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jona\Documents\IS515\"/>
    </mc:Choice>
  </mc:AlternateContent>
  <xr:revisionPtr revIDLastSave="0" documentId="13_ncr:1_{90B59A75-62E2-4CE9-AA9D-321001085851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Instructions" sheetId="10" r:id="rId1"/>
    <sheet name="HW1-Filters" sheetId="5" r:id="rId2"/>
    <sheet name="HW2-Criteria" sheetId="8" r:id="rId3"/>
    <sheet name="HW3-Multiple criteria" sheetId="6" r:id="rId4"/>
    <sheet name="HW4-Functions" sheetId="4" r:id="rId5"/>
    <sheet name="Assessment" sheetId="11" r:id="rId6"/>
  </sheets>
  <externalReferences>
    <externalReference r:id="rId7"/>
    <externalReference r:id="rId8"/>
  </externalReferences>
  <definedNames>
    <definedName name="_xlnm._FilterDatabase" localSheetId="1" hidden="1">'HW1-Filters'!$B$11:$F$41</definedName>
    <definedName name="_xlnm._FilterDatabase" localSheetId="2" hidden="1">'HW2-Criteria'!$A$10:$F$910</definedName>
    <definedName name="_xlnm._FilterDatabase" localSheetId="3" hidden="1">'HW3-Multiple criteria'!$A$18:$T$905</definedName>
    <definedName name="_xlnm._FilterDatabase" localSheetId="4" hidden="1">'HW4-Functions'!$A$5:$D$81</definedName>
    <definedName name="CPI">#REF!</definedName>
    <definedName name="_xlnm.Criteria" localSheetId="2">'HW2-Criteria'!$B$7:$D$8</definedName>
    <definedName name="_xlnm.Criteria" localSheetId="3">'HW3-Multiple criteria'!$B$14:$J$16</definedName>
    <definedName name="_xlnm.Criteria" localSheetId="4">'HW4-Functions'!$F$5:$H$6</definedName>
    <definedName name="Criteria_2">'[1]HW4-Functions'!$F$16:$H$17</definedName>
    <definedName name="HonorCodeViolators">[2]Homework!$H$10:$H$15</definedName>
    <definedName name="SandP500">#REF!</definedName>
    <definedName name="SeptDates">[2]Homework!$G$3:$G$7</definedName>
    <definedName name="SmallCap">#REF!</definedName>
    <definedName name="TargetName" localSheetId="5" hidden="1">#REF!</definedName>
    <definedName name="TargetName" hidden="1">#REF!</definedName>
    <definedName name="TBill">#REF!</definedName>
    <definedName name="TBond">#REF!</definedName>
    <definedName name="XVar1">#REF!</definedName>
    <definedName name="YVar1">#REF!</definedName>
    <definedName name="zA" hidden="1">"Databases"</definedName>
    <definedName name="zAppropriate" localSheetId="5" hidden="1">#REF!</definedName>
    <definedName name="zAppropriate" hidden="1">#REF!</definedName>
    <definedName name="zAPts" hidden="1">20</definedName>
    <definedName name="zDifficulty" localSheetId="5" hidden="1">#REF!</definedName>
    <definedName name="zDifficulty" hidden="1">#REF!</definedName>
    <definedName name="zEmail" localSheetId="5" hidden="1">#REF!</definedName>
    <definedName name="zEmail" hidden="1">Instructions!$C$6</definedName>
    <definedName name="zLoc1" hidden="1">'HW1-Filters'!$H$19</definedName>
    <definedName name="zLoc10" hidden="1">'HW3-Multiple criteria'!$C$9</definedName>
    <definedName name="zLoc11" hidden="1">'HW3-Multiple criteria'!$C$10</definedName>
    <definedName name="zLoc12" hidden="1">'HW3-Multiple criteria'!$I$8</definedName>
    <definedName name="zLoc13" hidden="1">'HW3-Multiple criteria'!$I$9</definedName>
    <definedName name="zLoc14" hidden="1">'HW3-Multiple criteria'!$I$10</definedName>
    <definedName name="zLoc15" hidden="1">'HW4-Functions'!$H$8</definedName>
    <definedName name="zLoc16" hidden="1">'HW4-Functions'!$H$9</definedName>
    <definedName name="zLoc17" hidden="1">'HW4-Functions'!$H$10</definedName>
    <definedName name="zLoc18" hidden="1">'HW4-Functions'!$H$19</definedName>
    <definedName name="zLoc19" hidden="1">'HW4-Functions'!$H$20</definedName>
    <definedName name="zLoc2" hidden="1">'HW1-Filters'!$L$3</definedName>
    <definedName name="zLoc20" hidden="1">'HW4-Functions'!$H$21</definedName>
    <definedName name="zLoc21" hidden="1">'HW4-Functions'!$H$8</definedName>
    <definedName name="zLoc22" hidden="1">'HW4-Functions'!$H$9</definedName>
    <definedName name="zLoc23" hidden="1">'HW4-Functions'!$H$10</definedName>
    <definedName name="zLoc24" hidden="1">'HW4-Functions'!$H$19</definedName>
    <definedName name="zLoc25" hidden="1">'HW4-Functions'!$H$20</definedName>
    <definedName name="zLoc26" hidden="1">'HW4-Functions'!$H$21</definedName>
    <definedName name="zLoc3" hidden="1">'HW1-Filters'!$L$3</definedName>
    <definedName name="zLoc4" hidden="1">'HW1-Filters'!$F$43</definedName>
    <definedName name="zLoc5" hidden="1">'HW1-Filters'!$B$6</definedName>
    <definedName name="zLoc6" hidden="1">'HW1-Filters'!$B$7</definedName>
    <definedName name="zLoc7" hidden="1">'HW2-Criteria'!$L$7</definedName>
    <definedName name="zLoc8" hidden="1">'HW2-Criteria'!$P$7</definedName>
    <definedName name="zLoc9" hidden="1">'HW3-Multiple criteria'!$C$8</definedName>
    <definedName name="zName" localSheetId="5" hidden="1">#REF!</definedName>
    <definedName name="zName" hidden="1">Instructions!$C$4</definedName>
    <definedName name="zNetID" localSheetId="5" hidden="1">#REF!</definedName>
    <definedName name="zNetID" hidden="1">Instructions!$C$5</definedName>
    <definedName name="zUseful" localSheetId="5" hidden="1">#REF!</definedName>
    <definedName name="zUseful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7" i="4"/>
  <c r="G17" i="4"/>
  <c r="H10" i="4"/>
  <c r="H9" i="4"/>
  <c r="H8" i="4"/>
  <c r="H6" i="4"/>
  <c r="F6" i="4"/>
  <c r="B906" i="6"/>
  <c r="E906" i="6"/>
  <c r="H906" i="6"/>
  <c r="C16" i="6"/>
  <c r="B7" i="5" l="1"/>
  <c r="B6" i="5"/>
  <c r="F42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F9" i="5" l="1"/>
  <c r="F911" i="8" l="1"/>
  <c r="B13" i="5"/>
  <c r="B14" i="5" s="1"/>
  <c r="B15" i="5" s="1"/>
  <c r="B16" i="5" s="1"/>
  <c r="B18" i="5"/>
  <c r="B19" i="5" s="1"/>
  <c r="B20" i="5" s="1"/>
  <c r="B21" i="5" s="1"/>
  <c r="B23" i="5"/>
  <c r="B24" i="5" s="1"/>
  <c r="B25" i="5" s="1"/>
  <c r="B26" i="5" s="1"/>
  <c r="B29" i="5"/>
  <c r="B30" i="5" s="1"/>
  <c r="B31" i="5" s="1"/>
</calcChain>
</file>

<file path=xl/sharedStrings.xml><?xml version="1.0" encoding="utf-8"?>
<sst xmlns="http://schemas.openxmlformats.org/spreadsheetml/2006/main" count="3097" uniqueCount="1054">
  <si>
    <t>Month</t>
  </si>
  <si>
    <t>Inmate</t>
  </si>
  <si>
    <t>Cell Block</t>
  </si>
  <si>
    <t>Hours on KP</t>
  </si>
  <si>
    <t>Jan</t>
  </si>
  <si>
    <t>Bob</t>
  </si>
  <si>
    <t>North</t>
  </si>
  <si>
    <t>Frank</t>
  </si>
  <si>
    <t>South</t>
  </si>
  <si>
    <t>Martha</t>
  </si>
  <si>
    <t>East</t>
  </si>
  <si>
    <t>Randy</t>
  </si>
  <si>
    <t>Mary</t>
  </si>
  <si>
    <t>Feb</t>
  </si>
  <si>
    <t>Jake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</si>
  <si>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</si>
  <si>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</si>
  <si>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</si>
  <si>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</si>
  <si>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</si>
  <si>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</si>
  <si>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</si>
  <si>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</si>
  <si>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</si>
  <si>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</si>
  <si>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Ron</t>
  </si>
  <si>
    <t>Tim</t>
  </si>
  <si>
    <t>State</t>
  </si>
  <si>
    <t>Region</t>
  </si>
  <si>
    <t>Contacts</t>
  </si>
  <si>
    <t>Sales</t>
  </si>
  <si>
    <t>California</t>
  </si>
  <si>
    <t>West</t>
  </si>
  <si>
    <t>Washington</t>
  </si>
  <si>
    <t>Oregon</t>
  </si>
  <si>
    <t>New York</t>
  </si>
  <si>
    <t>New Jersey</t>
  </si>
  <si>
    <t>June</t>
  </si>
  <si>
    <t>Player Name</t>
  </si>
  <si>
    <t>Team</t>
  </si>
  <si>
    <t>Position</t>
  </si>
  <si>
    <t>Goals</t>
  </si>
  <si>
    <t>Points</t>
  </si>
  <si>
    <t>Plus Minus</t>
  </si>
  <si>
    <t>PIM</t>
  </si>
  <si>
    <t>Powerplay</t>
  </si>
  <si>
    <t>Shot Percent</t>
  </si>
  <si>
    <t>D</t>
  </si>
  <si>
    <t>Shifts per Game</t>
  </si>
  <si>
    <t>Rank</t>
  </si>
  <si>
    <t>Games Played</t>
  </si>
  <si>
    <t>Assists</t>
  </si>
  <si>
    <t>Shorthanded</t>
  </si>
  <si>
    <t>Even Strength</t>
  </si>
  <si>
    <t>Game-tying</t>
  </si>
  <si>
    <t>Game-winning</t>
  </si>
  <si>
    <t>Shots</t>
  </si>
  <si>
    <t>Average TOI</t>
  </si>
  <si>
    <t>Face-off Percent</t>
  </si>
  <si>
    <t>MARTIN ST. LOUIS</t>
  </si>
  <si>
    <t>TAM</t>
  </si>
  <si>
    <t>R</t>
  </si>
  <si>
    <t>ROBERT LANG</t>
  </si>
  <si>
    <t>DET</t>
  </si>
  <si>
    <t>C</t>
  </si>
  <si>
    <t>ALEX TANGUAY</t>
  </si>
  <si>
    <t>COL</t>
  </si>
  <si>
    <t>L</t>
  </si>
  <si>
    <t>MARKUS NASLUND</t>
  </si>
  <si>
    <t>VAN</t>
  </si>
  <si>
    <t>JOE SAKIC</t>
  </si>
  <si>
    <t>ILYA KOVALCHUK</t>
  </si>
  <si>
    <t>ATL</t>
  </si>
  <si>
    <t>MARIAN HOSSA</t>
  </si>
  <si>
    <t>OTT</t>
  </si>
  <si>
    <t>DANIEL ALFREDSSON</t>
  </si>
  <si>
    <t>MILAN HEJDUK</t>
  </si>
  <si>
    <t>JAROMIR JAGR</t>
  </si>
  <si>
    <t>NYR</t>
  </si>
  <si>
    <t>CORY STILLMAN</t>
  </si>
  <si>
    <t>BRAD RICHARDS</t>
  </si>
  <si>
    <t>MATS SUNDIN</t>
  </si>
  <si>
    <t>TOR</t>
  </si>
  <si>
    <t>MARK RECCHI</t>
  </si>
  <si>
    <t>PHI</t>
  </si>
  <si>
    <t>JOE THORNTON</t>
  </si>
  <si>
    <t>BOS</t>
  </si>
  <si>
    <t>PATRIK ELIAS</t>
  </si>
  <si>
    <t>NJD</t>
  </si>
  <si>
    <t>JAROME IGINLA</t>
  </si>
  <si>
    <t>CAL</t>
  </si>
  <si>
    <t>SHANE DOAN</t>
  </si>
  <si>
    <t>PHO</t>
  </si>
  <si>
    <t>KEITH TKACHUK</t>
  </si>
  <si>
    <t>STL</t>
  </si>
  <si>
    <t>PAVEL DATSYUK</t>
  </si>
  <si>
    <t>STEVE SULLIVAN</t>
  </si>
  <si>
    <t>NAS</t>
  </si>
  <si>
    <t>TODD BERTUZZI</t>
  </si>
  <si>
    <t>BRETT HULL</t>
  </si>
  <si>
    <t>DOUG WEIGHT</t>
  </si>
  <si>
    <t>BILL GUERIN</t>
  </si>
  <si>
    <t>DAL</t>
  </si>
  <si>
    <t>MARTIN HAVLAT</t>
  </si>
  <si>
    <t>SERGEI FEDOROV</t>
  </si>
  <si>
    <t>ANA</t>
  </si>
  <si>
    <t>SCOTT WALKER</t>
  </si>
  <si>
    <t>MIKE RIBEIRO</t>
  </si>
  <si>
    <t>MON</t>
  </si>
  <si>
    <t>VINCENT LECAVALIER</t>
  </si>
  <si>
    <t>SCOTT GOMEZ</t>
  </si>
  <si>
    <t>GLEN MURRAY</t>
  </si>
  <si>
    <t>LADISLAV NAGY</t>
  </si>
  <si>
    <t>MARC SAVARD</t>
  </si>
  <si>
    <t>DANIEL BRIERE</t>
  </si>
  <si>
    <t>BUF</t>
  </si>
  <si>
    <t>MICHAEL RYDER</t>
  </si>
  <si>
    <t>SERGEI GONCHAR</t>
  </si>
  <si>
    <t>RICK NASH</t>
  </si>
  <si>
    <t>CLB</t>
  </si>
  <si>
    <t>PATRICK MARLEAU</t>
  </si>
  <si>
    <t>SAN</t>
  </si>
  <si>
    <t>PAVOL DEMITRA</t>
  </si>
  <si>
    <t>MICHAL HANDZUS</t>
  </si>
  <si>
    <t>RYAN SMYTH</t>
  </si>
  <si>
    <t>EDM</t>
  </si>
  <si>
    <t>DAYMOND LANGKOW</t>
  </si>
  <si>
    <t>JASON ARNOTT</t>
  </si>
  <si>
    <t>SHAWN MCEACHERN</t>
  </si>
  <si>
    <t>MIROSLAV SATAN</t>
  </si>
  <si>
    <t>BOBBY HOLIK</t>
  </si>
  <si>
    <t>JASON SPEZZA</t>
  </si>
  <si>
    <t>DAVID VYBORNY</t>
  </si>
  <si>
    <t>PETER FORSBERG</t>
  </si>
  <si>
    <t>BRENDAN MORRISON</t>
  </si>
  <si>
    <t>SAKU KOIVU</t>
  </si>
  <si>
    <t>VACLAV PROSPAL</t>
  </si>
  <si>
    <t>DANIEL SEDIN</t>
  </si>
  <si>
    <t>TRENT HUNTER</t>
  </si>
  <si>
    <t>NYI</t>
  </si>
  <si>
    <t>TONY AMONTE</t>
  </si>
  <si>
    <t>BRIAN ROLSTON</t>
  </si>
  <si>
    <t>FREDRIK MODIN</t>
  </si>
  <si>
    <t>JOHN LECLAIR</t>
  </si>
  <si>
    <t>VALERI BURE</t>
  </si>
  <si>
    <t>FLO</t>
  </si>
  <si>
    <t>VYACHESLAV KOZLOV</t>
  </si>
  <si>
    <t>PETR SYKORA</t>
  </si>
  <si>
    <t>JEREMY ROENICK</t>
  </si>
  <si>
    <t>CHRIS PRONGER</t>
  </si>
  <si>
    <t>OLEG KVASHA</t>
  </si>
  <si>
    <t>MAREK ZIDLICKY</t>
  </si>
  <si>
    <t>PETER BONDRA</t>
  </si>
  <si>
    <t>MARIUSZ CZERKAWSKI</t>
  </si>
  <si>
    <t>BRENDAN SHANAHAN</t>
  </si>
  <si>
    <t>BRYAN MCCABE</t>
  </si>
  <si>
    <t>MATHIEU SCHNEIDER</t>
  </si>
  <si>
    <t>RICHARD ZEDNIK</t>
  </si>
  <si>
    <t>BRENDEN MORROW</t>
  </si>
  <si>
    <t>OLLI JOKINEN</t>
  </si>
  <si>
    <t>LUC ROBITAILLE</t>
  </si>
  <si>
    <t>LOS</t>
  </si>
  <si>
    <t>CHRIS DRURY</t>
  </si>
  <si>
    <t>RADEK DVORAK</t>
  </si>
  <si>
    <t>ALEXANDER FROLOV</t>
  </si>
  <si>
    <t>JEAN-PIERRE DUMONT</t>
  </si>
  <si>
    <t>ALEX KOVALEV</t>
  </si>
  <si>
    <t>MARTIN RUCINSKY</t>
  </si>
  <si>
    <t>ROB BLAKE</t>
  </si>
  <si>
    <t>MARCO STURM</t>
  </si>
  <si>
    <t>MARK BELL</t>
  </si>
  <si>
    <t>CHI</t>
  </si>
  <si>
    <t>STEVE YZERMAN</t>
  </si>
  <si>
    <t>ZIGMUND PALFFY</t>
  </si>
  <si>
    <t>TYLER ARNASON</t>
  </si>
  <si>
    <t>DAVID LEGWAND</t>
  </si>
  <si>
    <t>DICK TARNSTROM</t>
  </si>
  <si>
    <t>PIT</t>
  </si>
  <si>
    <t>SCOTT NIEDERMAYER</t>
  </si>
  <si>
    <t>KRIS DRAPER</t>
  </si>
  <si>
    <t>BRYAN SMOLINSKI</t>
  </si>
  <si>
    <t>BRIAN LEETCH</t>
  </si>
  <si>
    <t>MARTIN ERAT</t>
  </si>
  <si>
    <t>ANDREW BRUNETTE</t>
  </si>
  <si>
    <t>MIN</t>
  </si>
  <si>
    <t>HENRIK SEDIN</t>
  </si>
  <si>
    <t>GARY ROBERTS</t>
  </si>
  <si>
    <t>KYLE CALDER</t>
  </si>
  <si>
    <t>SIMON GAGNE</t>
  </si>
  <si>
    <t>JASON BLAKE</t>
  </si>
  <si>
    <t>MARK MESSIER</t>
  </si>
  <si>
    <t>KIMMO TIMONEN</t>
  </si>
  <si>
    <t>SERGEI ZUBOV</t>
  </si>
  <si>
    <t>RYAN MALONE</t>
  </si>
  <si>
    <t>MIKE KNUBLE</t>
  </si>
  <si>
    <t>OWEN NOLAN</t>
  </si>
  <si>
    <t>RADEK BONK</t>
  </si>
  <si>
    <t>BRYAN BERARD</t>
  </si>
  <si>
    <t>MIKE YORK</t>
  </si>
  <si>
    <t>JOE NIEUWENDYK</t>
  </si>
  <si>
    <t>WADE REDDEN</t>
  </si>
  <si>
    <t>KIM JOHNSSON</t>
  </si>
  <si>
    <t>BRENT SOPEL</t>
  </si>
  <si>
    <t>STEVE RUCCHIN</t>
  </si>
  <si>
    <t>TRENT KLATT</t>
  </si>
  <si>
    <t>PATRICE BERGERON</t>
  </si>
  <si>
    <t>NILS EKMAN</t>
  </si>
  <si>
    <t>ZDENO CHARA</t>
  </si>
  <si>
    <t>MIKE MODANO</t>
  </si>
  <si>
    <t>JONATHAN CHEECHOO</t>
  </si>
  <si>
    <t>SHELDON SOURAY</t>
  </si>
  <si>
    <t>PETER SCHAEFER</t>
  </si>
  <si>
    <t>ALEXANDRE DAIGLE</t>
  </si>
  <si>
    <t>RAY WHITNEY</t>
  </si>
  <si>
    <t>BRIAN RAFALSKI</t>
  </si>
  <si>
    <t>CRAIG CONROY</t>
  </si>
  <si>
    <t>ALYN MCCAULEY</t>
  </si>
  <si>
    <t>JOSEF VASICEK</t>
  </si>
  <si>
    <t>CAR</t>
  </si>
  <si>
    <t>JEFF O'NEILL</t>
  </si>
  <si>
    <t>SHAWN HORCOFF</t>
  </si>
  <si>
    <t>HENRIK ZETTERBERG</t>
  </si>
  <si>
    <t>JUSTIN WILLIAMS</t>
  </si>
  <si>
    <t>NICKLAS LIDSTROM</t>
  </si>
  <si>
    <t>PAUL MARA</t>
  </si>
  <si>
    <t>SHEAN DONOVAN</t>
  </si>
  <si>
    <t>PETR NEDVED</t>
  </si>
  <si>
    <t>RUSLAN FEDOTENKO</t>
  </si>
  <si>
    <t>ALES HEMSKY</t>
  </si>
  <si>
    <t>ALEKSEY MOROZOV</t>
  </si>
  <si>
    <t>VINCENT DAMPHOUSSE</t>
  </si>
  <si>
    <t>JOZEF STUMPEL</t>
  </si>
  <si>
    <t>DARCY TUCKER</t>
  </si>
  <si>
    <t>DAVE ANDREYCHUK</t>
  </si>
  <si>
    <t>VLADIMIR ORSZAGH</t>
  </si>
  <si>
    <t>ERIK COLE</t>
  </si>
  <si>
    <t>MATTHEW BARNABY</t>
  </si>
  <si>
    <t>MIKE VAN RYN</t>
  </si>
  <si>
    <t>SERGEI SAMSONOV</t>
  </si>
  <si>
    <t>PATRIK STEFAN</t>
  </si>
  <si>
    <t>ERIC LINDROS</t>
  </si>
  <si>
    <t>TODD MARCHANT</t>
  </si>
  <si>
    <t>ADRIAN AUCOIN</t>
  </si>
  <si>
    <t>STEVE KONOWALCHUK</t>
  </si>
  <si>
    <t>PAVEL KUBINA</t>
  </si>
  <si>
    <t>MARTIN GELINAS</t>
  </si>
  <si>
    <t>TUOMO RUUTU</t>
  </si>
  <si>
    <t>JEFF HALPERN</t>
  </si>
  <si>
    <t>WAS</t>
  </si>
  <si>
    <t>RANDY ROBITAILLE</t>
  </si>
  <si>
    <t>MICHAEL PECA</t>
  </si>
  <si>
    <t>SHAWN BATES</t>
  </si>
  <si>
    <t>JOCHEN HECHT</t>
  </si>
  <si>
    <t>DAN BOYLE</t>
  </si>
  <si>
    <t>RAFFI TORRES</t>
  </si>
  <si>
    <t>DEAN MCAMMOND</t>
  </si>
  <si>
    <t>JEFF FRIESEN</t>
  </si>
  <si>
    <t>DEREK ARMSTRONG</t>
  </si>
  <si>
    <t>SAMI KAPANEN</t>
  </si>
  <si>
    <t>MATTIAS OHLUND</t>
  </si>
  <si>
    <t>ERIC BELANGER</t>
  </si>
  <si>
    <t>PIERRE TURGEON</t>
  </si>
  <si>
    <t>DALLAS DRAKE</t>
  </si>
  <si>
    <t>TEEMU SELANNE</t>
  </si>
  <si>
    <t>GEOFF SANDERSON</t>
  </si>
  <si>
    <t>SERGEI ZHOLTOK</t>
  </si>
  <si>
    <t>TREVOR LINDEN</t>
  </si>
  <si>
    <t>JOFFREY LUPUL</t>
  </si>
  <si>
    <t>CHRIS GRATTON</t>
  </si>
  <si>
    <t>RON FRANCIS</t>
  </si>
  <si>
    <t>JOHN MADDEN</t>
  </si>
  <si>
    <t>TODD WHITE</t>
  </si>
  <si>
    <t>STEVEN REINPRECHT</t>
  </si>
  <si>
    <t>BRAD STUART</t>
  </si>
  <si>
    <t>KEN KLEE</t>
  </si>
  <si>
    <t>SCOTT HARTNELL</t>
  </si>
  <si>
    <t>RICO FATA</t>
  </si>
  <si>
    <t>KIRK MALTBY</t>
  </si>
  <si>
    <t>ALEXEI ZHAMNOV</t>
  </si>
  <si>
    <t>ROBERT REICHEL</t>
  </si>
  <si>
    <t>BRANKO RADIVOJEVIC</t>
  </si>
  <si>
    <t>SEAN HILL</t>
  </si>
  <si>
    <t>ALEXEI ZHITNIK</t>
  </si>
  <si>
    <t>TOMAS KABERLE</t>
  </si>
  <si>
    <t>MILAN KRAFT</t>
  </si>
  <si>
    <t>ANSON CARTER</t>
  </si>
  <si>
    <t>JAN BULIS</t>
  </si>
  <si>
    <t>DAINIUS ZUBRUS</t>
  </si>
  <si>
    <t>VIKTOR KOZLOV</t>
  </si>
  <si>
    <t>OLEG SAPRYKIN</t>
  </si>
  <si>
    <t>STU BARNES</t>
  </si>
  <si>
    <t>BRETT MCLEAN</t>
  </si>
  <si>
    <t>ANDY MCDONALD</t>
  </si>
  <si>
    <t>WAYNE PRIMEAU</t>
  </si>
  <si>
    <t>JAROSLAV MODRY</t>
  </si>
  <si>
    <t>FRANTISEK KABERLE</t>
  </si>
  <si>
    <t>BRIAN GIONTA</t>
  </si>
  <si>
    <t>ETHAN MOREAU</t>
  </si>
  <si>
    <t>RONALD PETROVICKY</t>
  </si>
  <si>
    <t>ALES KOTALIK</t>
  </si>
  <si>
    <t>SCOTT MELLANBY</t>
  </si>
  <si>
    <t>SCOTT THORNTON</t>
  </si>
  <si>
    <t>SERGEI BRYLIN</t>
  </si>
  <si>
    <t>JAN HRDINA</t>
  </si>
  <si>
    <t>KRISTIAN HUSELIUS</t>
  </si>
  <si>
    <t>JORDAN LEOPOLD</t>
  </si>
  <si>
    <t>KONSTANTIN KOLTSOV</t>
  </si>
  <si>
    <t>STEVE STAIOS</t>
  </si>
  <si>
    <t>ANDREI MARKOV</t>
  </si>
  <si>
    <t>JIM DOWD</t>
  </si>
  <si>
    <t>DEREK MORRIS</t>
  </si>
  <si>
    <t>PATRICE BRISEBOIS</t>
  </si>
  <si>
    <t>MARK PARRISH</t>
  </si>
  <si>
    <t>MAXIM AFINOGENOV</t>
  </si>
  <si>
    <t>GREG JOHNSON</t>
  </si>
  <si>
    <t>BRIAN SAVAGE</t>
  </si>
  <si>
    <t>YANIC PERREAULT</t>
  </si>
  <si>
    <t>NATHAN DEMPSEY</t>
  </si>
  <si>
    <t>DMITRI KALININ</t>
  </si>
  <si>
    <t>LUBOMIR VISNOVSKY</t>
  </si>
  <si>
    <t>JOHN-MICHAEL LILES</t>
  </si>
  <si>
    <t>MIKAEL RENBERG</t>
  </si>
  <si>
    <t>ALEXEI YASHIN</t>
  </si>
  <si>
    <t>MATT STAJAN</t>
  </si>
  <si>
    <t>ANTTI LAAKSONEN</t>
  </si>
  <si>
    <t>STEPHEN WEISS</t>
  </si>
  <si>
    <t>JEFF COWAN</t>
  </si>
  <si>
    <t>NIK ANTROPOV</t>
  </si>
  <si>
    <t>ERIC STAAL</t>
  </si>
  <si>
    <t>PAUL KARIYA</t>
  </si>
  <si>
    <t>JONI PITKANEN</t>
  </si>
  <si>
    <t>JOSEPH CORVO</t>
  </si>
  <si>
    <t>MIKE RICCI</t>
  </si>
  <si>
    <t>ADAM FOOTE</t>
  </si>
  <si>
    <t>NICK BOYNTON</t>
  </si>
  <si>
    <t>CHRIS SIMON</t>
  </si>
  <si>
    <t>PIERRE DAGENAIS</t>
  </si>
  <si>
    <t>TOMAS HOLMSTROM</t>
  </si>
  <si>
    <t>MATTHEW LOMBARDI</t>
  </si>
  <si>
    <t>MARIAN GABORIK</t>
  </si>
  <si>
    <t>TOMAS SUROVY</t>
  </si>
  <si>
    <t>MARTIN STRAKA</t>
  </si>
  <si>
    <t>CHRIS CLARK</t>
  </si>
  <si>
    <t>ALEXEI PONIKAROVSKY</t>
  </si>
  <si>
    <t>DRAKE BEREHOWSKY</t>
  </si>
  <si>
    <t>KENNY JONSSON</t>
  </si>
  <si>
    <t>NICLAS HAVELID</t>
  </si>
  <si>
    <t>JIRI SLEGR</t>
  </si>
  <si>
    <t>WES WALZ</t>
  </si>
  <si>
    <t>RICHARD PARK</t>
  </si>
  <si>
    <t>JAY PANDOLFO</t>
  </si>
  <si>
    <t>FERNANDO PISANI</t>
  </si>
  <si>
    <t>TOM POTI</t>
  </si>
  <si>
    <t>TREVOR LETOWSKI</t>
  </si>
  <si>
    <t>ROD BRIND'AMOUR</t>
  </si>
  <si>
    <t>SEAN AVERY</t>
  </si>
  <si>
    <t>ANDERS ERIKSSON</t>
  </si>
  <si>
    <t>ROMAN HAMRLIK</t>
  </si>
  <si>
    <t>MANNY MALHOTRA</t>
  </si>
  <si>
    <t>JERE LEHTINEN</t>
  </si>
  <si>
    <t>CURTIS BROWN</t>
  </si>
  <si>
    <t>MARK RYCROFT</t>
  </si>
  <si>
    <t>SERGE AUBIN</t>
  </si>
  <si>
    <t>KIP MILLER</t>
  </si>
  <si>
    <t>JANNE NIINIMAA</t>
  </si>
  <si>
    <t>NICHOLAS DIMITRAKOS</t>
  </si>
  <si>
    <t>ED JOVANOVSKI</t>
  </si>
  <si>
    <t>KEITH PRIMEAU</t>
  </si>
  <si>
    <t>DAN HAMHUIS</t>
  </si>
  <si>
    <t>BRIAN HOLZINGER</t>
  </si>
  <si>
    <t>FILIP KUBA</t>
  </si>
  <si>
    <t>DAN MCGILLIS</t>
  </si>
  <si>
    <t>DARRYL SYDOR</t>
  </si>
  <si>
    <t>JURAJ KOLNIK</t>
  </si>
  <si>
    <t>ALEXANDER KOROLYUK</t>
  </si>
  <si>
    <t>PASCAL DUPUIS</t>
  </si>
  <si>
    <t>ARRON ASHAM</t>
  </si>
  <si>
    <t>ROB NIEDERMAYER</t>
  </si>
  <si>
    <t>ADAM HALL</t>
  </si>
  <si>
    <t>ANDREAS JOHANSSON</t>
  </si>
  <si>
    <t>NIKLAS SUNDSTROM</t>
  </si>
  <si>
    <t>JASON WIEMER</t>
  </si>
  <si>
    <t>TAYLOR PYATT</t>
  </si>
  <si>
    <t>DENIS ARKHIPOV</t>
  </si>
  <si>
    <t>MIKE GRIER</t>
  </si>
  <si>
    <t>IAN LAPERRIERE</t>
  </si>
  <si>
    <t>PHILIPPE BOUCHER</t>
  </si>
  <si>
    <t>RADOSLAV SUCHY</t>
  </si>
  <si>
    <t>ANDREW CASSELS</t>
  </si>
  <si>
    <t>JAN HLAVAC</t>
  </si>
  <si>
    <t>MARTIN LAPOINTE</t>
  </si>
  <si>
    <t>JASON KING</t>
  </si>
  <si>
    <t>TURNER STEVENSON</t>
  </si>
  <si>
    <t>JARRET STOLL</t>
  </si>
  <si>
    <t>ALEXANDER MOGILNY</t>
  </si>
  <si>
    <t>MARCUS NILSON</t>
  </si>
  <si>
    <t>SAMI SALO</t>
  </si>
  <si>
    <t>P.J. AXELSSON</t>
  </si>
  <si>
    <t>CORY CROSS</t>
  </si>
  <si>
    <t>JASON WOOLLEY</t>
  </si>
  <si>
    <t>TONI LYDMAN</t>
  </si>
  <si>
    <t>JAROSLAV SPACEK</t>
  </si>
  <si>
    <t>CALE HULSE</t>
  </si>
  <si>
    <t>KAREL PILAR</t>
  </si>
  <si>
    <t>JEAN-PIERRE VIGIER</t>
  </si>
  <si>
    <t>JAMIE LANGENBRUNNER</t>
  </si>
  <si>
    <t>NIKLAS HAGMAN</t>
  </si>
  <si>
    <t>TOM KOSTOPOULOS</t>
  </si>
  <si>
    <t>PETR CAJANEK</t>
  </si>
  <si>
    <t>ERIC NICKULAS</t>
  </si>
  <si>
    <t>RIC JACKMAN</t>
  </si>
  <si>
    <t>NIKOLAI ZHERDEV</t>
  </si>
  <si>
    <t>JASON SMITH</t>
  </si>
  <si>
    <t>DANNY MARKOV</t>
  </si>
  <si>
    <t>MIKE COMRIE</t>
  </si>
  <si>
    <t>ANDREI ZYUZIN</t>
  </si>
  <si>
    <t>BRET HEDICAN</t>
  </si>
  <si>
    <t>VLADIMIR MALAKHOV</t>
  </si>
  <si>
    <t>MARTIN SKOULA</t>
  </si>
  <si>
    <t>KYLE MCLAREN</t>
  </si>
  <si>
    <t>NATHAN HORTON</t>
  </si>
  <si>
    <t>MIKE SILLINGER</t>
  </si>
  <si>
    <t>RADIM VRBATA</t>
  </si>
  <si>
    <t>STEVE THOMAS</t>
  </si>
  <si>
    <t>REM MURRAY</t>
  </si>
  <si>
    <t>JEFF TAFFE</t>
  </si>
  <si>
    <t>DAVE SCATCHARD</t>
  </si>
  <si>
    <t>JOSH LANGFELD</t>
  </si>
  <si>
    <t>ROB DIMAIO</t>
  </si>
  <si>
    <t>SAMUEL PAHLSSON</t>
  </si>
  <si>
    <t>TIE DOMI</t>
  </si>
  <si>
    <t>ERIC BREWER</t>
  </si>
  <si>
    <t>DANIEL TJARNQVIST</t>
  </si>
  <si>
    <t>PAUL MARTIN</t>
  </si>
  <si>
    <t>CORY SARICH</t>
  </si>
  <si>
    <t>MIKE EASTWOOD</t>
  </si>
  <si>
    <t>RICHARD MATVICHUK</t>
  </si>
  <si>
    <t>STANISLAV CHISTOV</t>
  </si>
  <si>
    <t>KAREL RACHUNEK</t>
  </si>
  <si>
    <t>BRAD ISBISTER</t>
  </si>
  <si>
    <t>SCOTT YOUNG</t>
  </si>
  <si>
    <t>KEVYN ADAMS</t>
  </si>
  <si>
    <t>SCOTT NICHOL</t>
  </si>
  <si>
    <t>CHUCK KOBASEW</t>
  </si>
  <si>
    <t>TIM TAYLOR</t>
  </si>
  <si>
    <t>MARC-ANDRE BERGERON</t>
  </si>
  <si>
    <t>SCOTT HANNAN</t>
  </si>
  <si>
    <t>ANDREW FERENCE</t>
  </si>
  <si>
    <t>MAREK MALIK</t>
  </si>
  <si>
    <t>CHRIS PHILLIPS</t>
  </si>
  <si>
    <t>ADAM MAIR</t>
  </si>
  <si>
    <t>MIKE RATHJE</t>
  </si>
  <si>
    <t>JAY BOUWMEESTER</t>
  </si>
  <si>
    <t>MICHAEL CAMMALLERI</t>
  </si>
  <si>
    <t>MAGNUS ARVEDSON</t>
  </si>
  <si>
    <t>TOM FITZGERALD</t>
  </si>
  <si>
    <t>DEREK ROY</t>
  </si>
  <si>
    <t>JOE JUNEAU</t>
  </si>
  <si>
    <t>CHRISTIAN BACKMAN</t>
  </si>
  <si>
    <t>ROBYN REGEHR</t>
  </si>
  <si>
    <t>TEPPO NUMMINEN</t>
  </si>
  <si>
    <t>PIERRE-MARC BOUCHARD</t>
  </si>
  <si>
    <t>GREG DE VRIES</t>
  </si>
  <si>
    <t>STEPHANE YELLE</t>
  </si>
  <si>
    <t>JASON YORK</t>
  </si>
  <si>
    <t>VILLE NIEMINEN</t>
  </si>
  <si>
    <t>ARTEM CHUBAROV</t>
  </si>
  <si>
    <t>GRANT MARSHALL</t>
  </si>
  <si>
    <t>DANY HEATLEY</t>
  </si>
  <si>
    <t>ALEXANDER SEMIN</t>
  </si>
  <si>
    <t>VITALY VISHNEVSKI</t>
  </si>
  <si>
    <t>JASON KROG</t>
  </si>
  <si>
    <t>SANDIS OZOLINSH</t>
  </si>
  <si>
    <t>BRAD LUKOWICH</t>
  </si>
  <si>
    <t>DANIEL CLEARY</t>
  </si>
  <si>
    <t>JEFF JILLSON</t>
  </si>
  <si>
    <t>MATT CULLEN</t>
  </si>
  <si>
    <t>ERIC WEINRICH</t>
  </si>
  <si>
    <t>RHETT WARRENER</t>
  </si>
  <si>
    <t>PAVEL TRNKA</t>
  </si>
  <si>
    <t>CHRIS CHELIOS</t>
  </si>
  <si>
    <t>ANDY SUTTON</t>
  </si>
  <si>
    <t>STEVE BEGIN</t>
  </si>
  <si>
    <t>CHRIS NEIL</t>
  </si>
  <si>
    <t>TYLER WRIGHT</t>
  </si>
  <si>
    <t>MIKE KEANE</t>
  </si>
  <si>
    <t>JONATHAN SIM</t>
  </si>
  <si>
    <t>DIMITRY AFANASENKOV</t>
  </si>
  <si>
    <t>MARCUS RAGNARSSON</t>
  </si>
  <si>
    <t>RADOVAN SOMIK</t>
  </si>
  <si>
    <t>BORIS MIRONOV</t>
  </si>
  <si>
    <t>STEPHANE ROBIDAS</t>
  </si>
  <si>
    <t>JIRI FISCHER</t>
  </si>
  <si>
    <t>ROSTISLAV KLESLA</t>
  </si>
  <si>
    <t>TOM PREISSING</t>
  </si>
  <si>
    <t>MATTIAS NORSTROM</t>
  </si>
  <si>
    <t>FRANCIS BOUILLON</t>
  </si>
  <si>
    <t>MATT COOKE</t>
  </si>
  <si>
    <t>MIKE DANTON</t>
  </si>
  <si>
    <t>MATTIAS WEINHANDL</t>
  </si>
  <si>
    <t>CLIFF RONNING</t>
  </si>
  <si>
    <t>JARKKO RUUTU</t>
  </si>
  <si>
    <t>DONALD BRASHEAR</t>
  </si>
  <si>
    <t>DONALD AUDETTE</t>
  </si>
  <si>
    <t>DAVID TANABE</t>
  </si>
  <si>
    <t>MARTY MURRAY</t>
  </si>
  <si>
    <t>CRAIG RIVET</t>
  </si>
  <si>
    <t>NICK SCHULTZ</t>
  </si>
  <si>
    <t>ANDREAS DACKELL</t>
  </si>
  <si>
    <t>JASON CHIMERA</t>
  </si>
  <si>
    <t>BOYD DEVEREAUX</t>
  </si>
  <si>
    <t>GEORGES LARAQUE</t>
  </si>
  <si>
    <t>MARTIN STRBAK</t>
  </si>
  <si>
    <t>SCOTT STEVENS</t>
  </si>
  <si>
    <t>IGOR KOROLEV</t>
  </si>
  <si>
    <t>MATHIEU BIRON</t>
  </si>
  <si>
    <t>RUSLAN SALEI</t>
  </si>
  <si>
    <t>MATHIEU DANDENAULT</t>
  </si>
  <si>
    <t>IGOR ULANOV</t>
  </si>
  <si>
    <t>STEVE OTT</t>
  </si>
  <si>
    <t>ERIC DESJARDINS</t>
  </si>
  <si>
    <t>WILLIE MITCHELL</t>
  </si>
  <si>
    <t>CHRISTIAN EHRHOFF</t>
  </si>
  <si>
    <t>JUSTIN PAPINEAU</t>
  </si>
  <si>
    <t>FREDRIK SJOSTROM</t>
  </si>
  <si>
    <t>TED DONATO</t>
  </si>
  <si>
    <t>DAVID OLIVER</t>
  </si>
  <si>
    <t>JOEL KWIATKOWSKI</t>
  </si>
  <si>
    <t>MICHAEL RUPP</t>
  </si>
  <si>
    <t>MARC CHOUINARD</t>
  </si>
  <si>
    <t>BYRON RITCHIE</t>
  </si>
  <si>
    <t>KARLIS SKRASTINS</t>
  </si>
  <si>
    <t>MATT BRADLEY</t>
  </si>
  <si>
    <t>ANDREI NIKOLISHIN</t>
  </si>
  <si>
    <t>RORY FITZPATRICK</t>
  </si>
  <si>
    <t>STEVE MOORE</t>
  </si>
  <si>
    <t>IGOR RADULOV</t>
  </si>
  <si>
    <t>MARK EATON</t>
  </si>
  <si>
    <t>ADAM OATES</t>
  </si>
  <si>
    <t>JASON DOIG</t>
  </si>
  <si>
    <t>COLIN WHITE</t>
  </si>
  <si>
    <t>ERIC BOGUNIECKI</t>
  </si>
  <si>
    <t>CHRIS TAYLOR</t>
  </si>
  <si>
    <t>VACLAV VARADA</t>
  </si>
  <si>
    <t>ERIK RASMUSSEN</t>
  </si>
  <si>
    <t>SCOTT BARNEY</t>
  </si>
  <si>
    <t>ERIC MELOCHE</t>
  </si>
  <si>
    <t>JASON WARD</t>
  </si>
  <si>
    <t>JIM VANDERMEER</t>
  </si>
  <si>
    <t>MARK MOWERS</t>
  </si>
  <si>
    <t>SHAUN VAN ALLEN</t>
  </si>
  <si>
    <t>LASSE PIRJETA</t>
  </si>
  <si>
    <t>BRIAN CAMPBELL</t>
  </si>
  <si>
    <t>BEN CLYMER</t>
  </si>
  <si>
    <t>YANNICK TREMBLAY</t>
  </si>
  <si>
    <t>CHRIS THERIEN</t>
  </si>
  <si>
    <t>DARIUS KASPARAITIS</t>
  </si>
  <si>
    <t>DENIS GAUTHIER</t>
  </si>
  <si>
    <t>BRENDAN WITT</t>
  </si>
  <si>
    <t>MIKE JOHNSON</t>
  </si>
  <si>
    <t>IGOR LARIONOV</t>
  </si>
  <si>
    <t>DON SWEENEY</t>
  </si>
  <si>
    <t>BRIAN WILLSIE</t>
  </si>
  <si>
    <t>ANTOINE VERMETTE</t>
  </si>
  <si>
    <t>ROB ZAMUNER</t>
  </si>
  <si>
    <t>CHRISTOPH BRANDNER</t>
  </si>
  <si>
    <t>BATES BATTAGLIA</t>
  </si>
  <si>
    <t>HAL GILL</t>
  </si>
  <si>
    <t>AKI BERG</t>
  </si>
  <si>
    <t>MARC BERGEVIN</t>
  </si>
  <si>
    <t>MARIO LEMIEUX</t>
  </si>
  <si>
    <t>GARNET EXELBY</t>
  </si>
  <si>
    <t>SEAN O'DONNELL</t>
  </si>
  <si>
    <t>DERRICK WALSER</t>
  </si>
  <si>
    <t>TRAVIS GREEN</t>
  </si>
  <si>
    <t>JAMAL MAYERS</t>
  </si>
  <si>
    <t>PAVEL BRENDL</t>
  </si>
  <si>
    <t>MATT PETTINGER</t>
  </si>
  <si>
    <t>TODD SIMPSON</t>
  </si>
  <si>
    <t>JORDIN TOOTOO</t>
  </si>
  <si>
    <t>ANDREW HUTCHINSON</t>
  </si>
  <si>
    <t>PETR SCHASTLIVY</t>
  </si>
  <si>
    <t>DAN HINOTE</t>
  </si>
  <si>
    <t>JAMES PATRICK</t>
  </si>
  <si>
    <t>DERON QUINT</t>
  </si>
  <si>
    <t>TODD HARVEY</t>
  </si>
  <si>
    <t>ERIC CAIRNS</t>
  </si>
  <si>
    <t>RYAN JOHNSON</t>
  </si>
  <si>
    <t>MARTY REASONER</t>
  </si>
  <si>
    <t>JOEL BOUCHARD</t>
  </si>
  <si>
    <t>JOSEF BOUMEDIENNE</t>
  </si>
  <si>
    <t>MARTIN CIBAK</t>
  </si>
  <si>
    <t>SHAONE MORRISONN</t>
  </si>
  <si>
    <t>ALEXANDER KHAVANOV</t>
  </si>
  <si>
    <t>ERIC CHOUINARD</t>
  </si>
  <si>
    <t>CLAUDE LAPOINTE</t>
  </si>
  <si>
    <t>RADEK MARTINEK</t>
  </si>
  <si>
    <t>LANDON WILSON</t>
  </si>
  <si>
    <t>IVAN MAJESKY</t>
  </si>
  <si>
    <t>NICLAS WALLIN</t>
  </si>
  <si>
    <t>CRAIG ADAMS</t>
  </si>
  <si>
    <t>BRAD CHARTRAND</t>
  </si>
  <si>
    <t>JOSEF MELICHAR</t>
  </si>
  <si>
    <t>TRAVIS BRIGLEY</t>
  </si>
  <si>
    <t>PATRICK BOILEAU</t>
  </si>
  <si>
    <t>JON KLEMM</t>
  </si>
  <si>
    <t>KRYSTOFER KOLANOS</t>
  </si>
  <si>
    <t>JAMIE LUNDMARK</t>
  </si>
  <si>
    <t>ANDY DELMORE</t>
  </si>
  <si>
    <t>CHRIS TAMER</t>
  </si>
  <si>
    <t>JASSEN CULLIMORE</t>
  </si>
  <si>
    <t>HENRIK TALLINDER</t>
  </si>
  <si>
    <t>BROOKS ORPIK</t>
  </si>
  <si>
    <t>LUKAS KRAJICEK</t>
  </si>
  <si>
    <t>LYLE ODELEIN</t>
  </si>
  <si>
    <t>ALEXANDER KARPOVTSEV</t>
  </si>
  <si>
    <t>MATT JOHNSON</t>
  </si>
  <si>
    <t>DARREN MCCARTY</t>
  </si>
  <si>
    <t>TRAVIS MOEN</t>
  </si>
  <si>
    <t>TRENT WHITFIELD</t>
  </si>
  <si>
    <t>BRAD MAY</t>
  </si>
  <si>
    <t>ANDREAS LILJA</t>
  </si>
  <si>
    <t>TYSON NASH</t>
  </si>
  <si>
    <t>JASON HOLLAND</t>
  </si>
  <si>
    <t>JOSH GREEN</t>
  </si>
  <si>
    <t>ERIC BEAUDOIN</t>
  </si>
  <si>
    <t>IVAN NOVOSELTSEV</t>
  </si>
  <si>
    <t>OSSI VAANANEN</t>
  </si>
  <si>
    <t>ESA PIRNES</t>
  </si>
  <si>
    <t>MIKE FISHER</t>
  </si>
  <si>
    <t>BURKE HENRY</t>
  </si>
  <si>
    <t>MURRAY BARON</t>
  </si>
  <si>
    <t>BOYD GORDON</t>
  </si>
  <si>
    <t>TREVOR DALEY</t>
  </si>
  <si>
    <t>NIKO KAPANEN</t>
  </si>
  <si>
    <t>BRYAN ALLEN</t>
  </si>
  <si>
    <t>CHRIS DINGMAN</t>
  </si>
  <si>
    <t>SCOTT FERGUSON</t>
  </si>
  <si>
    <t>MATTIAS TIMANDER</t>
  </si>
  <si>
    <t>SHANE WILLIS</t>
  </si>
  <si>
    <t>CRAIG MACDONALD</t>
  </si>
  <si>
    <t>BRANISLAV MEZEI</t>
  </si>
  <si>
    <t>CHRIS KUNITZ</t>
  </si>
  <si>
    <t>ALEXANDER SVITOV</t>
  </si>
  <si>
    <t>RICK BERRY</t>
  </si>
  <si>
    <t>DAN LACOUTURE</t>
  </si>
  <si>
    <t>PATRICK SHARP</t>
  </si>
  <si>
    <t>MICHAL GROSEK</t>
  </si>
  <si>
    <t>RAMZI ABID</t>
  </si>
  <si>
    <t>JODY SHELLEY</t>
  </si>
  <si>
    <t>STEPHANE QUINTAL</t>
  </si>
  <si>
    <t>CODY MCCORMICK</t>
  </si>
  <si>
    <t>JED ORTMYER</t>
  </si>
  <si>
    <t>BRIAN POTHIER</t>
  </si>
  <si>
    <t>TOMAS ZIZKA</t>
  </si>
  <si>
    <t>CRAIG JOHNSON</t>
  </si>
  <si>
    <t>CHRISTIAN BERGLUND</t>
  </si>
  <si>
    <t>JEREMY STEVENSON</t>
  </si>
  <si>
    <t>CURTIS LESCHYSHYN</t>
  </si>
  <si>
    <t>KURT SAUER</t>
  </si>
  <si>
    <t>NIKLAS KRONWALL</t>
  </si>
  <si>
    <t>MIKHAIL YAKUBOV</t>
  </si>
  <si>
    <t>JUSTIN MAPLETOFT</t>
  </si>
  <si>
    <t>JASON MARSHALL</t>
  </si>
  <si>
    <t>IAN MORAN</t>
  </si>
  <si>
    <t>LUKE RICHARDSON</t>
  </si>
  <si>
    <t>SVEN BUTENSCHON</t>
  </si>
  <si>
    <t>BRENT BURNS</t>
  </si>
  <si>
    <t>GLEN WESLEY</t>
  </si>
  <si>
    <t>BOB BOUGHNER</t>
  </si>
  <si>
    <t>JOHN TRIPP</t>
  </si>
  <si>
    <t>DUVIE WESTCOTT</t>
  </si>
  <si>
    <t>TIM GLEASON</t>
  </si>
  <si>
    <t>SANDY MCCARTHY</t>
  </si>
  <si>
    <t>WYATT SMITH</t>
  </si>
  <si>
    <t>DARCY HORDICHUK</t>
  </si>
  <si>
    <t>KEITH CARNEY</t>
  </si>
  <si>
    <t>PETER SEJNA</t>
  </si>
  <si>
    <t>JASON WILLIAMS</t>
  </si>
  <si>
    <t>ALEXEI SEMENOV</t>
  </si>
  <si>
    <t>J-LUC GRAND-PIERRE</t>
  </si>
  <si>
    <t>BRAD LARSEN</t>
  </si>
  <si>
    <t>CHAD KILGER</t>
  </si>
  <si>
    <t>BRYCE SALVADOR</t>
  </si>
  <si>
    <t>JAMIE RIVERS</t>
  </si>
  <si>
    <t>STEVE POAPST</t>
  </si>
  <si>
    <t>BRYAN MARCHMENT</t>
  </si>
  <si>
    <t>JIM MCKENZIE</t>
  </si>
  <si>
    <t>AARON WARD</t>
  </si>
  <si>
    <t>DUSTIN BROWN</t>
  </si>
  <si>
    <t>MARK HARTIGAN</t>
  </si>
  <si>
    <t>AARON JOHNSON</t>
  </si>
  <si>
    <t>PAVEL VOROBIEV</t>
  </si>
  <si>
    <t>TODD FEDORUK</t>
  </si>
  <si>
    <t>SCOTT PARKER</t>
  </si>
  <si>
    <t>MIKE LECLERC</t>
  </si>
  <si>
    <t>ESPEN KNUTSEN</t>
  </si>
  <si>
    <t>STEVE EMINGER</t>
  </si>
  <si>
    <t>BRAD FERENCE</t>
  </si>
  <si>
    <t>DAVID HALE</t>
  </si>
  <si>
    <t>MIKAEL SAMUELSSON</t>
  </si>
  <si>
    <t>HAROLD DRUKEN</t>
  </si>
  <si>
    <t>SHAWN HEINS</t>
  </si>
  <si>
    <t>JASON MORGAN</t>
  </si>
  <si>
    <t>SHANE HNIDY</t>
  </si>
  <si>
    <t>PETER WORRELL</t>
  </si>
  <si>
    <t>ZDENEK BLATNY</t>
  </si>
  <si>
    <t>BENJAMIN SIMON</t>
  </si>
  <si>
    <t>RYAN VANDENBUSSCHE</t>
  </si>
  <si>
    <t>KRZYSZTOF OLIWA</t>
  </si>
  <si>
    <t>JASON BOTTERILL</t>
  </si>
  <si>
    <t>RYAN BAYDA</t>
  </si>
  <si>
    <t>DAN FOCHT</t>
  </si>
  <si>
    <t>JESSE BOULERICE</t>
  </si>
  <si>
    <t>ERIC DAZE</t>
  </si>
  <si>
    <t>BRAD BOMBARDIR</t>
  </si>
  <si>
    <t>ANDREI NAZAROV</t>
  </si>
  <si>
    <t>MILAN BARTOVIC</t>
  </si>
  <si>
    <t>STEVE MCCARTHY</t>
  </si>
  <si>
    <t>BARRET JACKMAN</t>
  </si>
  <si>
    <t>ROBERT SCUDERI</t>
  </si>
  <si>
    <t>ALEX HENRY</t>
  </si>
  <si>
    <t>TYLER BOUCK</t>
  </si>
  <si>
    <t>BLAIR BETTS</t>
  </si>
  <si>
    <t>JEFF HEEREMA</t>
  </si>
  <si>
    <t>KENT MCDONELL</t>
  </si>
  <si>
    <t>JIRI HUDLER</t>
  </si>
  <si>
    <t>ANTON VOLCHENKOV</t>
  </si>
  <si>
    <t>STEVE MCKENNA</t>
  </si>
  <si>
    <t>NATHAN PERROTT</t>
  </si>
  <si>
    <t>ERIC BOULTON</t>
  </si>
  <si>
    <t>DAVID LING</t>
  </si>
  <si>
    <t>AARON MILLER</t>
  </si>
  <si>
    <t>JIM CUMMINS</t>
  </si>
  <si>
    <t>TOMMY ALBELIN</t>
  </si>
  <si>
    <t>DARREN LANGDON</t>
  </si>
  <si>
    <t>DOMINIC MOORE</t>
  </si>
  <si>
    <t>ROB DAVISON</t>
  </si>
  <si>
    <t>TODD ROHLOFF</t>
  </si>
  <si>
    <t>MARK SMITH</t>
  </si>
  <si>
    <t>ROBERT SCHNABEL</t>
  </si>
  <si>
    <t>NOLAN BAUMGARTNER</t>
  </si>
  <si>
    <t>ERIC MESSIER</t>
  </si>
  <si>
    <t>JAMIE ALLISON</t>
  </si>
  <si>
    <t>MICHAEL NYLANDER</t>
  </si>
  <si>
    <t>SCOTT LACHANCE</t>
  </si>
  <si>
    <t>MIKAEL HOLMQVIST</t>
  </si>
  <si>
    <t>STEPHEN PEAT</t>
  </si>
  <si>
    <t>ANDY HILBERT</t>
  </si>
  <si>
    <t>WADE BROOKBANK</t>
  </si>
  <si>
    <t>CARL CORAZZINI</t>
  </si>
  <si>
    <t>ANDREJ NEDOROST</t>
  </si>
  <si>
    <t>BRIAN SUTHERBY</t>
  </si>
  <si>
    <t>CAM SEVERSON</t>
  </si>
  <si>
    <t>SHAYNE CORSON</t>
  </si>
  <si>
    <t>DAVE LOWRY</t>
  </si>
  <si>
    <t>RYAN KESLER</t>
  </si>
  <si>
    <t>SEAN BERGENHEIM</t>
  </si>
  <si>
    <t>TONY MARTENSSON</t>
  </si>
  <si>
    <t>MATT KEITH</t>
  </si>
  <si>
    <t>JAROSLAV BEDNAR</t>
  </si>
  <si>
    <t>TIM JACKMAN</t>
  </si>
  <si>
    <t>SIMON GAMACHE</t>
  </si>
  <si>
    <t>DARRYL BOOTLAND</t>
  </si>
  <si>
    <t>MARCEL HOSSA</t>
  </si>
  <si>
    <t>VACLAV NEDOROST</t>
  </si>
  <si>
    <t>RON HAINSEY</t>
  </si>
  <si>
    <t>TOMMI SANTALA</t>
  </si>
  <si>
    <t>MATHIAS TJARNQVIST</t>
  </si>
  <si>
    <t>MATT MURLEY</t>
  </si>
  <si>
    <t>BRAD MORAN</t>
  </si>
  <si>
    <t>AARON DOWNEY</t>
  </si>
  <si>
    <t>IVAN CIERNIK</t>
  </si>
  <si>
    <t>BRETT CLARK</t>
  </si>
  <si>
    <t>DALE PURINTON</t>
  </si>
  <si>
    <t>PAVEL ROSA</t>
  </si>
  <si>
    <t>ANDRE ROY</t>
  </si>
  <si>
    <t>WADE BELAK</t>
  </si>
  <si>
    <t>NOLAN PRATT</t>
  </si>
  <si>
    <t>DARBY HENDRICKSON</t>
  </si>
  <si>
    <t>AL MACINNIS</t>
  </si>
  <si>
    <t>KEVIN MILLER</t>
  </si>
  <si>
    <t>TODD REIRDEN</t>
  </si>
  <si>
    <t>JOHN SLANEY</t>
  </si>
  <si>
    <t>PASCAL RHEAUME</t>
  </si>
  <si>
    <t>ERIC MANLOW</t>
  </si>
  <si>
    <t>ANTON BABCHUK</t>
  </si>
  <si>
    <t>MIKE BISHAI</t>
  </si>
  <si>
    <t>FEDOR TYUTIN</t>
  </si>
  <si>
    <t>MICHAEL KOMISAREK</t>
  </si>
  <si>
    <t>DARCY VEROT</t>
  </si>
  <si>
    <t>LYNN LOYNS</t>
  </si>
  <si>
    <t>CHARLIE STEPHENS</t>
  </si>
  <si>
    <t>BRUNO ST. JACQUES</t>
  </si>
  <si>
    <t>JIM FAHEY</t>
  </si>
  <si>
    <t>GARRETT BURNETT</t>
  </si>
  <si>
    <t>LANCE WARD</t>
  </si>
  <si>
    <t>SEAN BROWN</t>
  </si>
  <si>
    <t>JASON STRUDWICK</t>
  </si>
  <si>
    <t>JOHN GRUDEN</t>
  </si>
  <si>
    <t>STEVE MARTINS</t>
  </si>
  <si>
    <t>FRANCIS LESSARD</t>
  </si>
  <si>
    <t>KIP BRENNAN</t>
  </si>
  <si>
    <t>DAN FRITSCHE</t>
  </si>
  <si>
    <t>MILAN MICHALEK</t>
  </si>
  <si>
    <t>CHAD WISEMAN</t>
  </si>
  <si>
    <t>ANTTI MIETTINEN</t>
  </si>
  <si>
    <t>MARTIN GRENIER</t>
  </si>
  <si>
    <t>ANDREW PETERS</t>
  </si>
  <si>
    <t>PETER SARNO</t>
  </si>
  <si>
    <t>ROB SKRLAC</t>
  </si>
  <si>
    <t>JEFF FINLEY</t>
  </si>
  <si>
    <t>BRYAN HELMER</t>
  </si>
  <si>
    <t>ANDERS MYRVOLD</t>
  </si>
  <si>
    <t>BRIAN SWANSON</t>
  </si>
  <si>
    <t>JAY MCKEE</t>
  </si>
  <si>
    <t>LASSE KUKKONEN</t>
  </si>
  <si>
    <t>DENIS GREBESHKOV</t>
  </si>
  <si>
    <t>MIKKO LUOMA</t>
  </si>
  <si>
    <t>MATT ELLISON</t>
  </si>
  <si>
    <t>SCOTTIE UPSHALL</t>
  </si>
  <si>
    <t>KARL STEWART</t>
  </si>
  <si>
    <t>STEPHANE VEILLEUX</t>
  </si>
  <si>
    <t>CARLO COLAIACOVO</t>
  </si>
  <si>
    <t>TRAVIS ROCHE</t>
  </si>
  <si>
    <t>STEVE MONTADOR</t>
  </si>
  <si>
    <t>SERGEI ZINOVJEV</t>
  </si>
  <si>
    <t>KURTIS FOSTER</t>
  </si>
  <si>
    <t>ERIC GODARD</t>
  </si>
  <si>
    <t>JERRED SMITHSON</t>
  </si>
  <si>
    <t>BRANDON REID</t>
  </si>
  <si>
    <t>NOAH CLARKE</t>
  </si>
  <si>
    <t>PIERRE HEDIN</t>
  </si>
  <si>
    <t>FEDOR FEDOROV</t>
  </si>
  <si>
    <t>DEREK MACKENZIE</t>
  </si>
  <si>
    <t>KYLE WANVIG</t>
  </si>
  <si>
    <t>TONY SALMELAINEN</t>
  </si>
  <si>
    <t>KRIS BEECH</t>
  </si>
  <si>
    <t>KIRBY LAW</t>
  </si>
  <si>
    <t>JOHN ERSKINE</t>
  </si>
  <si>
    <t>DARREL SCOVILLE</t>
  </si>
  <si>
    <t>SERGE PAYER</t>
  </si>
  <si>
    <t>KAMIL PIROS</t>
  </si>
  <si>
    <t>QUINTIN LAING</t>
  </si>
  <si>
    <t>LEE GOREN</t>
  </si>
  <si>
    <t>JEREMY REICH</t>
  </si>
  <si>
    <t>REED LOW</t>
  </si>
  <si>
    <t>DANIEL CORSO</t>
  </si>
  <si>
    <t>JOHNATHAN AITKEN</t>
  </si>
  <si>
    <t>BRYAN MUIR</t>
  </si>
  <si>
    <t>BENOIT GRATTON</t>
  </si>
  <si>
    <t>CHRISTIAN LAFLAMME</t>
  </si>
  <si>
    <t>MAXIM KUZNETSOV</t>
  </si>
  <si>
    <t>ALEXEI SMIRNOV</t>
  </si>
  <si>
    <t>MIKE GREEN</t>
  </si>
  <si>
    <t>DWAYNE ZINGER</t>
  </si>
  <si>
    <t>ALLAN ROURKE</t>
  </si>
  <si>
    <t>TOMAS KLOUCEK</t>
  </si>
  <si>
    <t>MATT WALKER</t>
  </si>
  <si>
    <t>DOUG DOULL</t>
  </si>
  <si>
    <t>STAN NECKAR</t>
  </si>
  <si>
    <t>BRAD BROWN</t>
  </si>
  <si>
    <t>BRAD NORTON</t>
  </si>
  <si>
    <t>CHRIS ARMSTRONG</t>
  </si>
  <si>
    <t>SEAN PRONGER</t>
  </si>
  <si>
    <t>DERIAN HATCHER</t>
  </si>
  <si>
    <t>KELLY BUCHBERGER</t>
  </si>
  <si>
    <t>RANDY JONES</t>
  </si>
  <si>
    <t>FREDERICK MEYER</t>
  </si>
  <si>
    <t>JOE MOTZKO</t>
  </si>
  <si>
    <t>NATHAN ROBINSON</t>
  </si>
  <si>
    <t>JEFFREY HAMILTON</t>
  </si>
  <si>
    <t>PAT RISSMILLER</t>
  </si>
  <si>
    <t>CHRISTOPHER HIGGINS</t>
  </si>
  <si>
    <t>GREGORY CAMPBELL</t>
  </si>
  <si>
    <t>GRAHAM MINK</t>
  </si>
  <si>
    <t>ZBYNEK MICHALEK</t>
  </si>
  <si>
    <t>VERNON FIDDLER</t>
  </si>
  <si>
    <t>MAREK SVATOS</t>
  </si>
  <si>
    <t>BROOKS LAICH</t>
  </si>
  <si>
    <t>DENNIS SEIDENBERG</t>
  </si>
  <si>
    <t>MAXIM KONDRATIEV</t>
  </si>
  <si>
    <t>KYLE WELLWOOD</t>
  </si>
  <si>
    <t>GARTH MURRAY</t>
  </si>
  <si>
    <t>TOMAS PLEKANEC</t>
  </si>
  <si>
    <t>GRANT MCNEILL</t>
  </si>
  <si>
    <t>TOMAS MALEC</t>
  </si>
  <si>
    <t>JASON POMINVILLE</t>
  </si>
  <si>
    <t>THOMAS PIHLMAN</t>
  </si>
  <si>
    <t>DOUG LYNCH</t>
  </si>
  <si>
    <t>MARK POPOVIC</t>
  </si>
  <si>
    <t>TIMOFEI SHISKANOV</t>
  </si>
  <si>
    <t>MATTHEW SPILLER</t>
  </si>
  <si>
    <t>BENOIT DUSABLON</t>
  </si>
  <si>
    <t>COLTON ORR</t>
  </si>
  <si>
    <t>TOMI PETTINEN</t>
  </si>
  <si>
    <t>ZDENEK KUTLAK</t>
  </si>
  <si>
    <t>MIKE STUART</t>
  </si>
  <si>
    <t>LIBOR PIVKO</t>
  </si>
  <si>
    <t>JOZEF BALEJ</t>
  </si>
  <si>
    <t>IVAN HUML</t>
  </si>
  <si>
    <t>ALEKSANDER SUGLOBOV</t>
  </si>
  <si>
    <t>KRIS VERNARSKY</t>
  </si>
  <si>
    <t>LAWRENCE NYCHOLAT</t>
  </si>
  <si>
    <t>JEREMY YABLONSKI</t>
  </si>
  <si>
    <t>RIKU HAHL</t>
  </si>
  <si>
    <t>JORDAN KRESTANOVICH</t>
  </si>
  <si>
    <t>CHRIS KELLY</t>
  </si>
  <si>
    <t>MIKE COMMODORE</t>
  </si>
  <si>
    <t>NOLAN YONKMAN</t>
  </si>
  <si>
    <t>KRISTIAN KUDROC</t>
  </si>
  <si>
    <t>MIKHAIL KULESHOV</t>
  </si>
  <si>
    <t>JANI RITA</t>
  </si>
  <si>
    <t>JEFF MACMILLAN</t>
  </si>
  <si>
    <t>JOHN POHL</t>
  </si>
  <si>
    <t>MICHAEL FARRELL</t>
  </si>
  <si>
    <t>JAROSLAV SVOBODA</t>
  </si>
  <si>
    <t>NORMAN MILLEY</t>
  </si>
  <si>
    <t>KYLE ROSSITER</t>
  </si>
  <si>
    <t>BLAKE SLOAN</t>
  </si>
  <si>
    <t>MARTIN SONNENBERG</t>
  </si>
  <si>
    <t>BRAD LEEB</t>
  </si>
  <si>
    <t>JIRI BICEK</t>
  </si>
  <si>
    <t>JAME POLLOCK</t>
  </si>
  <si>
    <t>STEVE GAINEY</t>
  </si>
  <si>
    <t>GORDIE DWYER</t>
  </si>
  <si>
    <t>MICHAEL ZIGOMANIS</t>
  </si>
  <si>
    <t>DOUG JANIK</t>
  </si>
  <si>
    <t>RICKARD WALLIN</t>
  </si>
  <si>
    <t>ERIK WESTRUM</t>
  </si>
  <si>
    <t>PATRICK LEAHY</t>
  </si>
  <si>
    <t>MIKE SIKLENKA</t>
  </si>
  <si>
    <t>MIROSLAV ZALESAK</t>
  </si>
  <si>
    <t>JULIEN VAUCLAIR</t>
  </si>
  <si>
    <t>RYAN BARNES</t>
  </si>
  <si>
    <t>TOMAS KURKA</t>
  </si>
  <si>
    <t>MARTIN SAMUELSSON</t>
  </si>
  <si>
    <t>BRAD BOYES</t>
  </si>
  <si>
    <t>NATHAN SMITH</t>
  </si>
  <si>
    <t>MIKE WEAVER</t>
  </si>
  <si>
    <t>MATHIEU DARCHE</t>
  </si>
  <si>
    <t>CORY LAROSE</t>
  </si>
  <si>
    <t>GAVIN MORGAN</t>
  </si>
  <si>
    <t>RICHARD SCOTT</t>
  </si>
  <si>
    <t>CHRIS HAJT</t>
  </si>
  <si>
    <t>JOSH HOLDEN</t>
  </si>
  <si>
    <t>DEREK BEKAR</t>
  </si>
  <si>
    <t>CASEY HANKINSON</t>
  </si>
  <si>
    <t>DENIS HAMEL</t>
  </si>
  <si>
    <t>CLARKE WILM</t>
  </si>
  <si>
    <t>CHRIS MCALLISTER</t>
  </si>
  <si>
    <t>DOMENIC PITTIS</t>
  </si>
  <si>
    <t>JEAN-FRANCOIS FORTIN</t>
  </si>
  <si>
    <t>SHAWN THORNTON</t>
  </si>
  <si>
    <t>P.J. STOCK</t>
  </si>
  <si>
    <t>JOEY TETARENKO</t>
  </si>
  <si>
    <t>ZENITH KOMARNISKI</t>
  </si>
  <si>
    <t>BOYD KANE</t>
  </si>
  <si>
    <t>JASON MACDONALD</t>
  </si>
  <si>
    <t>ROB VALICEVIC</t>
  </si>
  <si>
    <t>BILL LINDSAY</t>
  </si>
  <si>
    <t>ARIS BRIMANIS</t>
  </si>
  <si>
    <t>CRAIG DARBY</t>
  </si>
  <si>
    <t>JAMIE PUSHOR</t>
  </si>
  <si>
    <t>PETER WHITE</t>
  </si>
  <si>
    <t>REID SIMPSON</t>
  </si>
  <si>
    <t>STEVE KELLY</t>
  </si>
  <si>
    <t>MIKE PELUSO</t>
  </si>
  <si>
    <t>STEVE WEBB</t>
  </si>
  <si>
    <t>COLIN FORBES</t>
  </si>
  <si>
    <t>STEVE MCLAREN</t>
  </si>
  <si>
    <t>PAUL HEALEY</t>
  </si>
  <si>
    <t>SCOTT PELLERIN</t>
  </si>
  <si>
    <t>KARL DYKHUIS</t>
  </si>
  <si>
    <t>KEN GERNANDER</t>
  </si>
  <si>
    <t>DAN BYLSMA</t>
  </si>
  <si>
    <t>JODY HULL</t>
  </si>
  <si>
    <t>DARREN RUMBLE</t>
  </si>
  <si>
    <t>ROB RAY</t>
  </si>
  <si>
    <t>YrMonth</t>
  </si>
  <si>
    <t>S&amp;P 500</t>
  </si>
  <si>
    <t>SmallCap</t>
  </si>
  <si>
    <t>TBond</t>
  </si>
  <si>
    <t>TBill</t>
  </si>
  <si>
    <t>CPI</t>
  </si>
  <si>
    <t>Problem 1: AutoFilter &amp; Subtotal</t>
  </si>
  <si>
    <t xml:space="preserve">Problem 2: Advanced Filter and Criteria Range </t>
  </si>
  <si>
    <t>Problem 3: Multiple Criteria</t>
  </si>
  <si>
    <t>Covered appropriate material?</t>
  </si>
  <si>
    <t>Level of difficulty</t>
  </si>
  <si>
    <t>Provides useful review?</t>
  </si>
  <si>
    <t>Your assessment</t>
  </si>
  <si>
    <t>Scale</t>
  </si>
  <si>
    <t>Inappropriate</t>
  </si>
  <si>
    <t>Too easy</t>
  </si>
  <si>
    <t>Useless</t>
  </si>
  <si>
    <t>Poor</t>
  </si>
  <si>
    <t>Easy</t>
  </si>
  <si>
    <t>About right</t>
  </si>
  <si>
    <t>OK</t>
  </si>
  <si>
    <t>Reasonable</t>
  </si>
  <si>
    <t>Hard</t>
  </si>
  <si>
    <t>Good</t>
  </si>
  <si>
    <t>Right on target</t>
  </si>
  <si>
    <t>Too hard</t>
  </si>
  <si>
    <t>Excellent</t>
  </si>
  <si>
    <t>Table Total</t>
  </si>
  <si>
    <t>Total</t>
  </si>
  <si>
    <t>A) How many months were the Small Cap AND the S&amp;P 500 returns negative when the CPI was positive?</t>
  </si>
  <si>
    <t>B) How many months was the Small Cap return negative while the S&amp;P 500 return was positive</t>
  </si>
  <si>
    <t># of players selected</t>
  </si>
  <si>
    <t>Average # of games played</t>
  </si>
  <si>
    <t>Max points by any player</t>
  </si>
  <si>
    <t xml:space="preserve">The following data are monthly returns for various financial instruments and indexes from 1926 through 2000.
</t>
  </si>
  <si>
    <t>Problem 4: Database Functions</t>
  </si>
  <si>
    <t>Using the data below and the criteria sections to the right, calculate the database functions as indicated.</t>
  </si>
  <si>
    <t>DSUM of KP Hours</t>
  </si>
  <si>
    <t>DAVERAGE of KP Hours</t>
  </si>
  <si>
    <t>DMAX of KP Hours</t>
  </si>
  <si>
    <t>DMIN of KP Hours</t>
  </si>
  <si>
    <t>Place your functions in the green cells.</t>
  </si>
  <si>
    <t>b. (1 point) Rename the table so it is called "SalesTable"</t>
  </si>
  <si>
    <t>e. (1 point) Using the SUBTOTAL function in B7, find the average sales per contract for the same group (West region in Feb and April).</t>
  </si>
  <si>
    <t xml:space="preserve">         West Region (don't include East) for the months of Feb and April. (Leave the table thus filtered.)</t>
  </si>
  <si>
    <t xml:space="preserve">c. (1 point) Add a "Total row" to the table with a total for sales, then filter the table to show the total sales in the </t>
  </si>
  <si>
    <t>d. (1 point) Using the SUBTOTAL function in B6, find the total of sales in the West Region for the months of Feb and April.</t>
  </si>
  <si>
    <t>Enter answer to A here (no formula):</t>
  </si>
  <si>
    <t>Enter answer to B here (no formula):</t>
  </si>
  <si>
    <t>A) (3 points) Use the month of Jan and North cell block</t>
  </si>
  <si>
    <t>B) (3 points) Use inmate Mary and South cell block</t>
  </si>
  <si>
    <t>(3 points) Use Advanced Filter and Subtotal to determine the number of monthly returns in the two filtered set described on the right.</t>
  </si>
  <si>
    <t>Excel Homework -</t>
  </si>
  <si>
    <t>Enter the following information:</t>
  </si>
  <si>
    <t>Name:</t>
  </si>
  <si>
    <t>NetID</t>
  </si>
  <si>
    <t>Email</t>
  </si>
  <si>
    <t>Complete the following homework placing all answers in the cells indicated.</t>
  </si>
  <si>
    <t>Save and email the completed homework to your course email.</t>
  </si>
  <si>
    <t>Note: do not cut and paste complete cells to fill in answers as this may cause errors in the names used for grading.</t>
  </si>
  <si>
    <t>Be sure to do the homework on each tab!</t>
  </si>
  <si>
    <t>Place all answers in the yellow boxes.</t>
  </si>
  <si>
    <t>Databases</t>
  </si>
  <si>
    <t>a. (1 point) Add an additional calculated column to the table in column G.  Have this column calculate the Sales per Contact.</t>
  </si>
  <si>
    <t>Assessment of the assignment</t>
  </si>
  <si>
    <t>Fill in the colored boxes with your assessment, using the scales shown.</t>
  </si>
  <si>
    <t>Moderately good</t>
  </si>
  <si>
    <t>Jonah Meherg</t>
  </si>
  <si>
    <t>jsmeherg</t>
  </si>
  <si>
    <t>mjonah768@yahoo.com</t>
  </si>
  <si>
    <t>SalesPerContact</t>
  </si>
  <si>
    <t>&lt;0</t>
  </si>
  <si>
    <t>&gt;0</t>
  </si>
  <si>
    <t>&gt;10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</si>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</sst>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mmm\ d\ yyyy"/>
    <numFmt numFmtId="167" formatCode="0.0000"/>
    <numFmt numFmtId="168" formatCode="0.000"/>
    <numFmt numFmtId="169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rgb="FF00000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indexed="9"/>
      <name val="Arial"/>
    </font>
    <font>
      <b/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6"/>
      </right>
      <top style="double">
        <color theme="6"/>
      </top>
      <bottom style="thin">
        <color indexed="64"/>
      </bottom>
      <diagonal/>
    </border>
  </borders>
  <cellStyleXfs count="14">
    <xf numFmtId="0" fontId="0" fillId="0" borderId="0"/>
    <xf numFmtId="0" fontId="7" fillId="2" borderId="1" applyNumberFormat="0" applyBorder="0" applyAlignment="0">
      <alignment horizontal="left" wrapText="1"/>
    </xf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3" fillId="0" borderId="0"/>
    <xf numFmtId="0" fontId="11" fillId="0" borderId="0"/>
    <xf numFmtId="166" fontId="3" fillId="3" borderId="0"/>
    <xf numFmtId="166" fontId="11" fillId="3" borderId="0"/>
    <xf numFmtId="0" fontId="11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103">
    <xf numFmtId="0" fontId="0" fillId="0" borderId="0" xfId="0"/>
    <xf numFmtId="0" fontId="5" fillId="0" borderId="0" xfId="0" applyFont="1"/>
    <xf numFmtId="0" fontId="0" fillId="0" borderId="0" xfId="0" applyAlignment="1">
      <alignment horizontal="left"/>
    </xf>
    <xf numFmtId="0" fontId="5" fillId="4" borderId="2" xfId="0" applyFont="1" applyFill="1" applyBorder="1"/>
    <xf numFmtId="0" fontId="5" fillId="4" borderId="3" xfId="0" applyFont="1" applyFill="1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2" applyNumberFormat="1"/>
    <xf numFmtId="0" fontId="6" fillId="0" borderId="0" xfId="0" applyFont="1"/>
    <xf numFmtId="165" fontId="0" fillId="0" borderId="0" xfId="0" applyNumberFormat="1"/>
    <xf numFmtId="0" fontId="0" fillId="0" borderId="4" xfId="0" applyBorder="1"/>
    <xf numFmtId="1" fontId="0" fillId="0" borderId="4" xfId="0" applyNumberFormat="1" applyBorder="1"/>
    <xf numFmtId="0" fontId="5" fillId="5" borderId="5" xfId="0" applyFont="1" applyFill="1" applyBorder="1"/>
    <xf numFmtId="0" fontId="3" fillId="0" borderId="0" xfId="0" applyFont="1"/>
    <xf numFmtId="168" fontId="0" fillId="0" borderId="0" xfId="0" applyNumberFormat="1" applyAlignment="1">
      <alignment horizontal="center"/>
    </xf>
    <xf numFmtId="0" fontId="0" fillId="3" borderId="0" xfId="0" applyFill="1"/>
    <xf numFmtId="167" fontId="0" fillId="3" borderId="0" xfId="0" applyNumberFormat="1" applyFill="1"/>
    <xf numFmtId="0" fontId="0" fillId="3" borderId="0" xfId="0" applyFill="1" applyBorder="1"/>
    <xf numFmtId="0" fontId="5" fillId="6" borderId="5" xfId="0" applyFont="1" applyFill="1" applyBorder="1" applyAlignment="1">
      <alignment horizontal="center"/>
    </xf>
    <xf numFmtId="0" fontId="9" fillId="6" borderId="0" xfId="0" applyFont="1" applyFill="1"/>
    <xf numFmtId="0" fontId="0" fillId="6" borderId="0" xfId="0" applyFill="1"/>
    <xf numFmtId="0" fontId="9" fillId="7" borderId="0" xfId="0" applyFont="1" applyFill="1"/>
    <xf numFmtId="0" fontId="0" fillId="7" borderId="0" xfId="0" applyFill="1"/>
    <xf numFmtId="0" fontId="9" fillId="8" borderId="0" xfId="0" applyFont="1" applyFill="1"/>
    <xf numFmtId="0" fontId="0" fillId="8" borderId="0" xfId="0" applyFill="1"/>
    <xf numFmtId="0" fontId="0" fillId="9" borderId="0" xfId="0" applyFill="1"/>
    <xf numFmtId="0" fontId="9" fillId="9" borderId="0" xfId="0" applyFont="1" applyFill="1" applyBorder="1"/>
    <xf numFmtId="0" fontId="0" fillId="9" borderId="0" xfId="0" applyFill="1" applyBorder="1"/>
    <xf numFmtId="0" fontId="11" fillId="0" borderId="0" xfId="0" quotePrefix="1" applyFont="1"/>
    <xf numFmtId="164" fontId="5" fillId="0" borderId="0" xfId="0" applyNumberFormat="1" applyFont="1" applyBorder="1"/>
    <xf numFmtId="164" fontId="5" fillId="0" borderId="0" xfId="2" applyNumberFormat="1" applyFont="1" applyBorder="1"/>
    <xf numFmtId="0" fontId="11" fillId="0" borderId="0" xfId="0" applyFont="1"/>
    <xf numFmtId="0" fontId="6" fillId="0" borderId="0" xfId="0" applyFont="1" applyFill="1" applyBorder="1"/>
    <xf numFmtId="0" fontId="0" fillId="0" borderId="7" xfId="0" applyBorder="1"/>
    <xf numFmtId="165" fontId="3" fillId="0" borderId="8" xfId="4" applyNumberFormat="1" applyBorder="1"/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5" fillId="3" borderId="0" xfId="0" applyFont="1" applyFill="1" applyAlignment="1">
      <alignment wrapText="1"/>
    </xf>
    <xf numFmtId="0" fontId="5" fillId="3" borderId="0" xfId="10" applyFont="1" applyFill="1" applyAlignment="1">
      <alignment horizontal="left" wrapText="1"/>
    </xf>
    <xf numFmtId="0" fontId="5" fillId="3" borderId="0" xfId="0" applyFont="1" applyFill="1" applyAlignment="1">
      <alignment vertical="top" wrapText="1"/>
    </xf>
    <xf numFmtId="0" fontId="13" fillId="11" borderId="6" xfId="0" applyFont="1" applyFill="1" applyBorder="1" applyAlignment="1">
      <alignment horizontal="center"/>
    </xf>
    <xf numFmtId="0" fontId="0" fillId="12" borderId="0" xfId="0" applyFill="1"/>
    <xf numFmtId="0" fontId="12" fillId="12" borderId="0" xfId="0" applyFont="1" applyFill="1" applyAlignment="1">
      <alignment horizontal="center" vertical="top" wrapText="1"/>
    </xf>
    <xf numFmtId="0" fontId="15" fillId="12" borderId="0" xfId="0" applyFont="1" applyFill="1" applyAlignment="1">
      <alignment horizontal="center" wrapText="1" readingOrder="1"/>
    </xf>
    <xf numFmtId="0" fontId="0" fillId="12" borderId="0" xfId="0" applyFill="1" applyBorder="1"/>
    <xf numFmtId="0" fontId="5" fillId="12" borderId="0" xfId="0" applyFont="1" applyFill="1" applyAlignment="1">
      <alignment wrapText="1"/>
    </xf>
    <xf numFmtId="0" fontId="11" fillId="0" borderId="12" xfId="0" applyFont="1" applyBorder="1"/>
    <xf numFmtId="0" fontId="11" fillId="0" borderId="13" xfId="0" applyFont="1" applyBorder="1"/>
    <xf numFmtId="0" fontId="16" fillId="0" borderId="0" xfId="0" quotePrefix="1" applyFont="1"/>
    <xf numFmtId="0" fontId="5" fillId="0" borderId="14" xfId="0" applyFont="1" applyBorder="1" applyAlignment="1">
      <alignment wrapText="1"/>
    </xf>
    <xf numFmtId="0" fontId="5" fillId="4" borderId="15" xfId="0" applyFont="1" applyFill="1" applyBorder="1"/>
    <xf numFmtId="0" fontId="11" fillId="0" borderId="16" xfId="0" applyFont="1" applyBorder="1"/>
    <xf numFmtId="164" fontId="5" fillId="11" borderId="6" xfId="2" applyNumberFormat="1" applyFont="1" applyFill="1" applyBorder="1" applyAlignment="1"/>
    <xf numFmtId="0" fontId="17" fillId="4" borderId="19" xfId="0" applyFont="1" applyFill="1" applyBorder="1"/>
    <xf numFmtId="0" fontId="17" fillId="4" borderId="20" xfId="0" applyFont="1" applyFill="1" applyBorder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7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49" fontId="0" fillId="3" borderId="0" xfId="0" applyNumberFormat="1" applyFill="1" applyAlignment="1">
      <alignment wrapText="1"/>
    </xf>
    <xf numFmtId="169" fontId="13" fillId="11" borderId="6" xfId="0" applyNumberFormat="1" applyFont="1" applyFill="1" applyBorder="1" applyAlignment="1">
      <alignment horizontal="center"/>
    </xf>
    <xf numFmtId="0" fontId="5" fillId="0" borderId="10" xfId="0" applyFont="1" applyFill="1" applyBorder="1"/>
    <xf numFmtId="0" fontId="5" fillId="0" borderId="10" xfId="0" applyFont="1" applyFill="1" applyBorder="1" applyAlignment="1">
      <alignment horizontal="center"/>
    </xf>
    <xf numFmtId="0" fontId="2" fillId="0" borderId="0" xfId="11"/>
    <xf numFmtId="0" fontId="20" fillId="14" borderId="22" xfId="11" applyFont="1" applyFill="1" applyBorder="1" applyAlignment="1"/>
    <xf numFmtId="0" fontId="20" fillId="14" borderId="23" xfId="11" applyFont="1" applyFill="1" applyBorder="1" applyAlignment="1"/>
    <xf numFmtId="0" fontId="2" fillId="14" borderId="22" xfId="11" applyFill="1" applyBorder="1"/>
    <xf numFmtId="0" fontId="2" fillId="14" borderId="23" xfId="11" applyFill="1" applyBorder="1"/>
    <xf numFmtId="0" fontId="11" fillId="0" borderId="0" xfId="10"/>
    <xf numFmtId="0" fontId="2" fillId="0" borderId="0" xfId="11" applyFont="1" applyAlignment="1">
      <alignment horizontal="right"/>
    </xf>
    <xf numFmtId="0" fontId="2" fillId="0" borderId="0" xfId="11" applyAlignment="1">
      <alignment horizontal="left"/>
    </xf>
    <xf numFmtId="14" fontId="2" fillId="0" borderId="0" xfId="11" applyNumberFormat="1"/>
    <xf numFmtId="0" fontId="18" fillId="0" borderId="0" xfId="11" applyFont="1"/>
    <xf numFmtId="14" fontId="0" fillId="0" borderId="0" xfId="0" applyNumberFormat="1"/>
    <xf numFmtId="165" fontId="3" fillId="0" borderId="0" xfId="4" applyNumberFormat="1" applyBorder="1"/>
    <xf numFmtId="43" fontId="3" fillId="0" borderId="0" xfId="0" applyNumberFormat="1" applyFont="1" applyAlignment="1">
      <alignment horizontal="center"/>
    </xf>
    <xf numFmtId="0" fontId="3" fillId="0" borderId="0" xfId="0" quotePrefix="1" applyFont="1"/>
    <xf numFmtId="0" fontId="10" fillId="0" borderId="0" xfId="13" applyFont="1"/>
    <xf numFmtId="0" fontId="3" fillId="0" borderId="0" xfId="13"/>
    <xf numFmtId="0" fontId="12" fillId="0" borderId="0" xfId="13" applyFont="1"/>
    <xf numFmtId="0" fontId="3" fillId="4" borderId="6" xfId="13" applyFill="1" applyBorder="1"/>
    <xf numFmtId="0" fontId="3" fillId="0" borderId="0" xfId="13" applyAlignment="1">
      <alignment horizontal="center"/>
    </xf>
    <xf numFmtId="0" fontId="22" fillId="10" borderId="10" xfId="0" applyFont="1" applyFill="1" applyBorder="1" applyAlignment="1">
      <alignment horizontal="center"/>
    </xf>
    <xf numFmtId="165" fontId="0" fillId="0" borderId="8" xfId="0" applyNumberFormat="1" applyBorder="1"/>
    <xf numFmtId="165" fontId="23" fillId="0" borderId="24" xfId="0" applyNumberFormat="1" applyFont="1" applyBorder="1"/>
    <xf numFmtId="165" fontId="19" fillId="11" borderId="6" xfId="0" quotePrefix="1" applyNumberFormat="1" applyFont="1" applyFill="1" applyBorder="1"/>
    <xf numFmtId="0" fontId="20" fillId="14" borderId="21" xfId="11" applyFont="1" applyFill="1" applyBorder="1" applyAlignment="1">
      <alignment horizontal="center"/>
    </xf>
    <xf numFmtId="0" fontId="11" fillId="0" borderId="22" xfId="10" applyBorder="1"/>
    <xf numFmtId="0" fontId="1" fillId="13" borderId="21" xfId="11" applyFont="1" applyFill="1" applyBorder="1" applyAlignment="1">
      <alignment horizontal="left"/>
    </xf>
    <xf numFmtId="0" fontId="2" fillId="13" borderId="22" xfId="11" applyFill="1" applyBorder="1" applyAlignment="1">
      <alignment horizontal="left"/>
    </xf>
    <xf numFmtId="0" fontId="2" fillId="13" borderId="23" xfId="11" applyFill="1" applyBorder="1" applyAlignment="1">
      <alignment horizontal="left"/>
    </xf>
    <xf numFmtId="0" fontId="21" fillId="13" borderId="21" xfId="12" applyFill="1" applyBorder="1" applyAlignment="1" applyProtection="1">
      <alignment horizontal="left"/>
    </xf>
    <xf numFmtId="0" fontId="15" fillId="0" borderId="0" xfId="0" applyFont="1" applyAlignment="1">
      <alignment horizontal="center" wrapText="1" readingOrder="1"/>
    </xf>
    <xf numFmtId="0" fontId="5" fillId="3" borderId="0" xfId="0" applyFont="1" applyFill="1" applyAlignment="1">
      <alignment horizontal="left" vertical="top" wrapText="1"/>
    </xf>
    <xf numFmtId="0" fontId="12" fillId="12" borderId="0" xfId="0" applyFont="1" applyFill="1" applyAlignment="1">
      <alignment horizontal="center" vertical="top" wrapText="1"/>
    </xf>
    <xf numFmtId="0" fontId="14" fillId="11" borderId="17" xfId="0" applyFont="1" applyFill="1" applyBorder="1" applyAlignment="1">
      <alignment horizontal="center"/>
    </xf>
    <xf numFmtId="0" fontId="14" fillId="11" borderId="18" xfId="0" applyFont="1" applyFill="1" applyBorder="1" applyAlignment="1">
      <alignment horizontal="center"/>
    </xf>
    <xf numFmtId="49" fontId="5" fillId="3" borderId="0" xfId="0" applyNumberFormat="1" applyFont="1" applyFill="1" applyAlignment="1">
      <alignment horizontal="center" wrapText="1"/>
    </xf>
    <xf numFmtId="0" fontId="3" fillId="3" borderId="5" xfId="0" applyFont="1" applyFill="1" applyBorder="1" applyAlignment="1">
      <alignment horizontal="center"/>
    </xf>
  </cellXfs>
  <cellStyles count="14">
    <cellStyle name="Column Headings" xfId="1" xr:uid="{00000000-0005-0000-0000-000000000000}"/>
    <cellStyle name="Comma" xfId="2" builtinId="3"/>
    <cellStyle name="Comma 2" xfId="3" xr:uid="{00000000-0005-0000-0000-000002000000}"/>
    <cellStyle name="Currency" xfId="4" builtinId="4"/>
    <cellStyle name="Currency 2" xfId="5" xr:uid="{00000000-0005-0000-0000-000004000000}"/>
    <cellStyle name="Data" xfId="6" xr:uid="{00000000-0005-0000-0000-000005000000}"/>
    <cellStyle name="Data 2" xfId="7" xr:uid="{00000000-0005-0000-0000-000006000000}"/>
    <cellStyle name="Date" xfId="8" xr:uid="{00000000-0005-0000-0000-000007000000}"/>
    <cellStyle name="Date 2" xfId="9" xr:uid="{00000000-0005-0000-0000-000008000000}"/>
    <cellStyle name="Hyperlink" xfId="12" builtinId="8"/>
    <cellStyle name="Normal" xfId="0" builtinId="0"/>
    <cellStyle name="Normal 2" xfId="10" xr:uid="{00000000-0005-0000-0000-00000B000000}"/>
    <cellStyle name="Normal 2 2" xfId="13" xr:uid="{00000000-0005-0000-0000-00000C000000}"/>
    <cellStyle name="Normal 3 2" xfId="11" xr:uid="{00000000-0005-0000-0000-00000D000000}"/>
  </cellStyles>
  <dxfs count="78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(* #,##0.00_);_(* \(#,##0.00\);_(* &quot;-&quot;??_);_(@_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indexed="1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168" formatCode="0.000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left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relative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numFmt numFmtId="167" formatCode="0.0000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numFmt numFmtId="167" formatCode="0.0000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numFmt numFmtId="167" formatCode="0.0000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numFmt numFmtId="167" formatCode="0.0000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numFmt numFmtId="167" formatCode="0.0000"/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indexed="9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_(&quot;$&quot;* #,##0_);_(&quot;$&quot;* \(#,##0\);_(&quot;$&quot;* &quot;-&quot;??_);_(@_)"/>
      <border diagonalUp="0" diagonalDown="0">
        <left style="thin">
          <color indexed="64"/>
        </left>
        <right/>
        <top/>
        <bottom/>
      </border>
    </dxf>
    <dxf>
      <numFmt numFmtId="165" formatCode="_(&quot;$&quot;* #,##0_);_(&quot;$&quot;* \(#,##0\);_(&quot;$&quot;* &quot;-&quot;??_);_(@_)"/>
      <border diagonalUp="0" diagonalDown="0" outline="0">
        <left style="thin">
          <color indexed="64"/>
        </left>
        <right/>
        <top/>
        <bottom/>
      </border>
    </dxf>
    <dxf>
      <numFmt numFmtId="165" formatCode="_(&quot;$&quot;* #,##0_);_(&quot;$&quot;* \(#,##0\);_(&quot;$&quot;* &quot;-&quot;??_);_(@_)"/>
      <border diagonalUp="0" diagonalDown="0">
        <left style="thin">
          <color indexed="64"/>
        </left>
        <right/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17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1</xdr:row>
      <xdr:rowOff>95252</xdr:rowOff>
    </xdr:from>
    <xdr:to>
      <xdr:col>4</xdr:col>
      <xdr:colOff>276225</xdr:colOff>
      <xdr:row>6</xdr:row>
      <xdr:rowOff>95250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SpPr txBox="1">
          <a:spLocks noChangeArrowheads="1"/>
        </xdr:cNvSpPr>
      </xdr:nvSpPr>
      <xdr:spPr bwMode="auto">
        <a:xfrm>
          <a:off x="133351" y="390527"/>
          <a:ext cx="4286249" cy="809623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"/>
              <a:cs typeface="Arial"/>
            </a:rPr>
            <a:t>A) </a:t>
          </a:r>
          <a:r>
            <a:rPr lang="en-US" sz="1050" b="1" i="0" strike="noStrike" baseline="0">
              <a:solidFill>
                <a:srgbClr val="000000"/>
              </a:solidFill>
              <a:latin typeface="Arial"/>
              <a:cs typeface="Arial"/>
            </a:rPr>
            <a:t> (3 points) </a:t>
          </a:r>
          <a:r>
            <a:rPr lang="en-US" sz="1050" b="0" i="0" strike="noStrike">
              <a:solidFill>
                <a:srgbClr val="000000"/>
              </a:solidFill>
              <a:latin typeface="Arial"/>
              <a:cs typeface="Arial"/>
            </a:rPr>
            <a:t>Select players from the Detroit team (DET) that do not play the center position (C) and have a shot percent greater than 10% </a:t>
          </a:r>
          <a:r>
            <a:rPr lang="en-US" sz="1050" b="1" i="0" u="sng" strike="noStrike">
              <a:solidFill>
                <a:srgbClr val="000000"/>
              </a:solidFill>
              <a:latin typeface="Arial"/>
              <a:cs typeface="Arial"/>
            </a:rPr>
            <a:t>as well as </a:t>
          </a:r>
          <a:r>
            <a:rPr lang="en-US" sz="1050" b="0" i="0" strike="noStrike">
              <a:solidFill>
                <a:srgbClr val="000000"/>
              </a:solidFill>
              <a:latin typeface="Arial"/>
              <a:cs typeface="Arial"/>
            </a:rPr>
            <a:t>defencemen (D) from any team with more than 40 points.</a:t>
          </a:r>
          <a:r>
            <a:rPr lang="en-US" sz="1050" b="0" i="0" strike="noStrike" baseline="0">
              <a:solidFill>
                <a:srgbClr val="000000"/>
              </a:solidFill>
              <a:latin typeface="Arial"/>
              <a:cs typeface="Arial"/>
            </a:rPr>
            <a:t>  Using the selected players, enter the values as indicated below (no functions):</a:t>
          </a: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742951</xdr:colOff>
      <xdr:row>0</xdr:row>
      <xdr:rowOff>190500</xdr:rowOff>
    </xdr:from>
    <xdr:to>
      <xdr:col>10</xdr:col>
      <xdr:colOff>390525</xdr:colOff>
      <xdr:row>6</xdr:row>
      <xdr:rowOff>95250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4886326" y="190500"/>
          <a:ext cx="4286249" cy="1009650"/>
        </a:xfrm>
        <a:prstGeom prst="rect">
          <a:avLst/>
        </a:prstGeom>
        <a:solidFill>
          <a:srgbClr val="FFCC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50" b="1" i="0" strike="noStrike">
              <a:solidFill>
                <a:srgbClr val="000000"/>
              </a:solidFill>
              <a:latin typeface="Arial"/>
              <a:cs typeface="Arial"/>
            </a:rPr>
            <a:t>B) </a:t>
          </a:r>
          <a:r>
            <a:rPr lang="en-US" sz="1050" b="1" i="0" strike="noStrike" baseline="0">
              <a:solidFill>
                <a:srgbClr val="000000"/>
              </a:solidFill>
              <a:latin typeface="Arial"/>
              <a:cs typeface="Arial"/>
            </a:rPr>
            <a:t> (3 points) </a:t>
          </a:r>
          <a:r>
            <a:rPr lang="en-US" sz="1050" b="0" i="0" strike="noStrike">
              <a:solidFill>
                <a:srgbClr val="000000"/>
              </a:solidFill>
              <a:latin typeface="Arial"/>
              <a:cs typeface="Arial"/>
            </a:rPr>
            <a:t>Select players from all teams who play</a:t>
          </a:r>
          <a:r>
            <a:rPr lang="en-US" sz="1050" b="0" i="0" strike="noStrike" baseline="0">
              <a:solidFill>
                <a:srgbClr val="000000"/>
              </a:solidFill>
              <a:latin typeface="Arial"/>
              <a:cs typeface="Arial"/>
            </a:rPr>
            <a:t> the center position (C) and have greater than 10 goals with a shot percent less than 10% </a:t>
          </a:r>
          <a:r>
            <a:rPr lang="en-US" sz="1050" b="1" i="0" u="sng" strike="noStrike">
              <a:solidFill>
                <a:srgbClr val="000000"/>
              </a:solidFill>
              <a:latin typeface="Arial"/>
              <a:cs typeface="Arial"/>
            </a:rPr>
            <a:t>as well as</a:t>
          </a:r>
          <a:r>
            <a:rPr lang="en-US" sz="1050" b="1" i="0" u="sng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50" b="0" i="0" strike="noStrike">
              <a:solidFill>
                <a:srgbClr val="000000"/>
              </a:solidFill>
              <a:latin typeface="Arial"/>
              <a:cs typeface="Arial"/>
            </a:rPr>
            <a:t>all players from the Pittsburgh team (PIT)</a:t>
          </a:r>
          <a:r>
            <a:rPr lang="en-US" sz="1050" b="0" i="0" strike="noStrike" baseline="0">
              <a:solidFill>
                <a:srgbClr val="000000"/>
              </a:solidFill>
              <a:latin typeface="Arial"/>
              <a:cs typeface="Arial"/>
            </a:rPr>
            <a:t> who play the center position (C) and have fewer than 10 points. Using the selected players, enter the values as indicated below </a:t>
          </a:r>
          <a:r>
            <a:rPr lang="en-US" sz="1050" b="0" i="0" baseline="0">
              <a:effectLst/>
              <a:latin typeface="Arial" pitchFamily="34" charset="0"/>
              <a:ea typeface="+mn-ea"/>
              <a:cs typeface="Arial" pitchFamily="34" charset="0"/>
            </a:rPr>
            <a:t>(no functions):</a:t>
          </a:r>
          <a:endParaRPr lang="en-US" sz="1050">
            <a:effectLst/>
            <a:latin typeface="Arial" pitchFamily="34" charset="0"/>
            <a:cs typeface="Arial" pitchFamily="34" charset="0"/>
          </a:endParaRPr>
        </a:p>
        <a:p>
          <a:pPr algn="l" rtl="0">
            <a:defRPr sz="1000"/>
          </a:pPr>
          <a:endParaRPr lang="en-US" sz="1050" b="0" i="0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0%20Spreadsheets/2013%20Homework%20revised/HW_Ch9-Databases_%20KE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yman/Desktop/New%20folder%20(5)/From(Aaron%20Taylor%20(aaronstaylor@gmail.com))_Date(Mon,%2014%20Jan%202013%2022.58.13%20-0700)_HW_Ch3-Working-With-N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W1-Filters"/>
      <sheetName val="HW2-Criteria"/>
      <sheetName val="HW3-Multiple criteria"/>
      <sheetName val="HW4-Functions"/>
      <sheetName val="Assessment"/>
      <sheetName val="Rubric"/>
    </sheetNames>
    <sheetDataSet>
      <sheetData sheetId="0"/>
      <sheetData sheetId="1"/>
      <sheetData sheetId="2"/>
      <sheetData sheetId="3"/>
      <sheetData sheetId="4">
        <row r="16">
          <cell r="F16" t="str">
            <v>Month</v>
          </cell>
          <cell r="G16" t="str">
            <v>Inmate</v>
          </cell>
          <cell r="H16" t="str">
            <v>Cell Block</v>
          </cell>
        </row>
        <row r="17">
          <cell r="G17" t="str">
            <v>Mary</v>
          </cell>
          <cell r="H17" t="str">
            <v>South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Homework"/>
      <sheetName val="Assessment"/>
      <sheetName val="Rubric"/>
    </sheetNames>
    <sheetDataSet>
      <sheetData sheetId="0"/>
      <sheetData sheetId="1">
        <row r="3">
          <cell r="G3" t="str">
            <v>Katie</v>
          </cell>
        </row>
        <row r="4">
          <cell r="G4" t="str">
            <v>Pat</v>
          </cell>
        </row>
        <row r="5">
          <cell r="G5" t="str">
            <v>Jenny</v>
          </cell>
        </row>
        <row r="6">
          <cell r="G6" t="str">
            <v>Kelly</v>
          </cell>
        </row>
        <row r="7">
          <cell r="G7" t="str">
            <v>Amy</v>
          </cell>
        </row>
        <row r="10">
          <cell r="H10" t="str">
            <v>Ignacio Jimenez</v>
          </cell>
        </row>
        <row r="11">
          <cell r="H11" t="str">
            <v>Norm Wahlsberg</v>
          </cell>
        </row>
        <row r="12">
          <cell r="H12" t="str">
            <v>Jeremy Stingham</v>
          </cell>
        </row>
        <row r="13">
          <cell r="H13" t="str">
            <v>Galen Hughs</v>
          </cell>
        </row>
        <row r="14">
          <cell r="H14" t="str">
            <v>Nathan Andrews</v>
          </cell>
        </row>
        <row r="15">
          <cell r="H15" t="str">
            <v>Nate Smith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Table" displayName="SalesTable" ref="B11:G42" totalsRowCount="1" headerRowDxfId="77" headerRowBorderDxfId="76" tableBorderDxfId="75">
  <autoFilter ref="B11:G41" xr:uid="{00000000-0009-0000-0100-000001000000}">
    <filterColumn colId="0">
      <filters>
        <filter val="Apr"/>
        <filter val="Feb"/>
      </filters>
    </filterColumn>
    <filterColumn colId="2">
      <filters>
        <filter val="West"/>
      </filters>
    </filterColumn>
  </autoFilter>
  <tableColumns count="6">
    <tableColumn id="1" xr3:uid="{00000000-0010-0000-0000-000001000000}" name="Month" totalsRowLabel="Total" dataDxfId="74" totalsRowDxfId="73"/>
    <tableColumn id="2" xr3:uid="{00000000-0010-0000-0000-000002000000}" name="State" dataDxfId="72" totalsRowDxfId="71"/>
    <tableColumn id="3" xr3:uid="{00000000-0010-0000-0000-000003000000}" name="Region" dataDxfId="70" totalsRowDxfId="69"/>
    <tableColumn id="4" xr3:uid="{00000000-0010-0000-0000-000004000000}" name="Contacts" dataDxfId="68" totalsRowDxfId="67"/>
    <tableColumn id="5" xr3:uid="{00000000-0010-0000-0000-000005000000}" name="Sales" totalsRowFunction="sum" dataDxfId="66" totalsRowDxfId="65" dataCellStyle="Currency"/>
    <tableColumn id="6" xr3:uid="{7EEC5B6F-DC89-4E47-AC96-DF1D5311B0F1}" name="SalesPerContact" dataDxfId="64" totalsRowDxfId="63" dataCellStyle="Currency">
      <calculatedColumnFormula>SalesTable[[#This Row],[Sales]]/SalesTable[[#This Row],[Contacts]]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2" displayName="Table2" ref="A10:F911" totalsRowCount="1" headerRowDxfId="62" dataDxfId="61" totalsRowDxfId="60">
  <tableColumns count="6">
    <tableColumn id="1" xr3:uid="{00000000-0010-0000-0100-000001000000}" name="YrMonth" totalsRowLabel="Total" dataDxfId="59" totalsRowDxfId="58"/>
    <tableColumn id="2" xr3:uid="{00000000-0010-0000-0100-000002000000}" name="S&amp;P 500" dataDxfId="57" totalsRowDxfId="56"/>
    <tableColumn id="3" xr3:uid="{00000000-0010-0000-0100-000003000000}" name="SmallCap" dataDxfId="55" totalsRowDxfId="54"/>
    <tableColumn id="4" xr3:uid="{00000000-0010-0000-0100-000004000000}" name="TBond" dataDxfId="53" totalsRowDxfId="52"/>
    <tableColumn id="5" xr3:uid="{00000000-0010-0000-0100-000005000000}" name="TBill" dataDxfId="51" totalsRowDxfId="50"/>
    <tableColumn id="6" xr3:uid="{00000000-0010-0000-0100-000006000000}" name="CPI" totalsRowFunction="count" dataDxfId="49" totalsRow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3" displayName="Table3" ref="A18:T906" totalsRowCount="1" headerRowDxfId="47" dataDxfId="45" headerRowBorderDxfId="46" tableBorderDxfId="44">
  <tableColumns count="20">
    <tableColumn id="1" xr3:uid="{00000000-0010-0000-0200-000001000000}" name="Rank" totalsRowLabel="Total" dataDxfId="43" totalsRowDxfId="0"/>
    <tableColumn id="2" xr3:uid="{00000000-0010-0000-0200-000002000000}" name="Player Name" totalsRowFunction="count" dataDxfId="42" totalsRowDxfId="1"/>
    <tableColumn id="3" xr3:uid="{00000000-0010-0000-0200-000003000000}" name="Team" dataDxfId="41" totalsRowDxfId="2"/>
    <tableColumn id="4" xr3:uid="{00000000-0010-0000-0200-000004000000}" name="Position" dataDxfId="40" totalsRowDxfId="3"/>
    <tableColumn id="5" xr3:uid="{00000000-0010-0000-0200-000005000000}" name="Games Played" totalsRowFunction="average" dataDxfId="39" totalsRowDxfId="4" dataCellStyle="Comma"/>
    <tableColumn id="6" xr3:uid="{00000000-0010-0000-0200-000006000000}" name="Goals" dataDxfId="38" totalsRowDxfId="5"/>
    <tableColumn id="7" xr3:uid="{00000000-0010-0000-0200-000007000000}" name="Assists" dataDxfId="37" totalsRowDxfId="6"/>
    <tableColumn id="8" xr3:uid="{00000000-0010-0000-0200-000008000000}" name="Points" totalsRowFunction="max" dataDxfId="36" totalsRowDxfId="7"/>
    <tableColumn id="9" xr3:uid="{00000000-0010-0000-0200-000009000000}" name="Plus Minus" dataDxfId="35" totalsRowDxfId="8"/>
    <tableColumn id="10" xr3:uid="{00000000-0010-0000-0200-00000A000000}" name="PIM" dataDxfId="34" totalsRowDxfId="9"/>
    <tableColumn id="11" xr3:uid="{00000000-0010-0000-0200-00000B000000}" name="Shorthanded" dataDxfId="33" totalsRowDxfId="10"/>
    <tableColumn id="12" xr3:uid="{00000000-0010-0000-0200-00000C000000}" name="Even Strength" dataDxfId="32" totalsRowDxfId="11"/>
    <tableColumn id="13" xr3:uid="{00000000-0010-0000-0200-00000D000000}" name="Powerplay" dataDxfId="31" totalsRowDxfId="12"/>
    <tableColumn id="14" xr3:uid="{00000000-0010-0000-0200-00000E000000}" name="Game-tying" dataDxfId="30" totalsRowDxfId="13"/>
    <tableColumn id="15" xr3:uid="{00000000-0010-0000-0200-00000F000000}" name="Game-winning" dataDxfId="29" totalsRowDxfId="14"/>
    <tableColumn id="16" xr3:uid="{00000000-0010-0000-0200-000010000000}" name="Shots" dataDxfId="28" totalsRowDxfId="15"/>
    <tableColumn id="17" xr3:uid="{00000000-0010-0000-0200-000011000000}" name="Shot Percent" dataDxfId="27" totalsRowDxfId="16"/>
    <tableColumn id="18" xr3:uid="{00000000-0010-0000-0200-000012000000}" name="Average TOI" dataDxfId="26" totalsRowDxfId="17"/>
    <tableColumn id="19" xr3:uid="{00000000-0010-0000-0200-000013000000}" name="Shifts per Game" dataDxfId="25" totalsRowDxfId="18"/>
    <tableColumn id="20" xr3:uid="{00000000-0010-0000-0200-000014000000}" name="Face-off Percent" dataDxfId="24" totalsRowDxfId="19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4" displayName="Table4" ref="A5:D81" totalsRowShown="0" headerRowDxfId="23" headerRowBorderDxfId="22" tableBorderDxfId="21">
  <tableColumns count="4">
    <tableColumn id="1" xr3:uid="{00000000-0010-0000-0300-000001000000}" name="Month"/>
    <tableColumn id="2" xr3:uid="{00000000-0010-0000-0300-000002000000}" name="Inmate"/>
    <tableColumn id="3" xr3:uid="{00000000-0010-0000-0300-000003000000}" name="Cell Block" dataDxfId="20"/>
    <tableColumn id="4" xr3:uid="{00000000-0010-0000-0300-000004000000}" name="Hours on K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jonah768@yahoo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workbookViewId="0">
      <selection activeCell="F6" sqref="F6"/>
    </sheetView>
  </sheetViews>
  <sheetFormatPr defaultRowHeight="13.2" x14ac:dyDescent="0.25"/>
  <cols>
    <col min="1" max="1" width="2" customWidth="1"/>
    <col min="3" max="3" width="22.6640625" customWidth="1"/>
    <col min="4" max="4" width="5.33203125" customWidth="1"/>
    <col min="5" max="5" width="4.33203125" customWidth="1"/>
    <col min="6" max="6" width="5.33203125" customWidth="1"/>
  </cols>
  <sheetData>
    <row r="1" spans="1:12" ht="25.8" x14ac:dyDescent="0.5">
      <c r="A1" s="67"/>
      <c r="B1" s="90" t="s">
        <v>1031</v>
      </c>
      <c r="C1" s="91"/>
      <c r="D1" s="68" t="s">
        <v>1041</v>
      </c>
      <c r="E1" s="69"/>
      <c r="F1" s="70"/>
      <c r="G1" s="70"/>
      <c r="H1" s="71"/>
      <c r="I1" s="72"/>
      <c r="J1" s="72"/>
      <c r="K1" s="72"/>
      <c r="L1" s="72"/>
    </row>
    <row r="2" spans="1:12" ht="14.4" x14ac:dyDescent="0.3">
      <c r="A2" s="67"/>
      <c r="B2" s="73"/>
      <c r="C2" s="74"/>
      <c r="D2" s="67"/>
      <c r="E2" s="67"/>
      <c r="F2" s="67"/>
      <c r="G2" s="67"/>
      <c r="H2" s="67"/>
      <c r="I2" s="72"/>
      <c r="J2" s="72"/>
      <c r="K2" s="72"/>
      <c r="L2" s="72"/>
    </row>
    <row r="3" spans="1:12" ht="14.4" x14ac:dyDescent="0.3">
      <c r="A3" s="67"/>
      <c r="B3" s="67" t="s">
        <v>1032</v>
      </c>
      <c r="C3" s="67"/>
      <c r="D3" s="67"/>
      <c r="E3" s="67"/>
      <c r="F3" s="67"/>
      <c r="G3" s="67"/>
      <c r="H3" s="75"/>
      <c r="I3" s="72"/>
      <c r="J3" s="72"/>
      <c r="K3" s="72"/>
      <c r="L3" s="72"/>
    </row>
    <row r="4" spans="1:12" ht="14.4" x14ac:dyDescent="0.3">
      <c r="A4" s="67"/>
      <c r="B4" s="67" t="s">
        <v>1033</v>
      </c>
      <c r="C4" s="92" t="s">
        <v>1046</v>
      </c>
      <c r="D4" s="93"/>
      <c r="E4" s="94"/>
      <c r="F4" s="67"/>
      <c r="G4" s="67"/>
      <c r="H4" s="67"/>
      <c r="I4" s="72"/>
      <c r="J4" s="72"/>
      <c r="K4" s="72"/>
      <c r="L4" s="72"/>
    </row>
    <row r="5" spans="1:12" ht="14.4" x14ac:dyDescent="0.3">
      <c r="A5" s="67"/>
      <c r="B5" s="67" t="s">
        <v>1034</v>
      </c>
      <c r="C5" s="92" t="s">
        <v>1047</v>
      </c>
      <c r="D5" s="93"/>
      <c r="E5" s="94"/>
      <c r="F5" s="67"/>
      <c r="G5" s="67"/>
      <c r="H5" s="67"/>
      <c r="I5" s="72"/>
      <c r="J5" s="72"/>
      <c r="K5" s="72"/>
      <c r="L5" s="72"/>
    </row>
    <row r="6" spans="1:12" ht="14.4" x14ac:dyDescent="0.3">
      <c r="A6" s="67"/>
      <c r="B6" s="67" t="s">
        <v>1035</v>
      </c>
      <c r="C6" s="95" t="s">
        <v>1048</v>
      </c>
      <c r="D6" s="93"/>
      <c r="E6" s="94"/>
      <c r="F6" s="67"/>
      <c r="G6" s="67"/>
      <c r="H6" s="67"/>
      <c r="I6" s="72"/>
      <c r="J6" s="72"/>
      <c r="K6" s="72"/>
      <c r="L6" s="72"/>
    </row>
    <row r="7" spans="1:12" ht="14.4" x14ac:dyDescent="0.3">
      <c r="A7" s="67"/>
      <c r="B7" s="67"/>
      <c r="C7" s="67"/>
      <c r="D7" s="67"/>
      <c r="E7" s="67"/>
      <c r="F7" s="67"/>
      <c r="G7" s="67"/>
      <c r="H7" s="67"/>
      <c r="I7" s="72"/>
      <c r="J7" s="72"/>
      <c r="K7" s="72"/>
      <c r="L7" s="72"/>
    </row>
    <row r="8" spans="1:12" ht="14.4" x14ac:dyDescent="0.3">
      <c r="A8" s="67"/>
      <c r="B8" s="67" t="s">
        <v>1036</v>
      </c>
      <c r="C8" s="67"/>
      <c r="D8" s="67"/>
      <c r="E8" s="67"/>
      <c r="F8" s="67"/>
      <c r="G8" s="67"/>
      <c r="H8" s="67"/>
      <c r="I8" s="72"/>
      <c r="J8" s="72"/>
      <c r="K8" s="72"/>
      <c r="L8" s="72"/>
    </row>
    <row r="9" spans="1:12" ht="14.4" x14ac:dyDescent="0.3">
      <c r="A9" s="67"/>
      <c r="B9" s="67" t="s">
        <v>1037</v>
      </c>
      <c r="C9" s="67"/>
      <c r="D9" s="67"/>
      <c r="E9" s="67"/>
      <c r="F9" s="67"/>
      <c r="G9" s="67"/>
      <c r="H9" s="67"/>
      <c r="I9" s="72"/>
      <c r="J9" s="72"/>
      <c r="K9" s="72"/>
      <c r="L9" s="72"/>
    </row>
    <row r="10" spans="1:12" ht="14.4" x14ac:dyDescent="0.3">
      <c r="A10" s="67"/>
      <c r="B10" s="76" t="s">
        <v>1038</v>
      </c>
      <c r="C10" s="67"/>
      <c r="D10" s="67"/>
      <c r="E10" s="67"/>
      <c r="F10" s="67"/>
      <c r="G10" s="67"/>
      <c r="H10" s="67"/>
      <c r="I10" s="72"/>
      <c r="J10" s="72"/>
      <c r="K10" s="72"/>
      <c r="L10" s="72"/>
    </row>
    <row r="11" spans="1:12" ht="14.4" x14ac:dyDescent="0.3">
      <c r="A11" s="67"/>
      <c r="B11" s="67" t="s">
        <v>1039</v>
      </c>
      <c r="C11" s="67"/>
      <c r="D11" s="67"/>
      <c r="E11" s="67"/>
      <c r="F11" s="67"/>
      <c r="G11" s="67"/>
      <c r="H11" s="67"/>
      <c r="I11" s="72"/>
      <c r="J11" s="72"/>
      <c r="K11" s="72"/>
      <c r="L11" s="72"/>
    </row>
    <row r="12" spans="1:12" x14ac:dyDescent="0.25">
      <c r="A12" s="72"/>
      <c r="B12" s="72" t="s">
        <v>1040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</row>
    <row r="13" spans="1:12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</row>
    <row r="14" spans="1:12" x14ac:dyDescent="0.25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</row>
  </sheetData>
  <mergeCells count="4">
    <mergeCell ref="B1:C1"/>
    <mergeCell ref="C4:E4"/>
    <mergeCell ref="C5:E5"/>
    <mergeCell ref="C6:E6"/>
  </mergeCells>
  <hyperlinks>
    <hyperlink ref="C6" r:id="rId1" xr:uid="{71AEABED-5AF7-49CB-8B77-62657175A9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50"/>
  </sheetPr>
  <dimension ref="A1:H42"/>
  <sheetViews>
    <sheetView workbookViewId="0">
      <selection activeCell="B8" sqref="B8"/>
    </sheetView>
  </sheetViews>
  <sheetFormatPr defaultRowHeight="13.2" x14ac:dyDescent="0.25"/>
  <cols>
    <col min="1" max="1" width="2.6640625" customWidth="1"/>
    <col min="2" max="2" width="13.88671875" customWidth="1"/>
    <col min="3" max="3" width="20.6640625" customWidth="1"/>
    <col min="4" max="4" width="10.6640625" customWidth="1"/>
    <col min="5" max="5" width="10.88671875" customWidth="1"/>
    <col min="6" max="6" width="12.6640625" customWidth="1"/>
    <col min="7" max="7" width="18.44140625" customWidth="1"/>
  </cols>
  <sheetData>
    <row r="1" spans="1:8" ht="22.8" x14ac:dyDescent="0.4">
      <c r="A1" s="21" t="s">
        <v>985</v>
      </c>
      <c r="B1" s="22"/>
      <c r="C1" s="22"/>
      <c r="D1" s="22"/>
      <c r="E1" s="22"/>
      <c r="F1" s="22"/>
      <c r="G1" s="22"/>
    </row>
    <row r="2" spans="1:8" x14ac:dyDescent="0.25">
      <c r="C2" s="80" t="s">
        <v>1042</v>
      </c>
    </row>
    <row r="3" spans="1:8" x14ac:dyDescent="0.25">
      <c r="C3" s="31" t="s">
        <v>1021</v>
      </c>
    </row>
    <row r="4" spans="1:8" x14ac:dyDescent="0.25">
      <c r="C4" s="31" t="s">
        <v>1024</v>
      </c>
    </row>
    <row r="5" spans="1:8" ht="13.8" thickBot="1" x14ac:dyDescent="0.3">
      <c r="C5" s="31" t="s">
        <v>1023</v>
      </c>
    </row>
    <row r="6" spans="1:8" ht="14.4" thickTop="1" thickBot="1" x14ac:dyDescent="0.3">
      <c r="A6" s="1"/>
      <c r="B6" s="88">
        <f>SUBTOTAL(109,SalesTable[Sales])</f>
        <v>2055048.2142857139</v>
      </c>
      <c r="C6" s="28" t="s">
        <v>1025</v>
      </c>
    </row>
    <row r="7" spans="1:8" ht="14.4" thickBot="1" x14ac:dyDescent="0.3">
      <c r="A7" s="1"/>
      <c r="B7" s="89">
        <f>SUBTOTAL(101,SalesTable[SalesPerContact])</f>
        <v>7922.8264071386075</v>
      </c>
      <c r="C7" s="28" t="s">
        <v>1022</v>
      </c>
    </row>
    <row r="9" spans="1:8" x14ac:dyDescent="0.25">
      <c r="E9" s="1" t="s">
        <v>1006</v>
      </c>
      <c r="F9" s="9">
        <f>SUM(SalesTable[Sales])</f>
        <v>7675601.7857142864</v>
      </c>
      <c r="G9" s="9"/>
    </row>
    <row r="11" spans="1:8" x14ac:dyDescent="0.25">
      <c r="B11" s="35" t="s">
        <v>0</v>
      </c>
      <c r="C11" s="36" t="s">
        <v>27</v>
      </c>
      <c r="D11" s="36" t="s">
        <v>28</v>
      </c>
      <c r="E11" s="36" t="s">
        <v>29</v>
      </c>
      <c r="F11" s="37" t="s">
        <v>30</v>
      </c>
      <c r="G11" s="86" t="s">
        <v>1049</v>
      </c>
    </row>
    <row r="12" spans="1:8" hidden="1" x14ac:dyDescent="0.25">
      <c r="B12" s="33" t="s">
        <v>4</v>
      </c>
      <c r="C12" s="10" t="s">
        <v>31</v>
      </c>
      <c r="D12" s="10" t="s">
        <v>32</v>
      </c>
      <c r="E12" s="10">
        <v>58</v>
      </c>
      <c r="F12" s="34">
        <v>283800</v>
      </c>
      <c r="G12" s="34">
        <f>SalesTable[[#This Row],[Sales]]/SalesTable[[#This Row],[Contacts]]</f>
        <v>4893.1034482758623</v>
      </c>
      <c r="H12" s="78"/>
    </row>
    <row r="13" spans="1:8" hidden="1" x14ac:dyDescent="0.25">
      <c r="B13" s="33" t="str">
        <f>B12</f>
        <v>Jan</v>
      </c>
      <c r="C13" s="10" t="s">
        <v>33</v>
      </c>
      <c r="D13" s="10" t="s">
        <v>32</v>
      </c>
      <c r="E13" s="10">
        <v>35</v>
      </c>
      <c r="F13" s="34">
        <v>507200</v>
      </c>
      <c r="G13" s="34">
        <f>SalesTable[[#This Row],[Sales]]/SalesTable[[#This Row],[Contacts]]</f>
        <v>14491.428571428571</v>
      </c>
      <c r="H13" s="78"/>
    </row>
    <row r="14" spans="1:8" hidden="1" x14ac:dyDescent="0.25">
      <c r="B14" s="33" t="str">
        <f>B13</f>
        <v>Jan</v>
      </c>
      <c r="C14" s="10" t="s">
        <v>34</v>
      </c>
      <c r="D14" s="10" t="s">
        <v>32</v>
      </c>
      <c r="E14" s="10">
        <v>39</v>
      </c>
      <c r="F14" s="34">
        <v>226700</v>
      </c>
      <c r="G14" s="34">
        <f>SalesTable[[#This Row],[Sales]]/SalesTable[[#This Row],[Contacts]]</f>
        <v>5812.8205128205127</v>
      </c>
      <c r="H14" s="78"/>
    </row>
    <row r="15" spans="1:8" hidden="1" x14ac:dyDescent="0.25">
      <c r="B15" s="33" t="str">
        <f>B14</f>
        <v>Jan</v>
      </c>
      <c r="C15" s="10" t="s">
        <v>35</v>
      </c>
      <c r="D15" s="10" t="s">
        <v>10</v>
      </c>
      <c r="E15" s="10">
        <v>25</v>
      </c>
      <c r="F15" s="34">
        <v>107600</v>
      </c>
      <c r="G15" s="34">
        <f>SalesTable[[#This Row],[Sales]]/SalesTable[[#This Row],[Contacts]]</f>
        <v>4304</v>
      </c>
      <c r="H15" s="78"/>
    </row>
    <row r="16" spans="1:8" hidden="1" x14ac:dyDescent="0.25">
      <c r="B16" s="33" t="str">
        <f>B15</f>
        <v>Jan</v>
      </c>
      <c r="C16" s="10" t="s">
        <v>36</v>
      </c>
      <c r="D16" s="10" t="s">
        <v>10</v>
      </c>
      <c r="E16" s="10">
        <v>47</v>
      </c>
      <c r="F16" s="34">
        <v>391600</v>
      </c>
      <c r="G16" s="34">
        <f>SalesTable[[#This Row],[Sales]]/SalesTable[[#This Row],[Contacts]]</f>
        <v>8331.9148936170204</v>
      </c>
      <c r="H16" s="78"/>
    </row>
    <row r="17" spans="2:8" x14ac:dyDescent="0.25">
      <c r="B17" s="33" t="s">
        <v>13</v>
      </c>
      <c r="C17" s="10" t="s">
        <v>31</v>
      </c>
      <c r="D17" s="10" t="s">
        <v>32</v>
      </c>
      <c r="E17" s="10">
        <v>44</v>
      </c>
      <c r="F17" s="34">
        <v>558400</v>
      </c>
      <c r="G17" s="34">
        <f>SalesTable[[#This Row],[Sales]]/SalesTable[[#This Row],[Contacts]]</f>
        <v>12690.90909090909</v>
      </c>
      <c r="H17" s="78"/>
    </row>
    <row r="18" spans="2:8" x14ac:dyDescent="0.25">
      <c r="B18" s="33" t="str">
        <f>B17</f>
        <v>Feb</v>
      </c>
      <c r="C18" s="10" t="s">
        <v>33</v>
      </c>
      <c r="D18" s="10" t="s">
        <v>32</v>
      </c>
      <c r="E18" s="10">
        <v>74</v>
      </c>
      <c r="F18" s="34">
        <v>411800</v>
      </c>
      <c r="G18" s="34">
        <f>SalesTable[[#This Row],[Sales]]/SalesTable[[#This Row],[Contacts]]</f>
        <v>5564.864864864865</v>
      </c>
      <c r="H18" s="78"/>
    </row>
    <row r="19" spans="2:8" x14ac:dyDescent="0.25">
      <c r="B19" s="33" t="str">
        <f>B18</f>
        <v>Feb</v>
      </c>
      <c r="C19" s="10" t="s">
        <v>34</v>
      </c>
      <c r="D19" s="10" t="s">
        <v>32</v>
      </c>
      <c r="E19" s="10">
        <v>46</v>
      </c>
      <c r="F19" s="34">
        <v>350400</v>
      </c>
      <c r="G19" s="34">
        <f>SalesTable[[#This Row],[Sales]]/SalesTable[[#This Row],[Contacts]]</f>
        <v>7617.391304347826</v>
      </c>
      <c r="H19" s="78"/>
    </row>
    <row r="20" spans="2:8" hidden="1" x14ac:dyDescent="0.25">
      <c r="B20" s="33" t="str">
        <f>B19</f>
        <v>Feb</v>
      </c>
      <c r="C20" s="10" t="s">
        <v>35</v>
      </c>
      <c r="D20" s="10" t="s">
        <v>10</v>
      </c>
      <c r="E20" s="10">
        <v>20</v>
      </c>
      <c r="F20" s="34">
        <v>233800</v>
      </c>
      <c r="G20" s="34">
        <f>SalesTable[[#This Row],[Sales]]/SalesTable[[#This Row],[Contacts]]</f>
        <v>11690</v>
      </c>
      <c r="H20" s="78"/>
    </row>
    <row r="21" spans="2:8" hidden="1" x14ac:dyDescent="0.25">
      <c r="B21" s="33" t="str">
        <f>B20</f>
        <v>Feb</v>
      </c>
      <c r="C21" s="10" t="s">
        <v>36</v>
      </c>
      <c r="D21" s="10" t="s">
        <v>10</v>
      </c>
      <c r="E21" s="10">
        <v>29</v>
      </c>
      <c r="F21" s="34">
        <v>154200</v>
      </c>
      <c r="G21" s="34">
        <f>SalesTable[[#This Row],[Sales]]/SalesTable[[#This Row],[Contacts]]</f>
        <v>5317.2413793103451</v>
      </c>
      <c r="H21" s="78"/>
    </row>
    <row r="22" spans="2:8" hidden="1" x14ac:dyDescent="0.25">
      <c r="B22" s="33" t="s">
        <v>15</v>
      </c>
      <c r="C22" s="10" t="s">
        <v>31</v>
      </c>
      <c r="D22" s="10" t="s">
        <v>32</v>
      </c>
      <c r="E22" s="10">
        <v>30</v>
      </c>
      <c r="F22" s="34">
        <v>353100</v>
      </c>
      <c r="G22" s="34">
        <f>SalesTable[[#This Row],[Sales]]/SalesTable[[#This Row],[Contacts]]</f>
        <v>11770</v>
      </c>
      <c r="H22" s="78"/>
    </row>
    <row r="23" spans="2:8" hidden="1" x14ac:dyDescent="0.25">
      <c r="B23" s="33" t="str">
        <f>B22</f>
        <v>Mar</v>
      </c>
      <c r="C23" s="10" t="s">
        <v>33</v>
      </c>
      <c r="D23" s="10" t="s">
        <v>32</v>
      </c>
      <c r="E23" s="10">
        <v>57</v>
      </c>
      <c r="F23" s="34">
        <v>258400</v>
      </c>
      <c r="G23" s="34">
        <f>SalesTable[[#This Row],[Sales]]/SalesTable[[#This Row],[Contacts]]</f>
        <v>4533.333333333333</v>
      </c>
      <c r="H23" s="78"/>
    </row>
    <row r="24" spans="2:8" hidden="1" x14ac:dyDescent="0.25">
      <c r="B24" s="33" t="str">
        <f>B23</f>
        <v>Mar</v>
      </c>
      <c r="C24" s="10" t="s">
        <v>34</v>
      </c>
      <c r="D24" s="10" t="s">
        <v>32</v>
      </c>
      <c r="E24" s="10">
        <v>44</v>
      </c>
      <c r="F24" s="34">
        <v>532100</v>
      </c>
      <c r="G24" s="34">
        <f>SalesTable[[#This Row],[Sales]]/SalesTable[[#This Row],[Contacts]]</f>
        <v>12093.181818181818</v>
      </c>
      <c r="H24" s="78"/>
    </row>
    <row r="25" spans="2:8" hidden="1" x14ac:dyDescent="0.25">
      <c r="B25" s="33" t="str">
        <f>B24</f>
        <v>Mar</v>
      </c>
      <c r="C25" s="10" t="s">
        <v>35</v>
      </c>
      <c r="D25" s="10" t="s">
        <v>10</v>
      </c>
      <c r="E25" s="10">
        <v>36</v>
      </c>
      <c r="F25" s="34">
        <v>134300</v>
      </c>
      <c r="G25" s="34">
        <f>SalesTable[[#This Row],[Sales]]/SalesTable[[#This Row],[Contacts]]</f>
        <v>3730.5555555555557</v>
      </c>
      <c r="H25" s="78"/>
    </row>
    <row r="26" spans="2:8" hidden="1" x14ac:dyDescent="0.25">
      <c r="B26" s="33" t="str">
        <f>B25</f>
        <v>Mar</v>
      </c>
      <c r="C26" s="10" t="s">
        <v>36</v>
      </c>
      <c r="D26" s="10" t="s">
        <v>10</v>
      </c>
      <c r="E26" s="10">
        <v>14</v>
      </c>
      <c r="F26" s="34">
        <v>162200</v>
      </c>
      <c r="G26" s="34">
        <f>SalesTable[[#This Row],[Sales]]/SalesTable[[#This Row],[Contacts]]</f>
        <v>11585.714285714286</v>
      </c>
      <c r="H26" s="78"/>
    </row>
    <row r="27" spans="2:8" x14ac:dyDescent="0.25">
      <c r="B27" s="33" t="s">
        <v>16</v>
      </c>
      <c r="C27" s="10" t="s">
        <v>31</v>
      </c>
      <c r="D27" s="10" t="s">
        <v>32</v>
      </c>
      <c r="E27" s="11">
        <v>34.799999999999997</v>
      </c>
      <c r="F27" s="34">
        <v>252174.285714286</v>
      </c>
      <c r="G27" s="34">
        <f>SalesTable[[#This Row],[Sales]]/SalesTable[[#This Row],[Contacts]]</f>
        <v>7246.3875205254608</v>
      </c>
      <c r="H27" s="78"/>
    </row>
    <row r="28" spans="2:8" x14ac:dyDescent="0.25">
      <c r="B28" s="33" t="s">
        <v>16</v>
      </c>
      <c r="C28" s="10" t="s">
        <v>33</v>
      </c>
      <c r="D28" s="10" t="s">
        <v>32</v>
      </c>
      <c r="E28" s="11">
        <v>33.9</v>
      </c>
      <c r="F28" s="34">
        <v>244816.07142857101</v>
      </c>
      <c r="G28" s="34">
        <f>SalesTable[[#This Row],[Sales]]/SalesTable[[#This Row],[Contacts]]</f>
        <v>7221.7130214917706</v>
      </c>
      <c r="H28" s="78"/>
    </row>
    <row r="29" spans="2:8" x14ac:dyDescent="0.25">
      <c r="B29" s="33" t="str">
        <f>B28</f>
        <v>Apr</v>
      </c>
      <c r="C29" s="10" t="s">
        <v>34</v>
      </c>
      <c r="D29" s="10" t="s">
        <v>32</v>
      </c>
      <c r="E29" s="11">
        <v>33</v>
      </c>
      <c r="F29" s="34">
        <v>237457.85714285701</v>
      </c>
      <c r="G29" s="34">
        <f>SalesTable[[#This Row],[Sales]]/SalesTable[[#This Row],[Contacts]]</f>
        <v>7195.6926406926368</v>
      </c>
      <c r="H29" s="78"/>
    </row>
    <row r="30" spans="2:8" hidden="1" x14ac:dyDescent="0.25">
      <c r="B30" s="33" t="str">
        <f>B29</f>
        <v>Apr</v>
      </c>
      <c r="C30" s="10" t="s">
        <v>35</v>
      </c>
      <c r="D30" s="10" t="s">
        <v>10</v>
      </c>
      <c r="E30" s="11">
        <v>32.1</v>
      </c>
      <c r="F30" s="34">
        <v>230099.64285714299</v>
      </c>
      <c r="G30" s="34">
        <f>SalesTable[[#This Row],[Sales]]/SalesTable[[#This Row],[Contacts]]</f>
        <v>7168.2131731197187</v>
      </c>
      <c r="H30" s="78"/>
    </row>
    <row r="31" spans="2:8" hidden="1" x14ac:dyDescent="0.25">
      <c r="B31" s="33" t="str">
        <f>B30</f>
        <v>Apr</v>
      </c>
      <c r="C31" s="10" t="s">
        <v>36</v>
      </c>
      <c r="D31" s="10" t="s">
        <v>10</v>
      </c>
      <c r="E31" s="11">
        <v>31.2</v>
      </c>
      <c r="F31" s="34">
        <v>222741.42857142899</v>
      </c>
      <c r="G31" s="34">
        <f>SalesTable[[#This Row],[Sales]]/SalesTable[[#This Row],[Contacts]]</f>
        <v>7139.148351648365</v>
      </c>
      <c r="H31" s="78"/>
    </row>
    <row r="32" spans="2:8" hidden="1" x14ac:dyDescent="0.25">
      <c r="B32" s="33" t="s">
        <v>17</v>
      </c>
      <c r="C32" s="10" t="s">
        <v>31</v>
      </c>
      <c r="D32" s="10" t="s">
        <v>32</v>
      </c>
      <c r="E32" s="11">
        <v>30.3</v>
      </c>
      <c r="F32" s="34">
        <v>215383.214285714</v>
      </c>
      <c r="G32" s="34">
        <f>SalesTable[[#This Row],[Sales]]/SalesTable[[#This Row],[Contacts]]</f>
        <v>7108.3569071192733</v>
      </c>
      <c r="H32" s="78"/>
    </row>
    <row r="33" spans="2:8" hidden="1" x14ac:dyDescent="0.25">
      <c r="B33" s="33" t="s">
        <v>17</v>
      </c>
      <c r="C33" s="10" t="s">
        <v>33</v>
      </c>
      <c r="D33" s="10" t="s">
        <v>32</v>
      </c>
      <c r="E33" s="11">
        <v>20</v>
      </c>
      <c r="F33" s="34">
        <v>208025</v>
      </c>
      <c r="G33" s="34">
        <f>SalesTable[[#This Row],[Sales]]/SalesTable[[#This Row],[Contacts]]</f>
        <v>10401.25</v>
      </c>
      <c r="H33" s="78"/>
    </row>
    <row r="34" spans="2:8" hidden="1" x14ac:dyDescent="0.25">
      <c r="B34" s="33" t="s">
        <v>17</v>
      </c>
      <c r="C34" s="10" t="s">
        <v>34</v>
      </c>
      <c r="D34" s="10" t="s">
        <v>32</v>
      </c>
      <c r="E34" s="11">
        <v>28.5</v>
      </c>
      <c r="F34" s="34">
        <v>200666.785714286</v>
      </c>
      <c r="G34" s="34">
        <f>SalesTable[[#This Row],[Sales]]/SalesTable[[#This Row],[Contacts]]</f>
        <v>7040.9398496240701</v>
      </c>
      <c r="H34" s="78"/>
    </row>
    <row r="35" spans="2:8" hidden="1" x14ac:dyDescent="0.25">
      <c r="B35" s="33" t="s">
        <v>17</v>
      </c>
      <c r="C35" s="10" t="s">
        <v>35</v>
      </c>
      <c r="D35" s="10" t="s">
        <v>10</v>
      </c>
      <c r="E35" s="11">
        <v>27.6</v>
      </c>
      <c r="F35" s="34">
        <v>193308.57142857101</v>
      </c>
      <c r="G35" s="34">
        <f>SalesTable[[#This Row],[Sales]]/SalesTable[[#This Row],[Contacts]]</f>
        <v>7003.933747411993</v>
      </c>
      <c r="H35" s="78"/>
    </row>
    <row r="36" spans="2:8" hidden="1" x14ac:dyDescent="0.25">
      <c r="B36" s="33" t="s">
        <v>17</v>
      </c>
      <c r="C36" s="10" t="s">
        <v>36</v>
      </c>
      <c r="D36" s="10" t="s">
        <v>10</v>
      </c>
      <c r="E36" s="11">
        <v>26.7</v>
      </c>
      <c r="F36" s="34">
        <v>185950.35714285701</v>
      </c>
      <c r="G36" s="34">
        <f>SalesTable[[#This Row],[Sales]]/SalesTable[[#This Row],[Contacts]]</f>
        <v>6964.4328517923977</v>
      </c>
      <c r="H36" s="78"/>
    </row>
    <row r="37" spans="2:8" hidden="1" x14ac:dyDescent="0.25">
      <c r="B37" s="33" t="s">
        <v>37</v>
      </c>
      <c r="C37" s="10" t="s">
        <v>31</v>
      </c>
      <c r="D37" s="10" t="s">
        <v>32</v>
      </c>
      <c r="E37" s="11">
        <v>25.8</v>
      </c>
      <c r="F37" s="34">
        <v>178592.14285714299</v>
      </c>
      <c r="G37" s="34">
        <f>SalesTable[[#This Row],[Sales]]/SalesTable[[#This Row],[Contacts]]</f>
        <v>6922.176079734224</v>
      </c>
      <c r="H37" s="78"/>
    </row>
    <row r="38" spans="2:8" hidden="1" x14ac:dyDescent="0.25">
      <c r="B38" s="33" t="s">
        <v>37</v>
      </c>
      <c r="C38" s="10" t="s">
        <v>33</v>
      </c>
      <c r="D38" s="10" t="s">
        <v>32</v>
      </c>
      <c r="E38" s="11">
        <v>24.9</v>
      </c>
      <c r="F38" s="34">
        <v>171233.92857142899</v>
      </c>
      <c r="G38" s="34">
        <f>SalesTable[[#This Row],[Sales]]/SalesTable[[#This Row],[Contacts]]</f>
        <v>6876.8646012622085</v>
      </c>
      <c r="H38" s="78"/>
    </row>
    <row r="39" spans="2:8" hidden="1" x14ac:dyDescent="0.25">
      <c r="B39" s="33" t="s">
        <v>37</v>
      </c>
      <c r="C39" s="10" t="s">
        <v>34</v>
      </c>
      <c r="D39" s="10" t="s">
        <v>32</v>
      </c>
      <c r="E39" s="11">
        <v>24</v>
      </c>
      <c r="F39" s="34">
        <v>163875.714285714</v>
      </c>
      <c r="G39" s="34">
        <f>SalesTable[[#This Row],[Sales]]/SalesTable[[#This Row],[Contacts]]</f>
        <v>6828.1547619047496</v>
      </c>
      <c r="H39" s="78"/>
    </row>
    <row r="40" spans="2:8" hidden="1" x14ac:dyDescent="0.25">
      <c r="B40" s="33" t="s">
        <v>37</v>
      </c>
      <c r="C40" s="10" t="s">
        <v>35</v>
      </c>
      <c r="D40" s="10" t="s">
        <v>10</v>
      </c>
      <c r="E40" s="11">
        <v>23.1</v>
      </c>
      <c r="F40" s="34">
        <v>156517.5</v>
      </c>
      <c r="G40" s="34">
        <f>SalesTable[[#This Row],[Sales]]/SalesTable[[#This Row],[Contacts]]</f>
        <v>6775.6493506493498</v>
      </c>
      <c r="H40" s="78"/>
    </row>
    <row r="41" spans="2:8" hidden="1" x14ac:dyDescent="0.25">
      <c r="B41" s="33" t="s">
        <v>37</v>
      </c>
      <c r="C41" s="10" t="s">
        <v>36</v>
      </c>
      <c r="D41" s="10" t="s">
        <v>10</v>
      </c>
      <c r="E41" s="11">
        <v>22.2</v>
      </c>
      <c r="F41" s="34">
        <v>149159.285714286</v>
      </c>
      <c r="G41" s="34">
        <f>SalesTable[[#This Row],[Sales]]/SalesTable[[#This Row],[Contacts]]</f>
        <v>6718.8867438867574</v>
      </c>
      <c r="H41" s="78"/>
    </row>
    <row r="42" spans="2:8" x14ac:dyDescent="0.25">
      <c r="B42" s="33" t="s">
        <v>1007</v>
      </c>
      <c r="C42" s="10"/>
      <c r="D42" s="10"/>
      <c r="E42" s="10"/>
      <c r="F42" s="87">
        <f>SUBTOTAL(109,SalesTable[Sales])</f>
        <v>2055048.2142857139</v>
      </c>
      <c r="G42" s="10"/>
    </row>
  </sheetData>
  <phoneticPr fontId="4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indexed="44"/>
  </sheetPr>
  <dimension ref="A1:R916"/>
  <sheetViews>
    <sheetView workbookViewId="0">
      <selection activeCell="P7" sqref="P7:Q7"/>
    </sheetView>
  </sheetViews>
  <sheetFormatPr defaultColWidth="9.109375" defaultRowHeight="13.2" x14ac:dyDescent="0.25"/>
  <cols>
    <col min="1" max="2" width="10.5546875" style="15" customWidth="1"/>
    <col min="3" max="3" width="12" style="15" customWidth="1"/>
    <col min="4" max="9" width="9.109375" style="15"/>
    <col min="10" max="10" width="1.44140625" style="45" customWidth="1"/>
    <col min="11" max="12" width="9.109375" style="15"/>
    <col min="13" max="13" width="5.5546875" style="15" customWidth="1"/>
    <col min="14" max="14" width="2.109375" style="15" customWidth="1"/>
    <col min="15" max="16" width="9.109375" style="15"/>
    <col min="17" max="17" width="6.33203125" style="15" customWidth="1"/>
    <col min="18" max="16384" width="9.109375" style="15"/>
  </cols>
  <sheetData>
    <row r="1" spans="1:18" ht="23.25" customHeight="1" x14ac:dyDescent="0.4">
      <c r="A1" s="19" t="s">
        <v>986</v>
      </c>
      <c r="B1" s="20"/>
      <c r="C1" s="20"/>
      <c r="D1" s="20"/>
      <c r="E1" s="20"/>
      <c r="F1" s="20"/>
      <c r="G1" s="20"/>
      <c r="H1" s="20"/>
      <c r="I1" s="20"/>
      <c r="K1" s="97" t="s">
        <v>1008</v>
      </c>
      <c r="L1" s="97"/>
      <c r="M1" s="97"/>
      <c r="O1" s="97" t="s">
        <v>1009</v>
      </c>
      <c r="P1" s="97"/>
      <c r="Q1" s="97"/>
      <c r="R1" s="43"/>
    </row>
    <row r="2" spans="1:18" ht="15" customHeight="1" x14ac:dyDescent="0.25">
      <c r="A2" s="98" t="s">
        <v>1013</v>
      </c>
      <c r="B2" s="98"/>
      <c r="C2" s="98"/>
      <c r="D2" s="98"/>
      <c r="E2" s="98"/>
      <c r="F2" s="98"/>
      <c r="G2" s="98"/>
      <c r="H2" s="98"/>
      <c r="I2" s="98"/>
      <c r="J2" s="46"/>
      <c r="K2" s="97"/>
      <c r="L2" s="97"/>
      <c r="M2" s="97"/>
      <c r="N2" s="43"/>
      <c r="O2" s="97"/>
      <c r="P2" s="97"/>
      <c r="Q2" s="97"/>
      <c r="R2" s="43"/>
    </row>
    <row r="3" spans="1:18" ht="12.75" customHeight="1" x14ac:dyDescent="0.25">
      <c r="A3" s="98"/>
      <c r="B3" s="98"/>
      <c r="C3" s="98"/>
      <c r="D3" s="98"/>
      <c r="E3" s="98"/>
      <c r="F3" s="98"/>
      <c r="G3" s="98"/>
      <c r="H3" s="98"/>
      <c r="I3" s="98"/>
      <c r="J3" s="46"/>
      <c r="K3" s="97"/>
      <c r="L3" s="97"/>
      <c r="M3" s="97"/>
      <c r="N3" s="43"/>
      <c r="O3" s="97"/>
      <c r="P3" s="97"/>
      <c r="Q3" s="97"/>
      <c r="R3" s="43"/>
    </row>
    <row r="4" spans="1:18" ht="15" x14ac:dyDescent="0.25">
      <c r="A4" s="98"/>
      <c r="B4" s="98"/>
      <c r="C4" s="98"/>
      <c r="D4" s="98"/>
      <c r="E4" s="98"/>
      <c r="F4" s="98"/>
      <c r="G4" s="98"/>
      <c r="H4" s="98"/>
      <c r="I4" s="98"/>
      <c r="J4" s="46"/>
      <c r="K4" s="97"/>
      <c r="L4" s="97"/>
      <c r="M4" s="97"/>
      <c r="O4" s="97"/>
      <c r="P4" s="97"/>
      <c r="Q4" s="97"/>
    </row>
    <row r="5" spans="1:18" ht="15" customHeight="1" x14ac:dyDescent="0.25">
      <c r="A5" s="96" t="s">
        <v>1030</v>
      </c>
      <c r="B5" s="96"/>
      <c r="C5" s="96"/>
      <c r="D5" s="96"/>
      <c r="E5" s="96"/>
      <c r="F5" s="96"/>
      <c r="G5" s="96"/>
      <c r="H5" s="96"/>
      <c r="I5" s="96"/>
      <c r="J5" s="47"/>
      <c r="K5" s="101" t="s">
        <v>1026</v>
      </c>
      <c r="L5" s="101"/>
      <c r="M5" s="101"/>
      <c r="N5" s="63"/>
      <c r="O5" s="101" t="s">
        <v>1027</v>
      </c>
      <c r="P5" s="101"/>
      <c r="Q5" s="101"/>
    </row>
    <row r="6" spans="1:18" ht="13.5" customHeight="1" thickBot="1" x14ac:dyDescent="0.3">
      <c r="A6" s="96"/>
      <c r="B6" s="96"/>
      <c r="C6" s="96"/>
      <c r="D6" s="96"/>
      <c r="E6" s="96"/>
      <c r="F6" s="96"/>
      <c r="G6" s="96"/>
      <c r="H6" s="96"/>
      <c r="I6" s="96"/>
      <c r="J6" s="47"/>
      <c r="K6" s="101"/>
      <c r="L6" s="101"/>
      <c r="M6" s="101"/>
      <c r="N6" s="63"/>
      <c r="O6" s="101"/>
      <c r="P6" s="101"/>
      <c r="Q6" s="101"/>
    </row>
    <row r="7" spans="1:18" ht="18" thickBot="1" x14ac:dyDescent="0.35">
      <c r="B7" s="18" t="s">
        <v>980</v>
      </c>
      <c r="C7" s="18" t="s">
        <v>981</v>
      </c>
      <c r="D7" s="18" t="s">
        <v>984</v>
      </c>
      <c r="L7" s="99">
        <v>197</v>
      </c>
      <c r="M7" s="100"/>
      <c r="P7" s="99">
        <v>78</v>
      </c>
      <c r="Q7" s="100"/>
    </row>
    <row r="8" spans="1:18" x14ac:dyDescent="0.25">
      <c r="B8" s="102" t="s">
        <v>1051</v>
      </c>
      <c r="C8" s="102" t="s">
        <v>1050</v>
      </c>
      <c r="D8" s="102"/>
    </row>
    <row r="10" spans="1:18" x14ac:dyDescent="0.25">
      <c r="A10" s="59" t="s">
        <v>979</v>
      </c>
      <c r="B10" s="59" t="s">
        <v>980</v>
      </c>
      <c r="C10" s="59" t="s">
        <v>981</v>
      </c>
      <c r="D10" s="59" t="s">
        <v>982</v>
      </c>
      <c r="E10" s="59" t="s">
        <v>983</v>
      </c>
      <c r="F10" s="59" t="s">
        <v>984</v>
      </c>
    </row>
    <row r="11" spans="1:18" hidden="1" x14ac:dyDescent="0.25">
      <c r="A11" s="39">
        <v>192601</v>
      </c>
      <c r="B11" s="40">
        <v>0</v>
      </c>
      <c r="C11" s="40">
        <v>6.9900000000000004E-2</v>
      </c>
      <c r="D11" s="40">
        <v>1.38E-2</v>
      </c>
      <c r="E11" s="40">
        <v>3.3999999999999998E-3</v>
      </c>
      <c r="F11" s="40">
        <v>0</v>
      </c>
      <c r="J11" s="15"/>
    </row>
    <row r="12" spans="1:18" hidden="1" x14ac:dyDescent="0.25">
      <c r="A12" s="39">
        <v>192602</v>
      </c>
      <c r="B12" s="40">
        <v>-3.85E-2</v>
      </c>
      <c r="C12" s="40">
        <v>-6.3899999999999998E-2</v>
      </c>
      <c r="D12" s="40">
        <v>6.3E-3</v>
      </c>
      <c r="E12" s="40">
        <v>2.7000000000000001E-3</v>
      </c>
      <c r="F12" s="40">
        <v>-3.7000000000000002E-3</v>
      </c>
      <c r="J12" s="15"/>
    </row>
    <row r="13" spans="1:18" hidden="1" x14ac:dyDescent="0.25">
      <c r="A13" s="39">
        <v>192603</v>
      </c>
      <c r="B13" s="40">
        <v>-5.7500000000000002E-2</v>
      </c>
      <c r="C13" s="40">
        <v>-0.10730000000000001</v>
      </c>
      <c r="D13" s="40">
        <v>4.1000000000000003E-3</v>
      </c>
      <c r="E13" s="40">
        <v>3.0000000000000001E-3</v>
      </c>
      <c r="F13" s="40">
        <v>-5.5999999999999999E-3</v>
      </c>
      <c r="J13" s="15"/>
    </row>
    <row r="14" spans="1:18" hidden="1" x14ac:dyDescent="0.25">
      <c r="A14" s="39">
        <v>192604</v>
      </c>
      <c r="B14" s="40">
        <v>2.53E-2</v>
      </c>
      <c r="C14" s="40">
        <v>1.7899999999999999E-2</v>
      </c>
      <c r="D14" s="40">
        <v>7.6E-3</v>
      </c>
      <c r="E14" s="40">
        <v>3.3999999999999998E-3</v>
      </c>
      <c r="F14" s="40">
        <v>9.4000000000000004E-3</v>
      </c>
      <c r="J14" s="15"/>
    </row>
    <row r="15" spans="1:18" x14ac:dyDescent="0.25">
      <c r="A15" s="60">
        <v>192605</v>
      </c>
      <c r="B15" s="61">
        <v>1.7899999999999999E-2</v>
      </c>
      <c r="C15" s="61">
        <v>-6.6E-3</v>
      </c>
      <c r="D15" s="61">
        <v>1.4E-3</v>
      </c>
      <c r="E15" s="61">
        <v>1E-4</v>
      </c>
      <c r="F15" s="61">
        <v>-5.5999999999999999E-3</v>
      </c>
    </row>
    <row r="16" spans="1:18" hidden="1" x14ac:dyDescent="0.25">
      <c r="A16" s="39">
        <v>192606</v>
      </c>
      <c r="B16" s="40">
        <v>4.5699999999999998E-2</v>
      </c>
      <c r="C16" s="40">
        <v>3.78E-2</v>
      </c>
      <c r="D16" s="40">
        <v>3.8E-3</v>
      </c>
      <c r="E16" s="40">
        <v>3.5000000000000001E-3</v>
      </c>
      <c r="F16" s="40">
        <v>-7.4999999999999997E-3</v>
      </c>
      <c r="J16" s="15"/>
    </row>
    <row r="17" spans="1:10" hidden="1" x14ac:dyDescent="0.25">
      <c r="A17" s="39">
        <v>192607</v>
      </c>
      <c r="B17" s="40">
        <v>4.7899999999999998E-2</v>
      </c>
      <c r="C17" s="40">
        <v>1.12E-2</v>
      </c>
      <c r="D17" s="40">
        <v>4.0000000000000002E-4</v>
      </c>
      <c r="E17" s="40">
        <v>2.2000000000000001E-3</v>
      </c>
      <c r="F17" s="40">
        <v>-9.4000000000000004E-3</v>
      </c>
      <c r="J17" s="15"/>
    </row>
    <row r="18" spans="1:10" hidden="1" x14ac:dyDescent="0.25">
      <c r="A18" s="39">
        <v>192608</v>
      </c>
      <c r="B18" s="40">
        <v>2.4799999999999999E-2</v>
      </c>
      <c r="C18" s="40">
        <v>2.5600000000000001E-2</v>
      </c>
      <c r="D18" s="40">
        <v>0</v>
      </c>
      <c r="E18" s="40">
        <v>2.5000000000000001E-3</v>
      </c>
      <c r="F18" s="40">
        <v>-5.7000000000000002E-3</v>
      </c>
      <c r="J18" s="15"/>
    </row>
    <row r="19" spans="1:10" x14ac:dyDescent="0.25">
      <c r="A19" s="60">
        <v>192609</v>
      </c>
      <c r="B19" s="61">
        <v>2.52E-2</v>
      </c>
      <c r="C19" s="61">
        <v>-1E-4</v>
      </c>
      <c r="D19" s="61">
        <v>3.8E-3</v>
      </c>
      <c r="E19" s="61">
        <v>2.3E-3</v>
      </c>
      <c r="F19" s="61">
        <v>5.7000000000000002E-3</v>
      </c>
    </row>
    <row r="20" spans="1:10" hidden="1" x14ac:dyDescent="0.25">
      <c r="A20" s="39">
        <v>192610</v>
      </c>
      <c r="B20" s="40">
        <v>-2.8400000000000002E-2</v>
      </c>
      <c r="C20" s="40">
        <v>-2.2700000000000001E-2</v>
      </c>
      <c r="D20" s="40">
        <v>1.0200000000000001E-2</v>
      </c>
      <c r="E20" s="40">
        <v>3.2000000000000002E-3</v>
      </c>
      <c r="F20" s="40">
        <v>3.8E-3</v>
      </c>
      <c r="J20" s="15"/>
    </row>
    <row r="21" spans="1:10" hidden="1" x14ac:dyDescent="0.25">
      <c r="A21" s="39">
        <v>192611</v>
      </c>
      <c r="B21" s="40">
        <v>3.4700000000000002E-2</v>
      </c>
      <c r="C21" s="40">
        <v>2.07E-2</v>
      </c>
      <c r="D21" s="40">
        <v>1.6E-2</v>
      </c>
      <c r="E21" s="40">
        <v>3.0999999999999999E-3</v>
      </c>
      <c r="F21" s="40">
        <v>3.8E-3</v>
      </c>
      <c r="J21" s="15"/>
    </row>
    <row r="22" spans="1:10" hidden="1" x14ac:dyDescent="0.25">
      <c r="A22" s="39">
        <v>192612</v>
      </c>
      <c r="B22" s="40">
        <v>1.9599999999999999E-2</v>
      </c>
      <c r="C22" s="40">
        <v>3.32E-2</v>
      </c>
      <c r="D22" s="40">
        <v>7.7999999999999996E-3</v>
      </c>
      <c r="E22" s="40">
        <v>2.8E-3</v>
      </c>
      <c r="F22" s="40">
        <v>0</v>
      </c>
      <c r="J22" s="15"/>
    </row>
    <row r="23" spans="1:10" hidden="1" x14ac:dyDescent="0.25">
      <c r="A23" s="39">
        <v>192701</v>
      </c>
      <c r="B23" s="40">
        <v>-1.9300000000000001E-2</v>
      </c>
      <c r="C23" s="40">
        <v>2.9600000000000001E-2</v>
      </c>
      <c r="D23" s="40">
        <v>7.4999999999999997E-3</v>
      </c>
      <c r="E23" s="40">
        <v>2.5000000000000001E-3</v>
      </c>
      <c r="F23" s="40">
        <v>-7.6E-3</v>
      </c>
      <c r="J23" s="15"/>
    </row>
    <row r="24" spans="1:10" hidden="1" x14ac:dyDescent="0.25">
      <c r="A24" s="39">
        <v>192702</v>
      </c>
      <c r="B24" s="40">
        <v>5.3699999999999998E-2</v>
      </c>
      <c r="C24" s="40">
        <v>5.4699999999999999E-2</v>
      </c>
      <c r="D24" s="40">
        <v>8.8000000000000005E-3</v>
      </c>
      <c r="E24" s="40">
        <v>2.5999999999999999E-3</v>
      </c>
      <c r="F24" s="40">
        <v>-7.6E-3</v>
      </c>
      <c r="J24" s="15"/>
    </row>
    <row r="25" spans="1:10" x14ac:dyDescent="0.25">
      <c r="A25" s="60">
        <v>192703</v>
      </c>
      <c r="B25" s="61">
        <v>8.6999999999999994E-3</v>
      </c>
      <c r="C25" s="61">
        <v>-5.4800000000000001E-2</v>
      </c>
      <c r="D25" s="61">
        <v>2.53E-2</v>
      </c>
      <c r="E25" s="61">
        <v>3.0000000000000001E-3</v>
      </c>
      <c r="F25" s="61">
        <v>-5.7999999999999996E-3</v>
      </c>
      <c r="H25" s="17"/>
      <c r="I25" s="17"/>
      <c r="J25" s="48"/>
    </row>
    <row r="26" spans="1:10" hidden="1" x14ac:dyDescent="0.25">
      <c r="A26" s="39">
        <v>192704</v>
      </c>
      <c r="B26" s="40">
        <v>2.01E-2</v>
      </c>
      <c r="C26" s="40">
        <v>5.7299999999999997E-2</v>
      </c>
      <c r="D26" s="40">
        <v>-5.0000000000000001E-4</v>
      </c>
      <c r="E26" s="40">
        <v>2.5000000000000001E-3</v>
      </c>
      <c r="F26" s="40">
        <v>0</v>
      </c>
      <c r="J26" s="15"/>
    </row>
    <row r="27" spans="1:10" hidden="1" x14ac:dyDescent="0.25">
      <c r="A27" s="39">
        <v>192705</v>
      </c>
      <c r="B27" s="40">
        <v>6.0699999999999997E-2</v>
      </c>
      <c r="C27" s="40">
        <v>7.3400000000000007E-2</v>
      </c>
      <c r="D27" s="40">
        <v>1.09E-2</v>
      </c>
      <c r="E27" s="40">
        <v>3.0000000000000001E-3</v>
      </c>
      <c r="F27" s="40">
        <v>7.7000000000000002E-3</v>
      </c>
      <c r="J27" s="15"/>
    </row>
    <row r="28" spans="1:10" hidden="1" x14ac:dyDescent="0.25">
      <c r="A28" s="39">
        <v>192706</v>
      </c>
      <c r="B28" s="40">
        <v>-6.7000000000000002E-3</v>
      </c>
      <c r="C28" s="40">
        <v>-3.0300000000000001E-2</v>
      </c>
      <c r="D28" s="40">
        <v>-7.0000000000000001E-3</v>
      </c>
      <c r="E28" s="40">
        <v>2.5999999999999999E-3</v>
      </c>
      <c r="F28" s="40">
        <v>9.5999999999999992E-3</v>
      </c>
      <c r="J28" s="15"/>
    </row>
    <row r="29" spans="1:10" hidden="1" x14ac:dyDescent="0.25">
      <c r="A29" s="39">
        <v>192707</v>
      </c>
      <c r="B29" s="40">
        <v>6.7000000000000004E-2</v>
      </c>
      <c r="C29" s="40">
        <v>5.16E-2</v>
      </c>
      <c r="D29" s="40">
        <v>5.0000000000000001E-3</v>
      </c>
      <c r="E29" s="40">
        <v>3.0000000000000001E-3</v>
      </c>
      <c r="F29" s="40">
        <v>-1.9E-2</v>
      </c>
      <c r="J29" s="15"/>
    </row>
    <row r="30" spans="1:10" x14ac:dyDescent="0.25">
      <c r="A30" s="60">
        <v>192708</v>
      </c>
      <c r="B30" s="61">
        <v>5.1499999999999997E-2</v>
      </c>
      <c r="C30" s="61">
        <v>-1.78E-2</v>
      </c>
      <c r="D30" s="61">
        <v>7.6E-3</v>
      </c>
      <c r="E30" s="61">
        <v>2.8E-3</v>
      </c>
      <c r="F30" s="61">
        <v>-5.7999999999999996E-3</v>
      </c>
    </row>
    <row r="31" spans="1:10" hidden="1" x14ac:dyDescent="0.25">
      <c r="A31" s="39">
        <v>192709</v>
      </c>
      <c r="B31" s="40">
        <v>4.4999999999999998E-2</v>
      </c>
      <c r="C31" s="40">
        <v>4.7000000000000002E-3</v>
      </c>
      <c r="D31" s="40">
        <v>1.8E-3</v>
      </c>
      <c r="E31" s="40">
        <v>2.0999999999999999E-3</v>
      </c>
      <c r="F31" s="40">
        <v>5.7999999999999996E-3</v>
      </c>
      <c r="J31" s="15"/>
    </row>
    <row r="32" spans="1:10" hidden="1" x14ac:dyDescent="0.25">
      <c r="A32" s="39">
        <v>192710</v>
      </c>
      <c r="B32" s="40">
        <v>-5.0200000000000002E-2</v>
      </c>
      <c r="C32" s="40">
        <v>-6.6000000000000003E-2</v>
      </c>
      <c r="D32" s="40">
        <v>9.9000000000000008E-3</v>
      </c>
      <c r="E32" s="40">
        <v>2.5000000000000001E-3</v>
      </c>
      <c r="F32" s="40">
        <v>5.7999999999999996E-3</v>
      </c>
      <c r="J32" s="15"/>
    </row>
    <row r="33" spans="1:10" hidden="1" x14ac:dyDescent="0.25">
      <c r="A33" s="39">
        <v>192711</v>
      </c>
      <c r="B33" s="40">
        <v>7.2099999999999997E-2</v>
      </c>
      <c r="C33" s="40">
        <v>8.0799999999999997E-2</v>
      </c>
      <c r="D33" s="40">
        <v>9.7000000000000003E-3</v>
      </c>
      <c r="E33" s="40">
        <v>2.0999999999999999E-3</v>
      </c>
      <c r="F33" s="40">
        <v>-1.9E-3</v>
      </c>
      <c r="J33" s="15"/>
    </row>
    <row r="34" spans="1:10" hidden="1" x14ac:dyDescent="0.25">
      <c r="A34" s="39">
        <v>192712</v>
      </c>
      <c r="B34" s="40">
        <v>2.7900000000000001E-2</v>
      </c>
      <c r="C34" s="40">
        <v>3.1600000000000003E-2</v>
      </c>
      <c r="D34" s="40">
        <v>7.1999999999999998E-3</v>
      </c>
      <c r="E34" s="40">
        <v>2.2000000000000001E-3</v>
      </c>
      <c r="F34" s="40">
        <v>-1.9E-3</v>
      </c>
      <c r="J34" s="15"/>
    </row>
    <row r="35" spans="1:10" hidden="1" x14ac:dyDescent="0.25">
      <c r="A35" s="39">
        <v>192801</v>
      </c>
      <c r="B35" s="40">
        <v>-4.0000000000000001E-3</v>
      </c>
      <c r="C35" s="40">
        <v>4.82E-2</v>
      </c>
      <c r="D35" s="40">
        <v>-3.5999999999999999E-3</v>
      </c>
      <c r="E35" s="40">
        <v>2.5000000000000001E-3</v>
      </c>
      <c r="F35" s="40">
        <v>-1.9E-3</v>
      </c>
      <c r="J35" s="15"/>
    </row>
    <row r="36" spans="1:10" hidden="1" x14ac:dyDescent="0.25">
      <c r="A36" s="39">
        <v>192802</v>
      </c>
      <c r="B36" s="40">
        <v>-1.2500000000000001E-2</v>
      </c>
      <c r="C36" s="40">
        <v>-2.3599999999999999E-2</v>
      </c>
      <c r="D36" s="40">
        <v>6.1000000000000004E-3</v>
      </c>
      <c r="E36" s="40">
        <v>3.3E-3</v>
      </c>
      <c r="F36" s="40">
        <v>-9.7000000000000003E-3</v>
      </c>
      <c r="J36" s="15"/>
    </row>
    <row r="37" spans="1:10" hidden="1" x14ac:dyDescent="0.25">
      <c r="A37" s="39">
        <v>192803</v>
      </c>
      <c r="B37" s="40">
        <v>0.1101</v>
      </c>
      <c r="C37" s="40">
        <v>5.3100000000000001E-2</v>
      </c>
      <c r="D37" s="40">
        <v>4.4999999999999997E-3</v>
      </c>
      <c r="E37" s="40">
        <v>2.8999999999999998E-3</v>
      </c>
      <c r="F37" s="40">
        <v>0</v>
      </c>
      <c r="J37" s="15"/>
    </row>
    <row r="38" spans="1:10" hidden="1" x14ac:dyDescent="0.25">
      <c r="A38" s="39">
        <v>192804</v>
      </c>
      <c r="B38" s="40">
        <v>3.4500000000000003E-2</v>
      </c>
      <c r="C38" s="40">
        <v>9.0999999999999998E-2</v>
      </c>
      <c r="D38" s="40">
        <v>-4.0000000000000002E-4</v>
      </c>
      <c r="E38" s="40">
        <v>2.2000000000000001E-3</v>
      </c>
      <c r="F38" s="40">
        <v>2E-3</v>
      </c>
      <c r="J38" s="15"/>
    </row>
    <row r="39" spans="1:10" hidden="1" x14ac:dyDescent="0.25">
      <c r="A39" s="39">
        <v>192805</v>
      </c>
      <c r="B39" s="40">
        <v>1.9699999999999999E-2</v>
      </c>
      <c r="C39" s="40">
        <v>4.3799999999999999E-2</v>
      </c>
      <c r="D39" s="40">
        <v>-7.7000000000000002E-3</v>
      </c>
      <c r="E39" s="40">
        <v>3.2000000000000002E-3</v>
      </c>
      <c r="F39" s="40">
        <v>5.7999999999999996E-3</v>
      </c>
      <c r="J39" s="15"/>
    </row>
    <row r="40" spans="1:10" hidden="1" x14ac:dyDescent="0.25">
      <c r="A40" s="39">
        <v>192806</v>
      </c>
      <c r="B40" s="40">
        <v>-3.85E-2</v>
      </c>
      <c r="C40" s="40">
        <v>-8.4199999999999997E-2</v>
      </c>
      <c r="D40" s="40">
        <v>4.1000000000000003E-3</v>
      </c>
      <c r="E40" s="40">
        <v>3.0999999999999999E-3</v>
      </c>
      <c r="F40" s="40">
        <v>-7.7999999999999996E-3</v>
      </c>
      <c r="J40" s="15"/>
    </row>
    <row r="41" spans="1:10" hidden="1" x14ac:dyDescent="0.25">
      <c r="A41" s="39">
        <v>192807</v>
      </c>
      <c r="B41" s="40">
        <v>1.41E-2</v>
      </c>
      <c r="C41" s="40">
        <v>5.8999999999999999E-3</v>
      </c>
      <c r="D41" s="40">
        <v>-2.1700000000000001E-2</v>
      </c>
      <c r="E41" s="40">
        <v>3.2000000000000002E-3</v>
      </c>
      <c r="F41" s="40">
        <v>0</v>
      </c>
      <c r="J41" s="15"/>
    </row>
    <row r="42" spans="1:10" hidden="1" x14ac:dyDescent="0.25">
      <c r="A42" s="39">
        <v>192808</v>
      </c>
      <c r="B42" s="40">
        <v>8.0299999999999996E-2</v>
      </c>
      <c r="C42" s="40">
        <v>4.4200000000000003E-2</v>
      </c>
      <c r="D42" s="40">
        <v>7.6E-3</v>
      </c>
      <c r="E42" s="40">
        <v>3.2000000000000002E-3</v>
      </c>
      <c r="F42" s="40">
        <v>2E-3</v>
      </c>
      <c r="J42" s="15"/>
    </row>
    <row r="43" spans="1:10" hidden="1" x14ac:dyDescent="0.25">
      <c r="A43" s="39">
        <v>192809</v>
      </c>
      <c r="B43" s="40">
        <v>2.5899999999999999E-2</v>
      </c>
      <c r="C43" s="40">
        <v>8.8999999999999996E-2</v>
      </c>
      <c r="D43" s="40">
        <v>-4.1000000000000003E-3</v>
      </c>
      <c r="E43" s="40">
        <v>2.7000000000000001E-3</v>
      </c>
      <c r="F43" s="40">
        <v>7.7999999999999996E-3</v>
      </c>
      <c r="J43" s="15"/>
    </row>
    <row r="44" spans="1:10" hidden="1" x14ac:dyDescent="0.25">
      <c r="A44" s="39">
        <v>192810</v>
      </c>
      <c r="B44" s="40">
        <v>1.6799999999999999E-2</v>
      </c>
      <c r="C44" s="40">
        <v>2.76E-2</v>
      </c>
      <c r="D44" s="40">
        <v>1.5800000000000002E-2</v>
      </c>
      <c r="E44" s="40">
        <v>4.1000000000000003E-3</v>
      </c>
      <c r="F44" s="40">
        <v>-1.9E-3</v>
      </c>
      <c r="J44" s="15"/>
    </row>
    <row r="45" spans="1:10" hidden="1" x14ac:dyDescent="0.25">
      <c r="A45" s="39">
        <v>192811</v>
      </c>
      <c r="B45" s="40">
        <v>0.12920000000000001</v>
      </c>
      <c r="C45" s="40">
        <v>0.1147</v>
      </c>
      <c r="D45" s="40">
        <v>2.9999999999999997E-4</v>
      </c>
      <c r="E45" s="40">
        <v>3.8999999999999998E-3</v>
      </c>
      <c r="F45" s="40">
        <v>-1.9E-3</v>
      </c>
      <c r="J45" s="15"/>
    </row>
    <row r="46" spans="1:10" x14ac:dyDescent="0.25">
      <c r="A46" s="60">
        <v>192812</v>
      </c>
      <c r="B46" s="61">
        <v>4.8999999999999998E-3</v>
      </c>
      <c r="C46" s="61">
        <v>-5.1299999999999998E-2</v>
      </c>
      <c r="D46" s="61">
        <v>4.0000000000000002E-4</v>
      </c>
      <c r="E46" s="61">
        <v>5.9999999999999995E-4</v>
      </c>
      <c r="F46" s="61">
        <v>-3.8999999999999998E-3</v>
      </c>
    </row>
    <row r="47" spans="1:10" hidden="1" x14ac:dyDescent="0.25">
      <c r="A47" s="39">
        <v>192901</v>
      </c>
      <c r="B47" s="40">
        <v>5.8299999999999998E-2</v>
      </c>
      <c r="C47" s="40">
        <v>3.5000000000000001E-3</v>
      </c>
      <c r="D47" s="40">
        <v>-8.9999999999999993E-3</v>
      </c>
      <c r="E47" s="40">
        <v>3.3999999999999998E-3</v>
      </c>
      <c r="F47" s="40">
        <v>-1.9E-3</v>
      </c>
      <c r="J47" s="15"/>
    </row>
    <row r="48" spans="1:10" hidden="1" x14ac:dyDescent="0.25">
      <c r="A48" s="39">
        <v>192902</v>
      </c>
      <c r="B48" s="40">
        <v>-1.9E-3</v>
      </c>
      <c r="C48" s="40">
        <v>-2.5999999999999999E-3</v>
      </c>
      <c r="D48" s="40">
        <v>-1.5699999999999999E-2</v>
      </c>
      <c r="E48" s="40">
        <v>3.5999999999999999E-3</v>
      </c>
      <c r="F48" s="40">
        <v>-2E-3</v>
      </c>
      <c r="J48" s="15"/>
    </row>
    <row r="49" spans="1:10" hidden="1" x14ac:dyDescent="0.25">
      <c r="A49" s="39">
        <v>192903</v>
      </c>
      <c r="B49" s="40">
        <v>-1.1999999999999999E-3</v>
      </c>
      <c r="C49" s="40">
        <v>-0.02</v>
      </c>
      <c r="D49" s="40">
        <v>-1.44E-2</v>
      </c>
      <c r="E49" s="40">
        <v>3.3999999999999998E-3</v>
      </c>
      <c r="F49" s="40">
        <v>-3.8999999999999998E-3</v>
      </c>
      <c r="J49" s="15"/>
    </row>
    <row r="50" spans="1:10" hidden="1" x14ac:dyDescent="0.25">
      <c r="A50" s="39">
        <v>192904</v>
      </c>
      <c r="B50" s="40">
        <v>1.7600000000000001E-2</v>
      </c>
      <c r="C50" s="40">
        <v>3.0599999999999999E-2</v>
      </c>
      <c r="D50" s="40">
        <v>2.75E-2</v>
      </c>
      <c r="E50" s="40">
        <v>3.5999999999999999E-3</v>
      </c>
      <c r="F50" s="40">
        <v>-3.8999999999999998E-3</v>
      </c>
      <c r="J50" s="15"/>
    </row>
    <row r="51" spans="1:10" hidden="1" x14ac:dyDescent="0.25">
      <c r="A51" s="39">
        <v>192905</v>
      </c>
      <c r="B51" s="40">
        <v>-3.6200000000000003E-2</v>
      </c>
      <c r="C51" s="40">
        <v>-0.1336</v>
      </c>
      <c r="D51" s="40">
        <v>-1.6199999999999999E-2</v>
      </c>
      <c r="E51" s="40">
        <v>4.4000000000000003E-3</v>
      </c>
      <c r="F51" s="40">
        <v>5.8999999999999999E-3</v>
      </c>
      <c r="J51" s="15"/>
    </row>
    <row r="52" spans="1:10" hidden="1" x14ac:dyDescent="0.25">
      <c r="A52" s="39">
        <v>192906</v>
      </c>
      <c r="B52" s="40">
        <v>0.114</v>
      </c>
      <c r="C52" s="40">
        <v>5.33E-2</v>
      </c>
      <c r="D52" s="40">
        <v>1.0999999999999999E-2</v>
      </c>
      <c r="E52" s="40">
        <v>5.1999999999999998E-3</v>
      </c>
      <c r="F52" s="40">
        <v>3.8999999999999998E-3</v>
      </c>
      <c r="J52" s="15"/>
    </row>
    <row r="53" spans="1:10" hidden="1" x14ac:dyDescent="0.25">
      <c r="A53" s="39">
        <v>192907</v>
      </c>
      <c r="B53" s="40">
        <v>4.7100000000000003E-2</v>
      </c>
      <c r="C53" s="40">
        <v>1.14E-2</v>
      </c>
      <c r="D53" s="40">
        <v>0</v>
      </c>
      <c r="E53" s="40">
        <v>3.3E-3</v>
      </c>
      <c r="F53" s="40">
        <v>9.7999999999999997E-3</v>
      </c>
      <c r="J53" s="15"/>
    </row>
    <row r="54" spans="1:10" x14ac:dyDescent="0.25">
      <c r="A54" s="60">
        <v>192908</v>
      </c>
      <c r="B54" s="61">
        <v>0.1028</v>
      </c>
      <c r="C54" s="61">
        <v>-1.6400000000000001E-2</v>
      </c>
      <c r="D54" s="61">
        <v>-3.3999999999999998E-3</v>
      </c>
      <c r="E54" s="61">
        <v>4.0000000000000001E-3</v>
      </c>
      <c r="F54" s="61">
        <v>3.8999999999999998E-3</v>
      </c>
    </row>
    <row r="55" spans="1:10" hidden="1" x14ac:dyDescent="0.25">
      <c r="A55" s="39">
        <v>192909</v>
      </c>
      <c r="B55" s="40">
        <v>-4.7600000000000003E-2</v>
      </c>
      <c r="C55" s="40">
        <v>-9.2200000000000004E-2</v>
      </c>
      <c r="D55" s="40">
        <v>2.8E-3</v>
      </c>
      <c r="E55" s="40">
        <v>3.5000000000000001E-3</v>
      </c>
      <c r="F55" s="40">
        <v>-1.9E-3</v>
      </c>
      <c r="J55" s="15"/>
    </row>
    <row r="56" spans="1:10" hidden="1" x14ac:dyDescent="0.25">
      <c r="A56" s="39">
        <v>192910</v>
      </c>
      <c r="B56" s="40">
        <v>-0.1973</v>
      </c>
      <c r="C56" s="40">
        <v>-0.27679999999999999</v>
      </c>
      <c r="D56" s="40">
        <v>3.8199999999999998E-2</v>
      </c>
      <c r="E56" s="40">
        <v>4.5999999999999999E-3</v>
      </c>
      <c r="F56" s="40">
        <v>0</v>
      </c>
      <c r="J56" s="15"/>
    </row>
    <row r="57" spans="1:10" hidden="1" x14ac:dyDescent="0.25">
      <c r="A57" s="39">
        <v>192911</v>
      </c>
      <c r="B57" s="40">
        <v>-0.1246</v>
      </c>
      <c r="C57" s="40">
        <v>-0.15</v>
      </c>
      <c r="D57" s="40">
        <v>2.3599999999999999E-2</v>
      </c>
      <c r="E57" s="40">
        <v>3.7000000000000002E-3</v>
      </c>
      <c r="F57" s="40">
        <v>-1.9E-3</v>
      </c>
      <c r="J57" s="15"/>
    </row>
    <row r="58" spans="1:10" x14ac:dyDescent="0.25">
      <c r="A58" s="60">
        <v>192912</v>
      </c>
      <c r="B58" s="61">
        <v>2.8199999999999999E-2</v>
      </c>
      <c r="C58" s="61">
        <v>-5.0099999999999999E-2</v>
      </c>
      <c r="D58" s="61">
        <v>-8.8999999999999999E-3</v>
      </c>
      <c r="E58" s="61">
        <v>3.7000000000000002E-3</v>
      </c>
      <c r="F58" s="61">
        <v>-5.7999999999999996E-3</v>
      </c>
    </row>
    <row r="59" spans="1:10" hidden="1" x14ac:dyDescent="0.25">
      <c r="A59" s="39">
        <v>193001</v>
      </c>
      <c r="B59" s="40">
        <v>6.3899999999999998E-2</v>
      </c>
      <c r="C59" s="40">
        <v>0.1293</v>
      </c>
      <c r="D59" s="40">
        <v>-5.7000000000000002E-3</v>
      </c>
      <c r="E59" s="40">
        <v>1.4E-3</v>
      </c>
      <c r="F59" s="40">
        <v>-3.8999999999999998E-3</v>
      </c>
      <c r="J59" s="15"/>
    </row>
    <row r="60" spans="1:10" hidden="1" x14ac:dyDescent="0.25">
      <c r="A60" s="39">
        <v>193002</v>
      </c>
      <c r="B60" s="40">
        <v>2.5999999999999999E-2</v>
      </c>
      <c r="C60" s="40">
        <v>6.4299999999999996E-2</v>
      </c>
      <c r="D60" s="40">
        <v>1.2999999999999999E-2</v>
      </c>
      <c r="E60" s="40">
        <v>3.0000000000000001E-3</v>
      </c>
      <c r="F60" s="40">
        <v>-3.8999999999999998E-3</v>
      </c>
      <c r="J60" s="15"/>
    </row>
    <row r="61" spans="1:10" hidden="1" x14ac:dyDescent="0.25">
      <c r="A61" s="39">
        <v>193003</v>
      </c>
      <c r="B61" s="40">
        <v>8.1199999999999994E-2</v>
      </c>
      <c r="C61" s="40">
        <v>0.1007</v>
      </c>
      <c r="D61" s="40">
        <v>8.3000000000000001E-3</v>
      </c>
      <c r="E61" s="40">
        <v>3.5000000000000001E-3</v>
      </c>
      <c r="F61" s="40">
        <v>-5.8999999999999999E-3</v>
      </c>
      <c r="J61" s="15"/>
    </row>
    <row r="62" spans="1:10" hidden="1" x14ac:dyDescent="0.25">
      <c r="A62" s="39">
        <v>193004</v>
      </c>
      <c r="B62" s="40">
        <v>-8.0000000000000002E-3</v>
      </c>
      <c r="C62" s="40">
        <v>-6.9800000000000001E-2</v>
      </c>
      <c r="D62" s="40">
        <v>-1.6000000000000001E-3</v>
      </c>
      <c r="E62" s="40">
        <v>2.0999999999999999E-3</v>
      </c>
      <c r="F62" s="40">
        <v>5.8999999999999999E-3</v>
      </c>
      <c r="J62" s="15"/>
    </row>
    <row r="63" spans="1:10" hidden="1" x14ac:dyDescent="0.25">
      <c r="A63" s="39">
        <v>193005</v>
      </c>
      <c r="B63" s="40">
        <v>-9.5999999999999992E-3</v>
      </c>
      <c r="C63" s="40">
        <v>-5.4199999999999998E-2</v>
      </c>
      <c r="D63" s="40">
        <v>1.4E-2</v>
      </c>
      <c r="E63" s="40">
        <v>2.5999999999999999E-3</v>
      </c>
      <c r="F63" s="40">
        <v>-5.8999999999999999E-3</v>
      </c>
      <c r="J63" s="15"/>
    </row>
    <row r="64" spans="1:10" hidden="1" x14ac:dyDescent="0.25">
      <c r="A64" s="39">
        <v>193006</v>
      </c>
      <c r="B64" s="40">
        <v>-0.16250000000000001</v>
      </c>
      <c r="C64" s="40">
        <v>-0.21679999999999999</v>
      </c>
      <c r="D64" s="40">
        <v>5.1000000000000004E-3</v>
      </c>
      <c r="E64" s="40">
        <v>2.7000000000000001E-3</v>
      </c>
      <c r="F64" s="40">
        <v>-5.8999999999999999E-3</v>
      </c>
      <c r="J64" s="15"/>
    </row>
    <row r="65" spans="1:12" hidden="1" x14ac:dyDescent="0.25">
      <c r="A65" s="39">
        <v>193007</v>
      </c>
      <c r="B65" s="40">
        <v>3.8600000000000002E-2</v>
      </c>
      <c r="C65" s="40">
        <v>3.0099999999999998E-2</v>
      </c>
      <c r="D65" s="40">
        <v>3.3999999999999998E-3</v>
      </c>
      <c r="E65" s="40">
        <v>2E-3</v>
      </c>
      <c r="F65" s="40">
        <v>-1.4E-2</v>
      </c>
      <c r="J65" s="15"/>
    </row>
    <row r="66" spans="1:12" x14ac:dyDescent="0.25">
      <c r="A66" s="60">
        <v>193008</v>
      </c>
      <c r="B66" s="61">
        <v>1.41E-2</v>
      </c>
      <c r="C66" s="61">
        <v>-1.66E-2</v>
      </c>
      <c r="D66" s="61">
        <v>1.2999999999999999E-3</v>
      </c>
      <c r="E66" s="61">
        <v>8.9999999999999998E-4</v>
      </c>
      <c r="F66" s="61">
        <v>-6.0000000000000001E-3</v>
      </c>
    </row>
    <row r="67" spans="1:12" ht="12.75" hidden="1" customHeight="1" x14ac:dyDescent="0.25">
      <c r="A67" s="39">
        <v>193009</v>
      </c>
      <c r="B67" s="40">
        <v>-0.12820000000000001</v>
      </c>
      <c r="C67" s="40">
        <v>-0.1459</v>
      </c>
      <c r="D67" s="40">
        <v>7.4000000000000003E-3</v>
      </c>
      <c r="E67" s="40">
        <v>2.2000000000000001E-3</v>
      </c>
      <c r="F67" s="40">
        <v>6.1000000000000004E-3</v>
      </c>
      <c r="I67" s="41"/>
      <c r="J67" s="41"/>
      <c r="K67" s="41"/>
      <c r="L67" s="41"/>
    </row>
    <row r="68" spans="1:12" ht="12.75" hidden="1" customHeight="1" x14ac:dyDescent="0.25">
      <c r="A68" s="39">
        <v>193010</v>
      </c>
      <c r="B68" s="40">
        <v>-8.5500000000000007E-2</v>
      </c>
      <c r="C68" s="40">
        <v>-0.10970000000000001</v>
      </c>
      <c r="D68" s="40">
        <v>3.5000000000000001E-3</v>
      </c>
      <c r="E68" s="40">
        <v>8.9999999999999998E-4</v>
      </c>
      <c r="F68" s="40">
        <v>-6.0000000000000001E-3</v>
      </c>
      <c r="H68" s="41"/>
      <c r="I68" s="41"/>
      <c r="J68" s="41"/>
      <c r="K68" s="41"/>
      <c r="L68" s="41"/>
    </row>
    <row r="69" spans="1:12" ht="12.75" hidden="1" customHeight="1" x14ac:dyDescent="0.25">
      <c r="A69" s="39">
        <v>193011</v>
      </c>
      <c r="B69" s="40">
        <v>-8.8999999999999999E-3</v>
      </c>
      <c r="C69" s="40">
        <v>-2.8E-3</v>
      </c>
      <c r="D69" s="40">
        <v>4.1999999999999997E-3</v>
      </c>
      <c r="E69" s="40">
        <v>1.2999999999999999E-3</v>
      </c>
      <c r="F69" s="40">
        <v>-8.0999999999999996E-3</v>
      </c>
      <c r="H69" s="41"/>
      <c r="I69" s="41"/>
      <c r="J69" s="41"/>
      <c r="K69" s="41"/>
      <c r="L69" s="41"/>
    </row>
    <row r="70" spans="1:12" ht="12.75" hidden="1" customHeight="1" x14ac:dyDescent="0.25">
      <c r="A70" s="39">
        <v>193012</v>
      </c>
      <c r="B70" s="40">
        <v>-7.0599999999999996E-2</v>
      </c>
      <c r="C70" s="40">
        <v>-0.1166</v>
      </c>
      <c r="D70" s="40">
        <v>-7.0000000000000001E-3</v>
      </c>
      <c r="E70" s="40">
        <v>1.4E-3</v>
      </c>
      <c r="F70" s="40">
        <v>-1.43E-2</v>
      </c>
      <c r="H70" s="41"/>
      <c r="I70" s="41"/>
      <c r="J70" s="41"/>
      <c r="K70" s="41"/>
      <c r="L70" s="41"/>
    </row>
    <row r="71" spans="1:12" ht="12.75" hidden="1" customHeight="1" x14ac:dyDescent="0.25">
      <c r="A71" s="39">
        <v>193101</v>
      </c>
      <c r="B71" s="40">
        <v>5.0200000000000002E-2</v>
      </c>
      <c r="C71" s="40">
        <v>0.21029999999999999</v>
      </c>
      <c r="D71" s="40">
        <v>-1.21E-2</v>
      </c>
      <c r="E71" s="40">
        <v>1.5E-3</v>
      </c>
      <c r="F71" s="40">
        <v>-1.4500000000000001E-2</v>
      </c>
      <c r="H71" s="41"/>
      <c r="I71" s="41"/>
      <c r="J71" s="41"/>
      <c r="K71" s="41"/>
      <c r="L71" s="41"/>
    </row>
    <row r="72" spans="1:12" ht="12.75" hidden="1" customHeight="1" x14ac:dyDescent="0.25">
      <c r="A72" s="39">
        <v>193102</v>
      </c>
      <c r="B72" s="40">
        <v>0.1193</v>
      </c>
      <c r="C72" s="40">
        <v>0.25659999999999999</v>
      </c>
      <c r="D72" s="40">
        <v>8.5000000000000006E-3</v>
      </c>
      <c r="E72" s="40">
        <v>4.0000000000000002E-4</v>
      </c>
      <c r="F72" s="40">
        <v>-1.47E-2</v>
      </c>
      <c r="H72" s="41"/>
      <c r="I72" s="41"/>
      <c r="J72" s="41"/>
      <c r="K72" s="41"/>
      <c r="L72" s="41"/>
    </row>
    <row r="73" spans="1:12" ht="12.75" hidden="1" customHeight="1" x14ac:dyDescent="0.25">
      <c r="A73" s="39">
        <v>193103</v>
      </c>
      <c r="B73" s="40">
        <v>-6.7500000000000004E-2</v>
      </c>
      <c r="C73" s="40">
        <v>-7.0800000000000002E-2</v>
      </c>
      <c r="D73" s="40">
        <v>1.04E-2</v>
      </c>
      <c r="E73" s="40">
        <v>1.2999999999999999E-3</v>
      </c>
      <c r="F73" s="40">
        <v>-6.4000000000000003E-3</v>
      </c>
      <c r="H73" s="41"/>
      <c r="I73" s="41"/>
      <c r="J73" s="41"/>
      <c r="K73" s="41"/>
      <c r="L73" s="41"/>
    </row>
    <row r="74" spans="1:12" ht="12.75" hidden="1" customHeight="1" x14ac:dyDescent="0.25">
      <c r="A74" s="39">
        <v>193104</v>
      </c>
      <c r="B74" s="40">
        <v>-9.35E-2</v>
      </c>
      <c r="C74" s="40">
        <v>-0.21640000000000001</v>
      </c>
      <c r="D74" s="40">
        <v>8.6E-3</v>
      </c>
      <c r="E74" s="40">
        <v>8.0000000000000004E-4</v>
      </c>
      <c r="F74" s="40">
        <v>-6.4000000000000003E-3</v>
      </c>
      <c r="H74" s="41"/>
      <c r="I74" s="41"/>
      <c r="J74" s="41"/>
      <c r="K74" s="41"/>
      <c r="L74" s="41"/>
    </row>
    <row r="75" spans="1:12" ht="12.75" hidden="1" customHeight="1" x14ac:dyDescent="0.25">
      <c r="A75" s="39">
        <v>193105</v>
      </c>
      <c r="B75" s="40">
        <v>-0.12790000000000001</v>
      </c>
      <c r="C75" s="40">
        <v>-0.13789999999999999</v>
      </c>
      <c r="D75" s="40">
        <v>1.4500000000000001E-2</v>
      </c>
      <c r="E75" s="40">
        <v>8.9999999999999998E-4</v>
      </c>
      <c r="F75" s="40">
        <v>-1.0800000000000001E-2</v>
      </c>
      <c r="H75" s="41"/>
      <c r="I75" s="41"/>
      <c r="J75" s="41"/>
      <c r="K75" s="41"/>
      <c r="L75" s="41"/>
    </row>
    <row r="76" spans="1:12" ht="12.75" hidden="1" customHeight="1" x14ac:dyDescent="0.25">
      <c r="A76" s="39">
        <v>193106</v>
      </c>
      <c r="B76" s="40">
        <v>0.1421</v>
      </c>
      <c r="C76" s="40">
        <v>0.18190000000000001</v>
      </c>
      <c r="D76" s="40">
        <v>4.0000000000000002E-4</v>
      </c>
      <c r="E76" s="40">
        <v>8.0000000000000004E-4</v>
      </c>
      <c r="F76" s="40">
        <v>-1.09E-2</v>
      </c>
      <c r="H76" s="41"/>
      <c r="I76" s="41"/>
      <c r="J76" s="41"/>
      <c r="K76" s="41"/>
      <c r="L76" s="41"/>
    </row>
    <row r="77" spans="1:12" ht="12.75" hidden="1" customHeight="1" x14ac:dyDescent="0.25">
      <c r="A77" s="39">
        <v>193107</v>
      </c>
      <c r="B77" s="40">
        <v>-7.22E-2</v>
      </c>
      <c r="C77" s="40">
        <v>-5.57E-2</v>
      </c>
      <c r="D77" s="40">
        <v>-4.1999999999999997E-3</v>
      </c>
      <c r="E77" s="40">
        <v>5.9999999999999995E-4</v>
      </c>
      <c r="F77" s="40">
        <v>-2.2000000000000001E-3</v>
      </c>
      <c r="H77" s="41"/>
      <c r="I77" s="41"/>
      <c r="J77" s="41"/>
      <c r="K77" s="41"/>
      <c r="L77" s="41"/>
    </row>
    <row r="78" spans="1:12" ht="12.75" customHeight="1" x14ac:dyDescent="0.25">
      <c r="A78" s="60">
        <v>193108</v>
      </c>
      <c r="B78" s="61">
        <v>1.8200000000000001E-2</v>
      </c>
      <c r="C78" s="61">
        <v>-7.6300000000000007E-2</v>
      </c>
      <c r="D78" s="61">
        <v>1.1999999999999999E-3</v>
      </c>
      <c r="E78" s="61">
        <v>2.9999999999999997E-4</v>
      </c>
      <c r="F78" s="61">
        <v>-2.2000000000000001E-3</v>
      </c>
      <c r="H78" s="41"/>
      <c r="I78" s="41"/>
      <c r="J78" s="49"/>
      <c r="K78" s="41"/>
      <c r="L78" s="41"/>
    </row>
    <row r="79" spans="1:12" ht="12.75" hidden="1" customHeight="1" x14ac:dyDescent="0.25">
      <c r="A79" s="39">
        <v>193109</v>
      </c>
      <c r="B79" s="40">
        <v>-0.29730000000000001</v>
      </c>
      <c r="C79" s="40">
        <v>-0.3246</v>
      </c>
      <c r="D79" s="40">
        <v>-2.81E-2</v>
      </c>
      <c r="E79" s="40">
        <v>2.9999999999999997E-4</v>
      </c>
      <c r="F79" s="40">
        <v>-4.4000000000000003E-3</v>
      </c>
      <c r="H79" s="41"/>
      <c r="I79" s="41"/>
      <c r="J79" s="41"/>
      <c r="K79" s="41"/>
      <c r="L79" s="41"/>
    </row>
    <row r="80" spans="1:12" ht="12.75" hidden="1" customHeight="1" x14ac:dyDescent="0.25">
      <c r="A80" s="39">
        <v>193110</v>
      </c>
      <c r="B80" s="40">
        <v>8.9599999999999999E-2</v>
      </c>
      <c r="C80" s="40">
        <v>7.6999999999999999E-2</v>
      </c>
      <c r="D80" s="40">
        <v>-3.3000000000000002E-2</v>
      </c>
      <c r="E80" s="40">
        <v>1E-3</v>
      </c>
      <c r="F80" s="40">
        <v>-6.7000000000000002E-3</v>
      </c>
      <c r="H80" s="41"/>
      <c r="I80" s="41"/>
      <c r="J80" s="41"/>
      <c r="K80" s="41"/>
      <c r="L80" s="41"/>
    </row>
    <row r="81" spans="1:12" ht="12.75" hidden="1" customHeight="1" x14ac:dyDescent="0.25">
      <c r="A81" s="39">
        <v>193111</v>
      </c>
      <c r="B81" s="40">
        <v>-7.9799999999999996E-2</v>
      </c>
      <c r="C81" s="40">
        <v>-0.1008</v>
      </c>
      <c r="D81" s="40">
        <v>2.7000000000000001E-3</v>
      </c>
      <c r="E81" s="40">
        <v>1.6999999999999999E-3</v>
      </c>
      <c r="F81" s="40">
        <v>-1.12E-2</v>
      </c>
      <c r="H81" s="41"/>
      <c r="I81" s="41"/>
      <c r="J81" s="41"/>
      <c r="K81" s="41"/>
      <c r="L81" s="41"/>
    </row>
    <row r="82" spans="1:12" ht="12.75" hidden="1" customHeight="1" x14ac:dyDescent="0.25">
      <c r="A82" s="39">
        <v>193112</v>
      </c>
      <c r="B82" s="40">
        <v>-0.14000000000000001</v>
      </c>
      <c r="C82" s="40">
        <v>-0.2195</v>
      </c>
      <c r="D82" s="40">
        <v>-2.1999999999999999E-2</v>
      </c>
      <c r="E82" s="40">
        <v>1.2999999999999999E-3</v>
      </c>
      <c r="F82" s="40">
        <v>-9.1000000000000004E-3</v>
      </c>
      <c r="H82" s="41"/>
      <c r="I82" s="41"/>
      <c r="J82" s="41"/>
      <c r="K82" s="41"/>
      <c r="L82" s="41"/>
    </row>
    <row r="83" spans="1:12" ht="12.75" hidden="1" customHeight="1" x14ac:dyDescent="0.25">
      <c r="A83" s="39">
        <v>193201</v>
      </c>
      <c r="B83" s="40">
        <v>-2.7099999999999999E-2</v>
      </c>
      <c r="C83" s="40">
        <v>0.1019</v>
      </c>
      <c r="D83" s="40">
        <v>3.3999999999999998E-3</v>
      </c>
      <c r="E83" s="40">
        <v>2.3E-3</v>
      </c>
      <c r="F83" s="40">
        <v>-2.06E-2</v>
      </c>
      <c r="H83" s="41"/>
      <c r="I83" s="41"/>
      <c r="J83" s="41"/>
      <c r="K83" s="41"/>
      <c r="L83" s="41"/>
    </row>
    <row r="84" spans="1:12" ht="12.75" hidden="1" customHeight="1" x14ac:dyDescent="0.25">
      <c r="A84" s="39">
        <v>193202</v>
      </c>
      <c r="B84" s="40">
        <v>5.7000000000000002E-2</v>
      </c>
      <c r="C84" s="40">
        <v>2.9100000000000001E-2</v>
      </c>
      <c r="D84" s="40">
        <v>4.1300000000000003E-2</v>
      </c>
      <c r="E84" s="40">
        <v>2.3E-3</v>
      </c>
      <c r="F84" s="40">
        <v>-1.4E-2</v>
      </c>
      <c r="H84" s="41"/>
      <c r="I84" s="41"/>
      <c r="J84" s="41"/>
      <c r="K84" s="41"/>
      <c r="L84" s="41"/>
    </row>
    <row r="85" spans="1:12" ht="12.75" hidden="1" customHeight="1" x14ac:dyDescent="0.25">
      <c r="A85" s="39">
        <v>193203</v>
      </c>
      <c r="B85" s="40">
        <v>-0.1158</v>
      </c>
      <c r="C85" s="40">
        <v>-0.13109999999999999</v>
      </c>
      <c r="D85" s="40">
        <v>-1.8E-3</v>
      </c>
      <c r="E85" s="40">
        <v>1.6000000000000001E-3</v>
      </c>
      <c r="F85" s="40">
        <v>-4.7000000000000002E-3</v>
      </c>
      <c r="H85" s="41"/>
      <c r="I85" s="41"/>
      <c r="J85" s="41"/>
      <c r="K85" s="41"/>
      <c r="L85" s="41"/>
    </row>
    <row r="86" spans="1:12" ht="12.75" hidden="1" customHeight="1" x14ac:dyDescent="0.25">
      <c r="A86" s="39">
        <v>193204</v>
      </c>
      <c r="B86" s="40">
        <v>-0.19969999999999999</v>
      </c>
      <c r="C86" s="40">
        <v>-0.222</v>
      </c>
      <c r="D86" s="40">
        <v>6.0400000000000002E-2</v>
      </c>
      <c r="E86" s="40">
        <v>1.1000000000000001E-3</v>
      </c>
      <c r="F86" s="40">
        <v>-7.1000000000000004E-3</v>
      </c>
      <c r="H86" s="41"/>
      <c r="I86" s="41"/>
      <c r="J86" s="41"/>
      <c r="K86" s="41"/>
      <c r="L86" s="41"/>
    </row>
    <row r="87" spans="1:12" ht="12.75" hidden="1" customHeight="1" x14ac:dyDescent="0.25">
      <c r="A87" s="39">
        <v>193205</v>
      </c>
      <c r="B87" s="40">
        <v>-0.21959999999999999</v>
      </c>
      <c r="C87" s="40">
        <v>-0.1193</v>
      </c>
      <c r="D87" s="40">
        <v>-1.8800000000000001E-2</v>
      </c>
      <c r="E87" s="40">
        <v>5.9999999999999995E-4</v>
      </c>
      <c r="F87" s="40">
        <v>-1.44E-2</v>
      </c>
      <c r="H87" s="41"/>
      <c r="I87" s="41"/>
      <c r="J87" s="41"/>
      <c r="K87" s="41"/>
      <c r="L87" s="41"/>
    </row>
    <row r="88" spans="1:12" ht="12.75" hidden="1" customHeight="1" x14ac:dyDescent="0.25">
      <c r="A88" s="39">
        <v>193206</v>
      </c>
      <c r="B88" s="40">
        <v>-2.2000000000000001E-3</v>
      </c>
      <c r="C88" s="40">
        <v>3.3E-3</v>
      </c>
      <c r="D88" s="40">
        <v>6.4999999999999997E-3</v>
      </c>
      <c r="E88" s="40">
        <v>2.0000000000000001E-4</v>
      </c>
      <c r="F88" s="40">
        <v>-7.3000000000000001E-3</v>
      </c>
      <c r="H88" s="41"/>
      <c r="I88" s="41"/>
      <c r="J88" s="41"/>
      <c r="K88" s="41"/>
      <c r="L88" s="41"/>
    </row>
    <row r="89" spans="1:12" ht="12.75" hidden="1" customHeight="1" x14ac:dyDescent="0.25">
      <c r="A89" s="39">
        <v>193207</v>
      </c>
      <c r="B89" s="40">
        <v>0.38150000000000001</v>
      </c>
      <c r="C89" s="40">
        <v>0.3523</v>
      </c>
      <c r="D89" s="40">
        <v>4.8099999999999997E-2</v>
      </c>
      <c r="E89" s="40">
        <v>2.9999999999999997E-4</v>
      </c>
      <c r="F89" s="40">
        <v>0</v>
      </c>
      <c r="H89" s="41"/>
      <c r="I89" s="41"/>
      <c r="J89" s="41"/>
      <c r="K89" s="41"/>
      <c r="L89" s="41"/>
    </row>
    <row r="90" spans="1:12" ht="12.75" hidden="1" customHeight="1" x14ac:dyDescent="0.25">
      <c r="A90" s="39">
        <v>193208</v>
      </c>
      <c r="B90" s="40">
        <v>0.38690000000000002</v>
      </c>
      <c r="C90" s="40">
        <v>0.73460000000000003</v>
      </c>
      <c r="D90" s="40">
        <v>2.9999999999999997E-4</v>
      </c>
      <c r="E90" s="40">
        <v>2.9999999999999997E-4</v>
      </c>
      <c r="F90" s="40">
        <v>-1.23E-2</v>
      </c>
      <c r="H90" s="41"/>
      <c r="I90" s="41"/>
      <c r="J90" s="41"/>
      <c r="K90" s="41"/>
      <c r="L90" s="41"/>
    </row>
    <row r="91" spans="1:12" ht="12.75" hidden="1" customHeight="1" x14ac:dyDescent="0.25">
      <c r="A91" s="39">
        <v>193209</v>
      </c>
      <c r="B91" s="40">
        <v>-3.4599999999999999E-2</v>
      </c>
      <c r="C91" s="40">
        <v>-0.13200000000000001</v>
      </c>
      <c r="D91" s="40">
        <v>5.7000000000000002E-3</v>
      </c>
      <c r="E91" s="40">
        <v>2.9999999999999997E-4</v>
      </c>
      <c r="F91" s="40">
        <v>-5.0000000000000001E-3</v>
      </c>
      <c r="H91" s="41"/>
      <c r="I91" s="41"/>
      <c r="J91" s="41"/>
      <c r="K91" s="41"/>
      <c r="L91" s="41"/>
    </row>
    <row r="92" spans="1:12" ht="12.75" hidden="1" customHeight="1" x14ac:dyDescent="0.25">
      <c r="A92" s="39">
        <v>193210</v>
      </c>
      <c r="B92" s="40">
        <v>-0.13489999999999999</v>
      </c>
      <c r="C92" s="40">
        <v>-0.17749999999999999</v>
      </c>
      <c r="D92" s="40">
        <v>-1.6999999999999999E-3</v>
      </c>
      <c r="E92" s="40">
        <v>2.0000000000000001E-4</v>
      </c>
      <c r="F92" s="40">
        <v>-7.4999999999999997E-3</v>
      </c>
      <c r="H92" s="41"/>
      <c r="I92" s="41"/>
      <c r="J92" s="41"/>
      <c r="K92" s="41"/>
      <c r="L92" s="41"/>
    </row>
    <row r="93" spans="1:12" ht="12.75" hidden="1" customHeight="1" x14ac:dyDescent="0.25">
      <c r="A93" s="39">
        <v>193211</v>
      </c>
      <c r="B93" s="40">
        <v>-4.1700000000000001E-2</v>
      </c>
      <c r="C93" s="40">
        <v>-0.1227</v>
      </c>
      <c r="D93" s="40">
        <v>3.2000000000000002E-3</v>
      </c>
      <c r="E93" s="40">
        <v>2.0000000000000001E-4</v>
      </c>
      <c r="F93" s="40">
        <v>-5.0000000000000001E-3</v>
      </c>
      <c r="H93" s="41"/>
      <c r="I93" s="41"/>
      <c r="J93" s="41"/>
      <c r="K93" s="41"/>
      <c r="L93" s="41"/>
    </row>
    <row r="94" spans="1:12" ht="12.75" customHeight="1" x14ac:dyDescent="0.25">
      <c r="A94" s="60">
        <v>193212</v>
      </c>
      <c r="B94" s="61">
        <v>5.6500000000000002E-2</v>
      </c>
      <c r="C94" s="61">
        <v>-4.9200000000000001E-2</v>
      </c>
      <c r="D94" s="61">
        <v>1.3100000000000001E-2</v>
      </c>
      <c r="E94" s="61">
        <v>1E-4</v>
      </c>
      <c r="F94" s="61">
        <v>-1.01E-2</v>
      </c>
      <c r="H94" s="41"/>
      <c r="I94" s="41"/>
      <c r="J94" s="49"/>
      <c r="K94" s="41"/>
      <c r="L94" s="41"/>
    </row>
    <row r="95" spans="1:12" ht="12.75" customHeight="1" x14ac:dyDescent="0.25">
      <c r="A95" s="60">
        <v>193301</v>
      </c>
      <c r="B95" s="61">
        <v>8.6999999999999994E-3</v>
      </c>
      <c r="C95" s="61">
        <v>-8.3000000000000001E-3</v>
      </c>
      <c r="D95" s="61">
        <v>1.4800000000000001E-2</v>
      </c>
      <c r="E95" s="61">
        <v>1E-4</v>
      </c>
      <c r="F95" s="61">
        <v>-1.5299999999999999E-2</v>
      </c>
      <c r="H95" s="41"/>
      <c r="I95" s="41"/>
      <c r="J95" s="49"/>
      <c r="K95" s="41"/>
      <c r="L95" s="41"/>
    </row>
    <row r="96" spans="1:12" ht="12.75" hidden="1" customHeight="1" x14ac:dyDescent="0.25">
      <c r="A96" s="39">
        <v>193302</v>
      </c>
      <c r="B96" s="40">
        <v>-0.1772</v>
      </c>
      <c r="C96" s="40">
        <v>-0.1278</v>
      </c>
      <c r="D96" s="40">
        <v>-2.58E-2</v>
      </c>
      <c r="E96" s="40">
        <v>-2.9999999999999997E-4</v>
      </c>
      <c r="F96" s="40">
        <v>-1.55E-2</v>
      </c>
      <c r="H96" s="41"/>
      <c r="I96" s="41"/>
      <c r="J96" s="41"/>
      <c r="K96" s="41"/>
      <c r="L96" s="41"/>
    </row>
    <row r="97" spans="1:12" ht="12.75" hidden="1" customHeight="1" x14ac:dyDescent="0.25">
      <c r="A97" s="39">
        <v>193303</v>
      </c>
      <c r="B97" s="40">
        <v>3.5299999999999998E-2</v>
      </c>
      <c r="C97" s="40">
        <v>0.1118</v>
      </c>
      <c r="D97" s="40">
        <v>9.7000000000000003E-3</v>
      </c>
      <c r="E97" s="40">
        <v>4.0000000000000002E-4</v>
      </c>
      <c r="F97" s="40">
        <v>-7.9000000000000008E-3</v>
      </c>
      <c r="H97" s="41"/>
      <c r="I97" s="41"/>
      <c r="J97" s="41"/>
      <c r="K97" s="41"/>
      <c r="L97" s="41"/>
    </row>
    <row r="98" spans="1:12" ht="12.75" hidden="1" customHeight="1" x14ac:dyDescent="0.25">
      <c r="A98" s="39">
        <v>193304</v>
      </c>
      <c r="B98" s="40">
        <v>0.42559999999999998</v>
      </c>
      <c r="C98" s="40">
        <v>0.50380000000000003</v>
      </c>
      <c r="D98" s="40">
        <v>-3.2000000000000002E-3</v>
      </c>
      <c r="E98" s="40">
        <v>1E-3</v>
      </c>
      <c r="F98" s="40">
        <v>-2.7000000000000001E-3</v>
      </c>
      <c r="H98" s="41"/>
      <c r="I98" s="41"/>
      <c r="J98" s="41"/>
      <c r="K98" s="41"/>
      <c r="L98" s="41"/>
    </row>
    <row r="99" spans="1:12" ht="12.75" hidden="1" customHeight="1" x14ac:dyDescent="0.25">
      <c r="A99" s="39">
        <v>193305</v>
      </c>
      <c r="B99" s="40">
        <v>0.16830000000000001</v>
      </c>
      <c r="C99" s="40">
        <v>0.63390000000000002</v>
      </c>
      <c r="D99" s="40">
        <v>3.0300000000000001E-2</v>
      </c>
      <c r="E99" s="40">
        <v>4.0000000000000002E-4</v>
      </c>
      <c r="F99" s="40">
        <v>2.7000000000000001E-3</v>
      </c>
      <c r="H99" s="41"/>
      <c r="I99" s="41"/>
      <c r="J99" s="41"/>
      <c r="K99" s="41"/>
      <c r="L99" s="41"/>
    </row>
    <row r="100" spans="1:12" ht="12.75" hidden="1" customHeight="1" x14ac:dyDescent="0.25">
      <c r="A100" s="39">
        <v>193306</v>
      </c>
      <c r="B100" s="40">
        <v>0.1338</v>
      </c>
      <c r="C100" s="40">
        <v>0.26169999999999999</v>
      </c>
      <c r="D100" s="40">
        <v>5.0000000000000001E-3</v>
      </c>
      <c r="E100" s="40">
        <v>2.0000000000000001E-4</v>
      </c>
      <c r="F100" s="40">
        <v>1.06E-2</v>
      </c>
      <c r="H100" s="41"/>
      <c r="I100" s="41"/>
      <c r="J100" s="41"/>
      <c r="K100" s="41"/>
      <c r="L100" s="41"/>
    </row>
    <row r="101" spans="1:12" hidden="1" x14ac:dyDescent="0.25">
      <c r="A101" s="39">
        <v>193307</v>
      </c>
      <c r="B101" s="40">
        <v>-8.6199999999999999E-2</v>
      </c>
      <c r="C101" s="40">
        <v>-5.5E-2</v>
      </c>
      <c r="D101" s="40">
        <v>-1.6999999999999999E-3</v>
      </c>
      <c r="E101" s="40">
        <v>2.0000000000000001E-4</v>
      </c>
      <c r="F101" s="40">
        <v>2.8899999999999999E-2</v>
      </c>
      <c r="H101" s="41"/>
      <c r="I101" s="41"/>
      <c r="J101" s="41"/>
      <c r="K101" s="41"/>
      <c r="L101" s="41"/>
    </row>
    <row r="102" spans="1:12" ht="12.75" hidden="1" customHeight="1" x14ac:dyDescent="0.25">
      <c r="A102" s="39">
        <v>193308</v>
      </c>
      <c r="B102" s="40">
        <v>0.1206</v>
      </c>
      <c r="C102" s="40">
        <v>9.2399999999999996E-2</v>
      </c>
      <c r="D102" s="40">
        <v>4.4000000000000003E-3</v>
      </c>
      <c r="E102" s="40">
        <v>2.9999999999999997E-4</v>
      </c>
      <c r="F102" s="40">
        <v>1.0200000000000001E-2</v>
      </c>
      <c r="H102" s="41"/>
      <c r="I102" s="41"/>
      <c r="J102" s="41"/>
      <c r="K102" s="41"/>
      <c r="L102" s="41"/>
    </row>
    <row r="103" spans="1:12" ht="12.75" hidden="1" customHeight="1" x14ac:dyDescent="0.25">
      <c r="A103" s="39">
        <v>193309</v>
      </c>
      <c r="B103" s="40">
        <v>-0.1118</v>
      </c>
      <c r="C103" s="40">
        <v>-0.1595</v>
      </c>
      <c r="D103" s="40">
        <v>2.3E-3</v>
      </c>
      <c r="E103" s="40">
        <v>2.0000000000000001E-4</v>
      </c>
      <c r="F103" s="40">
        <v>0</v>
      </c>
      <c r="H103" s="41"/>
      <c r="I103" s="41"/>
      <c r="J103" s="41"/>
      <c r="K103" s="41"/>
      <c r="L103" s="41"/>
    </row>
    <row r="104" spans="1:12" ht="12.75" hidden="1" customHeight="1" x14ac:dyDescent="0.25">
      <c r="A104" s="39">
        <v>193310</v>
      </c>
      <c r="B104" s="40">
        <v>-8.5500000000000007E-2</v>
      </c>
      <c r="C104" s="40">
        <v>-0.1236</v>
      </c>
      <c r="D104" s="40">
        <v>-9.1000000000000004E-3</v>
      </c>
      <c r="E104" s="40">
        <v>1E-4</v>
      </c>
      <c r="F104" s="40">
        <v>0</v>
      </c>
      <c r="H104" s="41"/>
      <c r="I104" s="41"/>
      <c r="J104" s="41"/>
      <c r="K104" s="41"/>
      <c r="L104" s="41"/>
    </row>
    <row r="105" spans="1:12" ht="12.75" hidden="1" customHeight="1" x14ac:dyDescent="0.25">
      <c r="A105" s="39">
        <v>193311</v>
      </c>
      <c r="B105" s="40">
        <v>0.11269999999999999</v>
      </c>
      <c r="C105" s="40">
        <v>6.54E-2</v>
      </c>
      <c r="D105" s="40">
        <v>-1.49E-2</v>
      </c>
      <c r="E105" s="40">
        <v>2.0000000000000001E-4</v>
      </c>
      <c r="F105" s="40">
        <v>0</v>
      </c>
      <c r="H105" s="41"/>
      <c r="I105" s="41"/>
      <c r="J105" s="41"/>
      <c r="K105" s="41"/>
      <c r="L105" s="41"/>
    </row>
    <row r="106" spans="1:12" ht="12.75" hidden="1" customHeight="1" x14ac:dyDescent="0.25">
      <c r="A106" s="39">
        <v>193312</v>
      </c>
      <c r="B106" s="40">
        <v>2.53E-2</v>
      </c>
      <c r="C106" s="40">
        <v>5.4999999999999997E-3</v>
      </c>
      <c r="D106" s="40">
        <v>-1.1299999999999999E-2</v>
      </c>
      <c r="E106" s="40">
        <v>2.0000000000000001E-4</v>
      </c>
      <c r="F106" s="40">
        <v>-5.1000000000000004E-3</v>
      </c>
      <c r="H106" s="41"/>
      <c r="I106" s="41"/>
      <c r="J106" s="41"/>
      <c r="K106" s="41"/>
      <c r="L106" s="41"/>
    </row>
    <row r="107" spans="1:12" ht="12.75" hidden="1" customHeight="1" x14ac:dyDescent="0.25">
      <c r="A107" s="39">
        <v>193401</v>
      </c>
      <c r="B107" s="40">
        <v>0.1069</v>
      </c>
      <c r="C107" s="40">
        <v>0.3891</v>
      </c>
      <c r="D107" s="40">
        <v>2.5700000000000001E-2</v>
      </c>
      <c r="E107" s="40">
        <v>5.0000000000000001E-4</v>
      </c>
      <c r="F107" s="40">
        <v>5.1000000000000004E-3</v>
      </c>
      <c r="H107" s="41"/>
      <c r="I107" s="41"/>
      <c r="J107" s="41"/>
      <c r="K107" s="41"/>
      <c r="L107" s="41"/>
    </row>
    <row r="108" spans="1:12" ht="12.75" hidden="1" customHeight="1" x14ac:dyDescent="0.25">
      <c r="A108" s="39">
        <v>193402</v>
      </c>
      <c r="B108" s="40">
        <v>-3.2199999999999999E-2</v>
      </c>
      <c r="C108" s="40">
        <v>1.66E-2</v>
      </c>
      <c r="D108" s="40">
        <v>8.0999999999999996E-3</v>
      </c>
      <c r="E108" s="40">
        <v>2.0000000000000001E-4</v>
      </c>
      <c r="F108" s="40">
        <v>7.6E-3</v>
      </c>
      <c r="H108" s="41"/>
      <c r="I108" s="41"/>
      <c r="J108" s="41"/>
      <c r="K108" s="41"/>
      <c r="L108" s="41"/>
    </row>
    <row r="109" spans="1:12" ht="12.75" hidden="1" customHeight="1" x14ac:dyDescent="0.25">
      <c r="A109" s="39">
        <v>193403</v>
      </c>
      <c r="B109" s="40">
        <v>0</v>
      </c>
      <c r="C109" s="40">
        <v>-1.1999999999999999E-3</v>
      </c>
      <c r="D109" s="40">
        <v>1.9699999999999999E-2</v>
      </c>
      <c r="E109" s="40">
        <v>2.0000000000000001E-4</v>
      </c>
      <c r="F109" s="40">
        <v>0</v>
      </c>
      <c r="H109" s="41"/>
      <c r="I109" s="41"/>
      <c r="J109" s="41"/>
      <c r="K109" s="41"/>
      <c r="L109" s="41"/>
    </row>
    <row r="110" spans="1:12" ht="12.75" hidden="1" customHeight="1" x14ac:dyDescent="0.25">
      <c r="A110" s="39">
        <v>193404</v>
      </c>
      <c r="B110" s="40">
        <v>-2.5100000000000001E-2</v>
      </c>
      <c r="C110" s="40">
        <v>2.4E-2</v>
      </c>
      <c r="D110" s="40">
        <v>1.26E-2</v>
      </c>
      <c r="E110" s="40">
        <v>1E-4</v>
      </c>
      <c r="F110" s="40">
        <v>-2.5000000000000001E-3</v>
      </c>
      <c r="H110" s="41"/>
      <c r="I110" s="41"/>
      <c r="J110" s="41"/>
      <c r="K110" s="41"/>
      <c r="L110" s="41"/>
    </row>
    <row r="111" spans="1:12" hidden="1" x14ac:dyDescent="0.25">
      <c r="A111" s="39">
        <v>193405</v>
      </c>
      <c r="B111" s="40">
        <v>-7.3599999999999999E-2</v>
      </c>
      <c r="C111" s="40">
        <v>-0.1275</v>
      </c>
      <c r="D111" s="40">
        <v>1.3100000000000001E-2</v>
      </c>
      <c r="E111" s="40">
        <v>1E-4</v>
      </c>
      <c r="F111" s="40">
        <v>2.5000000000000001E-3</v>
      </c>
      <c r="H111" s="41"/>
      <c r="I111" s="41"/>
      <c r="J111" s="41"/>
      <c r="K111" s="41"/>
      <c r="L111" s="41"/>
    </row>
    <row r="112" spans="1:12" x14ac:dyDescent="0.25">
      <c r="A112" s="60">
        <v>193406</v>
      </c>
      <c r="B112" s="61">
        <v>2.29E-2</v>
      </c>
      <c r="C112" s="61">
        <v>-2.3999999999999998E-3</v>
      </c>
      <c r="D112" s="61">
        <v>6.7000000000000002E-3</v>
      </c>
      <c r="E112" s="61">
        <v>1E-4</v>
      </c>
      <c r="F112" s="61">
        <v>2.5000000000000001E-3</v>
      </c>
    </row>
    <row r="113" spans="1:10" hidden="1" x14ac:dyDescent="0.25">
      <c r="A113" s="39">
        <v>193407</v>
      </c>
      <c r="B113" s="40">
        <v>-0.1132</v>
      </c>
      <c r="C113" s="40">
        <v>-0.22589999999999999</v>
      </c>
      <c r="D113" s="40">
        <v>4.0000000000000001E-3</v>
      </c>
      <c r="E113" s="40">
        <v>1E-4</v>
      </c>
      <c r="F113" s="40">
        <v>0</v>
      </c>
      <c r="J113" s="15"/>
    </row>
    <row r="114" spans="1:10" hidden="1" x14ac:dyDescent="0.25">
      <c r="A114" s="39">
        <v>193408</v>
      </c>
      <c r="B114" s="40">
        <v>6.1100000000000002E-2</v>
      </c>
      <c r="C114" s="40">
        <v>0.15459999999999999</v>
      </c>
      <c r="D114" s="40">
        <v>-1.18E-2</v>
      </c>
      <c r="E114" s="40">
        <v>1E-4</v>
      </c>
      <c r="F114" s="40">
        <v>2.5000000000000001E-3</v>
      </c>
      <c r="J114" s="15"/>
    </row>
    <row r="115" spans="1:10" hidden="1" x14ac:dyDescent="0.25">
      <c r="A115" s="39">
        <v>193409</v>
      </c>
      <c r="B115" s="40">
        <v>-3.3E-3</v>
      </c>
      <c r="C115" s="40">
        <v>-1.67E-2</v>
      </c>
      <c r="D115" s="40">
        <v>-1.46E-2</v>
      </c>
      <c r="E115" s="40">
        <v>1E-4</v>
      </c>
      <c r="F115" s="40">
        <v>1.4999999999999999E-2</v>
      </c>
      <c r="J115" s="15"/>
    </row>
    <row r="116" spans="1:10" hidden="1" x14ac:dyDescent="0.25">
      <c r="A116" s="39">
        <v>193410</v>
      </c>
      <c r="B116" s="40">
        <v>-2.86E-2</v>
      </c>
      <c r="C116" s="40">
        <v>9.7000000000000003E-3</v>
      </c>
      <c r="D116" s="40">
        <v>1.8200000000000001E-2</v>
      </c>
      <c r="E116" s="40">
        <v>1E-4</v>
      </c>
      <c r="F116" s="40">
        <v>-7.4000000000000003E-3</v>
      </c>
      <c r="J116" s="15"/>
    </row>
    <row r="117" spans="1:10" hidden="1" x14ac:dyDescent="0.25">
      <c r="A117" s="39">
        <v>193411</v>
      </c>
      <c r="B117" s="40">
        <v>9.4200000000000006E-2</v>
      </c>
      <c r="C117" s="40">
        <v>9.4799999999999995E-2</v>
      </c>
      <c r="D117" s="40">
        <v>3.7000000000000002E-3</v>
      </c>
      <c r="E117" s="40">
        <v>1E-4</v>
      </c>
      <c r="F117" s="40">
        <v>-2.5000000000000001E-3</v>
      </c>
      <c r="J117" s="15"/>
    </row>
    <row r="118" spans="1:10" hidden="1" x14ac:dyDescent="0.25">
      <c r="A118" s="39">
        <v>193412</v>
      </c>
      <c r="B118" s="40">
        <v>-1E-3</v>
      </c>
      <c r="C118" s="40">
        <v>1.72E-2</v>
      </c>
      <c r="D118" s="40">
        <v>1.12E-2</v>
      </c>
      <c r="E118" s="40">
        <v>1E-4</v>
      </c>
      <c r="F118" s="40">
        <v>-2.5000000000000001E-3</v>
      </c>
      <c r="J118" s="15"/>
    </row>
    <row r="119" spans="1:10" hidden="1" x14ac:dyDescent="0.25">
      <c r="A119" s="39">
        <v>193501</v>
      </c>
      <c r="B119" s="40">
        <v>-4.1099999999999998E-2</v>
      </c>
      <c r="C119" s="40">
        <v>-3.2800000000000003E-2</v>
      </c>
      <c r="D119" s="40">
        <v>1.8200000000000001E-2</v>
      </c>
      <c r="E119" s="40">
        <v>1E-4</v>
      </c>
      <c r="F119" s="40">
        <v>1.49E-2</v>
      </c>
      <c r="J119" s="15"/>
    </row>
    <row r="120" spans="1:10" hidden="1" x14ac:dyDescent="0.25">
      <c r="A120" s="39">
        <v>193502</v>
      </c>
      <c r="B120" s="40">
        <v>-3.4099999999999998E-2</v>
      </c>
      <c r="C120" s="40">
        <v>-5.9200000000000003E-2</v>
      </c>
      <c r="D120" s="40">
        <v>9.1999999999999998E-3</v>
      </c>
      <c r="E120" s="40">
        <v>2.0000000000000001E-4</v>
      </c>
      <c r="F120" s="40">
        <v>7.4000000000000003E-3</v>
      </c>
      <c r="H120" s="42"/>
      <c r="J120" s="15"/>
    </row>
    <row r="121" spans="1:10" hidden="1" x14ac:dyDescent="0.25">
      <c r="A121" s="39">
        <v>193503</v>
      </c>
      <c r="B121" s="40">
        <v>-2.86E-2</v>
      </c>
      <c r="C121" s="40">
        <v>-0.11890000000000001</v>
      </c>
      <c r="D121" s="40">
        <v>4.1000000000000003E-3</v>
      </c>
      <c r="E121" s="40">
        <v>1E-4</v>
      </c>
      <c r="F121" s="40">
        <v>-2.3999999999999998E-3</v>
      </c>
      <c r="J121" s="15"/>
    </row>
    <row r="122" spans="1:10" hidden="1" x14ac:dyDescent="0.25">
      <c r="A122" s="39">
        <v>193504</v>
      </c>
      <c r="B122" s="40">
        <v>9.8000000000000004E-2</v>
      </c>
      <c r="C122" s="40">
        <v>7.9100000000000004E-2</v>
      </c>
      <c r="D122" s="40">
        <v>7.9000000000000008E-3</v>
      </c>
      <c r="E122" s="40">
        <v>1E-4</v>
      </c>
      <c r="F122" s="40">
        <v>9.7999999999999997E-3</v>
      </c>
      <c r="J122" s="15"/>
    </row>
    <row r="123" spans="1:10" x14ac:dyDescent="0.25">
      <c r="A123" s="60">
        <v>193505</v>
      </c>
      <c r="B123" s="61">
        <v>4.0899999999999999E-2</v>
      </c>
      <c r="C123" s="61">
        <v>-2.3999999999999998E-3</v>
      </c>
      <c r="D123" s="61">
        <v>-5.7000000000000002E-3</v>
      </c>
      <c r="E123" s="61">
        <v>1E-4</v>
      </c>
      <c r="F123" s="61">
        <v>-4.7999999999999996E-3</v>
      </c>
    </row>
    <row r="124" spans="1:10" hidden="1" x14ac:dyDescent="0.25">
      <c r="A124" s="39">
        <v>193506</v>
      </c>
      <c r="B124" s="40">
        <v>6.9900000000000004E-2</v>
      </c>
      <c r="C124" s="40">
        <v>3.0499999999999999E-2</v>
      </c>
      <c r="D124" s="40">
        <v>9.1999999999999998E-3</v>
      </c>
      <c r="E124" s="40">
        <v>1E-4</v>
      </c>
      <c r="F124" s="40">
        <v>-2.3999999999999998E-3</v>
      </c>
      <c r="J124" s="15"/>
    </row>
    <row r="125" spans="1:10" hidden="1" x14ac:dyDescent="0.25">
      <c r="A125" s="39">
        <v>193507</v>
      </c>
      <c r="B125" s="40">
        <v>8.5000000000000006E-2</v>
      </c>
      <c r="C125" s="40">
        <v>8.5500000000000007E-2</v>
      </c>
      <c r="D125" s="40">
        <v>4.5999999999999999E-3</v>
      </c>
      <c r="E125" s="40">
        <v>1E-4</v>
      </c>
      <c r="F125" s="40">
        <v>-4.8999999999999998E-3</v>
      </c>
      <c r="J125" s="15"/>
    </row>
    <row r="126" spans="1:10" hidden="1" x14ac:dyDescent="0.25">
      <c r="A126" s="39">
        <v>193508</v>
      </c>
      <c r="B126" s="40">
        <v>2.8000000000000001E-2</v>
      </c>
      <c r="C126" s="40">
        <v>5.45E-2</v>
      </c>
      <c r="D126" s="40">
        <v>-1.3299999999999999E-2</v>
      </c>
      <c r="E126" s="40">
        <v>1E-4</v>
      </c>
      <c r="F126" s="40">
        <v>0</v>
      </c>
      <c r="J126" s="15"/>
    </row>
    <row r="127" spans="1:10" hidden="1" x14ac:dyDescent="0.25">
      <c r="A127" s="39">
        <v>193509</v>
      </c>
      <c r="B127" s="40">
        <v>2.5600000000000001E-2</v>
      </c>
      <c r="C127" s="40">
        <v>3.5700000000000003E-2</v>
      </c>
      <c r="D127" s="40">
        <v>8.9999999999999998E-4</v>
      </c>
      <c r="E127" s="40">
        <v>1E-4</v>
      </c>
      <c r="F127" s="40">
        <v>5.0000000000000001E-3</v>
      </c>
      <c r="J127" s="15"/>
    </row>
    <row r="128" spans="1:10" hidden="1" x14ac:dyDescent="0.25">
      <c r="A128" s="39">
        <v>193510</v>
      </c>
      <c r="B128" s="40">
        <v>7.7700000000000005E-2</v>
      </c>
      <c r="C128" s="40">
        <v>9.9400000000000002E-2</v>
      </c>
      <c r="D128" s="40">
        <v>6.1000000000000004E-3</v>
      </c>
      <c r="E128" s="40">
        <v>1E-4</v>
      </c>
      <c r="F128" s="40">
        <v>0</v>
      </c>
      <c r="J128" s="15"/>
    </row>
    <row r="129" spans="1:10" hidden="1" x14ac:dyDescent="0.25">
      <c r="A129" s="39">
        <v>193511</v>
      </c>
      <c r="B129" s="40">
        <v>4.7399999999999998E-2</v>
      </c>
      <c r="C129" s="40">
        <v>0.14119999999999999</v>
      </c>
      <c r="D129" s="40">
        <v>1E-3</v>
      </c>
      <c r="E129" s="40">
        <v>2.0000000000000001E-4</v>
      </c>
      <c r="F129" s="40">
        <v>4.8999999999999998E-3</v>
      </c>
      <c r="J129" s="15"/>
    </row>
    <row r="130" spans="1:10" hidden="1" x14ac:dyDescent="0.25">
      <c r="A130" s="39">
        <v>193512</v>
      </c>
      <c r="B130" s="40">
        <v>3.9399999999999998E-2</v>
      </c>
      <c r="C130" s="40">
        <v>5.9799999999999999E-2</v>
      </c>
      <c r="D130" s="40">
        <v>7.0000000000000001E-3</v>
      </c>
      <c r="E130" s="40">
        <v>1E-4</v>
      </c>
      <c r="F130" s="40">
        <v>2.3999999999999998E-3</v>
      </c>
      <c r="J130" s="15"/>
    </row>
    <row r="131" spans="1:10" hidden="1" x14ac:dyDescent="0.25">
      <c r="A131" s="39">
        <v>193601</v>
      </c>
      <c r="B131" s="40">
        <v>6.7000000000000004E-2</v>
      </c>
      <c r="C131" s="40">
        <v>0.3009</v>
      </c>
      <c r="D131" s="40">
        <v>5.4999999999999997E-3</v>
      </c>
      <c r="E131" s="40">
        <v>1E-4</v>
      </c>
      <c r="F131" s="40">
        <v>0</v>
      </c>
      <c r="J131" s="15"/>
    </row>
    <row r="132" spans="1:10" hidden="1" x14ac:dyDescent="0.25">
      <c r="A132" s="39">
        <v>193602</v>
      </c>
      <c r="B132" s="40">
        <v>2.24E-2</v>
      </c>
      <c r="C132" s="40">
        <v>6.0199999999999997E-2</v>
      </c>
      <c r="D132" s="40">
        <v>8.0999999999999996E-3</v>
      </c>
      <c r="E132" s="40">
        <v>1E-4</v>
      </c>
      <c r="F132" s="40">
        <v>-4.7999999999999996E-3</v>
      </c>
      <c r="J132" s="15"/>
    </row>
    <row r="133" spans="1:10" hidden="1" x14ac:dyDescent="0.25">
      <c r="A133" s="39">
        <v>193603</v>
      </c>
      <c r="B133" s="40">
        <v>2.6800000000000001E-2</v>
      </c>
      <c r="C133" s="40">
        <v>6.6E-3</v>
      </c>
      <c r="D133" s="40">
        <v>1.06E-2</v>
      </c>
      <c r="E133" s="40">
        <v>2.0000000000000001E-4</v>
      </c>
      <c r="F133" s="40">
        <v>-4.8999999999999998E-3</v>
      </c>
      <c r="J133" s="15"/>
    </row>
    <row r="134" spans="1:10" hidden="1" x14ac:dyDescent="0.25">
      <c r="A134" s="39">
        <v>193604</v>
      </c>
      <c r="B134" s="40">
        <v>-7.51E-2</v>
      </c>
      <c r="C134" s="40">
        <v>-0.17949999999999999</v>
      </c>
      <c r="D134" s="40">
        <v>3.5000000000000001E-3</v>
      </c>
      <c r="E134" s="40">
        <v>2.0000000000000001E-4</v>
      </c>
      <c r="F134" s="40">
        <v>0</v>
      </c>
      <c r="J134" s="15"/>
    </row>
    <row r="135" spans="1:10" hidden="1" x14ac:dyDescent="0.25">
      <c r="A135" s="39">
        <v>193605</v>
      </c>
      <c r="B135" s="40">
        <v>5.45E-2</v>
      </c>
      <c r="C135" s="40">
        <v>2.7199999999999998E-2</v>
      </c>
      <c r="D135" s="40">
        <v>4.1000000000000003E-3</v>
      </c>
      <c r="E135" s="40">
        <v>2.0000000000000001E-4</v>
      </c>
      <c r="F135" s="40">
        <v>0</v>
      </c>
      <c r="J135" s="15"/>
    </row>
    <row r="136" spans="1:10" x14ac:dyDescent="0.25">
      <c r="A136" s="60">
        <v>193606</v>
      </c>
      <c r="B136" s="61">
        <v>3.3300000000000003E-2</v>
      </c>
      <c r="C136" s="61">
        <v>-2.3099999999999999E-2</v>
      </c>
      <c r="D136" s="61">
        <v>2.0999999999999999E-3</v>
      </c>
      <c r="E136" s="61">
        <v>2.9999999999999997E-4</v>
      </c>
      <c r="F136" s="61">
        <v>9.7999999999999997E-3</v>
      </c>
    </row>
    <row r="137" spans="1:10" hidden="1" x14ac:dyDescent="0.25">
      <c r="A137" s="39">
        <v>193607</v>
      </c>
      <c r="B137" s="40">
        <v>7.0099999999999996E-2</v>
      </c>
      <c r="C137" s="40">
        <v>8.7300000000000003E-2</v>
      </c>
      <c r="D137" s="40">
        <v>6.0000000000000001E-3</v>
      </c>
      <c r="E137" s="40">
        <v>1E-4</v>
      </c>
      <c r="F137" s="40">
        <v>4.7999999999999996E-3</v>
      </c>
      <c r="J137" s="15"/>
    </row>
    <row r="138" spans="1:10" hidden="1" x14ac:dyDescent="0.25">
      <c r="A138" s="39">
        <v>193608</v>
      </c>
      <c r="B138" s="40">
        <v>1.5100000000000001E-2</v>
      </c>
      <c r="C138" s="40">
        <v>2.1000000000000001E-2</v>
      </c>
      <c r="D138" s="40">
        <v>1.11E-2</v>
      </c>
      <c r="E138" s="40">
        <v>2.0000000000000001E-4</v>
      </c>
      <c r="F138" s="40">
        <v>7.1999999999999998E-3</v>
      </c>
      <c r="J138" s="15"/>
    </row>
    <row r="139" spans="1:10" hidden="1" x14ac:dyDescent="0.25">
      <c r="A139" s="39">
        <v>193609</v>
      </c>
      <c r="B139" s="40">
        <v>3.0999999999999999E-3</v>
      </c>
      <c r="C139" s="40">
        <v>5.4199999999999998E-2</v>
      </c>
      <c r="D139" s="40">
        <v>-3.0999999999999999E-3</v>
      </c>
      <c r="E139" s="40">
        <v>1E-4</v>
      </c>
      <c r="F139" s="40">
        <v>2.3999999999999998E-3</v>
      </c>
      <c r="J139" s="15"/>
    </row>
    <row r="140" spans="1:10" hidden="1" x14ac:dyDescent="0.25">
      <c r="A140" s="39">
        <v>193610</v>
      </c>
      <c r="B140" s="40">
        <v>7.7499999999999999E-2</v>
      </c>
      <c r="C140" s="40">
        <v>6.3500000000000001E-2</v>
      </c>
      <c r="D140" s="40">
        <v>5.9999999999999995E-4</v>
      </c>
      <c r="E140" s="40">
        <v>2.0000000000000001E-4</v>
      </c>
      <c r="F140" s="40">
        <v>-2.3999999999999998E-3</v>
      </c>
      <c r="J140" s="15"/>
    </row>
    <row r="141" spans="1:10" hidden="1" x14ac:dyDescent="0.25">
      <c r="A141" s="39">
        <v>193611</v>
      </c>
      <c r="B141" s="40">
        <v>1.34E-2</v>
      </c>
      <c r="C141" s="40">
        <v>0.14000000000000001</v>
      </c>
      <c r="D141" s="40">
        <v>2.0500000000000001E-2</v>
      </c>
      <c r="E141" s="40">
        <v>1E-4</v>
      </c>
      <c r="F141" s="40">
        <v>0</v>
      </c>
      <c r="J141" s="15"/>
    </row>
    <row r="142" spans="1:10" hidden="1" x14ac:dyDescent="0.25">
      <c r="A142" s="39">
        <v>193612</v>
      </c>
      <c r="B142" s="40">
        <v>-2.8999999999999998E-3</v>
      </c>
      <c r="C142" s="40">
        <v>1.6E-2</v>
      </c>
      <c r="D142" s="40">
        <v>3.8E-3</v>
      </c>
      <c r="E142" s="40">
        <v>0</v>
      </c>
      <c r="F142" s="40">
        <v>0</v>
      </c>
      <c r="J142" s="15"/>
    </row>
    <row r="143" spans="1:10" hidden="1" x14ac:dyDescent="0.25">
      <c r="A143" s="39">
        <v>193701</v>
      </c>
      <c r="B143" s="40">
        <v>0.04</v>
      </c>
      <c r="C143" s="40">
        <v>0.12670000000000001</v>
      </c>
      <c r="D143" s="40">
        <v>-1.2999999999999999E-3</v>
      </c>
      <c r="E143" s="40">
        <v>1E-4</v>
      </c>
      <c r="F143" s="40">
        <v>7.1999999999999998E-3</v>
      </c>
      <c r="J143" s="15"/>
    </row>
    <row r="144" spans="1:10" hidden="1" x14ac:dyDescent="0.25">
      <c r="A144" s="39">
        <v>193702</v>
      </c>
      <c r="B144" s="40">
        <v>1.9099999999999999E-2</v>
      </c>
      <c r="C144" s="40">
        <v>6.5799999999999997E-2</v>
      </c>
      <c r="D144" s="40">
        <v>8.6E-3</v>
      </c>
      <c r="E144" s="40">
        <v>2.0000000000000001E-4</v>
      </c>
      <c r="F144" s="40">
        <v>2.3999999999999998E-3</v>
      </c>
      <c r="J144" s="15"/>
    </row>
    <row r="145" spans="1:10" hidden="1" x14ac:dyDescent="0.25">
      <c r="A145" s="39">
        <v>193703</v>
      </c>
      <c r="B145" s="40">
        <v>-7.7000000000000002E-3</v>
      </c>
      <c r="C145" s="40">
        <v>1.2E-2</v>
      </c>
      <c r="D145" s="40">
        <v>-4.1200000000000001E-2</v>
      </c>
      <c r="E145" s="40">
        <v>1E-4</v>
      </c>
      <c r="F145" s="40">
        <v>7.1000000000000004E-3</v>
      </c>
      <c r="J145" s="15"/>
    </row>
    <row r="146" spans="1:10" hidden="1" x14ac:dyDescent="0.25">
      <c r="A146" s="39">
        <v>193704</v>
      </c>
      <c r="B146" s="40">
        <v>-8.09E-2</v>
      </c>
      <c r="C146" s="40">
        <v>-0.16789999999999999</v>
      </c>
      <c r="D146" s="40">
        <v>3.8999999999999998E-3</v>
      </c>
      <c r="E146" s="40">
        <v>2.9999999999999997E-4</v>
      </c>
      <c r="F146" s="40">
        <v>4.7000000000000002E-3</v>
      </c>
      <c r="J146" s="15"/>
    </row>
    <row r="147" spans="1:10" hidden="1" x14ac:dyDescent="0.25">
      <c r="A147" s="39">
        <v>193705</v>
      </c>
      <c r="B147" s="40">
        <v>-2.3999999999999998E-3</v>
      </c>
      <c r="C147" s="40">
        <v>-4.0800000000000003E-2</v>
      </c>
      <c r="D147" s="40">
        <v>5.3E-3</v>
      </c>
      <c r="E147" s="40">
        <v>5.9999999999999995E-4</v>
      </c>
      <c r="F147" s="40">
        <v>4.7000000000000002E-3</v>
      </c>
      <c r="J147" s="15"/>
    </row>
    <row r="148" spans="1:10" hidden="1" x14ac:dyDescent="0.25">
      <c r="A148" s="39">
        <v>193706</v>
      </c>
      <c r="B148" s="40">
        <v>-5.04E-2</v>
      </c>
      <c r="C148" s="40">
        <v>-0.1183</v>
      </c>
      <c r="D148" s="40">
        <v>-1.8E-3</v>
      </c>
      <c r="E148" s="40">
        <v>2.9999999999999997E-4</v>
      </c>
      <c r="F148" s="40">
        <v>2.3E-3</v>
      </c>
      <c r="J148" s="15"/>
    </row>
    <row r="149" spans="1:10" hidden="1" x14ac:dyDescent="0.25">
      <c r="A149" s="39">
        <v>193707</v>
      </c>
      <c r="B149" s="40">
        <v>0.1045</v>
      </c>
      <c r="C149" s="40">
        <v>0.1235</v>
      </c>
      <c r="D149" s="40">
        <v>1.38E-2</v>
      </c>
      <c r="E149" s="40">
        <v>2.9999999999999997E-4</v>
      </c>
      <c r="F149" s="40">
        <v>4.5999999999999999E-3</v>
      </c>
      <c r="J149" s="15"/>
    </row>
    <row r="150" spans="1:10" hidden="1" x14ac:dyDescent="0.25">
      <c r="A150" s="39">
        <v>193708</v>
      </c>
      <c r="B150" s="40">
        <v>-4.8300000000000003E-2</v>
      </c>
      <c r="C150" s="40">
        <v>-7.3599999999999999E-2</v>
      </c>
      <c r="D150" s="40">
        <v>-1.04E-2</v>
      </c>
      <c r="E150" s="40">
        <v>2.0000000000000001E-4</v>
      </c>
      <c r="F150" s="40">
        <v>2.3E-3</v>
      </c>
      <c r="J150" s="15"/>
    </row>
    <row r="151" spans="1:10" hidden="1" x14ac:dyDescent="0.25">
      <c r="A151" s="39">
        <v>193709</v>
      </c>
      <c r="B151" s="40">
        <v>-0.14030000000000001</v>
      </c>
      <c r="C151" s="40">
        <v>-0.25390000000000001</v>
      </c>
      <c r="D151" s="40">
        <v>4.4999999999999997E-3</v>
      </c>
      <c r="E151" s="40">
        <v>4.0000000000000002E-4</v>
      </c>
      <c r="F151" s="40">
        <v>9.1999999999999998E-3</v>
      </c>
      <c r="J151" s="15"/>
    </row>
    <row r="152" spans="1:10" hidden="1" x14ac:dyDescent="0.25">
      <c r="A152" s="39">
        <v>193710</v>
      </c>
      <c r="B152" s="40">
        <v>-9.8100000000000007E-2</v>
      </c>
      <c r="C152" s="40">
        <v>-0.10929999999999999</v>
      </c>
      <c r="D152" s="40">
        <v>4.1999999999999997E-3</v>
      </c>
      <c r="E152" s="40">
        <v>2.0000000000000001E-4</v>
      </c>
      <c r="F152" s="40">
        <v>-4.5999999999999999E-3</v>
      </c>
      <c r="J152" s="15"/>
    </row>
    <row r="153" spans="1:10" hidden="1" x14ac:dyDescent="0.25">
      <c r="A153" s="39">
        <v>193711</v>
      </c>
      <c r="B153" s="40">
        <v>-8.6599999999999996E-2</v>
      </c>
      <c r="C153" s="40">
        <v>-0.14530000000000001</v>
      </c>
      <c r="D153" s="40">
        <v>9.5999999999999992E-3</v>
      </c>
      <c r="E153" s="40">
        <v>2.0000000000000001E-4</v>
      </c>
      <c r="F153" s="40">
        <v>-6.8999999999999999E-3</v>
      </c>
      <c r="J153" s="15"/>
    </row>
    <row r="154" spans="1:10" hidden="1" x14ac:dyDescent="0.25">
      <c r="A154" s="39">
        <v>193712</v>
      </c>
      <c r="B154" s="40">
        <v>-4.5900000000000003E-2</v>
      </c>
      <c r="C154" s="40">
        <v>-0.1694</v>
      </c>
      <c r="D154" s="40">
        <v>8.2000000000000007E-3</v>
      </c>
      <c r="E154" s="40">
        <v>0</v>
      </c>
      <c r="F154" s="40">
        <v>-2.3E-3</v>
      </c>
      <c r="J154" s="15"/>
    </row>
    <row r="155" spans="1:10" hidden="1" x14ac:dyDescent="0.25">
      <c r="A155" s="39">
        <v>193801</v>
      </c>
      <c r="B155" s="40">
        <v>1.52E-2</v>
      </c>
      <c r="C155" s="40">
        <v>5.3400000000000003E-2</v>
      </c>
      <c r="D155" s="40">
        <v>5.7000000000000002E-3</v>
      </c>
      <c r="E155" s="40">
        <v>0</v>
      </c>
      <c r="F155" s="40">
        <v>-1.4E-2</v>
      </c>
      <c r="J155" s="15"/>
    </row>
    <row r="156" spans="1:10" hidden="1" x14ac:dyDescent="0.25">
      <c r="A156" s="39">
        <v>193802</v>
      </c>
      <c r="B156" s="40">
        <v>6.7400000000000002E-2</v>
      </c>
      <c r="C156" s="40">
        <v>3.4299999999999997E-2</v>
      </c>
      <c r="D156" s="40">
        <v>5.1999999999999998E-3</v>
      </c>
      <c r="E156" s="40">
        <v>0</v>
      </c>
      <c r="F156" s="40">
        <v>-9.4000000000000004E-3</v>
      </c>
      <c r="J156" s="15"/>
    </row>
    <row r="157" spans="1:10" hidden="1" x14ac:dyDescent="0.25">
      <c r="A157" s="39">
        <v>193803</v>
      </c>
      <c r="B157" s="40">
        <v>-0.2487</v>
      </c>
      <c r="C157" s="40">
        <v>-0.36</v>
      </c>
      <c r="D157" s="40">
        <v>-3.7000000000000002E-3</v>
      </c>
      <c r="E157" s="40">
        <v>-1E-4</v>
      </c>
      <c r="F157" s="40">
        <v>0</v>
      </c>
      <c r="J157" s="15"/>
    </row>
    <row r="158" spans="1:10" hidden="1" x14ac:dyDescent="0.25">
      <c r="A158" s="39">
        <v>193804</v>
      </c>
      <c r="B158" s="40">
        <v>0.1447</v>
      </c>
      <c r="C158" s="40">
        <v>0.27760000000000001</v>
      </c>
      <c r="D158" s="40">
        <v>2.1000000000000001E-2</v>
      </c>
      <c r="E158" s="40">
        <v>1E-4</v>
      </c>
      <c r="F158" s="40">
        <v>4.7000000000000002E-3</v>
      </c>
      <c r="J158" s="15"/>
    </row>
    <row r="159" spans="1:10" hidden="1" x14ac:dyDescent="0.25">
      <c r="A159" s="39">
        <v>193805</v>
      </c>
      <c r="B159" s="40">
        <v>-3.3000000000000002E-2</v>
      </c>
      <c r="C159" s="40">
        <v>-8.4900000000000003E-2</v>
      </c>
      <c r="D159" s="40">
        <v>4.4000000000000003E-3</v>
      </c>
      <c r="E159" s="40">
        <v>0</v>
      </c>
      <c r="F159" s="40">
        <v>-4.7000000000000002E-3</v>
      </c>
      <c r="J159" s="15"/>
    </row>
    <row r="160" spans="1:10" hidden="1" x14ac:dyDescent="0.25">
      <c r="A160" s="39">
        <v>193806</v>
      </c>
      <c r="B160" s="40">
        <v>0.25030000000000002</v>
      </c>
      <c r="C160" s="40">
        <v>0.3498</v>
      </c>
      <c r="D160" s="40">
        <v>4.0000000000000002E-4</v>
      </c>
      <c r="E160" s="40">
        <v>0</v>
      </c>
      <c r="F160" s="40">
        <v>0</v>
      </c>
      <c r="J160" s="15"/>
    </row>
    <row r="161" spans="1:10" hidden="1" x14ac:dyDescent="0.25">
      <c r="A161" s="39">
        <v>193807</v>
      </c>
      <c r="B161" s="40">
        <v>7.4399999999999994E-2</v>
      </c>
      <c r="C161" s="40">
        <v>0.14990000000000001</v>
      </c>
      <c r="D161" s="40">
        <v>4.3E-3</v>
      </c>
      <c r="E161" s="40">
        <v>-1E-4</v>
      </c>
      <c r="F161" s="40">
        <v>2.3999999999999998E-3</v>
      </c>
      <c r="J161" s="15"/>
    </row>
    <row r="162" spans="1:10" hidden="1" x14ac:dyDescent="0.25">
      <c r="A162" s="39">
        <v>193808</v>
      </c>
      <c r="B162" s="40">
        <v>-2.2599999999999999E-2</v>
      </c>
      <c r="C162" s="40">
        <v>-0.10009999999999999</v>
      </c>
      <c r="D162" s="40">
        <v>0</v>
      </c>
      <c r="E162" s="40">
        <v>0</v>
      </c>
      <c r="F162" s="40">
        <v>-2.3999999999999998E-3</v>
      </c>
      <c r="J162" s="15"/>
    </row>
    <row r="163" spans="1:10" x14ac:dyDescent="0.25">
      <c r="A163" s="60">
        <v>193809</v>
      </c>
      <c r="B163" s="61">
        <v>1.66E-2</v>
      </c>
      <c r="C163" s="61">
        <v>-1.5699999999999999E-2</v>
      </c>
      <c r="D163" s="61">
        <v>2.2000000000000001E-3</v>
      </c>
      <c r="E163" s="61">
        <v>2.0000000000000001E-4</v>
      </c>
      <c r="F163" s="61">
        <v>0</v>
      </c>
    </row>
    <row r="164" spans="1:10" hidden="1" x14ac:dyDescent="0.25">
      <c r="A164" s="39">
        <v>193810</v>
      </c>
      <c r="B164" s="40">
        <v>7.7600000000000002E-2</v>
      </c>
      <c r="C164" s="40">
        <v>0.21360000000000001</v>
      </c>
      <c r="D164" s="40">
        <v>8.6999999999999994E-3</v>
      </c>
      <c r="E164" s="40">
        <v>1E-4</v>
      </c>
      <c r="F164" s="40">
        <v>-4.7000000000000002E-3</v>
      </c>
      <c r="J164" s="15"/>
    </row>
    <row r="165" spans="1:10" hidden="1" x14ac:dyDescent="0.25">
      <c r="A165" s="39">
        <v>193811</v>
      </c>
      <c r="B165" s="40">
        <v>-2.7300000000000001E-2</v>
      </c>
      <c r="C165" s="40">
        <v>-6.8900000000000003E-2</v>
      </c>
      <c r="D165" s="40">
        <v>-2.2000000000000001E-3</v>
      </c>
      <c r="E165" s="40">
        <v>-5.9999999999999995E-4</v>
      </c>
      <c r="F165" s="40">
        <v>-2.3999999999999998E-3</v>
      </c>
      <c r="J165" s="15"/>
    </row>
    <row r="166" spans="1:10" hidden="1" x14ac:dyDescent="0.25">
      <c r="A166" s="39">
        <v>193812</v>
      </c>
      <c r="B166" s="40">
        <v>4.0099999999999997E-2</v>
      </c>
      <c r="C166" s="40">
        <v>4.87E-2</v>
      </c>
      <c r="D166" s="40">
        <v>8.0000000000000002E-3</v>
      </c>
      <c r="E166" s="40">
        <v>0</v>
      </c>
      <c r="F166" s="40">
        <v>2.3999999999999998E-3</v>
      </c>
      <c r="J166" s="15"/>
    </row>
    <row r="167" spans="1:10" hidden="1" x14ac:dyDescent="0.25">
      <c r="A167" s="39">
        <v>193901</v>
      </c>
      <c r="B167" s="40">
        <v>-6.7400000000000002E-2</v>
      </c>
      <c r="C167" s="40">
        <v>-8.48E-2</v>
      </c>
      <c r="D167" s="40">
        <v>5.8999999999999999E-3</v>
      </c>
      <c r="E167" s="40">
        <v>-1E-4</v>
      </c>
      <c r="F167" s="40">
        <v>-4.7999999999999996E-3</v>
      </c>
      <c r="J167" s="15"/>
    </row>
    <row r="168" spans="1:10" hidden="1" x14ac:dyDescent="0.25">
      <c r="A168" s="39">
        <v>193902</v>
      </c>
      <c r="B168" s="40">
        <v>3.9E-2</v>
      </c>
      <c r="C168" s="40">
        <v>1.0699999999999999E-2</v>
      </c>
      <c r="D168" s="40">
        <v>8.0000000000000002E-3</v>
      </c>
      <c r="E168" s="40">
        <v>1E-4</v>
      </c>
      <c r="F168" s="40">
        <v>-4.7999999999999996E-3</v>
      </c>
      <c r="J168" s="15"/>
    </row>
    <row r="169" spans="1:10" hidden="1" x14ac:dyDescent="0.25">
      <c r="A169" s="39">
        <v>193903</v>
      </c>
      <c r="B169" s="40">
        <v>-0.13389999999999999</v>
      </c>
      <c r="C169" s="40">
        <v>-0.24660000000000001</v>
      </c>
      <c r="D169" s="40">
        <v>1.2500000000000001E-2</v>
      </c>
      <c r="E169" s="40">
        <v>-1E-4</v>
      </c>
      <c r="F169" s="40">
        <v>-2.3999999999999998E-3</v>
      </c>
      <c r="J169" s="15"/>
    </row>
    <row r="170" spans="1:10" hidden="1" x14ac:dyDescent="0.25">
      <c r="A170" s="39">
        <v>193904</v>
      </c>
      <c r="B170" s="40">
        <v>-2.7000000000000001E-3</v>
      </c>
      <c r="C170" s="40">
        <v>1.4200000000000001E-2</v>
      </c>
      <c r="D170" s="40">
        <v>1.18E-2</v>
      </c>
      <c r="E170" s="40">
        <v>0</v>
      </c>
      <c r="F170" s="40">
        <v>-2.3999999999999998E-3</v>
      </c>
      <c r="J170" s="15"/>
    </row>
    <row r="171" spans="1:10" hidden="1" x14ac:dyDescent="0.25">
      <c r="A171" s="39">
        <v>193905</v>
      </c>
      <c r="B171" s="40">
        <v>7.3300000000000004E-2</v>
      </c>
      <c r="C171" s="40">
        <v>0.10879999999999999</v>
      </c>
      <c r="D171" s="40">
        <v>1.7100000000000001E-2</v>
      </c>
      <c r="E171" s="40">
        <v>1E-4</v>
      </c>
      <c r="F171" s="40">
        <v>0</v>
      </c>
      <c r="J171" s="15"/>
    </row>
    <row r="172" spans="1:10" hidden="1" x14ac:dyDescent="0.25">
      <c r="A172" s="39">
        <v>193906</v>
      </c>
      <c r="B172" s="40">
        <v>-6.1199999999999997E-2</v>
      </c>
      <c r="C172" s="40">
        <v>-0.1042</v>
      </c>
      <c r="D172" s="40">
        <v>-2.7000000000000001E-3</v>
      </c>
      <c r="E172" s="40">
        <v>1E-4</v>
      </c>
      <c r="F172" s="40">
        <v>0</v>
      </c>
      <c r="J172" s="15"/>
    </row>
    <row r="173" spans="1:10" hidden="1" x14ac:dyDescent="0.25">
      <c r="A173" s="39">
        <v>193907</v>
      </c>
      <c r="B173" s="40">
        <v>0.1105</v>
      </c>
      <c r="C173" s="40">
        <v>0.2535</v>
      </c>
      <c r="D173" s="40">
        <v>1.1299999999999999E-2</v>
      </c>
      <c r="E173" s="40">
        <v>0</v>
      </c>
      <c r="F173" s="40">
        <v>0</v>
      </c>
      <c r="J173" s="15"/>
    </row>
    <row r="174" spans="1:10" hidden="1" x14ac:dyDescent="0.25">
      <c r="A174" s="39">
        <v>193908</v>
      </c>
      <c r="B174" s="40">
        <v>-6.4799999999999996E-2</v>
      </c>
      <c r="C174" s="40">
        <v>-0.159</v>
      </c>
      <c r="D174" s="40">
        <v>-2.01E-2</v>
      </c>
      <c r="E174" s="40">
        <v>-1E-4</v>
      </c>
      <c r="F174" s="40">
        <v>0</v>
      </c>
      <c r="J174" s="15"/>
    </row>
    <row r="175" spans="1:10" hidden="1" x14ac:dyDescent="0.25">
      <c r="A175" s="39">
        <v>193909</v>
      </c>
      <c r="B175" s="40">
        <v>0.1673</v>
      </c>
      <c r="C175" s="40">
        <v>0.51449999999999996</v>
      </c>
      <c r="D175" s="40">
        <v>-5.45E-2</v>
      </c>
      <c r="E175" s="40">
        <v>1E-4</v>
      </c>
      <c r="F175" s="40">
        <v>1.9300000000000001E-2</v>
      </c>
      <c r="J175" s="15"/>
    </row>
    <row r="176" spans="1:10" hidden="1" x14ac:dyDescent="0.25">
      <c r="A176" s="39">
        <v>193910</v>
      </c>
      <c r="B176" s="40">
        <v>-1.23E-2</v>
      </c>
      <c r="C176" s="40">
        <v>-3.9699999999999999E-2</v>
      </c>
      <c r="D176" s="40">
        <v>4.1000000000000002E-2</v>
      </c>
      <c r="E176" s="40">
        <v>0</v>
      </c>
      <c r="F176" s="40">
        <v>-4.7000000000000002E-3</v>
      </c>
      <c r="J176" s="15"/>
    </row>
    <row r="177" spans="1:10" hidden="1" x14ac:dyDescent="0.25">
      <c r="A177" s="39">
        <v>193911</v>
      </c>
      <c r="B177" s="40">
        <v>-3.9800000000000002E-2</v>
      </c>
      <c r="C177" s="40">
        <v>-0.1053</v>
      </c>
      <c r="D177" s="40">
        <v>1.6199999999999999E-2</v>
      </c>
      <c r="E177" s="40">
        <v>0</v>
      </c>
      <c r="F177" s="40">
        <v>0</v>
      </c>
      <c r="J177" s="15"/>
    </row>
    <row r="178" spans="1:10" hidden="1" x14ac:dyDescent="0.25">
      <c r="A178" s="39">
        <v>193912</v>
      </c>
      <c r="B178" s="40">
        <v>2.7099999999999999E-2</v>
      </c>
      <c r="C178" s="40">
        <v>4.2200000000000001E-2</v>
      </c>
      <c r="D178" s="40">
        <v>1.4500000000000001E-2</v>
      </c>
      <c r="E178" s="40">
        <v>0</v>
      </c>
      <c r="F178" s="40">
        <v>-4.7999999999999996E-3</v>
      </c>
      <c r="J178" s="15"/>
    </row>
    <row r="179" spans="1:10" hidden="1" x14ac:dyDescent="0.25">
      <c r="A179" s="39">
        <v>194001</v>
      </c>
      <c r="B179" s="40">
        <v>-3.3599999999999998E-2</v>
      </c>
      <c r="C179" s="40">
        <v>8.9999999999999998E-4</v>
      </c>
      <c r="D179" s="40">
        <v>-1.6999999999999999E-3</v>
      </c>
      <c r="E179" s="40">
        <v>0</v>
      </c>
      <c r="F179" s="40">
        <v>-2.3999999999999998E-3</v>
      </c>
      <c r="J179" s="15"/>
    </row>
    <row r="180" spans="1:10" hidden="1" x14ac:dyDescent="0.25">
      <c r="A180" s="39">
        <v>194002</v>
      </c>
      <c r="B180" s="40">
        <v>1.3299999999999999E-2</v>
      </c>
      <c r="C180" s="40">
        <v>8.2100000000000006E-2</v>
      </c>
      <c r="D180" s="40">
        <v>2.7000000000000001E-3</v>
      </c>
      <c r="E180" s="40">
        <v>0</v>
      </c>
      <c r="F180" s="40">
        <v>7.1999999999999998E-3</v>
      </c>
      <c r="J180" s="15"/>
    </row>
    <row r="181" spans="1:10" hidden="1" x14ac:dyDescent="0.25">
      <c r="A181" s="39">
        <v>194003</v>
      </c>
      <c r="B181" s="40">
        <v>1.24E-2</v>
      </c>
      <c r="C181" s="40">
        <v>6.3200000000000006E-2</v>
      </c>
      <c r="D181" s="40">
        <v>1.77E-2</v>
      </c>
      <c r="E181" s="40">
        <v>0</v>
      </c>
      <c r="F181" s="40">
        <v>-2.3999999999999998E-3</v>
      </c>
      <c r="J181" s="15"/>
    </row>
    <row r="182" spans="1:10" hidden="1" x14ac:dyDescent="0.25">
      <c r="A182" s="39">
        <v>194004</v>
      </c>
      <c r="B182" s="40">
        <v>-2.3999999999999998E-3</v>
      </c>
      <c r="C182" s="40">
        <v>6.54E-2</v>
      </c>
      <c r="D182" s="40">
        <v>-3.5000000000000001E-3</v>
      </c>
      <c r="E182" s="40">
        <v>0</v>
      </c>
      <c r="F182" s="40">
        <v>0</v>
      </c>
      <c r="J182" s="15"/>
    </row>
    <row r="183" spans="1:10" hidden="1" x14ac:dyDescent="0.25">
      <c r="A183" s="39">
        <v>194005</v>
      </c>
      <c r="B183" s="40">
        <v>-0.22889999999999999</v>
      </c>
      <c r="C183" s="40">
        <v>-0.3674</v>
      </c>
      <c r="D183" s="40">
        <v>-2.9899999999999999E-2</v>
      </c>
      <c r="E183" s="40">
        <v>-2.0000000000000001E-4</v>
      </c>
      <c r="F183" s="40">
        <v>2.3999999999999998E-3</v>
      </c>
      <c r="J183" s="15"/>
    </row>
    <row r="184" spans="1:10" hidden="1" x14ac:dyDescent="0.25">
      <c r="A184" s="39">
        <v>194006</v>
      </c>
      <c r="B184" s="40">
        <v>8.09E-2</v>
      </c>
      <c r="C184" s="40">
        <v>0.1051</v>
      </c>
      <c r="D184" s="40">
        <v>2.58E-2</v>
      </c>
      <c r="E184" s="40">
        <v>0</v>
      </c>
      <c r="F184" s="40">
        <v>2.3999999999999998E-3</v>
      </c>
      <c r="J184" s="15"/>
    </row>
    <row r="185" spans="1:10" hidden="1" x14ac:dyDescent="0.25">
      <c r="A185" s="39">
        <v>194007</v>
      </c>
      <c r="B185" s="40">
        <v>3.4099999999999998E-2</v>
      </c>
      <c r="C185" s="40">
        <v>2.3099999999999999E-2</v>
      </c>
      <c r="D185" s="40">
        <v>5.1999999999999998E-3</v>
      </c>
      <c r="E185" s="40">
        <v>1E-4</v>
      </c>
      <c r="F185" s="40">
        <v>-2.3999999999999998E-3</v>
      </c>
      <c r="J185" s="15"/>
    </row>
    <row r="186" spans="1:10" hidden="1" x14ac:dyDescent="0.25">
      <c r="A186" s="39">
        <v>194008</v>
      </c>
      <c r="B186" s="40">
        <v>3.5000000000000003E-2</v>
      </c>
      <c r="C186" s="40">
        <v>2.5499999999999998E-2</v>
      </c>
      <c r="D186" s="40">
        <v>2.8E-3</v>
      </c>
      <c r="E186" s="40">
        <v>-1E-4</v>
      </c>
      <c r="F186" s="40">
        <v>-2.3999999999999998E-3</v>
      </c>
      <c r="J186" s="15"/>
    </row>
    <row r="187" spans="1:10" hidden="1" x14ac:dyDescent="0.25">
      <c r="A187" s="39">
        <v>194009</v>
      </c>
      <c r="B187" s="40">
        <v>1.23E-2</v>
      </c>
      <c r="C187" s="40">
        <v>2.1299999999999999E-2</v>
      </c>
      <c r="D187" s="40">
        <v>1.0999999999999999E-2</v>
      </c>
      <c r="E187" s="40">
        <v>0</v>
      </c>
      <c r="F187" s="40">
        <v>2.3999999999999998E-3</v>
      </c>
      <c r="J187" s="15"/>
    </row>
    <row r="188" spans="1:10" hidden="1" x14ac:dyDescent="0.25">
      <c r="A188" s="39">
        <v>194010</v>
      </c>
      <c r="B188" s="40">
        <v>4.2200000000000001E-2</v>
      </c>
      <c r="C188" s="40">
        <v>5.45E-2</v>
      </c>
      <c r="D188" s="40">
        <v>3.0999999999999999E-3</v>
      </c>
      <c r="E188" s="40">
        <v>0</v>
      </c>
      <c r="F188" s="40">
        <v>0</v>
      </c>
      <c r="J188" s="15"/>
    </row>
    <row r="189" spans="1:10" hidden="1" x14ac:dyDescent="0.25">
      <c r="A189" s="39">
        <v>194011</v>
      </c>
      <c r="B189" s="40">
        <v>-3.1600000000000003E-2</v>
      </c>
      <c r="C189" s="40">
        <v>2.4500000000000001E-2</v>
      </c>
      <c r="D189" s="40">
        <v>2.0500000000000001E-2</v>
      </c>
      <c r="E189" s="40">
        <v>0</v>
      </c>
      <c r="F189" s="40">
        <v>0</v>
      </c>
      <c r="J189" s="15"/>
    </row>
    <row r="190" spans="1:10" x14ac:dyDescent="0.25">
      <c r="A190" s="60">
        <v>194012</v>
      </c>
      <c r="B190" s="61">
        <v>8.9999999999999998E-4</v>
      </c>
      <c r="C190" s="61">
        <v>-4.4699999999999997E-2</v>
      </c>
      <c r="D190" s="61">
        <v>6.7000000000000002E-3</v>
      </c>
      <c r="E190" s="61">
        <v>0</v>
      </c>
      <c r="F190" s="61">
        <v>4.7999999999999996E-3</v>
      </c>
    </row>
    <row r="191" spans="1:10" hidden="1" x14ac:dyDescent="0.25">
      <c r="A191" s="39">
        <v>194101</v>
      </c>
      <c r="B191" s="40">
        <v>-4.6300000000000001E-2</v>
      </c>
      <c r="C191" s="40">
        <v>2.5000000000000001E-3</v>
      </c>
      <c r="D191" s="40">
        <v>-2.01E-2</v>
      </c>
      <c r="E191" s="40">
        <v>-1E-4</v>
      </c>
      <c r="F191" s="40">
        <v>0</v>
      </c>
      <c r="J191" s="15"/>
    </row>
    <row r="192" spans="1:10" hidden="1" x14ac:dyDescent="0.25">
      <c r="A192" s="39">
        <v>194102</v>
      </c>
      <c r="B192" s="40">
        <v>-6.0000000000000001E-3</v>
      </c>
      <c r="C192" s="40">
        <v>-2.8799999999999999E-2</v>
      </c>
      <c r="D192" s="40">
        <v>2E-3</v>
      </c>
      <c r="E192" s="40">
        <v>-1E-4</v>
      </c>
      <c r="F192" s="40">
        <v>0</v>
      </c>
      <c r="J192" s="15"/>
    </row>
    <row r="193" spans="1:10" hidden="1" x14ac:dyDescent="0.25">
      <c r="A193" s="39">
        <v>194103</v>
      </c>
      <c r="B193" s="40">
        <v>7.1000000000000004E-3</v>
      </c>
      <c r="C193" s="40">
        <v>3.1899999999999998E-2</v>
      </c>
      <c r="D193" s="40">
        <v>9.5999999999999992E-3</v>
      </c>
      <c r="E193" s="40">
        <v>1E-4</v>
      </c>
      <c r="F193" s="40">
        <v>4.7000000000000002E-3</v>
      </c>
      <c r="J193" s="15"/>
    </row>
    <row r="194" spans="1:10" hidden="1" x14ac:dyDescent="0.25">
      <c r="A194" s="39">
        <v>194104</v>
      </c>
      <c r="B194" s="40">
        <v>-6.1199999999999997E-2</v>
      </c>
      <c r="C194" s="40">
        <v>-6.6900000000000001E-2</v>
      </c>
      <c r="D194" s="40">
        <v>1.29E-2</v>
      </c>
      <c r="E194" s="40">
        <v>-1E-4</v>
      </c>
      <c r="F194" s="40">
        <v>9.4000000000000004E-3</v>
      </c>
      <c r="J194" s="15"/>
    </row>
    <row r="195" spans="1:10" hidden="1" x14ac:dyDescent="0.25">
      <c r="A195" s="39">
        <v>194105</v>
      </c>
      <c r="B195" s="40">
        <v>1.83E-2</v>
      </c>
      <c r="C195" s="40">
        <v>4.4999999999999997E-3</v>
      </c>
      <c r="D195" s="40">
        <v>2.7000000000000001E-3</v>
      </c>
      <c r="E195" s="40">
        <v>0</v>
      </c>
      <c r="F195" s="40">
        <v>7.0000000000000001E-3</v>
      </c>
      <c r="J195" s="15"/>
    </row>
    <row r="196" spans="1:10" hidden="1" x14ac:dyDescent="0.25">
      <c r="A196" s="39">
        <v>194106</v>
      </c>
      <c r="B196" s="40">
        <v>5.7799999999999997E-2</v>
      </c>
      <c r="C196" s="40">
        <v>7.5300000000000006E-2</v>
      </c>
      <c r="D196" s="40">
        <v>6.6E-3</v>
      </c>
      <c r="E196" s="40">
        <v>0</v>
      </c>
      <c r="F196" s="40">
        <v>1.8599999999999998E-2</v>
      </c>
      <c r="J196" s="15"/>
    </row>
    <row r="197" spans="1:10" hidden="1" x14ac:dyDescent="0.25">
      <c r="A197" s="39">
        <v>194107</v>
      </c>
      <c r="B197" s="40">
        <v>5.79E-2</v>
      </c>
      <c r="C197" s="40">
        <v>0.2165</v>
      </c>
      <c r="D197" s="40">
        <v>2.2000000000000001E-3</v>
      </c>
      <c r="E197" s="40">
        <v>2.9999999999999997E-4</v>
      </c>
      <c r="F197" s="40">
        <v>4.5999999999999999E-3</v>
      </c>
      <c r="J197" s="15"/>
    </row>
    <row r="198" spans="1:10" x14ac:dyDescent="0.25">
      <c r="A198" s="60">
        <v>194108</v>
      </c>
      <c r="B198" s="61">
        <v>1E-3</v>
      </c>
      <c r="C198" s="61">
        <v>-6.0000000000000001E-3</v>
      </c>
      <c r="D198" s="61">
        <v>1.8E-3</v>
      </c>
      <c r="E198" s="61">
        <v>1E-4</v>
      </c>
      <c r="F198" s="61">
        <v>9.1000000000000004E-3</v>
      </c>
    </row>
    <row r="199" spans="1:10" hidden="1" x14ac:dyDescent="0.25">
      <c r="A199" s="39">
        <v>194109</v>
      </c>
      <c r="B199" s="40">
        <v>-6.7999999999999996E-3</v>
      </c>
      <c r="C199" s="40">
        <v>-4.6899999999999997E-2</v>
      </c>
      <c r="D199" s="40">
        <v>-1.1999999999999999E-3</v>
      </c>
      <c r="E199" s="40">
        <v>1E-4</v>
      </c>
      <c r="F199" s="40">
        <v>1.7999999999999999E-2</v>
      </c>
      <c r="J199" s="15"/>
    </row>
    <row r="200" spans="1:10" hidden="1" x14ac:dyDescent="0.25">
      <c r="A200" s="39">
        <v>194110</v>
      </c>
      <c r="B200" s="40">
        <v>-6.5699999999999995E-2</v>
      </c>
      <c r="C200" s="40">
        <v>-6.7199999999999996E-2</v>
      </c>
      <c r="D200" s="40">
        <v>1.4E-2</v>
      </c>
      <c r="E200" s="40">
        <v>0</v>
      </c>
      <c r="F200" s="40">
        <v>1.0999999999999999E-2</v>
      </c>
      <c r="J200" s="15"/>
    </row>
    <row r="201" spans="1:10" hidden="1" x14ac:dyDescent="0.25">
      <c r="A201" s="39">
        <v>194111</v>
      </c>
      <c r="B201" s="40">
        <v>-2.8400000000000002E-2</v>
      </c>
      <c r="C201" s="40">
        <v>-4.9500000000000002E-2</v>
      </c>
      <c r="D201" s="40">
        <v>-2.8999999999999998E-3</v>
      </c>
      <c r="E201" s="40">
        <v>1E-4</v>
      </c>
      <c r="F201" s="40">
        <v>8.6999999999999994E-3</v>
      </c>
      <c r="J201" s="15"/>
    </row>
    <row r="202" spans="1:10" hidden="1" x14ac:dyDescent="0.25">
      <c r="A202" s="39">
        <v>194112</v>
      </c>
      <c r="B202" s="40">
        <v>-4.07E-2</v>
      </c>
      <c r="C202" s="40">
        <v>-0.12039999999999999</v>
      </c>
      <c r="D202" s="40">
        <v>-1.77E-2</v>
      </c>
      <c r="E202" s="40">
        <v>1E-4</v>
      </c>
      <c r="F202" s="40">
        <v>2.2000000000000001E-3</v>
      </c>
      <c r="J202" s="15"/>
    </row>
    <row r="203" spans="1:10" hidden="1" x14ac:dyDescent="0.25">
      <c r="A203" s="39">
        <v>194201</v>
      </c>
      <c r="B203" s="40">
        <v>1.61E-2</v>
      </c>
      <c r="C203" s="40">
        <v>0.18940000000000001</v>
      </c>
      <c r="D203" s="40">
        <v>6.8999999999999999E-3</v>
      </c>
      <c r="E203" s="40">
        <v>2.0000000000000001E-4</v>
      </c>
      <c r="F203" s="40">
        <v>1.2999999999999999E-2</v>
      </c>
      <c r="J203" s="15"/>
    </row>
    <row r="204" spans="1:10" hidden="1" x14ac:dyDescent="0.25">
      <c r="A204" s="39">
        <v>194202</v>
      </c>
      <c r="B204" s="40">
        <v>-1.5900000000000001E-2</v>
      </c>
      <c r="C204" s="40">
        <v>-7.3000000000000001E-3</v>
      </c>
      <c r="D204" s="40">
        <v>1.1000000000000001E-3</v>
      </c>
      <c r="E204" s="40">
        <v>1E-4</v>
      </c>
      <c r="F204" s="40">
        <v>8.5000000000000006E-3</v>
      </c>
      <c r="J204" s="15"/>
    </row>
    <row r="205" spans="1:10" hidden="1" x14ac:dyDescent="0.25">
      <c r="A205" s="39">
        <v>194203</v>
      </c>
      <c r="B205" s="40">
        <v>-6.5199999999999994E-2</v>
      </c>
      <c r="C205" s="40">
        <v>-7.0900000000000005E-2</v>
      </c>
      <c r="D205" s="40">
        <v>9.1999999999999998E-3</v>
      </c>
      <c r="E205" s="40">
        <v>1E-4</v>
      </c>
      <c r="F205" s="40">
        <v>1.2699999999999999E-2</v>
      </c>
      <c r="J205" s="15"/>
    </row>
    <row r="206" spans="1:10" hidden="1" x14ac:dyDescent="0.25">
      <c r="A206" s="39">
        <v>194204</v>
      </c>
      <c r="B206" s="40">
        <v>-0.04</v>
      </c>
      <c r="C206" s="40">
        <v>-3.5299999999999998E-2</v>
      </c>
      <c r="D206" s="40">
        <v>-2.8999999999999998E-3</v>
      </c>
      <c r="E206" s="40">
        <v>1E-4</v>
      </c>
      <c r="F206" s="40">
        <v>6.3E-3</v>
      </c>
      <c r="J206" s="15"/>
    </row>
    <row r="207" spans="1:10" x14ac:dyDescent="0.25">
      <c r="A207" s="60">
        <v>194205</v>
      </c>
      <c r="B207" s="61">
        <v>7.9600000000000004E-2</v>
      </c>
      <c r="C207" s="61">
        <v>-3.2000000000000002E-3</v>
      </c>
      <c r="D207" s="61">
        <v>7.4999999999999997E-3</v>
      </c>
      <c r="E207" s="61">
        <v>2.9999999999999997E-4</v>
      </c>
      <c r="F207" s="61">
        <v>1.04E-2</v>
      </c>
    </row>
    <row r="208" spans="1:10" hidden="1" x14ac:dyDescent="0.25">
      <c r="A208" s="39">
        <v>194206</v>
      </c>
      <c r="B208" s="40">
        <v>2.2100000000000002E-2</v>
      </c>
      <c r="C208" s="40">
        <v>3.3599999999999998E-2</v>
      </c>
      <c r="D208" s="40">
        <v>2.9999999999999997E-4</v>
      </c>
      <c r="E208" s="40">
        <v>2.0000000000000001E-4</v>
      </c>
      <c r="F208" s="40">
        <v>2.0999999999999999E-3</v>
      </c>
      <c r="J208" s="15"/>
    </row>
    <row r="209" spans="1:10" hidden="1" x14ac:dyDescent="0.25">
      <c r="A209" s="39">
        <v>194207</v>
      </c>
      <c r="B209" s="40">
        <v>3.3700000000000001E-2</v>
      </c>
      <c r="C209" s="40">
        <v>7.3700000000000002E-2</v>
      </c>
      <c r="D209" s="40">
        <v>1.8E-3</v>
      </c>
      <c r="E209" s="40">
        <v>2.9999999999999997E-4</v>
      </c>
      <c r="F209" s="40">
        <v>4.1000000000000003E-3</v>
      </c>
      <c r="J209" s="15"/>
    </row>
    <row r="210" spans="1:10" hidden="1" x14ac:dyDescent="0.25">
      <c r="A210" s="39">
        <v>194208</v>
      </c>
      <c r="B210" s="40">
        <v>1.6400000000000001E-2</v>
      </c>
      <c r="C210" s="40">
        <v>3.2500000000000001E-2</v>
      </c>
      <c r="D210" s="40">
        <v>3.8E-3</v>
      </c>
      <c r="E210" s="40">
        <v>2.9999999999999997E-4</v>
      </c>
      <c r="F210" s="40">
        <v>6.1000000000000004E-3</v>
      </c>
      <c r="J210" s="15"/>
    </row>
    <row r="211" spans="1:10" hidden="1" x14ac:dyDescent="0.25">
      <c r="A211" s="39">
        <v>194209</v>
      </c>
      <c r="B211" s="40">
        <v>2.9000000000000001E-2</v>
      </c>
      <c r="C211" s="40">
        <v>9.1200000000000003E-2</v>
      </c>
      <c r="D211" s="40">
        <v>2.9999999999999997E-4</v>
      </c>
      <c r="E211" s="40">
        <v>2.9999999999999997E-4</v>
      </c>
      <c r="F211" s="40">
        <v>2E-3</v>
      </c>
      <c r="J211" s="15"/>
    </row>
    <row r="212" spans="1:10" hidden="1" x14ac:dyDescent="0.25">
      <c r="A212" s="39">
        <v>194210</v>
      </c>
      <c r="B212" s="40">
        <v>6.7799999999999999E-2</v>
      </c>
      <c r="C212" s="40">
        <v>0.1087</v>
      </c>
      <c r="D212" s="40">
        <v>2.3999999999999998E-3</v>
      </c>
      <c r="E212" s="40">
        <v>2.9999999999999997E-4</v>
      </c>
      <c r="F212" s="40">
        <v>1.01E-2</v>
      </c>
      <c r="J212" s="15"/>
    </row>
    <row r="213" spans="1:10" hidden="1" x14ac:dyDescent="0.25">
      <c r="A213" s="39">
        <v>194211</v>
      </c>
      <c r="B213" s="40">
        <v>-2.0999999999999999E-3</v>
      </c>
      <c r="C213" s="40">
        <v>-5.11E-2</v>
      </c>
      <c r="D213" s="40">
        <v>-3.5000000000000001E-3</v>
      </c>
      <c r="E213" s="40">
        <v>2.9999999999999997E-4</v>
      </c>
      <c r="F213" s="40">
        <v>6.0000000000000001E-3</v>
      </c>
      <c r="J213" s="15"/>
    </row>
    <row r="214" spans="1:10" hidden="1" x14ac:dyDescent="0.25">
      <c r="A214" s="39">
        <v>194212</v>
      </c>
      <c r="B214" s="40">
        <v>5.4899999999999997E-2</v>
      </c>
      <c r="C214" s="40">
        <v>4.1300000000000003E-2</v>
      </c>
      <c r="D214" s="40">
        <v>4.8999999999999998E-3</v>
      </c>
      <c r="E214" s="40">
        <v>2.9999999999999997E-4</v>
      </c>
      <c r="F214" s="40">
        <v>8.0000000000000002E-3</v>
      </c>
      <c r="J214" s="15"/>
    </row>
    <row r="215" spans="1:10" hidden="1" x14ac:dyDescent="0.25">
      <c r="A215" s="39">
        <v>194301</v>
      </c>
      <c r="B215" s="40">
        <v>7.3700000000000002E-2</v>
      </c>
      <c r="C215" s="40">
        <v>0.2132</v>
      </c>
      <c r="D215" s="40">
        <v>3.3E-3</v>
      </c>
      <c r="E215" s="40">
        <v>2.9999999999999997E-4</v>
      </c>
      <c r="F215" s="40">
        <v>0</v>
      </c>
      <c r="J215" s="15"/>
    </row>
    <row r="216" spans="1:10" hidden="1" x14ac:dyDescent="0.25">
      <c r="A216" s="39">
        <v>194302</v>
      </c>
      <c r="B216" s="40">
        <v>5.8299999999999998E-2</v>
      </c>
      <c r="C216" s="40">
        <v>0.19309999999999999</v>
      </c>
      <c r="D216" s="40">
        <v>-5.9999999999999995E-4</v>
      </c>
      <c r="E216" s="40">
        <v>2.9999999999999997E-4</v>
      </c>
      <c r="F216" s="40">
        <v>2E-3</v>
      </c>
      <c r="J216" s="15"/>
    </row>
    <row r="217" spans="1:10" hidden="1" x14ac:dyDescent="0.25">
      <c r="A217" s="39">
        <v>194303</v>
      </c>
      <c r="B217" s="40">
        <v>5.45E-2</v>
      </c>
      <c r="C217" s="40">
        <v>0.14449999999999999</v>
      </c>
      <c r="D217" s="40">
        <v>8.9999999999999998E-4</v>
      </c>
      <c r="E217" s="40">
        <v>2.9999999999999997E-4</v>
      </c>
      <c r="F217" s="40">
        <v>1.5800000000000002E-2</v>
      </c>
      <c r="J217" s="15"/>
    </row>
    <row r="218" spans="1:10" hidden="1" x14ac:dyDescent="0.25">
      <c r="A218" s="39">
        <v>194304</v>
      </c>
      <c r="B218" s="40">
        <v>3.5000000000000001E-3</v>
      </c>
      <c r="C218" s="40">
        <v>9.3299999999999994E-2</v>
      </c>
      <c r="D218" s="40">
        <v>4.7999999999999996E-3</v>
      </c>
      <c r="E218" s="40">
        <v>2.9999999999999997E-4</v>
      </c>
      <c r="F218" s="40">
        <v>1.17E-2</v>
      </c>
      <c r="J218" s="15"/>
    </row>
    <row r="219" spans="1:10" hidden="1" x14ac:dyDescent="0.25">
      <c r="A219" s="39">
        <v>194305</v>
      </c>
      <c r="B219" s="40">
        <v>5.5199999999999999E-2</v>
      </c>
      <c r="C219" s="40">
        <v>0.11559999999999999</v>
      </c>
      <c r="D219" s="40">
        <v>5.0000000000000001E-3</v>
      </c>
      <c r="E219" s="40">
        <v>2.9999999999999997E-4</v>
      </c>
      <c r="F219" s="40">
        <v>7.7000000000000002E-3</v>
      </c>
      <c r="J219" s="15"/>
    </row>
    <row r="220" spans="1:10" x14ac:dyDescent="0.25">
      <c r="A220" s="60">
        <v>194306</v>
      </c>
      <c r="B220" s="61">
        <v>2.23E-2</v>
      </c>
      <c r="C220" s="61">
        <v>-8.3000000000000001E-3</v>
      </c>
      <c r="D220" s="61">
        <v>1.8E-3</v>
      </c>
      <c r="E220" s="61">
        <v>2.9999999999999997E-4</v>
      </c>
      <c r="F220" s="61">
        <v>-1.9E-3</v>
      </c>
    </row>
    <row r="221" spans="1:10" hidden="1" x14ac:dyDescent="0.25">
      <c r="A221" s="39">
        <v>194307</v>
      </c>
      <c r="B221" s="40">
        <v>-5.2600000000000001E-2</v>
      </c>
      <c r="C221" s="40">
        <v>-0.10829999999999999</v>
      </c>
      <c r="D221" s="40">
        <v>-1E-4</v>
      </c>
      <c r="E221" s="40">
        <v>2.9999999999999997E-4</v>
      </c>
      <c r="F221" s="40">
        <v>-7.6E-3</v>
      </c>
      <c r="J221" s="15"/>
    </row>
    <row r="222" spans="1:10" x14ac:dyDescent="0.25">
      <c r="A222" s="60">
        <v>194308</v>
      </c>
      <c r="B222" s="61">
        <v>1.7100000000000001E-2</v>
      </c>
      <c r="C222" s="61">
        <v>-2.0000000000000001E-4</v>
      </c>
      <c r="D222" s="61">
        <v>2.0999999999999999E-3</v>
      </c>
      <c r="E222" s="61">
        <v>2.9999999999999997E-4</v>
      </c>
      <c r="F222" s="61">
        <v>-3.8E-3</v>
      </c>
    </row>
    <row r="223" spans="1:10" hidden="1" x14ac:dyDescent="0.25">
      <c r="A223" s="39">
        <v>194309</v>
      </c>
      <c r="B223" s="40">
        <v>2.63E-2</v>
      </c>
      <c r="C223" s="40">
        <v>4.2799999999999998E-2</v>
      </c>
      <c r="D223" s="40">
        <v>1.1000000000000001E-3</v>
      </c>
      <c r="E223" s="40">
        <v>2.9999999999999997E-4</v>
      </c>
      <c r="F223" s="40">
        <v>3.8999999999999998E-3</v>
      </c>
      <c r="J223" s="15"/>
    </row>
    <row r="224" spans="1:10" hidden="1" x14ac:dyDescent="0.25">
      <c r="A224" s="39">
        <v>194310</v>
      </c>
      <c r="B224" s="40">
        <v>-1.0800000000000001E-2</v>
      </c>
      <c r="C224" s="40">
        <v>1.23E-2</v>
      </c>
      <c r="D224" s="40">
        <v>5.0000000000000001E-4</v>
      </c>
      <c r="E224" s="40">
        <v>2.9999999999999997E-4</v>
      </c>
      <c r="F224" s="40">
        <v>3.8E-3</v>
      </c>
      <c r="J224" s="15"/>
    </row>
    <row r="225" spans="1:10" hidden="1" x14ac:dyDescent="0.25">
      <c r="A225" s="39">
        <v>194311</v>
      </c>
      <c r="B225" s="40">
        <v>-6.54E-2</v>
      </c>
      <c r="C225" s="40">
        <v>-0.1113</v>
      </c>
      <c r="D225" s="40">
        <v>-1E-4</v>
      </c>
      <c r="E225" s="40">
        <v>2.9999999999999997E-4</v>
      </c>
      <c r="F225" s="40">
        <v>-1.9E-3</v>
      </c>
      <c r="J225" s="15"/>
    </row>
    <row r="226" spans="1:10" hidden="1" x14ac:dyDescent="0.25">
      <c r="A226" s="39">
        <v>194312</v>
      </c>
      <c r="B226" s="40">
        <v>6.1699999999999998E-2</v>
      </c>
      <c r="C226" s="40">
        <v>0.1241</v>
      </c>
      <c r="D226" s="40">
        <v>1.8E-3</v>
      </c>
      <c r="E226" s="40">
        <v>2.9999999999999997E-4</v>
      </c>
      <c r="F226" s="40">
        <v>1.9E-3</v>
      </c>
      <c r="J226" s="15"/>
    </row>
    <row r="227" spans="1:10" hidden="1" x14ac:dyDescent="0.25">
      <c r="A227" s="39">
        <v>194401</v>
      </c>
      <c r="B227" s="40">
        <v>1.7100000000000001E-2</v>
      </c>
      <c r="C227" s="40">
        <v>6.4100000000000004E-2</v>
      </c>
      <c r="D227" s="40">
        <v>2.0999999999999999E-3</v>
      </c>
      <c r="E227" s="40">
        <v>2.9999999999999997E-4</v>
      </c>
      <c r="F227" s="40">
        <v>-1.9E-3</v>
      </c>
      <c r="J227" s="15"/>
    </row>
    <row r="228" spans="1:10" hidden="1" x14ac:dyDescent="0.25">
      <c r="A228" s="39">
        <v>194402</v>
      </c>
      <c r="B228" s="40">
        <v>4.1999999999999997E-3</v>
      </c>
      <c r="C228" s="40">
        <v>2.9499999999999998E-2</v>
      </c>
      <c r="D228" s="40">
        <v>3.2000000000000002E-3</v>
      </c>
      <c r="E228" s="40">
        <v>2.9999999999999997E-4</v>
      </c>
      <c r="F228" s="40">
        <v>-1.9E-3</v>
      </c>
      <c r="J228" s="15"/>
    </row>
    <row r="229" spans="1:10" hidden="1" x14ac:dyDescent="0.25">
      <c r="A229" s="39">
        <v>194403</v>
      </c>
      <c r="B229" s="40">
        <v>1.95E-2</v>
      </c>
      <c r="C229" s="40">
        <v>7.4899999999999994E-2</v>
      </c>
      <c r="D229" s="40">
        <v>2.0999999999999999E-3</v>
      </c>
      <c r="E229" s="40">
        <v>2.0000000000000001E-4</v>
      </c>
      <c r="F229" s="40">
        <v>0</v>
      </c>
      <c r="J229" s="15"/>
    </row>
    <row r="230" spans="1:10" hidden="1" x14ac:dyDescent="0.25">
      <c r="A230" s="39">
        <v>194404</v>
      </c>
      <c r="B230" s="40">
        <v>-0.01</v>
      </c>
      <c r="C230" s="40">
        <v>-5.3199999999999997E-2</v>
      </c>
      <c r="D230" s="40">
        <v>1.2999999999999999E-3</v>
      </c>
      <c r="E230" s="40">
        <v>2.9999999999999997E-4</v>
      </c>
      <c r="F230" s="40">
        <v>5.7999999999999996E-3</v>
      </c>
      <c r="J230" s="15"/>
    </row>
    <row r="231" spans="1:10" hidden="1" x14ac:dyDescent="0.25">
      <c r="A231" s="39">
        <v>194405</v>
      </c>
      <c r="B231" s="40">
        <v>5.0500000000000003E-2</v>
      </c>
      <c r="C231" s="40">
        <v>7.3999999999999996E-2</v>
      </c>
      <c r="D231" s="40">
        <v>2.8E-3</v>
      </c>
      <c r="E231" s="40">
        <v>2.9999999999999997E-4</v>
      </c>
      <c r="F231" s="40">
        <v>3.8E-3</v>
      </c>
      <c r="J231" s="15"/>
    </row>
    <row r="232" spans="1:10" hidden="1" x14ac:dyDescent="0.25">
      <c r="A232" s="39">
        <v>194406</v>
      </c>
      <c r="B232" s="40">
        <v>5.4300000000000001E-2</v>
      </c>
      <c r="C232" s="40">
        <v>0.1384</v>
      </c>
      <c r="D232" s="40">
        <v>8.0000000000000004E-4</v>
      </c>
      <c r="E232" s="40">
        <v>2.9999999999999997E-4</v>
      </c>
      <c r="F232" s="40">
        <v>1.9E-3</v>
      </c>
      <c r="J232" s="15"/>
    </row>
    <row r="233" spans="1:10" hidden="1" x14ac:dyDescent="0.25">
      <c r="A233" s="39">
        <v>194407</v>
      </c>
      <c r="B233" s="40">
        <v>-1.9300000000000001E-2</v>
      </c>
      <c r="C233" s="40">
        <v>-2.9899999999999999E-2</v>
      </c>
      <c r="D233" s="40">
        <v>3.5999999999999999E-3</v>
      </c>
      <c r="E233" s="40">
        <v>2.9999999999999997E-4</v>
      </c>
      <c r="F233" s="40">
        <v>5.7000000000000002E-3</v>
      </c>
      <c r="J233" s="15"/>
    </row>
    <row r="234" spans="1:10" hidden="1" x14ac:dyDescent="0.25">
      <c r="A234" s="39">
        <v>194408</v>
      </c>
      <c r="B234" s="40">
        <v>1.5699999999999999E-2</v>
      </c>
      <c r="C234" s="40">
        <v>3.1800000000000002E-2</v>
      </c>
      <c r="D234" s="40">
        <v>2.7000000000000001E-3</v>
      </c>
      <c r="E234" s="40">
        <v>2.9999999999999997E-4</v>
      </c>
      <c r="F234" s="40">
        <v>3.8E-3</v>
      </c>
      <c r="J234" s="15"/>
    </row>
    <row r="235" spans="1:10" hidden="1" x14ac:dyDescent="0.25">
      <c r="A235" s="39">
        <v>194409</v>
      </c>
      <c r="B235" s="40">
        <v>-8.0000000000000004E-4</v>
      </c>
      <c r="C235" s="40">
        <v>-2E-3</v>
      </c>
      <c r="D235" s="40">
        <v>1.4E-3</v>
      </c>
      <c r="E235" s="40">
        <v>2.0000000000000001E-4</v>
      </c>
      <c r="F235" s="40">
        <v>0</v>
      </c>
      <c r="J235" s="15"/>
    </row>
    <row r="236" spans="1:10" x14ac:dyDescent="0.25">
      <c r="A236" s="60">
        <v>194410</v>
      </c>
      <c r="B236" s="61">
        <v>2.3E-3</v>
      </c>
      <c r="C236" s="61">
        <v>-1.0800000000000001E-2</v>
      </c>
      <c r="D236" s="61">
        <v>1.1999999999999999E-3</v>
      </c>
      <c r="E236" s="61">
        <v>2.9999999999999997E-4</v>
      </c>
      <c r="F236" s="61">
        <v>0</v>
      </c>
    </row>
    <row r="237" spans="1:10" hidden="1" x14ac:dyDescent="0.25">
      <c r="A237" s="39">
        <v>194411</v>
      </c>
      <c r="B237" s="40">
        <v>1.3299999999999999E-2</v>
      </c>
      <c r="C237" s="40">
        <v>4.99E-2</v>
      </c>
      <c r="D237" s="40">
        <v>2.3999999999999998E-3</v>
      </c>
      <c r="E237" s="40">
        <v>2.9999999999999997E-4</v>
      </c>
      <c r="F237" s="40">
        <v>0</v>
      </c>
      <c r="J237" s="15"/>
    </row>
    <row r="238" spans="1:10" hidden="1" x14ac:dyDescent="0.25">
      <c r="A238" s="39">
        <v>194412</v>
      </c>
      <c r="B238" s="40">
        <v>3.7400000000000003E-2</v>
      </c>
      <c r="C238" s="40">
        <v>8.6900000000000005E-2</v>
      </c>
      <c r="D238" s="40">
        <v>4.1999999999999997E-3</v>
      </c>
      <c r="E238" s="40">
        <v>2.0000000000000001E-4</v>
      </c>
      <c r="F238" s="40">
        <v>3.8E-3</v>
      </c>
      <c r="J238" s="15"/>
    </row>
    <row r="239" spans="1:10" hidden="1" x14ac:dyDescent="0.25">
      <c r="A239" s="39">
        <v>194501</v>
      </c>
      <c r="B239" s="40">
        <v>1.5800000000000002E-2</v>
      </c>
      <c r="C239" s="40">
        <v>4.82E-2</v>
      </c>
      <c r="D239" s="40">
        <v>1.2699999999999999E-2</v>
      </c>
      <c r="E239" s="40">
        <v>2.9999999999999997E-4</v>
      </c>
      <c r="F239" s="40">
        <v>0</v>
      </c>
      <c r="J239" s="15"/>
    </row>
    <row r="240" spans="1:10" hidden="1" x14ac:dyDescent="0.25">
      <c r="A240" s="39">
        <v>194502</v>
      </c>
      <c r="B240" s="40">
        <v>6.83E-2</v>
      </c>
      <c r="C240" s="40">
        <v>0.1009</v>
      </c>
      <c r="D240" s="40">
        <v>7.7000000000000002E-3</v>
      </c>
      <c r="E240" s="40">
        <v>2.0000000000000001E-4</v>
      </c>
      <c r="F240" s="40">
        <v>-1.9E-3</v>
      </c>
      <c r="J240" s="15"/>
    </row>
    <row r="241" spans="1:10" hidden="1" x14ac:dyDescent="0.25">
      <c r="A241" s="39">
        <v>194503</v>
      </c>
      <c r="B241" s="40">
        <v>-4.41E-2</v>
      </c>
      <c r="C241" s="40">
        <v>-8.6099999999999996E-2</v>
      </c>
      <c r="D241" s="40">
        <v>2.0999999999999999E-3</v>
      </c>
      <c r="E241" s="40">
        <v>2.0000000000000001E-4</v>
      </c>
      <c r="F241" s="40">
        <v>0</v>
      </c>
      <c r="J241" s="15"/>
    </row>
    <row r="242" spans="1:10" hidden="1" x14ac:dyDescent="0.25">
      <c r="A242" s="39">
        <v>194504</v>
      </c>
      <c r="B242" s="40">
        <v>9.0200000000000002E-2</v>
      </c>
      <c r="C242" s="40">
        <v>0.1157</v>
      </c>
      <c r="D242" s="40">
        <v>1.6E-2</v>
      </c>
      <c r="E242" s="40">
        <v>2.9999999999999997E-4</v>
      </c>
      <c r="F242" s="40">
        <v>1.9E-3</v>
      </c>
      <c r="J242" s="15"/>
    </row>
    <row r="243" spans="1:10" hidden="1" x14ac:dyDescent="0.25">
      <c r="A243" s="39">
        <v>194505</v>
      </c>
      <c r="B243" s="40">
        <v>1.95E-2</v>
      </c>
      <c r="C243" s="40">
        <v>0.05</v>
      </c>
      <c r="D243" s="40">
        <v>5.5999999999999999E-3</v>
      </c>
      <c r="E243" s="40">
        <v>2.9999999999999997E-4</v>
      </c>
      <c r="F243" s="40">
        <v>7.4999999999999997E-3</v>
      </c>
      <c r="J243" s="15"/>
    </row>
    <row r="244" spans="1:10" hidden="1" x14ac:dyDescent="0.25">
      <c r="A244" s="39">
        <v>194506</v>
      </c>
      <c r="B244" s="40">
        <v>-6.9999999999999999E-4</v>
      </c>
      <c r="C244" s="40">
        <v>8.5500000000000007E-2</v>
      </c>
      <c r="D244" s="40">
        <v>1.6899999999999998E-2</v>
      </c>
      <c r="E244" s="40">
        <v>2.0000000000000001E-4</v>
      </c>
      <c r="F244" s="40">
        <v>9.2999999999999992E-3</v>
      </c>
      <c r="J244" s="15"/>
    </row>
    <row r="245" spans="1:10" hidden="1" x14ac:dyDescent="0.25">
      <c r="A245" s="39">
        <v>194507</v>
      </c>
      <c r="B245" s="40">
        <v>-1.7999999999999999E-2</v>
      </c>
      <c r="C245" s="40">
        <v>-5.5599999999999997E-2</v>
      </c>
      <c r="D245" s="40">
        <v>-8.6E-3</v>
      </c>
      <c r="E245" s="40">
        <v>2.9999999999999997E-4</v>
      </c>
      <c r="F245" s="40">
        <v>1.8E-3</v>
      </c>
      <c r="J245" s="15"/>
    </row>
    <row r="246" spans="1:10" hidden="1" x14ac:dyDescent="0.25">
      <c r="A246" s="39">
        <v>194508</v>
      </c>
      <c r="B246" s="40">
        <v>6.4100000000000004E-2</v>
      </c>
      <c r="C246" s="40">
        <v>5.57E-2</v>
      </c>
      <c r="D246" s="40">
        <v>2.5999999999999999E-3</v>
      </c>
      <c r="E246" s="40">
        <v>2.9999999999999997E-4</v>
      </c>
      <c r="F246" s="40">
        <v>0</v>
      </c>
      <c r="J246" s="15"/>
    </row>
    <row r="247" spans="1:10" hidden="1" x14ac:dyDescent="0.25">
      <c r="A247" s="39">
        <v>194509</v>
      </c>
      <c r="B247" s="40">
        <v>4.3799999999999999E-2</v>
      </c>
      <c r="C247" s="40">
        <v>6.7900000000000002E-2</v>
      </c>
      <c r="D247" s="40">
        <v>5.4000000000000003E-3</v>
      </c>
      <c r="E247" s="40">
        <v>2.9999999999999997E-4</v>
      </c>
      <c r="F247" s="40">
        <v>-3.7000000000000002E-3</v>
      </c>
      <c r="J247" s="15"/>
    </row>
    <row r="248" spans="1:10" hidden="1" x14ac:dyDescent="0.25">
      <c r="A248" s="39">
        <v>194510</v>
      </c>
      <c r="B248" s="40">
        <v>3.2199999999999999E-2</v>
      </c>
      <c r="C248" s="40">
        <v>7.0099999999999996E-2</v>
      </c>
      <c r="D248" s="40">
        <v>1.04E-2</v>
      </c>
      <c r="E248" s="40">
        <v>2.9999999999999997E-4</v>
      </c>
      <c r="F248" s="40">
        <v>0</v>
      </c>
      <c r="J248" s="15"/>
    </row>
    <row r="249" spans="1:10" hidden="1" x14ac:dyDescent="0.25">
      <c r="A249" s="39">
        <v>194511</v>
      </c>
      <c r="B249" s="40">
        <v>3.9600000000000003E-2</v>
      </c>
      <c r="C249" s="40">
        <v>0.1172</v>
      </c>
      <c r="D249" s="40">
        <v>1.2500000000000001E-2</v>
      </c>
      <c r="E249" s="40">
        <v>2.0000000000000001E-4</v>
      </c>
      <c r="F249" s="40">
        <v>3.7000000000000002E-3</v>
      </c>
      <c r="J249" s="15"/>
    </row>
    <row r="250" spans="1:10" hidden="1" x14ac:dyDescent="0.25">
      <c r="A250" s="39">
        <v>194512</v>
      </c>
      <c r="B250" s="40">
        <v>1.1599999999999999E-2</v>
      </c>
      <c r="C250" s="40">
        <v>1.7100000000000001E-2</v>
      </c>
      <c r="D250" s="40">
        <v>1.9400000000000001E-2</v>
      </c>
      <c r="E250" s="40">
        <v>2.9999999999999997E-4</v>
      </c>
      <c r="F250" s="40">
        <v>3.7000000000000002E-3</v>
      </c>
      <c r="J250" s="15"/>
    </row>
    <row r="251" spans="1:10" hidden="1" x14ac:dyDescent="0.25">
      <c r="A251" s="39">
        <v>194601</v>
      </c>
      <c r="B251" s="40">
        <v>7.1400000000000005E-2</v>
      </c>
      <c r="C251" s="40">
        <v>0.15620000000000001</v>
      </c>
      <c r="D251" s="40">
        <v>2.5000000000000001E-3</v>
      </c>
      <c r="E251" s="40">
        <v>2.9999999999999997E-4</v>
      </c>
      <c r="F251" s="40">
        <v>0</v>
      </c>
      <c r="J251" s="15"/>
    </row>
    <row r="252" spans="1:10" hidden="1" x14ac:dyDescent="0.25">
      <c r="A252" s="39">
        <v>194602</v>
      </c>
      <c r="B252" s="40">
        <v>-6.4100000000000004E-2</v>
      </c>
      <c r="C252" s="40">
        <v>-6.3700000000000007E-2</v>
      </c>
      <c r="D252" s="40">
        <v>3.2000000000000002E-3</v>
      </c>
      <c r="E252" s="40">
        <v>2.9999999999999997E-4</v>
      </c>
      <c r="F252" s="40">
        <v>-3.7000000000000002E-3</v>
      </c>
      <c r="J252" s="15"/>
    </row>
    <row r="253" spans="1:10" hidden="1" x14ac:dyDescent="0.25">
      <c r="A253" s="39">
        <v>194603</v>
      </c>
      <c r="B253" s="40">
        <v>4.8000000000000001E-2</v>
      </c>
      <c r="C253" s="40">
        <v>2.7300000000000001E-2</v>
      </c>
      <c r="D253" s="40">
        <v>1E-3</v>
      </c>
      <c r="E253" s="40">
        <v>2.9999999999999997E-4</v>
      </c>
      <c r="F253" s="40">
        <v>7.4000000000000003E-3</v>
      </c>
      <c r="J253" s="15"/>
    </row>
    <row r="254" spans="1:10" hidden="1" x14ac:dyDescent="0.25">
      <c r="A254" s="39">
        <v>194604</v>
      </c>
      <c r="B254" s="40">
        <v>3.9300000000000002E-2</v>
      </c>
      <c r="C254" s="40">
        <v>6.9599999999999995E-2</v>
      </c>
      <c r="D254" s="40">
        <v>-1.35E-2</v>
      </c>
      <c r="E254" s="40">
        <v>2.9999999999999997E-4</v>
      </c>
      <c r="F254" s="40">
        <v>5.4999999999999997E-3</v>
      </c>
      <c r="J254" s="15"/>
    </row>
    <row r="255" spans="1:10" hidden="1" x14ac:dyDescent="0.25">
      <c r="A255" s="39">
        <v>194605</v>
      </c>
      <c r="B255" s="40">
        <v>2.8799999999999999E-2</v>
      </c>
      <c r="C255" s="40">
        <v>5.91E-2</v>
      </c>
      <c r="D255" s="40">
        <v>-1.1999999999999999E-3</v>
      </c>
      <c r="E255" s="40">
        <v>2.9999999999999997E-4</v>
      </c>
      <c r="F255" s="40">
        <v>5.4999999999999997E-3</v>
      </c>
      <c r="J255" s="15"/>
    </row>
    <row r="256" spans="1:10" hidden="1" x14ac:dyDescent="0.25">
      <c r="A256" s="39">
        <v>194606</v>
      </c>
      <c r="B256" s="40">
        <v>-3.6999999999999998E-2</v>
      </c>
      <c r="C256" s="40">
        <v>-4.6199999999999998E-2</v>
      </c>
      <c r="D256" s="40">
        <v>7.0000000000000001E-3</v>
      </c>
      <c r="E256" s="40">
        <v>2.9999999999999997E-4</v>
      </c>
      <c r="F256" s="40">
        <v>1.09E-2</v>
      </c>
      <c r="J256" s="15"/>
    </row>
    <row r="257" spans="1:10" hidden="1" x14ac:dyDescent="0.25">
      <c r="A257" s="39">
        <v>194607</v>
      </c>
      <c r="B257" s="40">
        <v>-2.3900000000000001E-2</v>
      </c>
      <c r="C257" s="40">
        <v>-5.2999999999999999E-2</v>
      </c>
      <c r="D257" s="40">
        <v>-4.0000000000000001E-3</v>
      </c>
      <c r="E257" s="40">
        <v>2.9999999999999997E-4</v>
      </c>
      <c r="F257" s="40">
        <v>5.8999999999999997E-2</v>
      </c>
      <c r="J257" s="15"/>
    </row>
    <row r="258" spans="1:10" hidden="1" x14ac:dyDescent="0.25">
      <c r="A258" s="39">
        <v>194608</v>
      </c>
      <c r="B258" s="40">
        <v>-6.7400000000000002E-2</v>
      </c>
      <c r="C258" s="40">
        <v>-8.4900000000000003E-2</v>
      </c>
      <c r="D258" s="40">
        <v>-1.12E-2</v>
      </c>
      <c r="E258" s="40">
        <v>2.9999999999999997E-4</v>
      </c>
      <c r="F258" s="40">
        <v>2.1999999999999999E-2</v>
      </c>
      <c r="J258" s="15"/>
    </row>
    <row r="259" spans="1:10" hidden="1" x14ac:dyDescent="0.25">
      <c r="A259" s="39">
        <v>194609</v>
      </c>
      <c r="B259" s="40">
        <v>-9.9699999999999997E-2</v>
      </c>
      <c r="C259" s="40">
        <v>-0.1603</v>
      </c>
      <c r="D259" s="40">
        <v>-8.9999999999999998E-4</v>
      </c>
      <c r="E259" s="40">
        <v>2.9999999999999997E-4</v>
      </c>
      <c r="F259" s="40">
        <v>1.1599999999999999E-2</v>
      </c>
      <c r="J259" s="15"/>
    </row>
    <row r="260" spans="1:10" hidden="1" x14ac:dyDescent="0.25">
      <c r="A260" s="39">
        <v>194610</v>
      </c>
      <c r="B260" s="40">
        <v>-6.0000000000000001E-3</v>
      </c>
      <c r="C260" s="40">
        <v>-1.18E-2</v>
      </c>
      <c r="D260" s="40">
        <v>7.4000000000000003E-3</v>
      </c>
      <c r="E260" s="40">
        <v>2.9999999999999997E-4</v>
      </c>
      <c r="F260" s="40">
        <v>1.9599999999999999E-2</v>
      </c>
      <c r="J260" s="15"/>
    </row>
    <row r="261" spans="1:10" hidden="1" x14ac:dyDescent="0.25">
      <c r="A261" s="39">
        <v>194611</v>
      </c>
      <c r="B261" s="40">
        <v>-2.7000000000000001E-3</v>
      </c>
      <c r="C261" s="40">
        <v>-1.41E-2</v>
      </c>
      <c r="D261" s="40">
        <v>-5.4000000000000003E-3</v>
      </c>
      <c r="E261" s="40">
        <v>2.9999999999999997E-4</v>
      </c>
      <c r="F261" s="40">
        <v>2.4E-2</v>
      </c>
      <c r="J261" s="15"/>
    </row>
    <row r="262" spans="1:10" hidden="1" x14ac:dyDescent="0.25">
      <c r="A262" s="39">
        <v>194612</v>
      </c>
      <c r="B262" s="40">
        <v>4.5699999999999998E-2</v>
      </c>
      <c r="C262" s="40">
        <v>3.73E-2</v>
      </c>
      <c r="D262" s="40">
        <v>1.4500000000000001E-2</v>
      </c>
      <c r="E262" s="40">
        <v>2.9999999999999997E-4</v>
      </c>
      <c r="F262" s="40">
        <v>7.7999999999999996E-3</v>
      </c>
      <c r="J262" s="15"/>
    </row>
    <row r="263" spans="1:10" hidden="1" x14ac:dyDescent="0.25">
      <c r="A263" s="39">
        <v>194701</v>
      </c>
      <c r="B263" s="40">
        <v>2.5499999999999998E-2</v>
      </c>
      <c r="C263" s="40">
        <v>4.2099999999999999E-2</v>
      </c>
      <c r="D263" s="40">
        <v>-5.9999999999999995E-4</v>
      </c>
      <c r="E263" s="40">
        <v>2.9999999999999997E-4</v>
      </c>
      <c r="F263" s="40">
        <v>0</v>
      </c>
      <c r="J263" s="15"/>
    </row>
    <row r="264" spans="1:10" hidden="1" x14ac:dyDescent="0.25">
      <c r="A264" s="39">
        <v>194702</v>
      </c>
      <c r="B264" s="40">
        <v>-7.7000000000000002E-3</v>
      </c>
      <c r="C264" s="40">
        <v>-4.1000000000000003E-3</v>
      </c>
      <c r="D264" s="40">
        <v>2.0999999999999999E-3</v>
      </c>
      <c r="E264" s="40">
        <v>2.9999999999999997E-4</v>
      </c>
      <c r="F264" s="40">
        <v>-1.6000000000000001E-3</v>
      </c>
      <c r="J264" s="15"/>
    </row>
    <row r="265" spans="1:10" hidden="1" x14ac:dyDescent="0.25">
      <c r="A265" s="39">
        <v>194703</v>
      </c>
      <c r="B265" s="40">
        <v>-1.49E-2</v>
      </c>
      <c r="C265" s="40">
        <v>-3.3599999999999998E-2</v>
      </c>
      <c r="D265" s="40">
        <v>2E-3</v>
      </c>
      <c r="E265" s="40">
        <v>2.9999999999999997E-4</v>
      </c>
      <c r="F265" s="40">
        <v>2.18E-2</v>
      </c>
      <c r="J265" s="15"/>
    </row>
    <row r="266" spans="1:10" hidden="1" x14ac:dyDescent="0.25">
      <c r="A266" s="39">
        <v>194704</v>
      </c>
      <c r="B266" s="40">
        <v>-3.6299999999999999E-2</v>
      </c>
      <c r="C266" s="40">
        <v>-0.1031</v>
      </c>
      <c r="D266" s="40">
        <v>-3.7000000000000002E-3</v>
      </c>
      <c r="E266" s="40">
        <v>2.9999999999999997E-4</v>
      </c>
      <c r="F266" s="40">
        <v>0</v>
      </c>
      <c r="J266" s="15"/>
    </row>
    <row r="267" spans="1:10" x14ac:dyDescent="0.25">
      <c r="A267" s="60">
        <v>194705</v>
      </c>
      <c r="B267" s="61">
        <v>1.4E-3</v>
      </c>
      <c r="C267" s="61">
        <v>-5.3400000000000003E-2</v>
      </c>
      <c r="D267" s="61">
        <v>3.3E-3</v>
      </c>
      <c r="E267" s="61">
        <v>2.9999999999999997E-4</v>
      </c>
      <c r="F267" s="61">
        <v>-3.0000000000000001E-3</v>
      </c>
    </row>
    <row r="268" spans="1:10" hidden="1" x14ac:dyDescent="0.25">
      <c r="A268" s="39">
        <v>194706</v>
      </c>
      <c r="B268" s="40">
        <v>5.5399999999999998E-2</v>
      </c>
      <c r="C268" s="40">
        <v>5.5199999999999999E-2</v>
      </c>
      <c r="D268" s="40">
        <v>1E-3</v>
      </c>
      <c r="E268" s="40">
        <v>2.9999999999999997E-4</v>
      </c>
      <c r="F268" s="40">
        <v>7.6E-3</v>
      </c>
      <c r="J268" s="15"/>
    </row>
    <row r="269" spans="1:10" hidden="1" x14ac:dyDescent="0.25">
      <c r="A269" s="39">
        <v>194707</v>
      </c>
      <c r="B269" s="40">
        <v>3.8100000000000002E-2</v>
      </c>
      <c r="C269" s="40">
        <v>7.8899999999999998E-2</v>
      </c>
      <c r="D269" s="40">
        <v>6.3E-3</v>
      </c>
      <c r="E269" s="40">
        <v>2.9999999999999997E-4</v>
      </c>
      <c r="F269" s="40">
        <v>9.1000000000000004E-3</v>
      </c>
      <c r="J269" s="15"/>
    </row>
    <row r="270" spans="1:10" hidden="1" x14ac:dyDescent="0.25">
      <c r="A270" s="39">
        <v>194708</v>
      </c>
      <c r="B270" s="40">
        <v>-2.0299999999999999E-2</v>
      </c>
      <c r="C270" s="40">
        <v>-3.7000000000000002E-3</v>
      </c>
      <c r="D270" s="40">
        <v>8.0999999999999996E-3</v>
      </c>
      <c r="E270" s="40">
        <v>2.9999999999999997E-4</v>
      </c>
      <c r="F270" s="40">
        <v>1.0500000000000001E-2</v>
      </c>
      <c r="J270" s="15"/>
    </row>
    <row r="271" spans="1:10" hidden="1" x14ac:dyDescent="0.25">
      <c r="A271" s="39">
        <v>194709</v>
      </c>
      <c r="B271" s="40">
        <v>-1.11E-2</v>
      </c>
      <c r="C271" s="40">
        <v>1.15E-2</v>
      </c>
      <c r="D271" s="40">
        <v>-4.4000000000000003E-3</v>
      </c>
      <c r="E271" s="40">
        <v>5.9999999999999995E-4</v>
      </c>
      <c r="F271" s="40">
        <v>2.3800000000000002E-2</v>
      </c>
      <c r="J271" s="15"/>
    </row>
    <row r="272" spans="1:10" hidden="1" x14ac:dyDescent="0.25">
      <c r="A272" s="39">
        <v>194710</v>
      </c>
      <c r="B272" s="40">
        <v>2.3800000000000002E-2</v>
      </c>
      <c r="C272" s="40">
        <v>2.8199999999999999E-2</v>
      </c>
      <c r="D272" s="40">
        <v>-3.7000000000000002E-3</v>
      </c>
      <c r="E272" s="40">
        <v>5.9999999999999995E-4</v>
      </c>
      <c r="F272" s="40">
        <v>0</v>
      </c>
      <c r="J272" s="15"/>
    </row>
    <row r="273" spans="1:10" hidden="1" x14ac:dyDescent="0.25">
      <c r="A273" s="39">
        <v>194711</v>
      </c>
      <c r="B273" s="40">
        <v>-1.7500000000000002E-2</v>
      </c>
      <c r="C273" s="40">
        <v>-3.0300000000000001E-2</v>
      </c>
      <c r="D273" s="40">
        <v>-1.7399999999999999E-2</v>
      </c>
      <c r="E273" s="40">
        <v>5.9999999999999995E-4</v>
      </c>
      <c r="F273" s="40">
        <v>5.7999999999999996E-3</v>
      </c>
      <c r="J273" s="15"/>
    </row>
    <row r="274" spans="1:10" hidden="1" x14ac:dyDescent="0.25">
      <c r="A274" s="39">
        <v>194712</v>
      </c>
      <c r="B274" s="40">
        <v>2.3300000000000001E-2</v>
      </c>
      <c r="C274" s="40">
        <v>3.5900000000000001E-2</v>
      </c>
      <c r="D274" s="40">
        <v>-1.9199999999999998E-2</v>
      </c>
      <c r="E274" s="40">
        <v>8.0000000000000004E-4</v>
      </c>
      <c r="F274" s="40">
        <v>1.2999999999999999E-2</v>
      </c>
      <c r="J274" s="15"/>
    </row>
    <row r="275" spans="1:10" hidden="1" x14ac:dyDescent="0.25">
      <c r="A275" s="39">
        <v>194801</v>
      </c>
      <c r="B275" s="40">
        <v>-3.7900000000000003E-2</v>
      </c>
      <c r="C275" s="40">
        <v>-1.54E-2</v>
      </c>
      <c r="D275" s="40">
        <v>2E-3</v>
      </c>
      <c r="E275" s="40">
        <v>6.9999999999999999E-4</v>
      </c>
      <c r="F275" s="40">
        <v>1.14E-2</v>
      </c>
      <c r="J275" s="15"/>
    </row>
    <row r="276" spans="1:10" hidden="1" x14ac:dyDescent="0.25">
      <c r="A276" s="39">
        <v>194802</v>
      </c>
      <c r="B276" s="40">
        <v>-3.8800000000000001E-2</v>
      </c>
      <c r="C276" s="40">
        <v>-7.8299999999999995E-2</v>
      </c>
      <c r="D276" s="40">
        <v>4.5999999999999999E-3</v>
      </c>
      <c r="E276" s="40">
        <v>6.9999999999999999E-4</v>
      </c>
      <c r="F276" s="40">
        <v>-8.5000000000000006E-3</v>
      </c>
      <c r="J276" s="15"/>
    </row>
    <row r="277" spans="1:10" hidden="1" x14ac:dyDescent="0.25">
      <c r="A277" s="39">
        <v>194803</v>
      </c>
      <c r="B277" s="40">
        <v>7.9299999999999995E-2</v>
      </c>
      <c r="C277" s="40">
        <v>9.8599999999999993E-2</v>
      </c>
      <c r="D277" s="40">
        <v>3.3999999999999998E-3</v>
      </c>
      <c r="E277" s="40">
        <v>8.9999999999999998E-4</v>
      </c>
      <c r="F277" s="40">
        <v>-2.8E-3</v>
      </c>
      <c r="J277" s="15"/>
    </row>
    <row r="278" spans="1:10" hidden="1" x14ac:dyDescent="0.25">
      <c r="A278" s="39">
        <v>194804</v>
      </c>
      <c r="B278" s="40">
        <v>2.92E-2</v>
      </c>
      <c r="C278" s="40">
        <v>3.6799999999999999E-2</v>
      </c>
      <c r="D278" s="40">
        <v>4.4999999999999997E-3</v>
      </c>
      <c r="E278" s="40">
        <v>8.0000000000000004E-4</v>
      </c>
      <c r="F278" s="40">
        <v>1.4200000000000001E-2</v>
      </c>
      <c r="J278" s="15"/>
    </row>
    <row r="279" spans="1:10" hidden="1" x14ac:dyDescent="0.25">
      <c r="A279" s="39">
        <v>194805</v>
      </c>
      <c r="B279" s="40">
        <v>8.7900000000000006E-2</v>
      </c>
      <c r="C279" s="40">
        <v>0.10589999999999999</v>
      </c>
      <c r="D279" s="40">
        <v>1.41E-2</v>
      </c>
      <c r="E279" s="40">
        <v>8.0000000000000004E-4</v>
      </c>
      <c r="F279" s="40">
        <v>7.0000000000000001E-3</v>
      </c>
      <c r="J279" s="15"/>
    </row>
    <row r="280" spans="1:10" hidden="1" x14ac:dyDescent="0.25">
      <c r="A280" s="39">
        <v>194806</v>
      </c>
      <c r="B280" s="40">
        <v>5.4000000000000003E-3</v>
      </c>
      <c r="C280" s="40">
        <v>4.7999999999999996E-3</v>
      </c>
      <c r="D280" s="40">
        <v>-8.3999999999999995E-3</v>
      </c>
      <c r="E280" s="40">
        <v>8.9999999999999998E-4</v>
      </c>
      <c r="F280" s="40">
        <v>7.0000000000000001E-3</v>
      </c>
      <c r="J280" s="15"/>
    </row>
    <row r="281" spans="1:10" hidden="1" x14ac:dyDescent="0.25">
      <c r="A281" s="39">
        <v>194807</v>
      </c>
      <c r="B281" s="40">
        <v>-5.0799999999999998E-2</v>
      </c>
      <c r="C281" s="40">
        <v>-5.7799999999999997E-2</v>
      </c>
      <c r="D281" s="40">
        <v>-2.0999999999999999E-3</v>
      </c>
      <c r="E281" s="40">
        <v>8.0000000000000004E-4</v>
      </c>
      <c r="F281" s="40">
        <v>1.2500000000000001E-2</v>
      </c>
      <c r="J281" s="15"/>
    </row>
    <row r="282" spans="1:10" hidden="1" x14ac:dyDescent="0.25">
      <c r="A282" s="39">
        <v>194808</v>
      </c>
      <c r="B282" s="40">
        <v>1.5800000000000002E-2</v>
      </c>
      <c r="C282" s="40">
        <v>5.9999999999999995E-4</v>
      </c>
      <c r="D282" s="40">
        <v>1E-4</v>
      </c>
      <c r="E282" s="40">
        <v>8.9999999999999998E-4</v>
      </c>
      <c r="F282" s="40">
        <v>4.1000000000000003E-3</v>
      </c>
      <c r="J282" s="15"/>
    </row>
    <row r="283" spans="1:10" hidden="1" x14ac:dyDescent="0.25">
      <c r="A283" s="39">
        <v>194809</v>
      </c>
      <c r="B283" s="40">
        <v>-2.76E-2</v>
      </c>
      <c r="C283" s="40">
        <v>-5.2600000000000001E-2</v>
      </c>
      <c r="D283" s="40">
        <v>1.4E-3</v>
      </c>
      <c r="E283" s="40">
        <v>4.0000000000000002E-4</v>
      </c>
      <c r="F283" s="40">
        <v>0</v>
      </c>
      <c r="J283" s="15"/>
    </row>
    <row r="284" spans="1:10" hidden="1" x14ac:dyDescent="0.25">
      <c r="A284" s="39">
        <v>194810</v>
      </c>
      <c r="B284" s="40">
        <v>7.0999999999999994E-2</v>
      </c>
      <c r="C284" s="40">
        <v>6.4699999999999994E-2</v>
      </c>
      <c r="D284" s="40">
        <v>6.9999999999999999E-4</v>
      </c>
      <c r="E284" s="40">
        <v>4.0000000000000002E-4</v>
      </c>
      <c r="F284" s="40">
        <v>-4.1000000000000003E-3</v>
      </c>
      <c r="J284" s="15"/>
    </row>
    <row r="285" spans="1:10" hidden="1" x14ac:dyDescent="0.25">
      <c r="A285" s="39">
        <v>194811</v>
      </c>
      <c r="B285" s="40">
        <v>-9.6100000000000005E-2</v>
      </c>
      <c r="C285" s="40">
        <v>-0.1116</v>
      </c>
      <c r="D285" s="40">
        <v>7.6E-3</v>
      </c>
      <c r="E285" s="40">
        <v>4.0000000000000002E-4</v>
      </c>
      <c r="F285" s="40">
        <v>-6.7999999999999996E-3</v>
      </c>
      <c r="J285" s="15"/>
    </row>
    <row r="286" spans="1:10" hidden="1" x14ac:dyDescent="0.25">
      <c r="A286" s="39">
        <v>194812</v>
      </c>
      <c r="B286" s="40">
        <v>3.4599999999999999E-2</v>
      </c>
      <c r="C286" s="40">
        <v>8.8000000000000005E-3</v>
      </c>
      <c r="D286" s="40">
        <v>5.5999999999999999E-3</v>
      </c>
      <c r="E286" s="40">
        <v>4.0000000000000002E-4</v>
      </c>
      <c r="F286" s="40">
        <v>-6.8999999999999999E-3</v>
      </c>
      <c r="J286" s="15"/>
    </row>
    <row r="287" spans="1:10" hidden="1" x14ac:dyDescent="0.25">
      <c r="A287" s="39">
        <v>194901</v>
      </c>
      <c r="B287" s="40">
        <v>3.8999999999999998E-3</v>
      </c>
      <c r="C287" s="40">
        <v>1.8200000000000001E-2</v>
      </c>
      <c r="D287" s="40">
        <v>8.2000000000000007E-3</v>
      </c>
      <c r="E287" s="40">
        <v>1E-3</v>
      </c>
      <c r="F287" s="40">
        <v>-1.4E-3</v>
      </c>
      <c r="J287" s="15"/>
    </row>
    <row r="288" spans="1:10" hidden="1" x14ac:dyDescent="0.25">
      <c r="A288" s="39">
        <v>194902</v>
      </c>
      <c r="B288" s="40">
        <v>-2.9600000000000001E-2</v>
      </c>
      <c r="C288" s="40">
        <v>-4.8099999999999997E-2</v>
      </c>
      <c r="D288" s="40">
        <v>4.8999999999999998E-3</v>
      </c>
      <c r="E288" s="40">
        <v>8.9999999999999998E-4</v>
      </c>
      <c r="F288" s="40">
        <v>-1.11E-2</v>
      </c>
      <c r="J288" s="15"/>
    </row>
    <row r="289" spans="1:10" hidden="1" x14ac:dyDescent="0.25">
      <c r="A289" s="39">
        <v>194903</v>
      </c>
      <c r="B289" s="40">
        <v>3.2800000000000003E-2</v>
      </c>
      <c r="C289" s="40">
        <v>6.2899999999999998E-2</v>
      </c>
      <c r="D289" s="40">
        <v>7.4000000000000003E-3</v>
      </c>
      <c r="E289" s="40">
        <v>1E-3</v>
      </c>
      <c r="F289" s="40">
        <v>2.8E-3</v>
      </c>
      <c r="J289" s="15"/>
    </row>
    <row r="290" spans="1:10" hidden="1" x14ac:dyDescent="0.25">
      <c r="A290" s="39">
        <v>194904</v>
      </c>
      <c r="B290" s="40">
        <v>-1.7899999999999999E-2</v>
      </c>
      <c r="C290" s="40">
        <v>-3.3599999999999998E-2</v>
      </c>
      <c r="D290" s="40">
        <v>1.1000000000000001E-3</v>
      </c>
      <c r="E290" s="40">
        <v>8.9999999999999998E-4</v>
      </c>
      <c r="F290" s="40">
        <v>1.4E-3</v>
      </c>
      <c r="J290" s="15"/>
    </row>
    <row r="291" spans="1:10" hidden="1" x14ac:dyDescent="0.25">
      <c r="A291" s="39">
        <v>194905</v>
      </c>
      <c r="B291" s="40">
        <v>-2.58E-2</v>
      </c>
      <c r="C291" s="40">
        <v>-5.6399999999999999E-2</v>
      </c>
      <c r="D291" s="40">
        <v>1.9E-3</v>
      </c>
      <c r="E291" s="40">
        <v>1E-3</v>
      </c>
      <c r="F291" s="40">
        <v>-1.4E-3</v>
      </c>
      <c r="J291" s="15"/>
    </row>
    <row r="292" spans="1:10" x14ac:dyDescent="0.25">
      <c r="A292" s="60">
        <v>194906</v>
      </c>
      <c r="B292" s="61">
        <v>1.4E-3</v>
      </c>
      <c r="C292" s="61">
        <v>-9.5999999999999992E-3</v>
      </c>
      <c r="D292" s="61">
        <v>1.67E-2</v>
      </c>
      <c r="E292" s="61">
        <v>1E-3</v>
      </c>
      <c r="F292" s="61">
        <v>1.4E-3</v>
      </c>
    </row>
    <row r="293" spans="1:10" hidden="1" x14ac:dyDescent="0.25">
      <c r="A293" s="39">
        <v>194907</v>
      </c>
      <c r="B293" s="40">
        <v>6.5000000000000002E-2</v>
      </c>
      <c r="C293" s="40">
        <v>6.7100000000000007E-2</v>
      </c>
      <c r="D293" s="40">
        <v>3.3E-3</v>
      </c>
      <c r="E293" s="40">
        <v>8.9999999999999998E-4</v>
      </c>
      <c r="F293" s="40">
        <v>-7.0000000000000001E-3</v>
      </c>
      <c r="J293" s="15"/>
    </row>
    <row r="294" spans="1:10" hidden="1" x14ac:dyDescent="0.25">
      <c r="A294" s="39">
        <v>194908</v>
      </c>
      <c r="B294" s="40">
        <v>2.1899999999999999E-2</v>
      </c>
      <c r="C294" s="40">
        <v>2.5600000000000001E-2</v>
      </c>
      <c r="D294" s="40">
        <v>1.11E-2</v>
      </c>
      <c r="E294" s="40">
        <v>8.9999999999999998E-4</v>
      </c>
      <c r="F294" s="40">
        <v>2.8E-3</v>
      </c>
      <c r="J294" s="15"/>
    </row>
    <row r="295" spans="1:10" hidden="1" x14ac:dyDescent="0.25">
      <c r="A295" s="39">
        <v>194909</v>
      </c>
      <c r="B295" s="40">
        <v>2.63E-2</v>
      </c>
      <c r="C295" s="40">
        <v>4.8899999999999999E-2</v>
      </c>
      <c r="D295" s="40">
        <v>-1.1000000000000001E-3</v>
      </c>
      <c r="E295" s="40">
        <v>8.9999999999999998E-4</v>
      </c>
      <c r="F295" s="40">
        <v>4.1999999999999997E-3</v>
      </c>
      <c r="J295" s="15"/>
    </row>
    <row r="296" spans="1:10" hidden="1" x14ac:dyDescent="0.25">
      <c r="A296" s="39">
        <v>194910</v>
      </c>
      <c r="B296" s="40">
        <v>3.4000000000000002E-2</v>
      </c>
      <c r="C296" s="40">
        <v>4.7199999999999999E-2</v>
      </c>
      <c r="D296" s="40">
        <v>1.9E-3</v>
      </c>
      <c r="E296" s="40">
        <v>8.9999999999999998E-4</v>
      </c>
      <c r="F296" s="40">
        <v>-5.5999999999999999E-3</v>
      </c>
      <c r="J296" s="15"/>
    </row>
    <row r="297" spans="1:10" hidden="1" x14ac:dyDescent="0.25">
      <c r="A297" s="39">
        <v>194911</v>
      </c>
      <c r="B297" s="40">
        <v>1.7500000000000002E-2</v>
      </c>
      <c r="C297" s="40">
        <v>1.6000000000000001E-3</v>
      </c>
      <c r="D297" s="40">
        <v>2.0999999999999999E-3</v>
      </c>
      <c r="E297" s="40">
        <v>8.0000000000000004E-4</v>
      </c>
      <c r="F297" s="40">
        <v>1.4E-3</v>
      </c>
      <c r="J297" s="15"/>
    </row>
    <row r="298" spans="1:10" hidden="1" x14ac:dyDescent="0.25">
      <c r="A298" s="39">
        <v>194912</v>
      </c>
      <c r="B298" s="40">
        <v>4.8599999999999997E-2</v>
      </c>
      <c r="C298" s="40">
        <v>6.9000000000000006E-2</v>
      </c>
      <c r="D298" s="40">
        <v>5.1999999999999998E-3</v>
      </c>
      <c r="E298" s="40">
        <v>8.9999999999999998E-4</v>
      </c>
      <c r="F298" s="40">
        <v>-5.5999999999999999E-3</v>
      </c>
      <c r="J298" s="15"/>
    </row>
    <row r="299" spans="1:10" hidden="1" x14ac:dyDescent="0.25">
      <c r="A299" s="39">
        <v>195001</v>
      </c>
      <c r="B299" s="40">
        <v>1.9699999999999999E-2</v>
      </c>
      <c r="C299" s="40">
        <v>4.9200000000000001E-2</v>
      </c>
      <c r="D299" s="40">
        <v>-6.1000000000000004E-3</v>
      </c>
      <c r="E299" s="40">
        <v>8.9999999999999998E-4</v>
      </c>
      <c r="F299" s="40">
        <v>-4.1999999999999997E-3</v>
      </c>
      <c r="J299" s="15"/>
    </row>
    <row r="300" spans="1:10" hidden="1" x14ac:dyDescent="0.25">
      <c r="A300" s="39">
        <v>195002</v>
      </c>
      <c r="B300" s="40">
        <v>1.9900000000000001E-2</v>
      </c>
      <c r="C300" s="40">
        <v>2.2100000000000002E-2</v>
      </c>
      <c r="D300" s="40">
        <v>2.0999999999999999E-3</v>
      </c>
      <c r="E300" s="40">
        <v>8.9999999999999998E-4</v>
      </c>
      <c r="F300" s="40">
        <v>-2.8E-3</v>
      </c>
      <c r="J300" s="15"/>
    </row>
    <row r="301" spans="1:10" x14ac:dyDescent="0.25">
      <c r="A301" s="60">
        <v>195003</v>
      </c>
      <c r="B301" s="61">
        <v>7.0000000000000001E-3</v>
      </c>
      <c r="C301" s="61">
        <v>-3.7000000000000002E-3</v>
      </c>
      <c r="D301" s="61">
        <v>8.0000000000000004E-4</v>
      </c>
      <c r="E301" s="61">
        <v>1E-3</v>
      </c>
      <c r="F301" s="61">
        <v>4.3E-3</v>
      </c>
    </row>
    <row r="302" spans="1:10" hidden="1" x14ac:dyDescent="0.25">
      <c r="A302" s="39">
        <v>195004</v>
      </c>
      <c r="B302" s="40">
        <v>4.8599999999999997E-2</v>
      </c>
      <c r="C302" s="40">
        <v>4.1099999999999998E-2</v>
      </c>
      <c r="D302" s="40">
        <v>3.0000000000000001E-3</v>
      </c>
      <c r="E302" s="40">
        <v>8.9999999999999998E-4</v>
      </c>
      <c r="F302" s="40">
        <v>1.4E-3</v>
      </c>
      <c r="J302" s="15"/>
    </row>
    <row r="303" spans="1:10" hidden="1" x14ac:dyDescent="0.25">
      <c r="A303" s="39">
        <v>195005</v>
      </c>
      <c r="B303" s="40">
        <v>5.0900000000000001E-2</v>
      </c>
      <c r="C303" s="40">
        <v>2.5499999999999998E-2</v>
      </c>
      <c r="D303" s="40">
        <v>3.3E-3</v>
      </c>
      <c r="E303" s="40">
        <v>1E-3</v>
      </c>
      <c r="F303" s="40">
        <v>4.1999999999999997E-3</v>
      </c>
      <c r="J303" s="15"/>
    </row>
    <row r="304" spans="1:10" hidden="1" x14ac:dyDescent="0.25">
      <c r="A304" s="39">
        <v>195006</v>
      </c>
      <c r="B304" s="40">
        <v>-5.4800000000000001E-2</v>
      </c>
      <c r="C304" s="40">
        <v>-7.7700000000000005E-2</v>
      </c>
      <c r="D304" s="40">
        <v>-2.5000000000000001E-3</v>
      </c>
      <c r="E304" s="40">
        <v>1E-3</v>
      </c>
      <c r="F304" s="40">
        <v>5.5999999999999999E-3</v>
      </c>
      <c r="J304" s="15"/>
    </row>
    <row r="305" spans="1:10" hidden="1" x14ac:dyDescent="0.25">
      <c r="A305" s="39">
        <v>195007</v>
      </c>
      <c r="B305" s="40">
        <v>1.1900000000000001E-2</v>
      </c>
      <c r="C305" s="40">
        <v>5.91E-2</v>
      </c>
      <c r="D305" s="40">
        <v>5.4999999999999997E-3</v>
      </c>
      <c r="E305" s="40">
        <v>1E-3</v>
      </c>
      <c r="F305" s="40">
        <v>9.7999999999999997E-3</v>
      </c>
      <c r="J305" s="15"/>
    </row>
    <row r="306" spans="1:10" hidden="1" x14ac:dyDescent="0.25">
      <c r="A306" s="39">
        <v>195008</v>
      </c>
      <c r="B306" s="40">
        <v>4.4299999999999999E-2</v>
      </c>
      <c r="C306" s="40">
        <v>5.2999999999999999E-2</v>
      </c>
      <c r="D306" s="40">
        <v>1.4E-3</v>
      </c>
      <c r="E306" s="40">
        <v>1E-3</v>
      </c>
      <c r="F306" s="40">
        <v>8.3000000000000001E-3</v>
      </c>
      <c r="J306" s="15"/>
    </row>
    <row r="307" spans="1:10" hidden="1" x14ac:dyDescent="0.25">
      <c r="A307" s="39">
        <v>195009</v>
      </c>
      <c r="B307" s="40">
        <v>5.9200000000000003E-2</v>
      </c>
      <c r="C307" s="40">
        <v>5.21E-2</v>
      </c>
      <c r="D307" s="40">
        <v>-7.1999999999999998E-3</v>
      </c>
      <c r="E307" s="40">
        <v>1E-3</v>
      </c>
      <c r="F307" s="40">
        <v>6.8999999999999999E-3</v>
      </c>
      <c r="J307" s="15"/>
    </row>
    <row r="308" spans="1:10" x14ac:dyDescent="0.25">
      <c r="A308" s="60">
        <v>195010</v>
      </c>
      <c r="B308" s="61">
        <v>9.2999999999999992E-3</v>
      </c>
      <c r="C308" s="61">
        <v>-5.8999999999999999E-3</v>
      </c>
      <c r="D308" s="61">
        <v>-4.7999999999999996E-3</v>
      </c>
      <c r="E308" s="61">
        <v>1.1999999999999999E-3</v>
      </c>
      <c r="F308" s="61">
        <v>5.4999999999999997E-3</v>
      </c>
    </row>
    <row r="309" spans="1:10" hidden="1" x14ac:dyDescent="0.25">
      <c r="A309" s="39">
        <v>195011</v>
      </c>
      <c r="B309" s="40">
        <v>1.6899999999999998E-2</v>
      </c>
      <c r="C309" s="40">
        <v>3.2199999999999999E-2</v>
      </c>
      <c r="D309" s="40">
        <v>3.5000000000000001E-3</v>
      </c>
      <c r="E309" s="40">
        <v>1.1000000000000001E-3</v>
      </c>
      <c r="F309" s="40">
        <v>4.1000000000000003E-3</v>
      </c>
      <c r="J309" s="15"/>
    </row>
    <row r="310" spans="1:10" hidden="1" x14ac:dyDescent="0.25">
      <c r="A310" s="39">
        <v>195012</v>
      </c>
      <c r="B310" s="40">
        <v>5.1299999999999998E-2</v>
      </c>
      <c r="C310" s="40">
        <v>9.5299999999999996E-2</v>
      </c>
      <c r="D310" s="40">
        <v>1.6000000000000001E-3</v>
      </c>
      <c r="E310" s="40">
        <v>1.1000000000000001E-3</v>
      </c>
      <c r="F310" s="40">
        <v>1.35E-2</v>
      </c>
      <c r="J310" s="15"/>
    </row>
    <row r="311" spans="1:10" hidden="1" x14ac:dyDescent="0.25">
      <c r="A311" s="39">
        <v>195101</v>
      </c>
      <c r="B311" s="40">
        <v>6.3700000000000007E-2</v>
      </c>
      <c r="C311" s="40">
        <v>8.3000000000000004E-2</v>
      </c>
      <c r="D311" s="40">
        <v>5.7999999999999996E-3</v>
      </c>
      <c r="E311" s="40">
        <v>1.2999999999999999E-3</v>
      </c>
      <c r="F311" s="40">
        <v>1.6E-2</v>
      </c>
      <c r="J311" s="15"/>
    </row>
    <row r="312" spans="1:10" hidden="1" x14ac:dyDescent="0.25">
      <c r="A312" s="39">
        <v>195102</v>
      </c>
      <c r="B312" s="40">
        <v>1.5699999999999999E-2</v>
      </c>
      <c r="C312" s="40">
        <v>6.1000000000000004E-3</v>
      </c>
      <c r="D312" s="40">
        <v>-7.4000000000000003E-3</v>
      </c>
      <c r="E312" s="40">
        <v>1E-3</v>
      </c>
      <c r="F312" s="40">
        <v>1.18E-2</v>
      </c>
      <c r="J312" s="15"/>
    </row>
    <row r="313" spans="1:10" hidden="1" x14ac:dyDescent="0.25">
      <c r="A313" s="39">
        <v>195103</v>
      </c>
      <c r="B313" s="40">
        <v>-1.5599999999999999E-2</v>
      </c>
      <c r="C313" s="40">
        <v>-4.7699999999999999E-2</v>
      </c>
      <c r="D313" s="40">
        <v>-1.5699999999999999E-2</v>
      </c>
      <c r="E313" s="40">
        <v>1.1000000000000001E-3</v>
      </c>
      <c r="F313" s="40">
        <v>3.8999999999999998E-3</v>
      </c>
      <c r="J313" s="15"/>
    </row>
    <row r="314" spans="1:10" hidden="1" x14ac:dyDescent="0.25">
      <c r="A314" s="39">
        <v>195104</v>
      </c>
      <c r="B314" s="40">
        <v>5.0900000000000001E-2</v>
      </c>
      <c r="C314" s="40">
        <v>3.6700000000000003E-2</v>
      </c>
      <c r="D314" s="40">
        <v>-6.3E-3</v>
      </c>
      <c r="E314" s="40">
        <v>1.2999999999999999E-3</v>
      </c>
      <c r="F314" s="40">
        <v>1.2999999999999999E-3</v>
      </c>
      <c r="J314" s="15"/>
    </row>
    <row r="315" spans="1:10" hidden="1" x14ac:dyDescent="0.25">
      <c r="A315" s="39">
        <v>195105</v>
      </c>
      <c r="B315" s="40">
        <v>-2.9899999999999999E-2</v>
      </c>
      <c r="C315" s="40">
        <v>-3.3099999999999997E-2</v>
      </c>
      <c r="D315" s="40">
        <v>-6.8999999999999999E-3</v>
      </c>
      <c r="E315" s="40">
        <v>1.1999999999999999E-3</v>
      </c>
      <c r="F315" s="40">
        <v>3.8999999999999998E-3</v>
      </c>
      <c r="J315" s="15"/>
    </row>
    <row r="316" spans="1:10" hidden="1" x14ac:dyDescent="0.25">
      <c r="A316" s="39">
        <v>195106</v>
      </c>
      <c r="B316" s="40">
        <v>-2.2800000000000001E-2</v>
      </c>
      <c r="C316" s="40">
        <v>-5.2900000000000003E-2</v>
      </c>
      <c r="D316" s="40">
        <v>-6.1999999999999998E-3</v>
      </c>
      <c r="E316" s="40">
        <v>1.1999999999999999E-3</v>
      </c>
      <c r="F316" s="40">
        <v>-1.2999999999999999E-3</v>
      </c>
      <c r="J316" s="15"/>
    </row>
    <row r="317" spans="1:10" hidden="1" x14ac:dyDescent="0.25">
      <c r="A317" s="39">
        <v>195107</v>
      </c>
      <c r="B317" s="40">
        <v>7.1099999999999997E-2</v>
      </c>
      <c r="C317" s="40">
        <v>3.73E-2</v>
      </c>
      <c r="D317" s="40">
        <v>1.38E-2</v>
      </c>
      <c r="E317" s="40">
        <v>1.2999999999999999E-3</v>
      </c>
      <c r="F317" s="40">
        <v>1.2999999999999999E-3</v>
      </c>
      <c r="J317" s="15"/>
    </row>
    <row r="318" spans="1:10" hidden="1" x14ac:dyDescent="0.25">
      <c r="A318" s="39">
        <v>195108</v>
      </c>
      <c r="B318" s="40">
        <v>4.7800000000000002E-2</v>
      </c>
      <c r="C318" s="40">
        <v>6.0499999999999998E-2</v>
      </c>
      <c r="D318" s="40">
        <v>9.9000000000000008E-3</v>
      </c>
      <c r="E318" s="40">
        <v>1.2999999999999999E-3</v>
      </c>
      <c r="F318" s="40">
        <v>0</v>
      </c>
      <c r="J318" s="15"/>
    </row>
    <row r="319" spans="1:10" hidden="1" x14ac:dyDescent="0.25">
      <c r="A319" s="39">
        <v>195109</v>
      </c>
      <c r="B319" s="40">
        <v>1.2999999999999999E-3</v>
      </c>
      <c r="C319" s="40">
        <v>2.1499999999999998E-2</v>
      </c>
      <c r="D319" s="40">
        <v>-8.0000000000000002E-3</v>
      </c>
      <c r="E319" s="40">
        <v>1.1999999999999999E-3</v>
      </c>
      <c r="F319" s="40">
        <v>6.4000000000000003E-3</v>
      </c>
      <c r="J319" s="15"/>
    </row>
    <row r="320" spans="1:10" hidden="1" x14ac:dyDescent="0.25">
      <c r="A320" s="39">
        <v>195110</v>
      </c>
      <c r="B320" s="40">
        <v>-1.03E-2</v>
      </c>
      <c r="C320" s="40">
        <v>-2.2200000000000001E-2</v>
      </c>
      <c r="D320" s="40">
        <v>1E-3</v>
      </c>
      <c r="E320" s="40">
        <v>1.6000000000000001E-3</v>
      </c>
      <c r="F320" s="40">
        <v>5.1000000000000004E-3</v>
      </c>
      <c r="J320" s="15"/>
    </row>
    <row r="321" spans="1:10" x14ac:dyDescent="0.25">
      <c r="A321" s="60">
        <v>195111</v>
      </c>
      <c r="B321" s="61">
        <v>9.5999999999999992E-3</v>
      </c>
      <c r="C321" s="61">
        <v>-8.3000000000000001E-3</v>
      </c>
      <c r="D321" s="61">
        <v>-1.3599999999999999E-2</v>
      </c>
      <c r="E321" s="61">
        <v>1.1000000000000001E-3</v>
      </c>
      <c r="F321" s="61">
        <v>5.1000000000000004E-3</v>
      </c>
    </row>
    <row r="322" spans="1:10" hidden="1" x14ac:dyDescent="0.25">
      <c r="A322" s="39">
        <v>195112</v>
      </c>
      <c r="B322" s="40">
        <v>4.24E-2</v>
      </c>
      <c r="C322" s="40">
        <v>4.4000000000000003E-3</v>
      </c>
      <c r="D322" s="40">
        <v>-6.1000000000000004E-3</v>
      </c>
      <c r="E322" s="40">
        <v>1.1999999999999999E-3</v>
      </c>
      <c r="F322" s="40">
        <v>3.8E-3</v>
      </c>
      <c r="J322" s="15"/>
    </row>
    <row r="323" spans="1:10" hidden="1" x14ac:dyDescent="0.25">
      <c r="A323" s="39">
        <v>195201</v>
      </c>
      <c r="B323" s="40">
        <v>1.8100000000000002E-2</v>
      </c>
      <c r="C323" s="40">
        <v>1.9099999999999999E-2</v>
      </c>
      <c r="D323" s="40">
        <v>2.8E-3</v>
      </c>
      <c r="E323" s="40">
        <v>1.5E-3</v>
      </c>
      <c r="F323" s="40">
        <v>0</v>
      </c>
      <c r="J323" s="15"/>
    </row>
    <row r="324" spans="1:10" hidden="1" x14ac:dyDescent="0.25">
      <c r="A324" s="39">
        <v>195202</v>
      </c>
      <c r="B324" s="40">
        <v>-2.8199999999999999E-2</v>
      </c>
      <c r="C324" s="40">
        <v>-0.03</v>
      </c>
      <c r="D324" s="40">
        <v>1.4E-3</v>
      </c>
      <c r="E324" s="40">
        <v>1.1999999999999999E-3</v>
      </c>
      <c r="F324" s="40">
        <v>-6.3E-3</v>
      </c>
      <c r="J324" s="15"/>
    </row>
    <row r="325" spans="1:10" hidden="1" x14ac:dyDescent="0.25">
      <c r="A325" s="39">
        <v>195203</v>
      </c>
      <c r="B325" s="40">
        <v>5.0299999999999997E-2</v>
      </c>
      <c r="C325" s="40">
        <v>1.7500000000000002E-2</v>
      </c>
      <c r="D325" s="40">
        <v>1.11E-2</v>
      </c>
      <c r="E325" s="40">
        <v>1.1000000000000001E-3</v>
      </c>
      <c r="F325" s="40">
        <v>0</v>
      </c>
      <c r="J325" s="15"/>
    </row>
    <row r="326" spans="1:10" hidden="1" x14ac:dyDescent="0.25">
      <c r="A326" s="39">
        <v>195204</v>
      </c>
      <c r="B326" s="40">
        <v>-4.02E-2</v>
      </c>
      <c r="C326" s="40">
        <v>-5.1900000000000002E-2</v>
      </c>
      <c r="D326" s="40">
        <v>1.7100000000000001E-2</v>
      </c>
      <c r="E326" s="40">
        <v>1.1999999999999999E-3</v>
      </c>
      <c r="F326" s="40">
        <v>3.8E-3</v>
      </c>
      <c r="J326" s="15"/>
    </row>
    <row r="327" spans="1:10" hidden="1" x14ac:dyDescent="0.25">
      <c r="A327" s="39">
        <v>195205</v>
      </c>
      <c r="B327" s="40">
        <v>3.4299999999999997E-2</v>
      </c>
      <c r="C327" s="40">
        <v>3.2000000000000002E-3</v>
      </c>
      <c r="D327" s="40">
        <v>-3.3E-3</v>
      </c>
      <c r="E327" s="40">
        <v>1.2999999999999999E-3</v>
      </c>
      <c r="F327" s="40">
        <v>1.2999999999999999E-3</v>
      </c>
      <c r="J327" s="15"/>
    </row>
    <row r="328" spans="1:10" hidden="1" x14ac:dyDescent="0.25">
      <c r="A328" s="39">
        <v>195206</v>
      </c>
      <c r="B328" s="40">
        <v>4.9000000000000002E-2</v>
      </c>
      <c r="C328" s="40">
        <v>2.7199999999999998E-2</v>
      </c>
      <c r="D328" s="40">
        <v>2.9999999999999997E-4</v>
      </c>
      <c r="E328" s="40">
        <v>1.5E-3</v>
      </c>
      <c r="F328" s="40">
        <v>2.5000000000000001E-3</v>
      </c>
      <c r="J328" s="15"/>
    </row>
    <row r="329" spans="1:10" hidden="1" x14ac:dyDescent="0.25">
      <c r="A329" s="39">
        <v>195207</v>
      </c>
      <c r="B329" s="40">
        <v>1.9599999999999999E-2</v>
      </c>
      <c r="C329" s="40">
        <v>1.12E-2</v>
      </c>
      <c r="D329" s="40">
        <v>-2E-3</v>
      </c>
      <c r="E329" s="40">
        <v>1.5E-3</v>
      </c>
      <c r="F329" s="40">
        <v>7.6E-3</v>
      </c>
      <c r="J329" s="15"/>
    </row>
    <row r="330" spans="1:10" hidden="1" x14ac:dyDescent="0.25">
      <c r="A330" s="39">
        <v>195208</v>
      </c>
      <c r="B330" s="40">
        <v>-7.1000000000000004E-3</v>
      </c>
      <c r="C330" s="40">
        <v>-5.9999999999999995E-4</v>
      </c>
      <c r="D330" s="40">
        <v>-7.0000000000000001E-3</v>
      </c>
      <c r="E330" s="40">
        <v>1.5E-3</v>
      </c>
      <c r="F330" s="40">
        <v>1.1999999999999999E-3</v>
      </c>
      <c r="J330" s="15"/>
    </row>
    <row r="331" spans="1:10" hidden="1" x14ac:dyDescent="0.25">
      <c r="A331" s="39">
        <v>195209</v>
      </c>
      <c r="B331" s="40">
        <v>-1.7600000000000001E-2</v>
      </c>
      <c r="C331" s="40">
        <v>-1.61E-2</v>
      </c>
      <c r="D331" s="40">
        <v>-1.2999999999999999E-2</v>
      </c>
      <c r="E331" s="40">
        <v>1.6000000000000001E-3</v>
      </c>
      <c r="F331" s="40">
        <v>-1.1999999999999999E-3</v>
      </c>
      <c r="J331" s="15"/>
    </row>
    <row r="332" spans="1:10" x14ac:dyDescent="0.25">
      <c r="A332" s="60">
        <v>195210</v>
      </c>
      <c r="B332" s="61">
        <v>2E-3</v>
      </c>
      <c r="C332" s="61">
        <v>-1.03E-2</v>
      </c>
      <c r="D332" s="61">
        <v>1.4800000000000001E-2</v>
      </c>
      <c r="E332" s="61">
        <v>1.4E-3</v>
      </c>
      <c r="F332" s="61">
        <v>1.1999999999999999E-3</v>
      </c>
    </row>
    <row r="333" spans="1:10" hidden="1" x14ac:dyDescent="0.25">
      <c r="A333" s="39">
        <v>195211</v>
      </c>
      <c r="B333" s="40">
        <v>5.7099999999999998E-2</v>
      </c>
      <c r="C333" s="40">
        <v>4.8500000000000001E-2</v>
      </c>
      <c r="D333" s="40">
        <v>-1.5E-3</v>
      </c>
      <c r="E333" s="40">
        <v>1E-3</v>
      </c>
      <c r="F333" s="40">
        <v>0</v>
      </c>
      <c r="J333" s="15"/>
    </row>
    <row r="334" spans="1:10" hidden="1" x14ac:dyDescent="0.25">
      <c r="A334" s="39">
        <v>195212</v>
      </c>
      <c r="B334" s="40">
        <v>3.8199999999999998E-2</v>
      </c>
      <c r="C334" s="40">
        <v>1.6E-2</v>
      </c>
      <c r="D334" s="40">
        <v>-8.6E-3</v>
      </c>
      <c r="E334" s="40">
        <v>1.6000000000000001E-3</v>
      </c>
      <c r="F334" s="40">
        <v>-1.1999999999999999E-3</v>
      </c>
      <c r="J334" s="15"/>
    </row>
    <row r="335" spans="1:10" hidden="1" x14ac:dyDescent="0.25">
      <c r="A335" s="39">
        <v>195301</v>
      </c>
      <c r="B335" s="40">
        <v>-4.8999999999999998E-3</v>
      </c>
      <c r="C335" s="40">
        <v>4.0899999999999999E-2</v>
      </c>
      <c r="D335" s="40">
        <v>1.1999999999999999E-3</v>
      </c>
      <c r="E335" s="40">
        <v>1.6000000000000001E-3</v>
      </c>
      <c r="F335" s="40">
        <v>-2.5000000000000001E-3</v>
      </c>
      <c r="J335" s="15"/>
    </row>
    <row r="336" spans="1:10" hidden="1" x14ac:dyDescent="0.25">
      <c r="A336" s="39">
        <v>195302</v>
      </c>
      <c r="B336" s="40">
        <v>-1.06E-2</v>
      </c>
      <c r="C336" s="40">
        <v>2.69E-2</v>
      </c>
      <c r="D336" s="40">
        <v>-8.6999999999999994E-3</v>
      </c>
      <c r="E336" s="40">
        <v>1.4E-3</v>
      </c>
      <c r="F336" s="40">
        <v>-5.0000000000000001E-3</v>
      </c>
      <c r="J336" s="15"/>
    </row>
    <row r="337" spans="1:10" hidden="1" x14ac:dyDescent="0.25">
      <c r="A337" s="39">
        <v>195303</v>
      </c>
      <c r="B337" s="40">
        <v>-2.12E-2</v>
      </c>
      <c r="C337" s="40">
        <v>-6.7000000000000002E-3</v>
      </c>
      <c r="D337" s="40">
        <v>-8.8000000000000005E-3</v>
      </c>
      <c r="E337" s="40">
        <v>1.8E-3</v>
      </c>
      <c r="F337" s="40">
        <v>2.5000000000000001E-3</v>
      </c>
      <c r="J337" s="15"/>
    </row>
    <row r="338" spans="1:10" hidden="1" x14ac:dyDescent="0.25">
      <c r="A338" s="39">
        <v>195304</v>
      </c>
      <c r="B338" s="40">
        <v>-2.3699999999999999E-2</v>
      </c>
      <c r="C338" s="40">
        <v>-2.87E-2</v>
      </c>
      <c r="D338" s="40">
        <v>-1.0500000000000001E-2</v>
      </c>
      <c r="E338" s="40">
        <v>1.6000000000000001E-3</v>
      </c>
      <c r="F338" s="40">
        <v>1.2999999999999999E-3</v>
      </c>
      <c r="J338" s="15"/>
    </row>
    <row r="339" spans="1:10" hidden="1" x14ac:dyDescent="0.25">
      <c r="A339" s="39">
        <v>195305</v>
      </c>
      <c r="B339" s="40">
        <v>7.7000000000000002E-3</v>
      </c>
      <c r="C339" s="40">
        <v>1.41E-2</v>
      </c>
      <c r="D339" s="40">
        <v>-1.4800000000000001E-2</v>
      </c>
      <c r="E339" s="40">
        <v>1.6999999999999999E-3</v>
      </c>
      <c r="F339" s="40">
        <v>2.5000000000000001E-3</v>
      </c>
      <c r="J339" s="15"/>
    </row>
    <row r="340" spans="1:10" hidden="1" x14ac:dyDescent="0.25">
      <c r="A340" s="39">
        <v>195306</v>
      </c>
      <c r="B340" s="40">
        <v>-1.34E-2</v>
      </c>
      <c r="C340" s="40">
        <v>-4.8599999999999997E-2</v>
      </c>
      <c r="D340" s="40">
        <v>2.23E-2</v>
      </c>
      <c r="E340" s="40">
        <v>1.8E-3</v>
      </c>
      <c r="F340" s="40">
        <v>3.8E-3</v>
      </c>
      <c r="J340" s="15"/>
    </row>
    <row r="341" spans="1:10" hidden="1" x14ac:dyDescent="0.25">
      <c r="A341" s="39">
        <v>195307</v>
      </c>
      <c r="B341" s="40">
        <v>2.7300000000000001E-2</v>
      </c>
      <c r="C341" s="40">
        <v>1.52E-2</v>
      </c>
      <c r="D341" s="40">
        <v>3.8999999999999998E-3</v>
      </c>
      <c r="E341" s="40">
        <v>1.5E-3</v>
      </c>
      <c r="F341" s="40">
        <v>2.5000000000000001E-3</v>
      </c>
      <c r="J341" s="15"/>
    </row>
    <row r="342" spans="1:10" hidden="1" x14ac:dyDescent="0.25">
      <c r="A342" s="39">
        <v>195308</v>
      </c>
      <c r="B342" s="40">
        <v>-5.0099999999999999E-2</v>
      </c>
      <c r="C342" s="40">
        <v>-6.2799999999999995E-2</v>
      </c>
      <c r="D342" s="40">
        <v>-8.0000000000000004E-4</v>
      </c>
      <c r="E342" s="40">
        <v>1.6999999999999999E-3</v>
      </c>
      <c r="F342" s="40">
        <v>2.5000000000000001E-3</v>
      </c>
      <c r="J342" s="15"/>
    </row>
    <row r="343" spans="1:10" x14ac:dyDescent="0.25">
      <c r="A343" s="60">
        <v>195309</v>
      </c>
      <c r="B343" s="61">
        <v>3.3999999999999998E-3</v>
      </c>
      <c r="C343" s="61">
        <v>-2.6200000000000001E-2</v>
      </c>
      <c r="D343" s="61">
        <v>2.9899999999999999E-2</v>
      </c>
      <c r="E343" s="61">
        <v>1.6000000000000001E-3</v>
      </c>
      <c r="F343" s="61">
        <v>1.1999999999999999E-3</v>
      </c>
    </row>
    <row r="344" spans="1:10" hidden="1" x14ac:dyDescent="0.25">
      <c r="A344" s="39">
        <v>195310</v>
      </c>
      <c r="B344" s="40">
        <v>5.3999999999999999E-2</v>
      </c>
      <c r="C344" s="40">
        <v>2.92E-2</v>
      </c>
      <c r="D344" s="40">
        <v>7.4000000000000003E-3</v>
      </c>
      <c r="E344" s="40">
        <v>1.2999999999999999E-3</v>
      </c>
      <c r="F344" s="40">
        <v>2.5000000000000001E-3</v>
      </c>
      <c r="J344" s="15"/>
    </row>
    <row r="345" spans="1:10" hidden="1" x14ac:dyDescent="0.25">
      <c r="A345" s="39">
        <v>195311</v>
      </c>
      <c r="B345" s="40">
        <v>2.0400000000000001E-2</v>
      </c>
      <c r="C345" s="40">
        <v>1.26E-2</v>
      </c>
      <c r="D345" s="40">
        <v>-4.8999999999999998E-3</v>
      </c>
      <c r="E345" s="40">
        <v>8.0000000000000004E-4</v>
      </c>
      <c r="F345" s="40">
        <v>-3.7000000000000002E-3</v>
      </c>
      <c r="J345" s="15"/>
    </row>
    <row r="346" spans="1:10" x14ac:dyDescent="0.25">
      <c r="A346" s="60">
        <v>195312</v>
      </c>
      <c r="B346" s="61">
        <v>5.1999999999999998E-3</v>
      </c>
      <c r="C346" s="61">
        <v>-2.6599999999999999E-2</v>
      </c>
      <c r="D346" s="61">
        <v>2.06E-2</v>
      </c>
      <c r="E346" s="61">
        <v>1.2999999999999999E-3</v>
      </c>
      <c r="F346" s="61">
        <v>-1.1999999999999999E-3</v>
      </c>
    </row>
    <row r="347" spans="1:10" hidden="1" x14ac:dyDescent="0.25">
      <c r="A347" s="39">
        <v>195401</v>
      </c>
      <c r="B347" s="40">
        <v>5.3600000000000002E-2</v>
      </c>
      <c r="C347" s="40">
        <v>7.5600000000000001E-2</v>
      </c>
      <c r="D347" s="40">
        <v>8.8999999999999999E-3</v>
      </c>
      <c r="E347" s="40">
        <v>1.1000000000000001E-3</v>
      </c>
      <c r="F347" s="40">
        <v>2.5000000000000001E-3</v>
      </c>
      <c r="J347" s="15"/>
    </row>
    <row r="348" spans="1:10" hidden="1" x14ac:dyDescent="0.25">
      <c r="A348" s="39">
        <v>195402</v>
      </c>
      <c r="B348" s="40">
        <v>1.11E-2</v>
      </c>
      <c r="C348" s="40">
        <v>9.4000000000000004E-3</v>
      </c>
      <c r="D348" s="40">
        <v>2.4E-2</v>
      </c>
      <c r="E348" s="40">
        <v>6.9999999999999999E-4</v>
      </c>
      <c r="F348" s="40">
        <v>-1.1999999999999999E-3</v>
      </c>
      <c r="J348" s="15"/>
    </row>
    <row r="349" spans="1:10" hidden="1" x14ac:dyDescent="0.25">
      <c r="A349" s="39">
        <v>195403</v>
      </c>
      <c r="B349" s="40">
        <v>3.2500000000000001E-2</v>
      </c>
      <c r="C349" s="40">
        <v>1.83E-2</v>
      </c>
      <c r="D349" s="40">
        <v>5.7999999999999996E-3</v>
      </c>
      <c r="E349" s="40">
        <v>8.0000000000000004E-4</v>
      </c>
      <c r="F349" s="40">
        <v>-1.1999999999999999E-3</v>
      </c>
      <c r="J349" s="15"/>
    </row>
    <row r="350" spans="1:10" hidden="1" x14ac:dyDescent="0.25">
      <c r="A350" s="39">
        <v>195404</v>
      </c>
      <c r="B350" s="40">
        <v>5.16E-2</v>
      </c>
      <c r="C350" s="40">
        <v>1.4E-2</v>
      </c>
      <c r="D350" s="40">
        <v>1.04E-2</v>
      </c>
      <c r="E350" s="40">
        <v>8.9999999999999998E-4</v>
      </c>
      <c r="F350" s="40">
        <v>-2.5000000000000001E-3</v>
      </c>
      <c r="J350" s="15"/>
    </row>
    <row r="351" spans="1:10" hidden="1" x14ac:dyDescent="0.25">
      <c r="A351" s="39">
        <v>195405</v>
      </c>
      <c r="B351" s="40">
        <v>4.1799999999999997E-2</v>
      </c>
      <c r="C351" s="40">
        <v>4.5100000000000001E-2</v>
      </c>
      <c r="D351" s="40">
        <v>-8.6999999999999994E-3</v>
      </c>
      <c r="E351" s="40">
        <v>5.0000000000000001E-4</v>
      </c>
      <c r="F351" s="40">
        <v>3.7000000000000002E-3</v>
      </c>
      <c r="J351" s="15"/>
    </row>
    <row r="352" spans="1:10" hidden="1" x14ac:dyDescent="0.25">
      <c r="A352" s="39">
        <v>195406</v>
      </c>
      <c r="B352" s="40">
        <v>3.0999999999999999E-3</v>
      </c>
      <c r="C352" s="40">
        <v>8.6E-3</v>
      </c>
      <c r="D352" s="40">
        <v>1.6299999999999999E-2</v>
      </c>
      <c r="E352" s="40">
        <v>5.9999999999999995E-4</v>
      </c>
      <c r="F352" s="40">
        <v>1.1999999999999999E-3</v>
      </c>
      <c r="J352" s="15"/>
    </row>
    <row r="353" spans="1:10" hidden="1" x14ac:dyDescent="0.25">
      <c r="A353" s="39">
        <v>195407</v>
      </c>
      <c r="B353" s="40">
        <v>5.8900000000000001E-2</v>
      </c>
      <c r="C353" s="40">
        <v>8.0799999999999997E-2</v>
      </c>
      <c r="D353" s="40">
        <v>1.34E-2</v>
      </c>
      <c r="E353" s="40">
        <v>5.0000000000000001E-4</v>
      </c>
      <c r="F353" s="40">
        <v>0</v>
      </c>
      <c r="J353" s="15"/>
    </row>
    <row r="354" spans="1:10" hidden="1" x14ac:dyDescent="0.25">
      <c r="A354" s="39">
        <v>195408</v>
      </c>
      <c r="B354" s="40">
        <v>-2.75E-2</v>
      </c>
      <c r="C354" s="40">
        <v>1.4E-3</v>
      </c>
      <c r="D354" s="40">
        <v>-3.5999999999999999E-3</v>
      </c>
      <c r="E354" s="40">
        <v>5.0000000000000001E-4</v>
      </c>
      <c r="F354" s="40">
        <v>-1.1999999999999999E-3</v>
      </c>
      <c r="J354" s="15"/>
    </row>
    <row r="355" spans="1:10" hidden="1" x14ac:dyDescent="0.25">
      <c r="A355" s="39">
        <v>195409</v>
      </c>
      <c r="B355" s="40">
        <v>8.5099999999999995E-2</v>
      </c>
      <c r="C355" s="40">
        <v>4.1000000000000002E-2</v>
      </c>
      <c r="D355" s="40">
        <v>-1E-3</v>
      </c>
      <c r="E355" s="40">
        <v>8.9999999999999998E-4</v>
      </c>
      <c r="F355" s="40">
        <v>-2.5000000000000001E-3</v>
      </c>
      <c r="J355" s="15"/>
    </row>
    <row r="356" spans="1:10" hidden="1" x14ac:dyDescent="0.25">
      <c r="A356" s="39">
        <v>195410</v>
      </c>
      <c r="B356" s="40">
        <v>-1.67E-2</v>
      </c>
      <c r="C356" s="40">
        <v>6.7999999999999996E-3</v>
      </c>
      <c r="D356" s="40">
        <v>5.9999999999999995E-4</v>
      </c>
      <c r="E356" s="40">
        <v>6.9999999999999999E-4</v>
      </c>
      <c r="F356" s="40">
        <v>-2.5000000000000001E-3</v>
      </c>
      <c r="J356" s="15"/>
    </row>
    <row r="357" spans="1:10" hidden="1" x14ac:dyDescent="0.25">
      <c r="A357" s="39">
        <v>195411</v>
      </c>
      <c r="B357" s="40">
        <v>9.0899999999999995E-2</v>
      </c>
      <c r="C357" s="40">
        <v>7.7899999999999997E-2</v>
      </c>
      <c r="D357" s="40">
        <v>-2.5000000000000001E-3</v>
      </c>
      <c r="E357" s="40">
        <v>5.9999999999999995E-4</v>
      </c>
      <c r="F357" s="40">
        <v>1.1999999999999999E-3</v>
      </c>
      <c r="J357" s="15"/>
    </row>
    <row r="358" spans="1:10" hidden="1" x14ac:dyDescent="0.25">
      <c r="A358" s="39">
        <v>195412</v>
      </c>
      <c r="B358" s="40">
        <v>5.3400000000000003E-2</v>
      </c>
      <c r="C358" s="40">
        <v>0.11119999999999999</v>
      </c>
      <c r="D358" s="40">
        <v>6.4000000000000003E-3</v>
      </c>
      <c r="E358" s="40">
        <v>8.0000000000000004E-4</v>
      </c>
      <c r="F358" s="40">
        <v>-2.5000000000000001E-3</v>
      </c>
      <c r="J358" s="15"/>
    </row>
    <row r="359" spans="1:10" hidden="1" x14ac:dyDescent="0.25">
      <c r="A359" s="39">
        <v>195501</v>
      </c>
      <c r="B359" s="40">
        <v>1.9699999999999999E-2</v>
      </c>
      <c r="C359" s="40">
        <v>2.01E-2</v>
      </c>
      <c r="D359" s="40">
        <v>-2.41E-2</v>
      </c>
      <c r="E359" s="40">
        <v>8.0000000000000004E-4</v>
      </c>
      <c r="F359" s="40">
        <v>0</v>
      </c>
      <c r="J359" s="15"/>
    </row>
    <row r="360" spans="1:10" hidden="1" x14ac:dyDescent="0.25">
      <c r="A360" s="39">
        <v>195502</v>
      </c>
      <c r="B360" s="40">
        <v>9.7999999999999997E-3</v>
      </c>
      <c r="C360" s="40">
        <v>4.7899999999999998E-2</v>
      </c>
      <c r="D360" s="40">
        <v>-7.7999999999999996E-3</v>
      </c>
      <c r="E360" s="40">
        <v>8.9999999999999998E-4</v>
      </c>
      <c r="F360" s="40">
        <v>0</v>
      </c>
      <c r="J360" s="15"/>
    </row>
    <row r="361" spans="1:10" hidden="1" x14ac:dyDescent="0.25">
      <c r="A361" s="39">
        <v>195503</v>
      </c>
      <c r="B361" s="40">
        <v>-3.0000000000000001E-3</v>
      </c>
      <c r="C361" s="40">
        <v>8.5000000000000006E-3</v>
      </c>
      <c r="D361" s="40">
        <v>8.6999999999999994E-3</v>
      </c>
      <c r="E361" s="40">
        <v>1E-3</v>
      </c>
      <c r="F361" s="40">
        <v>0</v>
      </c>
      <c r="J361" s="15"/>
    </row>
    <row r="362" spans="1:10" hidden="1" x14ac:dyDescent="0.25">
      <c r="A362" s="39">
        <v>195504</v>
      </c>
      <c r="B362" s="40">
        <v>3.9600000000000003E-2</v>
      </c>
      <c r="C362" s="40">
        <v>1.4999999999999999E-2</v>
      </c>
      <c r="D362" s="40">
        <v>1E-4</v>
      </c>
      <c r="E362" s="40">
        <v>1E-3</v>
      </c>
      <c r="F362" s="40">
        <v>0</v>
      </c>
      <c r="J362" s="15"/>
    </row>
    <row r="363" spans="1:10" hidden="1" x14ac:dyDescent="0.25">
      <c r="A363" s="39">
        <v>195505</v>
      </c>
      <c r="B363" s="40">
        <v>5.4999999999999997E-3</v>
      </c>
      <c r="C363" s="40">
        <v>7.7999999999999996E-3</v>
      </c>
      <c r="D363" s="40">
        <v>7.3000000000000001E-3</v>
      </c>
      <c r="E363" s="40">
        <v>1.4E-3</v>
      </c>
      <c r="F363" s="40">
        <v>0</v>
      </c>
      <c r="J363" s="15"/>
    </row>
    <row r="364" spans="1:10" hidden="1" x14ac:dyDescent="0.25">
      <c r="A364" s="39">
        <v>195506</v>
      </c>
      <c r="B364" s="40">
        <v>8.4099999999999994E-2</v>
      </c>
      <c r="C364" s="40">
        <v>2.93E-2</v>
      </c>
      <c r="D364" s="40">
        <v>-7.6E-3</v>
      </c>
      <c r="E364" s="40">
        <v>1E-3</v>
      </c>
      <c r="F364" s="40">
        <v>0</v>
      </c>
      <c r="J364" s="15"/>
    </row>
    <row r="365" spans="1:10" hidden="1" x14ac:dyDescent="0.25">
      <c r="A365" s="39">
        <v>195507</v>
      </c>
      <c r="B365" s="40">
        <v>6.2199999999999998E-2</v>
      </c>
      <c r="C365" s="40">
        <v>6.4000000000000003E-3</v>
      </c>
      <c r="D365" s="40">
        <v>-1.0200000000000001E-2</v>
      </c>
      <c r="E365" s="40">
        <v>1E-3</v>
      </c>
      <c r="F365" s="40">
        <v>3.7000000000000002E-3</v>
      </c>
      <c r="J365" s="15"/>
    </row>
    <row r="366" spans="1:10" hidden="1" x14ac:dyDescent="0.25">
      <c r="A366" s="39">
        <v>195508</v>
      </c>
      <c r="B366" s="40">
        <v>-2.5000000000000001E-3</v>
      </c>
      <c r="C366" s="40">
        <v>-2.8E-3</v>
      </c>
      <c r="D366" s="40">
        <v>4.0000000000000002E-4</v>
      </c>
      <c r="E366" s="40">
        <v>1.6000000000000001E-3</v>
      </c>
      <c r="F366" s="40">
        <v>-2.5000000000000001E-3</v>
      </c>
      <c r="J366" s="15"/>
    </row>
    <row r="367" spans="1:10" hidden="1" x14ac:dyDescent="0.25">
      <c r="A367" s="39">
        <v>195509</v>
      </c>
      <c r="B367" s="40">
        <v>1.2999999999999999E-2</v>
      </c>
      <c r="C367" s="40">
        <v>1.09E-2</v>
      </c>
      <c r="D367" s="40">
        <v>7.3000000000000001E-3</v>
      </c>
      <c r="E367" s="40">
        <v>1.6000000000000001E-3</v>
      </c>
      <c r="F367" s="40">
        <v>3.7000000000000002E-3</v>
      </c>
      <c r="J367" s="15"/>
    </row>
    <row r="368" spans="1:10" hidden="1" x14ac:dyDescent="0.25">
      <c r="A368" s="39">
        <v>195510</v>
      </c>
      <c r="B368" s="40">
        <v>-2.8400000000000002E-2</v>
      </c>
      <c r="C368" s="40">
        <v>-1.7000000000000001E-2</v>
      </c>
      <c r="D368" s="40">
        <v>1.44E-2</v>
      </c>
      <c r="E368" s="40">
        <v>1.8E-3</v>
      </c>
      <c r="F368" s="40">
        <v>0</v>
      </c>
      <c r="J368" s="15"/>
    </row>
    <row r="369" spans="1:10" hidden="1" x14ac:dyDescent="0.25">
      <c r="A369" s="39">
        <v>195511</v>
      </c>
      <c r="B369" s="40">
        <v>8.2699999999999996E-2</v>
      </c>
      <c r="C369" s="40">
        <v>4.6800000000000001E-2</v>
      </c>
      <c r="D369" s="40">
        <v>-4.4999999999999997E-3</v>
      </c>
      <c r="E369" s="40">
        <v>1.6999999999999999E-3</v>
      </c>
      <c r="F369" s="40">
        <v>1.1999999999999999E-3</v>
      </c>
      <c r="J369" s="15"/>
    </row>
    <row r="370" spans="1:10" hidden="1" x14ac:dyDescent="0.25">
      <c r="A370" s="39">
        <v>195512</v>
      </c>
      <c r="B370" s="40">
        <v>1.5E-3</v>
      </c>
      <c r="C370" s="40">
        <v>1.6299999999999999E-2</v>
      </c>
      <c r="D370" s="40">
        <v>3.7000000000000002E-3</v>
      </c>
      <c r="E370" s="40">
        <v>1.8E-3</v>
      </c>
      <c r="F370" s="40">
        <v>-2.5000000000000001E-3</v>
      </c>
      <c r="J370" s="15"/>
    </row>
    <row r="371" spans="1:10" hidden="1" x14ac:dyDescent="0.25">
      <c r="A371" s="39">
        <v>195601</v>
      </c>
      <c r="B371" s="40">
        <v>-3.4700000000000002E-2</v>
      </c>
      <c r="C371" s="40">
        <v>-4.7000000000000002E-3</v>
      </c>
      <c r="D371" s="40">
        <v>8.3000000000000001E-3</v>
      </c>
      <c r="E371" s="40">
        <v>2.2000000000000001E-3</v>
      </c>
      <c r="F371" s="40">
        <v>-1.1999999999999999E-3</v>
      </c>
      <c r="J371" s="15"/>
    </row>
    <row r="372" spans="1:10" hidden="1" x14ac:dyDescent="0.25">
      <c r="A372" s="39">
        <v>195602</v>
      </c>
      <c r="B372" s="40">
        <v>4.1300000000000003E-2</v>
      </c>
      <c r="C372" s="40">
        <v>2.7799999999999998E-2</v>
      </c>
      <c r="D372" s="40">
        <v>-2.0000000000000001E-4</v>
      </c>
      <c r="E372" s="40">
        <v>1.9E-3</v>
      </c>
      <c r="F372" s="40">
        <v>0</v>
      </c>
      <c r="J372" s="15"/>
    </row>
    <row r="373" spans="1:10" hidden="1" x14ac:dyDescent="0.25">
      <c r="A373" s="39">
        <v>195603</v>
      </c>
      <c r="B373" s="40">
        <v>7.0999999999999994E-2</v>
      </c>
      <c r="C373" s="40">
        <v>4.3099999999999999E-2</v>
      </c>
      <c r="D373" s="40">
        <v>-1.49E-2</v>
      </c>
      <c r="E373" s="40">
        <v>1.5E-3</v>
      </c>
      <c r="F373" s="40">
        <v>1.1999999999999999E-3</v>
      </c>
      <c r="J373" s="15"/>
    </row>
    <row r="374" spans="1:10" hidden="1" x14ac:dyDescent="0.25">
      <c r="A374" s="39">
        <v>195604</v>
      </c>
      <c r="B374" s="40">
        <v>-4.0000000000000002E-4</v>
      </c>
      <c r="C374" s="40">
        <v>4.7000000000000002E-3</v>
      </c>
      <c r="D374" s="40">
        <v>-1.1299999999999999E-2</v>
      </c>
      <c r="E374" s="40">
        <v>1.9E-3</v>
      </c>
      <c r="F374" s="40">
        <v>1.1999999999999999E-3</v>
      </c>
      <c r="J374" s="15"/>
    </row>
    <row r="375" spans="1:10" hidden="1" x14ac:dyDescent="0.25">
      <c r="A375" s="39">
        <v>195605</v>
      </c>
      <c r="B375" s="40">
        <v>-5.9299999999999999E-2</v>
      </c>
      <c r="C375" s="40">
        <v>-3.9800000000000002E-2</v>
      </c>
      <c r="D375" s="40">
        <v>2.2499999999999999E-2</v>
      </c>
      <c r="E375" s="40">
        <v>2.3E-3</v>
      </c>
      <c r="F375" s="40">
        <v>5.0000000000000001E-3</v>
      </c>
      <c r="J375" s="15"/>
    </row>
    <row r="376" spans="1:10" hidden="1" x14ac:dyDescent="0.25">
      <c r="A376" s="39">
        <v>195606</v>
      </c>
      <c r="B376" s="40">
        <v>4.0899999999999999E-2</v>
      </c>
      <c r="C376" s="40">
        <v>5.5999999999999999E-3</v>
      </c>
      <c r="D376" s="40">
        <v>2.7000000000000001E-3</v>
      </c>
      <c r="E376" s="40">
        <v>2E-3</v>
      </c>
      <c r="F376" s="40">
        <v>6.1999999999999998E-3</v>
      </c>
      <c r="J376" s="15"/>
    </row>
    <row r="377" spans="1:10" hidden="1" x14ac:dyDescent="0.25">
      <c r="A377" s="39">
        <v>195607</v>
      </c>
      <c r="B377" s="40">
        <v>5.2999999999999999E-2</v>
      </c>
      <c r="C377" s="40">
        <v>2.8299999999999999E-2</v>
      </c>
      <c r="D377" s="40">
        <v>-2.0899999999999998E-2</v>
      </c>
      <c r="E377" s="40">
        <v>2.2000000000000001E-3</v>
      </c>
      <c r="F377" s="40">
        <v>7.4000000000000003E-3</v>
      </c>
      <c r="J377" s="15"/>
    </row>
    <row r="378" spans="1:10" hidden="1" x14ac:dyDescent="0.25">
      <c r="A378" s="39">
        <v>195608</v>
      </c>
      <c r="B378" s="40">
        <v>-3.2800000000000003E-2</v>
      </c>
      <c r="C378" s="40">
        <v>-1.34E-2</v>
      </c>
      <c r="D378" s="40">
        <v>-1.8700000000000001E-2</v>
      </c>
      <c r="E378" s="40">
        <v>1.6999999999999999E-3</v>
      </c>
      <c r="F378" s="40">
        <v>-1.1999999999999999E-3</v>
      </c>
      <c r="J378" s="15"/>
    </row>
    <row r="379" spans="1:10" hidden="1" x14ac:dyDescent="0.25">
      <c r="A379" s="39">
        <v>195609</v>
      </c>
      <c r="B379" s="40">
        <v>-4.3999999999999997E-2</v>
      </c>
      <c r="C379" s="40">
        <v>-2.5999999999999999E-2</v>
      </c>
      <c r="D379" s="40">
        <v>5.0000000000000001E-3</v>
      </c>
      <c r="E379" s="40">
        <v>1.8E-3</v>
      </c>
      <c r="F379" s="40">
        <v>1.1999999999999999E-3</v>
      </c>
      <c r="J379" s="15"/>
    </row>
    <row r="380" spans="1:10" hidden="1" x14ac:dyDescent="0.25">
      <c r="A380" s="39">
        <v>195610</v>
      </c>
      <c r="B380" s="40">
        <v>6.6E-3</v>
      </c>
      <c r="C380" s="40">
        <v>1.04E-2</v>
      </c>
      <c r="D380" s="40">
        <v>-5.4000000000000003E-3</v>
      </c>
      <c r="E380" s="40">
        <v>2.5000000000000001E-3</v>
      </c>
      <c r="F380" s="40">
        <v>6.1000000000000004E-3</v>
      </c>
      <c r="J380" s="15"/>
    </row>
    <row r="381" spans="1:10" hidden="1" x14ac:dyDescent="0.25">
      <c r="A381" s="39">
        <v>195611</v>
      </c>
      <c r="B381" s="40">
        <v>-5.0000000000000001E-3</v>
      </c>
      <c r="C381" s="40">
        <v>5.3E-3</v>
      </c>
      <c r="D381" s="40">
        <v>-5.7000000000000002E-3</v>
      </c>
      <c r="E381" s="40">
        <v>2E-3</v>
      </c>
      <c r="F381" s="40">
        <v>0</v>
      </c>
      <c r="J381" s="15"/>
    </row>
    <row r="382" spans="1:10" hidden="1" x14ac:dyDescent="0.25">
      <c r="A382" s="39">
        <v>195612</v>
      </c>
      <c r="B382" s="40">
        <v>3.6999999999999998E-2</v>
      </c>
      <c r="C382" s="40">
        <v>3.8E-3</v>
      </c>
      <c r="D382" s="40">
        <v>-1.7899999999999999E-2</v>
      </c>
      <c r="E382" s="40">
        <v>2.3999999999999998E-3</v>
      </c>
      <c r="F382" s="40">
        <v>2.3999999999999998E-3</v>
      </c>
      <c r="J382" s="15"/>
    </row>
    <row r="383" spans="1:10" hidden="1" x14ac:dyDescent="0.25">
      <c r="A383" s="39">
        <v>195701</v>
      </c>
      <c r="B383" s="40">
        <v>-4.0099999999999997E-2</v>
      </c>
      <c r="C383" s="40">
        <v>2.3599999999999999E-2</v>
      </c>
      <c r="D383" s="40">
        <v>3.4599999999999999E-2</v>
      </c>
      <c r="E383" s="40">
        <v>2.7000000000000001E-3</v>
      </c>
      <c r="F383" s="40">
        <v>1.1999999999999999E-3</v>
      </c>
      <c r="J383" s="15"/>
    </row>
    <row r="384" spans="1:10" hidden="1" x14ac:dyDescent="0.25">
      <c r="A384" s="39">
        <v>195702</v>
      </c>
      <c r="B384" s="40">
        <v>-2.64E-2</v>
      </c>
      <c r="C384" s="40">
        <v>-0.02</v>
      </c>
      <c r="D384" s="40">
        <v>2.5000000000000001E-3</v>
      </c>
      <c r="E384" s="40">
        <v>2.3999999999999998E-3</v>
      </c>
      <c r="F384" s="40">
        <v>3.5999999999999999E-3</v>
      </c>
      <c r="J384" s="15"/>
    </row>
    <row r="385" spans="1:10" hidden="1" x14ac:dyDescent="0.25">
      <c r="A385" s="39">
        <v>195703</v>
      </c>
      <c r="B385" s="40">
        <v>2.1499999999999998E-2</v>
      </c>
      <c r="C385" s="40">
        <v>1.67E-2</v>
      </c>
      <c r="D385" s="40">
        <v>-2.3999999999999998E-3</v>
      </c>
      <c r="E385" s="40">
        <v>2.3E-3</v>
      </c>
      <c r="F385" s="40">
        <v>2.3999999999999998E-3</v>
      </c>
      <c r="J385" s="15"/>
    </row>
    <row r="386" spans="1:10" hidden="1" x14ac:dyDescent="0.25">
      <c r="A386" s="39">
        <v>195704</v>
      </c>
      <c r="B386" s="40">
        <v>3.8800000000000001E-2</v>
      </c>
      <c r="C386" s="40">
        <v>2.4799999999999999E-2</v>
      </c>
      <c r="D386" s="40">
        <v>-2.2200000000000001E-2</v>
      </c>
      <c r="E386" s="40">
        <v>2.5000000000000001E-3</v>
      </c>
      <c r="F386" s="40">
        <v>3.5999999999999999E-3</v>
      </c>
      <c r="J386" s="15"/>
    </row>
    <row r="387" spans="1:10" hidden="1" x14ac:dyDescent="0.25">
      <c r="A387" s="39">
        <v>195705</v>
      </c>
      <c r="B387" s="40">
        <v>4.3700000000000003E-2</v>
      </c>
      <c r="C387" s="40">
        <v>7.4999999999999997E-3</v>
      </c>
      <c r="D387" s="40">
        <v>-2.3E-3</v>
      </c>
      <c r="E387" s="40">
        <v>2.5999999999999999E-3</v>
      </c>
      <c r="F387" s="40">
        <v>2.3999999999999998E-3</v>
      </c>
      <c r="J387" s="15"/>
    </row>
    <row r="388" spans="1:10" hidden="1" x14ac:dyDescent="0.25">
      <c r="A388" s="39">
        <v>195706</v>
      </c>
      <c r="B388" s="40">
        <v>4.0000000000000002E-4</v>
      </c>
      <c r="C388" s="40">
        <v>7.3000000000000001E-3</v>
      </c>
      <c r="D388" s="40">
        <v>-1.7999999999999999E-2</v>
      </c>
      <c r="E388" s="40">
        <v>2.3999999999999998E-3</v>
      </c>
      <c r="F388" s="40">
        <v>6.0000000000000001E-3</v>
      </c>
      <c r="J388" s="15"/>
    </row>
    <row r="389" spans="1:10" x14ac:dyDescent="0.25">
      <c r="A389" s="60">
        <v>195707</v>
      </c>
      <c r="B389" s="61">
        <v>1.3100000000000001E-2</v>
      </c>
      <c r="C389" s="61">
        <v>-6.0000000000000001E-3</v>
      </c>
      <c r="D389" s="61">
        <v>-4.1000000000000003E-3</v>
      </c>
      <c r="E389" s="61">
        <v>3.0000000000000001E-3</v>
      </c>
      <c r="F389" s="61">
        <v>4.7000000000000002E-3</v>
      </c>
    </row>
    <row r="390" spans="1:10" hidden="1" x14ac:dyDescent="0.25">
      <c r="A390" s="39">
        <v>195708</v>
      </c>
      <c r="B390" s="40">
        <v>-5.0500000000000003E-2</v>
      </c>
      <c r="C390" s="40">
        <v>-3.8600000000000002E-2</v>
      </c>
      <c r="D390" s="40">
        <v>2.0000000000000001E-4</v>
      </c>
      <c r="E390" s="40">
        <v>2.5000000000000001E-3</v>
      </c>
      <c r="F390" s="40">
        <v>1.1999999999999999E-3</v>
      </c>
      <c r="J390" s="15"/>
    </row>
    <row r="391" spans="1:10" hidden="1" x14ac:dyDescent="0.25">
      <c r="A391" s="39">
        <v>195709</v>
      </c>
      <c r="B391" s="40">
        <v>-6.0199999999999997E-2</v>
      </c>
      <c r="C391" s="40">
        <v>-4.5199999999999997E-2</v>
      </c>
      <c r="D391" s="40">
        <v>7.6E-3</v>
      </c>
      <c r="E391" s="40">
        <v>2.5999999999999999E-3</v>
      </c>
      <c r="F391" s="40">
        <v>1.1999999999999999E-3</v>
      </c>
      <c r="J391" s="15"/>
    </row>
    <row r="392" spans="1:10" hidden="1" x14ac:dyDescent="0.25">
      <c r="A392" s="39">
        <v>195710</v>
      </c>
      <c r="B392" s="40">
        <v>-3.0200000000000001E-2</v>
      </c>
      <c r="C392" s="40">
        <v>-8.3199999999999996E-2</v>
      </c>
      <c r="D392" s="40">
        <v>-5.0000000000000001E-3</v>
      </c>
      <c r="E392" s="40">
        <v>2.8999999999999998E-3</v>
      </c>
      <c r="F392" s="40">
        <v>0</v>
      </c>
      <c r="J392" s="15"/>
    </row>
    <row r="393" spans="1:10" hidden="1" x14ac:dyDescent="0.25">
      <c r="A393" s="39">
        <v>195711</v>
      </c>
      <c r="B393" s="40">
        <v>2.3099999999999999E-2</v>
      </c>
      <c r="C393" s="40">
        <v>1.1299999999999999E-2</v>
      </c>
      <c r="D393" s="40">
        <v>5.33E-2</v>
      </c>
      <c r="E393" s="40">
        <v>2.8E-3</v>
      </c>
      <c r="F393" s="40">
        <v>3.5000000000000001E-3</v>
      </c>
      <c r="J393" s="15"/>
    </row>
    <row r="394" spans="1:10" hidden="1" x14ac:dyDescent="0.25">
      <c r="A394" s="39">
        <v>195712</v>
      </c>
      <c r="B394" s="40">
        <v>-3.95E-2</v>
      </c>
      <c r="C394" s="40">
        <v>-4.8099999999999997E-2</v>
      </c>
      <c r="D394" s="40">
        <v>3.0700000000000002E-2</v>
      </c>
      <c r="E394" s="40">
        <v>2.3999999999999998E-3</v>
      </c>
      <c r="F394" s="40">
        <v>0</v>
      </c>
      <c r="J394" s="15"/>
    </row>
    <row r="395" spans="1:10" hidden="1" x14ac:dyDescent="0.25">
      <c r="A395" s="39">
        <v>195801</v>
      </c>
      <c r="B395" s="40">
        <v>4.4499999999999998E-2</v>
      </c>
      <c r="C395" s="40">
        <v>0.1105</v>
      </c>
      <c r="D395" s="40">
        <v>-8.3999999999999995E-3</v>
      </c>
      <c r="E395" s="40">
        <v>2.8E-3</v>
      </c>
      <c r="F395" s="40">
        <v>5.8999999999999999E-3</v>
      </c>
      <c r="J395" s="15"/>
    </row>
    <row r="396" spans="1:10" hidden="1" x14ac:dyDescent="0.25">
      <c r="A396" s="39">
        <v>195802</v>
      </c>
      <c r="B396" s="40">
        <v>-1.41E-2</v>
      </c>
      <c r="C396" s="40">
        <v>-1.7000000000000001E-2</v>
      </c>
      <c r="D396" s="40">
        <v>0.01</v>
      </c>
      <c r="E396" s="40">
        <v>1.1999999999999999E-3</v>
      </c>
      <c r="F396" s="40">
        <v>1.1999999999999999E-3</v>
      </c>
      <c r="J396" s="15"/>
    </row>
    <row r="397" spans="1:10" hidden="1" x14ac:dyDescent="0.25">
      <c r="A397" s="39">
        <v>195803</v>
      </c>
      <c r="B397" s="40">
        <v>3.2800000000000003E-2</v>
      </c>
      <c r="C397" s="40">
        <v>4.7100000000000003E-2</v>
      </c>
      <c r="D397" s="40">
        <v>1.0200000000000001E-2</v>
      </c>
      <c r="E397" s="40">
        <v>8.9999999999999998E-4</v>
      </c>
      <c r="F397" s="40">
        <v>7.0000000000000001E-3</v>
      </c>
      <c r="J397" s="15"/>
    </row>
    <row r="398" spans="1:10" hidden="1" x14ac:dyDescent="0.25">
      <c r="A398" s="39">
        <v>195804</v>
      </c>
      <c r="B398" s="40">
        <v>3.3700000000000001E-2</v>
      </c>
      <c r="C398" s="40">
        <v>3.7600000000000001E-2</v>
      </c>
      <c r="D398" s="40">
        <v>1.8599999999999998E-2</v>
      </c>
      <c r="E398" s="40">
        <v>8.0000000000000004E-4</v>
      </c>
      <c r="F398" s="40">
        <v>2.3E-3</v>
      </c>
      <c r="J398" s="15"/>
    </row>
    <row r="399" spans="1:10" hidden="1" x14ac:dyDescent="0.25">
      <c r="A399" s="39">
        <v>195805</v>
      </c>
      <c r="B399" s="40">
        <v>2.12E-2</v>
      </c>
      <c r="C399" s="40">
        <v>3.8699999999999998E-2</v>
      </c>
      <c r="D399" s="40">
        <v>1E-4</v>
      </c>
      <c r="E399" s="40">
        <v>1.1000000000000001E-3</v>
      </c>
      <c r="F399" s="40">
        <v>0</v>
      </c>
      <c r="J399" s="15"/>
    </row>
    <row r="400" spans="1:10" hidden="1" x14ac:dyDescent="0.25">
      <c r="A400" s="39">
        <v>195806</v>
      </c>
      <c r="B400" s="40">
        <v>2.7900000000000001E-2</v>
      </c>
      <c r="C400" s="40">
        <v>3.2399999999999998E-2</v>
      </c>
      <c r="D400" s="40">
        <v>-1.6E-2</v>
      </c>
      <c r="E400" s="40">
        <v>2.9999999999999997E-4</v>
      </c>
      <c r="F400" s="40">
        <v>1.1999999999999999E-3</v>
      </c>
      <c r="J400" s="15"/>
    </row>
    <row r="401" spans="1:10" hidden="1" x14ac:dyDescent="0.25">
      <c r="A401" s="39">
        <v>195807</v>
      </c>
      <c r="B401" s="40">
        <v>4.4900000000000002E-2</v>
      </c>
      <c r="C401" s="40">
        <v>4.9200000000000001E-2</v>
      </c>
      <c r="D401" s="40">
        <v>-2.7799999999999998E-2</v>
      </c>
      <c r="E401" s="40">
        <v>6.9999999999999999E-4</v>
      </c>
      <c r="F401" s="40">
        <v>1.1999999999999999E-3</v>
      </c>
      <c r="J401" s="15"/>
    </row>
    <row r="402" spans="1:10" hidden="1" x14ac:dyDescent="0.25">
      <c r="A402" s="39">
        <v>195808</v>
      </c>
      <c r="B402" s="40">
        <v>1.7600000000000001E-2</v>
      </c>
      <c r="C402" s="40">
        <v>4.2799999999999998E-2</v>
      </c>
      <c r="D402" s="40">
        <v>-4.3499999999999997E-2</v>
      </c>
      <c r="E402" s="40">
        <v>4.0000000000000002E-4</v>
      </c>
      <c r="F402" s="40">
        <v>-1.1999999999999999E-3</v>
      </c>
      <c r="J402" s="15"/>
    </row>
    <row r="403" spans="1:10" hidden="1" x14ac:dyDescent="0.25">
      <c r="A403" s="39">
        <v>195809</v>
      </c>
      <c r="B403" s="40">
        <v>5.0099999999999999E-2</v>
      </c>
      <c r="C403" s="40">
        <v>5.1799999999999999E-2</v>
      </c>
      <c r="D403" s="40">
        <v>-1.17E-2</v>
      </c>
      <c r="E403" s="40">
        <v>1.9E-3</v>
      </c>
      <c r="F403" s="40">
        <v>0</v>
      </c>
      <c r="J403" s="15"/>
    </row>
    <row r="404" spans="1:10" hidden="1" x14ac:dyDescent="0.25">
      <c r="A404" s="39">
        <v>195810</v>
      </c>
      <c r="B404" s="40">
        <v>2.7E-2</v>
      </c>
      <c r="C404" s="40">
        <v>4.07E-2</v>
      </c>
      <c r="D404" s="40">
        <v>1.38E-2</v>
      </c>
      <c r="E404" s="40">
        <v>1.8E-3</v>
      </c>
      <c r="F404" s="40">
        <v>0</v>
      </c>
      <c r="J404" s="15"/>
    </row>
    <row r="405" spans="1:10" hidden="1" x14ac:dyDescent="0.25">
      <c r="A405" s="39">
        <v>195811</v>
      </c>
      <c r="B405" s="40">
        <v>2.8400000000000002E-2</v>
      </c>
      <c r="C405" s="40">
        <v>4.9599999999999998E-2</v>
      </c>
      <c r="D405" s="40">
        <v>1.2E-2</v>
      </c>
      <c r="E405" s="40">
        <v>1.1000000000000001E-3</v>
      </c>
      <c r="F405" s="40">
        <v>1.1999999999999999E-3</v>
      </c>
      <c r="J405" s="15"/>
    </row>
    <row r="406" spans="1:10" hidden="1" x14ac:dyDescent="0.25">
      <c r="A406" s="39">
        <v>195812</v>
      </c>
      <c r="B406" s="40">
        <v>5.3499999999999999E-2</v>
      </c>
      <c r="C406" s="40">
        <v>3.1300000000000001E-2</v>
      </c>
      <c r="D406" s="40">
        <v>-1.8100000000000002E-2</v>
      </c>
      <c r="E406" s="40">
        <v>2.2000000000000001E-3</v>
      </c>
      <c r="F406" s="40">
        <v>-1.1999999999999999E-3</v>
      </c>
      <c r="J406" s="15"/>
    </row>
    <row r="407" spans="1:10" hidden="1" x14ac:dyDescent="0.25">
      <c r="A407" s="39">
        <v>195901</v>
      </c>
      <c r="B407" s="40">
        <v>5.3E-3</v>
      </c>
      <c r="C407" s="40">
        <v>5.7500000000000002E-2</v>
      </c>
      <c r="D407" s="40">
        <v>-8.0000000000000002E-3</v>
      </c>
      <c r="E407" s="40">
        <v>2.0999999999999999E-3</v>
      </c>
      <c r="F407" s="40">
        <v>1.1999999999999999E-3</v>
      </c>
      <c r="J407" s="15"/>
    </row>
    <row r="408" spans="1:10" hidden="1" x14ac:dyDescent="0.25">
      <c r="A408" s="39">
        <v>195902</v>
      </c>
      <c r="B408" s="40">
        <v>4.8999999999999998E-3</v>
      </c>
      <c r="C408" s="40">
        <v>2.9499999999999998E-2</v>
      </c>
      <c r="D408" s="40">
        <v>1.17E-2</v>
      </c>
      <c r="E408" s="40">
        <v>1.9E-3</v>
      </c>
      <c r="F408" s="40">
        <v>-1.1999999999999999E-3</v>
      </c>
      <c r="J408" s="15"/>
    </row>
    <row r="409" spans="1:10" hidden="1" x14ac:dyDescent="0.25">
      <c r="A409" s="39">
        <v>195903</v>
      </c>
      <c r="B409" s="40">
        <v>2E-3</v>
      </c>
      <c r="C409" s="40">
        <v>2.7000000000000001E-3</v>
      </c>
      <c r="D409" s="40">
        <v>1.6999999999999999E-3</v>
      </c>
      <c r="E409" s="40">
        <v>2.2000000000000001E-3</v>
      </c>
      <c r="F409" s="40">
        <v>0</v>
      </c>
      <c r="J409" s="15"/>
    </row>
    <row r="410" spans="1:10" hidden="1" x14ac:dyDescent="0.25">
      <c r="A410" s="39">
        <v>195904</v>
      </c>
      <c r="B410" s="40">
        <v>4.02E-2</v>
      </c>
      <c r="C410" s="40">
        <v>1.17E-2</v>
      </c>
      <c r="D410" s="40">
        <v>-1.17E-2</v>
      </c>
      <c r="E410" s="40">
        <v>2E-3</v>
      </c>
      <c r="F410" s="40">
        <v>1.1999999999999999E-3</v>
      </c>
      <c r="J410" s="15"/>
    </row>
    <row r="411" spans="1:10" hidden="1" x14ac:dyDescent="0.25">
      <c r="A411" s="39">
        <v>195905</v>
      </c>
      <c r="B411" s="40">
        <v>2.4E-2</v>
      </c>
      <c r="C411" s="40">
        <v>1.4E-3</v>
      </c>
      <c r="D411" s="40">
        <v>-5.0000000000000001E-4</v>
      </c>
      <c r="E411" s="40">
        <v>2.2000000000000001E-3</v>
      </c>
      <c r="F411" s="40">
        <v>1.1999999999999999E-3</v>
      </c>
      <c r="J411" s="15"/>
    </row>
    <row r="412" spans="1:10" hidden="1" x14ac:dyDescent="0.25">
      <c r="A412" s="39">
        <v>195906</v>
      </c>
      <c r="B412" s="40">
        <v>-2.2000000000000001E-3</v>
      </c>
      <c r="C412" s="40">
        <v>-4.1999999999999997E-3</v>
      </c>
      <c r="D412" s="40">
        <v>1E-3</v>
      </c>
      <c r="E412" s="40">
        <v>2.5000000000000001E-3</v>
      </c>
      <c r="F412" s="40">
        <v>4.5999999999999999E-3</v>
      </c>
      <c r="J412" s="15"/>
    </row>
    <row r="413" spans="1:10" hidden="1" x14ac:dyDescent="0.25">
      <c r="A413" s="39">
        <v>195907</v>
      </c>
      <c r="B413" s="40">
        <v>3.6299999999999999E-2</v>
      </c>
      <c r="C413" s="40">
        <v>3.27E-2</v>
      </c>
      <c r="D413" s="40">
        <v>6.0000000000000001E-3</v>
      </c>
      <c r="E413" s="40">
        <v>2.5000000000000001E-3</v>
      </c>
      <c r="F413" s="40">
        <v>2.3E-3</v>
      </c>
      <c r="J413" s="15"/>
    </row>
    <row r="414" spans="1:10" hidden="1" x14ac:dyDescent="0.25">
      <c r="A414" s="39">
        <v>195908</v>
      </c>
      <c r="B414" s="40">
        <v>-1.0200000000000001E-2</v>
      </c>
      <c r="C414" s="40">
        <v>-8.8000000000000005E-3</v>
      </c>
      <c r="D414" s="40">
        <v>-4.1000000000000003E-3</v>
      </c>
      <c r="E414" s="40">
        <v>1.9E-3</v>
      </c>
      <c r="F414" s="40">
        <v>-1.1000000000000001E-3</v>
      </c>
      <c r="J414" s="15"/>
    </row>
    <row r="415" spans="1:10" hidden="1" x14ac:dyDescent="0.25">
      <c r="A415" s="39">
        <v>195909</v>
      </c>
      <c r="B415" s="40">
        <v>-4.4299999999999999E-2</v>
      </c>
      <c r="C415" s="40">
        <v>-4.3099999999999999E-2</v>
      </c>
      <c r="D415" s="40">
        <v>-5.7000000000000002E-3</v>
      </c>
      <c r="E415" s="40">
        <v>3.0999999999999999E-3</v>
      </c>
      <c r="F415" s="40">
        <v>3.3999999999999998E-3</v>
      </c>
      <c r="J415" s="15"/>
    </row>
    <row r="416" spans="1:10" hidden="1" x14ac:dyDescent="0.25">
      <c r="A416" s="39">
        <v>195910</v>
      </c>
      <c r="B416" s="40">
        <v>1.2800000000000001E-2</v>
      </c>
      <c r="C416" s="40">
        <v>2.2700000000000001E-2</v>
      </c>
      <c r="D416" s="40">
        <v>1.4999999999999999E-2</v>
      </c>
      <c r="E416" s="40">
        <v>3.0000000000000001E-3</v>
      </c>
      <c r="F416" s="40">
        <v>3.3999999999999998E-3</v>
      </c>
      <c r="J416" s="15"/>
    </row>
    <row r="417" spans="1:10" hidden="1" x14ac:dyDescent="0.25">
      <c r="A417" s="39">
        <v>195911</v>
      </c>
      <c r="B417" s="40">
        <v>1.8599999999999998E-2</v>
      </c>
      <c r="C417" s="40">
        <v>2.2200000000000001E-2</v>
      </c>
      <c r="D417" s="40">
        <v>-1.1900000000000001E-2</v>
      </c>
      <c r="E417" s="40">
        <v>2.5999999999999999E-3</v>
      </c>
      <c r="F417" s="40">
        <v>0</v>
      </c>
      <c r="J417" s="15"/>
    </row>
    <row r="418" spans="1:10" hidden="1" x14ac:dyDescent="0.25">
      <c r="A418" s="39">
        <v>195912</v>
      </c>
      <c r="B418" s="40">
        <v>2.92E-2</v>
      </c>
      <c r="C418" s="40">
        <v>3.2199999999999999E-2</v>
      </c>
      <c r="D418" s="40">
        <v>-1.5900000000000001E-2</v>
      </c>
      <c r="E418" s="40">
        <v>3.3999999999999998E-3</v>
      </c>
      <c r="F418" s="40">
        <v>0</v>
      </c>
      <c r="J418" s="15"/>
    </row>
    <row r="419" spans="1:10" hidden="1" x14ac:dyDescent="0.25">
      <c r="A419" s="39">
        <v>196001</v>
      </c>
      <c r="B419" s="40">
        <v>-7.0000000000000007E-2</v>
      </c>
      <c r="C419" s="40">
        <v>-3.0599999999999999E-2</v>
      </c>
      <c r="D419" s="40">
        <v>1.12E-2</v>
      </c>
      <c r="E419" s="40">
        <v>3.3E-3</v>
      </c>
      <c r="F419" s="40">
        <v>-1.1000000000000001E-3</v>
      </c>
      <c r="J419" s="15"/>
    </row>
    <row r="420" spans="1:10" hidden="1" x14ac:dyDescent="0.25">
      <c r="A420" s="39">
        <v>196002</v>
      </c>
      <c r="B420" s="40">
        <v>1.47E-2</v>
      </c>
      <c r="C420" s="40">
        <v>5.0000000000000001E-3</v>
      </c>
      <c r="D420" s="40">
        <v>2.0400000000000001E-2</v>
      </c>
      <c r="E420" s="40">
        <v>2.8999999999999998E-3</v>
      </c>
      <c r="F420" s="40">
        <v>1.1000000000000001E-3</v>
      </c>
      <c r="J420" s="15"/>
    </row>
    <row r="421" spans="1:10" hidden="1" x14ac:dyDescent="0.25">
      <c r="A421" s="39">
        <v>196003</v>
      </c>
      <c r="B421" s="40">
        <v>-1.23E-2</v>
      </c>
      <c r="C421" s="40">
        <v>-3.15E-2</v>
      </c>
      <c r="D421" s="40">
        <v>2.8199999999999999E-2</v>
      </c>
      <c r="E421" s="40">
        <v>3.5000000000000001E-3</v>
      </c>
      <c r="F421" s="40">
        <v>0</v>
      </c>
      <c r="J421" s="15"/>
    </row>
    <row r="422" spans="1:10" hidden="1" x14ac:dyDescent="0.25">
      <c r="A422" s="39">
        <v>196004</v>
      </c>
      <c r="B422" s="40">
        <v>-1.61E-2</v>
      </c>
      <c r="C422" s="40">
        <v>-1.8700000000000001E-2</v>
      </c>
      <c r="D422" s="40">
        <v>-1.7000000000000001E-2</v>
      </c>
      <c r="E422" s="40">
        <v>1.9E-3</v>
      </c>
      <c r="F422" s="40">
        <v>5.7000000000000002E-3</v>
      </c>
      <c r="J422" s="15"/>
    </row>
    <row r="423" spans="1:10" hidden="1" x14ac:dyDescent="0.25">
      <c r="A423" s="39">
        <v>196005</v>
      </c>
      <c r="B423" s="40">
        <v>3.2599999999999997E-2</v>
      </c>
      <c r="C423" s="40">
        <v>2.0400000000000001E-2</v>
      </c>
      <c r="D423" s="40">
        <v>1.52E-2</v>
      </c>
      <c r="E423" s="40">
        <v>2.7000000000000001E-3</v>
      </c>
      <c r="F423" s="40">
        <v>0</v>
      </c>
      <c r="J423" s="15"/>
    </row>
    <row r="424" spans="1:10" hidden="1" x14ac:dyDescent="0.25">
      <c r="A424" s="39">
        <v>196006</v>
      </c>
      <c r="B424" s="40">
        <v>2.1100000000000001E-2</v>
      </c>
      <c r="C424" s="40">
        <v>3.4000000000000002E-2</v>
      </c>
      <c r="D424" s="40">
        <v>1.7299999999999999E-2</v>
      </c>
      <c r="E424" s="40">
        <v>2.3999999999999998E-3</v>
      </c>
      <c r="F424" s="40">
        <v>2.3E-3</v>
      </c>
      <c r="J424" s="15"/>
    </row>
    <row r="425" spans="1:10" hidden="1" x14ac:dyDescent="0.25">
      <c r="A425" s="39">
        <v>196007</v>
      </c>
      <c r="B425" s="40">
        <v>-2.3400000000000001E-2</v>
      </c>
      <c r="C425" s="40">
        <v>-1.89E-2</v>
      </c>
      <c r="D425" s="40">
        <v>3.6799999999999999E-2</v>
      </c>
      <c r="E425" s="40">
        <v>1.2999999999999999E-3</v>
      </c>
      <c r="F425" s="40">
        <v>0</v>
      </c>
      <c r="J425" s="15"/>
    </row>
    <row r="426" spans="1:10" hidden="1" x14ac:dyDescent="0.25">
      <c r="A426" s="39">
        <v>196008</v>
      </c>
      <c r="B426" s="40">
        <v>3.1699999999999999E-2</v>
      </c>
      <c r="C426" s="40">
        <v>5.2499999999999998E-2</v>
      </c>
      <c r="D426" s="40">
        <v>-6.7000000000000002E-3</v>
      </c>
      <c r="E426" s="40">
        <v>1.6999999999999999E-3</v>
      </c>
      <c r="F426" s="40">
        <v>0</v>
      </c>
      <c r="J426" s="15"/>
    </row>
    <row r="427" spans="1:10" hidden="1" x14ac:dyDescent="0.25">
      <c r="A427" s="39">
        <v>196009</v>
      </c>
      <c r="B427" s="40">
        <v>-5.8999999999999997E-2</v>
      </c>
      <c r="C427" s="40">
        <v>-7.3800000000000004E-2</v>
      </c>
      <c r="D427" s="40">
        <v>7.4999999999999997E-3</v>
      </c>
      <c r="E427" s="40">
        <v>1.6000000000000001E-3</v>
      </c>
      <c r="F427" s="40">
        <v>1.1000000000000001E-3</v>
      </c>
      <c r="J427" s="15"/>
    </row>
    <row r="428" spans="1:10" hidden="1" x14ac:dyDescent="0.25">
      <c r="A428" s="39">
        <v>196010</v>
      </c>
      <c r="B428" s="40">
        <v>-6.9999999999999999E-4</v>
      </c>
      <c r="C428" s="40">
        <v>-4.0099999999999997E-2</v>
      </c>
      <c r="D428" s="40">
        <v>-2.8E-3</v>
      </c>
      <c r="E428" s="40">
        <v>2.2000000000000001E-3</v>
      </c>
      <c r="F428" s="40">
        <v>4.4999999999999997E-3</v>
      </c>
      <c r="J428" s="15"/>
    </row>
    <row r="429" spans="1:10" hidden="1" x14ac:dyDescent="0.25">
      <c r="A429" s="39">
        <v>196011</v>
      </c>
      <c r="B429" s="40">
        <v>4.65E-2</v>
      </c>
      <c r="C429" s="40">
        <v>4.3700000000000003E-2</v>
      </c>
      <c r="D429" s="40">
        <v>-6.6E-3</v>
      </c>
      <c r="E429" s="40">
        <v>1.2999999999999999E-3</v>
      </c>
      <c r="F429" s="40">
        <v>1.1000000000000001E-3</v>
      </c>
      <c r="J429" s="15"/>
    </row>
    <row r="430" spans="1:10" hidden="1" x14ac:dyDescent="0.25">
      <c r="A430" s="39">
        <v>196012</v>
      </c>
      <c r="B430" s="40">
        <v>4.7899999999999998E-2</v>
      </c>
      <c r="C430" s="40">
        <v>3.32E-2</v>
      </c>
      <c r="D430" s="40">
        <v>2.7900000000000001E-2</v>
      </c>
      <c r="E430" s="40">
        <v>1.6000000000000001E-3</v>
      </c>
      <c r="F430" s="40">
        <v>0</v>
      </c>
      <c r="J430" s="15"/>
    </row>
    <row r="431" spans="1:10" hidden="1" x14ac:dyDescent="0.25">
      <c r="A431" s="39">
        <v>196101</v>
      </c>
      <c r="B431" s="40">
        <v>6.4500000000000002E-2</v>
      </c>
      <c r="C431" s="40">
        <v>9.1499999999999998E-2</v>
      </c>
      <c r="D431" s="40">
        <v>-1.0699999999999999E-2</v>
      </c>
      <c r="E431" s="40">
        <v>1.9E-3</v>
      </c>
      <c r="F431" s="40">
        <v>0</v>
      </c>
      <c r="J431" s="15"/>
    </row>
    <row r="432" spans="1:10" hidden="1" x14ac:dyDescent="0.25">
      <c r="A432" s="39">
        <v>196102</v>
      </c>
      <c r="B432" s="40">
        <v>3.1899999999999998E-2</v>
      </c>
      <c r="C432" s="40">
        <v>5.8900000000000001E-2</v>
      </c>
      <c r="D432" s="40">
        <v>0.02</v>
      </c>
      <c r="E432" s="40">
        <v>1.4E-3</v>
      </c>
      <c r="F432" s="40">
        <v>0</v>
      </c>
      <c r="J432" s="15"/>
    </row>
    <row r="433" spans="1:10" hidden="1" x14ac:dyDescent="0.25">
      <c r="A433" s="39">
        <v>196103</v>
      </c>
      <c r="B433" s="40">
        <v>2.7E-2</v>
      </c>
      <c r="C433" s="40">
        <v>6.1899999999999997E-2</v>
      </c>
      <c r="D433" s="40">
        <v>-3.7000000000000002E-3</v>
      </c>
      <c r="E433" s="40">
        <v>2E-3</v>
      </c>
      <c r="F433" s="40">
        <v>0</v>
      </c>
      <c r="J433" s="15"/>
    </row>
    <row r="434" spans="1:10" hidden="1" x14ac:dyDescent="0.25">
      <c r="A434" s="39">
        <v>196104</v>
      </c>
      <c r="B434" s="40">
        <v>5.1000000000000004E-3</v>
      </c>
      <c r="C434" s="40">
        <v>1.2699999999999999E-2</v>
      </c>
      <c r="D434" s="40">
        <v>1.15E-2</v>
      </c>
      <c r="E434" s="40">
        <v>1.6999999999999999E-3</v>
      </c>
      <c r="F434" s="40">
        <v>0</v>
      </c>
      <c r="J434" s="15"/>
    </row>
    <row r="435" spans="1:10" hidden="1" x14ac:dyDescent="0.25">
      <c r="A435" s="39">
        <v>196105</v>
      </c>
      <c r="B435" s="40">
        <v>2.3900000000000001E-2</v>
      </c>
      <c r="C435" s="40">
        <v>4.2700000000000002E-2</v>
      </c>
      <c r="D435" s="40">
        <v>-4.5999999999999999E-3</v>
      </c>
      <c r="E435" s="40">
        <v>1.8E-3</v>
      </c>
      <c r="F435" s="40">
        <v>0</v>
      </c>
      <c r="J435" s="15"/>
    </row>
    <row r="436" spans="1:10" hidden="1" x14ac:dyDescent="0.25">
      <c r="A436" s="39">
        <v>196106</v>
      </c>
      <c r="B436" s="40">
        <v>-2.75E-2</v>
      </c>
      <c r="C436" s="40">
        <v>-5.4300000000000001E-2</v>
      </c>
      <c r="D436" s="40">
        <v>-7.4999999999999997E-3</v>
      </c>
      <c r="E436" s="40">
        <v>2E-3</v>
      </c>
      <c r="F436" s="40">
        <v>1.1000000000000001E-3</v>
      </c>
      <c r="J436" s="15"/>
    </row>
    <row r="437" spans="1:10" hidden="1" x14ac:dyDescent="0.25">
      <c r="A437" s="39">
        <v>196107</v>
      </c>
      <c r="B437" s="40">
        <v>3.4200000000000001E-2</v>
      </c>
      <c r="C437" s="40">
        <v>3.0999999999999999E-3</v>
      </c>
      <c r="D437" s="40">
        <v>3.5000000000000001E-3</v>
      </c>
      <c r="E437" s="40">
        <v>1.8E-3</v>
      </c>
      <c r="F437" s="40">
        <v>4.4999999999999997E-3</v>
      </c>
      <c r="J437" s="15"/>
    </row>
    <row r="438" spans="1:10" hidden="1" x14ac:dyDescent="0.25">
      <c r="A438" s="39">
        <v>196108</v>
      </c>
      <c r="B438" s="40">
        <v>2.4299999999999999E-2</v>
      </c>
      <c r="C438" s="40">
        <v>1.2999999999999999E-2</v>
      </c>
      <c r="D438" s="40">
        <v>-3.8E-3</v>
      </c>
      <c r="E438" s="40">
        <v>1.4E-3</v>
      </c>
      <c r="F438" s="40">
        <v>-1.1000000000000001E-3</v>
      </c>
      <c r="J438" s="15"/>
    </row>
    <row r="439" spans="1:10" hidden="1" x14ac:dyDescent="0.25">
      <c r="A439" s="39">
        <v>196109</v>
      </c>
      <c r="B439" s="40">
        <v>-1.84E-2</v>
      </c>
      <c r="C439" s="40">
        <v>-3.39E-2</v>
      </c>
      <c r="D439" s="40">
        <v>1.29E-2</v>
      </c>
      <c r="E439" s="40">
        <v>1.6999999999999999E-3</v>
      </c>
      <c r="F439" s="40">
        <v>2.2000000000000001E-3</v>
      </c>
      <c r="J439" s="15"/>
    </row>
    <row r="440" spans="1:10" hidden="1" x14ac:dyDescent="0.25">
      <c r="A440" s="39">
        <v>196110</v>
      </c>
      <c r="B440" s="40">
        <v>2.98E-2</v>
      </c>
      <c r="C440" s="40">
        <v>2.6200000000000001E-2</v>
      </c>
      <c r="D440" s="40">
        <v>7.1000000000000004E-3</v>
      </c>
      <c r="E440" s="40">
        <v>1.9E-3</v>
      </c>
      <c r="F440" s="40">
        <v>0</v>
      </c>
      <c r="J440" s="15"/>
    </row>
    <row r="441" spans="1:10" hidden="1" x14ac:dyDescent="0.25">
      <c r="A441" s="39">
        <v>196111</v>
      </c>
      <c r="B441" s="40">
        <v>4.4699999999999997E-2</v>
      </c>
      <c r="C441" s="40">
        <v>6.13E-2</v>
      </c>
      <c r="D441" s="40">
        <v>-2E-3</v>
      </c>
      <c r="E441" s="40">
        <v>1.5E-3</v>
      </c>
      <c r="F441" s="40">
        <v>0</v>
      </c>
      <c r="J441" s="15"/>
    </row>
    <row r="442" spans="1:10" hidden="1" x14ac:dyDescent="0.25">
      <c r="A442" s="39">
        <v>196112</v>
      </c>
      <c r="B442" s="40">
        <v>4.5999999999999999E-3</v>
      </c>
      <c r="C442" s="40">
        <v>7.9000000000000008E-3</v>
      </c>
      <c r="D442" s="40">
        <v>-1.2500000000000001E-2</v>
      </c>
      <c r="E442" s="40">
        <v>1.9E-3</v>
      </c>
      <c r="F442" s="40">
        <v>0</v>
      </c>
      <c r="J442" s="15"/>
    </row>
    <row r="443" spans="1:10" hidden="1" x14ac:dyDescent="0.25">
      <c r="A443" s="39">
        <v>196201</v>
      </c>
      <c r="B443" s="40">
        <v>-3.6600000000000001E-2</v>
      </c>
      <c r="C443" s="40">
        <v>1.3599999999999999E-2</v>
      </c>
      <c r="D443" s="40">
        <v>-1.4E-3</v>
      </c>
      <c r="E443" s="40">
        <v>2.3999999999999998E-3</v>
      </c>
      <c r="F443" s="40">
        <v>0</v>
      </c>
      <c r="J443" s="15"/>
    </row>
    <row r="444" spans="1:10" hidden="1" x14ac:dyDescent="0.25">
      <c r="A444" s="39">
        <v>196202</v>
      </c>
      <c r="B444" s="40">
        <v>2.0899999999999998E-2</v>
      </c>
      <c r="C444" s="40">
        <v>1.8700000000000001E-2</v>
      </c>
      <c r="D444" s="40">
        <v>1.03E-2</v>
      </c>
      <c r="E444" s="40">
        <v>2E-3</v>
      </c>
      <c r="F444" s="40">
        <v>2.2000000000000001E-3</v>
      </c>
      <c r="J444" s="15"/>
    </row>
    <row r="445" spans="1:10" hidden="1" x14ac:dyDescent="0.25">
      <c r="A445" s="39">
        <v>196203</v>
      </c>
      <c r="B445" s="40">
        <v>-4.5999999999999999E-3</v>
      </c>
      <c r="C445" s="40">
        <v>5.7000000000000002E-3</v>
      </c>
      <c r="D445" s="40">
        <v>2.53E-2</v>
      </c>
      <c r="E445" s="40">
        <v>2E-3</v>
      </c>
      <c r="F445" s="40">
        <v>2.2000000000000001E-3</v>
      </c>
      <c r="J445" s="15"/>
    </row>
    <row r="446" spans="1:10" hidden="1" x14ac:dyDescent="0.25">
      <c r="A446" s="39">
        <v>196204</v>
      </c>
      <c r="B446" s="40">
        <v>-6.0699999999999997E-2</v>
      </c>
      <c r="C446" s="40">
        <v>-7.7700000000000005E-2</v>
      </c>
      <c r="D446" s="40">
        <v>8.2000000000000007E-3</v>
      </c>
      <c r="E446" s="40">
        <v>2.2000000000000001E-3</v>
      </c>
      <c r="F446" s="40">
        <v>2.2000000000000001E-3</v>
      </c>
      <c r="J446" s="15"/>
    </row>
    <row r="447" spans="1:10" hidden="1" x14ac:dyDescent="0.25">
      <c r="A447" s="39">
        <v>196205</v>
      </c>
      <c r="B447" s="40">
        <v>-8.1100000000000005E-2</v>
      </c>
      <c r="C447" s="40">
        <v>-0.1009</v>
      </c>
      <c r="D447" s="40">
        <v>4.5999999999999999E-3</v>
      </c>
      <c r="E447" s="40">
        <v>2.3999999999999998E-3</v>
      </c>
      <c r="F447" s="40">
        <v>0</v>
      </c>
      <c r="J447" s="15"/>
    </row>
    <row r="448" spans="1:10" hidden="1" x14ac:dyDescent="0.25">
      <c r="A448" s="39">
        <v>196206</v>
      </c>
      <c r="B448" s="40">
        <v>-8.0299999999999996E-2</v>
      </c>
      <c r="C448" s="40">
        <v>-7.85E-2</v>
      </c>
      <c r="D448" s="40">
        <v>-7.6E-3</v>
      </c>
      <c r="E448" s="40">
        <v>2E-3</v>
      </c>
      <c r="F448" s="40">
        <v>0</v>
      </c>
      <c r="J448" s="15"/>
    </row>
    <row r="449" spans="1:10" hidden="1" x14ac:dyDescent="0.25">
      <c r="A449" s="39">
        <v>196207</v>
      </c>
      <c r="B449" s="40">
        <v>6.5199999999999994E-2</v>
      </c>
      <c r="C449" s="40">
        <v>7.6300000000000007E-2</v>
      </c>
      <c r="D449" s="40">
        <v>-1.09E-2</v>
      </c>
      <c r="E449" s="40">
        <v>2.7000000000000001E-3</v>
      </c>
      <c r="F449" s="40">
        <v>2.2000000000000001E-3</v>
      </c>
      <c r="J449" s="15"/>
    </row>
    <row r="450" spans="1:10" hidden="1" x14ac:dyDescent="0.25">
      <c r="A450" s="39">
        <v>196208</v>
      </c>
      <c r="B450" s="40">
        <v>2.0799999999999999E-2</v>
      </c>
      <c r="C450" s="40">
        <v>2.8899999999999999E-2</v>
      </c>
      <c r="D450" s="40">
        <v>1.8700000000000001E-2</v>
      </c>
      <c r="E450" s="40">
        <v>2.3E-3</v>
      </c>
      <c r="F450" s="40">
        <v>0</v>
      </c>
      <c r="J450" s="15"/>
    </row>
    <row r="451" spans="1:10" hidden="1" x14ac:dyDescent="0.25">
      <c r="A451" s="39">
        <v>196209</v>
      </c>
      <c r="B451" s="40">
        <v>-4.65E-2</v>
      </c>
      <c r="C451" s="40">
        <v>-6.59E-2</v>
      </c>
      <c r="D451" s="40">
        <v>6.1000000000000004E-3</v>
      </c>
      <c r="E451" s="40">
        <v>2.0999999999999999E-3</v>
      </c>
      <c r="F451" s="40">
        <v>5.4999999999999997E-3</v>
      </c>
      <c r="J451" s="15"/>
    </row>
    <row r="452" spans="1:10" x14ac:dyDescent="0.25">
      <c r="A452" s="60">
        <v>196210</v>
      </c>
      <c r="B452" s="61">
        <v>6.4000000000000003E-3</v>
      </c>
      <c r="C452" s="61">
        <v>-3.73E-2</v>
      </c>
      <c r="D452" s="61">
        <v>8.3999999999999995E-3</v>
      </c>
      <c r="E452" s="61">
        <v>2.5999999999999999E-3</v>
      </c>
      <c r="F452" s="61">
        <v>-1.1000000000000001E-3</v>
      </c>
    </row>
    <row r="453" spans="1:10" hidden="1" x14ac:dyDescent="0.25">
      <c r="A453" s="39">
        <v>196211</v>
      </c>
      <c r="B453" s="40">
        <v>0.1086</v>
      </c>
      <c r="C453" s="40">
        <v>0.12479999999999999</v>
      </c>
      <c r="D453" s="40">
        <v>2.0999999999999999E-3</v>
      </c>
      <c r="E453" s="40">
        <v>2E-3</v>
      </c>
      <c r="F453" s="40">
        <v>0</v>
      </c>
      <c r="J453" s="15"/>
    </row>
    <row r="454" spans="1:10" x14ac:dyDescent="0.25">
      <c r="A454" s="60">
        <v>196212</v>
      </c>
      <c r="B454" s="61">
        <v>1.5299999999999999E-2</v>
      </c>
      <c r="C454" s="61">
        <v>-8.8999999999999999E-3</v>
      </c>
      <c r="D454" s="61">
        <v>3.5000000000000001E-3</v>
      </c>
      <c r="E454" s="61">
        <v>2.3E-3</v>
      </c>
      <c r="F454" s="61">
        <v>-1.1000000000000001E-3</v>
      </c>
    </row>
    <row r="455" spans="1:10" hidden="1" x14ac:dyDescent="0.25">
      <c r="A455" s="39">
        <v>196301</v>
      </c>
      <c r="B455" s="40">
        <v>5.0599999999999999E-2</v>
      </c>
      <c r="C455" s="40">
        <v>9.06E-2</v>
      </c>
      <c r="D455" s="40">
        <v>-1E-4</v>
      </c>
      <c r="E455" s="40">
        <v>2.5000000000000001E-3</v>
      </c>
      <c r="F455" s="40">
        <v>1.1000000000000001E-3</v>
      </c>
      <c r="J455" s="15"/>
    </row>
    <row r="456" spans="1:10" hidden="1" x14ac:dyDescent="0.25">
      <c r="A456" s="39">
        <v>196302</v>
      </c>
      <c r="B456" s="40">
        <v>-2.3900000000000001E-2</v>
      </c>
      <c r="C456" s="40">
        <v>3.3999999999999998E-3</v>
      </c>
      <c r="D456" s="40">
        <v>8.0000000000000004E-4</v>
      </c>
      <c r="E456" s="40">
        <v>2.3E-3</v>
      </c>
      <c r="F456" s="40">
        <v>1.1000000000000001E-3</v>
      </c>
      <c r="J456" s="15"/>
    </row>
    <row r="457" spans="1:10" hidden="1" x14ac:dyDescent="0.25">
      <c r="A457" s="39">
        <v>196303</v>
      </c>
      <c r="B457" s="40">
        <v>3.6999999999999998E-2</v>
      </c>
      <c r="C457" s="40">
        <v>1.49E-2</v>
      </c>
      <c r="D457" s="40">
        <v>8.9999999999999998E-4</v>
      </c>
      <c r="E457" s="40">
        <v>2.3E-3</v>
      </c>
      <c r="F457" s="40">
        <v>1.1000000000000001E-3</v>
      </c>
      <c r="J457" s="15"/>
    </row>
    <row r="458" spans="1:10" hidden="1" x14ac:dyDescent="0.25">
      <c r="A458" s="39">
        <v>196304</v>
      </c>
      <c r="B458" s="40">
        <v>0.05</v>
      </c>
      <c r="C458" s="40">
        <v>3.1199999999999999E-2</v>
      </c>
      <c r="D458" s="40">
        <v>-1.1999999999999999E-3</v>
      </c>
      <c r="E458" s="40">
        <v>2.5000000000000001E-3</v>
      </c>
      <c r="F458" s="40">
        <v>0</v>
      </c>
      <c r="J458" s="15"/>
    </row>
    <row r="459" spans="1:10" hidden="1" x14ac:dyDescent="0.25">
      <c r="A459" s="39">
        <v>196305</v>
      </c>
      <c r="B459" s="40">
        <v>1.9300000000000001E-2</v>
      </c>
      <c r="C459" s="40">
        <v>4.36E-2</v>
      </c>
      <c r="D459" s="40">
        <v>2.3E-3</v>
      </c>
      <c r="E459" s="40">
        <v>2.3999999999999998E-3</v>
      </c>
      <c r="F459" s="40">
        <v>0</v>
      </c>
      <c r="J459" s="15"/>
    </row>
    <row r="460" spans="1:10" hidden="1" x14ac:dyDescent="0.25">
      <c r="A460" s="39">
        <v>196306</v>
      </c>
      <c r="B460" s="40">
        <v>-1.8800000000000001E-2</v>
      </c>
      <c r="C460" s="40">
        <v>-1.18E-2</v>
      </c>
      <c r="D460" s="40">
        <v>1.9E-3</v>
      </c>
      <c r="E460" s="40">
        <v>2.3E-3</v>
      </c>
      <c r="F460" s="40">
        <v>4.4000000000000003E-3</v>
      </c>
      <c r="J460" s="15"/>
    </row>
    <row r="461" spans="1:10" hidden="1" x14ac:dyDescent="0.25">
      <c r="A461" s="39">
        <v>196307</v>
      </c>
      <c r="B461" s="40">
        <v>-2.2000000000000001E-3</v>
      </c>
      <c r="C461" s="40">
        <v>3.3E-3</v>
      </c>
      <c r="D461" s="40">
        <v>3.0999999999999999E-3</v>
      </c>
      <c r="E461" s="40">
        <v>2.7000000000000001E-3</v>
      </c>
      <c r="F461" s="40">
        <v>4.4000000000000003E-3</v>
      </c>
      <c r="J461" s="15"/>
    </row>
    <row r="462" spans="1:10" hidden="1" x14ac:dyDescent="0.25">
      <c r="A462" s="39">
        <v>196308</v>
      </c>
      <c r="B462" s="40">
        <v>5.3499999999999999E-2</v>
      </c>
      <c r="C462" s="40">
        <v>5.1700000000000003E-2</v>
      </c>
      <c r="D462" s="40">
        <v>2.0999999999999999E-3</v>
      </c>
      <c r="E462" s="40">
        <v>2.5000000000000001E-3</v>
      </c>
      <c r="F462" s="40">
        <v>0</v>
      </c>
      <c r="J462" s="15"/>
    </row>
    <row r="463" spans="1:10" hidden="1" x14ac:dyDescent="0.25">
      <c r="A463" s="39">
        <v>196309</v>
      </c>
      <c r="B463" s="40">
        <v>-9.7000000000000003E-3</v>
      </c>
      <c r="C463" s="40">
        <v>-1.6299999999999999E-2</v>
      </c>
      <c r="D463" s="40">
        <v>4.0000000000000002E-4</v>
      </c>
      <c r="E463" s="40">
        <v>2.7000000000000001E-3</v>
      </c>
      <c r="F463" s="40">
        <v>0</v>
      </c>
      <c r="J463" s="15"/>
    </row>
    <row r="464" spans="1:10" hidden="1" x14ac:dyDescent="0.25">
      <c r="A464" s="39">
        <v>196310</v>
      </c>
      <c r="B464" s="40">
        <v>3.39E-2</v>
      </c>
      <c r="C464" s="40">
        <v>2.3599999999999999E-2</v>
      </c>
      <c r="D464" s="40">
        <v>-2.5999999999999999E-3</v>
      </c>
      <c r="E464" s="40">
        <v>2.8999999999999998E-3</v>
      </c>
      <c r="F464" s="40">
        <v>1.1000000000000001E-3</v>
      </c>
      <c r="J464" s="15"/>
    </row>
    <row r="465" spans="1:10" hidden="1" x14ac:dyDescent="0.25">
      <c r="A465" s="39">
        <v>196311</v>
      </c>
      <c r="B465" s="40">
        <v>-4.5999999999999999E-3</v>
      </c>
      <c r="C465" s="40">
        <v>-1.06E-2</v>
      </c>
      <c r="D465" s="40">
        <v>5.1000000000000004E-3</v>
      </c>
      <c r="E465" s="40">
        <v>2.7000000000000001E-3</v>
      </c>
      <c r="F465" s="40">
        <v>1.1000000000000001E-3</v>
      </c>
      <c r="J465" s="15"/>
    </row>
    <row r="466" spans="1:10" x14ac:dyDescent="0.25">
      <c r="A466" s="60">
        <v>196312</v>
      </c>
      <c r="B466" s="61">
        <v>2.6200000000000001E-2</v>
      </c>
      <c r="C466" s="61">
        <v>-4.7999999999999996E-3</v>
      </c>
      <c r="D466" s="61">
        <v>-5.9999999999999995E-4</v>
      </c>
      <c r="E466" s="61">
        <v>2.8999999999999998E-3</v>
      </c>
      <c r="F466" s="61">
        <v>2.2000000000000001E-3</v>
      </c>
    </row>
    <row r="467" spans="1:10" hidden="1" x14ac:dyDescent="0.25">
      <c r="A467" s="39">
        <v>196401</v>
      </c>
      <c r="B467" s="40">
        <v>2.8299999999999999E-2</v>
      </c>
      <c r="C467" s="40">
        <v>2.7400000000000001E-2</v>
      </c>
      <c r="D467" s="40">
        <v>-1.4E-3</v>
      </c>
      <c r="E467" s="40">
        <v>3.0000000000000001E-3</v>
      </c>
      <c r="F467" s="40">
        <v>1.1000000000000001E-3</v>
      </c>
      <c r="J467" s="15"/>
    </row>
    <row r="468" spans="1:10" hidden="1" x14ac:dyDescent="0.25">
      <c r="A468" s="39">
        <v>196402</v>
      </c>
      <c r="B468" s="40">
        <v>1.47E-2</v>
      </c>
      <c r="C468" s="40">
        <v>3.6499999999999998E-2</v>
      </c>
      <c r="D468" s="40">
        <v>-1.1000000000000001E-3</v>
      </c>
      <c r="E468" s="40">
        <v>2.5999999999999999E-3</v>
      </c>
      <c r="F468" s="40">
        <v>-1.1000000000000001E-3</v>
      </c>
      <c r="J468" s="15"/>
    </row>
    <row r="469" spans="1:10" hidden="1" x14ac:dyDescent="0.25">
      <c r="A469" s="39">
        <v>196403</v>
      </c>
      <c r="B469" s="40">
        <v>1.6500000000000001E-2</v>
      </c>
      <c r="C469" s="40">
        <v>2.1899999999999999E-2</v>
      </c>
      <c r="D469" s="40">
        <v>3.7000000000000002E-3</v>
      </c>
      <c r="E469" s="40">
        <v>3.0999999999999999E-3</v>
      </c>
      <c r="F469" s="40">
        <v>1.1000000000000001E-3</v>
      </c>
      <c r="J469" s="15"/>
    </row>
    <row r="470" spans="1:10" hidden="1" x14ac:dyDescent="0.25">
      <c r="A470" s="39">
        <v>196404</v>
      </c>
      <c r="B470" s="40">
        <v>7.4999999999999997E-3</v>
      </c>
      <c r="C470" s="40">
        <v>9.2999999999999992E-3</v>
      </c>
      <c r="D470" s="40">
        <v>4.7000000000000002E-3</v>
      </c>
      <c r="E470" s="40">
        <v>2.8999999999999998E-3</v>
      </c>
      <c r="F470" s="40">
        <v>1.1000000000000001E-3</v>
      </c>
      <c r="J470" s="15"/>
    </row>
    <row r="471" spans="1:10" hidden="1" x14ac:dyDescent="0.25">
      <c r="A471" s="39">
        <v>196405</v>
      </c>
      <c r="B471" s="40">
        <v>1.6199999999999999E-2</v>
      </c>
      <c r="C471" s="40">
        <v>1.5699999999999999E-2</v>
      </c>
      <c r="D471" s="40">
        <v>5.0000000000000001E-3</v>
      </c>
      <c r="E471" s="40">
        <v>2.5999999999999999E-3</v>
      </c>
      <c r="F471" s="40">
        <v>0</v>
      </c>
      <c r="J471" s="15"/>
    </row>
    <row r="472" spans="1:10" hidden="1" x14ac:dyDescent="0.25">
      <c r="A472" s="39">
        <v>196406</v>
      </c>
      <c r="B472" s="40">
        <v>1.78E-2</v>
      </c>
      <c r="C472" s="40">
        <v>1.6299999999999999E-2</v>
      </c>
      <c r="D472" s="40">
        <v>6.8999999999999999E-3</v>
      </c>
      <c r="E472" s="40">
        <v>3.0000000000000001E-3</v>
      </c>
      <c r="F472" s="40">
        <v>2.2000000000000001E-3</v>
      </c>
      <c r="J472" s="15"/>
    </row>
    <row r="473" spans="1:10" hidden="1" x14ac:dyDescent="0.25">
      <c r="A473" s="39">
        <v>196407</v>
      </c>
      <c r="B473" s="40">
        <v>1.95E-2</v>
      </c>
      <c r="C473" s="40">
        <v>3.9800000000000002E-2</v>
      </c>
      <c r="D473" s="40">
        <v>8.0000000000000004E-4</v>
      </c>
      <c r="E473" s="40">
        <v>3.0000000000000001E-3</v>
      </c>
      <c r="F473" s="40">
        <v>2.2000000000000001E-3</v>
      </c>
      <c r="J473" s="15"/>
    </row>
    <row r="474" spans="1:10" hidden="1" x14ac:dyDescent="0.25">
      <c r="A474" s="39">
        <v>196408</v>
      </c>
      <c r="B474" s="40">
        <v>-1.18E-2</v>
      </c>
      <c r="C474" s="40">
        <v>-2.8999999999999998E-3</v>
      </c>
      <c r="D474" s="40">
        <v>2E-3</v>
      </c>
      <c r="E474" s="40">
        <v>2.8E-3</v>
      </c>
      <c r="F474" s="40">
        <v>-1.1000000000000001E-3</v>
      </c>
      <c r="J474" s="15"/>
    </row>
    <row r="475" spans="1:10" hidden="1" x14ac:dyDescent="0.25">
      <c r="A475" s="39">
        <v>196409</v>
      </c>
      <c r="B475" s="40">
        <v>3.0099999999999998E-2</v>
      </c>
      <c r="C475" s="40">
        <v>4.02E-2</v>
      </c>
      <c r="D475" s="40">
        <v>5.0000000000000001E-3</v>
      </c>
      <c r="E475" s="40">
        <v>2.8E-3</v>
      </c>
      <c r="F475" s="40">
        <v>2.2000000000000001E-3</v>
      </c>
      <c r="J475" s="15"/>
    </row>
    <row r="476" spans="1:10" hidden="1" x14ac:dyDescent="0.25">
      <c r="A476" s="39">
        <v>196410</v>
      </c>
      <c r="B476" s="40">
        <v>9.5999999999999992E-3</v>
      </c>
      <c r="C476" s="40">
        <v>2.0500000000000001E-2</v>
      </c>
      <c r="D476" s="40">
        <v>4.3E-3</v>
      </c>
      <c r="E476" s="40">
        <v>2.8999999999999998E-3</v>
      </c>
      <c r="F476" s="40">
        <v>1.1000000000000001E-3</v>
      </c>
      <c r="J476" s="15"/>
    </row>
    <row r="477" spans="1:10" hidden="1" x14ac:dyDescent="0.25">
      <c r="A477" s="39">
        <v>196411</v>
      </c>
      <c r="B477" s="40">
        <v>5.0000000000000001E-4</v>
      </c>
      <c r="C477" s="40">
        <v>1.1000000000000001E-3</v>
      </c>
      <c r="D477" s="40">
        <v>1.6999999999999999E-3</v>
      </c>
      <c r="E477" s="40">
        <v>2.8999999999999998E-3</v>
      </c>
      <c r="F477" s="40">
        <v>2.0999999999999999E-3</v>
      </c>
      <c r="J477" s="15"/>
    </row>
    <row r="478" spans="1:10" x14ac:dyDescent="0.25">
      <c r="A478" s="60">
        <v>196412</v>
      </c>
      <c r="B478" s="61">
        <v>5.5999999999999999E-3</v>
      </c>
      <c r="C478" s="61">
        <v>-1.12E-2</v>
      </c>
      <c r="D478" s="61">
        <v>3.0000000000000001E-3</v>
      </c>
      <c r="E478" s="61">
        <v>3.0999999999999999E-3</v>
      </c>
      <c r="F478" s="61">
        <v>1.1000000000000001E-3</v>
      </c>
    </row>
    <row r="479" spans="1:10" hidden="1" x14ac:dyDescent="0.25">
      <c r="A479" s="39">
        <v>196501</v>
      </c>
      <c r="B479" s="40">
        <v>3.4500000000000003E-2</v>
      </c>
      <c r="C479" s="40">
        <v>5.2900000000000003E-2</v>
      </c>
      <c r="D479" s="40">
        <v>4.0000000000000001E-3</v>
      </c>
      <c r="E479" s="40">
        <v>2.8E-3</v>
      </c>
      <c r="F479" s="40">
        <v>0</v>
      </c>
      <c r="J479" s="15"/>
    </row>
    <row r="480" spans="1:10" hidden="1" x14ac:dyDescent="0.25">
      <c r="A480" s="39">
        <v>196502</v>
      </c>
      <c r="B480" s="40">
        <v>3.0999999999999999E-3</v>
      </c>
      <c r="C480" s="40">
        <v>3.9E-2</v>
      </c>
      <c r="D480" s="40">
        <v>1.4E-3</v>
      </c>
      <c r="E480" s="40">
        <v>3.0000000000000001E-3</v>
      </c>
      <c r="F480" s="40">
        <v>0</v>
      </c>
      <c r="J480" s="15"/>
    </row>
    <row r="481" spans="1:10" hidden="1" x14ac:dyDescent="0.25">
      <c r="A481" s="39">
        <v>196503</v>
      </c>
      <c r="B481" s="40">
        <v>-1.3299999999999999E-2</v>
      </c>
      <c r="C481" s="40">
        <v>2.3800000000000002E-2</v>
      </c>
      <c r="D481" s="40">
        <v>5.4000000000000003E-3</v>
      </c>
      <c r="E481" s="40">
        <v>3.5999999999999999E-3</v>
      </c>
      <c r="F481" s="40">
        <v>1.1000000000000001E-3</v>
      </c>
      <c r="J481" s="15"/>
    </row>
    <row r="482" spans="1:10" hidden="1" x14ac:dyDescent="0.25">
      <c r="A482" s="39">
        <v>196504</v>
      </c>
      <c r="B482" s="40">
        <v>3.56E-2</v>
      </c>
      <c r="C482" s="40">
        <v>5.0900000000000001E-2</v>
      </c>
      <c r="D482" s="40">
        <v>3.5999999999999999E-3</v>
      </c>
      <c r="E482" s="40">
        <v>3.0999999999999999E-3</v>
      </c>
      <c r="F482" s="40">
        <v>3.2000000000000002E-3</v>
      </c>
      <c r="J482" s="15"/>
    </row>
    <row r="483" spans="1:10" hidden="1" x14ac:dyDescent="0.25">
      <c r="A483" s="39">
        <v>196505</v>
      </c>
      <c r="B483" s="40">
        <v>-3.0000000000000001E-3</v>
      </c>
      <c r="C483" s="40">
        <v>-7.7999999999999996E-3</v>
      </c>
      <c r="D483" s="40">
        <v>1.8E-3</v>
      </c>
      <c r="E483" s="40">
        <v>3.0999999999999999E-3</v>
      </c>
      <c r="F483" s="40">
        <v>2.0999999999999999E-3</v>
      </c>
      <c r="J483" s="15"/>
    </row>
    <row r="484" spans="1:10" hidden="1" x14ac:dyDescent="0.25">
      <c r="A484" s="39">
        <v>196506</v>
      </c>
      <c r="B484" s="40">
        <v>-4.7300000000000002E-2</v>
      </c>
      <c r="C484" s="40">
        <v>-9.01E-2</v>
      </c>
      <c r="D484" s="40">
        <v>4.7000000000000002E-3</v>
      </c>
      <c r="E484" s="40">
        <v>3.5000000000000001E-3</v>
      </c>
      <c r="F484" s="40">
        <v>5.3E-3</v>
      </c>
      <c r="J484" s="15"/>
    </row>
    <row r="485" spans="1:10" hidden="1" x14ac:dyDescent="0.25">
      <c r="A485" s="39">
        <v>196507</v>
      </c>
      <c r="B485" s="40">
        <v>1.47E-2</v>
      </c>
      <c r="C485" s="40">
        <v>4.4900000000000002E-2</v>
      </c>
      <c r="D485" s="40">
        <v>2.2000000000000001E-3</v>
      </c>
      <c r="E485" s="40">
        <v>3.0999999999999999E-3</v>
      </c>
      <c r="F485" s="40">
        <v>1.1000000000000001E-3</v>
      </c>
      <c r="J485" s="15"/>
    </row>
    <row r="486" spans="1:10" hidden="1" x14ac:dyDescent="0.25">
      <c r="A486" s="39">
        <v>196508</v>
      </c>
      <c r="B486" s="40">
        <v>2.7199999999999998E-2</v>
      </c>
      <c r="C486" s="40">
        <v>5.9499999999999997E-2</v>
      </c>
      <c r="D486" s="40">
        <v>-1.2999999999999999E-3</v>
      </c>
      <c r="E486" s="40">
        <v>3.3E-3</v>
      </c>
      <c r="F486" s="40">
        <v>-2.0999999999999999E-3</v>
      </c>
      <c r="J486" s="15"/>
    </row>
    <row r="487" spans="1:10" hidden="1" x14ac:dyDescent="0.25">
      <c r="A487" s="39">
        <v>196509</v>
      </c>
      <c r="B487" s="40">
        <v>3.3399999999999999E-2</v>
      </c>
      <c r="C487" s="40">
        <v>3.4700000000000002E-2</v>
      </c>
      <c r="D487" s="40">
        <v>-3.3999999999999998E-3</v>
      </c>
      <c r="E487" s="40">
        <v>3.0999999999999999E-3</v>
      </c>
      <c r="F487" s="40">
        <v>2.0999999999999999E-3</v>
      </c>
      <c r="J487" s="15"/>
    </row>
    <row r="488" spans="1:10" hidden="1" x14ac:dyDescent="0.25">
      <c r="A488" s="39">
        <v>196510</v>
      </c>
      <c r="B488" s="40">
        <v>2.8899999999999999E-2</v>
      </c>
      <c r="C488" s="40">
        <v>5.7200000000000001E-2</v>
      </c>
      <c r="D488" s="40">
        <v>2.7000000000000001E-3</v>
      </c>
      <c r="E488" s="40">
        <v>3.0999999999999999E-3</v>
      </c>
      <c r="F488" s="40">
        <v>1.1000000000000001E-3</v>
      </c>
      <c r="J488" s="15"/>
    </row>
    <row r="489" spans="1:10" hidden="1" x14ac:dyDescent="0.25">
      <c r="A489" s="39">
        <v>196511</v>
      </c>
      <c r="B489" s="40">
        <v>-3.0999999999999999E-3</v>
      </c>
      <c r="C489" s="40">
        <v>3.7100000000000001E-2</v>
      </c>
      <c r="D489" s="40">
        <v>-6.1999999999999998E-3</v>
      </c>
      <c r="E489" s="40">
        <v>3.5000000000000001E-3</v>
      </c>
      <c r="F489" s="40">
        <v>2.0999999999999999E-3</v>
      </c>
      <c r="J489" s="15"/>
    </row>
    <row r="490" spans="1:10" hidden="1" x14ac:dyDescent="0.25">
      <c r="A490" s="39">
        <v>196512</v>
      </c>
      <c r="B490" s="40">
        <v>1.06E-2</v>
      </c>
      <c r="C490" s="40">
        <v>6.2199999999999998E-2</v>
      </c>
      <c r="D490" s="40">
        <v>-7.7999999999999996E-3</v>
      </c>
      <c r="E490" s="40">
        <v>3.3E-3</v>
      </c>
      <c r="F490" s="40">
        <v>3.2000000000000002E-3</v>
      </c>
      <c r="J490" s="15"/>
    </row>
    <row r="491" spans="1:10" hidden="1" x14ac:dyDescent="0.25">
      <c r="A491" s="39">
        <v>196601</v>
      </c>
      <c r="B491" s="40">
        <v>6.1999999999999998E-3</v>
      </c>
      <c r="C491" s="40">
        <v>7.5600000000000001E-2</v>
      </c>
      <c r="D491" s="40">
        <v>-1.04E-2</v>
      </c>
      <c r="E491" s="40">
        <v>3.8E-3</v>
      </c>
      <c r="F491" s="40">
        <v>0</v>
      </c>
      <c r="J491" s="15"/>
    </row>
    <row r="492" spans="1:10" hidden="1" x14ac:dyDescent="0.25">
      <c r="A492" s="39">
        <v>196602</v>
      </c>
      <c r="B492" s="40">
        <v>-1.3100000000000001E-2</v>
      </c>
      <c r="C492" s="40">
        <v>3.1099999999999999E-2</v>
      </c>
      <c r="D492" s="40">
        <v>-2.5000000000000001E-2</v>
      </c>
      <c r="E492" s="40">
        <v>3.5000000000000001E-3</v>
      </c>
      <c r="F492" s="40">
        <v>6.3E-3</v>
      </c>
      <c r="J492" s="15"/>
    </row>
    <row r="493" spans="1:10" hidden="1" x14ac:dyDescent="0.25">
      <c r="A493" s="39">
        <v>196603</v>
      </c>
      <c r="B493" s="40">
        <v>-2.0500000000000001E-2</v>
      </c>
      <c r="C493" s="40">
        <v>-1.9199999999999998E-2</v>
      </c>
      <c r="D493" s="40">
        <v>2.9600000000000001E-2</v>
      </c>
      <c r="E493" s="40">
        <v>3.8E-3</v>
      </c>
      <c r="F493" s="40">
        <v>3.0999999999999999E-3</v>
      </c>
      <c r="J493" s="15"/>
    </row>
    <row r="494" spans="1:10" hidden="1" x14ac:dyDescent="0.25">
      <c r="A494" s="39">
        <v>196604</v>
      </c>
      <c r="B494" s="40">
        <v>2.1999999999999999E-2</v>
      </c>
      <c r="C494" s="40">
        <v>3.4299999999999997E-2</v>
      </c>
      <c r="D494" s="40">
        <v>-6.3E-3</v>
      </c>
      <c r="E494" s="40">
        <v>3.3999999999999998E-3</v>
      </c>
      <c r="F494" s="40">
        <v>4.1999999999999997E-3</v>
      </c>
      <c r="J494" s="15"/>
    </row>
    <row r="495" spans="1:10" hidden="1" x14ac:dyDescent="0.25">
      <c r="A495" s="39">
        <v>196605</v>
      </c>
      <c r="B495" s="40">
        <v>-4.9200000000000001E-2</v>
      </c>
      <c r="C495" s="40">
        <v>-9.6100000000000005E-2</v>
      </c>
      <c r="D495" s="40">
        <v>-5.8999999999999999E-3</v>
      </c>
      <c r="E495" s="40">
        <v>4.1000000000000003E-3</v>
      </c>
      <c r="F495" s="40">
        <v>1E-3</v>
      </c>
      <c r="J495" s="15"/>
    </row>
    <row r="496" spans="1:10" hidden="1" x14ac:dyDescent="0.25">
      <c r="A496" s="39">
        <v>196606</v>
      </c>
      <c r="B496" s="40">
        <v>-1.46E-2</v>
      </c>
      <c r="C496" s="40">
        <v>-1.1999999999999999E-3</v>
      </c>
      <c r="D496" s="40">
        <v>-1.6000000000000001E-3</v>
      </c>
      <c r="E496" s="40">
        <v>3.8E-3</v>
      </c>
      <c r="F496" s="40">
        <v>3.0999999999999999E-3</v>
      </c>
      <c r="J496" s="15"/>
    </row>
    <row r="497" spans="1:10" hidden="1" x14ac:dyDescent="0.25">
      <c r="A497" s="39">
        <v>196607</v>
      </c>
      <c r="B497" s="40">
        <v>-1.2E-2</v>
      </c>
      <c r="C497" s="40">
        <v>-1.1999999999999999E-3</v>
      </c>
      <c r="D497" s="40">
        <v>-3.7000000000000002E-3</v>
      </c>
      <c r="E497" s="40">
        <v>3.5000000000000001E-3</v>
      </c>
      <c r="F497" s="40">
        <v>3.0999999999999999E-3</v>
      </c>
      <c r="J497" s="15"/>
    </row>
    <row r="498" spans="1:10" hidden="1" x14ac:dyDescent="0.25">
      <c r="A498" s="39">
        <v>196608</v>
      </c>
      <c r="B498" s="40">
        <v>-7.2499999999999995E-2</v>
      </c>
      <c r="C498" s="40">
        <v>-0.108</v>
      </c>
      <c r="D498" s="40">
        <v>-2.06E-2</v>
      </c>
      <c r="E498" s="40">
        <v>4.1000000000000003E-3</v>
      </c>
      <c r="F498" s="40">
        <v>5.1000000000000004E-3</v>
      </c>
      <c r="J498" s="15"/>
    </row>
    <row r="499" spans="1:10" hidden="1" x14ac:dyDescent="0.25">
      <c r="A499" s="39">
        <v>196609</v>
      </c>
      <c r="B499" s="40">
        <v>-5.3E-3</v>
      </c>
      <c r="C499" s="40">
        <v>-1.6400000000000001E-2</v>
      </c>
      <c r="D499" s="40">
        <v>3.32E-2</v>
      </c>
      <c r="E499" s="40">
        <v>4.0000000000000001E-3</v>
      </c>
      <c r="F499" s="40">
        <v>2E-3</v>
      </c>
      <c r="J499" s="15"/>
    </row>
    <row r="500" spans="1:10" x14ac:dyDescent="0.25">
      <c r="A500" s="60">
        <v>196610</v>
      </c>
      <c r="B500" s="61">
        <v>4.9399999999999999E-2</v>
      </c>
      <c r="C500" s="61">
        <v>-1.0699999999999999E-2</v>
      </c>
      <c r="D500" s="61">
        <v>2.2800000000000001E-2</v>
      </c>
      <c r="E500" s="61">
        <v>4.4999999999999997E-3</v>
      </c>
      <c r="F500" s="61">
        <v>4.1000000000000003E-3</v>
      </c>
    </row>
    <row r="501" spans="1:10" hidden="1" x14ac:dyDescent="0.25">
      <c r="A501" s="39">
        <v>196611</v>
      </c>
      <c r="B501" s="40">
        <v>9.4999999999999998E-3</v>
      </c>
      <c r="C501" s="40">
        <v>4.9099999999999998E-2</v>
      </c>
      <c r="D501" s="40">
        <v>-1.4800000000000001E-2</v>
      </c>
      <c r="E501" s="40">
        <v>4.0000000000000001E-3</v>
      </c>
      <c r="F501" s="40">
        <v>0</v>
      </c>
      <c r="J501" s="15"/>
    </row>
    <row r="502" spans="1:10" hidden="1" x14ac:dyDescent="0.25">
      <c r="A502" s="39">
        <v>196612</v>
      </c>
      <c r="B502" s="40">
        <v>2.0000000000000001E-4</v>
      </c>
      <c r="C502" s="40">
        <v>6.4999999999999997E-3</v>
      </c>
      <c r="D502" s="40">
        <v>4.1300000000000003E-2</v>
      </c>
      <c r="E502" s="40">
        <v>4.0000000000000001E-3</v>
      </c>
      <c r="F502" s="40">
        <v>1E-3</v>
      </c>
      <c r="J502" s="15"/>
    </row>
    <row r="503" spans="1:10" hidden="1" x14ac:dyDescent="0.25">
      <c r="A503" s="39">
        <v>196701</v>
      </c>
      <c r="B503" s="40">
        <v>7.9799999999999996E-2</v>
      </c>
      <c r="C503" s="40">
        <v>0.18379999999999999</v>
      </c>
      <c r="D503" s="40">
        <v>1.54E-2</v>
      </c>
      <c r="E503" s="40">
        <v>4.3E-3</v>
      </c>
      <c r="F503" s="40">
        <v>0</v>
      </c>
      <c r="J503" s="15"/>
    </row>
    <row r="504" spans="1:10" hidden="1" x14ac:dyDescent="0.25">
      <c r="A504" s="39">
        <v>196702</v>
      </c>
      <c r="B504" s="40">
        <v>7.1999999999999998E-3</v>
      </c>
      <c r="C504" s="40">
        <v>4.4999999999999998E-2</v>
      </c>
      <c r="D504" s="40">
        <v>-2.2100000000000002E-2</v>
      </c>
      <c r="E504" s="40">
        <v>3.5999999999999999E-3</v>
      </c>
      <c r="F504" s="40">
        <v>1E-3</v>
      </c>
      <c r="J504" s="15"/>
    </row>
    <row r="505" spans="1:10" hidden="1" x14ac:dyDescent="0.25">
      <c r="A505" s="39">
        <v>196703</v>
      </c>
      <c r="B505" s="40">
        <v>4.0899999999999999E-2</v>
      </c>
      <c r="C505" s="40">
        <v>6.1499999999999999E-2</v>
      </c>
      <c r="D505" s="40">
        <v>1.9800000000000002E-2</v>
      </c>
      <c r="E505" s="40">
        <v>3.8999999999999998E-3</v>
      </c>
      <c r="F505" s="40">
        <v>2E-3</v>
      </c>
      <c r="J505" s="15"/>
    </row>
    <row r="506" spans="1:10" hidden="1" x14ac:dyDescent="0.25">
      <c r="A506" s="39">
        <v>196704</v>
      </c>
      <c r="B506" s="40">
        <v>4.3700000000000003E-2</v>
      </c>
      <c r="C506" s="40">
        <v>2.7099999999999999E-2</v>
      </c>
      <c r="D506" s="40">
        <v>-2.9100000000000001E-2</v>
      </c>
      <c r="E506" s="40">
        <v>3.2000000000000002E-3</v>
      </c>
      <c r="F506" s="40">
        <v>2E-3</v>
      </c>
      <c r="J506" s="15"/>
    </row>
    <row r="507" spans="1:10" hidden="1" x14ac:dyDescent="0.25">
      <c r="A507" s="39">
        <v>196705</v>
      </c>
      <c r="B507" s="40">
        <v>-4.7699999999999999E-2</v>
      </c>
      <c r="C507" s="40">
        <v>-8.5000000000000006E-3</v>
      </c>
      <c r="D507" s="40">
        <v>-3.8999999999999998E-3</v>
      </c>
      <c r="E507" s="40">
        <v>3.3E-3</v>
      </c>
      <c r="F507" s="40">
        <v>3.0000000000000001E-3</v>
      </c>
      <c r="J507" s="15"/>
    </row>
    <row r="508" spans="1:10" hidden="1" x14ac:dyDescent="0.25">
      <c r="A508" s="39">
        <v>196706</v>
      </c>
      <c r="B508" s="40">
        <v>1.9E-2</v>
      </c>
      <c r="C508" s="40">
        <v>0.1017</v>
      </c>
      <c r="D508" s="40">
        <v>-3.1199999999999999E-2</v>
      </c>
      <c r="E508" s="40">
        <v>2.7000000000000001E-3</v>
      </c>
      <c r="F508" s="40">
        <v>3.0000000000000001E-3</v>
      </c>
      <c r="J508" s="15"/>
    </row>
    <row r="509" spans="1:10" hidden="1" x14ac:dyDescent="0.25">
      <c r="A509" s="39">
        <v>196707</v>
      </c>
      <c r="B509" s="40">
        <v>4.6800000000000001E-2</v>
      </c>
      <c r="C509" s="40">
        <v>9.5100000000000004E-2</v>
      </c>
      <c r="D509" s="40">
        <v>6.7999999999999996E-3</v>
      </c>
      <c r="E509" s="40">
        <v>3.2000000000000002E-3</v>
      </c>
      <c r="F509" s="40">
        <v>5.0000000000000001E-3</v>
      </c>
      <c r="J509" s="15"/>
    </row>
    <row r="510" spans="1:10" hidden="1" x14ac:dyDescent="0.25">
      <c r="A510" s="39">
        <v>196708</v>
      </c>
      <c r="B510" s="40">
        <v>-7.0000000000000001E-3</v>
      </c>
      <c r="C510" s="40">
        <v>2E-3</v>
      </c>
      <c r="D510" s="40">
        <v>-8.3999999999999995E-3</v>
      </c>
      <c r="E510" s="40">
        <v>3.0999999999999999E-3</v>
      </c>
      <c r="F510" s="40">
        <v>3.0000000000000001E-3</v>
      </c>
      <c r="J510" s="15"/>
    </row>
    <row r="511" spans="1:10" hidden="1" x14ac:dyDescent="0.25">
      <c r="A511" s="39">
        <v>196709</v>
      </c>
      <c r="B511" s="40">
        <v>3.4200000000000001E-2</v>
      </c>
      <c r="C511" s="40">
        <v>5.6500000000000002E-2</v>
      </c>
      <c r="D511" s="40">
        <v>-4.0000000000000002E-4</v>
      </c>
      <c r="E511" s="40">
        <v>3.2000000000000002E-3</v>
      </c>
      <c r="F511" s="40">
        <v>2E-3</v>
      </c>
      <c r="J511" s="15"/>
    </row>
    <row r="512" spans="1:10" hidden="1" x14ac:dyDescent="0.25">
      <c r="A512" s="39">
        <v>196710</v>
      </c>
      <c r="B512" s="40">
        <v>-2.76E-2</v>
      </c>
      <c r="C512" s="40">
        <v>-3.1099999999999999E-2</v>
      </c>
      <c r="D512" s="40">
        <v>-0.04</v>
      </c>
      <c r="E512" s="40">
        <v>3.8999999999999998E-3</v>
      </c>
      <c r="F512" s="40">
        <v>3.0000000000000001E-3</v>
      </c>
      <c r="J512" s="15"/>
    </row>
    <row r="513" spans="1:10" hidden="1" x14ac:dyDescent="0.25">
      <c r="A513" s="39">
        <v>196711</v>
      </c>
      <c r="B513" s="40">
        <v>6.4999999999999997E-3</v>
      </c>
      <c r="C513" s="40">
        <v>1.17E-2</v>
      </c>
      <c r="D513" s="40">
        <v>-1.9599999999999999E-2</v>
      </c>
      <c r="E513" s="40">
        <v>3.5999999999999999E-3</v>
      </c>
      <c r="F513" s="40">
        <v>3.0000000000000001E-3</v>
      </c>
      <c r="J513" s="15"/>
    </row>
    <row r="514" spans="1:10" hidden="1" x14ac:dyDescent="0.25">
      <c r="A514" s="39">
        <v>196712</v>
      </c>
      <c r="B514" s="40">
        <v>2.7799999999999998E-2</v>
      </c>
      <c r="C514" s="40">
        <v>9.6500000000000002E-2</v>
      </c>
      <c r="D514" s="40">
        <v>1.9199999999999998E-2</v>
      </c>
      <c r="E514" s="40">
        <v>3.3E-3</v>
      </c>
      <c r="F514" s="40">
        <v>3.0000000000000001E-3</v>
      </c>
      <c r="J514" s="15"/>
    </row>
    <row r="515" spans="1:10" hidden="1" x14ac:dyDescent="0.25">
      <c r="A515" s="39">
        <v>196801</v>
      </c>
      <c r="B515" s="40">
        <v>-4.2500000000000003E-2</v>
      </c>
      <c r="C515" s="40">
        <v>1.54E-2</v>
      </c>
      <c r="D515" s="40">
        <v>3.2800000000000003E-2</v>
      </c>
      <c r="E515" s="40">
        <v>4.0000000000000001E-3</v>
      </c>
      <c r="F515" s="40">
        <v>3.8999999999999998E-3</v>
      </c>
      <c r="J515" s="15"/>
    </row>
    <row r="516" spans="1:10" hidden="1" x14ac:dyDescent="0.25">
      <c r="A516" s="39">
        <v>196802</v>
      </c>
      <c r="B516" s="40">
        <v>-2.6100000000000002E-2</v>
      </c>
      <c r="C516" s="40">
        <v>-7.0900000000000005E-2</v>
      </c>
      <c r="D516" s="40">
        <v>-3.3E-3</v>
      </c>
      <c r="E516" s="40">
        <v>3.8999999999999998E-3</v>
      </c>
      <c r="F516" s="40">
        <v>2.8999999999999998E-3</v>
      </c>
      <c r="J516" s="15"/>
    </row>
    <row r="517" spans="1:10" x14ac:dyDescent="0.25">
      <c r="A517" s="60">
        <v>196803</v>
      </c>
      <c r="B517" s="61">
        <v>1.0999999999999999E-2</v>
      </c>
      <c r="C517" s="61">
        <v>-1.09E-2</v>
      </c>
      <c r="D517" s="61">
        <v>-2.12E-2</v>
      </c>
      <c r="E517" s="61">
        <v>3.8E-3</v>
      </c>
      <c r="F517" s="61">
        <v>4.8999999999999998E-3</v>
      </c>
    </row>
    <row r="518" spans="1:10" hidden="1" x14ac:dyDescent="0.25">
      <c r="A518" s="39">
        <v>196804</v>
      </c>
      <c r="B518" s="40">
        <v>8.3400000000000002E-2</v>
      </c>
      <c r="C518" s="40">
        <v>0.14610000000000001</v>
      </c>
      <c r="D518" s="40">
        <v>2.2700000000000001E-2</v>
      </c>
      <c r="E518" s="40">
        <v>4.3E-3</v>
      </c>
      <c r="F518" s="40">
        <v>2.8999999999999998E-3</v>
      </c>
      <c r="J518" s="15"/>
    </row>
    <row r="519" spans="1:10" hidden="1" x14ac:dyDescent="0.25">
      <c r="A519" s="39">
        <v>196805</v>
      </c>
      <c r="B519" s="40">
        <v>1.61E-2</v>
      </c>
      <c r="C519" s="40">
        <v>9.9900000000000003E-2</v>
      </c>
      <c r="D519" s="40">
        <v>4.3E-3</v>
      </c>
      <c r="E519" s="40">
        <v>4.4999999999999997E-3</v>
      </c>
      <c r="F519" s="40">
        <v>2.8999999999999998E-3</v>
      </c>
      <c r="J519" s="15"/>
    </row>
    <row r="520" spans="1:10" hidden="1" x14ac:dyDescent="0.25">
      <c r="A520" s="39">
        <v>196806</v>
      </c>
      <c r="B520" s="40">
        <v>1.0500000000000001E-2</v>
      </c>
      <c r="C520" s="40">
        <v>3.0000000000000001E-3</v>
      </c>
      <c r="D520" s="40">
        <v>2.3E-2</v>
      </c>
      <c r="E520" s="40">
        <v>4.3E-3</v>
      </c>
      <c r="F520" s="40">
        <v>5.7999999999999996E-3</v>
      </c>
      <c r="J520" s="15"/>
    </row>
    <row r="521" spans="1:10" hidden="1" x14ac:dyDescent="0.25">
      <c r="A521" s="39">
        <v>196807</v>
      </c>
      <c r="B521" s="40">
        <v>-1.72E-2</v>
      </c>
      <c r="C521" s="40">
        <v>-3.4500000000000003E-2</v>
      </c>
      <c r="D521" s="40">
        <v>2.8899999999999999E-2</v>
      </c>
      <c r="E521" s="40">
        <v>4.7999999999999996E-3</v>
      </c>
      <c r="F521" s="40">
        <v>4.7999999999999996E-3</v>
      </c>
      <c r="J521" s="15"/>
    </row>
    <row r="522" spans="1:10" hidden="1" x14ac:dyDescent="0.25">
      <c r="A522" s="39">
        <v>196808</v>
      </c>
      <c r="B522" s="40">
        <v>1.6400000000000001E-2</v>
      </c>
      <c r="C522" s="40">
        <v>3.6700000000000003E-2</v>
      </c>
      <c r="D522" s="40">
        <v>-2.9999999999999997E-4</v>
      </c>
      <c r="E522" s="40">
        <v>4.1999999999999997E-3</v>
      </c>
      <c r="F522" s="40">
        <v>2.8999999999999998E-3</v>
      </c>
      <c r="J522" s="15"/>
    </row>
    <row r="523" spans="1:10" hidden="1" x14ac:dyDescent="0.25">
      <c r="A523" s="39">
        <v>196809</v>
      </c>
      <c r="B523" s="40">
        <v>0.04</v>
      </c>
      <c r="C523" s="40">
        <v>5.9900000000000002E-2</v>
      </c>
      <c r="D523" s="40">
        <v>-1.0200000000000001E-2</v>
      </c>
      <c r="E523" s="40">
        <v>4.3E-3</v>
      </c>
      <c r="F523" s="40">
        <v>2.8999999999999998E-3</v>
      </c>
      <c r="J523" s="15"/>
    </row>
    <row r="524" spans="1:10" hidden="1" x14ac:dyDescent="0.25">
      <c r="A524" s="39">
        <v>196810</v>
      </c>
      <c r="B524" s="40">
        <v>8.6999999999999994E-3</v>
      </c>
      <c r="C524" s="40">
        <v>3.0000000000000001E-3</v>
      </c>
      <c r="D524" s="40">
        <v>-1.32E-2</v>
      </c>
      <c r="E524" s="40">
        <v>4.4000000000000003E-3</v>
      </c>
      <c r="F524" s="40">
        <v>5.7000000000000002E-3</v>
      </c>
      <c r="J524" s="15"/>
    </row>
    <row r="525" spans="1:10" hidden="1" x14ac:dyDescent="0.25">
      <c r="A525" s="39">
        <v>196811</v>
      </c>
      <c r="B525" s="40">
        <v>5.3100000000000001E-2</v>
      </c>
      <c r="C525" s="40">
        <v>7.6399999999999996E-2</v>
      </c>
      <c r="D525" s="40">
        <v>-2.69E-2</v>
      </c>
      <c r="E525" s="40">
        <v>4.1999999999999997E-3</v>
      </c>
      <c r="F525" s="40">
        <v>3.8E-3</v>
      </c>
      <c r="J525" s="15"/>
    </row>
    <row r="526" spans="1:10" hidden="1" x14ac:dyDescent="0.25">
      <c r="A526" s="39">
        <v>196812</v>
      </c>
      <c r="B526" s="40">
        <v>-4.02E-2</v>
      </c>
      <c r="C526" s="40">
        <v>6.1999999999999998E-3</v>
      </c>
      <c r="D526" s="40">
        <v>-3.6299999999999999E-2</v>
      </c>
      <c r="E526" s="40">
        <v>4.3E-3</v>
      </c>
      <c r="F526" s="40">
        <v>2.8E-3</v>
      </c>
      <c r="J526" s="15"/>
    </row>
    <row r="527" spans="1:10" hidden="1" x14ac:dyDescent="0.25">
      <c r="A527" s="39">
        <v>196901</v>
      </c>
      <c r="B527" s="40">
        <v>-6.7999999999999996E-3</v>
      </c>
      <c r="C527" s="40">
        <v>-1.66E-2</v>
      </c>
      <c r="D527" s="40">
        <v>-2.06E-2</v>
      </c>
      <c r="E527" s="40">
        <v>5.3E-3</v>
      </c>
      <c r="F527" s="40">
        <v>2.8E-3</v>
      </c>
      <c r="J527" s="15"/>
    </row>
    <row r="528" spans="1:10" hidden="1" x14ac:dyDescent="0.25">
      <c r="A528" s="39">
        <v>196902</v>
      </c>
      <c r="B528" s="40">
        <v>-4.2599999999999999E-2</v>
      </c>
      <c r="C528" s="40">
        <v>-9.9000000000000005E-2</v>
      </c>
      <c r="D528" s="40">
        <v>4.1999999999999997E-3</v>
      </c>
      <c r="E528" s="40">
        <v>4.5999999999999999E-3</v>
      </c>
      <c r="F528" s="40">
        <v>3.7000000000000002E-3</v>
      </c>
      <c r="J528" s="15"/>
    </row>
    <row r="529" spans="1:10" hidden="1" x14ac:dyDescent="0.25">
      <c r="A529" s="39">
        <v>196903</v>
      </c>
      <c r="B529" s="40">
        <v>3.5900000000000001E-2</v>
      </c>
      <c r="C529" s="40">
        <v>3.9600000000000003E-2</v>
      </c>
      <c r="D529" s="40">
        <v>1E-3</v>
      </c>
      <c r="E529" s="40">
        <v>4.5999999999999999E-3</v>
      </c>
      <c r="F529" s="40">
        <v>8.3999999999999995E-3</v>
      </c>
      <c r="J529" s="15"/>
    </row>
    <row r="530" spans="1:10" hidden="1" x14ac:dyDescent="0.25">
      <c r="A530" s="39">
        <v>196904</v>
      </c>
      <c r="B530" s="40">
        <v>2.29E-2</v>
      </c>
      <c r="C530" s="40">
        <v>3.95E-2</v>
      </c>
      <c r="D530" s="40">
        <v>4.2700000000000002E-2</v>
      </c>
      <c r="E530" s="40">
        <v>5.3E-3</v>
      </c>
      <c r="F530" s="40">
        <v>6.4999999999999997E-3</v>
      </c>
      <c r="J530" s="15"/>
    </row>
    <row r="531" spans="1:10" hidden="1" x14ac:dyDescent="0.25">
      <c r="A531" s="39">
        <v>196905</v>
      </c>
      <c r="B531" s="40">
        <v>2.5999999999999999E-3</v>
      </c>
      <c r="C531" s="40">
        <v>1.7299999999999999E-2</v>
      </c>
      <c r="D531" s="40">
        <v>-4.9000000000000002E-2</v>
      </c>
      <c r="E531" s="40">
        <v>4.7999999999999996E-3</v>
      </c>
      <c r="F531" s="40">
        <v>2.8E-3</v>
      </c>
      <c r="J531" s="15"/>
    </row>
    <row r="532" spans="1:10" hidden="1" x14ac:dyDescent="0.25">
      <c r="A532" s="39">
        <v>196906</v>
      </c>
      <c r="B532" s="40">
        <v>-5.4199999999999998E-2</v>
      </c>
      <c r="C532" s="40">
        <v>-0.11650000000000001</v>
      </c>
      <c r="D532" s="40">
        <v>2.1399999999999999E-2</v>
      </c>
      <c r="E532" s="40">
        <v>5.1000000000000004E-3</v>
      </c>
      <c r="F532" s="40">
        <v>6.4000000000000003E-3</v>
      </c>
      <c r="J532" s="15"/>
    </row>
    <row r="533" spans="1:10" hidden="1" x14ac:dyDescent="0.25">
      <c r="A533" s="39">
        <v>196907</v>
      </c>
      <c r="B533" s="40">
        <v>-5.8700000000000002E-2</v>
      </c>
      <c r="C533" s="40">
        <v>-0.107</v>
      </c>
      <c r="D533" s="40">
        <v>7.9000000000000008E-3</v>
      </c>
      <c r="E533" s="40">
        <v>5.3E-3</v>
      </c>
      <c r="F533" s="40">
        <v>4.5999999999999999E-3</v>
      </c>
      <c r="J533" s="15"/>
    </row>
    <row r="534" spans="1:10" hidden="1" x14ac:dyDescent="0.25">
      <c r="A534" s="39">
        <v>196908</v>
      </c>
      <c r="B534" s="40">
        <v>4.5400000000000003E-2</v>
      </c>
      <c r="C534" s="40">
        <v>7.3200000000000001E-2</v>
      </c>
      <c r="D534" s="40">
        <v>-6.8999999999999999E-3</v>
      </c>
      <c r="E534" s="40">
        <v>5.0000000000000001E-3</v>
      </c>
      <c r="F534" s="40">
        <v>4.4999999999999997E-3</v>
      </c>
      <c r="J534" s="15"/>
    </row>
    <row r="535" spans="1:10" hidden="1" x14ac:dyDescent="0.25">
      <c r="A535" s="39">
        <v>196909</v>
      </c>
      <c r="B535" s="40">
        <v>-2.3599999999999999E-2</v>
      </c>
      <c r="C535" s="40">
        <v>-2.6100000000000002E-2</v>
      </c>
      <c r="D535" s="40">
        <v>-5.3100000000000001E-2</v>
      </c>
      <c r="E535" s="40">
        <v>6.1999999999999998E-3</v>
      </c>
      <c r="F535" s="40">
        <v>4.4999999999999997E-3</v>
      </c>
      <c r="J535" s="15"/>
    </row>
    <row r="536" spans="1:10" hidden="1" x14ac:dyDescent="0.25">
      <c r="A536" s="39">
        <v>196910</v>
      </c>
      <c r="B536" s="40">
        <v>4.5900000000000003E-2</v>
      </c>
      <c r="C536" s="40">
        <v>6.0999999999999999E-2</v>
      </c>
      <c r="D536" s="40">
        <v>3.6499999999999998E-2</v>
      </c>
      <c r="E536" s="40">
        <v>6.0000000000000001E-3</v>
      </c>
      <c r="F536" s="40">
        <v>3.5999999999999999E-3</v>
      </c>
      <c r="J536" s="15"/>
    </row>
    <row r="537" spans="1:10" hidden="1" x14ac:dyDescent="0.25">
      <c r="A537" s="39">
        <v>196911</v>
      </c>
      <c r="B537" s="40">
        <v>-2.9700000000000001E-2</v>
      </c>
      <c r="C537" s="40">
        <v>-5.57E-2</v>
      </c>
      <c r="D537" s="40">
        <v>-2.4299999999999999E-2</v>
      </c>
      <c r="E537" s="40">
        <v>5.1999999999999998E-3</v>
      </c>
      <c r="F537" s="40">
        <v>5.4000000000000003E-3</v>
      </c>
      <c r="J537" s="15"/>
    </row>
    <row r="538" spans="1:10" hidden="1" x14ac:dyDescent="0.25">
      <c r="A538" s="39">
        <v>196912</v>
      </c>
      <c r="B538" s="40">
        <v>-1.77E-2</v>
      </c>
      <c r="C538" s="40">
        <v>-6.8699999999999997E-2</v>
      </c>
      <c r="D538" s="40">
        <v>-6.7999999999999996E-3</v>
      </c>
      <c r="E538" s="40">
        <v>6.4000000000000003E-3</v>
      </c>
      <c r="F538" s="40">
        <v>6.1999999999999998E-3</v>
      </c>
      <c r="J538" s="15"/>
    </row>
    <row r="539" spans="1:10" hidden="1" x14ac:dyDescent="0.25">
      <c r="A539" s="39">
        <v>197001</v>
      </c>
      <c r="B539" s="40">
        <v>-7.4300000000000005E-2</v>
      </c>
      <c r="C539" s="40">
        <v>-6.08E-2</v>
      </c>
      <c r="D539" s="40">
        <v>-2.0999999999999999E-3</v>
      </c>
      <c r="E539" s="40">
        <v>6.0000000000000001E-3</v>
      </c>
      <c r="F539" s="40">
        <v>3.5000000000000001E-3</v>
      </c>
      <c r="J539" s="15"/>
    </row>
    <row r="540" spans="1:10" hidden="1" x14ac:dyDescent="0.25">
      <c r="A540" s="39">
        <v>197002</v>
      </c>
      <c r="B540" s="40">
        <v>5.8599999999999999E-2</v>
      </c>
      <c r="C540" s="40">
        <v>3.8699999999999998E-2</v>
      </c>
      <c r="D540" s="40">
        <v>5.8700000000000002E-2</v>
      </c>
      <c r="E540" s="40">
        <v>6.1999999999999998E-3</v>
      </c>
      <c r="F540" s="40">
        <v>5.3E-3</v>
      </c>
      <c r="J540" s="15"/>
    </row>
    <row r="541" spans="1:10" x14ac:dyDescent="0.25">
      <c r="A541" s="60">
        <v>197003</v>
      </c>
      <c r="B541" s="61">
        <v>3.0000000000000001E-3</v>
      </c>
      <c r="C541" s="61">
        <v>-2.8500000000000001E-2</v>
      </c>
      <c r="D541" s="61">
        <v>-6.7999999999999996E-3</v>
      </c>
      <c r="E541" s="61">
        <v>5.7000000000000002E-3</v>
      </c>
      <c r="F541" s="61">
        <v>5.3E-3</v>
      </c>
    </row>
    <row r="542" spans="1:10" hidden="1" x14ac:dyDescent="0.25">
      <c r="A542" s="39">
        <v>197004</v>
      </c>
      <c r="B542" s="40">
        <v>-8.8900000000000007E-2</v>
      </c>
      <c r="C542" s="40">
        <v>-0.17280000000000001</v>
      </c>
      <c r="D542" s="40">
        <v>-4.1300000000000003E-2</v>
      </c>
      <c r="E542" s="40">
        <v>5.0000000000000001E-3</v>
      </c>
      <c r="F542" s="40">
        <v>6.1000000000000004E-3</v>
      </c>
      <c r="J542" s="15"/>
    </row>
    <row r="543" spans="1:10" hidden="1" x14ac:dyDescent="0.25">
      <c r="A543" s="39">
        <v>197005</v>
      </c>
      <c r="B543" s="40">
        <v>-5.4699999999999999E-2</v>
      </c>
      <c r="C543" s="40">
        <v>-0.1031</v>
      </c>
      <c r="D543" s="40">
        <v>-4.6800000000000001E-2</v>
      </c>
      <c r="E543" s="40">
        <v>5.3E-3</v>
      </c>
      <c r="F543" s="40">
        <v>4.3E-3</v>
      </c>
      <c r="J543" s="15"/>
    </row>
    <row r="544" spans="1:10" hidden="1" x14ac:dyDescent="0.25">
      <c r="A544" s="39">
        <v>197006</v>
      </c>
      <c r="B544" s="40">
        <v>-4.82E-2</v>
      </c>
      <c r="C544" s="40">
        <v>-9.2899999999999996E-2</v>
      </c>
      <c r="D544" s="40">
        <v>4.8599999999999997E-2</v>
      </c>
      <c r="E544" s="40">
        <v>5.7999999999999996E-3</v>
      </c>
      <c r="F544" s="40">
        <v>5.1999999999999998E-3</v>
      </c>
      <c r="J544" s="15"/>
    </row>
    <row r="545" spans="1:10" hidden="1" x14ac:dyDescent="0.25">
      <c r="A545" s="39">
        <v>197007</v>
      </c>
      <c r="B545" s="40">
        <v>7.5200000000000003E-2</v>
      </c>
      <c r="C545" s="40">
        <v>5.5399999999999998E-2</v>
      </c>
      <c r="D545" s="40">
        <v>3.1899999999999998E-2</v>
      </c>
      <c r="E545" s="40">
        <v>5.1999999999999998E-3</v>
      </c>
      <c r="F545" s="40">
        <v>3.3999999999999998E-3</v>
      </c>
      <c r="J545" s="15"/>
    </row>
    <row r="546" spans="1:10" hidden="1" x14ac:dyDescent="0.25">
      <c r="A546" s="39">
        <v>197008</v>
      </c>
      <c r="B546" s="40">
        <v>5.0900000000000001E-2</v>
      </c>
      <c r="C546" s="40">
        <v>9.4899999999999998E-2</v>
      </c>
      <c r="D546" s="40">
        <v>-1.9E-3</v>
      </c>
      <c r="E546" s="40">
        <v>5.3E-3</v>
      </c>
      <c r="F546" s="40">
        <v>1.6999999999999999E-3</v>
      </c>
      <c r="J546" s="15"/>
    </row>
    <row r="547" spans="1:10" hidden="1" x14ac:dyDescent="0.25">
      <c r="A547" s="39">
        <v>197009</v>
      </c>
      <c r="B547" s="40">
        <v>3.4700000000000002E-2</v>
      </c>
      <c r="C547" s="40">
        <v>0.1086</v>
      </c>
      <c r="D547" s="40">
        <v>2.2800000000000001E-2</v>
      </c>
      <c r="E547" s="40">
        <v>5.4000000000000003E-3</v>
      </c>
      <c r="F547" s="40">
        <v>5.1000000000000004E-3</v>
      </c>
      <c r="J547" s="15"/>
    </row>
    <row r="548" spans="1:10" hidden="1" x14ac:dyDescent="0.25">
      <c r="A548" s="39">
        <v>197010</v>
      </c>
      <c r="B548" s="40">
        <v>-9.7000000000000003E-3</v>
      </c>
      <c r="C548" s="40">
        <v>-7.0599999999999996E-2</v>
      </c>
      <c r="D548" s="40">
        <v>-1.09E-2</v>
      </c>
      <c r="E548" s="40">
        <v>4.5999999999999999E-3</v>
      </c>
      <c r="F548" s="40">
        <v>5.1000000000000004E-3</v>
      </c>
      <c r="J548" s="15"/>
    </row>
    <row r="549" spans="1:10" hidden="1" x14ac:dyDescent="0.25">
      <c r="A549" s="39">
        <v>197011</v>
      </c>
      <c r="B549" s="40">
        <v>5.3600000000000002E-2</v>
      </c>
      <c r="C549" s="40">
        <v>1.37E-2</v>
      </c>
      <c r="D549" s="40">
        <v>7.9100000000000004E-2</v>
      </c>
      <c r="E549" s="40">
        <v>4.5999999999999999E-3</v>
      </c>
      <c r="F549" s="40">
        <v>3.3999999999999998E-3</v>
      </c>
      <c r="J549" s="15"/>
    </row>
    <row r="550" spans="1:10" hidden="1" x14ac:dyDescent="0.25">
      <c r="A550" s="39">
        <v>197012</v>
      </c>
      <c r="B550" s="40">
        <v>5.8400000000000001E-2</v>
      </c>
      <c r="C550" s="40">
        <v>7.2599999999999998E-2</v>
      </c>
      <c r="D550" s="40">
        <v>-8.3999999999999995E-3</v>
      </c>
      <c r="E550" s="40">
        <v>4.1999999999999997E-3</v>
      </c>
      <c r="F550" s="40">
        <v>5.1000000000000004E-3</v>
      </c>
      <c r="J550" s="15"/>
    </row>
    <row r="551" spans="1:10" hidden="1" x14ac:dyDescent="0.25">
      <c r="A551" s="39">
        <v>197101</v>
      </c>
      <c r="B551" s="40">
        <v>4.19E-2</v>
      </c>
      <c r="C551" s="40">
        <v>0.15920000000000001</v>
      </c>
      <c r="D551" s="40">
        <v>5.0599999999999999E-2</v>
      </c>
      <c r="E551" s="40">
        <v>3.8E-3</v>
      </c>
      <c r="F551" s="40">
        <v>8.0000000000000004E-4</v>
      </c>
      <c r="J551" s="15"/>
    </row>
    <row r="552" spans="1:10" hidden="1" x14ac:dyDescent="0.25">
      <c r="A552" s="39">
        <v>197102</v>
      </c>
      <c r="B552" s="40">
        <v>1.41E-2</v>
      </c>
      <c r="C552" s="40">
        <v>3.1699999999999999E-2</v>
      </c>
      <c r="D552" s="40">
        <v>-1.6299999999999999E-2</v>
      </c>
      <c r="E552" s="40">
        <v>3.3E-3</v>
      </c>
      <c r="F552" s="40">
        <v>1.6999999999999999E-3</v>
      </c>
      <c r="J552" s="15"/>
    </row>
    <row r="553" spans="1:10" hidden="1" x14ac:dyDescent="0.25">
      <c r="A553" s="39">
        <v>197103</v>
      </c>
      <c r="B553" s="40">
        <v>3.8199999999999998E-2</v>
      </c>
      <c r="C553" s="40">
        <v>5.6399999999999999E-2</v>
      </c>
      <c r="D553" s="40">
        <v>5.2600000000000001E-2</v>
      </c>
      <c r="E553" s="40">
        <v>3.0000000000000001E-3</v>
      </c>
      <c r="F553" s="40">
        <v>3.3E-3</v>
      </c>
      <c r="J553" s="15"/>
    </row>
    <row r="554" spans="1:10" hidden="1" x14ac:dyDescent="0.25">
      <c r="A554" s="39">
        <v>197104</v>
      </c>
      <c r="B554" s="40">
        <v>3.7699999999999997E-2</v>
      </c>
      <c r="C554" s="40">
        <v>2.47E-2</v>
      </c>
      <c r="D554" s="40">
        <v>-2.8299999999999999E-2</v>
      </c>
      <c r="E554" s="40">
        <v>2.8E-3</v>
      </c>
      <c r="F554" s="40">
        <v>3.3E-3</v>
      </c>
      <c r="J554" s="15"/>
    </row>
    <row r="555" spans="1:10" hidden="1" x14ac:dyDescent="0.25">
      <c r="A555" s="39">
        <v>197105</v>
      </c>
      <c r="B555" s="40">
        <v>-3.6700000000000003E-2</v>
      </c>
      <c r="C555" s="40">
        <v>-6.0499999999999998E-2</v>
      </c>
      <c r="D555" s="40">
        <v>-5.9999999999999995E-4</v>
      </c>
      <c r="E555" s="40">
        <v>2.8999999999999998E-3</v>
      </c>
      <c r="F555" s="40">
        <v>5.0000000000000001E-3</v>
      </c>
      <c r="J555" s="15"/>
    </row>
    <row r="556" spans="1:10" x14ac:dyDescent="0.25">
      <c r="A556" s="60">
        <v>197106</v>
      </c>
      <c r="B556" s="61">
        <v>2.0999999999999999E-3</v>
      </c>
      <c r="C556" s="61">
        <v>-3.1899999999999998E-2</v>
      </c>
      <c r="D556" s="61">
        <v>-1.5900000000000001E-2</v>
      </c>
      <c r="E556" s="61">
        <v>3.7000000000000002E-3</v>
      </c>
      <c r="F556" s="61">
        <v>5.7999999999999996E-3</v>
      </c>
    </row>
    <row r="557" spans="1:10" hidden="1" x14ac:dyDescent="0.25">
      <c r="A557" s="39">
        <v>197107</v>
      </c>
      <c r="B557" s="40">
        <v>-3.9899999999999998E-2</v>
      </c>
      <c r="C557" s="40">
        <v>-5.6300000000000003E-2</v>
      </c>
      <c r="D557" s="40">
        <v>3.0000000000000001E-3</v>
      </c>
      <c r="E557" s="40">
        <v>4.0000000000000001E-3</v>
      </c>
      <c r="F557" s="40">
        <v>2.5000000000000001E-3</v>
      </c>
      <c r="J557" s="15"/>
    </row>
    <row r="558" spans="1:10" hidden="1" x14ac:dyDescent="0.25">
      <c r="A558" s="39">
        <v>197108</v>
      </c>
      <c r="B558" s="40">
        <v>4.1200000000000001E-2</v>
      </c>
      <c r="C558" s="40">
        <v>5.8299999999999998E-2</v>
      </c>
      <c r="D558" s="40">
        <v>4.7100000000000003E-2</v>
      </c>
      <c r="E558" s="40">
        <v>4.7000000000000002E-3</v>
      </c>
      <c r="F558" s="40">
        <v>2.5000000000000001E-3</v>
      </c>
      <c r="J558" s="15"/>
    </row>
    <row r="559" spans="1:10" hidden="1" x14ac:dyDescent="0.25">
      <c r="A559" s="39">
        <v>197109</v>
      </c>
      <c r="B559" s="40">
        <v>-5.5999999999999999E-3</v>
      </c>
      <c r="C559" s="40">
        <v>-2.2599999999999999E-2</v>
      </c>
      <c r="D559" s="40">
        <v>2.0400000000000001E-2</v>
      </c>
      <c r="E559" s="40">
        <v>3.7000000000000002E-3</v>
      </c>
      <c r="F559" s="40">
        <v>8.0000000000000004E-4</v>
      </c>
      <c r="J559" s="15"/>
    </row>
    <row r="560" spans="1:10" hidden="1" x14ac:dyDescent="0.25">
      <c r="A560" s="39">
        <v>197110</v>
      </c>
      <c r="B560" s="40">
        <v>-4.0399999999999998E-2</v>
      </c>
      <c r="C560" s="40">
        <v>-5.5100000000000003E-2</v>
      </c>
      <c r="D560" s="40">
        <v>1.67E-2</v>
      </c>
      <c r="E560" s="40">
        <v>3.7000000000000002E-3</v>
      </c>
      <c r="F560" s="40">
        <v>1.6000000000000001E-3</v>
      </c>
      <c r="J560" s="15"/>
    </row>
    <row r="561" spans="1:10" x14ac:dyDescent="0.25">
      <c r="A561" s="60">
        <v>197111</v>
      </c>
      <c r="B561" s="61">
        <v>2.7000000000000001E-3</v>
      </c>
      <c r="C561" s="61">
        <v>-3.73E-2</v>
      </c>
      <c r="D561" s="61">
        <v>-4.7000000000000002E-3</v>
      </c>
      <c r="E561" s="61">
        <v>3.7000000000000002E-3</v>
      </c>
      <c r="F561" s="61">
        <v>1.6000000000000001E-3</v>
      </c>
    </row>
    <row r="562" spans="1:10" hidden="1" x14ac:dyDescent="0.25">
      <c r="A562" s="39">
        <v>197112</v>
      </c>
      <c r="B562" s="40">
        <v>8.77E-2</v>
      </c>
      <c r="C562" s="40">
        <v>0.1144</v>
      </c>
      <c r="D562" s="40">
        <v>4.4000000000000003E-3</v>
      </c>
      <c r="E562" s="40">
        <v>3.7000000000000002E-3</v>
      </c>
      <c r="F562" s="40">
        <v>4.1000000000000003E-3</v>
      </c>
      <c r="J562" s="15"/>
    </row>
    <row r="563" spans="1:10" hidden="1" x14ac:dyDescent="0.25">
      <c r="A563" s="39">
        <v>197201</v>
      </c>
      <c r="B563" s="40">
        <v>1.9400000000000001E-2</v>
      </c>
      <c r="C563" s="40">
        <v>0.113</v>
      </c>
      <c r="D563" s="40">
        <v>-6.3E-3</v>
      </c>
      <c r="E563" s="40">
        <v>2.8999999999999998E-3</v>
      </c>
      <c r="F563" s="40">
        <v>8.0000000000000004E-4</v>
      </c>
      <c r="J563" s="15"/>
    </row>
    <row r="564" spans="1:10" hidden="1" x14ac:dyDescent="0.25">
      <c r="A564" s="39">
        <v>197202</v>
      </c>
      <c r="B564" s="40">
        <v>2.9899999999999999E-2</v>
      </c>
      <c r="C564" s="40">
        <v>2.9600000000000001E-2</v>
      </c>
      <c r="D564" s="40">
        <v>8.8000000000000005E-3</v>
      </c>
      <c r="E564" s="40">
        <v>2.5000000000000001E-3</v>
      </c>
      <c r="F564" s="40">
        <v>4.8999999999999998E-3</v>
      </c>
      <c r="J564" s="15"/>
    </row>
    <row r="565" spans="1:10" x14ac:dyDescent="0.25">
      <c r="A565" s="60">
        <v>197203</v>
      </c>
      <c r="B565" s="61">
        <v>7.1999999999999998E-3</v>
      </c>
      <c r="C565" s="61">
        <v>-1.43E-2</v>
      </c>
      <c r="D565" s="61">
        <v>-8.2000000000000007E-3</v>
      </c>
      <c r="E565" s="61">
        <v>2.7000000000000001E-3</v>
      </c>
      <c r="F565" s="61">
        <v>1.6000000000000001E-3</v>
      </c>
    </row>
    <row r="566" spans="1:10" hidden="1" x14ac:dyDescent="0.25">
      <c r="A566" s="39">
        <v>197204</v>
      </c>
      <c r="B566" s="40">
        <v>5.7000000000000002E-3</v>
      </c>
      <c r="C566" s="40">
        <v>1.29E-2</v>
      </c>
      <c r="D566" s="40">
        <v>2.7000000000000001E-3</v>
      </c>
      <c r="E566" s="40">
        <v>2.8999999999999998E-3</v>
      </c>
      <c r="F566" s="40">
        <v>2.3999999999999998E-3</v>
      </c>
      <c r="J566" s="15"/>
    </row>
    <row r="567" spans="1:10" x14ac:dyDescent="0.25">
      <c r="A567" s="60">
        <v>197205</v>
      </c>
      <c r="B567" s="61">
        <v>2.1899999999999999E-2</v>
      </c>
      <c r="C567" s="61">
        <v>-1.9099999999999999E-2</v>
      </c>
      <c r="D567" s="61">
        <v>2.7E-2</v>
      </c>
      <c r="E567" s="61">
        <v>3.0000000000000001E-3</v>
      </c>
      <c r="F567" s="61">
        <v>3.2000000000000002E-3</v>
      </c>
    </row>
    <row r="568" spans="1:10" hidden="1" x14ac:dyDescent="0.25">
      <c r="A568" s="39">
        <v>197206</v>
      </c>
      <c r="B568" s="40">
        <v>-2.0500000000000001E-2</v>
      </c>
      <c r="C568" s="40">
        <v>-3.0499999999999999E-2</v>
      </c>
      <c r="D568" s="40">
        <v>-6.4999999999999997E-3</v>
      </c>
      <c r="E568" s="40">
        <v>2.8999999999999998E-3</v>
      </c>
      <c r="F568" s="40">
        <v>2.3999999999999998E-3</v>
      </c>
      <c r="J568" s="15"/>
    </row>
    <row r="569" spans="1:10" x14ac:dyDescent="0.25">
      <c r="A569" s="60">
        <v>197207</v>
      </c>
      <c r="B569" s="61">
        <v>3.5999999999999999E-3</v>
      </c>
      <c r="C569" s="61">
        <v>-4.1300000000000003E-2</v>
      </c>
      <c r="D569" s="61">
        <v>2.1600000000000001E-2</v>
      </c>
      <c r="E569" s="61">
        <v>3.0999999999999999E-3</v>
      </c>
      <c r="F569" s="61">
        <v>4.0000000000000001E-3</v>
      </c>
    </row>
    <row r="570" spans="1:10" hidden="1" x14ac:dyDescent="0.25">
      <c r="A570" s="39">
        <v>197208</v>
      </c>
      <c r="B570" s="40">
        <v>3.9100000000000003E-2</v>
      </c>
      <c r="C570" s="40">
        <v>1.8599999999999998E-2</v>
      </c>
      <c r="D570" s="40">
        <v>2.8999999999999998E-3</v>
      </c>
      <c r="E570" s="40">
        <v>2.8999999999999998E-3</v>
      </c>
      <c r="F570" s="40">
        <v>1.6000000000000001E-3</v>
      </c>
      <c r="J570" s="15"/>
    </row>
    <row r="571" spans="1:10" hidden="1" x14ac:dyDescent="0.25">
      <c r="A571" s="39">
        <v>197209</v>
      </c>
      <c r="B571" s="40">
        <v>-3.5999999999999999E-3</v>
      </c>
      <c r="C571" s="40">
        <v>-3.49E-2</v>
      </c>
      <c r="D571" s="40">
        <v>-8.3000000000000001E-3</v>
      </c>
      <c r="E571" s="40">
        <v>3.3999999999999998E-3</v>
      </c>
      <c r="F571" s="40">
        <v>4.0000000000000001E-3</v>
      </c>
      <c r="J571" s="15"/>
    </row>
    <row r="572" spans="1:10" x14ac:dyDescent="0.25">
      <c r="A572" s="60">
        <v>197210</v>
      </c>
      <c r="B572" s="61">
        <v>1.0699999999999999E-2</v>
      </c>
      <c r="C572" s="61">
        <v>-1.7500000000000002E-2</v>
      </c>
      <c r="D572" s="61">
        <v>2.3400000000000001E-2</v>
      </c>
      <c r="E572" s="61">
        <v>4.0000000000000001E-3</v>
      </c>
      <c r="F572" s="61">
        <v>3.2000000000000002E-3</v>
      </c>
    </row>
    <row r="573" spans="1:10" hidden="1" x14ac:dyDescent="0.25">
      <c r="A573" s="39">
        <v>197211</v>
      </c>
      <c r="B573" s="40">
        <v>5.0500000000000003E-2</v>
      </c>
      <c r="C573" s="40">
        <v>5.9200000000000003E-2</v>
      </c>
      <c r="D573" s="40">
        <v>2.2599999999999999E-2</v>
      </c>
      <c r="E573" s="40">
        <v>3.7000000000000002E-3</v>
      </c>
      <c r="F573" s="40">
        <v>2.3999999999999998E-3</v>
      </c>
      <c r="J573" s="15"/>
    </row>
    <row r="574" spans="1:10" x14ac:dyDescent="0.25">
      <c r="A574" s="60">
        <v>197212</v>
      </c>
      <c r="B574" s="61">
        <v>1.3100000000000001E-2</v>
      </c>
      <c r="C574" s="61">
        <v>-2.1399999999999999E-2</v>
      </c>
      <c r="D574" s="61">
        <v>-2.29E-2</v>
      </c>
      <c r="E574" s="61">
        <v>3.7000000000000002E-3</v>
      </c>
      <c r="F574" s="61">
        <v>3.2000000000000002E-3</v>
      </c>
    </row>
    <row r="575" spans="1:10" hidden="1" x14ac:dyDescent="0.25">
      <c r="A575" s="39">
        <v>197301</v>
      </c>
      <c r="B575" s="40">
        <v>-1.5900000000000001E-2</v>
      </c>
      <c r="C575" s="40">
        <v>-4.3200000000000002E-2</v>
      </c>
      <c r="D575" s="40">
        <v>-3.2099999999999997E-2</v>
      </c>
      <c r="E575" s="40">
        <v>4.4000000000000003E-3</v>
      </c>
      <c r="F575" s="40">
        <v>3.0999999999999999E-3</v>
      </c>
      <c r="J575" s="15"/>
    </row>
    <row r="576" spans="1:10" hidden="1" x14ac:dyDescent="0.25">
      <c r="A576" s="39">
        <v>197302</v>
      </c>
      <c r="B576" s="40">
        <v>-3.3300000000000003E-2</v>
      </c>
      <c r="C576" s="40">
        <v>-7.9899999999999999E-2</v>
      </c>
      <c r="D576" s="40">
        <v>1.4E-3</v>
      </c>
      <c r="E576" s="40">
        <v>4.1000000000000003E-3</v>
      </c>
      <c r="F576" s="40">
        <v>7.0000000000000001E-3</v>
      </c>
      <c r="J576" s="15"/>
    </row>
    <row r="577" spans="1:10" hidden="1" x14ac:dyDescent="0.25">
      <c r="A577" s="39">
        <v>197303</v>
      </c>
      <c r="B577" s="40">
        <v>-2.0000000000000001E-4</v>
      </c>
      <c r="C577" s="40">
        <v>-2.0799999999999999E-2</v>
      </c>
      <c r="D577" s="40">
        <v>8.2000000000000007E-3</v>
      </c>
      <c r="E577" s="40">
        <v>4.5999999999999999E-3</v>
      </c>
      <c r="F577" s="40">
        <v>9.2999999999999992E-3</v>
      </c>
      <c r="J577" s="15"/>
    </row>
    <row r="578" spans="1:10" hidden="1" x14ac:dyDescent="0.25">
      <c r="A578" s="39">
        <v>197304</v>
      </c>
      <c r="B578" s="40">
        <v>-3.95E-2</v>
      </c>
      <c r="C578" s="40">
        <v>-6.2100000000000002E-2</v>
      </c>
      <c r="D578" s="40">
        <v>4.5999999999999999E-3</v>
      </c>
      <c r="E578" s="40">
        <v>5.1999999999999998E-3</v>
      </c>
      <c r="F578" s="40">
        <v>6.8999999999999999E-3</v>
      </c>
      <c r="J578" s="15"/>
    </row>
    <row r="579" spans="1:10" hidden="1" x14ac:dyDescent="0.25">
      <c r="A579" s="39">
        <v>197305</v>
      </c>
      <c r="B579" s="40">
        <v>-1.3899999999999999E-2</v>
      </c>
      <c r="C579" s="40">
        <v>-8.1100000000000005E-2</v>
      </c>
      <c r="D579" s="40">
        <v>-1.0500000000000001E-2</v>
      </c>
      <c r="E579" s="40">
        <v>5.1000000000000004E-3</v>
      </c>
      <c r="F579" s="40">
        <v>6.1000000000000004E-3</v>
      </c>
      <c r="J579" s="15"/>
    </row>
    <row r="580" spans="1:10" hidden="1" x14ac:dyDescent="0.25">
      <c r="A580" s="39">
        <v>197306</v>
      </c>
      <c r="B580" s="40">
        <v>-5.1000000000000004E-3</v>
      </c>
      <c r="C580" s="40">
        <v>-2.9000000000000001E-2</v>
      </c>
      <c r="D580" s="40">
        <v>-2.0999999999999999E-3</v>
      </c>
      <c r="E580" s="40">
        <v>5.1000000000000004E-3</v>
      </c>
      <c r="F580" s="40">
        <v>6.7999999999999996E-3</v>
      </c>
      <c r="J580" s="15"/>
    </row>
    <row r="581" spans="1:10" hidden="1" x14ac:dyDescent="0.25">
      <c r="A581" s="39">
        <v>197307</v>
      </c>
      <c r="B581" s="40">
        <v>3.9399999999999998E-2</v>
      </c>
      <c r="C581" s="40">
        <v>0.11940000000000001</v>
      </c>
      <c r="D581" s="40">
        <v>-4.3299999999999998E-2</v>
      </c>
      <c r="E581" s="40">
        <v>6.4000000000000003E-3</v>
      </c>
      <c r="F581" s="40">
        <v>2.3E-3</v>
      </c>
      <c r="J581" s="15"/>
    </row>
    <row r="582" spans="1:10" hidden="1" x14ac:dyDescent="0.25">
      <c r="A582" s="39">
        <v>197308</v>
      </c>
      <c r="B582" s="40">
        <v>-3.1800000000000002E-2</v>
      </c>
      <c r="C582" s="40">
        <v>-4.4499999999999998E-2</v>
      </c>
      <c r="D582" s="40">
        <v>3.9100000000000003E-2</v>
      </c>
      <c r="E582" s="40">
        <v>7.0000000000000001E-3</v>
      </c>
      <c r="F582" s="40">
        <v>1.8100000000000002E-2</v>
      </c>
      <c r="J582" s="15"/>
    </row>
    <row r="583" spans="1:10" hidden="1" x14ac:dyDescent="0.25">
      <c r="A583" s="39">
        <v>197309</v>
      </c>
      <c r="B583" s="40">
        <v>4.1500000000000002E-2</v>
      </c>
      <c r="C583" s="40">
        <v>0.10639999999999999</v>
      </c>
      <c r="D583" s="40">
        <v>3.1800000000000002E-2</v>
      </c>
      <c r="E583" s="40">
        <v>6.7999999999999996E-3</v>
      </c>
      <c r="F583" s="40">
        <v>3.0000000000000001E-3</v>
      </c>
      <c r="J583" s="15"/>
    </row>
    <row r="584" spans="1:10" hidden="1" x14ac:dyDescent="0.25">
      <c r="A584" s="39">
        <v>197310</v>
      </c>
      <c r="B584" s="40">
        <v>2.9999999999999997E-4</v>
      </c>
      <c r="C584" s="40">
        <v>8.3999999999999995E-3</v>
      </c>
      <c r="D584" s="40">
        <v>2.1499999999999998E-2</v>
      </c>
      <c r="E584" s="40">
        <v>6.4999999999999997E-3</v>
      </c>
      <c r="F584" s="40">
        <v>8.0999999999999996E-3</v>
      </c>
      <c r="J584" s="15"/>
    </row>
    <row r="585" spans="1:10" hidden="1" x14ac:dyDescent="0.25">
      <c r="A585" s="39">
        <v>197311</v>
      </c>
      <c r="B585" s="40">
        <v>-0.1082</v>
      </c>
      <c r="C585" s="40">
        <v>-0.19620000000000001</v>
      </c>
      <c r="D585" s="40">
        <v>-1.83E-2</v>
      </c>
      <c r="E585" s="40">
        <v>5.5999999999999999E-3</v>
      </c>
      <c r="F585" s="40">
        <v>7.3000000000000001E-3</v>
      </c>
      <c r="J585" s="15"/>
    </row>
    <row r="586" spans="1:10" x14ac:dyDescent="0.25">
      <c r="A586" s="60">
        <v>197312</v>
      </c>
      <c r="B586" s="61">
        <v>1.83E-2</v>
      </c>
      <c r="C586" s="61">
        <v>-1.4E-3</v>
      </c>
      <c r="D586" s="61">
        <v>-8.2000000000000007E-3</v>
      </c>
      <c r="E586" s="61">
        <v>6.4000000000000003E-3</v>
      </c>
      <c r="F586" s="61">
        <v>6.4999999999999997E-3</v>
      </c>
    </row>
    <row r="587" spans="1:10" hidden="1" x14ac:dyDescent="0.25">
      <c r="A587" s="39">
        <v>197401</v>
      </c>
      <c r="B587" s="40">
        <v>-8.5000000000000006E-3</v>
      </c>
      <c r="C587" s="40">
        <v>0.1326</v>
      </c>
      <c r="D587" s="40">
        <v>-8.3000000000000001E-3</v>
      </c>
      <c r="E587" s="40">
        <v>6.3E-3</v>
      </c>
      <c r="F587" s="40">
        <v>8.6999999999999994E-3</v>
      </c>
      <c r="J587" s="15"/>
    </row>
    <row r="588" spans="1:10" x14ac:dyDescent="0.25">
      <c r="A588" s="60">
        <v>197402</v>
      </c>
      <c r="B588" s="61">
        <v>1.9E-3</v>
      </c>
      <c r="C588" s="61">
        <v>-8.5000000000000006E-3</v>
      </c>
      <c r="D588" s="61">
        <v>-2.3999999999999998E-3</v>
      </c>
      <c r="E588" s="61">
        <v>5.7999999999999996E-3</v>
      </c>
      <c r="F588" s="61">
        <v>1.29E-2</v>
      </c>
    </row>
    <row r="589" spans="1:10" hidden="1" x14ac:dyDescent="0.25">
      <c r="A589" s="39">
        <v>197403</v>
      </c>
      <c r="B589" s="40">
        <v>-2.1700000000000001E-2</v>
      </c>
      <c r="C589" s="40">
        <v>-7.4000000000000003E-3</v>
      </c>
      <c r="D589" s="40">
        <v>-2.92E-2</v>
      </c>
      <c r="E589" s="40">
        <v>5.5999999999999999E-3</v>
      </c>
      <c r="F589" s="40">
        <v>1.1299999999999999E-2</v>
      </c>
      <c r="J589" s="15"/>
    </row>
    <row r="590" spans="1:10" hidden="1" x14ac:dyDescent="0.25">
      <c r="A590" s="39">
        <v>197404</v>
      </c>
      <c r="B590" s="40">
        <v>-3.73E-2</v>
      </c>
      <c r="C590" s="40">
        <v>-4.6399999999999997E-2</v>
      </c>
      <c r="D590" s="40">
        <v>-2.53E-2</v>
      </c>
      <c r="E590" s="40">
        <v>7.4999999999999997E-3</v>
      </c>
      <c r="F590" s="40">
        <v>5.5999999999999999E-3</v>
      </c>
      <c r="J590" s="15"/>
    </row>
    <row r="591" spans="1:10" hidden="1" x14ac:dyDescent="0.25">
      <c r="A591" s="39">
        <v>197405</v>
      </c>
      <c r="B591" s="40">
        <v>-2.7199999999999998E-2</v>
      </c>
      <c r="C591" s="40">
        <v>-7.9299999999999995E-2</v>
      </c>
      <c r="D591" s="40">
        <v>1.23E-2</v>
      </c>
      <c r="E591" s="40">
        <v>7.4999999999999997E-3</v>
      </c>
      <c r="F591" s="40">
        <v>1.11E-2</v>
      </c>
      <c r="J591" s="15"/>
    </row>
    <row r="592" spans="1:10" hidden="1" x14ac:dyDescent="0.25">
      <c r="A592" s="39">
        <v>197406</v>
      </c>
      <c r="B592" s="40">
        <v>-1.2800000000000001E-2</v>
      </c>
      <c r="C592" s="40">
        <v>-1.47E-2</v>
      </c>
      <c r="D592" s="40">
        <v>4.4999999999999997E-3</v>
      </c>
      <c r="E592" s="40">
        <v>6.0000000000000001E-3</v>
      </c>
      <c r="F592" s="40">
        <v>9.5999999999999992E-3</v>
      </c>
      <c r="J592" s="15"/>
    </row>
    <row r="593" spans="1:10" hidden="1" x14ac:dyDescent="0.25">
      <c r="A593" s="39">
        <v>197407</v>
      </c>
      <c r="B593" s="40">
        <v>-7.5899999999999995E-2</v>
      </c>
      <c r="C593" s="40">
        <v>-2.1899999999999999E-2</v>
      </c>
      <c r="D593" s="40">
        <v>-2.8999999999999998E-3</v>
      </c>
      <c r="E593" s="40">
        <v>7.0000000000000001E-3</v>
      </c>
      <c r="F593" s="40">
        <v>7.4999999999999997E-3</v>
      </c>
      <c r="J593" s="15"/>
    </row>
    <row r="594" spans="1:10" hidden="1" x14ac:dyDescent="0.25">
      <c r="A594" s="39">
        <v>197408</v>
      </c>
      <c r="B594" s="40">
        <v>-8.2799999999999999E-2</v>
      </c>
      <c r="C594" s="40">
        <v>-6.8099999999999994E-2</v>
      </c>
      <c r="D594" s="40">
        <v>-2.3199999999999998E-2</v>
      </c>
      <c r="E594" s="40">
        <v>6.0000000000000001E-3</v>
      </c>
      <c r="F594" s="40">
        <v>1.2800000000000001E-2</v>
      </c>
      <c r="J594" s="15"/>
    </row>
    <row r="595" spans="1:10" hidden="1" x14ac:dyDescent="0.25">
      <c r="A595" s="39">
        <v>197409</v>
      </c>
      <c r="B595" s="40">
        <v>-0.11700000000000001</v>
      </c>
      <c r="C595" s="40">
        <v>-6.5299999999999997E-2</v>
      </c>
      <c r="D595" s="40">
        <v>2.47E-2</v>
      </c>
      <c r="E595" s="40">
        <v>8.0999999999999996E-3</v>
      </c>
      <c r="F595" s="40">
        <v>1.2E-2</v>
      </c>
      <c r="J595" s="15"/>
    </row>
    <row r="596" spans="1:10" hidden="1" x14ac:dyDescent="0.25">
      <c r="A596" s="39">
        <v>197410</v>
      </c>
      <c r="B596" s="40">
        <v>0.16569999999999999</v>
      </c>
      <c r="C596" s="40">
        <v>0.10630000000000001</v>
      </c>
      <c r="D596" s="40">
        <v>4.8899999999999999E-2</v>
      </c>
      <c r="E596" s="40">
        <v>5.1000000000000004E-3</v>
      </c>
      <c r="F596" s="40">
        <v>8.6E-3</v>
      </c>
      <c r="J596" s="15"/>
    </row>
    <row r="597" spans="1:10" hidden="1" x14ac:dyDescent="0.25">
      <c r="A597" s="39">
        <v>197411</v>
      </c>
      <c r="B597" s="40">
        <v>-4.48E-2</v>
      </c>
      <c r="C597" s="40">
        <v>-4.3799999999999999E-2</v>
      </c>
      <c r="D597" s="40">
        <v>2.9499999999999998E-2</v>
      </c>
      <c r="E597" s="40">
        <v>5.4000000000000003E-3</v>
      </c>
      <c r="F597" s="40">
        <v>8.5000000000000006E-3</v>
      </c>
      <c r="J597" s="15"/>
    </row>
    <row r="598" spans="1:10" hidden="1" x14ac:dyDescent="0.25">
      <c r="A598" s="39">
        <v>197412</v>
      </c>
      <c r="B598" s="40">
        <v>-1.77E-2</v>
      </c>
      <c r="C598" s="40">
        <v>-7.8799999999999995E-2</v>
      </c>
      <c r="D598" s="40">
        <v>1.7100000000000001E-2</v>
      </c>
      <c r="E598" s="40">
        <v>7.0000000000000001E-3</v>
      </c>
      <c r="F598" s="40">
        <v>7.1000000000000004E-3</v>
      </c>
      <c r="J598" s="15"/>
    </row>
    <row r="599" spans="1:10" hidden="1" x14ac:dyDescent="0.25">
      <c r="A599" s="39">
        <v>197501</v>
      </c>
      <c r="B599" s="40">
        <v>0.12509999999999999</v>
      </c>
      <c r="C599" s="40">
        <v>0.2767</v>
      </c>
      <c r="D599" s="40">
        <v>2.2499999999999999E-2</v>
      </c>
      <c r="E599" s="40">
        <v>5.7999999999999996E-3</v>
      </c>
      <c r="F599" s="40">
        <v>4.4999999999999997E-3</v>
      </c>
      <c r="J599" s="15"/>
    </row>
    <row r="600" spans="1:10" hidden="1" x14ac:dyDescent="0.25">
      <c r="A600" s="39">
        <v>197502</v>
      </c>
      <c r="B600" s="40">
        <v>6.7400000000000002E-2</v>
      </c>
      <c r="C600" s="40">
        <v>2.8500000000000001E-2</v>
      </c>
      <c r="D600" s="40">
        <v>1.3100000000000001E-2</v>
      </c>
      <c r="E600" s="40">
        <v>4.3E-3</v>
      </c>
      <c r="F600" s="40">
        <v>7.0000000000000001E-3</v>
      </c>
      <c r="J600" s="15"/>
    </row>
    <row r="601" spans="1:10" hidden="1" x14ac:dyDescent="0.25">
      <c r="A601" s="39">
        <v>197503</v>
      </c>
      <c r="B601" s="40">
        <v>2.3699999999999999E-2</v>
      </c>
      <c r="C601" s="40">
        <v>6.1800000000000001E-2</v>
      </c>
      <c r="D601" s="40">
        <v>-2.6700000000000002E-2</v>
      </c>
      <c r="E601" s="40">
        <v>4.1000000000000003E-3</v>
      </c>
      <c r="F601" s="40">
        <v>3.8E-3</v>
      </c>
      <c r="J601" s="15"/>
    </row>
    <row r="602" spans="1:10" hidden="1" x14ac:dyDescent="0.25">
      <c r="A602" s="39">
        <v>197504</v>
      </c>
      <c r="B602" s="40">
        <v>4.9299999999999997E-2</v>
      </c>
      <c r="C602" s="40">
        <v>5.3100000000000001E-2</v>
      </c>
      <c r="D602" s="40">
        <v>-1.8200000000000001E-2</v>
      </c>
      <c r="E602" s="40">
        <v>4.4000000000000003E-3</v>
      </c>
      <c r="F602" s="40">
        <v>5.1000000000000004E-3</v>
      </c>
      <c r="J602" s="15"/>
    </row>
    <row r="603" spans="1:10" hidden="1" x14ac:dyDescent="0.25">
      <c r="A603" s="39">
        <v>197505</v>
      </c>
      <c r="B603" s="40">
        <v>5.0900000000000001E-2</v>
      </c>
      <c r="C603" s="40">
        <v>6.6299999999999998E-2</v>
      </c>
      <c r="D603" s="40">
        <v>2.12E-2</v>
      </c>
      <c r="E603" s="40">
        <v>4.4000000000000003E-3</v>
      </c>
      <c r="F603" s="40">
        <v>4.4000000000000003E-3</v>
      </c>
      <c r="J603" s="15"/>
    </row>
    <row r="604" spans="1:10" hidden="1" x14ac:dyDescent="0.25">
      <c r="A604" s="39">
        <v>197506</v>
      </c>
      <c r="B604" s="40">
        <v>4.6199999999999998E-2</v>
      </c>
      <c r="C604" s="40">
        <v>7.4999999999999997E-2</v>
      </c>
      <c r="D604" s="40">
        <v>2.92E-2</v>
      </c>
      <c r="E604" s="40">
        <v>4.1000000000000003E-3</v>
      </c>
      <c r="F604" s="40">
        <v>8.2000000000000007E-3</v>
      </c>
      <c r="J604" s="15"/>
    </row>
    <row r="605" spans="1:10" hidden="1" x14ac:dyDescent="0.25">
      <c r="A605" s="39">
        <v>197507</v>
      </c>
      <c r="B605" s="40">
        <v>-6.59E-2</v>
      </c>
      <c r="C605" s="40">
        <v>-2.5399999999999999E-2</v>
      </c>
      <c r="D605" s="40">
        <v>-8.6999999999999994E-3</v>
      </c>
      <c r="E605" s="40">
        <v>4.7999999999999996E-3</v>
      </c>
      <c r="F605" s="40">
        <v>1.06E-2</v>
      </c>
      <c r="J605" s="15"/>
    </row>
    <row r="606" spans="1:10" hidden="1" x14ac:dyDescent="0.25">
      <c r="A606" s="39">
        <v>197508</v>
      </c>
      <c r="B606" s="40">
        <v>-1.44E-2</v>
      </c>
      <c r="C606" s="40">
        <v>-5.74E-2</v>
      </c>
      <c r="D606" s="40">
        <v>-6.7999999999999996E-3</v>
      </c>
      <c r="E606" s="40">
        <v>4.7999999999999996E-3</v>
      </c>
      <c r="F606" s="40">
        <v>3.0999999999999999E-3</v>
      </c>
      <c r="J606" s="15"/>
    </row>
    <row r="607" spans="1:10" hidden="1" x14ac:dyDescent="0.25">
      <c r="A607" s="39">
        <v>197509</v>
      </c>
      <c r="B607" s="40">
        <v>-3.2800000000000003E-2</v>
      </c>
      <c r="C607" s="40">
        <v>-1.8200000000000001E-2</v>
      </c>
      <c r="D607" s="40">
        <v>-9.7999999999999997E-3</v>
      </c>
      <c r="E607" s="40">
        <v>5.3E-3</v>
      </c>
      <c r="F607" s="40">
        <v>4.8999999999999998E-3</v>
      </c>
      <c r="J607" s="15"/>
    </row>
    <row r="608" spans="1:10" x14ac:dyDescent="0.25">
      <c r="A608" s="60">
        <v>197510</v>
      </c>
      <c r="B608" s="61">
        <v>6.3700000000000007E-2</v>
      </c>
      <c r="C608" s="61">
        <v>-5.0000000000000001E-3</v>
      </c>
      <c r="D608" s="61">
        <v>4.7500000000000001E-2</v>
      </c>
      <c r="E608" s="61">
        <v>5.5999999999999999E-3</v>
      </c>
      <c r="F608" s="61">
        <v>6.1000000000000004E-3</v>
      </c>
    </row>
    <row r="609" spans="1:10" hidden="1" x14ac:dyDescent="0.25">
      <c r="A609" s="39">
        <v>197511</v>
      </c>
      <c r="B609" s="40">
        <v>3.1300000000000001E-2</v>
      </c>
      <c r="C609" s="40">
        <v>3.2000000000000001E-2</v>
      </c>
      <c r="D609" s="40">
        <v>-1.09E-2</v>
      </c>
      <c r="E609" s="40">
        <v>4.1000000000000003E-3</v>
      </c>
      <c r="F609" s="40">
        <v>6.1000000000000004E-3</v>
      </c>
      <c r="J609" s="15"/>
    </row>
    <row r="610" spans="1:10" hidden="1" x14ac:dyDescent="0.25">
      <c r="A610" s="39">
        <v>197512</v>
      </c>
      <c r="B610" s="40">
        <v>-9.5999999999999992E-3</v>
      </c>
      <c r="C610" s="40">
        <v>-1.9699999999999999E-2</v>
      </c>
      <c r="D610" s="40">
        <v>3.9E-2</v>
      </c>
      <c r="E610" s="40">
        <v>4.7999999999999996E-3</v>
      </c>
      <c r="F610" s="40">
        <v>4.1999999999999997E-3</v>
      </c>
      <c r="J610" s="15"/>
    </row>
    <row r="611" spans="1:10" hidden="1" x14ac:dyDescent="0.25">
      <c r="A611" s="39">
        <v>197601</v>
      </c>
      <c r="B611" s="40">
        <v>0.11990000000000001</v>
      </c>
      <c r="C611" s="40">
        <v>0.26840000000000003</v>
      </c>
      <c r="D611" s="40">
        <v>8.9999999999999993E-3</v>
      </c>
      <c r="E611" s="40">
        <v>4.7000000000000002E-3</v>
      </c>
      <c r="F611" s="40">
        <v>2.3999999999999998E-3</v>
      </c>
      <c r="J611" s="15"/>
    </row>
    <row r="612" spans="1:10" hidden="1" x14ac:dyDescent="0.25">
      <c r="A612" s="39">
        <v>197602</v>
      </c>
      <c r="B612" s="40">
        <v>-5.7999999999999996E-3</v>
      </c>
      <c r="C612" s="40">
        <v>0.13900000000000001</v>
      </c>
      <c r="D612" s="40">
        <v>6.1999999999999998E-3</v>
      </c>
      <c r="E612" s="40">
        <v>3.3999999999999998E-3</v>
      </c>
      <c r="F612" s="40">
        <v>2.3999999999999998E-3</v>
      </c>
      <c r="J612" s="15"/>
    </row>
    <row r="613" spans="1:10" x14ac:dyDescent="0.25">
      <c r="A613" s="60">
        <v>197603</v>
      </c>
      <c r="B613" s="61">
        <v>3.2599999999999997E-2</v>
      </c>
      <c r="C613" s="61">
        <v>-1.5E-3</v>
      </c>
      <c r="D613" s="61">
        <v>1.66E-2</v>
      </c>
      <c r="E613" s="61">
        <v>4.0000000000000001E-3</v>
      </c>
      <c r="F613" s="61">
        <v>2.3999999999999998E-3</v>
      </c>
    </row>
    <row r="614" spans="1:10" hidden="1" x14ac:dyDescent="0.25">
      <c r="A614" s="39">
        <v>197604</v>
      </c>
      <c r="B614" s="40">
        <v>-9.9000000000000008E-3</v>
      </c>
      <c r="C614" s="40">
        <v>-3.5900000000000001E-2</v>
      </c>
      <c r="D614" s="40">
        <v>1.8E-3</v>
      </c>
      <c r="E614" s="40">
        <v>4.1999999999999997E-3</v>
      </c>
      <c r="F614" s="40">
        <v>4.1999999999999997E-3</v>
      </c>
      <c r="J614" s="15"/>
    </row>
    <row r="615" spans="1:10" hidden="1" x14ac:dyDescent="0.25">
      <c r="A615" s="39">
        <v>197605</v>
      </c>
      <c r="B615" s="40">
        <v>-7.3000000000000001E-3</v>
      </c>
      <c r="C615" s="40">
        <v>-3.61E-2</v>
      </c>
      <c r="D615" s="40">
        <v>-1.5800000000000002E-2</v>
      </c>
      <c r="E615" s="40">
        <v>3.7000000000000002E-3</v>
      </c>
      <c r="F615" s="40">
        <v>5.8999999999999999E-3</v>
      </c>
      <c r="J615" s="15"/>
    </row>
    <row r="616" spans="1:10" hidden="1" x14ac:dyDescent="0.25">
      <c r="A616" s="39">
        <v>197606</v>
      </c>
      <c r="B616" s="40">
        <v>4.2700000000000002E-2</v>
      </c>
      <c r="C616" s="40">
        <v>4.5900000000000003E-2</v>
      </c>
      <c r="D616" s="40">
        <v>2.0799999999999999E-2</v>
      </c>
      <c r="E616" s="40">
        <v>4.3E-3</v>
      </c>
      <c r="F616" s="40">
        <v>5.3E-3</v>
      </c>
      <c r="J616" s="15"/>
    </row>
    <row r="617" spans="1:10" hidden="1" x14ac:dyDescent="0.25">
      <c r="A617" s="39">
        <v>197607</v>
      </c>
      <c r="B617" s="40">
        <v>-6.7999999999999996E-3</v>
      </c>
      <c r="C617" s="40">
        <v>4.4999999999999997E-3</v>
      </c>
      <c r="D617" s="40">
        <v>7.7999999999999996E-3</v>
      </c>
      <c r="E617" s="40">
        <v>4.7000000000000002E-3</v>
      </c>
      <c r="F617" s="40">
        <v>5.8999999999999999E-3</v>
      </c>
      <c r="J617" s="15"/>
    </row>
    <row r="618" spans="1:10" x14ac:dyDescent="0.25">
      <c r="A618" s="60">
        <v>197608</v>
      </c>
      <c r="B618" s="61">
        <v>1.4E-3</v>
      </c>
      <c r="C618" s="61">
        <v>-2.9000000000000001E-2</v>
      </c>
      <c r="D618" s="61">
        <v>2.1100000000000001E-2</v>
      </c>
      <c r="E618" s="61">
        <v>4.1999999999999997E-3</v>
      </c>
      <c r="F618" s="61">
        <v>4.7000000000000002E-3</v>
      </c>
    </row>
    <row r="619" spans="1:10" hidden="1" x14ac:dyDescent="0.25">
      <c r="A619" s="39">
        <v>197609</v>
      </c>
      <c r="B619" s="40">
        <v>2.47E-2</v>
      </c>
      <c r="C619" s="40">
        <v>1.04E-2</v>
      </c>
      <c r="D619" s="40">
        <v>1.4500000000000001E-2</v>
      </c>
      <c r="E619" s="40">
        <v>4.4000000000000003E-3</v>
      </c>
      <c r="F619" s="40">
        <v>4.1000000000000003E-3</v>
      </c>
      <c r="J619" s="15"/>
    </row>
    <row r="620" spans="1:10" hidden="1" x14ac:dyDescent="0.25">
      <c r="A620" s="39">
        <v>197610</v>
      </c>
      <c r="B620" s="40">
        <v>-2.06E-2</v>
      </c>
      <c r="C620" s="40">
        <v>-2.0899999999999998E-2</v>
      </c>
      <c r="D620" s="40">
        <v>8.3999999999999995E-3</v>
      </c>
      <c r="E620" s="40">
        <v>4.1000000000000003E-3</v>
      </c>
      <c r="F620" s="40">
        <v>4.1000000000000003E-3</v>
      </c>
      <c r="J620" s="15"/>
    </row>
    <row r="621" spans="1:10" hidden="1" x14ac:dyDescent="0.25">
      <c r="A621" s="39">
        <v>197611</v>
      </c>
      <c r="B621" s="40">
        <v>-8.9999999999999998E-4</v>
      </c>
      <c r="C621" s="40">
        <v>4.0399999999999998E-2</v>
      </c>
      <c r="D621" s="40">
        <v>3.39E-2</v>
      </c>
      <c r="E621" s="40">
        <v>4.0000000000000001E-3</v>
      </c>
      <c r="F621" s="40">
        <v>2.8999999999999998E-3</v>
      </c>
      <c r="J621" s="15"/>
    </row>
    <row r="622" spans="1:10" hidden="1" x14ac:dyDescent="0.25">
      <c r="A622" s="39">
        <v>197612</v>
      </c>
      <c r="B622" s="40">
        <v>5.3999999999999999E-2</v>
      </c>
      <c r="C622" s="40">
        <v>0.11799999999999999</v>
      </c>
      <c r="D622" s="40">
        <v>3.27E-2</v>
      </c>
      <c r="E622" s="40">
        <v>4.0000000000000001E-3</v>
      </c>
      <c r="F622" s="40">
        <v>2.8999999999999998E-3</v>
      </c>
      <c r="J622" s="15"/>
    </row>
    <row r="623" spans="1:10" hidden="1" x14ac:dyDescent="0.25">
      <c r="A623" s="39">
        <v>197701</v>
      </c>
      <c r="B623" s="40">
        <v>-4.8899999999999999E-2</v>
      </c>
      <c r="C623" s="40">
        <v>4.4999999999999998E-2</v>
      </c>
      <c r="D623" s="40">
        <v>-3.8800000000000001E-2</v>
      </c>
      <c r="E623" s="40">
        <v>3.5999999999999999E-3</v>
      </c>
      <c r="F623" s="40">
        <v>5.7000000000000002E-3</v>
      </c>
      <c r="J623" s="15"/>
    </row>
    <row r="624" spans="1:10" hidden="1" x14ac:dyDescent="0.25">
      <c r="A624" s="39">
        <v>197702</v>
      </c>
      <c r="B624" s="40">
        <v>-1.5100000000000001E-2</v>
      </c>
      <c r="C624" s="40">
        <v>-3.8999999999999998E-3</v>
      </c>
      <c r="D624" s="40">
        <v>-4.8999999999999998E-3</v>
      </c>
      <c r="E624" s="40">
        <v>3.5000000000000001E-3</v>
      </c>
      <c r="F624" s="40">
        <v>1.03E-2</v>
      </c>
      <c r="J624" s="15"/>
    </row>
    <row r="625" spans="1:10" hidden="1" x14ac:dyDescent="0.25">
      <c r="A625" s="39">
        <v>197703</v>
      </c>
      <c r="B625" s="40">
        <v>-1.1900000000000001E-2</v>
      </c>
      <c r="C625" s="40">
        <v>1.3100000000000001E-2</v>
      </c>
      <c r="D625" s="40">
        <v>9.1000000000000004E-3</v>
      </c>
      <c r="E625" s="40">
        <v>3.8E-3</v>
      </c>
      <c r="F625" s="40">
        <v>6.1999999999999998E-3</v>
      </c>
      <c r="J625" s="15"/>
    </row>
    <row r="626" spans="1:10" hidden="1" x14ac:dyDescent="0.25">
      <c r="A626" s="39">
        <v>197704</v>
      </c>
      <c r="B626" s="40">
        <v>1.4E-3</v>
      </c>
      <c r="C626" s="40">
        <v>2.2800000000000001E-2</v>
      </c>
      <c r="D626" s="40">
        <v>7.1000000000000004E-3</v>
      </c>
      <c r="E626" s="40">
        <v>3.8E-3</v>
      </c>
      <c r="F626" s="40">
        <v>7.9000000000000008E-3</v>
      </c>
      <c r="J626" s="15"/>
    </row>
    <row r="627" spans="1:10" hidden="1" x14ac:dyDescent="0.25">
      <c r="A627" s="39">
        <v>197705</v>
      </c>
      <c r="B627" s="40">
        <v>-1.4999999999999999E-2</v>
      </c>
      <c r="C627" s="40">
        <v>-2.8E-3</v>
      </c>
      <c r="D627" s="40">
        <v>1.2500000000000001E-2</v>
      </c>
      <c r="E627" s="40">
        <v>3.7000000000000002E-3</v>
      </c>
      <c r="F627" s="40">
        <v>5.5999999999999999E-3</v>
      </c>
      <c r="J627" s="15"/>
    </row>
    <row r="628" spans="1:10" hidden="1" x14ac:dyDescent="0.25">
      <c r="A628" s="39">
        <v>197706</v>
      </c>
      <c r="B628" s="40">
        <v>4.7500000000000001E-2</v>
      </c>
      <c r="C628" s="40">
        <v>7.7200000000000005E-2</v>
      </c>
      <c r="D628" s="40">
        <v>1.6400000000000001E-2</v>
      </c>
      <c r="E628" s="40">
        <v>4.0000000000000001E-3</v>
      </c>
      <c r="F628" s="40">
        <v>6.6E-3</v>
      </c>
      <c r="J628" s="15"/>
    </row>
    <row r="629" spans="1:10" hidden="1" x14ac:dyDescent="0.25">
      <c r="A629" s="39">
        <v>197707</v>
      </c>
      <c r="B629" s="40">
        <v>-1.5100000000000001E-2</v>
      </c>
      <c r="C629" s="40">
        <v>3.0000000000000001E-3</v>
      </c>
      <c r="D629" s="40">
        <v>-7.0000000000000001E-3</v>
      </c>
      <c r="E629" s="40">
        <v>4.1999999999999997E-3</v>
      </c>
      <c r="F629" s="40">
        <v>4.4000000000000003E-3</v>
      </c>
      <c r="J629" s="15"/>
    </row>
    <row r="630" spans="1:10" hidden="1" x14ac:dyDescent="0.25">
      <c r="A630" s="39">
        <v>197708</v>
      </c>
      <c r="B630" s="40">
        <v>-1.3299999999999999E-2</v>
      </c>
      <c r="C630" s="40">
        <v>-1.0699999999999999E-2</v>
      </c>
      <c r="D630" s="40">
        <v>1.9800000000000002E-2</v>
      </c>
      <c r="E630" s="40">
        <v>4.4000000000000003E-3</v>
      </c>
      <c r="F630" s="40">
        <v>3.8E-3</v>
      </c>
      <c r="J630" s="15"/>
    </row>
    <row r="631" spans="1:10" hidden="1" x14ac:dyDescent="0.25">
      <c r="A631" s="39">
        <v>197709</v>
      </c>
      <c r="B631" s="40">
        <v>0</v>
      </c>
      <c r="C631" s="40">
        <v>9.1999999999999998E-3</v>
      </c>
      <c r="D631" s="40">
        <v>-2.8999999999999998E-3</v>
      </c>
      <c r="E631" s="40">
        <v>4.3E-3</v>
      </c>
      <c r="F631" s="40">
        <v>3.8E-3</v>
      </c>
      <c r="J631" s="15"/>
    </row>
    <row r="632" spans="1:10" hidden="1" x14ac:dyDescent="0.25">
      <c r="A632" s="39">
        <v>197710</v>
      </c>
      <c r="B632" s="40">
        <v>-4.1500000000000002E-2</v>
      </c>
      <c r="C632" s="40">
        <v>-3.3000000000000002E-2</v>
      </c>
      <c r="D632" s="40">
        <v>-9.2999999999999992E-3</v>
      </c>
      <c r="E632" s="40">
        <v>4.8999999999999998E-3</v>
      </c>
      <c r="F632" s="40">
        <v>2.7000000000000001E-3</v>
      </c>
      <c r="J632" s="15"/>
    </row>
    <row r="633" spans="1:10" hidden="1" x14ac:dyDescent="0.25">
      <c r="A633" s="39">
        <v>197711</v>
      </c>
      <c r="B633" s="40">
        <v>3.6999999999999998E-2</v>
      </c>
      <c r="C633" s="40">
        <v>0.1086</v>
      </c>
      <c r="D633" s="40">
        <v>9.2999999999999992E-3</v>
      </c>
      <c r="E633" s="40">
        <v>5.0000000000000001E-3</v>
      </c>
      <c r="F633" s="40">
        <v>4.8999999999999998E-3</v>
      </c>
      <c r="J633" s="15"/>
    </row>
    <row r="634" spans="1:10" hidden="1" x14ac:dyDescent="0.25">
      <c r="A634" s="39">
        <v>197712</v>
      </c>
      <c r="B634" s="40">
        <v>4.7999999999999996E-3</v>
      </c>
      <c r="C634" s="40">
        <v>8.0999999999999996E-3</v>
      </c>
      <c r="D634" s="40">
        <v>-1.6799999999999999E-2</v>
      </c>
      <c r="E634" s="40">
        <v>4.8999999999999998E-3</v>
      </c>
      <c r="F634" s="40">
        <v>3.8E-3</v>
      </c>
      <c r="J634" s="15"/>
    </row>
    <row r="635" spans="1:10" hidden="1" x14ac:dyDescent="0.25">
      <c r="A635" s="39">
        <v>197801</v>
      </c>
      <c r="B635" s="40">
        <v>-5.96E-2</v>
      </c>
      <c r="C635" s="40">
        <v>-1.89E-2</v>
      </c>
      <c r="D635" s="40">
        <v>-8.0000000000000002E-3</v>
      </c>
      <c r="E635" s="40">
        <v>4.8999999999999998E-3</v>
      </c>
      <c r="F635" s="40">
        <v>5.4000000000000003E-3</v>
      </c>
      <c r="J635" s="15"/>
    </row>
    <row r="636" spans="1:10" hidden="1" x14ac:dyDescent="0.25">
      <c r="A636" s="39">
        <v>197802</v>
      </c>
      <c r="B636" s="40">
        <v>-1.61E-2</v>
      </c>
      <c r="C636" s="40">
        <v>3.4700000000000002E-2</v>
      </c>
      <c r="D636" s="40">
        <v>4.0000000000000002E-4</v>
      </c>
      <c r="E636" s="40">
        <v>4.5999999999999999E-3</v>
      </c>
      <c r="F636" s="40">
        <v>6.8999999999999999E-3</v>
      </c>
      <c r="J636" s="15"/>
    </row>
    <row r="637" spans="1:10" hidden="1" x14ac:dyDescent="0.25">
      <c r="A637" s="39">
        <v>197803</v>
      </c>
      <c r="B637" s="40">
        <v>2.76E-2</v>
      </c>
      <c r="C637" s="40">
        <v>0.1032</v>
      </c>
      <c r="D637" s="40">
        <v>-2.0999999999999999E-3</v>
      </c>
      <c r="E637" s="40">
        <v>5.3E-3</v>
      </c>
      <c r="F637" s="40">
        <v>6.8999999999999999E-3</v>
      </c>
      <c r="J637" s="15"/>
    </row>
    <row r="638" spans="1:10" hidden="1" x14ac:dyDescent="0.25">
      <c r="A638" s="39">
        <v>197804</v>
      </c>
      <c r="B638" s="40">
        <v>8.6999999999999994E-2</v>
      </c>
      <c r="C638" s="40">
        <v>7.8799999999999995E-2</v>
      </c>
      <c r="D638" s="40">
        <v>-5.0000000000000001E-4</v>
      </c>
      <c r="E638" s="40">
        <v>5.4000000000000003E-3</v>
      </c>
      <c r="F638" s="40">
        <v>8.9999999999999993E-3</v>
      </c>
      <c r="J638" s="15"/>
    </row>
    <row r="639" spans="1:10" hidden="1" x14ac:dyDescent="0.25">
      <c r="A639" s="39">
        <v>197805</v>
      </c>
      <c r="B639" s="40">
        <v>1.3599999999999999E-2</v>
      </c>
      <c r="C639" s="40">
        <v>8.2000000000000003E-2</v>
      </c>
      <c r="D639" s="40">
        <v>-5.7999999999999996E-3</v>
      </c>
      <c r="E639" s="40">
        <v>5.1000000000000004E-3</v>
      </c>
      <c r="F639" s="40">
        <v>9.9000000000000008E-3</v>
      </c>
      <c r="J639" s="15"/>
    </row>
    <row r="640" spans="1:10" hidden="1" x14ac:dyDescent="0.25">
      <c r="A640" s="39">
        <v>197806</v>
      </c>
      <c r="B640" s="40">
        <v>-1.52E-2</v>
      </c>
      <c r="C640" s="40">
        <v>-1.89E-2</v>
      </c>
      <c r="D640" s="40">
        <v>-6.1999999999999998E-3</v>
      </c>
      <c r="E640" s="40">
        <v>5.4000000000000003E-3</v>
      </c>
      <c r="F640" s="40">
        <v>1.03E-2</v>
      </c>
      <c r="J640" s="15"/>
    </row>
    <row r="641" spans="1:10" hidden="1" x14ac:dyDescent="0.25">
      <c r="A641" s="39">
        <v>197807</v>
      </c>
      <c r="B641" s="40">
        <v>5.6000000000000001E-2</v>
      </c>
      <c r="C641" s="40">
        <v>6.8400000000000002E-2</v>
      </c>
      <c r="D641" s="40">
        <v>1.43E-2</v>
      </c>
      <c r="E641" s="40">
        <v>5.5999999999999999E-3</v>
      </c>
      <c r="F641" s="40">
        <v>7.1999999999999998E-3</v>
      </c>
      <c r="J641" s="15"/>
    </row>
    <row r="642" spans="1:10" hidden="1" x14ac:dyDescent="0.25">
      <c r="A642" s="39">
        <v>197808</v>
      </c>
      <c r="B642" s="40">
        <v>3.4000000000000002E-2</v>
      </c>
      <c r="C642" s="40">
        <v>9.3899999999999997E-2</v>
      </c>
      <c r="D642" s="40">
        <v>2.18E-2</v>
      </c>
      <c r="E642" s="40">
        <v>5.4999999999999997E-3</v>
      </c>
      <c r="F642" s="40">
        <v>5.1000000000000004E-3</v>
      </c>
      <c r="J642" s="15"/>
    </row>
    <row r="643" spans="1:10" hidden="1" x14ac:dyDescent="0.25">
      <c r="A643" s="39">
        <v>197809</v>
      </c>
      <c r="B643" s="40">
        <v>-4.7999999999999996E-3</v>
      </c>
      <c r="C643" s="40">
        <v>-3.2000000000000002E-3</v>
      </c>
      <c r="D643" s="40">
        <v>-1.06E-2</v>
      </c>
      <c r="E643" s="40">
        <v>6.1999999999999998E-3</v>
      </c>
      <c r="F643" s="40">
        <v>7.1000000000000004E-3</v>
      </c>
      <c r="J643" s="15"/>
    </row>
    <row r="644" spans="1:10" hidden="1" x14ac:dyDescent="0.25">
      <c r="A644" s="39">
        <v>197810</v>
      </c>
      <c r="B644" s="40">
        <v>-8.9099999999999999E-2</v>
      </c>
      <c r="C644" s="40">
        <v>-0.2427</v>
      </c>
      <c r="D644" s="40">
        <v>-0.02</v>
      </c>
      <c r="E644" s="40">
        <v>6.7999999999999996E-3</v>
      </c>
      <c r="F644" s="40">
        <v>8.0000000000000002E-3</v>
      </c>
      <c r="J644" s="15"/>
    </row>
    <row r="645" spans="1:10" hidden="1" x14ac:dyDescent="0.25">
      <c r="A645" s="39">
        <v>197811</v>
      </c>
      <c r="B645" s="40">
        <v>2.5999999999999999E-2</v>
      </c>
      <c r="C645" s="40">
        <v>7.3200000000000001E-2</v>
      </c>
      <c r="D645" s="40">
        <v>1.89E-2</v>
      </c>
      <c r="E645" s="40">
        <v>7.0000000000000001E-3</v>
      </c>
      <c r="F645" s="40">
        <v>5.4999999999999997E-3</v>
      </c>
      <c r="J645" s="15"/>
    </row>
    <row r="646" spans="1:10" hidden="1" x14ac:dyDescent="0.25">
      <c r="A646" s="39">
        <v>197812</v>
      </c>
      <c r="B646" s="40">
        <v>1.72E-2</v>
      </c>
      <c r="C646" s="40">
        <v>1.6799999999999999E-2</v>
      </c>
      <c r="D646" s="40">
        <v>-1.2999999999999999E-2</v>
      </c>
      <c r="E646" s="40">
        <v>7.7999999999999996E-3</v>
      </c>
      <c r="F646" s="40">
        <v>5.4999999999999997E-3</v>
      </c>
      <c r="J646" s="15"/>
    </row>
    <row r="647" spans="1:10" hidden="1" x14ac:dyDescent="0.25">
      <c r="A647" s="39">
        <v>197901</v>
      </c>
      <c r="B647" s="40">
        <v>4.2099999999999999E-2</v>
      </c>
      <c r="C647" s="40">
        <v>0.1321</v>
      </c>
      <c r="D647" s="40">
        <v>1.9099999999999999E-2</v>
      </c>
      <c r="E647" s="40">
        <v>7.7000000000000002E-3</v>
      </c>
      <c r="F647" s="40">
        <v>8.8999999999999999E-3</v>
      </c>
      <c r="J647" s="15"/>
    </row>
    <row r="648" spans="1:10" hidden="1" x14ac:dyDescent="0.25">
      <c r="A648" s="39">
        <v>197902</v>
      </c>
      <c r="B648" s="40">
        <v>-2.8400000000000002E-2</v>
      </c>
      <c r="C648" s="40">
        <v>-2.8199999999999999E-2</v>
      </c>
      <c r="D648" s="40">
        <v>-1.35E-2</v>
      </c>
      <c r="E648" s="40">
        <v>7.3000000000000001E-3</v>
      </c>
      <c r="F648" s="40">
        <v>1.17E-2</v>
      </c>
      <c r="J648" s="15"/>
    </row>
    <row r="649" spans="1:10" hidden="1" x14ac:dyDescent="0.25">
      <c r="A649" s="39">
        <v>197903</v>
      </c>
      <c r="B649" s="40">
        <v>5.7500000000000002E-2</v>
      </c>
      <c r="C649" s="40">
        <v>0.112</v>
      </c>
      <c r="D649" s="40">
        <v>1.29E-2</v>
      </c>
      <c r="E649" s="40">
        <v>8.0999999999999996E-3</v>
      </c>
      <c r="F649" s="40">
        <v>9.7000000000000003E-3</v>
      </c>
      <c r="J649" s="15"/>
    </row>
    <row r="650" spans="1:10" hidden="1" x14ac:dyDescent="0.25">
      <c r="A650" s="39">
        <v>197904</v>
      </c>
      <c r="B650" s="40">
        <v>3.5999999999999999E-3</v>
      </c>
      <c r="C650" s="40">
        <v>3.8699999999999998E-2</v>
      </c>
      <c r="D650" s="40">
        <v>-1.12E-2</v>
      </c>
      <c r="E650" s="40">
        <v>8.0000000000000002E-3</v>
      </c>
      <c r="F650" s="40">
        <v>1.15E-2</v>
      </c>
      <c r="J650" s="15"/>
    </row>
    <row r="651" spans="1:10" hidden="1" x14ac:dyDescent="0.25">
      <c r="A651" s="39">
        <v>197905</v>
      </c>
      <c r="B651" s="40">
        <v>-1.6799999999999999E-2</v>
      </c>
      <c r="C651" s="40">
        <v>3.5000000000000001E-3</v>
      </c>
      <c r="D651" s="40">
        <v>2.6100000000000002E-2</v>
      </c>
      <c r="E651" s="40">
        <v>8.2000000000000007E-3</v>
      </c>
      <c r="F651" s="40">
        <v>1.23E-2</v>
      </c>
      <c r="J651" s="15"/>
    </row>
    <row r="652" spans="1:10" hidden="1" x14ac:dyDescent="0.25">
      <c r="A652" s="39">
        <v>197906</v>
      </c>
      <c r="B652" s="40">
        <v>4.1000000000000002E-2</v>
      </c>
      <c r="C652" s="40">
        <v>4.7199999999999999E-2</v>
      </c>
      <c r="D652" s="40">
        <v>3.1099999999999999E-2</v>
      </c>
      <c r="E652" s="40">
        <v>8.0999999999999996E-3</v>
      </c>
      <c r="F652" s="40">
        <v>9.2999999999999992E-3</v>
      </c>
      <c r="J652" s="15"/>
    </row>
    <row r="653" spans="1:10" hidden="1" x14ac:dyDescent="0.25">
      <c r="A653" s="39">
        <v>197907</v>
      </c>
      <c r="B653" s="40">
        <v>1.0999999999999999E-2</v>
      </c>
      <c r="C653" s="40">
        <v>1.7100000000000001E-2</v>
      </c>
      <c r="D653" s="40">
        <v>-8.5000000000000006E-3</v>
      </c>
      <c r="E653" s="40">
        <v>7.7000000000000002E-3</v>
      </c>
      <c r="F653" s="40">
        <v>1.2999999999999999E-2</v>
      </c>
      <c r="J653" s="15"/>
    </row>
    <row r="654" spans="1:10" hidden="1" x14ac:dyDescent="0.25">
      <c r="A654" s="39">
        <v>197908</v>
      </c>
      <c r="B654" s="40">
        <v>6.1100000000000002E-2</v>
      </c>
      <c r="C654" s="40">
        <v>7.5600000000000001E-2</v>
      </c>
      <c r="D654" s="40">
        <v>-3.5000000000000001E-3</v>
      </c>
      <c r="E654" s="40">
        <v>7.7000000000000002E-3</v>
      </c>
      <c r="F654" s="40">
        <v>0.01</v>
      </c>
      <c r="J654" s="15"/>
    </row>
    <row r="655" spans="1:10" x14ac:dyDescent="0.25">
      <c r="A655" s="60">
        <v>197909</v>
      </c>
      <c r="B655" s="61">
        <v>2.5000000000000001E-3</v>
      </c>
      <c r="C655" s="61">
        <v>-3.44E-2</v>
      </c>
      <c r="D655" s="61">
        <v>-1.2200000000000001E-2</v>
      </c>
      <c r="E655" s="61">
        <v>8.3000000000000001E-3</v>
      </c>
      <c r="F655" s="61">
        <v>1.04E-2</v>
      </c>
    </row>
    <row r="656" spans="1:10" hidden="1" x14ac:dyDescent="0.25">
      <c r="A656" s="39">
        <v>197910</v>
      </c>
      <c r="B656" s="40">
        <v>-6.5600000000000006E-2</v>
      </c>
      <c r="C656" s="40">
        <v>-0.1154</v>
      </c>
      <c r="D656" s="40">
        <v>-8.4099999999999994E-2</v>
      </c>
      <c r="E656" s="40">
        <v>8.6999999999999994E-3</v>
      </c>
      <c r="F656" s="40">
        <v>8.9999999999999993E-3</v>
      </c>
      <c r="J656" s="15"/>
    </row>
    <row r="657" spans="1:10" hidden="1" x14ac:dyDescent="0.25">
      <c r="A657" s="39">
        <v>197911</v>
      </c>
      <c r="B657" s="40">
        <v>5.1400000000000001E-2</v>
      </c>
      <c r="C657" s="40">
        <v>8.5800000000000001E-2</v>
      </c>
      <c r="D657" s="40">
        <v>3.1099999999999999E-2</v>
      </c>
      <c r="E657" s="40">
        <v>9.9000000000000008E-3</v>
      </c>
      <c r="F657" s="40">
        <v>9.2999999999999992E-3</v>
      </c>
      <c r="J657" s="15"/>
    </row>
    <row r="658" spans="1:10" hidden="1" x14ac:dyDescent="0.25">
      <c r="A658" s="39">
        <v>197912</v>
      </c>
      <c r="B658" s="40">
        <v>1.9199999999999998E-2</v>
      </c>
      <c r="C658" s="40">
        <v>5.8799999999999998E-2</v>
      </c>
      <c r="D658" s="40">
        <v>5.7000000000000002E-3</v>
      </c>
      <c r="E658" s="40">
        <v>9.4999999999999998E-3</v>
      </c>
      <c r="F658" s="40">
        <v>1.0500000000000001E-2</v>
      </c>
      <c r="J658" s="15"/>
    </row>
    <row r="659" spans="1:10" hidden="1" x14ac:dyDescent="0.25">
      <c r="A659" s="39">
        <v>198001</v>
      </c>
      <c r="B659" s="40">
        <v>6.0999999999999999E-2</v>
      </c>
      <c r="C659" s="40">
        <v>8.3599999999999994E-2</v>
      </c>
      <c r="D659" s="40">
        <v>-7.4099999999999999E-2</v>
      </c>
      <c r="E659" s="40">
        <v>8.0000000000000002E-3</v>
      </c>
      <c r="F659" s="40">
        <v>1.44E-2</v>
      </c>
      <c r="J659" s="15"/>
    </row>
    <row r="660" spans="1:10" x14ac:dyDescent="0.25">
      <c r="A660" s="60">
        <v>198002</v>
      </c>
      <c r="B660" s="61">
        <v>3.0999999999999999E-3</v>
      </c>
      <c r="C660" s="61">
        <v>-2.8400000000000002E-2</v>
      </c>
      <c r="D660" s="61">
        <v>-4.6699999999999998E-2</v>
      </c>
      <c r="E660" s="61">
        <v>8.8999999999999999E-3</v>
      </c>
      <c r="F660" s="61">
        <v>1.37E-2</v>
      </c>
    </row>
    <row r="661" spans="1:10" hidden="1" x14ac:dyDescent="0.25">
      <c r="A661" s="39">
        <v>198003</v>
      </c>
      <c r="B661" s="40">
        <v>-9.8699999999999996E-2</v>
      </c>
      <c r="C661" s="40">
        <v>-0.17780000000000001</v>
      </c>
      <c r="D661" s="40">
        <v>-3.15E-2</v>
      </c>
      <c r="E661" s="40">
        <v>1.21E-2</v>
      </c>
      <c r="F661" s="40">
        <v>1.44E-2</v>
      </c>
      <c r="J661" s="15"/>
    </row>
    <row r="662" spans="1:10" hidden="1" x14ac:dyDescent="0.25">
      <c r="A662" s="39">
        <v>198004</v>
      </c>
      <c r="B662" s="40">
        <v>4.2900000000000001E-2</v>
      </c>
      <c r="C662" s="40">
        <v>6.9400000000000003E-2</v>
      </c>
      <c r="D662" s="40">
        <v>0.15229999999999999</v>
      </c>
      <c r="E662" s="40">
        <v>1.26E-2</v>
      </c>
      <c r="F662" s="40">
        <v>1.1299999999999999E-2</v>
      </c>
      <c r="J662" s="15"/>
    </row>
    <row r="663" spans="1:10" hidden="1" x14ac:dyDescent="0.25">
      <c r="A663" s="39">
        <v>198005</v>
      </c>
      <c r="B663" s="40">
        <v>5.62E-2</v>
      </c>
      <c r="C663" s="40">
        <v>7.4999999999999997E-2</v>
      </c>
      <c r="D663" s="40">
        <v>4.19E-2</v>
      </c>
      <c r="E663" s="40">
        <v>8.0999999999999996E-3</v>
      </c>
      <c r="F663" s="40">
        <v>9.9000000000000008E-3</v>
      </c>
      <c r="J663" s="15"/>
    </row>
    <row r="664" spans="1:10" hidden="1" x14ac:dyDescent="0.25">
      <c r="A664" s="39">
        <v>198006</v>
      </c>
      <c r="B664" s="40">
        <v>2.9600000000000001E-2</v>
      </c>
      <c r="C664" s="40">
        <v>4.5199999999999997E-2</v>
      </c>
      <c r="D664" s="40">
        <v>3.5900000000000001E-2</v>
      </c>
      <c r="E664" s="40">
        <v>6.1000000000000004E-3</v>
      </c>
      <c r="F664" s="40">
        <v>1.0999999999999999E-2</v>
      </c>
      <c r="J664" s="15"/>
    </row>
    <row r="665" spans="1:10" hidden="1" x14ac:dyDescent="0.25">
      <c r="A665" s="39">
        <v>198007</v>
      </c>
      <c r="B665" s="40">
        <v>6.7599999999999993E-2</v>
      </c>
      <c r="C665" s="40">
        <v>0.1323</v>
      </c>
      <c r="D665" s="40">
        <v>-4.7600000000000003E-2</v>
      </c>
      <c r="E665" s="40">
        <v>5.3E-3</v>
      </c>
      <c r="F665" s="40">
        <v>8.0000000000000004E-4</v>
      </c>
      <c r="J665" s="15"/>
    </row>
    <row r="666" spans="1:10" hidden="1" x14ac:dyDescent="0.25">
      <c r="A666" s="39">
        <v>198008</v>
      </c>
      <c r="B666" s="40">
        <v>1.3100000000000001E-2</v>
      </c>
      <c r="C666" s="40">
        <v>6.0400000000000002E-2</v>
      </c>
      <c r="D666" s="40">
        <v>-4.3200000000000002E-2</v>
      </c>
      <c r="E666" s="40">
        <v>6.4000000000000003E-3</v>
      </c>
      <c r="F666" s="40">
        <v>6.4999999999999997E-3</v>
      </c>
      <c r="J666" s="15"/>
    </row>
    <row r="667" spans="1:10" hidden="1" x14ac:dyDescent="0.25">
      <c r="A667" s="39">
        <v>198009</v>
      </c>
      <c r="B667" s="40">
        <v>2.81E-2</v>
      </c>
      <c r="C667" s="40">
        <v>4.1799999999999997E-2</v>
      </c>
      <c r="D667" s="40">
        <v>-2.6200000000000001E-2</v>
      </c>
      <c r="E667" s="40">
        <v>7.4999999999999997E-3</v>
      </c>
      <c r="F667" s="40">
        <v>9.1999999999999998E-3</v>
      </c>
      <c r="J667" s="15"/>
    </row>
    <row r="668" spans="1:10" hidden="1" x14ac:dyDescent="0.25">
      <c r="A668" s="39">
        <v>198010</v>
      </c>
      <c r="B668" s="40">
        <v>1.8700000000000001E-2</v>
      </c>
      <c r="C668" s="40">
        <v>3.3300000000000003E-2</v>
      </c>
      <c r="D668" s="40">
        <v>-2.63E-2</v>
      </c>
      <c r="E668" s="40">
        <v>9.4999999999999998E-3</v>
      </c>
      <c r="F668" s="40">
        <v>8.6999999999999994E-3</v>
      </c>
      <c r="J668" s="15"/>
    </row>
    <row r="669" spans="1:10" hidden="1" x14ac:dyDescent="0.25">
      <c r="A669" s="39">
        <v>198011</v>
      </c>
      <c r="B669" s="40">
        <v>0.1095</v>
      </c>
      <c r="C669" s="40">
        <v>7.6600000000000001E-2</v>
      </c>
      <c r="D669" s="40">
        <v>0.01</v>
      </c>
      <c r="E669" s="40">
        <v>9.5999999999999992E-3</v>
      </c>
      <c r="F669" s="40">
        <v>9.1000000000000004E-3</v>
      </c>
      <c r="J669" s="15"/>
    </row>
    <row r="670" spans="1:10" hidden="1" x14ac:dyDescent="0.25">
      <c r="A670" s="39">
        <v>198012</v>
      </c>
      <c r="B670" s="40">
        <v>-3.15E-2</v>
      </c>
      <c r="C670" s="40">
        <v>-3.3799999999999997E-2</v>
      </c>
      <c r="D670" s="40">
        <v>3.5200000000000002E-2</v>
      </c>
      <c r="E670" s="40">
        <v>1.3100000000000001E-2</v>
      </c>
      <c r="F670" s="40">
        <v>8.6E-3</v>
      </c>
      <c r="J670" s="15"/>
    </row>
    <row r="671" spans="1:10" hidden="1" x14ac:dyDescent="0.25">
      <c r="A671" s="39">
        <v>198101</v>
      </c>
      <c r="B671" s="40">
        <v>-4.3799999999999999E-2</v>
      </c>
      <c r="C671" s="40">
        <v>2.07E-2</v>
      </c>
      <c r="D671" s="40">
        <v>-1.15E-2</v>
      </c>
      <c r="E671" s="40">
        <v>1.04E-2</v>
      </c>
      <c r="F671" s="40">
        <v>8.0999999999999996E-3</v>
      </c>
      <c r="J671" s="15"/>
    </row>
    <row r="672" spans="1:10" hidden="1" x14ac:dyDescent="0.25">
      <c r="A672" s="39">
        <v>198102</v>
      </c>
      <c r="B672" s="40">
        <v>2.0799999999999999E-2</v>
      </c>
      <c r="C672" s="40">
        <v>9.4000000000000004E-3</v>
      </c>
      <c r="D672" s="40">
        <v>-4.3499999999999997E-2</v>
      </c>
      <c r="E672" s="40">
        <v>1.0699999999999999E-2</v>
      </c>
      <c r="F672" s="40">
        <v>1.04E-2</v>
      </c>
      <c r="J672" s="15"/>
    </row>
    <row r="673" spans="1:10" hidden="1" x14ac:dyDescent="0.25">
      <c r="A673" s="39">
        <v>198103</v>
      </c>
      <c r="B673" s="40">
        <v>3.7999999999999999E-2</v>
      </c>
      <c r="C673" s="40">
        <v>9.4299999999999995E-2</v>
      </c>
      <c r="D673" s="40">
        <v>3.8399999999999997E-2</v>
      </c>
      <c r="E673" s="40">
        <v>1.21E-2</v>
      </c>
      <c r="F673" s="40">
        <v>7.1999999999999998E-3</v>
      </c>
      <c r="J673" s="15"/>
    </row>
    <row r="674" spans="1:10" hidden="1" x14ac:dyDescent="0.25">
      <c r="A674" s="39">
        <v>198104</v>
      </c>
      <c r="B674" s="40">
        <v>-2.1299999999999999E-2</v>
      </c>
      <c r="C674" s="40">
        <v>6.5699999999999995E-2</v>
      </c>
      <c r="D674" s="40">
        <v>-5.1799999999999999E-2</v>
      </c>
      <c r="E674" s="40">
        <v>1.0800000000000001E-2</v>
      </c>
      <c r="F674" s="40">
        <v>6.4000000000000003E-3</v>
      </c>
      <c r="J674" s="15"/>
    </row>
    <row r="675" spans="1:10" hidden="1" x14ac:dyDescent="0.25">
      <c r="A675" s="39">
        <v>198105</v>
      </c>
      <c r="B675" s="40">
        <v>6.1999999999999998E-3</v>
      </c>
      <c r="C675" s="40">
        <v>4.2200000000000001E-2</v>
      </c>
      <c r="D675" s="40">
        <v>6.2199999999999998E-2</v>
      </c>
      <c r="E675" s="40">
        <v>1.15E-2</v>
      </c>
      <c r="F675" s="40">
        <v>8.2000000000000007E-3</v>
      </c>
      <c r="J675" s="15"/>
    </row>
    <row r="676" spans="1:10" hidden="1" x14ac:dyDescent="0.25">
      <c r="A676" s="39">
        <v>198106</v>
      </c>
      <c r="B676" s="40">
        <v>-8.0000000000000002E-3</v>
      </c>
      <c r="C676" s="40">
        <v>7.6E-3</v>
      </c>
      <c r="D676" s="40">
        <v>-1.7899999999999999E-2</v>
      </c>
      <c r="E676" s="40">
        <v>1.35E-2</v>
      </c>
      <c r="F676" s="40">
        <v>8.6E-3</v>
      </c>
      <c r="J676" s="15"/>
    </row>
    <row r="677" spans="1:10" x14ac:dyDescent="0.25">
      <c r="A677" s="60">
        <v>198107</v>
      </c>
      <c r="B677" s="61">
        <v>6.9999999999999999E-4</v>
      </c>
      <c r="C677" s="61">
        <v>-3.1600000000000003E-2</v>
      </c>
      <c r="D677" s="61">
        <v>-3.5299999999999998E-2</v>
      </c>
      <c r="E677" s="61">
        <v>1.24E-2</v>
      </c>
      <c r="F677" s="61">
        <v>1.14E-2</v>
      </c>
    </row>
    <row r="678" spans="1:10" hidden="1" x14ac:dyDescent="0.25">
      <c r="A678" s="39">
        <v>198108</v>
      </c>
      <c r="B678" s="40">
        <v>-5.5399999999999998E-2</v>
      </c>
      <c r="C678" s="40">
        <v>-6.8400000000000002E-2</v>
      </c>
      <c r="D678" s="40">
        <v>-3.8600000000000002E-2</v>
      </c>
      <c r="E678" s="40">
        <v>1.2800000000000001E-2</v>
      </c>
      <c r="F678" s="40">
        <v>7.7000000000000002E-3</v>
      </c>
      <c r="J678" s="15"/>
    </row>
    <row r="679" spans="1:10" hidden="1" x14ac:dyDescent="0.25">
      <c r="A679" s="39">
        <v>198109</v>
      </c>
      <c r="B679" s="40">
        <v>-5.0200000000000002E-2</v>
      </c>
      <c r="C679" s="40">
        <v>-7.3300000000000004E-2</v>
      </c>
      <c r="D679" s="40">
        <v>-1.4500000000000001E-2</v>
      </c>
      <c r="E679" s="40">
        <v>1.24E-2</v>
      </c>
      <c r="F679" s="40">
        <v>1.01E-2</v>
      </c>
      <c r="J679" s="15"/>
    </row>
    <row r="680" spans="1:10" hidden="1" x14ac:dyDescent="0.25">
      <c r="A680" s="39">
        <v>198110</v>
      </c>
      <c r="B680" s="40">
        <v>5.28E-2</v>
      </c>
      <c r="C680" s="40">
        <v>7.4200000000000002E-2</v>
      </c>
      <c r="D680" s="40">
        <v>8.2900000000000001E-2</v>
      </c>
      <c r="E680" s="40">
        <v>1.21E-2</v>
      </c>
      <c r="F680" s="40">
        <v>2.0999999999999999E-3</v>
      </c>
      <c r="J680" s="15"/>
    </row>
    <row r="681" spans="1:10" hidden="1" x14ac:dyDescent="0.25">
      <c r="A681" s="39">
        <v>198111</v>
      </c>
      <c r="B681" s="40">
        <v>4.41E-2</v>
      </c>
      <c r="C681" s="40">
        <v>2.76E-2</v>
      </c>
      <c r="D681" s="40">
        <v>0.14099999999999999</v>
      </c>
      <c r="E681" s="40">
        <v>1.0699999999999999E-2</v>
      </c>
      <c r="F681" s="40">
        <v>2.8999999999999998E-3</v>
      </c>
      <c r="J681" s="15"/>
    </row>
    <row r="682" spans="1:10" hidden="1" x14ac:dyDescent="0.25">
      <c r="A682" s="39">
        <v>198112</v>
      </c>
      <c r="B682" s="40">
        <v>-2.6499999999999999E-2</v>
      </c>
      <c r="C682" s="40">
        <v>-2.1999999999999999E-2</v>
      </c>
      <c r="D682" s="40">
        <v>-7.1300000000000002E-2</v>
      </c>
      <c r="E682" s="40">
        <v>8.6999999999999994E-3</v>
      </c>
      <c r="F682" s="40">
        <v>2.8999999999999998E-3</v>
      </c>
      <c r="J682" s="15"/>
    </row>
    <row r="683" spans="1:10" hidden="1" x14ac:dyDescent="0.25">
      <c r="A683" s="39">
        <v>198201</v>
      </c>
      <c r="B683" s="40">
        <v>-1.6299999999999999E-2</v>
      </c>
      <c r="C683" s="40">
        <v>-1.9599999999999999E-2</v>
      </c>
      <c r="D683" s="40">
        <v>4.5999999999999999E-3</v>
      </c>
      <c r="E683" s="40">
        <v>8.0000000000000002E-3</v>
      </c>
      <c r="F683" s="40">
        <v>3.5999999999999999E-3</v>
      </c>
      <c r="J683" s="15"/>
    </row>
    <row r="684" spans="1:10" hidden="1" x14ac:dyDescent="0.25">
      <c r="A684" s="39">
        <v>198202</v>
      </c>
      <c r="B684" s="40">
        <v>-5.1200000000000002E-2</v>
      </c>
      <c r="C684" s="40">
        <v>-2.9600000000000001E-2</v>
      </c>
      <c r="D684" s="40">
        <v>1.8200000000000001E-2</v>
      </c>
      <c r="E684" s="40">
        <v>9.1999999999999998E-3</v>
      </c>
      <c r="F684" s="40">
        <v>3.2000000000000002E-3</v>
      </c>
      <c r="J684" s="15"/>
    </row>
    <row r="685" spans="1:10" hidden="1" x14ac:dyDescent="0.25">
      <c r="A685" s="39">
        <v>198203</v>
      </c>
      <c r="B685" s="40">
        <v>-6.0000000000000001E-3</v>
      </c>
      <c r="C685" s="40">
        <v>-8.6E-3</v>
      </c>
      <c r="D685" s="40">
        <v>2.3099999999999999E-2</v>
      </c>
      <c r="E685" s="40">
        <v>9.7999999999999997E-3</v>
      </c>
      <c r="F685" s="40">
        <v>-1.1000000000000001E-3</v>
      </c>
      <c r="J685" s="15"/>
    </row>
    <row r="686" spans="1:10" hidden="1" x14ac:dyDescent="0.25">
      <c r="A686" s="39">
        <v>198204</v>
      </c>
      <c r="B686" s="40">
        <v>4.1399999999999999E-2</v>
      </c>
      <c r="C686" s="40">
        <v>3.8300000000000001E-2</v>
      </c>
      <c r="D686" s="40">
        <v>3.73E-2</v>
      </c>
      <c r="E686" s="40">
        <v>1.1299999999999999E-2</v>
      </c>
      <c r="F686" s="40">
        <v>4.1999999999999997E-3</v>
      </c>
      <c r="J686" s="15"/>
    </row>
    <row r="687" spans="1:10" hidden="1" x14ac:dyDescent="0.25">
      <c r="A687" s="39">
        <v>198205</v>
      </c>
      <c r="B687" s="40">
        <v>-2.8799999999999999E-2</v>
      </c>
      <c r="C687" s="40">
        <v>-2.4799999999999999E-2</v>
      </c>
      <c r="D687" s="40">
        <v>3.3999999999999998E-3</v>
      </c>
      <c r="E687" s="40">
        <v>1.06E-2</v>
      </c>
      <c r="F687" s="40">
        <v>9.7999999999999997E-3</v>
      </c>
      <c r="J687" s="15"/>
    </row>
    <row r="688" spans="1:10" hidden="1" x14ac:dyDescent="0.25">
      <c r="A688" s="39">
        <v>198206</v>
      </c>
      <c r="B688" s="40">
        <v>-1.7399999999999999E-2</v>
      </c>
      <c r="C688" s="40">
        <v>-1.5900000000000001E-2</v>
      </c>
      <c r="D688" s="40">
        <v>-2.23E-2</v>
      </c>
      <c r="E688" s="40">
        <v>9.5999999999999992E-3</v>
      </c>
      <c r="F688" s="40">
        <v>1.2200000000000001E-2</v>
      </c>
      <c r="J688" s="15"/>
    </row>
    <row r="689" spans="1:10" hidden="1" x14ac:dyDescent="0.25">
      <c r="A689" s="39">
        <v>198207</v>
      </c>
      <c r="B689" s="40">
        <v>-2.1499999999999998E-2</v>
      </c>
      <c r="C689" s="40">
        <v>-1.5E-3</v>
      </c>
      <c r="D689" s="40">
        <v>5.0099999999999999E-2</v>
      </c>
      <c r="E689" s="40">
        <v>1.0500000000000001E-2</v>
      </c>
      <c r="F689" s="40">
        <v>5.4999999999999997E-3</v>
      </c>
      <c r="J689" s="15"/>
    </row>
    <row r="690" spans="1:10" hidden="1" x14ac:dyDescent="0.25">
      <c r="A690" s="39">
        <v>198208</v>
      </c>
      <c r="B690" s="40">
        <v>0.12670000000000001</v>
      </c>
      <c r="C690" s="40">
        <v>6.9800000000000001E-2</v>
      </c>
      <c r="D690" s="40">
        <v>7.8100000000000003E-2</v>
      </c>
      <c r="E690" s="40">
        <v>7.6E-3</v>
      </c>
      <c r="F690" s="40">
        <v>2.0999999999999999E-3</v>
      </c>
      <c r="J690" s="15"/>
    </row>
    <row r="691" spans="1:10" hidden="1" x14ac:dyDescent="0.25">
      <c r="A691" s="39">
        <v>198209</v>
      </c>
      <c r="B691" s="40">
        <v>1.0999999999999999E-2</v>
      </c>
      <c r="C691" s="40">
        <v>3.27E-2</v>
      </c>
      <c r="D691" s="40">
        <v>6.1800000000000001E-2</v>
      </c>
      <c r="E691" s="40">
        <v>5.1000000000000004E-3</v>
      </c>
      <c r="F691" s="40">
        <v>1.6999999999999999E-3</v>
      </c>
      <c r="J691" s="15"/>
    </row>
    <row r="692" spans="1:10" hidden="1" x14ac:dyDescent="0.25">
      <c r="A692" s="39">
        <v>198210</v>
      </c>
      <c r="B692" s="40">
        <v>0.11260000000000001</v>
      </c>
      <c r="C692" s="40">
        <v>0.1305</v>
      </c>
      <c r="D692" s="40">
        <v>6.3399999999999998E-2</v>
      </c>
      <c r="E692" s="40">
        <v>5.8999999999999999E-3</v>
      </c>
      <c r="F692" s="40">
        <v>2.7000000000000001E-3</v>
      </c>
      <c r="J692" s="15"/>
    </row>
    <row r="693" spans="1:10" hidden="1" x14ac:dyDescent="0.25">
      <c r="A693" s="39">
        <v>198211</v>
      </c>
      <c r="B693" s="40">
        <v>4.3799999999999999E-2</v>
      </c>
      <c r="C693" s="40">
        <v>7.7899999999999997E-2</v>
      </c>
      <c r="D693" s="40">
        <v>-2.0000000000000001E-4</v>
      </c>
      <c r="E693" s="40">
        <v>6.3E-3</v>
      </c>
      <c r="F693" s="40">
        <v>-1.6999999999999999E-3</v>
      </c>
      <c r="J693" s="15"/>
    </row>
    <row r="694" spans="1:10" hidden="1" x14ac:dyDescent="0.25">
      <c r="A694" s="39">
        <v>198212</v>
      </c>
      <c r="B694" s="40">
        <v>1.7299999999999999E-2</v>
      </c>
      <c r="C694" s="40">
        <v>1.32E-2</v>
      </c>
      <c r="D694" s="40">
        <v>3.1199999999999999E-2</v>
      </c>
      <c r="E694" s="40">
        <v>6.7000000000000002E-3</v>
      </c>
      <c r="F694" s="40">
        <v>-4.1000000000000003E-3</v>
      </c>
      <c r="J694" s="15"/>
    </row>
    <row r="695" spans="1:10" hidden="1" x14ac:dyDescent="0.25">
      <c r="A695" s="39">
        <v>198301</v>
      </c>
      <c r="B695" s="40">
        <v>3.4799999999999998E-2</v>
      </c>
      <c r="C695" s="40">
        <v>6.2799999999999995E-2</v>
      </c>
      <c r="D695" s="40">
        <v>-3.09E-2</v>
      </c>
      <c r="E695" s="40">
        <v>6.8999999999999999E-3</v>
      </c>
      <c r="F695" s="40">
        <v>2.3999999999999998E-3</v>
      </c>
      <c r="J695" s="15"/>
    </row>
    <row r="696" spans="1:10" hidden="1" x14ac:dyDescent="0.25">
      <c r="A696" s="39">
        <v>198302</v>
      </c>
      <c r="B696" s="40">
        <v>2.5999999999999999E-2</v>
      </c>
      <c r="C696" s="40">
        <v>7.1199999999999999E-2</v>
      </c>
      <c r="D696" s="40">
        <v>4.9200000000000001E-2</v>
      </c>
      <c r="E696" s="40">
        <v>6.1999999999999998E-3</v>
      </c>
      <c r="F696" s="40">
        <v>2.9999999999999997E-4</v>
      </c>
      <c r="J696" s="15"/>
    </row>
    <row r="697" spans="1:10" hidden="1" x14ac:dyDescent="0.25">
      <c r="A697" s="39">
        <v>198303</v>
      </c>
      <c r="B697" s="40">
        <v>3.6499999999999998E-2</v>
      </c>
      <c r="C697" s="40">
        <v>5.2499999999999998E-2</v>
      </c>
      <c r="D697" s="40">
        <v>-9.4000000000000004E-3</v>
      </c>
      <c r="E697" s="40">
        <v>6.3E-3</v>
      </c>
      <c r="F697" s="40">
        <v>6.9999999999999999E-4</v>
      </c>
      <c r="J697" s="15"/>
    </row>
    <row r="698" spans="1:10" hidden="1" x14ac:dyDescent="0.25">
      <c r="A698" s="39">
        <v>198304</v>
      </c>
      <c r="B698" s="40">
        <v>7.5800000000000006E-2</v>
      </c>
      <c r="C698" s="40">
        <v>7.6700000000000004E-2</v>
      </c>
      <c r="D698" s="40">
        <v>3.5000000000000003E-2</v>
      </c>
      <c r="E698" s="40">
        <v>7.1000000000000004E-3</v>
      </c>
      <c r="F698" s="40">
        <v>7.1999999999999998E-3</v>
      </c>
      <c r="J698" s="15"/>
    </row>
    <row r="699" spans="1:10" hidden="1" x14ac:dyDescent="0.25">
      <c r="A699" s="39">
        <v>198305</v>
      </c>
      <c r="B699" s="40">
        <v>-5.1999999999999998E-3</v>
      </c>
      <c r="C699" s="40">
        <v>8.6999999999999994E-2</v>
      </c>
      <c r="D699" s="40">
        <v>-3.8600000000000002E-2</v>
      </c>
      <c r="E699" s="40">
        <v>6.8999999999999999E-3</v>
      </c>
      <c r="F699" s="40">
        <v>5.4000000000000003E-3</v>
      </c>
      <c r="J699" s="15"/>
    </row>
    <row r="700" spans="1:10" hidden="1" x14ac:dyDescent="0.25">
      <c r="A700" s="39">
        <v>198306</v>
      </c>
      <c r="B700" s="40">
        <v>3.8199999999999998E-2</v>
      </c>
      <c r="C700" s="40">
        <v>3.4799999999999998E-2</v>
      </c>
      <c r="D700" s="40">
        <v>3.8999999999999998E-3</v>
      </c>
      <c r="E700" s="40">
        <v>6.7000000000000002E-3</v>
      </c>
      <c r="F700" s="40">
        <v>3.3999999999999998E-3</v>
      </c>
      <c r="J700" s="15"/>
    </row>
    <row r="701" spans="1:10" hidden="1" x14ac:dyDescent="0.25">
      <c r="A701" s="39">
        <v>198307</v>
      </c>
      <c r="B701" s="40">
        <v>-3.1300000000000001E-2</v>
      </c>
      <c r="C701" s="40">
        <v>-8.8000000000000005E-3</v>
      </c>
      <c r="D701" s="40">
        <v>-4.8599999999999997E-2</v>
      </c>
      <c r="E701" s="40">
        <v>7.4000000000000003E-3</v>
      </c>
      <c r="F701" s="40">
        <v>4.0000000000000001E-3</v>
      </c>
      <c r="J701" s="15"/>
    </row>
    <row r="702" spans="1:10" x14ac:dyDescent="0.25">
      <c r="A702" s="60">
        <v>198308</v>
      </c>
      <c r="B702" s="61">
        <v>1.7000000000000001E-2</v>
      </c>
      <c r="C702" s="61">
        <v>-1.9699999999999999E-2</v>
      </c>
      <c r="D702" s="61">
        <v>2E-3</v>
      </c>
      <c r="E702" s="61">
        <v>7.6E-3</v>
      </c>
      <c r="F702" s="61">
        <v>3.3E-3</v>
      </c>
    </row>
    <row r="703" spans="1:10" hidden="1" x14ac:dyDescent="0.25">
      <c r="A703" s="39">
        <v>198309</v>
      </c>
      <c r="B703" s="40">
        <v>1.3599999999999999E-2</v>
      </c>
      <c r="C703" s="40">
        <v>1.3299999999999999E-2</v>
      </c>
      <c r="D703" s="40">
        <v>5.0500000000000003E-2</v>
      </c>
      <c r="E703" s="40">
        <v>7.6E-3</v>
      </c>
      <c r="F703" s="40">
        <v>5.0000000000000001E-3</v>
      </c>
      <c r="J703" s="15"/>
    </row>
    <row r="704" spans="1:10" hidden="1" x14ac:dyDescent="0.25">
      <c r="A704" s="39">
        <v>198310</v>
      </c>
      <c r="B704" s="40">
        <v>-1.34E-2</v>
      </c>
      <c r="C704" s="40">
        <v>-5.6800000000000003E-2</v>
      </c>
      <c r="D704" s="40">
        <v>-1.32E-2</v>
      </c>
      <c r="E704" s="40">
        <v>7.6E-3</v>
      </c>
      <c r="F704" s="40">
        <v>2.7000000000000001E-3</v>
      </c>
      <c r="J704" s="15"/>
    </row>
    <row r="705" spans="1:10" hidden="1" x14ac:dyDescent="0.25">
      <c r="A705" s="39">
        <v>198311</v>
      </c>
      <c r="B705" s="40">
        <v>2.3300000000000001E-2</v>
      </c>
      <c r="C705" s="40">
        <v>5.16E-2</v>
      </c>
      <c r="D705" s="40">
        <v>1.83E-2</v>
      </c>
      <c r="E705" s="40">
        <v>7.0000000000000001E-3</v>
      </c>
      <c r="F705" s="40">
        <v>1.6999999999999999E-3</v>
      </c>
      <c r="J705" s="15"/>
    </row>
    <row r="706" spans="1:10" hidden="1" x14ac:dyDescent="0.25">
      <c r="A706" s="39">
        <v>198312</v>
      </c>
      <c r="B706" s="40">
        <v>-6.1000000000000004E-3</v>
      </c>
      <c r="C706" s="40">
        <v>-1.4500000000000001E-2</v>
      </c>
      <c r="D706" s="40">
        <v>-5.8999999999999999E-3</v>
      </c>
      <c r="E706" s="40">
        <v>7.3000000000000001E-3</v>
      </c>
      <c r="F706" s="40">
        <v>1.2999999999999999E-3</v>
      </c>
      <c r="J706" s="15"/>
    </row>
    <row r="707" spans="1:10" hidden="1" x14ac:dyDescent="0.25">
      <c r="A707" s="39">
        <v>198401</v>
      </c>
      <c r="B707" s="40">
        <v>-6.4999999999999997E-3</v>
      </c>
      <c r="C707" s="40">
        <v>-8.0000000000000004E-4</v>
      </c>
      <c r="D707" s="40">
        <v>2.4400000000000002E-2</v>
      </c>
      <c r="E707" s="40">
        <v>7.6E-3</v>
      </c>
      <c r="F707" s="40">
        <v>5.5999999999999999E-3</v>
      </c>
      <c r="J707" s="15"/>
    </row>
    <row r="708" spans="1:10" hidden="1" x14ac:dyDescent="0.25">
      <c r="A708" s="39">
        <v>198402</v>
      </c>
      <c r="B708" s="40">
        <v>-3.2800000000000003E-2</v>
      </c>
      <c r="C708" s="40">
        <v>-6.4500000000000002E-2</v>
      </c>
      <c r="D708" s="40">
        <v>-1.78E-2</v>
      </c>
      <c r="E708" s="40">
        <v>7.1000000000000004E-3</v>
      </c>
      <c r="F708" s="40">
        <v>4.5999999999999999E-3</v>
      </c>
      <c r="J708" s="15"/>
    </row>
    <row r="709" spans="1:10" hidden="1" x14ac:dyDescent="0.25">
      <c r="A709" s="39">
        <v>198403</v>
      </c>
      <c r="B709" s="40">
        <v>1.7100000000000001E-2</v>
      </c>
      <c r="C709" s="40">
        <v>1.7399999999999999E-2</v>
      </c>
      <c r="D709" s="40">
        <v>-1.5599999999999999E-2</v>
      </c>
      <c r="E709" s="40">
        <v>7.3000000000000001E-3</v>
      </c>
      <c r="F709" s="40">
        <v>2.3E-3</v>
      </c>
      <c r="J709" s="15"/>
    </row>
    <row r="710" spans="1:10" x14ac:dyDescent="0.25">
      <c r="A710" s="60">
        <v>198404</v>
      </c>
      <c r="B710" s="61">
        <v>6.8999999999999999E-3</v>
      </c>
      <c r="C710" s="61">
        <v>-8.5000000000000006E-3</v>
      </c>
      <c r="D710" s="61">
        <v>-1.0500000000000001E-2</v>
      </c>
      <c r="E710" s="61">
        <v>8.0999999999999996E-3</v>
      </c>
      <c r="F710" s="61">
        <v>4.8999999999999998E-3</v>
      </c>
    </row>
    <row r="711" spans="1:10" hidden="1" x14ac:dyDescent="0.25">
      <c r="A711" s="39">
        <v>198405</v>
      </c>
      <c r="B711" s="40">
        <v>-5.3400000000000003E-2</v>
      </c>
      <c r="C711" s="40">
        <v>-5.21E-2</v>
      </c>
      <c r="D711" s="40">
        <v>-5.16E-2</v>
      </c>
      <c r="E711" s="40">
        <v>7.7999999999999996E-3</v>
      </c>
      <c r="F711" s="40">
        <v>2.8999999999999998E-3</v>
      </c>
      <c r="J711" s="15"/>
    </row>
    <row r="712" spans="1:10" hidden="1" x14ac:dyDescent="0.25">
      <c r="A712" s="39">
        <v>198406</v>
      </c>
      <c r="B712" s="40">
        <v>2.2100000000000002E-2</v>
      </c>
      <c r="C712" s="40">
        <v>0.03</v>
      </c>
      <c r="D712" s="40">
        <v>1.4999999999999999E-2</v>
      </c>
      <c r="E712" s="40">
        <v>7.4999999999999997E-3</v>
      </c>
      <c r="F712" s="40">
        <v>3.2000000000000002E-3</v>
      </c>
      <c r="J712" s="15"/>
    </row>
    <row r="713" spans="1:10" hidden="1" x14ac:dyDescent="0.25">
      <c r="A713" s="39">
        <v>198407</v>
      </c>
      <c r="B713" s="40">
        <v>-1.43E-2</v>
      </c>
      <c r="C713" s="40">
        <v>-4.2000000000000003E-2</v>
      </c>
      <c r="D713" s="40">
        <v>6.93E-2</v>
      </c>
      <c r="E713" s="40">
        <v>8.2000000000000007E-3</v>
      </c>
      <c r="F713" s="40">
        <v>3.2000000000000002E-3</v>
      </c>
      <c r="J713" s="15"/>
    </row>
    <row r="714" spans="1:10" hidden="1" x14ac:dyDescent="0.25">
      <c r="A714" s="39">
        <v>198408</v>
      </c>
      <c r="B714" s="40">
        <v>0.1125</v>
      </c>
      <c r="C714" s="40">
        <v>9.98E-2</v>
      </c>
      <c r="D714" s="40">
        <v>2.6599999999999999E-2</v>
      </c>
      <c r="E714" s="40">
        <v>8.3000000000000001E-3</v>
      </c>
      <c r="F714" s="40">
        <v>4.1999999999999997E-3</v>
      </c>
      <c r="J714" s="15"/>
    </row>
    <row r="715" spans="1:10" hidden="1" x14ac:dyDescent="0.25">
      <c r="A715" s="39">
        <v>198409</v>
      </c>
      <c r="B715" s="40">
        <v>2.0000000000000001E-4</v>
      </c>
      <c r="C715" s="40">
        <v>2.7000000000000001E-3</v>
      </c>
      <c r="D715" s="40">
        <v>3.4200000000000001E-2</v>
      </c>
      <c r="E715" s="40">
        <v>8.6E-3</v>
      </c>
      <c r="F715" s="40">
        <v>4.7999999999999996E-3</v>
      </c>
      <c r="J715" s="15"/>
    </row>
    <row r="716" spans="1:10" x14ac:dyDescent="0.25">
      <c r="A716" s="60">
        <v>198410</v>
      </c>
      <c r="B716" s="61">
        <v>2.5999999999999999E-3</v>
      </c>
      <c r="C716" s="61">
        <v>-2.1700000000000001E-2</v>
      </c>
      <c r="D716" s="61">
        <v>5.6099999999999997E-2</v>
      </c>
      <c r="E716" s="61">
        <v>0.01</v>
      </c>
      <c r="F716" s="61">
        <v>2.5000000000000001E-3</v>
      </c>
    </row>
    <row r="717" spans="1:10" hidden="1" x14ac:dyDescent="0.25">
      <c r="A717" s="39">
        <v>198411</v>
      </c>
      <c r="B717" s="40">
        <v>-1.01E-2</v>
      </c>
      <c r="C717" s="40">
        <v>-3.3599999999999998E-2</v>
      </c>
      <c r="D717" s="40">
        <v>1.18E-2</v>
      </c>
      <c r="E717" s="40">
        <v>7.3000000000000001E-3</v>
      </c>
      <c r="F717" s="40">
        <v>0</v>
      </c>
      <c r="J717" s="15"/>
    </row>
    <row r="718" spans="1:10" hidden="1" x14ac:dyDescent="0.25">
      <c r="A718" s="39">
        <v>198412</v>
      </c>
      <c r="B718" s="40">
        <v>2.53E-2</v>
      </c>
      <c r="C718" s="40">
        <v>1.4999999999999999E-2</v>
      </c>
      <c r="D718" s="40">
        <v>9.1000000000000004E-3</v>
      </c>
      <c r="E718" s="40">
        <v>6.4000000000000003E-3</v>
      </c>
      <c r="F718" s="40">
        <v>5.9999999999999995E-4</v>
      </c>
      <c r="J718" s="15"/>
    </row>
    <row r="719" spans="1:10" hidden="1" x14ac:dyDescent="0.25">
      <c r="A719" s="39">
        <v>198501</v>
      </c>
      <c r="B719" s="40">
        <v>7.6799999999999993E-2</v>
      </c>
      <c r="C719" s="40">
        <v>0.10589999999999999</v>
      </c>
      <c r="D719" s="40">
        <v>3.6400000000000002E-2</v>
      </c>
      <c r="E719" s="40">
        <v>6.4999999999999997E-3</v>
      </c>
      <c r="F719" s="40">
        <v>1.9E-3</v>
      </c>
      <c r="J719" s="15"/>
    </row>
    <row r="720" spans="1:10" hidden="1" x14ac:dyDescent="0.25">
      <c r="A720" s="39">
        <v>198502</v>
      </c>
      <c r="B720" s="40">
        <v>1.37E-2</v>
      </c>
      <c r="C720" s="40">
        <v>2.7199999999999998E-2</v>
      </c>
      <c r="D720" s="40">
        <v>-4.9299999999999997E-2</v>
      </c>
      <c r="E720" s="40">
        <v>5.7999999999999996E-3</v>
      </c>
      <c r="F720" s="40">
        <v>4.1000000000000003E-3</v>
      </c>
      <c r="J720" s="15"/>
    </row>
    <row r="721" spans="1:10" x14ac:dyDescent="0.25">
      <c r="A721" s="60">
        <v>198503</v>
      </c>
      <c r="B721" s="61">
        <v>1.8E-3</v>
      </c>
      <c r="C721" s="61">
        <v>-2.1399999999999999E-2</v>
      </c>
      <c r="D721" s="61">
        <v>3.0700000000000002E-2</v>
      </c>
      <c r="E721" s="61">
        <v>6.1999999999999998E-3</v>
      </c>
      <c r="F721" s="61">
        <v>4.4000000000000003E-3</v>
      </c>
    </row>
    <row r="722" spans="1:10" hidden="1" x14ac:dyDescent="0.25">
      <c r="A722" s="39">
        <v>198504</v>
      </c>
      <c r="B722" s="40">
        <v>-3.2000000000000002E-3</v>
      </c>
      <c r="C722" s="40">
        <v>-1.7399999999999999E-2</v>
      </c>
      <c r="D722" s="40">
        <v>2.4199999999999999E-2</v>
      </c>
      <c r="E722" s="40">
        <v>7.1999999999999998E-3</v>
      </c>
      <c r="F722" s="40">
        <v>4.1000000000000003E-3</v>
      </c>
      <c r="J722" s="15"/>
    </row>
    <row r="723" spans="1:10" hidden="1" x14ac:dyDescent="0.25">
      <c r="A723" s="39">
        <v>198505</v>
      </c>
      <c r="B723" s="40">
        <v>6.1499999999999999E-2</v>
      </c>
      <c r="C723" s="40">
        <v>2.76E-2</v>
      </c>
      <c r="D723" s="40">
        <v>8.9599999999999999E-2</v>
      </c>
      <c r="E723" s="40">
        <v>6.6E-3</v>
      </c>
      <c r="F723" s="40">
        <v>3.7000000000000002E-3</v>
      </c>
      <c r="J723" s="15"/>
    </row>
    <row r="724" spans="1:10" hidden="1" x14ac:dyDescent="0.25">
      <c r="A724" s="39">
        <v>198506</v>
      </c>
      <c r="B724" s="40">
        <v>1.5900000000000001E-2</v>
      </c>
      <c r="C724" s="40">
        <v>1.06E-2</v>
      </c>
      <c r="D724" s="40">
        <v>1.4200000000000001E-2</v>
      </c>
      <c r="E724" s="40">
        <v>5.4999999999999997E-3</v>
      </c>
      <c r="F724" s="40">
        <v>3.0999999999999999E-3</v>
      </c>
      <c r="J724" s="15"/>
    </row>
    <row r="725" spans="1:10" hidden="1" x14ac:dyDescent="0.25">
      <c r="A725" s="39">
        <v>198507</v>
      </c>
      <c r="B725" s="40">
        <v>-2.5999999999999999E-3</v>
      </c>
      <c r="C725" s="40">
        <v>2.5999999999999999E-2</v>
      </c>
      <c r="D725" s="40">
        <v>-1.7999999999999999E-2</v>
      </c>
      <c r="E725" s="40">
        <v>6.1999999999999998E-3</v>
      </c>
      <c r="F725" s="40">
        <v>1.6000000000000001E-3</v>
      </c>
      <c r="J725" s="15"/>
    </row>
    <row r="726" spans="1:10" hidden="1" x14ac:dyDescent="0.25">
      <c r="A726" s="39">
        <v>198508</v>
      </c>
      <c r="B726" s="40">
        <v>-6.1000000000000004E-3</v>
      </c>
      <c r="C726" s="40">
        <v>-7.1999999999999998E-3</v>
      </c>
      <c r="D726" s="40">
        <v>2.5899999999999999E-2</v>
      </c>
      <c r="E726" s="40">
        <v>5.4999999999999997E-3</v>
      </c>
      <c r="F726" s="40">
        <v>2.2000000000000001E-3</v>
      </c>
      <c r="J726" s="15"/>
    </row>
    <row r="727" spans="1:10" hidden="1" x14ac:dyDescent="0.25">
      <c r="A727" s="39">
        <v>198509</v>
      </c>
      <c r="B727" s="40">
        <v>-3.2099999999999997E-2</v>
      </c>
      <c r="C727" s="40">
        <v>-5.4399999999999997E-2</v>
      </c>
      <c r="D727" s="40">
        <v>-2.0999999999999999E-3</v>
      </c>
      <c r="E727" s="40">
        <v>6.0000000000000001E-3</v>
      </c>
      <c r="F727" s="40">
        <v>3.0999999999999999E-3</v>
      </c>
      <c r="J727" s="15"/>
    </row>
    <row r="728" spans="1:10" hidden="1" x14ac:dyDescent="0.25">
      <c r="A728" s="39">
        <v>198510</v>
      </c>
      <c r="B728" s="40">
        <v>4.4699999999999997E-2</v>
      </c>
      <c r="C728" s="40">
        <v>2.6100000000000002E-2</v>
      </c>
      <c r="D728" s="40">
        <v>3.3799999999999997E-2</v>
      </c>
      <c r="E728" s="40">
        <v>6.4999999999999997E-3</v>
      </c>
      <c r="F728" s="40">
        <v>3.0999999999999999E-3</v>
      </c>
      <c r="J728" s="15"/>
    </row>
    <row r="729" spans="1:10" hidden="1" x14ac:dyDescent="0.25">
      <c r="A729" s="39">
        <v>198511</v>
      </c>
      <c r="B729" s="40">
        <v>7.1599999999999997E-2</v>
      </c>
      <c r="C729" s="40">
        <v>6.2E-2</v>
      </c>
      <c r="D729" s="40">
        <v>4.0099999999999997E-2</v>
      </c>
      <c r="E729" s="40">
        <v>6.1000000000000004E-3</v>
      </c>
      <c r="F729" s="40">
        <v>3.3999999999999998E-3</v>
      </c>
      <c r="J729" s="15"/>
    </row>
    <row r="730" spans="1:10" hidden="1" x14ac:dyDescent="0.25">
      <c r="A730" s="39">
        <v>198512</v>
      </c>
      <c r="B730" s="40">
        <v>4.6699999999999998E-2</v>
      </c>
      <c r="C730" s="40">
        <v>4.7E-2</v>
      </c>
      <c r="D730" s="40">
        <v>5.4100000000000002E-2</v>
      </c>
      <c r="E730" s="40">
        <v>6.4999999999999997E-3</v>
      </c>
      <c r="F730" s="40">
        <v>2.5000000000000001E-3</v>
      </c>
      <c r="J730" s="15"/>
    </row>
    <row r="731" spans="1:10" hidden="1" x14ac:dyDescent="0.25">
      <c r="A731" s="39">
        <v>198601</v>
      </c>
      <c r="B731" s="40">
        <v>4.4000000000000003E-3</v>
      </c>
      <c r="C731" s="40">
        <v>1.12E-2</v>
      </c>
      <c r="D731" s="40">
        <v>-2.5000000000000001E-3</v>
      </c>
      <c r="E731" s="40">
        <v>5.5999999999999999E-3</v>
      </c>
      <c r="F731" s="40">
        <v>3.0999999999999999E-3</v>
      </c>
      <c r="J731" s="15"/>
    </row>
    <row r="732" spans="1:10" hidden="1" x14ac:dyDescent="0.25">
      <c r="A732" s="39">
        <v>198602</v>
      </c>
      <c r="B732" s="40">
        <v>7.6100000000000001E-2</v>
      </c>
      <c r="C732" s="40">
        <v>7.1900000000000006E-2</v>
      </c>
      <c r="D732" s="40">
        <v>0.1145</v>
      </c>
      <c r="E732" s="40">
        <v>5.3E-3</v>
      </c>
      <c r="F732" s="40">
        <v>-2.7000000000000001E-3</v>
      </c>
      <c r="J732" s="15"/>
    </row>
    <row r="733" spans="1:10" hidden="1" x14ac:dyDescent="0.25">
      <c r="A733" s="39">
        <v>198603</v>
      </c>
      <c r="B733" s="40">
        <v>5.5399999999999998E-2</v>
      </c>
      <c r="C733" s="40">
        <v>4.7699999999999999E-2</v>
      </c>
      <c r="D733" s="40">
        <v>7.6999999999999999E-2</v>
      </c>
      <c r="E733" s="40">
        <v>6.0000000000000001E-3</v>
      </c>
      <c r="F733" s="40">
        <v>-4.5999999999999999E-3</v>
      </c>
      <c r="J733" s="15"/>
    </row>
    <row r="734" spans="1:10" hidden="1" x14ac:dyDescent="0.25">
      <c r="A734" s="39">
        <v>198604</v>
      </c>
      <c r="B734" s="40">
        <v>-1.24E-2</v>
      </c>
      <c r="C734" s="40">
        <v>6.4000000000000003E-3</v>
      </c>
      <c r="D734" s="40">
        <v>-8.0000000000000002E-3</v>
      </c>
      <c r="E734" s="40">
        <v>5.1999999999999998E-3</v>
      </c>
      <c r="F734" s="40">
        <v>-2.0999999999999999E-3</v>
      </c>
      <c r="J734" s="15"/>
    </row>
    <row r="735" spans="1:10" hidden="1" x14ac:dyDescent="0.25">
      <c r="A735" s="39">
        <v>198605</v>
      </c>
      <c r="B735" s="40">
        <v>5.4899999999999997E-2</v>
      </c>
      <c r="C735" s="40">
        <v>3.5999999999999997E-2</v>
      </c>
      <c r="D735" s="40">
        <v>-5.0500000000000003E-2</v>
      </c>
      <c r="E735" s="40">
        <v>4.8999999999999998E-3</v>
      </c>
      <c r="F735" s="40">
        <v>3.0999999999999999E-3</v>
      </c>
      <c r="J735" s="15"/>
    </row>
    <row r="736" spans="1:10" hidden="1" x14ac:dyDescent="0.25">
      <c r="A736" s="39">
        <v>198606</v>
      </c>
      <c r="B736" s="40">
        <v>1.66E-2</v>
      </c>
      <c r="C736" s="40">
        <v>2.5999999999999999E-3</v>
      </c>
      <c r="D736" s="40">
        <v>6.13E-2</v>
      </c>
      <c r="E736" s="40">
        <v>5.1999999999999998E-3</v>
      </c>
      <c r="F736" s="40">
        <v>4.8999999999999998E-3</v>
      </c>
      <c r="J736" s="15"/>
    </row>
    <row r="737" spans="1:10" hidden="1" x14ac:dyDescent="0.25">
      <c r="A737" s="39">
        <v>198607</v>
      </c>
      <c r="B737" s="40">
        <v>-5.6899999999999999E-2</v>
      </c>
      <c r="C737" s="40">
        <v>-7.0999999999999994E-2</v>
      </c>
      <c r="D737" s="40">
        <v>-1.0800000000000001E-2</v>
      </c>
      <c r="E737" s="40">
        <v>5.1999999999999998E-3</v>
      </c>
      <c r="F737" s="40">
        <v>2.9999999999999997E-4</v>
      </c>
      <c r="J737" s="15"/>
    </row>
    <row r="738" spans="1:10" hidden="1" x14ac:dyDescent="0.25">
      <c r="A738" s="39">
        <v>198608</v>
      </c>
      <c r="B738" s="40">
        <v>7.4800000000000005E-2</v>
      </c>
      <c r="C738" s="40">
        <v>2.18E-2</v>
      </c>
      <c r="D738" s="40">
        <v>4.99E-2</v>
      </c>
      <c r="E738" s="40">
        <v>4.5999999999999999E-3</v>
      </c>
      <c r="F738" s="40">
        <v>1.8E-3</v>
      </c>
      <c r="J738" s="15"/>
    </row>
    <row r="739" spans="1:10" hidden="1" x14ac:dyDescent="0.25">
      <c r="A739" s="39">
        <v>198609</v>
      </c>
      <c r="B739" s="40">
        <v>-8.2199999999999995E-2</v>
      </c>
      <c r="C739" s="40">
        <v>-5.5899999999999998E-2</v>
      </c>
      <c r="D739" s="40">
        <v>-0.05</v>
      </c>
      <c r="E739" s="40">
        <v>4.4999999999999997E-3</v>
      </c>
      <c r="F739" s="40">
        <v>4.8999999999999998E-3</v>
      </c>
      <c r="J739" s="15"/>
    </row>
    <row r="740" spans="1:10" hidden="1" x14ac:dyDescent="0.25">
      <c r="A740" s="39">
        <v>198610</v>
      </c>
      <c r="B740" s="40">
        <v>5.5599999999999997E-2</v>
      </c>
      <c r="C740" s="40">
        <v>3.4599999999999999E-2</v>
      </c>
      <c r="D740" s="40">
        <v>2.8899999999999999E-2</v>
      </c>
      <c r="E740" s="40">
        <v>4.5999999999999999E-3</v>
      </c>
      <c r="F740" s="40">
        <v>8.9999999999999998E-4</v>
      </c>
      <c r="J740" s="15"/>
    </row>
    <row r="741" spans="1:10" x14ac:dyDescent="0.25">
      <c r="A741" s="60">
        <v>198611</v>
      </c>
      <c r="B741" s="61">
        <v>2.5600000000000001E-2</v>
      </c>
      <c r="C741" s="61">
        <v>-3.0999999999999999E-3</v>
      </c>
      <c r="D741" s="61">
        <v>2.6700000000000002E-2</v>
      </c>
      <c r="E741" s="61">
        <v>3.8999999999999998E-3</v>
      </c>
      <c r="F741" s="61">
        <v>8.9999999999999998E-4</v>
      </c>
    </row>
    <row r="742" spans="1:10" hidden="1" x14ac:dyDescent="0.25">
      <c r="A742" s="39">
        <v>198612</v>
      </c>
      <c r="B742" s="40">
        <v>-2.64E-2</v>
      </c>
      <c r="C742" s="40">
        <v>-2.6200000000000001E-2</v>
      </c>
      <c r="D742" s="40">
        <v>-1.8E-3</v>
      </c>
      <c r="E742" s="40">
        <v>4.8999999999999998E-3</v>
      </c>
      <c r="F742" s="40">
        <v>8.9999999999999998E-4</v>
      </c>
      <c r="J742" s="15"/>
    </row>
    <row r="743" spans="1:10" hidden="1" x14ac:dyDescent="0.25">
      <c r="A743" s="39">
        <v>198701</v>
      </c>
      <c r="B743" s="40">
        <v>0.1343</v>
      </c>
      <c r="C743" s="40">
        <v>9.4299999999999995E-2</v>
      </c>
      <c r="D743" s="40">
        <v>1.61E-2</v>
      </c>
      <c r="E743" s="40">
        <v>4.1999999999999997E-3</v>
      </c>
      <c r="F743" s="40">
        <v>6.0000000000000001E-3</v>
      </c>
      <c r="J743" s="15"/>
    </row>
    <row r="744" spans="1:10" hidden="1" x14ac:dyDescent="0.25">
      <c r="A744" s="39">
        <v>198702</v>
      </c>
      <c r="B744" s="40">
        <v>4.1300000000000003E-2</v>
      </c>
      <c r="C744" s="40">
        <v>8.09E-2</v>
      </c>
      <c r="D744" s="40">
        <v>2.0199999999999999E-2</v>
      </c>
      <c r="E744" s="40">
        <v>4.3E-3</v>
      </c>
      <c r="F744" s="40">
        <v>3.8999999999999998E-3</v>
      </c>
      <c r="J744" s="15"/>
    </row>
    <row r="745" spans="1:10" hidden="1" x14ac:dyDescent="0.25">
      <c r="A745" s="39">
        <v>198703</v>
      </c>
      <c r="B745" s="40">
        <v>2.7199999999999998E-2</v>
      </c>
      <c r="C745" s="40">
        <v>2.3300000000000001E-2</v>
      </c>
      <c r="D745" s="40">
        <v>-2.23E-2</v>
      </c>
      <c r="E745" s="40">
        <v>4.7000000000000002E-3</v>
      </c>
      <c r="F745" s="40">
        <v>4.4999999999999997E-3</v>
      </c>
      <c r="J745" s="15"/>
    </row>
    <row r="746" spans="1:10" hidden="1" x14ac:dyDescent="0.25">
      <c r="A746" s="39">
        <v>198704</v>
      </c>
      <c r="B746" s="40">
        <v>-8.8000000000000005E-3</v>
      </c>
      <c r="C746" s="40">
        <v>-3.1300000000000001E-2</v>
      </c>
      <c r="D746" s="40">
        <v>-4.7300000000000002E-2</v>
      </c>
      <c r="E746" s="40">
        <v>4.4000000000000003E-3</v>
      </c>
      <c r="F746" s="40">
        <v>5.4000000000000003E-3</v>
      </c>
      <c r="J746" s="15"/>
    </row>
    <row r="747" spans="1:10" x14ac:dyDescent="0.25">
      <c r="A747" s="60">
        <v>198705</v>
      </c>
      <c r="B747" s="61">
        <v>1.03E-2</v>
      </c>
      <c r="C747" s="61">
        <v>-3.8999999999999998E-3</v>
      </c>
      <c r="D747" s="61">
        <v>-1.0500000000000001E-2</v>
      </c>
      <c r="E747" s="61">
        <v>3.8E-3</v>
      </c>
      <c r="F747" s="61">
        <v>3.0000000000000001E-3</v>
      </c>
    </row>
    <row r="748" spans="1:10" hidden="1" x14ac:dyDescent="0.25">
      <c r="A748" s="39">
        <v>198706</v>
      </c>
      <c r="B748" s="40">
        <v>4.99E-2</v>
      </c>
      <c r="C748" s="40">
        <v>2.6599999999999999E-2</v>
      </c>
      <c r="D748" s="40">
        <v>9.7999999999999997E-3</v>
      </c>
      <c r="E748" s="40">
        <v>4.7999999999999996E-3</v>
      </c>
      <c r="F748" s="40">
        <v>4.1000000000000003E-3</v>
      </c>
      <c r="J748" s="15"/>
    </row>
    <row r="749" spans="1:10" hidden="1" x14ac:dyDescent="0.25">
      <c r="A749" s="39">
        <v>198707</v>
      </c>
      <c r="B749" s="40">
        <v>4.9799999999999997E-2</v>
      </c>
      <c r="C749" s="40">
        <v>3.6400000000000002E-2</v>
      </c>
      <c r="D749" s="40">
        <v>-1.78E-2</v>
      </c>
      <c r="E749" s="40">
        <v>4.5999999999999999E-3</v>
      </c>
      <c r="F749" s="40">
        <v>2.0999999999999999E-3</v>
      </c>
      <c r="J749" s="15"/>
    </row>
    <row r="750" spans="1:10" hidden="1" x14ac:dyDescent="0.25">
      <c r="A750" s="39">
        <v>198708</v>
      </c>
      <c r="B750" s="40">
        <v>3.85E-2</v>
      </c>
      <c r="C750" s="40">
        <v>2.87E-2</v>
      </c>
      <c r="D750" s="40">
        <v>-1.6500000000000001E-2</v>
      </c>
      <c r="E750" s="40">
        <v>4.7000000000000002E-3</v>
      </c>
      <c r="F750" s="40">
        <v>5.5999999999999999E-3</v>
      </c>
      <c r="J750" s="15"/>
    </row>
    <row r="751" spans="1:10" hidden="1" x14ac:dyDescent="0.25">
      <c r="A751" s="39">
        <v>198709</v>
      </c>
      <c r="B751" s="40">
        <v>-2.1999999999999999E-2</v>
      </c>
      <c r="C751" s="40">
        <v>-8.0999999999999996E-3</v>
      </c>
      <c r="D751" s="40">
        <v>-3.6900000000000002E-2</v>
      </c>
      <c r="E751" s="40">
        <v>4.4999999999999997E-3</v>
      </c>
      <c r="F751" s="40">
        <v>5.0000000000000001E-3</v>
      </c>
      <c r="J751" s="15"/>
    </row>
    <row r="752" spans="1:10" hidden="1" x14ac:dyDescent="0.25">
      <c r="A752" s="39">
        <v>198710</v>
      </c>
      <c r="B752" s="40">
        <v>-0.2152</v>
      </c>
      <c r="C752" s="40">
        <v>-0.29189999999999999</v>
      </c>
      <c r="D752" s="40">
        <v>6.2300000000000001E-2</v>
      </c>
      <c r="E752" s="40">
        <v>6.0000000000000001E-3</v>
      </c>
      <c r="F752" s="40">
        <v>2.5999999999999999E-3</v>
      </c>
      <c r="J752" s="15"/>
    </row>
    <row r="753" spans="1:10" hidden="1" x14ac:dyDescent="0.25">
      <c r="A753" s="39">
        <v>198711</v>
      </c>
      <c r="B753" s="40">
        <v>-8.1900000000000001E-2</v>
      </c>
      <c r="C753" s="40">
        <v>-3.9699999999999999E-2</v>
      </c>
      <c r="D753" s="40">
        <v>3.7000000000000002E-3</v>
      </c>
      <c r="E753" s="40">
        <v>3.5000000000000001E-3</v>
      </c>
      <c r="F753" s="40">
        <v>1.4E-3</v>
      </c>
      <c r="J753" s="15"/>
    </row>
    <row r="754" spans="1:10" hidden="1" x14ac:dyDescent="0.25">
      <c r="A754" s="39">
        <v>198712</v>
      </c>
      <c r="B754" s="40">
        <v>7.3800000000000004E-2</v>
      </c>
      <c r="C754" s="40">
        <v>5.1999999999999998E-2</v>
      </c>
      <c r="D754" s="40">
        <v>1.6500000000000001E-2</v>
      </c>
      <c r="E754" s="40">
        <v>3.8999999999999998E-3</v>
      </c>
      <c r="F754" s="40">
        <v>-2.9999999999999997E-4</v>
      </c>
      <c r="J754" s="15"/>
    </row>
    <row r="755" spans="1:10" hidden="1" x14ac:dyDescent="0.25">
      <c r="A755" s="39">
        <v>198801</v>
      </c>
      <c r="B755" s="40">
        <v>4.2700000000000002E-2</v>
      </c>
      <c r="C755" s="40">
        <v>5.5599999999999997E-2</v>
      </c>
      <c r="D755" s="40">
        <v>6.6600000000000006E-2</v>
      </c>
      <c r="E755" s="40">
        <v>2.8999999999999998E-3</v>
      </c>
      <c r="F755" s="40">
        <v>2.5999999999999999E-3</v>
      </c>
      <c r="J755" s="15"/>
    </row>
    <row r="756" spans="1:10" hidden="1" x14ac:dyDescent="0.25">
      <c r="A756" s="39">
        <v>198802</v>
      </c>
      <c r="B756" s="40">
        <v>4.7E-2</v>
      </c>
      <c r="C756" s="40">
        <v>7.5999999999999998E-2</v>
      </c>
      <c r="D756" s="40">
        <v>5.1999999999999998E-3</v>
      </c>
      <c r="E756" s="40">
        <v>4.5999999999999999E-3</v>
      </c>
      <c r="F756" s="40">
        <v>2.5999999999999999E-3</v>
      </c>
      <c r="J756" s="15"/>
    </row>
    <row r="757" spans="1:10" hidden="1" x14ac:dyDescent="0.25">
      <c r="A757" s="39">
        <v>198803</v>
      </c>
      <c r="B757" s="40">
        <v>-3.0200000000000001E-2</v>
      </c>
      <c r="C757" s="40">
        <v>4.0800000000000003E-2</v>
      </c>
      <c r="D757" s="40">
        <v>-3.0700000000000002E-2</v>
      </c>
      <c r="E757" s="40">
        <v>4.4000000000000003E-3</v>
      </c>
      <c r="F757" s="40">
        <v>4.3E-3</v>
      </c>
      <c r="J757" s="15"/>
    </row>
    <row r="758" spans="1:10" hidden="1" x14ac:dyDescent="0.25">
      <c r="A758" s="39">
        <v>198804</v>
      </c>
      <c r="B758" s="40">
        <v>1.0800000000000001E-2</v>
      </c>
      <c r="C758" s="40">
        <v>2.0899999999999998E-2</v>
      </c>
      <c r="D758" s="40">
        <v>-1.6E-2</v>
      </c>
      <c r="E758" s="40">
        <v>4.5999999999999999E-3</v>
      </c>
      <c r="F758" s="40">
        <v>5.1999999999999998E-3</v>
      </c>
      <c r="J758" s="15"/>
    </row>
    <row r="759" spans="1:10" x14ac:dyDescent="0.25">
      <c r="A759" s="60">
        <v>198805</v>
      </c>
      <c r="B759" s="61">
        <v>7.7999999999999996E-3</v>
      </c>
      <c r="C759" s="61">
        <v>-1.7899999999999999E-2</v>
      </c>
      <c r="D759" s="61">
        <v>-1.0200000000000001E-2</v>
      </c>
      <c r="E759" s="61">
        <v>5.1000000000000004E-3</v>
      </c>
      <c r="F759" s="61">
        <v>3.3999999999999998E-3</v>
      </c>
    </row>
    <row r="760" spans="1:10" hidden="1" x14ac:dyDescent="0.25">
      <c r="A760" s="39">
        <v>198806</v>
      </c>
      <c r="B760" s="40">
        <v>4.6399999999999997E-2</v>
      </c>
      <c r="C760" s="40">
        <v>6.1199999999999997E-2</v>
      </c>
      <c r="D760" s="40">
        <v>3.6799999999999999E-2</v>
      </c>
      <c r="E760" s="40">
        <v>4.8999999999999998E-3</v>
      </c>
      <c r="F760" s="40">
        <v>4.3E-3</v>
      </c>
      <c r="J760" s="15"/>
    </row>
    <row r="761" spans="1:10" hidden="1" x14ac:dyDescent="0.25">
      <c r="A761" s="39">
        <v>198807</v>
      </c>
      <c r="B761" s="40">
        <v>-4.0000000000000001E-3</v>
      </c>
      <c r="C761" s="40">
        <v>-2.5000000000000001E-3</v>
      </c>
      <c r="D761" s="40">
        <v>-1.7000000000000001E-2</v>
      </c>
      <c r="E761" s="40">
        <v>5.1000000000000004E-3</v>
      </c>
      <c r="F761" s="40">
        <v>4.1999999999999997E-3</v>
      </c>
      <c r="J761" s="15"/>
    </row>
    <row r="762" spans="1:10" hidden="1" x14ac:dyDescent="0.25">
      <c r="A762" s="39">
        <v>198808</v>
      </c>
      <c r="B762" s="40">
        <v>-3.3099999999999997E-2</v>
      </c>
      <c r="C762" s="40">
        <v>-2.46E-2</v>
      </c>
      <c r="D762" s="40">
        <v>5.7999999999999996E-3</v>
      </c>
      <c r="E762" s="40">
        <v>5.8999999999999999E-3</v>
      </c>
      <c r="F762" s="40">
        <v>4.1999999999999997E-3</v>
      </c>
      <c r="J762" s="15"/>
    </row>
    <row r="763" spans="1:10" hidden="1" x14ac:dyDescent="0.25">
      <c r="A763" s="39">
        <v>198809</v>
      </c>
      <c r="B763" s="40">
        <v>4.24E-2</v>
      </c>
      <c r="C763" s="40">
        <v>2.2700000000000001E-2</v>
      </c>
      <c r="D763" s="40">
        <v>3.4500000000000003E-2</v>
      </c>
      <c r="E763" s="40">
        <v>6.1999999999999998E-3</v>
      </c>
      <c r="F763" s="40">
        <v>6.7000000000000002E-3</v>
      </c>
      <c r="J763" s="15"/>
    </row>
    <row r="764" spans="1:10" x14ac:dyDescent="0.25">
      <c r="A764" s="60">
        <v>198810</v>
      </c>
      <c r="B764" s="61">
        <v>2.7300000000000001E-2</v>
      </c>
      <c r="C764" s="61">
        <v>-1.23E-2</v>
      </c>
      <c r="D764" s="61">
        <v>3.0800000000000001E-2</v>
      </c>
      <c r="E764" s="61">
        <v>6.1000000000000004E-3</v>
      </c>
      <c r="F764" s="61">
        <v>3.3E-3</v>
      </c>
    </row>
    <row r="765" spans="1:10" hidden="1" x14ac:dyDescent="0.25">
      <c r="A765" s="39">
        <v>198811</v>
      </c>
      <c r="B765" s="40">
        <v>-1.4200000000000001E-2</v>
      </c>
      <c r="C765" s="40">
        <v>-4.3700000000000003E-2</v>
      </c>
      <c r="D765" s="40">
        <v>-1.9599999999999999E-2</v>
      </c>
      <c r="E765" s="40">
        <v>5.7000000000000002E-3</v>
      </c>
      <c r="F765" s="40">
        <v>8.0000000000000004E-4</v>
      </c>
      <c r="J765" s="15"/>
    </row>
    <row r="766" spans="1:10" hidden="1" x14ac:dyDescent="0.25">
      <c r="A766" s="39">
        <v>198812</v>
      </c>
      <c r="B766" s="40">
        <v>1.8100000000000002E-2</v>
      </c>
      <c r="C766" s="40">
        <v>3.9399999999999998E-2</v>
      </c>
      <c r="D766" s="40">
        <v>1.0999999999999999E-2</v>
      </c>
      <c r="E766" s="40">
        <v>6.3E-3</v>
      </c>
      <c r="F766" s="40">
        <v>1.6999999999999999E-3</v>
      </c>
      <c r="J766" s="15"/>
    </row>
    <row r="767" spans="1:10" hidden="1" x14ac:dyDescent="0.25">
      <c r="A767" s="39">
        <v>198901</v>
      </c>
      <c r="B767" s="40">
        <v>7.2300000000000003E-2</v>
      </c>
      <c r="C767" s="40">
        <v>4.0399999999999998E-2</v>
      </c>
      <c r="D767" s="40">
        <v>2.0299999999999999E-2</v>
      </c>
      <c r="E767" s="40">
        <v>5.4999999999999997E-3</v>
      </c>
      <c r="F767" s="40">
        <v>5.0000000000000001E-3</v>
      </c>
      <c r="J767" s="15"/>
    </row>
    <row r="768" spans="1:10" hidden="1" x14ac:dyDescent="0.25">
      <c r="A768" s="39">
        <v>198902</v>
      </c>
      <c r="B768" s="40">
        <v>-2.4899999999999999E-2</v>
      </c>
      <c r="C768" s="40">
        <v>8.3000000000000001E-3</v>
      </c>
      <c r="D768" s="40">
        <v>-1.7899999999999999E-2</v>
      </c>
      <c r="E768" s="40">
        <v>6.1000000000000004E-3</v>
      </c>
      <c r="F768" s="40">
        <v>4.1000000000000003E-3</v>
      </c>
      <c r="J768" s="15"/>
    </row>
    <row r="769" spans="1:10" hidden="1" x14ac:dyDescent="0.25">
      <c r="A769" s="39">
        <v>198903</v>
      </c>
      <c r="B769" s="40">
        <v>2.3599999999999999E-2</v>
      </c>
      <c r="C769" s="40">
        <v>3.5799999999999998E-2</v>
      </c>
      <c r="D769" s="40">
        <v>1.2200000000000001E-2</v>
      </c>
      <c r="E769" s="40">
        <v>6.7000000000000002E-3</v>
      </c>
      <c r="F769" s="40">
        <v>5.7999999999999996E-3</v>
      </c>
      <c r="J769" s="15"/>
    </row>
    <row r="770" spans="1:10" hidden="1" x14ac:dyDescent="0.25">
      <c r="A770" s="39">
        <v>198904</v>
      </c>
      <c r="B770" s="40">
        <v>5.16E-2</v>
      </c>
      <c r="C770" s="40">
        <v>2.7900000000000001E-2</v>
      </c>
      <c r="D770" s="40">
        <v>1.5900000000000001E-2</v>
      </c>
      <c r="E770" s="40">
        <v>6.7000000000000002E-3</v>
      </c>
      <c r="F770" s="40">
        <v>6.4999999999999997E-3</v>
      </c>
      <c r="J770" s="15"/>
    </row>
    <row r="771" spans="1:10" hidden="1" x14ac:dyDescent="0.25">
      <c r="A771" s="39">
        <v>198905</v>
      </c>
      <c r="B771" s="40">
        <v>4.02E-2</v>
      </c>
      <c r="C771" s="40">
        <v>3.6200000000000003E-2</v>
      </c>
      <c r="D771" s="40">
        <v>4.0099999999999997E-2</v>
      </c>
      <c r="E771" s="40">
        <v>7.9000000000000008E-3</v>
      </c>
      <c r="F771" s="40">
        <v>5.7000000000000002E-3</v>
      </c>
      <c r="J771" s="15"/>
    </row>
    <row r="772" spans="1:10" hidden="1" x14ac:dyDescent="0.25">
      <c r="A772" s="39">
        <v>198906</v>
      </c>
      <c r="B772" s="40">
        <v>-5.4000000000000003E-3</v>
      </c>
      <c r="C772" s="40">
        <v>-2.01E-2</v>
      </c>
      <c r="D772" s="40">
        <v>5.5E-2</v>
      </c>
      <c r="E772" s="40">
        <v>7.1000000000000004E-3</v>
      </c>
      <c r="F772" s="40">
        <v>2.3999999999999998E-3</v>
      </c>
      <c r="J772" s="15"/>
    </row>
    <row r="773" spans="1:10" hidden="1" x14ac:dyDescent="0.25">
      <c r="A773" s="39">
        <v>198907</v>
      </c>
      <c r="B773" s="40">
        <v>8.9800000000000005E-2</v>
      </c>
      <c r="C773" s="40">
        <v>4.07E-2</v>
      </c>
      <c r="D773" s="40">
        <v>2.3800000000000002E-2</v>
      </c>
      <c r="E773" s="40">
        <v>7.0000000000000001E-3</v>
      </c>
      <c r="F773" s="40">
        <v>2.3999999999999998E-3</v>
      </c>
      <c r="J773" s="15"/>
    </row>
    <row r="774" spans="1:10" hidden="1" x14ac:dyDescent="0.25">
      <c r="A774" s="39">
        <v>198908</v>
      </c>
      <c r="B774" s="40">
        <v>1.9300000000000001E-2</v>
      </c>
      <c r="C774" s="40">
        <v>1.2200000000000001E-2</v>
      </c>
      <c r="D774" s="40">
        <v>-2.5899999999999999E-2</v>
      </c>
      <c r="E774" s="40">
        <v>7.4000000000000003E-3</v>
      </c>
      <c r="F774" s="40">
        <v>1.6000000000000001E-3</v>
      </c>
      <c r="J774" s="15"/>
    </row>
    <row r="775" spans="1:10" hidden="1" x14ac:dyDescent="0.25">
      <c r="A775" s="39">
        <v>198909</v>
      </c>
      <c r="B775" s="40">
        <v>-3.8999999999999998E-3</v>
      </c>
      <c r="C775" s="40">
        <v>0</v>
      </c>
      <c r="D775" s="40">
        <v>1.9E-3</v>
      </c>
      <c r="E775" s="40">
        <v>6.4999999999999997E-3</v>
      </c>
      <c r="F775" s="40">
        <v>3.2000000000000002E-3</v>
      </c>
      <c r="J775" s="15"/>
    </row>
    <row r="776" spans="1:10" hidden="1" x14ac:dyDescent="0.25">
      <c r="A776" s="39">
        <v>198910</v>
      </c>
      <c r="B776" s="40">
        <v>-2.3300000000000001E-2</v>
      </c>
      <c r="C776" s="40">
        <v>-6.0400000000000002E-2</v>
      </c>
      <c r="D776" s="40">
        <v>3.7900000000000003E-2</v>
      </c>
      <c r="E776" s="40">
        <v>6.7999999999999996E-3</v>
      </c>
      <c r="F776" s="40">
        <v>4.7999999999999996E-3</v>
      </c>
      <c r="J776" s="15"/>
    </row>
    <row r="777" spans="1:10" x14ac:dyDescent="0.25">
      <c r="A777" s="60">
        <v>198911</v>
      </c>
      <c r="B777" s="61">
        <v>2.0799999999999999E-2</v>
      </c>
      <c r="C777" s="61">
        <v>-5.1000000000000004E-3</v>
      </c>
      <c r="D777" s="61">
        <v>7.7999999999999996E-3</v>
      </c>
      <c r="E777" s="61">
        <v>6.8999999999999999E-3</v>
      </c>
      <c r="F777" s="61">
        <v>2.3999999999999998E-3</v>
      </c>
    </row>
    <row r="778" spans="1:10" x14ac:dyDescent="0.25">
      <c r="A778" s="60">
        <v>198912</v>
      </c>
      <c r="B778" s="61">
        <v>2.3599999999999999E-2</v>
      </c>
      <c r="C778" s="61">
        <v>-1.34E-2</v>
      </c>
      <c r="D778" s="61">
        <v>-5.9999999999999995E-4</v>
      </c>
      <c r="E778" s="61">
        <v>6.1000000000000004E-3</v>
      </c>
      <c r="F778" s="61">
        <v>1.6000000000000001E-3</v>
      </c>
    </row>
    <row r="779" spans="1:10" hidden="1" x14ac:dyDescent="0.25">
      <c r="A779" s="39">
        <v>199001</v>
      </c>
      <c r="B779" s="40">
        <v>-6.7100000000000007E-2</v>
      </c>
      <c r="C779" s="40">
        <v>-7.6399999999999996E-2</v>
      </c>
      <c r="D779" s="40">
        <v>-3.4299999999999997E-2</v>
      </c>
      <c r="E779" s="40">
        <v>5.7000000000000002E-3</v>
      </c>
      <c r="F779" s="40">
        <v>1.03E-2</v>
      </c>
      <c r="J779" s="15"/>
    </row>
    <row r="780" spans="1:10" hidden="1" x14ac:dyDescent="0.25">
      <c r="A780" s="39">
        <v>199002</v>
      </c>
      <c r="B780" s="40">
        <v>1.29E-2</v>
      </c>
      <c r="C780" s="40">
        <v>1.8700000000000001E-2</v>
      </c>
      <c r="D780" s="40">
        <v>-2.5000000000000001E-3</v>
      </c>
      <c r="E780" s="40">
        <v>5.7000000000000002E-3</v>
      </c>
      <c r="F780" s="40">
        <v>4.7000000000000002E-3</v>
      </c>
      <c r="J780" s="15"/>
    </row>
    <row r="781" spans="1:10" hidden="1" x14ac:dyDescent="0.25">
      <c r="A781" s="39">
        <v>199003</v>
      </c>
      <c r="B781" s="40">
        <v>2.63E-2</v>
      </c>
      <c r="C781" s="40">
        <v>3.6799999999999999E-2</v>
      </c>
      <c r="D781" s="40">
        <v>-4.4000000000000003E-3</v>
      </c>
      <c r="E781" s="40">
        <v>6.4000000000000003E-3</v>
      </c>
      <c r="F781" s="40">
        <v>5.4999999999999997E-3</v>
      </c>
      <c r="J781" s="15"/>
    </row>
    <row r="782" spans="1:10" hidden="1" x14ac:dyDescent="0.25">
      <c r="A782" s="39">
        <v>199004</v>
      </c>
      <c r="B782" s="40">
        <v>-2.47E-2</v>
      </c>
      <c r="C782" s="40">
        <v>-2.6599999999999999E-2</v>
      </c>
      <c r="D782" s="40">
        <v>-2.0199999999999999E-2</v>
      </c>
      <c r="E782" s="40">
        <v>6.8999999999999999E-3</v>
      </c>
      <c r="F782" s="40">
        <v>1.6000000000000001E-3</v>
      </c>
      <c r="J782" s="15"/>
    </row>
    <row r="783" spans="1:10" hidden="1" x14ac:dyDescent="0.25">
      <c r="A783" s="39">
        <v>199005</v>
      </c>
      <c r="B783" s="40">
        <v>9.7500000000000003E-2</v>
      </c>
      <c r="C783" s="40">
        <v>5.6099999999999997E-2</v>
      </c>
      <c r="D783" s="40">
        <v>4.1500000000000002E-2</v>
      </c>
      <c r="E783" s="40">
        <v>6.7999999999999996E-3</v>
      </c>
      <c r="F783" s="40">
        <v>2.3E-3</v>
      </c>
      <c r="J783" s="15"/>
    </row>
    <row r="784" spans="1:10" hidden="1" x14ac:dyDescent="0.25">
      <c r="A784" s="39">
        <v>199006</v>
      </c>
      <c r="B784" s="40">
        <v>-7.0000000000000001E-3</v>
      </c>
      <c r="C784" s="40">
        <v>1.44E-2</v>
      </c>
      <c r="D784" s="40">
        <v>2.3E-2</v>
      </c>
      <c r="E784" s="40">
        <v>6.3E-3</v>
      </c>
      <c r="F784" s="40">
        <v>5.4000000000000003E-3</v>
      </c>
      <c r="J784" s="15"/>
    </row>
    <row r="785" spans="1:10" hidden="1" x14ac:dyDescent="0.25">
      <c r="A785" s="39">
        <v>199007</v>
      </c>
      <c r="B785" s="40">
        <v>-3.2000000000000002E-3</v>
      </c>
      <c r="C785" s="40">
        <v>-3.8199999999999998E-2</v>
      </c>
      <c r="D785" s="40">
        <v>1.0699999999999999E-2</v>
      </c>
      <c r="E785" s="40">
        <v>6.7999999999999996E-3</v>
      </c>
      <c r="F785" s="40">
        <v>3.8E-3</v>
      </c>
      <c r="J785" s="15"/>
    </row>
    <row r="786" spans="1:10" hidden="1" x14ac:dyDescent="0.25">
      <c r="A786" s="39">
        <v>199008</v>
      </c>
      <c r="B786" s="40">
        <v>-9.0300000000000005E-2</v>
      </c>
      <c r="C786" s="40">
        <v>-0.12959999999999999</v>
      </c>
      <c r="D786" s="40">
        <v>-4.19E-2</v>
      </c>
      <c r="E786" s="40">
        <v>6.6E-3</v>
      </c>
      <c r="F786" s="40">
        <v>9.1999999999999998E-3</v>
      </c>
      <c r="J786" s="15"/>
    </row>
    <row r="787" spans="1:10" hidden="1" x14ac:dyDescent="0.25">
      <c r="A787" s="39">
        <v>199009</v>
      </c>
      <c r="B787" s="40">
        <v>-4.9200000000000001E-2</v>
      </c>
      <c r="C787" s="40">
        <v>-8.2900000000000001E-2</v>
      </c>
      <c r="D787" s="40">
        <v>1.17E-2</v>
      </c>
      <c r="E787" s="40">
        <v>6.0000000000000001E-3</v>
      </c>
      <c r="F787" s="40">
        <v>8.3999999999999995E-3</v>
      </c>
      <c r="J787" s="15"/>
    </row>
    <row r="788" spans="1:10" hidden="1" x14ac:dyDescent="0.25">
      <c r="A788" s="39">
        <v>199010</v>
      </c>
      <c r="B788" s="40">
        <v>-3.7000000000000002E-3</v>
      </c>
      <c r="C788" s="40">
        <v>-5.7200000000000001E-2</v>
      </c>
      <c r="D788" s="40">
        <v>2.1499999999999998E-2</v>
      </c>
      <c r="E788" s="40">
        <v>6.7999999999999996E-3</v>
      </c>
      <c r="F788" s="40">
        <v>6.0000000000000001E-3</v>
      </c>
      <c r="J788" s="15"/>
    </row>
    <row r="789" spans="1:10" hidden="1" x14ac:dyDescent="0.25">
      <c r="A789" s="39">
        <v>199011</v>
      </c>
      <c r="B789" s="40">
        <v>6.4399999999999999E-2</v>
      </c>
      <c r="C789" s="40">
        <v>4.4999999999999998E-2</v>
      </c>
      <c r="D789" s="40">
        <v>4.02E-2</v>
      </c>
      <c r="E789" s="40">
        <v>5.7000000000000002E-3</v>
      </c>
      <c r="F789" s="40">
        <v>2.2000000000000001E-3</v>
      </c>
      <c r="J789" s="15"/>
    </row>
    <row r="790" spans="1:10" hidden="1" x14ac:dyDescent="0.25">
      <c r="A790" s="39">
        <v>199012</v>
      </c>
      <c r="B790" s="40">
        <v>2.7400000000000001E-2</v>
      </c>
      <c r="C790" s="40">
        <v>1.9400000000000001E-2</v>
      </c>
      <c r="D790" s="40">
        <v>1.8700000000000001E-2</v>
      </c>
      <c r="E790" s="40">
        <v>6.0000000000000001E-3</v>
      </c>
      <c r="F790" s="40">
        <v>0</v>
      </c>
      <c r="J790" s="15"/>
    </row>
    <row r="791" spans="1:10" hidden="1" x14ac:dyDescent="0.25">
      <c r="A791" s="39">
        <v>199101</v>
      </c>
      <c r="B791" s="40">
        <v>4.4200000000000003E-2</v>
      </c>
      <c r="C791" s="40">
        <v>8.4099999999999994E-2</v>
      </c>
      <c r="D791" s="40">
        <v>1.2999999999999999E-2</v>
      </c>
      <c r="E791" s="40">
        <v>5.1999999999999998E-3</v>
      </c>
      <c r="F791" s="40">
        <v>6.0000000000000001E-3</v>
      </c>
      <c r="J791" s="15"/>
    </row>
    <row r="792" spans="1:10" hidden="1" x14ac:dyDescent="0.25">
      <c r="A792" s="39">
        <v>199102</v>
      </c>
      <c r="B792" s="40">
        <v>7.1599999999999997E-2</v>
      </c>
      <c r="C792" s="40">
        <v>0.1113</v>
      </c>
      <c r="D792" s="40">
        <v>3.0000000000000001E-3</v>
      </c>
      <c r="E792" s="40">
        <v>4.7999999999999996E-3</v>
      </c>
      <c r="F792" s="40">
        <v>1.5E-3</v>
      </c>
      <c r="J792" s="15"/>
    </row>
    <row r="793" spans="1:10" hidden="1" x14ac:dyDescent="0.25">
      <c r="A793" s="39">
        <v>199103</v>
      </c>
      <c r="B793" s="40">
        <v>2.3800000000000002E-2</v>
      </c>
      <c r="C793" s="40">
        <v>6.8000000000000005E-2</v>
      </c>
      <c r="D793" s="40">
        <v>3.8E-3</v>
      </c>
      <c r="E793" s="40">
        <v>4.4000000000000003E-3</v>
      </c>
      <c r="F793" s="40">
        <v>1.5E-3</v>
      </c>
      <c r="J793" s="15"/>
    </row>
    <row r="794" spans="1:10" hidden="1" x14ac:dyDescent="0.25">
      <c r="A794" s="39">
        <v>199104</v>
      </c>
      <c r="B794" s="40">
        <v>2.8E-3</v>
      </c>
      <c r="C794" s="40">
        <v>3.3999999999999998E-3</v>
      </c>
      <c r="D794" s="40">
        <v>1.4E-2</v>
      </c>
      <c r="E794" s="40">
        <v>5.3E-3</v>
      </c>
      <c r="F794" s="40">
        <v>1.5E-3</v>
      </c>
      <c r="J794" s="15"/>
    </row>
    <row r="795" spans="1:10" hidden="1" x14ac:dyDescent="0.25">
      <c r="A795" s="39">
        <v>199105</v>
      </c>
      <c r="B795" s="40">
        <v>4.2799999999999998E-2</v>
      </c>
      <c r="C795" s="40">
        <v>3.3399999999999999E-2</v>
      </c>
      <c r="D795" s="40">
        <v>0</v>
      </c>
      <c r="E795" s="40">
        <v>4.7000000000000002E-3</v>
      </c>
      <c r="F795" s="40">
        <v>3.0000000000000001E-3</v>
      </c>
      <c r="J795" s="15"/>
    </row>
    <row r="796" spans="1:10" hidden="1" x14ac:dyDescent="0.25">
      <c r="A796" s="39">
        <v>199106</v>
      </c>
      <c r="B796" s="40">
        <v>-4.5699999999999998E-2</v>
      </c>
      <c r="C796" s="40">
        <v>-4.8500000000000001E-2</v>
      </c>
      <c r="D796" s="40">
        <v>-6.3E-3</v>
      </c>
      <c r="E796" s="40">
        <v>4.1999999999999997E-3</v>
      </c>
      <c r="F796" s="40">
        <v>2.8999999999999998E-3</v>
      </c>
      <c r="J796" s="15"/>
    </row>
    <row r="797" spans="1:10" hidden="1" x14ac:dyDescent="0.25">
      <c r="A797" s="39">
        <v>199107</v>
      </c>
      <c r="B797" s="40">
        <v>4.6800000000000001E-2</v>
      </c>
      <c r="C797" s="40">
        <v>4.07E-2</v>
      </c>
      <c r="D797" s="40">
        <v>1.5699999999999999E-2</v>
      </c>
      <c r="E797" s="40">
        <v>4.8999999999999998E-3</v>
      </c>
      <c r="F797" s="40">
        <v>1.5E-3</v>
      </c>
      <c r="J797" s="15"/>
    </row>
    <row r="798" spans="1:10" hidden="1" x14ac:dyDescent="0.25">
      <c r="A798" s="39">
        <v>199108</v>
      </c>
      <c r="B798" s="40">
        <v>2.35E-2</v>
      </c>
      <c r="C798" s="40">
        <v>2.6100000000000002E-2</v>
      </c>
      <c r="D798" s="40">
        <v>3.4000000000000002E-2</v>
      </c>
      <c r="E798" s="40">
        <v>4.5999999999999999E-3</v>
      </c>
      <c r="F798" s="40">
        <v>2.8999999999999998E-3</v>
      </c>
      <c r="J798" s="15"/>
    </row>
    <row r="799" spans="1:10" hidden="1" x14ac:dyDescent="0.25">
      <c r="A799" s="39">
        <v>199109</v>
      </c>
      <c r="B799" s="40">
        <v>-1.6400000000000001E-2</v>
      </c>
      <c r="C799" s="40">
        <v>3.2000000000000002E-3</v>
      </c>
      <c r="D799" s="40">
        <v>3.0300000000000001E-2</v>
      </c>
      <c r="E799" s="40">
        <v>4.5999999999999999E-3</v>
      </c>
      <c r="F799" s="40">
        <v>4.4000000000000003E-3</v>
      </c>
      <c r="J799" s="15"/>
    </row>
    <row r="800" spans="1:10" hidden="1" x14ac:dyDescent="0.25">
      <c r="A800" s="39">
        <v>199110</v>
      </c>
      <c r="B800" s="40">
        <v>1.34E-2</v>
      </c>
      <c r="C800" s="40">
        <v>3.1699999999999999E-2</v>
      </c>
      <c r="D800" s="40">
        <v>5.4000000000000003E-3</v>
      </c>
      <c r="E800" s="40">
        <v>4.1999999999999997E-3</v>
      </c>
      <c r="F800" s="40">
        <v>1.5E-3</v>
      </c>
      <c r="J800" s="15"/>
    </row>
    <row r="801" spans="1:10" hidden="1" x14ac:dyDescent="0.25">
      <c r="A801" s="39">
        <v>199111</v>
      </c>
      <c r="B801" s="40">
        <v>-4.0399999999999998E-2</v>
      </c>
      <c r="C801" s="40">
        <v>-2.76E-2</v>
      </c>
      <c r="D801" s="40">
        <v>8.2000000000000007E-3</v>
      </c>
      <c r="E801" s="40">
        <v>3.8999999999999998E-3</v>
      </c>
      <c r="F801" s="40">
        <v>2.8999999999999998E-3</v>
      </c>
      <c r="J801" s="15"/>
    </row>
    <row r="802" spans="1:10" hidden="1" x14ac:dyDescent="0.25">
      <c r="A802" s="39">
        <v>199112</v>
      </c>
      <c r="B802" s="40">
        <v>0.1143</v>
      </c>
      <c r="C802" s="40">
        <v>6.0100000000000001E-2</v>
      </c>
      <c r="D802" s="40">
        <v>5.8099999999999999E-2</v>
      </c>
      <c r="E802" s="40">
        <v>3.8E-3</v>
      </c>
      <c r="F802" s="40">
        <v>6.9999999999999999E-4</v>
      </c>
      <c r="J802" s="15"/>
    </row>
    <row r="803" spans="1:10" hidden="1" x14ac:dyDescent="0.25">
      <c r="A803" s="39">
        <v>199201</v>
      </c>
      <c r="B803" s="40">
        <v>-1.8599999999999998E-2</v>
      </c>
      <c r="C803" s="40">
        <v>0.1128</v>
      </c>
      <c r="D803" s="40">
        <v>-3.2399999999999998E-2</v>
      </c>
      <c r="E803" s="40">
        <v>3.3999999999999998E-3</v>
      </c>
      <c r="F803" s="40">
        <v>1.5E-3</v>
      </c>
      <c r="J803" s="15"/>
    </row>
    <row r="804" spans="1:10" hidden="1" x14ac:dyDescent="0.25">
      <c r="A804" s="39">
        <v>199202</v>
      </c>
      <c r="B804" s="40">
        <v>1.2800000000000001E-2</v>
      </c>
      <c r="C804" s="40">
        <v>4.5199999999999997E-2</v>
      </c>
      <c r="D804" s="40">
        <v>5.1000000000000004E-3</v>
      </c>
      <c r="E804" s="40">
        <v>2.8E-3</v>
      </c>
      <c r="F804" s="40">
        <v>3.5999999999999999E-3</v>
      </c>
      <c r="J804" s="15"/>
    </row>
    <row r="805" spans="1:10" hidden="1" x14ac:dyDescent="0.25">
      <c r="A805" s="39">
        <v>199203</v>
      </c>
      <c r="B805" s="40">
        <v>-1.9599999999999999E-2</v>
      </c>
      <c r="C805" s="40">
        <v>-2.4899999999999999E-2</v>
      </c>
      <c r="D805" s="40">
        <v>-9.4000000000000004E-3</v>
      </c>
      <c r="E805" s="40">
        <v>3.3999999999999998E-3</v>
      </c>
      <c r="F805" s="40">
        <v>5.1000000000000004E-3</v>
      </c>
      <c r="J805" s="15"/>
    </row>
    <row r="806" spans="1:10" x14ac:dyDescent="0.25">
      <c r="A806" s="60">
        <v>199204</v>
      </c>
      <c r="B806" s="61">
        <v>2.9100000000000001E-2</v>
      </c>
      <c r="C806" s="61">
        <v>-4.0300000000000002E-2</v>
      </c>
      <c r="D806" s="61">
        <v>1.6000000000000001E-3</v>
      </c>
      <c r="E806" s="61">
        <v>3.2000000000000002E-3</v>
      </c>
      <c r="F806" s="61">
        <v>1.4E-3</v>
      </c>
    </row>
    <row r="807" spans="1:10" x14ac:dyDescent="0.25">
      <c r="A807" s="60">
        <v>199205</v>
      </c>
      <c r="B807" s="61">
        <v>5.4000000000000003E-3</v>
      </c>
      <c r="C807" s="61">
        <v>-1.4E-3</v>
      </c>
      <c r="D807" s="61">
        <v>2.4299999999999999E-2</v>
      </c>
      <c r="E807" s="61">
        <v>2.8E-3</v>
      </c>
      <c r="F807" s="61">
        <v>1.4E-3</v>
      </c>
    </row>
    <row r="808" spans="1:10" hidden="1" x14ac:dyDescent="0.25">
      <c r="A808" s="39">
        <v>199206</v>
      </c>
      <c r="B808" s="40">
        <v>-1.4500000000000001E-2</v>
      </c>
      <c r="C808" s="40">
        <v>-5.1900000000000002E-2</v>
      </c>
      <c r="D808" s="40">
        <v>0.02</v>
      </c>
      <c r="E808" s="40">
        <v>3.2000000000000002E-3</v>
      </c>
      <c r="F808" s="40">
        <v>3.5999999999999999E-3</v>
      </c>
      <c r="J808" s="15"/>
    </row>
    <row r="809" spans="1:10" hidden="1" x14ac:dyDescent="0.25">
      <c r="A809" s="39">
        <v>199207</v>
      </c>
      <c r="B809" s="40">
        <v>4.0300000000000002E-2</v>
      </c>
      <c r="C809" s="40">
        <v>3.6999999999999998E-2</v>
      </c>
      <c r="D809" s="40">
        <v>3.9800000000000002E-2</v>
      </c>
      <c r="E809" s="40">
        <v>3.0999999999999999E-3</v>
      </c>
      <c r="F809" s="40">
        <v>2.0999999999999999E-3</v>
      </c>
      <c r="J809" s="15"/>
    </row>
    <row r="810" spans="1:10" hidden="1" x14ac:dyDescent="0.25">
      <c r="A810" s="39">
        <v>199208</v>
      </c>
      <c r="B810" s="40">
        <v>-2.0199999999999999E-2</v>
      </c>
      <c r="C810" s="40">
        <v>-2.2800000000000001E-2</v>
      </c>
      <c r="D810" s="40">
        <v>6.7000000000000002E-3</v>
      </c>
      <c r="E810" s="40">
        <v>2.5999999999999999E-3</v>
      </c>
      <c r="F810" s="40">
        <v>2.8E-3</v>
      </c>
      <c r="J810" s="15"/>
    </row>
    <row r="811" spans="1:10" hidden="1" x14ac:dyDescent="0.25">
      <c r="A811" s="39">
        <v>199209</v>
      </c>
      <c r="B811" s="40">
        <v>1.15E-2</v>
      </c>
      <c r="C811" s="40">
        <v>1.3100000000000001E-2</v>
      </c>
      <c r="D811" s="40">
        <v>1.8499999999999999E-2</v>
      </c>
      <c r="E811" s="40">
        <v>2.5999999999999999E-3</v>
      </c>
      <c r="F811" s="40">
        <v>2.8E-3</v>
      </c>
      <c r="J811" s="15"/>
    </row>
    <row r="812" spans="1:10" hidden="1" x14ac:dyDescent="0.25">
      <c r="A812" s="39">
        <v>199210</v>
      </c>
      <c r="B812" s="40">
        <v>3.5999999999999999E-3</v>
      </c>
      <c r="C812" s="40">
        <v>2.5899999999999999E-2</v>
      </c>
      <c r="D812" s="40">
        <v>-1.9800000000000002E-2</v>
      </c>
      <c r="E812" s="40">
        <v>2.3E-3</v>
      </c>
      <c r="F812" s="40">
        <v>3.5000000000000001E-3</v>
      </c>
      <c r="J812" s="15"/>
    </row>
    <row r="813" spans="1:10" hidden="1" x14ac:dyDescent="0.25">
      <c r="A813" s="39">
        <v>199211</v>
      </c>
      <c r="B813" s="40">
        <v>3.3700000000000001E-2</v>
      </c>
      <c r="C813" s="40">
        <v>8.8499999999999995E-2</v>
      </c>
      <c r="D813" s="40">
        <v>1E-3</v>
      </c>
      <c r="E813" s="40">
        <v>2.3E-3</v>
      </c>
      <c r="F813" s="40">
        <v>1.4E-3</v>
      </c>
      <c r="J813" s="15"/>
    </row>
    <row r="814" spans="1:10" hidden="1" x14ac:dyDescent="0.25">
      <c r="A814" s="39">
        <v>199212</v>
      </c>
      <c r="B814" s="40">
        <v>1.3100000000000001E-2</v>
      </c>
      <c r="C814" s="40">
        <v>4.41E-2</v>
      </c>
      <c r="D814" s="40">
        <v>2.46E-2</v>
      </c>
      <c r="E814" s="40">
        <v>2.8E-3</v>
      </c>
      <c r="F814" s="40">
        <v>-6.9999999999999999E-4</v>
      </c>
      <c r="J814" s="15"/>
    </row>
    <row r="815" spans="1:10" hidden="1" x14ac:dyDescent="0.25">
      <c r="A815" s="39">
        <v>199301</v>
      </c>
      <c r="B815" s="40">
        <v>7.3000000000000001E-3</v>
      </c>
      <c r="C815" s="40">
        <v>5.4300000000000001E-2</v>
      </c>
      <c r="D815" s="40">
        <v>2.8000000000000001E-2</v>
      </c>
      <c r="E815" s="40">
        <v>2.3E-3</v>
      </c>
      <c r="F815" s="40">
        <v>4.8999999999999998E-3</v>
      </c>
      <c r="J815" s="15"/>
    </row>
    <row r="816" spans="1:10" x14ac:dyDescent="0.25">
      <c r="A816" s="60">
        <v>199302</v>
      </c>
      <c r="B816" s="61">
        <v>1.35E-2</v>
      </c>
      <c r="C816" s="61">
        <v>-1.7999999999999999E-2</v>
      </c>
      <c r="D816" s="61">
        <v>3.5400000000000001E-2</v>
      </c>
      <c r="E816" s="61">
        <v>2.2000000000000001E-3</v>
      </c>
      <c r="F816" s="61">
        <v>3.5000000000000001E-3</v>
      </c>
    </row>
    <row r="817" spans="1:10" hidden="1" x14ac:dyDescent="0.25">
      <c r="A817" s="39">
        <v>199303</v>
      </c>
      <c r="B817" s="40">
        <v>2.1499999999999998E-2</v>
      </c>
      <c r="C817" s="40">
        <v>2.8899999999999999E-2</v>
      </c>
      <c r="D817" s="40">
        <v>2.0999999999999999E-3</v>
      </c>
      <c r="E817" s="40">
        <v>2.5000000000000001E-3</v>
      </c>
      <c r="F817" s="40">
        <v>3.5000000000000001E-3</v>
      </c>
      <c r="J817" s="15"/>
    </row>
    <row r="818" spans="1:10" hidden="1" x14ac:dyDescent="0.25">
      <c r="A818" s="39">
        <v>199304</v>
      </c>
      <c r="B818" s="40">
        <v>-2.4500000000000001E-2</v>
      </c>
      <c r="C818" s="40">
        <v>-3.0599999999999999E-2</v>
      </c>
      <c r="D818" s="40">
        <v>7.1999999999999998E-3</v>
      </c>
      <c r="E818" s="40">
        <v>2.3999999999999998E-3</v>
      </c>
      <c r="F818" s="40">
        <v>2.8E-3</v>
      </c>
      <c r="J818" s="15"/>
    </row>
    <row r="819" spans="1:10" hidden="1" x14ac:dyDescent="0.25">
      <c r="A819" s="39">
        <v>199305</v>
      </c>
      <c r="B819" s="40">
        <v>2.7E-2</v>
      </c>
      <c r="C819" s="40">
        <v>3.4200000000000001E-2</v>
      </c>
      <c r="D819" s="40">
        <v>4.7000000000000002E-3</v>
      </c>
      <c r="E819" s="40">
        <v>2.2000000000000001E-3</v>
      </c>
      <c r="F819" s="40">
        <v>1.4E-3</v>
      </c>
      <c r="J819" s="15"/>
    </row>
    <row r="820" spans="1:10" x14ac:dyDescent="0.25">
      <c r="A820" s="60">
        <v>199306</v>
      </c>
      <c r="B820" s="61">
        <v>3.3E-3</v>
      </c>
      <c r="C820" s="61">
        <v>-3.8E-3</v>
      </c>
      <c r="D820" s="61">
        <v>4.4900000000000002E-2</v>
      </c>
      <c r="E820" s="61">
        <v>2.5000000000000001E-3</v>
      </c>
      <c r="F820" s="61">
        <v>1.4E-3</v>
      </c>
    </row>
    <row r="821" spans="1:10" hidden="1" x14ac:dyDescent="0.25">
      <c r="A821" s="39">
        <v>199307</v>
      </c>
      <c r="B821" s="40">
        <v>-4.7000000000000002E-3</v>
      </c>
      <c r="C821" s="40">
        <v>1.66E-2</v>
      </c>
      <c r="D821" s="40">
        <v>1.9099999999999999E-2</v>
      </c>
      <c r="E821" s="40">
        <v>2.3999999999999998E-3</v>
      </c>
      <c r="F821" s="40">
        <v>0</v>
      </c>
      <c r="J821" s="15"/>
    </row>
    <row r="822" spans="1:10" hidden="1" x14ac:dyDescent="0.25">
      <c r="A822" s="39">
        <v>199308</v>
      </c>
      <c r="B822" s="40">
        <v>3.8100000000000002E-2</v>
      </c>
      <c r="C822" s="40">
        <v>3.39E-2</v>
      </c>
      <c r="D822" s="40">
        <v>4.3400000000000001E-2</v>
      </c>
      <c r="E822" s="40">
        <v>2.5000000000000001E-3</v>
      </c>
      <c r="F822" s="40">
        <v>2.8E-3</v>
      </c>
      <c r="J822" s="15"/>
    </row>
    <row r="823" spans="1:10" hidden="1" x14ac:dyDescent="0.25">
      <c r="A823" s="39">
        <v>199309</v>
      </c>
      <c r="B823" s="40">
        <v>-7.4000000000000003E-3</v>
      </c>
      <c r="C823" s="40">
        <v>3.1600000000000003E-2</v>
      </c>
      <c r="D823" s="40">
        <v>5.0000000000000001E-4</v>
      </c>
      <c r="E823" s="40">
        <v>2.5999999999999999E-3</v>
      </c>
      <c r="F823" s="40">
        <v>2.0999999999999999E-3</v>
      </c>
      <c r="J823" s="15"/>
    </row>
    <row r="824" spans="1:10" hidden="1" x14ac:dyDescent="0.25">
      <c r="A824" s="39">
        <v>199310</v>
      </c>
      <c r="B824" s="40">
        <v>2.0299999999999999E-2</v>
      </c>
      <c r="C824" s="40">
        <v>4.7100000000000003E-2</v>
      </c>
      <c r="D824" s="40">
        <v>9.5999999999999992E-3</v>
      </c>
      <c r="E824" s="40">
        <v>2.2000000000000001E-3</v>
      </c>
      <c r="F824" s="40">
        <v>4.1000000000000003E-3</v>
      </c>
      <c r="J824" s="15"/>
    </row>
    <row r="825" spans="1:10" hidden="1" x14ac:dyDescent="0.25">
      <c r="A825" s="39">
        <v>199311</v>
      </c>
      <c r="B825" s="40">
        <v>-9.4000000000000004E-3</v>
      </c>
      <c r="C825" s="40">
        <v>-1.7500000000000002E-2</v>
      </c>
      <c r="D825" s="40">
        <v>-2.5899999999999999E-2</v>
      </c>
      <c r="E825" s="40">
        <v>2.5000000000000001E-3</v>
      </c>
      <c r="F825" s="40">
        <v>6.9999999999999999E-4</v>
      </c>
      <c r="J825" s="15"/>
    </row>
    <row r="826" spans="1:10" hidden="1" x14ac:dyDescent="0.25">
      <c r="A826" s="39">
        <v>199312</v>
      </c>
      <c r="B826" s="40">
        <v>1.23E-2</v>
      </c>
      <c r="C826" s="40">
        <v>1.9400000000000001E-2</v>
      </c>
      <c r="D826" s="40">
        <v>2E-3</v>
      </c>
      <c r="E826" s="40">
        <v>2.3E-3</v>
      </c>
      <c r="F826" s="40">
        <v>0</v>
      </c>
      <c r="J826" s="15"/>
    </row>
    <row r="827" spans="1:10" hidden="1" x14ac:dyDescent="0.25">
      <c r="A827" s="39">
        <v>199401</v>
      </c>
      <c r="B827" s="40">
        <v>3.3500000000000002E-2</v>
      </c>
      <c r="C827" s="40">
        <v>6.1800000000000001E-2</v>
      </c>
      <c r="D827" s="40">
        <v>2.5700000000000001E-2</v>
      </c>
      <c r="E827" s="40">
        <v>2.5000000000000001E-3</v>
      </c>
      <c r="F827" s="40">
        <v>2.7000000000000001E-3</v>
      </c>
      <c r="J827" s="15"/>
    </row>
    <row r="828" spans="1:10" hidden="1" x14ac:dyDescent="0.25">
      <c r="A828" s="39">
        <v>199402</v>
      </c>
      <c r="B828" s="40">
        <v>-2.7E-2</v>
      </c>
      <c r="C828" s="40">
        <v>-2.3E-3</v>
      </c>
      <c r="D828" s="40">
        <v>-4.4999999999999998E-2</v>
      </c>
      <c r="E828" s="40">
        <v>2.0999999999999999E-3</v>
      </c>
      <c r="F828" s="40">
        <v>3.3999999999999998E-3</v>
      </c>
      <c r="J828" s="15"/>
    </row>
    <row r="829" spans="1:10" hidden="1" x14ac:dyDescent="0.25">
      <c r="A829" s="39">
        <v>199403</v>
      </c>
      <c r="B829" s="40">
        <v>-4.3499999999999997E-2</v>
      </c>
      <c r="C829" s="40">
        <v>-4.4600000000000001E-2</v>
      </c>
      <c r="D829" s="40">
        <v>-3.95E-2</v>
      </c>
      <c r="E829" s="40">
        <v>2.7000000000000001E-3</v>
      </c>
      <c r="F829" s="40">
        <v>3.3999999999999998E-3</v>
      </c>
      <c r="J829" s="15"/>
    </row>
    <row r="830" spans="1:10" hidden="1" x14ac:dyDescent="0.25">
      <c r="A830" s="39">
        <v>199404</v>
      </c>
      <c r="B830" s="40">
        <v>1.2999999999999999E-2</v>
      </c>
      <c r="C830" s="40">
        <v>6.0000000000000001E-3</v>
      </c>
      <c r="D830" s="40">
        <v>-1.4999999999999999E-2</v>
      </c>
      <c r="E830" s="40">
        <v>2.7000000000000001E-3</v>
      </c>
      <c r="F830" s="40">
        <v>1.4E-3</v>
      </c>
      <c r="J830" s="15"/>
    </row>
    <row r="831" spans="1:10" x14ac:dyDescent="0.25">
      <c r="A831" s="60">
        <v>199405</v>
      </c>
      <c r="B831" s="61">
        <v>1.6299999999999999E-2</v>
      </c>
      <c r="C831" s="61">
        <v>-1.1999999999999999E-3</v>
      </c>
      <c r="D831" s="61">
        <v>-8.2000000000000007E-3</v>
      </c>
      <c r="E831" s="61">
        <v>3.2000000000000002E-3</v>
      </c>
      <c r="F831" s="61">
        <v>6.9999999999999999E-4</v>
      </c>
    </row>
    <row r="832" spans="1:10" hidden="1" x14ac:dyDescent="0.25">
      <c r="A832" s="39">
        <v>199406</v>
      </c>
      <c r="B832" s="40">
        <v>-2.47E-2</v>
      </c>
      <c r="C832" s="40">
        <v>-2.6200000000000001E-2</v>
      </c>
      <c r="D832" s="40">
        <v>-0.01</v>
      </c>
      <c r="E832" s="40">
        <v>3.0999999999999999E-3</v>
      </c>
      <c r="F832" s="40">
        <v>3.3999999999999998E-3</v>
      </c>
      <c r="J832" s="15"/>
    </row>
    <row r="833" spans="1:10" hidden="1" x14ac:dyDescent="0.25">
      <c r="A833" s="39">
        <v>199407</v>
      </c>
      <c r="B833" s="40">
        <v>3.3099999999999997E-2</v>
      </c>
      <c r="C833" s="40">
        <v>1.84E-2</v>
      </c>
      <c r="D833" s="40">
        <v>3.6299999999999999E-2</v>
      </c>
      <c r="E833" s="40">
        <v>2.8E-3</v>
      </c>
      <c r="F833" s="40">
        <v>2.7000000000000001E-3</v>
      </c>
      <c r="J833" s="15"/>
    </row>
    <row r="834" spans="1:10" hidden="1" x14ac:dyDescent="0.25">
      <c r="A834" s="39">
        <v>199408</v>
      </c>
      <c r="B834" s="40">
        <v>4.07E-2</v>
      </c>
      <c r="C834" s="40">
        <v>3.3700000000000001E-2</v>
      </c>
      <c r="D834" s="40">
        <v>-8.6E-3</v>
      </c>
      <c r="E834" s="40">
        <v>3.7000000000000002E-3</v>
      </c>
      <c r="F834" s="40">
        <v>4.0000000000000001E-3</v>
      </c>
      <c r="J834" s="15"/>
    </row>
    <row r="835" spans="1:10" hidden="1" x14ac:dyDescent="0.25">
      <c r="A835" s="39">
        <v>199409</v>
      </c>
      <c r="B835" s="40">
        <v>-2.41E-2</v>
      </c>
      <c r="C835" s="40">
        <v>1.0500000000000001E-2</v>
      </c>
      <c r="D835" s="40">
        <v>-3.3099999999999997E-2</v>
      </c>
      <c r="E835" s="40">
        <v>3.7000000000000002E-3</v>
      </c>
      <c r="F835" s="40">
        <v>2.7000000000000001E-3</v>
      </c>
      <c r="J835" s="15"/>
    </row>
    <row r="836" spans="1:10" hidden="1" x14ac:dyDescent="0.25">
      <c r="A836" s="39">
        <v>199410</v>
      </c>
      <c r="B836" s="40">
        <v>2.29E-2</v>
      </c>
      <c r="C836" s="40">
        <v>1.15E-2</v>
      </c>
      <c r="D836" s="40">
        <v>-2.5000000000000001E-3</v>
      </c>
      <c r="E836" s="40">
        <v>3.8E-3</v>
      </c>
      <c r="F836" s="40">
        <v>6.9999999999999999E-4</v>
      </c>
      <c r="J836" s="15"/>
    </row>
    <row r="837" spans="1:10" hidden="1" x14ac:dyDescent="0.25">
      <c r="A837" s="39">
        <v>199411</v>
      </c>
      <c r="B837" s="40">
        <v>-3.6700000000000003E-2</v>
      </c>
      <c r="C837" s="40">
        <v>-3.2599999999999997E-2</v>
      </c>
      <c r="D837" s="40">
        <v>6.6E-3</v>
      </c>
      <c r="E837" s="40">
        <v>3.7000000000000002E-3</v>
      </c>
      <c r="F837" s="40">
        <v>1.2999999999999999E-3</v>
      </c>
      <c r="J837" s="15"/>
    </row>
    <row r="838" spans="1:10" hidden="1" x14ac:dyDescent="0.25">
      <c r="A838" s="39">
        <v>199412</v>
      </c>
      <c r="B838" s="40">
        <v>1.46E-2</v>
      </c>
      <c r="C838" s="40">
        <v>2.0000000000000001E-4</v>
      </c>
      <c r="D838" s="40">
        <v>1.61E-2</v>
      </c>
      <c r="E838" s="40">
        <v>4.4000000000000003E-3</v>
      </c>
      <c r="F838" s="40">
        <v>0</v>
      </c>
      <c r="J838" s="15"/>
    </row>
    <row r="839" spans="1:10" hidden="1" x14ac:dyDescent="0.25">
      <c r="A839" s="39">
        <v>199501</v>
      </c>
      <c r="B839" s="40">
        <v>2.5999999999999999E-2</v>
      </c>
      <c r="C839" s="40">
        <v>2.8299999999999999E-2</v>
      </c>
      <c r="D839" s="40">
        <v>2.7300000000000001E-2</v>
      </c>
      <c r="E839" s="40">
        <v>4.1999999999999997E-3</v>
      </c>
      <c r="F839" s="40">
        <v>4.0000000000000001E-3</v>
      </c>
      <c r="J839" s="15"/>
    </row>
    <row r="840" spans="1:10" hidden="1" x14ac:dyDescent="0.25">
      <c r="A840" s="39">
        <v>199502</v>
      </c>
      <c r="B840" s="40">
        <v>3.8800000000000001E-2</v>
      </c>
      <c r="C840" s="40">
        <v>2.52E-2</v>
      </c>
      <c r="D840" s="40">
        <v>2.87E-2</v>
      </c>
      <c r="E840" s="40">
        <v>4.0000000000000001E-3</v>
      </c>
      <c r="F840" s="40">
        <v>4.0000000000000001E-3</v>
      </c>
      <c r="J840" s="15"/>
    </row>
    <row r="841" spans="1:10" hidden="1" x14ac:dyDescent="0.25">
      <c r="A841" s="39">
        <v>199503</v>
      </c>
      <c r="B841" s="40">
        <v>2.9600000000000001E-2</v>
      </c>
      <c r="C841" s="40">
        <v>1.4500000000000001E-2</v>
      </c>
      <c r="D841" s="40">
        <v>9.1000000000000004E-3</v>
      </c>
      <c r="E841" s="40">
        <v>4.5999999999999999E-3</v>
      </c>
      <c r="F841" s="40">
        <v>3.3E-3</v>
      </c>
      <c r="J841" s="15"/>
    </row>
    <row r="842" spans="1:10" hidden="1" x14ac:dyDescent="0.25">
      <c r="A842" s="39">
        <v>199504</v>
      </c>
      <c r="B842" s="40">
        <v>2.9100000000000001E-2</v>
      </c>
      <c r="C842" s="40">
        <v>3.5200000000000002E-2</v>
      </c>
      <c r="D842" s="40">
        <v>1.6899999999999998E-2</v>
      </c>
      <c r="E842" s="40">
        <v>4.4000000000000003E-3</v>
      </c>
      <c r="F842" s="40">
        <v>3.3E-3</v>
      </c>
      <c r="J842" s="15"/>
    </row>
    <row r="843" spans="1:10" hidden="1" x14ac:dyDescent="0.25">
      <c r="A843" s="39">
        <v>199505</v>
      </c>
      <c r="B843" s="40">
        <v>3.95E-2</v>
      </c>
      <c r="C843" s="40">
        <v>2.98E-2</v>
      </c>
      <c r="D843" s="40">
        <v>7.9000000000000001E-2</v>
      </c>
      <c r="E843" s="40">
        <v>5.4000000000000003E-3</v>
      </c>
      <c r="F843" s="40">
        <v>2E-3</v>
      </c>
      <c r="J843" s="15"/>
    </row>
    <row r="844" spans="1:10" hidden="1" x14ac:dyDescent="0.25">
      <c r="A844" s="39">
        <v>199506</v>
      </c>
      <c r="B844" s="40">
        <v>2.35E-2</v>
      </c>
      <c r="C844" s="40">
        <v>5.6800000000000003E-2</v>
      </c>
      <c r="D844" s="40">
        <v>1.3899999999999999E-2</v>
      </c>
      <c r="E844" s="40">
        <v>4.7000000000000002E-3</v>
      </c>
      <c r="F844" s="40">
        <v>2E-3</v>
      </c>
      <c r="J844" s="15"/>
    </row>
    <row r="845" spans="1:10" hidden="1" x14ac:dyDescent="0.25">
      <c r="A845" s="39">
        <v>199507</v>
      </c>
      <c r="B845" s="40">
        <v>3.3300000000000003E-2</v>
      </c>
      <c r="C845" s="40">
        <v>6.4500000000000002E-2</v>
      </c>
      <c r="D845" s="40">
        <v>-1.6799999999999999E-2</v>
      </c>
      <c r="E845" s="40">
        <v>4.4999999999999997E-3</v>
      </c>
      <c r="F845" s="40">
        <v>0</v>
      </c>
      <c r="J845" s="15"/>
    </row>
    <row r="846" spans="1:10" hidden="1" x14ac:dyDescent="0.25">
      <c r="A846" s="39">
        <v>199508</v>
      </c>
      <c r="B846" s="40">
        <v>2.7000000000000001E-3</v>
      </c>
      <c r="C846" s="40">
        <v>3.5799999999999998E-2</v>
      </c>
      <c r="D846" s="40">
        <v>2.3599999999999999E-2</v>
      </c>
      <c r="E846" s="40">
        <v>4.7000000000000002E-3</v>
      </c>
      <c r="F846" s="40">
        <v>2.5999999999999999E-3</v>
      </c>
      <c r="J846" s="15"/>
    </row>
    <row r="847" spans="1:10" hidden="1" x14ac:dyDescent="0.25">
      <c r="A847" s="39">
        <v>199509</v>
      </c>
      <c r="B847" s="40">
        <v>4.19E-2</v>
      </c>
      <c r="C847" s="40">
        <v>1.95E-2</v>
      </c>
      <c r="D847" s="40">
        <v>1.7500000000000002E-2</v>
      </c>
      <c r="E847" s="40">
        <v>4.3E-3</v>
      </c>
      <c r="F847" s="40">
        <v>2E-3</v>
      </c>
      <c r="J847" s="15"/>
    </row>
    <row r="848" spans="1:10" hidden="1" x14ac:dyDescent="0.25">
      <c r="A848" s="39">
        <v>199510</v>
      </c>
      <c r="B848" s="40">
        <v>-3.5000000000000001E-3</v>
      </c>
      <c r="C848" s="40">
        <v>-4.87E-2</v>
      </c>
      <c r="D848" s="40">
        <v>2.9399999999999999E-2</v>
      </c>
      <c r="E848" s="40">
        <v>4.7000000000000002E-3</v>
      </c>
      <c r="F848" s="40">
        <v>3.3E-3</v>
      </c>
      <c r="J848" s="15"/>
    </row>
    <row r="849" spans="1:10" hidden="1" x14ac:dyDescent="0.25">
      <c r="A849" s="39">
        <v>199511</v>
      </c>
      <c r="B849" s="40">
        <v>4.3999999999999997E-2</v>
      </c>
      <c r="C849" s="40">
        <v>1.9199999999999998E-2</v>
      </c>
      <c r="D849" s="40">
        <v>2.4899999999999999E-2</v>
      </c>
      <c r="E849" s="40">
        <v>4.1999999999999997E-3</v>
      </c>
      <c r="F849" s="40">
        <v>-6.9999999999999999E-4</v>
      </c>
      <c r="J849" s="15"/>
    </row>
    <row r="850" spans="1:10" hidden="1" x14ac:dyDescent="0.25">
      <c r="A850" s="39">
        <v>199512</v>
      </c>
      <c r="B850" s="40">
        <v>1.8499999999999999E-2</v>
      </c>
      <c r="C850" s="40">
        <v>2.3900000000000001E-2</v>
      </c>
      <c r="D850" s="40">
        <v>2.7199999999999998E-2</v>
      </c>
      <c r="E850" s="40">
        <v>4.8999999999999998E-3</v>
      </c>
      <c r="F850" s="40">
        <v>-6.9999999999999999E-4</v>
      </c>
      <c r="J850" s="15"/>
    </row>
    <row r="851" spans="1:10" hidden="1" x14ac:dyDescent="0.25">
      <c r="A851" s="39">
        <v>199601</v>
      </c>
      <c r="B851" s="40">
        <v>3.44E-2</v>
      </c>
      <c r="C851" s="40">
        <v>2.8E-3</v>
      </c>
      <c r="D851" s="40">
        <v>-1.1000000000000001E-3</v>
      </c>
      <c r="E851" s="40">
        <v>4.3E-3</v>
      </c>
      <c r="F851" s="40">
        <v>5.8999999999999999E-3</v>
      </c>
      <c r="J851" s="15"/>
    </row>
    <row r="852" spans="1:10" hidden="1" x14ac:dyDescent="0.25">
      <c r="A852" s="39">
        <v>199602</v>
      </c>
      <c r="B852" s="40">
        <v>9.5999999999999992E-3</v>
      </c>
      <c r="C852" s="40">
        <v>3.6900000000000002E-2</v>
      </c>
      <c r="D852" s="40">
        <v>-4.8300000000000003E-2</v>
      </c>
      <c r="E852" s="40">
        <v>3.8999999999999998E-3</v>
      </c>
      <c r="F852" s="40">
        <v>3.2000000000000002E-3</v>
      </c>
      <c r="J852" s="15"/>
    </row>
    <row r="853" spans="1:10" hidden="1" x14ac:dyDescent="0.25">
      <c r="A853" s="39">
        <v>199603</v>
      </c>
      <c r="B853" s="40">
        <v>9.5999999999999992E-3</v>
      </c>
      <c r="C853" s="40">
        <v>2.2800000000000001E-2</v>
      </c>
      <c r="D853" s="40">
        <v>-2.1000000000000001E-2</v>
      </c>
      <c r="E853" s="40">
        <v>3.8999999999999998E-3</v>
      </c>
      <c r="F853" s="40">
        <v>5.1999999999999998E-3</v>
      </c>
      <c r="J853" s="15"/>
    </row>
    <row r="854" spans="1:10" hidden="1" x14ac:dyDescent="0.25">
      <c r="A854" s="39">
        <v>199604</v>
      </c>
      <c r="B854" s="40">
        <v>1.47E-2</v>
      </c>
      <c r="C854" s="40">
        <v>8.48E-2</v>
      </c>
      <c r="D854" s="40">
        <v>-1.6500000000000001E-2</v>
      </c>
      <c r="E854" s="40">
        <v>4.5999999999999999E-3</v>
      </c>
      <c r="F854" s="40">
        <v>3.8999999999999998E-3</v>
      </c>
      <c r="J854" s="15"/>
    </row>
    <row r="855" spans="1:10" hidden="1" x14ac:dyDescent="0.25">
      <c r="A855" s="39">
        <v>199605</v>
      </c>
      <c r="B855" s="40">
        <v>2.58E-2</v>
      </c>
      <c r="C855" s="40">
        <v>7.4899999999999994E-2</v>
      </c>
      <c r="D855" s="40">
        <v>-5.4000000000000003E-3</v>
      </c>
      <c r="E855" s="40">
        <v>4.1999999999999997E-3</v>
      </c>
      <c r="F855" s="40">
        <v>1.9E-3</v>
      </c>
      <c r="J855" s="15"/>
    </row>
    <row r="856" spans="1:10" x14ac:dyDescent="0.25">
      <c r="A856" s="60">
        <v>199606</v>
      </c>
      <c r="B856" s="61">
        <v>4.1000000000000003E-3</v>
      </c>
      <c r="C856" s="61">
        <v>-5.8200000000000002E-2</v>
      </c>
      <c r="D856" s="61">
        <v>2.0299999999999999E-2</v>
      </c>
      <c r="E856" s="61">
        <v>4.0000000000000001E-3</v>
      </c>
      <c r="F856" s="61">
        <v>5.9999999999999995E-4</v>
      </c>
    </row>
    <row r="857" spans="1:10" hidden="1" x14ac:dyDescent="0.25">
      <c r="A857" s="39">
        <v>199607</v>
      </c>
      <c r="B857" s="40">
        <v>-4.4499999999999998E-2</v>
      </c>
      <c r="C857" s="40">
        <v>-9.4299999999999995E-2</v>
      </c>
      <c r="D857" s="40">
        <v>1.8E-3</v>
      </c>
      <c r="E857" s="40">
        <v>4.4999999999999997E-3</v>
      </c>
      <c r="F857" s="40">
        <v>1.9E-3</v>
      </c>
      <c r="J857" s="15"/>
    </row>
    <row r="858" spans="1:10" hidden="1" x14ac:dyDescent="0.25">
      <c r="A858" s="39">
        <v>199608</v>
      </c>
      <c r="B858" s="40">
        <v>2.12E-2</v>
      </c>
      <c r="C858" s="40">
        <v>4.7600000000000003E-2</v>
      </c>
      <c r="D858" s="40">
        <v>-1.3899999999999999E-2</v>
      </c>
      <c r="E858" s="40">
        <v>4.1000000000000003E-3</v>
      </c>
      <c r="F858" s="40">
        <v>1.9E-3</v>
      </c>
      <c r="J858" s="15"/>
    </row>
    <row r="859" spans="1:10" hidden="1" x14ac:dyDescent="0.25">
      <c r="A859" s="39">
        <v>199609</v>
      </c>
      <c r="B859" s="40">
        <v>5.62E-2</v>
      </c>
      <c r="C859" s="40">
        <v>2.9100000000000001E-2</v>
      </c>
      <c r="D859" s="40">
        <v>2.9000000000000001E-2</v>
      </c>
      <c r="E859" s="40">
        <v>4.4000000000000003E-3</v>
      </c>
      <c r="F859" s="40">
        <v>3.2000000000000002E-3</v>
      </c>
      <c r="J859" s="15"/>
    </row>
    <row r="860" spans="1:10" x14ac:dyDescent="0.25">
      <c r="A860" s="60">
        <v>199610</v>
      </c>
      <c r="B860" s="61">
        <v>2.7400000000000001E-2</v>
      </c>
      <c r="C860" s="61">
        <v>-1.7500000000000002E-2</v>
      </c>
      <c r="D860" s="61">
        <v>4.0399999999999998E-2</v>
      </c>
      <c r="E860" s="61">
        <v>4.1999999999999997E-3</v>
      </c>
      <c r="F860" s="61">
        <v>3.2000000000000002E-3</v>
      </c>
    </row>
    <row r="861" spans="1:10" hidden="1" x14ac:dyDescent="0.25">
      <c r="A861" s="39">
        <v>199611</v>
      </c>
      <c r="B861" s="40">
        <v>7.5899999999999995E-2</v>
      </c>
      <c r="C861" s="40">
        <v>2.8799999999999999E-2</v>
      </c>
      <c r="D861" s="40">
        <v>3.5099999999999999E-2</v>
      </c>
      <c r="E861" s="40">
        <v>4.1000000000000003E-3</v>
      </c>
      <c r="F861" s="40">
        <v>1.9E-3</v>
      </c>
      <c r="J861" s="15"/>
    </row>
    <row r="862" spans="1:10" hidden="1" x14ac:dyDescent="0.25">
      <c r="A862" s="39">
        <v>199612</v>
      </c>
      <c r="B862" s="40">
        <v>-1.9599999999999999E-2</v>
      </c>
      <c r="C862" s="40">
        <v>2.0400000000000001E-2</v>
      </c>
      <c r="D862" s="40">
        <v>-2.5600000000000001E-2</v>
      </c>
      <c r="E862" s="40">
        <v>4.5999999999999999E-3</v>
      </c>
      <c r="F862" s="40">
        <v>2.5000000000000001E-3</v>
      </c>
      <c r="J862" s="15"/>
    </row>
    <row r="863" spans="1:10" hidden="1" x14ac:dyDescent="0.25">
      <c r="A863" s="39">
        <v>199701</v>
      </c>
      <c r="B863" s="40">
        <v>6.2100000000000002E-2</v>
      </c>
      <c r="C863" s="40">
        <v>4.2000000000000003E-2</v>
      </c>
      <c r="D863" s="40">
        <v>-7.9000000000000008E-3</v>
      </c>
      <c r="E863" s="40">
        <v>4.4999999999999997E-3</v>
      </c>
      <c r="F863" s="40">
        <v>3.2000000000000002E-3</v>
      </c>
      <c r="J863" s="15"/>
    </row>
    <row r="864" spans="1:10" x14ac:dyDescent="0.25">
      <c r="A864" s="60">
        <v>199702</v>
      </c>
      <c r="B864" s="61">
        <v>8.0999999999999996E-3</v>
      </c>
      <c r="C864" s="61">
        <v>-2.06E-2</v>
      </c>
      <c r="D864" s="61">
        <v>5.0000000000000001E-4</v>
      </c>
      <c r="E864" s="61">
        <v>3.8999999999999998E-3</v>
      </c>
      <c r="F864" s="61">
        <v>3.0999999999999999E-3</v>
      </c>
    </row>
    <row r="865" spans="1:10" hidden="1" x14ac:dyDescent="0.25">
      <c r="A865" s="39">
        <v>199703</v>
      </c>
      <c r="B865" s="40">
        <v>-4.1599999999999998E-2</v>
      </c>
      <c r="C865" s="40">
        <v>-4.9000000000000002E-2</v>
      </c>
      <c r="D865" s="40">
        <v>-2.52E-2</v>
      </c>
      <c r="E865" s="40">
        <v>4.3E-3</v>
      </c>
      <c r="F865" s="40">
        <v>2.5000000000000001E-3</v>
      </c>
      <c r="J865" s="15"/>
    </row>
    <row r="866" spans="1:10" x14ac:dyDescent="0.25">
      <c r="A866" s="60">
        <v>199704</v>
      </c>
      <c r="B866" s="61">
        <v>5.9700000000000003E-2</v>
      </c>
      <c r="C866" s="61">
        <v>-2.76E-2</v>
      </c>
      <c r="D866" s="61">
        <v>2.5499999999999998E-2</v>
      </c>
      <c r="E866" s="61">
        <v>4.3E-3</v>
      </c>
      <c r="F866" s="61">
        <v>1.1999999999999999E-3</v>
      </c>
    </row>
    <row r="867" spans="1:10" hidden="1" x14ac:dyDescent="0.25">
      <c r="A867" s="39">
        <v>199705</v>
      </c>
      <c r="B867" s="40">
        <v>6.1400000000000003E-2</v>
      </c>
      <c r="C867" s="40">
        <v>0.1022</v>
      </c>
      <c r="D867" s="40">
        <v>9.7000000000000003E-3</v>
      </c>
      <c r="E867" s="40">
        <v>4.8999999999999998E-3</v>
      </c>
      <c r="F867" s="40">
        <v>-5.9999999999999995E-4</v>
      </c>
      <c r="J867" s="15"/>
    </row>
    <row r="868" spans="1:10" hidden="1" x14ac:dyDescent="0.25">
      <c r="A868" s="39">
        <v>199706</v>
      </c>
      <c r="B868" s="40">
        <v>4.4600000000000001E-2</v>
      </c>
      <c r="C868" s="40">
        <v>4.9799999999999997E-2</v>
      </c>
      <c r="D868" s="40">
        <v>1.95E-2</v>
      </c>
      <c r="E868" s="40">
        <v>3.7000000000000002E-3</v>
      </c>
      <c r="F868" s="40">
        <v>1.1999999999999999E-3</v>
      </c>
      <c r="J868" s="15"/>
    </row>
    <row r="869" spans="1:10" hidden="1" x14ac:dyDescent="0.25">
      <c r="A869" s="39">
        <v>199707</v>
      </c>
      <c r="B869" s="40">
        <v>7.9399999999999998E-2</v>
      </c>
      <c r="C869" s="40">
        <v>6.0499999999999998E-2</v>
      </c>
      <c r="D869" s="40">
        <v>6.2600000000000003E-2</v>
      </c>
      <c r="E869" s="40">
        <v>4.3E-3</v>
      </c>
      <c r="F869" s="40">
        <v>1.1999999999999999E-3</v>
      </c>
      <c r="J869" s="15"/>
    </row>
    <row r="870" spans="1:10" hidden="1" x14ac:dyDescent="0.25">
      <c r="A870" s="39">
        <v>199708</v>
      </c>
      <c r="B870" s="40">
        <v>-5.5599999999999997E-2</v>
      </c>
      <c r="C870" s="40">
        <v>5.0900000000000001E-2</v>
      </c>
      <c r="D870" s="40">
        <v>-3.1699999999999999E-2</v>
      </c>
      <c r="E870" s="40">
        <v>4.1000000000000003E-3</v>
      </c>
      <c r="F870" s="40">
        <v>1.9E-3</v>
      </c>
      <c r="J870" s="15"/>
    </row>
    <row r="871" spans="1:10" hidden="1" x14ac:dyDescent="0.25">
      <c r="A871" s="39">
        <v>199709</v>
      </c>
      <c r="B871" s="40">
        <v>5.4800000000000001E-2</v>
      </c>
      <c r="C871" s="40">
        <v>8.4400000000000003E-2</v>
      </c>
      <c r="D871" s="40">
        <v>3.1600000000000003E-2</v>
      </c>
      <c r="E871" s="40">
        <v>4.4000000000000003E-3</v>
      </c>
      <c r="F871" s="40">
        <v>2.5000000000000001E-3</v>
      </c>
      <c r="J871" s="15"/>
    </row>
    <row r="872" spans="1:10" hidden="1" x14ac:dyDescent="0.25">
      <c r="A872" s="39">
        <v>199710</v>
      </c>
      <c r="B872" s="40">
        <v>-3.3399999999999999E-2</v>
      </c>
      <c r="C872" s="40">
        <v>-3.8600000000000002E-2</v>
      </c>
      <c r="D872" s="40">
        <v>3.4099999999999998E-2</v>
      </c>
      <c r="E872" s="40">
        <v>4.1999999999999997E-3</v>
      </c>
      <c r="F872" s="40">
        <v>2.5000000000000001E-3</v>
      </c>
      <c r="J872" s="15"/>
    </row>
    <row r="873" spans="1:10" x14ac:dyDescent="0.25">
      <c r="A873" s="60">
        <v>199711</v>
      </c>
      <c r="B873" s="61">
        <v>4.6300000000000001E-2</v>
      </c>
      <c r="C873" s="61">
        <v>-1.55E-2</v>
      </c>
      <c r="D873" s="61">
        <v>1.4800000000000001E-2</v>
      </c>
      <c r="E873" s="61">
        <v>3.8999999999999998E-3</v>
      </c>
      <c r="F873" s="61">
        <v>-5.9999999999999995E-4</v>
      </c>
    </row>
    <row r="874" spans="1:10" x14ac:dyDescent="0.25">
      <c r="A874" s="60">
        <v>199712</v>
      </c>
      <c r="B874" s="61">
        <v>1.72E-2</v>
      </c>
      <c r="C874" s="61">
        <v>-1.7100000000000001E-2</v>
      </c>
      <c r="D874" s="61">
        <v>1.84E-2</v>
      </c>
      <c r="E874" s="61">
        <v>4.7999999999999996E-3</v>
      </c>
      <c r="F874" s="61">
        <v>-1.1999999999999999E-3</v>
      </c>
    </row>
    <row r="875" spans="1:10" x14ac:dyDescent="0.25">
      <c r="A875" s="60">
        <v>199801</v>
      </c>
      <c r="B875" s="61">
        <v>1.11E-2</v>
      </c>
      <c r="C875" s="61">
        <v>-5.8999999999999999E-3</v>
      </c>
      <c r="D875" s="61">
        <v>0.02</v>
      </c>
      <c r="E875" s="61">
        <v>4.3E-3</v>
      </c>
      <c r="F875" s="61">
        <v>1.9E-3</v>
      </c>
    </row>
    <row r="876" spans="1:10" hidden="1" x14ac:dyDescent="0.25">
      <c r="A876" s="39">
        <v>199802</v>
      </c>
      <c r="B876" s="40">
        <v>7.2099999999999997E-2</v>
      </c>
      <c r="C876" s="40">
        <v>6.4899999999999999E-2</v>
      </c>
      <c r="D876" s="40">
        <v>-7.1999999999999998E-3</v>
      </c>
      <c r="E876" s="40">
        <v>3.8999999999999998E-3</v>
      </c>
      <c r="F876" s="40">
        <v>1.9E-3</v>
      </c>
      <c r="J876" s="15"/>
    </row>
    <row r="877" spans="1:10" hidden="1" x14ac:dyDescent="0.25">
      <c r="A877" s="39">
        <v>199803</v>
      </c>
      <c r="B877" s="40">
        <v>5.1200000000000002E-2</v>
      </c>
      <c r="C877" s="40">
        <v>4.8099999999999997E-2</v>
      </c>
      <c r="D877" s="40">
        <v>2.5000000000000001E-3</v>
      </c>
      <c r="E877" s="40">
        <v>3.8999999999999998E-3</v>
      </c>
      <c r="F877" s="40">
        <v>1.9E-3</v>
      </c>
      <c r="J877" s="15"/>
    </row>
    <row r="878" spans="1:10" hidden="1" x14ac:dyDescent="0.25">
      <c r="A878" s="39">
        <v>199804</v>
      </c>
      <c r="B878" s="40">
        <v>1.01E-2</v>
      </c>
      <c r="C878" s="40">
        <v>1.6799999999999999E-2</v>
      </c>
      <c r="D878" s="40">
        <v>2.5999999999999999E-3</v>
      </c>
      <c r="E878" s="40">
        <v>4.3E-3</v>
      </c>
      <c r="F878" s="40">
        <v>1.8E-3</v>
      </c>
      <c r="J878" s="15"/>
    </row>
    <row r="879" spans="1:10" hidden="1" x14ac:dyDescent="0.25">
      <c r="A879" s="39">
        <v>199805</v>
      </c>
      <c r="B879" s="40">
        <v>-1.72E-2</v>
      </c>
      <c r="C879" s="40">
        <v>-4.9700000000000001E-2</v>
      </c>
      <c r="D879" s="40">
        <v>1.8200000000000001E-2</v>
      </c>
      <c r="E879" s="40">
        <v>4.0000000000000001E-3</v>
      </c>
      <c r="F879" s="40">
        <v>1.8E-3</v>
      </c>
      <c r="J879" s="15"/>
    </row>
    <row r="880" spans="1:10" x14ac:dyDescent="0.25">
      <c r="A880" s="60">
        <v>199806</v>
      </c>
      <c r="B880" s="61">
        <v>4.0599999999999997E-2</v>
      </c>
      <c r="C880" s="61">
        <v>-2.06E-2</v>
      </c>
      <c r="D880" s="61">
        <v>2.2800000000000001E-2</v>
      </c>
      <c r="E880" s="61">
        <v>4.1000000000000003E-3</v>
      </c>
      <c r="F880" s="61">
        <v>1.1999999999999999E-3</v>
      </c>
    </row>
    <row r="881" spans="1:10" hidden="1" x14ac:dyDescent="0.25">
      <c r="A881" s="39">
        <v>199807</v>
      </c>
      <c r="B881" s="40">
        <v>-1.06E-2</v>
      </c>
      <c r="C881" s="40">
        <v>-6.7100000000000007E-2</v>
      </c>
      <c r="D881" s="40">
        <v>-4.0000000000000001E-3</v>
      </c>
      <c r="E881" s="40">
        <v>4.0000000000000001E-3</v>
      </c>
      <c r="F881" s="40">
        <v>1.1999999999999999E-3</v>
      </c>
      <c r="J881" s="15"/>
    </row>
    <row r="882" spans="1:10" hidden="1" x14ac:dyDescent="0.25">
      <c r="A882" s="39">
        <v>199808</v>
      </c>
      <c r="B882" s="40">
        <v>-0.14460000000000001</v>
      </c>
      <c r="C882" s="40">
        <v>-0.20100000000000001</v>
      </c>
      <c r="D882" s="40">
        <v>4.65E-2</v>
      </c>
      <c r="E882" s="40">
        <v>4.3E-3</v>
      </c>
      <c r="F882" s="40">
        <v>1.1999999999999999E-3</v>
      </c>
      <c r="J882" s="15"/>
    </row>
    <row r="883" spans="1:10" hidden="1" x14ac:dyDescent="0.25">
      <c r="A883" s="39">
        <v>199809</v>
      </c>
      <c r="B883" s="40">
        <v>6.4100000000000004E-2</v>
      </c>
      <c r="C883" s="40">
        <v>3.6900000000000002E-2</v>
      </c>
      <c r="D883" s="40">
        <v>3.95E-2</v>
      </c>
      <c r="E883" s="40">
        <v>4.5999999999999999E-3</v>
      </c>
      <c r="F883" s="40">
        <v>1.1999999999999999E-3</v>
      </c>
      <c r="J883" s="15"/>
    </row>
    <row r="884" spans="1:10" hidden="1" x14ac:dyDescent="0.25">
      <c r="A884" s="39">
        <v>199810</v>
      </c>
      <c r="B884" s="40">
        <v>8.1299999999999997E-2</v>
      </c>
      <c r="C884" s="40">
        <v>3.56E-2</v>
      </c>
      <c r="D884" s="40">
        <v>-2.18E-2</v>
      </c>
      <c r="E884" s="40">
        <v>3.2000000000000002E-3</v>
      </c>
      <c r="F884" s="40">
        <v>2.3999999999999998E-3</v>
      </c>
      <c r="J884" s="15"/>
    </row>
    <row r="885" spans="1:10" hidden="1" x14ac:dyDescent="0.25">
      <c r="A885" s="39">
        <v>199811</v>
      </c>
      <c r="B885" s="40">
        <v>6.0600000000000001E-2</v>
      </c>
      <c r="C885" s="40">
        <v>7.5800000000000006E-2</v>
      </c>
      <c r="D885" s="40">
        <v>9.7000000000000003E-3</v>
      </c>
      <c r="E885" s="40">
        <v>3.0999999999999999E-3</v>
      </c>
      <c r="F885" s="40">
        <v>0</v>
      </c>
      <c r="J885" s="15"/>
    </row>
    <row r="886" spans="1:10" hidden="1" x14ac:dyDescent="0.25">
      <c r="A886" s="39">
        <v>199812</v>
      </c>
      <c r="B886" s="40">
        <v>5.7599999999999998E-2</v>
      </c>
      <c r="C886" s="40">
        <v>2.52E-2</v>
      </c>
      <c r="D886" s="40">
        <v>-3.2000000000000002E-3</v>
      </c>
      <c r="E886" s="40">
        <v>3.8E-3</v>
      </c>
      <c r="F886" s="40">
        <v>-5.9999999999999995E-4</v>
      </c>
      <c r="J886" s="15"/>
    </row>
    <row r="887" spans="1:10" hidden="1" x14ac:dyDescent="0.25">
      <c r="A887" s="39">
        <v>199901</v>
      </c>
      <c r="B887" s="40">
        <v>4.1799999999999997E-2</v>
      </c>
      <c r="C887" s="40">
        <v>2.7900000000000001E-2</v>
      </c>
      <c r="D887" s="40">
        <v>1.21E-2</v>
      </c>
      <c r="E887" s="40">
        <v>3.5000000000000001E-3</v>
      </c>
      <c r="F887" s="40">
        <v>2.3999999999999998E-3</v>
      </c>
      <c r="J887" s="15"/>
    </row>
    <row r="888" spans="1:10" hidden="1" x14ac:dyDescent="0.25">
      <c r="A888" s="39">
        <v>199902</v>
      </c>
      <c r="B888" s="40">
        <v>-3.1099999999999999E-2</v>
      </c>
      <c r="C888" s="40">
        <v>-6.8699999999999997E-2</v>
      </c>
      <c r="D888" s="40">
        <v>-5.1999999999999998E-2</v>
      </c>
      <c r="E888" s="40">
        <v>3.5000000000000001E-3</v>
      </c>
      <c r="F888" s="40">
        <v>1.1999999999999999E-3</v>
      </c>
      <c r="J888" s="15"/>
    </row>
    <row r="889" spans="1:10" x14ac:dyDescent="0.25">
      <c r="A889" s="60">
        <v>199903</v>
      </c>
      <c r="B889" s="61">
        <v>0.04</v>
      </c>
      <c r="C889" s="61">
        <v>-3.7900000000000003E-2</v>
      </c>
      <c r="D889" s="61">
        <v>-8.0000000000000004E-4</v>
      </c>
      <c r="E889" s="61">
        <v>4.3E-3</v>
      </c>
      <c r="F889" s="61">
        <v>3.0000000000000001E-3</v>
      </c>
    </row>
    <row r="890" spans="1:10" hidden="1" x14ac:dyDescent="0.25">
      <c r="A890" s="39">
        <v>199904</v>
      </c>
      <c r="B890" s="40">
        <v>3.8699999999999998E-2</v>
      </c>
      <c r="C890" s="40">
        <v>9.4899999999999998E-2</v>
      </c>
      <c r="D890" s="40">
        <v>2.0999999999999999E-3</v>
      </c>
      <c r="E890" s="40">
        <v>3.7000000000000002E-3</v>
      </c>
      <c r="F890" s="40">
        <v>7.3000000000000001E-3</v>
      </c>
      <c r="J890" s="15"/>
    </row>
    <row r="891" spans="1:10" hidden="1" x14ac:dyDescent="0.25">
      <c r="A891" s="39">
        <v>199905</v>
      </c>
      <c r="B891" s="40">
        <v>-2.3599999999999999E-2</v>
      </c>
      <c r="C891" s="40">
        <v>3.8699999999999998E-2</v>
      </c>
      <c r="D891" s="40">
        <v>-1.8499999999999999E-2</v>
      </c>
      <c r="E891" s="40">
        <v>3.3999999999999998E-3</v>
      </c>
      <c r="F891" s="40">
        <v>0</v>
      </c>
      <c r="J891" s="15"/>
    </row>
    <row r="892" spans="1:10" hidden="1" x14ac:dyDescent="0.25">
      <c r="A892" s="39">
        <v>199906</v>
      </c>
      <c r="B892" s="40">
        <v>5.5500000000000001E-2</v>
      </c>
      <c r="C892" s="40">
        <v>5.6800000000000003E-2</v>
      </c>
      <c r="D892" s="40">
        <v>-7.7999999999999996E-3</v>
      </c>
      <c r="E892" s="40">
        <v>4.0000000000000001E-3</v>
      </c>
      <c r="F892" s="40">
        <v>0</v>
      </c>
      <c r="J892" s="15"/>
    </row>
    <row r="893" spans="1:10" hidden="1" x14ac:dyDescent="0.25">
      <c r="A893" s="39">
        <v>199907</v>
      </c>
      <c r="B893" s="40">
        <v>-3.1199999999999999E-2</v>
      </c>
      <c r="C893" s="40">
        <v>9.1999999999999998E-3</v>
      </c>
      <c r="D893" s="40">
        <v>-7.7000000000000002E-3</v>
      </c>
      <c r="E893" s="40">
        <v>3.8E-3</v>
      </c>
      <c r="F893" s="40">
        <v>3.0000000000000001E-3</v>
      </c>
      <c r="J893" s="15"/>
    </row>
    <row r="894" spans="1:10" hidden="1" x14ac:dyDescent="0.25">
      <c r="A894" s="39">
        <v>199908</v>
      </c>
      <c r="B894" s="40">
        <v>-5.0000000000000001E-3</v>
      </c>
      <c r="C894" s="40">
        <v>-1.9099999999999999E-2</v>
      </c>
      <c r="D894" s="40">
        <v>-5.3E-3</v>
      </c>
      <c r="E894" s="40">
        <v>3.8999999999999998E-3</v>
      </c>
      <c r="F894" s="40">
        <v>2.3999999999999998E-3</v>
      </c>
      <c r="J894" s="15"/>
    </row>
    <row r="895" spans="1:10" hidden="1" x14ac:dyDescent="0.25">
      <c r="A895" s="39">
        <v>199909</v>
      </c>
      <c r="B895" s="40">
        <v>-2.7400000000000001E-2</v>
      </c>
      <c r="C895" s="40">
        <v>-2.2100000000000002E-2</v>
      </c>
      <c r="D895" s="40">
        <v>8.3999999999999995E-3</v>
      </c>
      <c r="E895" s="40">
        <v>3.8999999999999998E-3</v>
      </c>
      <c r="F895" s="40">
        <v>4.7999999999999996E-3</v>
      </c>
      <c r="J895" s="15"/>
    </row>
    <row r="896" spans="1:10" x14ac:dyDescent="0.25">
      <c r="A896" s="60">
        <v>199910</v>
      </c>
      <c r="B896" s="61">
        <v>6.3299999999999995E-2</v>
      </c>
      <c r="C896" s="61">
        <v>-8.6999999999999994E-3</v>
      </c>
      <c r="D896" s="61">
        <v>-1.1999999999999999E-3</v>
      </c>
      <c r="E896" s="61">
        <v>3.8999999999999998E-3</v>
      </c>
      <c r="F896" s="61">
        <v>1.8E-3</v>
      </c>
    </row>
    <row r="897" spans="1:10" hidden="1" x14ac:dyDescent="0.25">
      <c r="A897" s="39">
        <v>199911</v>
      </c>
      <c r="B897" s="40">
        <v>2.0299999999999999E-2</v>
      </c>
      <c r="C897" s="40">
        <v>9.7100000000000006E-2</v>
      </c>
      <c r="D897" s="40">
        <v>-6.1000000000000004E-3</v>
      </c>
      <c r="E897" s="40">
        <v>3.5999999999999999E-3</v>
      </c>
      <c r="F897" s="40">
        <v>5.9999999999999995E-4</v>
      </c>
      <c r="J897" s="15"/>
    </row>
    <row r="898" spans="1:10" hidden="1" x14ac:dyDescent="0.25">
      <c r="A898" s="39">
        <v>199912</v>
      </c>
      <c r="B898" s="40">
        <v>5.8900000000000001E-2</v>
      </c>
      <c r="C898" s="40">
        <v>0.1137</v>
      </c>
      <c r="D898" s="40">
        <v>-1.55E-2</v>
      </c>
      <c r="E898" s="40">
        <v>4.4000000000000003E-3</v>
      </c>
      <c r="F898" s="40">
        <v>0</v>
      </c>
      <c r="J898" s="15"/>
    </row>
    <row r="899" spans="1:10" hidden="1" x14ac:dyDescent="0.25">
      <c r="A899" s="39">
        <v>200001</v>
      </c>
      <c r="B899" s="40">
        <v>-5.0200000000000002E-2</v>
      </c>
      <c r="C899" s="40">
        <v>5.9499999999999997E-2</v>
      </c>
      <c r="D899" s="40">
        <v>2.2800000000000001E-2</v>
      </c>
      <c r="E899" s="40">
        <v>4.1000000000000003E-3</v>
      </c>
      <c r="F899" s="40">
        <v>2.3999999999999998E-3</v>
      </c>
      <c r="J899" s="15"/>
    </row>
    <row r="900" spans="1:10" hidden="1" x14ac:dyDescent="0.25">
      <c r="A900" s="39">
        <v>200002</v>
      </c>
      <c r="B900" s="40">
        <v>-1.89E-2</v>
      </c>
      <c r="C900" s="40">
        <v>0.23580000000000001</v>
      </c>
      <c r="D900" s="40">
        <v>2.64E-2</v>
      </c>
      <c r="E900" s="40">
        <v>4.3E-3</v>
      </c>
      <c r="F900" s="40">
        <v>5.8999999999999999E-3</v>
      </c>
      <c r="J900" s="15"/>
    </row>
    <row r="901" spans="1:10" x14ac:dyDescent="0.25">
      <c r="A901" s="60">
        <v>200003</v>
      </c>
      <c r="B901" s="61">
        <v>9.7799999999999998E-2</v>
      </c>
      <c r="C901" s="61">
        <v>-7.51E-2</v>
      </c>
      <c r="D901" s="61">
        <v>3.6700000000000003E-2</v>
      </c>
      <c r="E901" s="61">
        <v>4.7000000000000002E-3</v>
      </c>
      <c r="F901" s="61">
        <v>8.2000000000000007E-3</v>
      </c>
    </row>
    <row r="902" spans="1:10" hidden="1" x14ac:dyDescent="0.25">
      <c r="A902" s="39">
        <v>200004</v>
      </c>
      <c r="B902" s="40">
        <v>-3.0099999999999998E-2</v>
      </c>
      <c r="C902" s="40">
        <v>-0.12509999999999999</v>
      </c>
      <c r="D902" s="40">
        <v>-7.6E-3</v>
      </c>
      <c r="E902" s="40">
        <v>4.5999999999999999E-3</v>
      </c>
      <c r="F902" s="40">
        <v>5.9999999999999995E-4</v>
      </c>
      <c r="J902" s="15"/>
    </row>
    <row r="903" spans="1:10" hidden="1" x14ac:dyDescent="0.25">
      <c r="A903" s="39">
        <v>200005</v>
      </c>
      <c r="B903" s="40">
        <v>-2.0500000000000001E-2</v>
      </c>
      <c r="C903" s="40">
        <v>-8.0799999999999997E-2</v>
      </c>
      <c r="D903" s="40">
        <v>-5.4000000000000003E-3</v>
      </c>
      <c r="E903" s="40">
        <v>5.0000000000000001E-3</v>
      </c>
      <c r="F903" s="40">
        <v>5.9999999999999995E-4</v>
      </c>
      <c r="J903" s="15"/>
    </row>
    <row r="904" spans="1:10" hidden="1" x14ac:dyDescent="0.25">
      <c r="A904" s="39">
        <v>200006</v>
      </c>
      <c r="B904" s="40">
        <v>2.46E-2</v>
      </c>
      <c r="C904" s="40">
        <v>0.1368</v>
      </c>
      <c r="D904" s="40">
        <v>2.4400000000000002E-2</v>
      </c>
      <c r="E904" s="40">
        <v>4.0000000000000001E-3</v>
      </c>
      <c r="F904" s="40">
        <v>5.7999999999999996E-3</v>
      </c>
      <c r="J904" s="15"/>
    </row>
    <row r="905" spans="1:10" hidden="1" x14ac:dyDescent="0.25">
      <c r="A905" s="39">
        <v>200007</v>
      </c>
      <c r="B905" s="40">
        <v>-1.5599999999999999E-2</v>
      </c>
      <c r="C905" s="40">
        <v>-3.2199999999999999E-2</v>
      </c>
      <c r="D905" s="40">
        <v>1.7299999999999999E-2</v>
      </c>
      <c r="E905" s="40">
        <v>4.7999999999999996E-3</v>
      </c>
      <c r="F905" s="40">
        <v>1.6999999999999999E-3</v>
      </c>
      <c r="J905" s="15"/>
    </row>
    <row r="906" spans="1:10" hidden="1" x14ac:dyDescent="0.25">
      <c r="A906" s="39">
        <v>200008</v>
      </c>
      <c r="B906" s="40">
        <v>6.2100000000000002E-2</v>
      </c>
      <c r="C906" s="40">
        <v>9.2499999999999999E-2</v>
      </c>
      <c r="D906" s="40">
        <v>2.4E-2</v>
      </c>
      <c r="E906" s="40">
        <v>5.0000000000000001E-3</v>
      </c>
      <c r="F906" s="40">
        <v>1.1999999999999999E-3</v>
      </c>
      <c r="J906" s="15"/>
    </row>
    <row r="907" spans="1:10" hidden="1" x14ac:dyDescent="0.25">
      <c r="A907" s="39">
        <v>200009</v>
      </c>
      <c r="B907" s="40">
        <v>-5.28E-2</v>
      </c>
      <c r="C907" s="40">
        <v>-2.1700000000000001E-2</v>
      </c>
      <c r="D907" s="40">
        <v>-1.5699999999999999E-2</v>
      </c>
      <c r="E907" s="40">
        <v>5.1000000000000004E-3</v>
      </c>
      <c r="F907" s="40">
        <v>5.1999999999999998E-3</v>
      </c>
      <c r="J907" s="15"/>
    </row>
    <row r="908" spans="1:10" hidden="1" x14ac:dyDescent="0.25">
      <c r="A908" s="39">
        <v>200010</v>
      </c>
      <c r="B908" s="40">
        <v>-4.1999999999999997E-3</v>
      </c>
      <c r="C908" s="40">
        <v>-7.0599999999999996E-2</v>
      </c>
      <c r="D908" s="40">
        <v>1.8700000000000001E-2</v>
      </c>
      <c r="E908" s="40">
        <v>5.5999999999999999E-3</v>
      </c>
      <c r="F908" s="40">
        <v>1.6999999999999999E-3</v>
      </c>
      <c r="J908" s="15"/>
    </row>
    <row r="909" spans="1:10" hidden="1" x14ac:dyDescent="0.25">
      <c r="A909" s="39">
        <v>200011</v>
      </c>
      <c r="B909" s="40">
        <v>-7.8799999999999995E-2</v>
      </c>
      <c r="C909" s="40">
        <v>-0.111</v>
      </c>
      <c r="D909" s="40">
        <v>3.1899999999999998E-2</v>
      </c>
      <c r="E909" s="40">
        <v>5.1000000000000004E-3</v>
      </c>
      <c r="F909" s="40">
        <v>5.9999999999999995E-4</v>
      </c>
      <c r="J909" s="15"/>
    </row>
    <row r="910" spans="1:10" hidden="1" x14ac:dyDescent="0.25">
      <c r="A910" s="39">
        <v>200012</v>
      </c>
      <c r="B910" s="40">
        <v>4.8999999999999998E-3</v>
      </c>
      <c r="C910" s="40">
        <v>1.89E-2</v>
      </c>
      <c r="D910" s="40">
        <v>2.4299999999999999E-2</v>
      </c>
      <c r="E910" s="40">
        <v>5.0000000000000001E-3</v>
      </c>
      <c r="F910" s="40">
        <v>-5.9999999999999995E-4</v>
      </c>
      <c r="J910" s="15"/>
    </row>
    <row r="911" spans="1:10" x14ac:dyDescent="0.25">
      <c r="A911" s="60" t="s">
        <v>1007</v>
      </c>
      <c r="B911" s="60"/>
      <c r="C911" s="60"/>
      <c r="D911" s="60"/>
      <c r="E911" s="60"/>
      <c r="F911" s="62">
        <f>SUBTOTAL(103,F11:F910)</f>
        <v>78</v>
      </c>
    </row>
    <row r="912" spans="1:10" x14ac:dyDescent="0.25">
      <c r="B912" s="16"/>
      <c r="C912" s="16"/>
      <c r="D912" s="16"/>
      <c r="E912" s="16"/>
      <c r="F912" s="16"/>
    </row>
    <row r="914" spans="2:6" x14ac:dyDescent="0.25">
      <c r="B914" s="16"/>
      <c r="C914" s="16"/>
      <c r="D914" s="16"/>
      <c r="E914" s="16"/>
      <c r="F914" s="16"/>
    </row>
    <row r="915" spans="2:6" x14ac:dyDescent="0.25">
      <c r="B915" s="16"/>
      <c r="C915" s="16"/>
      <c r="D915" s="16"/>
      <c r="E915" s="16"/>
      <c r="F915" s="16"/>
    </row>
    <row r="916" spans="2:6" x14ac:dyDescent="0.25">
      <c r="B916" s="16"/>
      <c r="C916" s="16"/>
      <c r="D916" s="16"/>
      <c r="E916" s="16"/>
      <c r="F916" s="16"/>
    </row>
  </sheetData>
  <mergeCells count="8">
    <mergeCell ref="A5:I6"/>
    <mergeCell ref="K1:M4"/>
    <mergeCell ref="O1:Q4"/>
    <mergeCell ref="A2:I4"/>
    <mergeCell ref="L7:M7"/>
    <mergeCell ref="P7:Q7"/>
    <mergeCell ref="K5:M6"/>
    <mergeCell ref="O5:Q6"/>
  </mergeCells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 filterMode="1">
    <tabColor indexed="53"/>
  </sheetPr>
  <dimension ref="A1:AA906"/>
  <sheetViews>
    <sheetView workbookViewId="0">
      <pane ySplit="18" topLeftCell="A19" activePane="bottomLeft" state="frozen"/>
      <selection pane="bottomLeft" activeCell="J10" sqref="J10"/>
    </sheetView>
  </sheetViews>
  <sheetFormatPr defaultRowHeight="13.2" x14ac:dyDescent="0.25"/>
  <cols>
    <col min="1" max="1" width="15.5546875" customWidth="1"/>
    <col min="2" max="2" width="27.6640625" customWidth="1"/>
    <col min="3" max="3" width="8.44140625" customWidth="1"/>
    <col min="4" max="4" width="10.44140625" customWidth="1"/>
    <col min="5" max="5" width="16.33203125" customWidth="1"/>
    <col min="6" max="6" width="8.33203125" customWidth="1"/>
    <col min="7" max="7" width="10.6640625" bestFit="1" customWidth="1"/>
    <col min="8" max="8" width="8.6640625" customWidth="1"/>
    <col min="9" max="9" width="12.88671875" customWidth="1"/>
    <col min="10" max="10" width="12.6640625" bestFit="1" customWidth="1"/>
    <col min="11" max="11" width="15.6640625" bestFit="1" customWidth="1"/>
    <col min="12" max="12" width="15.88671875" customWidth="1"/>
    <col min="13" max="13" width="12.88671875" customWidth="1"/>
    <col min="14" max="14" width="13.5546875" customWidth="1"/>
    <col min="15" max="15" width="16.44140625" customWidth="1"/>
    <col min="16" max="16" width="8.109375" customWidth="1"/>
    <col min="17" max="17" width="14.88671875" customWidth="1"/>
    <col min="18" max="18" width="14.44140625" customWidth="1"/>
    <col min="19" max="19" width="17.6640625" customWidth="1"/>
    <col min="20" max="20" width="18" customWidth="1"/>
  </cols>
  <sheetData>
    <row r="1" spans="1:10" ht="22.8" x14ac:dyDescent="0.4">
      <c r="A1" s="23" t="s">
        <v>987</v>
      </c>
      <c r="B1" s="24"/>
      <c r="C1" s="24"/>
      <c r="D1" s="24"/>
    </row>
    <row r="7" spans="1:10" ht="13.8" thickBot="1" x14ac:dyDescent="0.3"/>
    <row r="8" spans="1:10" ht="16.2" thickBot="1" x14ac:dyDescent="0.35">
      <c r="B8" s="38" t="s">
        <v>1010</v>
      </c>
      <c r="C8" s="44">
        <v>16</v>
      </c>
      <c r="H8" s="38" t="s">
        <v>1010</v>
      </c>
      <c r="I8" s="44">
        <v>9</v>
      </c>
    </row>
    <row r="9" spans="1:10" ht="16.2" thickBot="1" x14ac:dyDescent="0.35">
      <c r="B9" s="38" t="s">
        <v>1011</v>
      </c>
      <c r="C9" s="64">
        <v>55.69</v>
      </c>
      <c r="H9" s="38" t="s">
        <v>1011</v>
      </c>
      <c r="I9" s="64">
        <v>51.44</v>
      </c>
    </row>
    <row r="10" spans="1:10" ht="16.2" thickBot="1" x14ac:dyDescent="0.35">
      <c r="B10" s="38" t="s">
        <v>1012</v>
      </c>
      <c r="C10" s="44">
        <v>57</v>
      </c>
      <c r="H10" s="38" t="s">
        <v>1012</v>
      </c>
      <c r="I10" s="44">
        <v>57</v>
      </c>
    </row>
    <row r="12" spans="1:10" ht="12.75" customHeight="1" x14ac:dyDescent="0.25"/>
    <row r="13" spans="1:10" x14ac:dyDescent="0.25">
      <c r="B13" s="53"/>
    </row>
    <row r="14" spans="1:10" x14ac:dyDescent="0.25">
      <c r="B14" s="12" t="s">
        <v>38</v>
      </c>
      <c r="C14" s="12" t="s">
        <v>39</v>
      </c>
      <c r="D14" s="12" t="s">
        <v>40</v>
      </c>
      <c r="E14" s="12" t="s">
        <v>41</v>
      </c>
      <c r="F14" s="12" t="s">
        <v>42</v>
      </c>
      <c r="G14" s="12" t="s">
        <v>43</v>
      </c>
      <c r="H14" s="12" t="s">
        <v>44</v>
      </c>
      <c r="I14" s="12" t="s">
        <v>45</v>
      </c>
      <c r="J14" s="12" t="s">
        <v>46</v>
      </c>
    </row>
    <row r="15" spans="1:10" x14ac:dyDescent="0.25">
      <c r="B15" s="13"/>
      <c r="C15" s="13"/>
      <c r="D15" s="13" t="s">
        <v>64</v>
      </c>
      <c r="E15" s="13" t="s">
        <v>1052</v>
      </c>
      <c r="F15" s="13"/>
      <c r="G15" s="13"/>
      <c r="H15" s="13"/>
      <c r="I15" s="13"/>
      <c r="J15" s="13" t="s">
        <v>1053</v>
      </c>
    </row>
    <row r="16" spans="1:10" x14ac:dyDescent="0.25">
      <c r="B16" s="13"/>
      <c r="C16" s="13" t="str">
        <f>"=PIT"</f>
        <v>=PIT</v>
      </c>
      <c r="D16" s="13" t="s">
        <v>64</v>
      </c>
      <c r="E16" s="13"/>
      <c r="F16" s="13" t="s">
        <v>1053</v>
      </c>
      <c r="G16" s="13"/>
      <c r="H16" s="13"/>
      <c r="I16" s="13"/>
      <c r="J16" s="13"/>
    </row>
    <row r="18" spans="1:27" x14ac:dyDescent="0.25">
      <c r="A18" s="65" t="s">
        <v>49</v>
      </c>
      <c r="B18" s="65" t="s">
        <v>38</v>
      </c>
      <c r="C18" s="65" t="s">
        <v>39</v>
      </c>
      <c r="D18" s="65" t="s">
        <v>40</v>
      </c>
      <c r="E18" s="65" t="s">
        <v>50</v>
      </c>
      <c r="F18" s="65" t="s">
        <v>41</v>
      </c>
      <c r="G18" s="65" t="s">
        <v>51</v>
      </c>
      <c r="H18" s="65" t="s">
        <v>42</v>
      </c>
      <c r="I18" s="66" t="s">
        <v>43</v>
      </c>
      <c r="J18" s="65" t="s">
        <v>44</v>
      </c>
      <c r="K18" s="65" t="s">
        <v>52</v>
      </c>
      <c r="L18" s="65" t="s">
        <v>53</v>
      </c>
      <c r="M18" s="65" t="s">
        <v>45</v>
      </c>
      <c r="N18" s="65" t="s">
        <v>54</v>
      </c>
      <c r="O18" s="65" t="s">
        <v>55</v>
      </c>
      <c r="P18" s="65" t="s">
        <v>56</v>
      </c>
      <c r="Q18" s="65" t="s">
        <v>46</v>
      </c>
      <c r="R18" s="66" t="s">
        <v>57</v>
      </c>
      <c r="S18" s="65" t="s">
        <v>48</v>
      </c>
      <c r="T18" s="65" t="s">
        <v>58</v>
      </c>
      <c r="U18" s="1"/>
    </row>
    <row r="19" spans="1:27" hidden="1" x14ac:dyDescent="0.25">
      <c r="A19" s="5">
        <v>1</v>
      </c>
      <c r="B19" s="2" t="s">
        <v>59</v>
      </c>
      <c r="C19" s="5" t="s">
        <v>60</v>
      </c>
      <c r="D19" s="5" t="s">
        <v>61</v>
      </c>
      <c r="E19" s="5">
        <v>68</v>
      </c>
      <c r="F19" s="5">
        <v>32</v>
      </c>
      <c r="G19" s="5">
        <v>48</v>
      </c>
      <c r="H19" s="5">
        <v>80</v>
      </c>
      <c r="I19" s="5">
        <v>32</v>
      </c>
      <c r="J19" s="5">
        <v>22</v>
      </c>
      <c r="K19" s="5">
        <v>7</v>
      </c>
      <c r="L19" s="5">
        <v>18</v>
      </c>
      <c r="M19" s="5">
        <v>7</v>
      </c>
      <c r="N19" s="5">
        <v>0</v>
      </c>
      <c r="O19" s="5">
        <v>6</v>
      </c>
      <c r="P19" s="5">
        <v>180</v>
      </c>
      <c r="Q19" s="5">
        <v>17.8</v>
      </c>
      <c r="R19" s="14">
        <v>0.85833333333333339</v>
      </c>
      <c r="S19" s="5">
        <v>26</v>
      </c>
      <c r="T19" s="5">
        <v>33.299999999999997</v>
      </c>
    </row>
    <row r="20" spans="1:27" hidden="1" x14ac:dyDescent="0.25">
      <c r="A20" s="5">
        <v>2</v>
      </c>
      <c r="B20" s="2" t="s">
        <v>62</v>
      </c>
      <c r="C20" s="5" t="s">
        <v>63</v>
      </c>
      <c r="D20" s="5" t="s">
        <v>64</v>
      </c>
      <c r="E20" s="5">
        <v>66</v>
      </c>
      <c r="F20" s="5">
        <v>29</v>
      </c>
      <c r="G20" s="5">
        <v>49</v>
      </c>
      <c r="H20" s="5">
        <v>78</v>
      </c>
      <c r="I20" s="5">
        <v>3</v>
      </c>
      <c r="J20" s="5">
        <v>24</v>
      </c>
      <c r="K20" s="5">
        <v>0</v>
      </c>
      <c r="L20" s="5">
        <v>19</v>
      </c>
      <c r="M20" s="5">
        <v>10</v>
      </c>
      <c r="N20" s="5">
        <v>1</v>
      </c>
      <c r="O20" s="5">
        <v>2</v>
      </c>
      <c r="P20" s="5">
        <v>156</v>
      </c>
      <c r="Q20" s="5">
        <v>18.600000000000001</v>
      </c>
      <c r="R20" s="14">
        <v>0.9</v>
      </c>
      <c r="S20" s="5">
        <v>22.9</v>
      </c>
      <c r="T20" s="5">
        <v>44.1</v>
      </c>
      <c r="U20" s="5"/>
      <c r="V20" s="5"/>
      <c r="W20" s="5"/>
      <c r="X20" s="5"/>
      <c r="Y20" s="5"/>
      <c r="Z20" s="5"/>
      <c r="AA20" s="5"/>
    </row>
    <row r="21" spans="1:27" hidden="1" x14ac:dyDescent="0.25">
      <c r="A21" s="5">
        <v>3</v>
      </c>
      <c r="B21" s="2" t="s">
        <v>65</v>
      </c>
      <c r="C21" s="5" t="s">
        <v>66</v>
      </c>
      <c r="D21" s="5" t="s">
        <v>67</v>
      </c>
      <c r="E21" s="5">
        <v>66</v>
      </c>
      <c r="F21" s="5">
        <v>25</v>
      </c>
      <c r="G21" s="5">
        <v>52</v>
      </c>
      <c r="H21" s="5">
        <v>77</v>
      </c>
      <c r="I21" s="5">
        <v>29</v>
      </c>
      <c r="J21" s="5">
        <v>40</v>
      </c>
      <c r="K21" s="5">
        <v>0</v>
      </c>
      <c r="L21" s="5">
        <v>18</v>
      </c>
      <c r="M21" s="5">
        <v>7</v>
      </c>
      <c r="N21" s="5">
        <v>0</v>
      </c>
      <c r="O21" s="5">
        <v>5</v>
      </c>
      <c r="P21" s="5">
        <v>113</v>
      </c>
      <c r="Q21" s="5">
        <v>22.1</v>
      </c>
      <c r="R21" s="14">
        <v>0.76944444444444438</v>
      </c>
      <c r="S21" s="5">
        <v>27.2</v>
      </c>
      <c r="T21" s="5">
        <v>40.799999999999997</v>
      </c>
    </row>
    <row r="22" spans="1:27" hidden="1" x14ac:dyDescent="0.25">
      <c r="A22" s="5">
        <v>4</v>
      </c>
      <c r="B22" s="2" t="s">
        <v>68</v>
      </c>
      <c r="C22" s="5" t="s">
        <v>69</v>
      </c>
      <c r="D22" s="5" t="s">
        <v>67</v>
      </c>
      <c r="E22" s="5">
        <v>64</v>
      </c>
      <c r="F22" s="5">
        <v>32</v>
      </c>
      <c r="G22" s="5">
        <v>43</v>
      </c>
      <c r="H22" s="5">
        <v>75</v>
      </c>
      <c r="I22" s="5">
        <v>18</v>
      </c>
      <c r="J22" s="5">
        <v>46</v>
      </c>
      <c r="K22" s="5">
        <v>0</v>
      </c>
      <c r="L22" s="5">
        <v>27</v>
      </c>
      <c r="M22" s="5">
        <v>5</v>
      </c>
      <c r="N22" s="5">
        <v>0</v>
      </c>
      <c r="O22" s="5">
        <v>5</v>
      </c>
      <c r="P22" s="5">
        <v>248</v>
      </c>
      <c r="Q22" s="5">
        <v>12.9</v>
      </c>
      <c r="R22" s="14">
        <v>0.80694444444444446</v>
      </c>
      <c r="S22" s="5">
        <v>24.7</v>
      </c>
      <c r="T22" s="5">
        <v>66.7</v>
      </c>
    </row>
    <row r="23" spans="1:27" hidden="1" x14ac:dyDescent="0.25">
      <c r="A23" s="5">
        <v>5</v>
      </c>
      <c r="B23" s="2" t="s">
        <v>70</v>
      </c>
      <c r="C23" s="5" t="s">
        <v>66</v>
      </c>
      <c r="D23" s="5" t="s">
        <v>64</v>
      </c>
      <c r="E23" s="5">
        <v>67</v>
      </c>
      <c r="F23" s="5">
        <v>29</v>
      </c>
      <c r="G23" s="5">
        <v>45</v>
      </c>
      <c r="H23" s="5">
        <v>74</v>
      </c>
      <c r="I23" s="5">
        <v>13</v>
      </c>
      <c r="J23" s="5">
        <v>34</v>
      </c>
      <c r="K23" s="5">
        <v>1</v>
      </c>
      <c r="L23" s="5">
        <v>16</v>
      </c>
      <c r="M23" s="5">
        <v>12</v>
      </c>
      <c r="N23" s="5">
        <v>1</v>
      </c>
      <c r="O23" s="5">
        <v>2</v>
      </c>
      <c r="P23" s="5">
        <v>207</v>
      </c>
      <c r="Q23" s="5">
        <v>14</v>
      </c>
      <c r="R23" s="14">
        <v>0.84166666666666667</v>
      </c>
      <c r="S23" s="5">
        <v>29.4</v>
      </c>
      <c r="T23" s="5">
        <v>52.3</v>
      </c>
    </row>
    <row r="24" spans="1:27" hidden="1" x14ac:dyDescent="0.25">
      <c r="A24" s="5">
        <v>6</v>
      </c>
      <c r="B24" s="2" t="s">
        <v>71</v>
      </c>
      <c r="C24" s="5" t="s">
        <v>72</v>
      </c>
      <c r="D24" s="5" t="s">
        <v>67</v>
      </c>
      <c r="E24" s="5">
        <v>68</v>
      </c>
      <c r="F24" s="5">
        <v>36</v>
      </c>
      <c r="G24" s="5">
        <v>37</v>
      </c>
      <c r="H24" s="5">
        <v>73</v>
      </c>
      <c r="I24" s="5">
        <v>-12</v>
      </c>
      <c r="J24" s="5">
        <v>46</v>
      </c>
      <c r="K24" s="5">
        <v>1</v>
      </c>
      <c r="L24" s="5">
        <v>19</v>
      </c>
      <c r="M24" s="5">
        <v>16</v>
      </c>
      <c r="N24" s="5">
        <v>0</v>
      </c>
      <c r="O24" s="5">
        <v>5</v>
      </c>
      <c r="P24" s="5">
        <v>286</v>
      </c>
      <c r="Q24" s="5">
        <v>12.6</v>
      </c>
      <c r="R24" s="14">
        <v>0.98541666666666661</v>
      </c>
      <c r="S24" s="5">
        <v>25</v>
      </c>
      <c r="T24" s="5">
        <v>36.4</v>
      </c>
    </row>
    <row r="25" spans="1:27" hidden="1" x14ac:dyDescent="0.25">
      <c r="A25" s="5">
        <v>7</v>
      </c>
      <c r="B25" s="2" t="s">
        <v>73</v>
      </c>
      <c r="C25" s="5" t="s">
        <v>74</v>
      </c>
      <c r="D25" s="5" t="s">
        <v>61</v>
      </c>
      <c r="E25" s="5">
        <v>67</v>
      </c>
      <c r="F25" s="5">
        <v>30</v>
      </c>
      <c r="G25" s="5">
        <v>41</v>
      </c>
      <c r="H25" s="5">
        <v>71</v>
      </c>
      <c r="I25" s="5">
        <v>6</v>
      </c>
      <c r="J25" s="5">
        <v>40</v>
      </c>
      <c r="K25" s="5">
        <v>0</v>
      </c>
      <c r="L25" s="5">
        <v>18</v>
      </c>
      <c r="M25" s="5">
        <v>12</v>
      </c>
      <c r="N25" s="5">
        <v>1</v>
      </c>
      <c r="O25" s="5">
        <v>5</v>
      </c>
      <c r="P25" s="5">
        <v>199</v>
      </c>
      <c r="Q25" s="5">
        <v>15.1</v>
      </c>
      <c r="R25" s="14">
        <v>0.77083333333333337</v>
      </c>
      <c r="S25" s="5">
        <v>24.7</v>
      </c>
      <c r="T25" s="5">
        <v>42.8</v>
      </c>
    </row>
    <row r="26" spans="1:27" hidden="1" x14ac:dyDescent="0.25">
      <c r="A26" s="5">
        <v>8</v>
      </c>
      <c r="B26" s="2" t="s">
        <v>75</v>
      </c>
      <c r="C26" s="5" t="s">
        <v>74</v>
      </c>
      <c r="D26" s="5" t="s">
        <v>61</v>
      </c>
      <c r="E26" s="5">
        <v>66</v>
      </c>
      <c r="F26" s="5">
        <v>28</v>
      </c>
      <c r="G26" s="5">
        <v>42</v>
      </c>
      <c r="H26" s="5">
        <v>70</v>
      </c>
      <c r="I26" s="5">
        <v>14</v>
      </c>
      <c r="J26" s="5">
        <v>20</v>
      </c>
      <c r="K26" s="5">
        <v>0</v>
      </c>
      <c r="L26" s="5">
        <v>19</v>
      </c>
      <c r="M26" s="5">
        <v>9</v>
      </c>
      <c r="N26" s="5">
        <v>1</v>
      </c>
      <c r="O26" s="5">
        <v>4</v>
      </c>
      <c r="P26" s="5">
        <v>205</v>
      </c>
      <c r="Q26" s="5">
        <v>13.7</v>
      </c>
      <c r="R26" s="14">
        <v>0.81458333333333333</v>
      </c>
      <c r="S26" s="5">
        <v>23.9</v>
      </c>
      <c r="T26" s="5">
        <v>26.7</v>
      </c>
    </row>
    <row r="27" spans="1:27" hidden="1" x14ac:dyDescent="0.25">
      <c r="A27" s="5">
        <v>9</v>
      </c>
      <c r="B27" s="2" t="s">
        <v>76</v>
      </c>
      <c r="C27" s="5" t="s">
        <v>66</v>
      </c>
      <c r="D27" s="5" t="s">
        <v>61</v>
      </c>
      <c r="E27" s="5">
        <v>68</v>
      </c>
      <c r="F27" s="5">
        <v>32</v>
      </c>
      <c r="G27" s="5">
        <v>34</v>
      </c>
      <c r="H27" s="5">
        <v>66</v>
      </c>
      <c r="I27" s="5">
        <v>24</v>
      </c>
      <c r="J27" s="5">
        <v>18</v>
      </c>
      <c r="K27" s="5">
        <v>0</v>
      </c>
      <c r="L27" s="5">
        <v>18</v>
      </c>
      <c r="M27" s="5">
        <v>14</v>
      </c>
      <c r="N27" s="5">
        <v>0</v>
      </c>
      <c r="O27" s="5">
        <v>6</v>
      </c>
      <c r="P27" s="5">
        <v>193</v>
      </c>
      <c r="Q27" s="5">
        <v>16.600000000000001</v>
      </c>
      <c r="R27" s="14">
        <v>0.78333333333333333</v>
      </c>
      <c r="S27" s="5">
        <v>27.6</v>
      </c>
      <c r="T27" s="5">
        <v>46.3</v>
      </c>
    </row>
    <row r="28" spans="1:27" hidden="1" x14ac:dyDescent="0.25">
      <c r="A28" s="5">
        <v>10</v>
      </c>
      <c r="B28" s="2" t="s">
        <v>77</v>
      </c>
      <c r="C28" s="5" t="s">
        <v>78</v>
      </c>
      <c r="D28" s="5" t="s">
        <v>61</v>
      </c>
      <c r="E28" s="5">
        <v>65</v>
      </c>
      <c r="F28" s="5">
        <v>27</v>
      </c>
      <c r="G28" s="5">
        <v>39</v>
      </c>
      <c r="H28" s="5">
        <v>66</v>
      </c>
      <c r="I28" s="5">
        <v>-6</v>
      </c>
      <c r="J28" s="5">
        <v>28</v>
      </c>
      <c r="K28" s="5">
        <v>0</v>
      </c>
      <c r="L28" s="5">
        <v>17</v>
      </c>
      <c r="M28" s="5">
        <v>10</v>
      </c>
      <c r="N28" s="5">
        <v>1</v>
      </c>
      <c r="O28" s="5">
        <v>3</v>
      </c>
      <c r="P28" s="5">
        <v>214</v>
      </c>
      <c r="Q28" s="5">
        <v>12.6</v>
      </c>
      <c r="R28" s="14">
        <v>0.87708333333333333</v>
      </c>
      <c r="S28" s="5">
        <v>22.3</v>
      </c>
      <c r="T28" s="5">
        <v>0</v>
      </c>
    </row>
    <row r="29" spans="1:27" hidden="1" x14ac:dyDescent="0.25">
      <c r="A29" s="5">
        <v>11</v>
      </c>
      <c r="B29" s="2" t="s">
        <v>79</v>
      </c>
      <c r="C29" s="5" t="s">
        <v>60</v>
      </c>
      <c r="D29" s="5" t="s">
        <v>67</v>
      </c>
      <c r="E29" s="5">
        <v>67</v>
      </c>
      <c r="F29" s="5">
        <v>22</v>
      </c>
      <c r="G29" s="5">
        <v>44</v>
      </c>
      <c r="H29" s="5">
        <v>66</v>
      </c>
      <c r="I29" s="5">
        <v>13</v>
      </c>
      <c r="J29" s="5">
        <v>30</v>
      </c>
      <c r="K29" s="5">
        <v>1</v>
      </c>
      <c r="L29" s="5">
        <v>11</v>
      </c>
      <c r="M29" s="5">
        <v>10</v>
      </c>
      <c r="N29" s="5">
        <v>0</v>
      </c>
      <c r="O29" s="5">
        <v>6</v>
      </c>
      <c r="P29" s="5">
        <v>147</v>
      </c>
      <c r="Q29" s="5">
        <v>15</v>
      </c>
      <c r="R29" s="14">
        <v>0.8125</v>
      </c>
      <c r="S29" s="5">
        <v>25.5</v>
      </c>
      <c r="T29" s="5">
        <v>28.6</v>
      </c>
    </row>
    <row r="30" spans="1:27" hidden="1" x14ac:dyDescent="0.25">
      <c r="A30" s="5">
        <v>12</v>
      </c>
      <c r="B30" s="2" t="s">
        <v>80</v>
      </c>
      <c r="C30" s="5" t="s">
        <v>60</v>
      </c>
      <c r="D30" s="5" t="s">
        <v>64</v>
      </c>
      <c r="E30" s="5">
        <v>68</v>
      </c>
      <c r="F30" s="5">
        <v>22</v>
      </c>
      <c r="G30" s="5">
        <v>44</v>
      </c>
      <c r="H30" s="5">
        <v>66</v>
      </c>
      <c r="I30" s="5">
        <v>8</v>
      </c>
      <c r="J30" s="5">
        <v>8</v>
      </c>
      <c r="K30" s="5">
        <v>1</v>
      </c>
      <c r="L30" s="5">
        <v>16</v>
      </c>
      <c r="M30" s="5">
        <v>5</v>
      </c>
      <c r="N30" s="5">
        <v>0</v>
      </c>
      <c r="O30" s="5">
        <v>5</v>
      </c>
      <c r="P30" s="5">
        <v>217</v>
      </c>
      <c r="Q30" s="5">
        <v>10.1</v>
      </c>
      <c r="R30" s="14">
        <v>0.84652777777777777</v>
      </c>
      <c r="S30" s="5">
        <v>24.8</v>
      </c>
      <c r="T30" s="5">
        <v>46.9</v>
      </c>
    </row>
    <row r="31" spans="1:27" hidden="1" x14ac:dyDescent="0.25">
      <c r="A31" s="5">
        <v>13</v>
      </c>
      <c r="B31" s="2" t="s">
        <v>81</v>
      </c>
      <c r="C31" s="5" t="s">
        <v>82</v>
      </c>
      <c r="D31" s="5" t="s">
        <v>64</v>
      </c>
      <c r="E31" s="5">
        <v>68</v>
      </c>
      <c r="F31" s="5">
        <v>26</v>
      </c>
      <c r="G31" s="5">
        <v>39</v>
      </c>
      <c r="H31" s="5">
        <v>65</v>
      </c>
      <c r="I31" s="5">
        <v>5</v>
      </c>
      <c r="J31" s="5">
        <v>44</v>
      </c>
      <c r="K31" s="5">
        <v>1</v>
      </c>
      <c r="L31" s="5">
        <v>15</v>
      </c>
      <c r="M31" s="5">
        <v>10</v>
      </c>
      <c r="N31" s="5">
        <v>0</v>
      </c>
      <c r="O31" s="5">
        <v>10</v>
      </c>
      <c r="P31" s="5">
        <v>193</v>
      </c>
      <c r="Q31" s="5">
        <v>13.5</v>
      </c>
      <c r="R31" s="14">
        <v>0.8305555555555556</v>
      </c>
      <c r="S31" s="5">
        <v>25</v>
      </c>
      <c r="T31" s="5">
        <v>53.1</v>
      </c>
    </row>
    <row r="32" spans="1:27" hidden="1" x14ac:dyDescent="0.25">
      <c r="A32" s="5">
        <v>14</v>
      </c>
      <c r="B32" s="2" t="s">
        <v>83</v>
      </c>
      <c r="C32" s="5" t="s">
        <v>84</v>
      </c>
      <c r="D32" s="5" t="s">
        <v>61</v>
      </c>
      <c r="E32" s="5">
        <v>70</v>
      </c>
      <c r="F32" s="5">
        <v>25</v>
      </c>
      <c r="G32" s="5">
        <v>40</v>
      </c>
      <c r="H32" s="5">
        <v>65</v>
      </c>
      <c r="I32" s="5">
        <v>13</v>
      </c>
      <c r="J32" s="5">
        <v>47</v>
      </c>
      <c r="K32" s="5">
        <v>1</v>
      </c>
      <c r="L32" s="5">
        <v>10</v>
      </c>
      <c r="M32" s="5">
        <v>14</v>
      </c>
      <c r="N32" s="5">
        <v>2</v>
      </c>
      <c r="O32" s="5">
        <v>5</v>
      </c>
      <c r="P32" s="5">
        <v>146</v>
      </c>
      <c r="Q32" s="5">
        <v>17.100000000000001</v>
      </c>
      <c r="R32" s="14">
        <v>0.70763888888888893</v>
      </c>
      <c r="S32" s="5">
        <v>24.1</v>
      </c>
      <c r="T32" s="5">
        <v>52.2</v>
      </c>
    </row>
    <row r="33" spans="1:20" hidden="1" x14ac:dyDescent="0.25">
      <c r="A33" s="5">
        <v>15</v>
      </c>
      <c r="B33" s="2" t="s">
        <v>85</v>
      </c>
      <c r="C33" s="5" t="s">
        <v>86</v>
      </c>
      <c r="D33" s="5" t="s">
        <v>64</v>
      </c>
      <c r="E33" s="5">
        <v>66</v>
      </c>
      <c r="F33" s="5">
        <v>19</v>
      </c>
      <c r="G33" s="5">
        <v>45</v>
      </c>
      <c r="H33" s="5">
        <v>64</v>
      </c>
      <c r="I33" s="5">
        <v>17</v>
      </c>
      <c r="J33" s="5">
        <v>71</v>
      </c>
      <c r="K33" s="5">
        <v>0</v>
      </c>
      <c r="L33" s="5">
        <v>16</v>
      </c>
      <c r="M33" s="5">
        <v>3</v>
      </c>
      <c r="N33" s="5">
        <v>0</v>
      </c>
      <c r="O33" s="5">
        <v>4</v>
      </c>
      <c r="P33" s="5">
        <v>164</v>
      </c>
      <c r="Q33" s="5">
        <v>11.6</v>
      </c>
      <c r="R33" s="14">
        <v>0.90972222222222221</v>
      </c>
      <c r="S33" s="5">
        <v>27</v>
      </c>
      <c r="T33" s="5">
        <v>56.4</v>
      </c>
    </row>
    <row r="34" spans="1:20" hidden="1" x14ac:dyDescent="0.25">
      <c r="A34" s="5">
        <v>16</v>
      </c>
      <c r="B34" s="2" t="s">
        <v>87</v>
      </c>
      <c r="C34" s="5" t="s">
        <v>88</v>
      </c>
      <c r="D34" s="5" t="s">
        <v>64</v>
      </c>
      <c r="E34" s="5">
        <v>68</v>
      </c>
      <c r="F34" s="5">
        <v>31</v>
      </c>
      <c r="G34" s="5">
        <v>32</v>
      </c>
      <c r="H34" s="5">
        <v>63</v>
      </c>
      <c r="I34" s="5">
        <v>24</v>
      </c>
      <c r="J34" s="5">
        <v>22</v>
      </c>
      <c r="K34" s="5">
        <v>3</v>
      </c>
      <c r="L34" s="5">
        <v>20</v>
      </c>
      <c r="M34" s="5">
        <v>8</v>
      </c>
      <c r="N34" s="5">
        <v>0</v>
      </c>
      <c r="O34" s="5">
        <v>6</v>
      </c>
      <c r="P34" s="5">
        <v>242</v>
      </c>
      <c r="Q34" s="5">
        <v>12.8</v>
      </c>
      <c r="R34" s="14">
        <v>0.77777777777777779</v>
      </c>
      <c r="S34" s="5">
        <v>22.5</v>
      </c>
      <c r="T34" s="5">
        <v>37.799999999999997</v>
      </c>
    </row>
    <row r="35" spans="1:20" hidden="1" x14ac:dyDescent="0.25">
      <c r="A35" s="5">
        <v>17</v>
      </c>
      <c r="B35" s="2" t="s">
        <v>89</v>
      </c>
      <c r="C35" s="5" t="s">
        <v>90</v>
      </c>
      <c r="D35" s="5" t="s">
        <v>61</v>
      </c>
      <c r="E35" s="5">
        <v>67</v>
      </c>
      <c r="F35" s="5">
        <v>35</v>
      </c>
      <c r="G35" s="5">
        <v>27</v>
      </c>
      <c r="H35" s="5">
        <v>62</v>
      </c>
      <c r="I35" s="5">
        <v>19</v>
      </c>
      <c r="J35" s="5">
        <v>74</v>
      </c>
      <c r="K35" s="5">
        <v>2</v>
      </c>
      <c r="L35" s="5">
        <v>27</v>
      </c>
      <c r="M35" s="5">
        <v>6</v>
      </c>
      <c r="N35" s="5">
        <v>0</v>
      </c>
      <c r="O35" s="5">
        <v>9</v>
      </c>
      <c r="P35" s="5">
        <v>220</v>
      </c>
      <c r="Q35" s="5">
        <v>15.9</v>
      </c>
      <c r="R35" s="14">
        <v>0.89027777777777783</v>
      </c>
      <c r="S35" s="5">
        <v>27.5</v>
      </c>
      <c r="T35" s="5">
        <v>54.8</v>
      </c>
    </row>
    <row r="36" spans="1:20" hidden="1" x14ac:dyDescent="0.25">
      <c r="A36" s="5">
        <v>18</v>
      </c>
      <c r="B36" s="2" t="s">
        <v>91</v>
      </c>
      <c r="C36" s="5" t="s">
        <v>92</v>
      </c>
      <c r="D36" s="5" t="s">
        <v>61</v>
      </c>
      <c r="E36" s="5">
        <v>68</v>
      </c>
      <c r="F36" s="5">
        <v>22</v>
      </c>
      <c r="G36" s="5">
        <v>40</v>
      </c>
      <c r="H36" s="5">
        <v>62</v>
      </c>
      <c r="I36" s="5">
        <v>-7</v>
      </c>
      <c r="J36" s="5">
        <v>41</v>
      </c>
      <c r="K36" s="5">
        <v>2</v>
      </c>
      <c r="L36" s="5">
        <v>14</v>
      </c>
      <c r="M36" s="5">
        <v>6</v>
      </c>
      <c r="N36" s="5">
        <v>3</v>
      </c>
      <c r="O36" s="5">
        <v>1</v>
      </c>
      <c r="P36" s="5">
        <v>218</v>
      </c>
      <c r="Q36" s="5">
        <v>10.1</v>
      </c>
      <c r="R36" s="14">
        <v>0.89930555555555547</v>
      </c>
      <c r="S36" s="5">
        <v>23.9</v>
      </c>
      <c r="T36" s="5">
        <v>40.799999999999997</v>
      </c>
    </row>
    <row r="37" spans="1:20" hidden="1" x14ac:dyDescent="0.25">
      <c r="A37" s="5">
        <v>19</v>
      </c>
      <c r="B37" s="2" t="s">
        <v>93</v>
      </c>
      <c r="C37" s="5" t="s">
        <v>94</v>
      </c>
      <c r="D37" s="5" t="s">
        <v>67</v>
      </c>
      <c r="E37" s="5">
        <v>62</v>
      </c>
      <c r="F37" s="5">
        <v>27</v>
      </c>
      <c r="G37" s="5">
        <v>34</v>
      </c>
      <c r="H37" s="5">
        <v>61</v>
      </c>
      <c r="I37" s="5">
        <v>4</v>
      </c>
      <c r="J37" s="5">
        <v>77</v>
      </c>
      <c r="K37" s="5">
        <v>0</v>
      </c>
      <c r="L37" s="5">
        <v>13</v>
      </c>
      <c r="M37" s="5">
        <v>14</v>
      </c>
      <c r="N37" s="5">
        <v>2</v>
      </c>
      <c r="O37" s="5">
        <v>6</v>
      </c>
      <c r="P37" s="5">
        <v>193</v>
      </c>
      <c r="Q37" s="5">
        <v>14</v>
      </c>
      <c r="R37" s="14">
        <v>0.81458333333333333</v>
      </c>
      <c r="S37" s="5">
        <v>26.4</v>
      </c>
      <c r="T37" s="5">
        <v>50.9</v>
      </c>
    </row>
    <row r="38" spans="1:20" hidden="1" x14ac:dyDescent="0.25">
      <c r="A38" s="5">
        <v>20</v>
      </c>
      <c r="B38" s="2" t="s">
        <v>95</v>
      </c>
      <c r="C38" s="5" t="s">
        <v>63</v>
      </c>
      <c r="D38" s="5" t="s">
        <v>64</v>
      </c>
      <c r="E38" s="5">
        <v>66</v>
      </c>
      <c r="F38" s="5">
        <v>25</v>
      </c>
      <c r="G38" s="5">
        <v>36</v>
      </c>
      <c r="H38" s="5">
        <v>61</v>
      </c>
      <c r="I38" s="5">
        <v>-1</v>
      </c>
      <c r="J38" s="5">
        <v>35</v>
      </c>
      <c r="K38" s="5">
        <v>1</v>
      </c>
      <c r="L38" s="5">
        <v>16</v>
      </c>
      <c r="M38" s="5">
        <v>8</v>
      </c>
      <c r="N38" s="5">
        <v>0</v>
      </c>
      <c r="O38" s="5">
        <v>3</v>
      </c>
      <c r="P38" s="5">
        <v>118</v>
      </c>
      <c r="Q38" s="5">
        <v>21.2</v>
      </c>
      <c r="R38" s="14">
        <v>0.76944444444444438</v>
      </c>
      <c r="S38" s="5">
        <v>22.3</v>
      </c>
      <c r="T38" s="5">
        <v>53.6</v>
      </c>
    </row>
    <row r="39" spans="1:20" hidden="1" x14ac:dyDescent="0.25">
      <c r="A39" s="5">
        <v>21</v>
      </c>
      <c r="B39" s="2" t="s">
        <v>96</v>
      </c>
      <c r="C39" s="5" t="s">
        <v>97</v>
      </c>
      <c r="D39" s="5" t="s">
        <v>61</v>
      </c>
      <c r="E39" s="5">
        <v>66</v>
      </c>
      <c r="F39" s="5">
        <v>22</v>
      </c>
      <c r="G39" s="5">
        <v>39</v>
      </c>
      <c r="H39" s="5">
        <v>61</v>
      </c>
      <c r="I39" s="5">
        <v>-1</v>
      </c>
      <c r="J39" s="5">
        <v>40</v>
      </c>
      <c r="K39" s="5">
        <v>2</v>
      </c>
      <c r="L39" s="5">
        <v>11</v>
      </c>
      <c r="M39" s="5">
        <v>9</v>
      </c>
      <c r="N39" s="5">
        <v>0</v>
      </c>
      <c r="O39" s="5">
        <v>4</v>
      </c>
      <c r="P39" s="5">
        <v>174</v>
      </c>
      <c r="Q39" s="5">
        <v>12.6</v>
      </c>
      <c r="R39" s="14">
        <v>0.87430555555555556</v>
      </c>
      <c r="S39" s="5">
        <v>25.3</v>
      </c>
      <c r="T39" s="5">
        <v>47</v>
      </c>
    </row>
    <row r="40" spans="1:20" hidden="1" x14ac:dyDescent="0.25">
      <c r="A40" s="5">
        <v>22</v>
      </c>
      <c r="B40" s="2" t="s">
        <v>98</v>
      </c>
      <c r="C40" s="5" t="s">
        <v>69</v>
      </c>
      <c r="D40" s="5" t="s">
        <v>61</v>
      </c>
      <c r="E40" s="5">
        <v>68</v>
      </c>
      <c r="F40" s="5">
        <v>17</v>
      </c>
      <c r="G40" s="5">
        <v>43</v>
      </c>
      <c r="H40" s="5">
        <v>60</v>
      </c>
      <c r="I40" s="5">
        <v>25</v>
      </c>
      <c r="J40" s="5">
        <v>110</v>
      </c>
      <c r="K40" s="5">
        <v>0</v>
      </c>
      <c r="L40" s="5">
        <v>9</v>
      </c>
      <c r="M40" s="5">
        <v>8</v>
      </c>
      <c r="N40" s="5">
        <v>0</v>
      </c>
      <c r="O40" s="5">
        <v>2</v>
      </c>
      <c r="P40" s="5">
        <v>155</v>
      </c>
      <c r="Q40" s="5">
        <v>11</v>
      </c>
      <c r="R40" s="14">
        <v>0.87916666666666676</v>
      </c>
      <c r="S40" s="5">
        <v>26.7</v>
      </c>
      <c r="T40" s="5">
        <v>45.4</v>
      </c>
    </row>
    <row r="41" spans="1:20" hidden="1" x14ac:dyDescent="0.25">
      <c r="A41" s="5">
        <v>23</v>
      </c>
      <c r="B41" s="2" t="s">
        <v>99</v>
      </c>
      <c r="C41" s="5" t="s">
        <v>63</v>
      </c>
      <c r="D41" s="5" t="s">
        <v>61</v>
      </c>
      <c r="E41" s="5">
        <v>66</v>
      </c>
      <c r="F41" s="5">
        <v>22</v>
      </c>
      <c r="G41" s="5">
        <v>35</v>
      </c>
      <c r="H41" s="5">
        <v>57</v>
      </c>
      <c r="I41" s="5">
        <v>-1</v>
      </c>
      <c r="J41" s="5">
        <v>12</v>
      </c>
      <c r="K41" s="5">
        <v>0</v>
      </c>
      <c r="L41" s="5">
        <v>13</v>
      </c>
      <c r="M41" s="5">
        <v>9</v>
      </c>
      <c r="N41" s="5">
        <v>1</v>
      </c>
      <c r="O41" s="5">
        <v>5</v>
      </c>
      <c r="P41" s="5">
        <v>170</v>
      </c>
      <c r="Q41" s="5">
        <v>12.9</v>
      </c>
      <c r="R41" s="14">
        <v>0.7090277777777777</v>
      </c>
      <c r="S41" s="5">
        <v>20.9</v>
      </c>
      <c r="T41" s="5">
        <v>33.299999999999997</v>
      </c>
    </row>
    <row r="42" spans="1:20" x14ac:dyDescent="0.25">
      <c r="A42" s="5">
        <v>24</v>
      </c>
      <c r="B42" s="2" t="s">
        <v>100</v>
      </c>
      <c r="C42" s="5" t="s">
        <v>94</v>
      </c>
      <c r="D42" s="5" t="s">
        <v>64</v>
      </c>
      <c r="E42" s="5">
        <v>62</v>
      </c>
      <c r="F42" s="5">
        <v>13</v>
      </c>
      <c r="G42" s="5">
        <v>44</v>
      </c>
      <c r="H42" s="5">
        <v>57</v>
      </c>
      <c r="I42" s="5">
        <v>-3</v>
      </c>
      <c r="J42" s="5">
        <v>33</v>
      </c>
      <c r="K42" s="5">
        <v>0</v>
      </c>
      <c r="L42" s="5">
        <v>8</v>
      </c>
      <c r="M42" s="5">
        <v>5</v>
      </c>
      <c r="N42" s="5">
        <v>1</v>
      </c>
      <c r="O42" s="5">
        <v>4</v>
      </c>
      <c r="P42" s="5">
        <v>168</v>
      </c>
      <c r="Q42" s="5">
        <v>7.7</v>
      </c>
      <c r="R42" s="14">
        <v>0.86458333333333337</v>
      </c>
      <c r="S42" s="5">
        <v>25.1</v>
      </c>
      <c r="T42" s="5">
        <v>50.1</v>
      </c>
    </row>
    <row r="43" spans="1:20" hidden="1" x14ac:dyDescent="0.25">
      <c r="A43" s="5">
        <v>25</v>
      </c>
      <c r="B43" s="2" t="s">
        <v>101</v>
      </c>
      <c r="C43" s="5" t="s">
        <v>102</v>
      </c>
      <c r="D43" s="5" t="s">
        <v>61</v>
      </c>
      <c r="E43" s="5">
        <v>68</v>
      </c>
      <c r="F43" s="5">
        <v>30</v>
      </c>
      <c r="G43" s="5">
        <v>26</v>
      </c>
      <c r="H43" s="5">
        <v>56</v>
      </c>
      <c r="I43" s="5">
        <v>9</v>
      </c>
      <c r="J43" s="5">
        <v>103</v>
      </c>
      <c r="K43" s="5">
        <v>0</v>
      </c>
      <c r="L43" s="5">
        <v>22</v>
      </c>
      <c r="M43" s="5">
        <v>8</v>
      </c>
      <c r="N43" s="5">
        <v>1</v>
      </c>
      <c r="O43" s="5">
        <v>7</v>
      </c>
      <c r="P43" s="5">
        <v>215</v>
      </c>
      <c r="Q43" s="5">
        <v>14</v>
      </c>
      <c r="R43" s="14">
        <v>0.7729166666666667</v>
      </c>
      <c r="S43" s="5">
        <v>23</v>
      </c>
      <c r="T43" s="5">
        <v>20</v>
      </c>
    </row>
    <row r="44" spans="1:20" hidden="1" x14ac:dyDescent="0.25">
      <c r="A44" s="5">
        <v>26</v>
      </c>
      <c r="B44" s="2" t="s">
        <v>103</v>
      </c>
      <c r="C44" s="5" t="s">
        <v>74</v>
      </c>
      <c r="D44" s="5" t="s">
        <v>67</v>
      </c>
      <c r="E44" s="5">
        <v>54</v>
      </c>
      <c r="F44" s="5">
        <v>25</v>
      </c>
      <c r="G44" s="5">
        <v>31</v>
      </c>
      <c r="H44" s="5">
        <v>56</v>
      </c>
      <c r="I44" s="5">
        <v>13</v>
      </c>
      <c r="J44" s="5">
        <v>44</v>
      </c>
      <c r="K44" s="5">
        <v>0</v>
      </c>
      <c r="L44" s="5">
        <v>13</v>
      </c>
      <c r="M44" s="5">
        <v>12</v>
      </c>
      <c r="N44" s="5">
        <v>0</v>
      </c>
      <c r="O44" s="5">
        <v>5</v>
      </c>
      <c r="P44" s="5">
        <v>151</v>
      </c>
      <c r="Q44" s="5">
        <v>16.600000000000001</v>
      </c>
      <c r="R44" s="14">
        <v>0.70486111111111116</v>
      </c>
      <c r="S44" s="5">
        <v>21.3</v>
      </c>
      <c r="T44" s="5">
        <v>36.4</v>
      </c>
    </row>
    <row r="45" spans="1:20" hidden="1" x14ac:dyDescent="0.25">
      <c r="A45" s="5">
        <v>27</v>
      </c>
      <c r="B45" s="2" t="s">
        <v>104</v>
      </c>
      <c r="C45" s="5" t="s">
        <v>105</v>
      </c>
      <c r="D45" s="5" t="s">
        <v>64</v>
      </c>
      <c r="E45" s="5">
        <v>68</v>
      </c>
      <c r="F45" s="5">
        <v>24</v>
      </c>
      <c r="G45" s="5">
        <v>31</v>
      </c>
      <c r="H45" s="5">
        <v>55</v>
      </c>
      <c r="I45" s="5">
        <v>-5</v>
      </c>
      <c r="J45" s="5">
        <v>36</v>
      </c>
      <c r="K45" s="5">
        <v>1</v>
      </c>
      <c r="L45" s="5">
        <v>14</v>
      </c>
      <c r="M45" s="5">
        <v>9</v>
      </c>
      <c r="N45" s="5">
        <v>1</v>
      </c>
      <c r="O45" s="5">
        <v>3</v>
      </c>
      <c r="P45" s="5">
        <v>230</v>
      </c>
      <c r="Q45" s="5">
        <v>10.4</v>
      </c>
      <c r="R45" s="14">
        <v>0.89166666666666661</v>
      </c>
      <c r="S45" s="5">
        <v>28.4</v>
      </c>
      <c r="T45" s="5">
        <v>56.5</v>
      </c>
    </row>
    <row r="46" spans="1:20" hidden="1" x14ac:dyDescent="0.25">
      <c r="A46" s="5">
        <v>28</v>
      </c>
      <c r="B46" s="2" t="s">
        <v>106</v>
      </c>
      <c r="C46" s="5" t="s">
        <v>97</v>
      </c>
      <c r="D46" s="5" t="s">
        <v>61</v>
      </c>
      <c r="E46" s="5">
        <v>62</v>
      </c>
      <c r="F46" s="5">
        <v>21</v>
      </c>
      <c r="G46" s="5">
        <v>34</v>
      </c>
      <c r="H46" s="5">
        <v>55</v>
      </c>
      <c r="I46" s="5">
        <v>2</v>
      </c>
      <c r="J46" s="5">
        <v>85</v>
      </c>
      <c r="K46" s="5">
        <v>3</v>
      </c>
      <c r="L46" s="5">
        <v>10</v>
      </c>
      <c r="M46" s="5">
        <v>8</v>
      </c>
      <c r="N46" s="5">
        <v>0</v>
      </c>
      <c r="O46" s="5">
        <v>3</v>
      </c>
      <c r="P46" s="5">
        <v>122</v>
      </c>
      <c r="Q46" s="5">
        <v>17.2</v>
      </c>
      <c r="R46" s="14">
        <v>0.82499999999999996</v>
      </c>
      <c r="S46" s="5">
        <v>24.8</v>
      </c>
      <c r="T46" s="5">
        <v>42</v>
      </c>
    </row>
    <row r="47" spans="1:20" hidden="1" x14ac:dyDescent="0.25">
      <c r="A47" s="5">
        <v>29</v>
      </c>
      <c r="B47" s="2" t="s">
        <v>107</v>
      </c>
      <c r="C47" s="5" t="s">
        <v>108</v>
      </c>
      <c r="D47" s="5" t="s">
        <v>64</v>
      </c>
      <c r="E47" s="5">
        <v>69</v>
      </c>
      <c r="F47" s="5">
        <v>18</v>
      </c>
      <c r="G47" s="5">
        <v>37</v>
      </c>
      <c r="H47" s="5">
        <v>55</v>
      </c>
      <c r="I47" s="5">
        <v>13</v>
      </c>
      <c r="J47" s="5">
        <v>30</v>
      </c>
      <c r="K47" s="5">
        <v>0</v>
      </c>
      <c r="L47" s="5">
        <v>11</v>
      </c>
      <c r="M47" s="5">
        <v>7</v>
      </c>
      <c r="N47" s="5">
        <v>1</v>
      </c>
      <c r="O47" s="5">
        <v>5</v>
      </c>
      <c r="P47" s="5">
        <v>93</v>
      </c>
      <c r="Q47" s="5">
        <v>19.399999999999999</v>
      </c>
      <c r="R47" s="14">
        <v>0.71597222222222223</v>
      </c>
      <c r="S47" s="5">
        <v>19.8</v>
      </c>
      <c r="T47" s="5">
        <v>45.7</v>
      </c>
    </row>
    <row r="48" spans="1:20" hidden="1" x14ac:dyDescent="0.25">
      <c r="A48" s="5">
        <v>30</v>
      </c>
      <c r="B48" s="2" t="s">
        <v>109</v>
      </c>
      <c r="C48" s="5" t="s">
        <v>60</v>
      </c>
      <c r="D48" s="5" t="s">
        <v>64</v>
      </c>
      <c r="E48" s="5">
        <v>67</v>
      </c>
      <c r="F48" s="5">
        <v>27</v>
      </c>
      <c r="G48" s="5">
        <v>27</v>
      </c>
      <c r="H48" s="5">
        <v>54</v>
      </c>
      <c r="I48" s="5">
        <v>19</v>
      </c>
      <c r="J48" s="5">
        <v>40</v>
      </c>
      <c r="K48" s="5">
        <v>2</v>
      </c>
      <c r="L48" s="5">
        <v>20</v>
      </c>
      <c r="M48" s="5">
        <v>5</v>
      </c>
      <c r="N48" s="5">
        <v>0</v>
      </c>
      <c r="O48" s="5">
        <v>4</v>
      </c>
      <c r="P48" s="5">
        <v>198</v>
      </c>
      <c r="Q48" s="5">
        <v>13.6</v>
      </c>
      <c r="R48" s="14">
        <v>0.75416666666666676</v>
      </c>
      <c r="S48" s="5">
        <v>23.1</v>
      </c>
      <c r="T48" s="5">
        <v>41.5</v>
      </c>
    </row>
    <row r="49" spans="1:20" hidden="1" x14ac:dyDescent="0.25">
      <c r="A49" s="5">
        <v>31</v>
      </c>
      <c r="B49" s="2" t="s">
        <v>110</v>
      </c>
      <c r="C49" s="5" t="s">
        <v>88</v>
      </c>
      <c r="D49" s="5" t="s">
        <v>64</v>
      </c>
      <c r="E49" s="5">
        <v>66</v>
      </c>
      <c r="F49" s="5">
        <v>9</v>
      </c>
      <c r="G49" s="5">
        <v>44</v>
      </c>
      <c r="H49" s="5">
        <v>53</v>
      </c>
      <c r="I49" s="5">
        <v>11</v>
      </c>
      <c r="J49" s="5">
        <v>58</v>
      </c>
      <c r="K49" s="5">
        <v>0</v>
      </c>
      <c r="L49" s="5">
        <v>9</v>
      </c>
      <c r="M49" s="5">
        <v>0</v>
      </c>
      <c r="N49" s="5">
        <v>0</v>
      </c>
      <c r="O49" s="5">
        <v>0</v>
      </c>
      <c r="P49" s="5">
        <v>155</v>
      </c>
      <c r="Q49" s="5">
        <v>5.8</v>
      </c>
      <c r="R49" s="14">
        <v>0.65555555555555556</v>
      </c>
      <c r="S49" s="5">
        <v>19.2</v>
      </c>
      <c r="T49" s="5">
        <v>44.7</v>
      </c>
    </row>
    <row r="50" spans="1:20" hidden="1" x14ac:dyDescent="0.25">
      <c r="A50" s="5">
        <v>32</v>
      </c>
      <c r="B50" s="2" t="s">
        <v>111</v>
      </c>
      <c r="C50" s="5" t="s">
        <v>86</v>
      </c>
      <c r="D50" s="5" t="s">
        <v>61</v>
      </c>
      <c r="E50" s="5">
        <v>68</v>
      </c>
      <c r="F50" s="5">
        <v>28</v>
      </c>
      <c r="G50" s="5">
        <v>24</v>
      </c>
      <c r="H50" s="5">
        <v>52</v>
      </c>
      <c r="I50" s="5">
        <v>14</v>
      </c>
      <c r="J50" s="5">
        <v>42</v>
      </c>
      <c r="K50" s="5">
        <v>0</v>
      </c>
      <c r="L50" s="5">
        <v>19</v>
      </c>
      <c r="M50" s="5">
        <v>9</v>
      </c>
      <c r="N50" s="5">
        <v>0</v>
      </c>
      <c r="O50" s="5">
        <v>7</v>
      </c>
      <c r="P50" s="5">
        <v>222</v>
      </c>
      <c r="Q50" s="5">
        <v>12.6</v>
      </c>
      <c r="R50" s="14">
        <v>0.875</v>
      </c>
      <c r="S50" s="5">
        <v>25.5</v>
      </c>
      <c r="T50" s="5">
        <v>34.700000000000003</v>
      </c>
    </row>
    <row r="51" spans="1:20" hidden="1" x14ac:dyDescent="0.25">
      <c r="A51" s="5">
        <v>33</v>
      </c>
      <c r="B51" s="2" t="s">
        <v>112</v>
      </c>
      <c r="C51" s="5" t="s">
        <v>92</v>
      </c>
      <c r="D51" s="5" t="s">
        <v>67</v>
      </c>
      <c r="E51" s="5">
        <v>55</v>
      </c>
      <c r="F51" s="5">
        <v>24</v>
      </c>
      <c r="G51" s="5">
        <v>28</v>
      </c>
      <c r="H51" s="5">
        <v>52</v>
      </c>
      <c r="I51" s="5">
        <v>11</v>
      </c>
      <c r="J51" s="5">
        <v>46</v>
      </c>
      <c r="K51" s="5">
        <v>0</v>
      </c>
      <c r="L51" s="5">
        <v>13</v>
      </c>
      <c r="M51" s="5">
        <v>11</v>
      </c>
      <c r="N51" s="5">
        <v>1</v>
      </c>
      <c r="O51" s="5">
        <v>6</v>
      </c>
      <c r="P51" s="5">
        <v>160</v>
      </c>
      <c r="Q51" s="5">
        <v>15</v>
      </c>
      <c r="R51" s="14">
        <v>0.75624999999999998</v>
      </c>
      <c r="S51" s="5">
        <v>21.2</v>
      </c>
      <c r="T51" s="5">
        <v>42.4</v>
      </c>
    </row>
    <row r="52" spans="1:20" hidden="1" x14ac:dyDescent="0.25">
      <c r="A52" s="5">
        <v>34</v>
      </c>
      <c r="B52" s="2" t="s">
        <v>113</v>
      </c>
      <c r="C52" s="5" t="s">
        <v>72</v>
      </c>
      <c r="D52" s="5" t="s">
        <v>64</v>
      </c>
      <c r="E52" s="5">
        <v>45</v>
      </c>
      <c r="F52" s="5">
        <v>19</v>
      </c>
      <c r="G52" s="5">
        <v>33</v>
      </c>
      <c r="H52" s="5">
        <v>52</v>
      </c>
      <c r="I52" s="5">
        <v>-8</v>
      </c>
      <c r="J52" s="5">
        <v>85</v>
      </c>
      <c r="K52" s="5">
        <v>1</v>
      </c>
      <c r="L52" s="5">
        <v>12</v>
      </c>
      <c r="M52" s="5">
        <v>6</v>
      </c>
      <c r="N52" s="5">
        <v>1</v>
      </c>
      <c r="O52" s="5">
        <v>3</v>
      </c>
      <c r="P52" s="5">
        <v>133</v>
      </c>
      <c r="Q52" s="5">
        <v>14.3</v>
      </c>
      <c r="R52" s="14">
        <v>0.92986111111111114</v>
      </c>
      <c r="S52" s="5">
        <v>27.2</v>
      </c>
      <c r="T52" s="5">
        <v>49.9</v>
      </c>
    </row>
    <row r="53" spans="1:20" hidden="1" x14ac:dyDescent="0.25">
      <c r="A53" s="5">
        <v>35</v>
      </c>
      <c r="B53" s="2" t="s">
        <v>114</v>
      </c>
      <c r="C53" s="5" t="s">
        <v>115</v>
      </c>
      <c r="D53" s="5" t="s">
        <v>64</v>
      </c>
      <c r="E53" s="5">
        <v>68</v>
      </c>
      <c r="F53" s="5">
        <v>22</v>
      </c>
      <c r="G53" s="5">
        <v>29</v>
      </c>
      <c r="H53" s="5">
        <v>51</v>
      </c>
      <c r="I53" s="5">
        <v>-4</v>
      </c>
      <c r="J53" s="5">
        <v>64</v>
      </c>
      <c r="K53" s="5">
        <v>0</v>
      </c>
      <c r="L53" s="5">
        <v>13</v>
      </c>
      <c r="M53" s="5">
        <v>9</v>
      </c>
      <c r="N53" s="5">
        <v>0</v>
      </c>
      <c r="O53" s="5">
        <v>3</v>
      </c>
      <c r="P53" s="5">
        <v>160</v>
      </c>
      <c r="Q53" s="5">
        <v>13.8</v>
      </c>
      <c r="R53" s="14">
        <v>0.75624999999999998</v>
      </c>
      <c r="S53" s="5">
        <v>22.2</v>
      </c>
      <c r="T53" s="5">
        <v>47.2</v>
      </c>
    </row>
    <row r="54" spans="1:20" hidden="1" x14ac:dyDescent="0.25">
      <c r="A54" s="5">
        <v>36</v>
      </c>
      <c r="B54" s="2" t="s">
        <v>116</v>
      </c>
      <c r="C54" s="5" t="s">
        <v>108</v>
      </c>
      <c r="D54" s="5" t="s">
        <v>61</v>
      </c>
      <c r="E54" s="5">
        <v>69</v>
      </c>
      <c r="F54" s="5">
        <v>19</v>
      </c>
      <c r="G54" s="5">
        <v>32</v>
      </c>
      <c r="H54" s="5">
        <v>51</v>
      </c>
      <c r="I54" s="5">
        <v>4</v>
      </c>
      <c r="J54" s="5">
        <v>22</v>
      </c>
      <c r="K54" s="5">
        <v>0</v>
      </c>
      <c r="L54" s="5">
        <v>11</v>
      </c>
      <c r="M54" s="5">
        <v>8</v>
      </c>
      <c r="N54" s="5">
        <v>0</v>
      </c>
      <c r="O54" s="5">
        <v>4</v>
      </c>
      <c r="P54" s="5">
        <v>184</v>
      </c>
      <c r="Q54" s="5">
        <v>10.3</v>
      </c>
      <c r="R54" s="14">
        <v>0.67083333333333339</v>
      </c>
      <c r="S54" s="5">
        <v>19.5</v>
      </c>
      <c r="T54" s="5">
        <v>27.3</v>
      </c>
    </row>
    <row r="55" spans="1:20" hidden="1" x14ac:dyDescent="0.25">
      <c r="A55" s="5">
        <v>37</v>
      </c>
      <c r="B55" s="2" t="s">
        <v>117</v>
      </c>
      <c r="C55" s="5" t="s">
        <v>86</v>
      </c>
      <c r="D55" s="5" t="s">
        <v>47</v>
      </c>
      <c r="E55" s="5">
        <v>58</v>
      </c>
      <c r="F55" s="5">
        <v>9</v>
      </c>
      <c r="G55" s="5">
        <v>42</v>
      </c>
      <c r="H55" s="5">
        <v>51</v>
      </c>
      <c r="I55" s="5">
        <v>-19</v>
      </c>
      <c r="J55" s="5">
        <v>46</v>
      </c>
      <c r="K55" s="5">
        <v>0</v>
      </c>
      <c r="L55" s="5">
        <v>4</v>
      </c>
      <c r="M55" s="5">
        <v>5</v>
      </c>
      <c r="N55" s="5">
        <v>1</v>
      </c>
      <c r="O55" s="5">
        <v>0</v>
      </c>
      <c r="P55" s="5">
        <v>136</v>
      </c>
      <c r="Q55" s="5">
        <v>6.6</v>
      </c>
      <c r="R55" s="14">
        <v>1.1618055555555555</v>
      </c>
      <c r="S55" s="5">
        <v>28.9</v>
      </c>
      <c r="T55" s="5">
        <v>0</v>
      </c>
    </row>
    <row r="56" spans="1:20" hidden="1" x14ac:dyDescent="0.25">
      <c r="A56" s="5">
        <v>38</v>
      </c>
      <c r="B56" s="2" t="s">
        <v>118</v>
      </c>
      <c r="C56" s="5" t="s">
        <v>119</v>
      </c>
      <c r="D56" s="5" t="s">
        <v>67</v>
      </c>
      <c r="E56" s="5">
        <v>66</v>
      </c>
      <c r="F56" s="5">
        <v>36</v>
      </c>
      <c r="G56" s="5">
        <v>14</v>
      </c>
      <c r="H56" s="5">
        <v>50</v>
      </c>
      <c r="I56" s="5">
        <v>-27</v>
      </c>
      <c r="J56" s="5">
        <v>77</v>
      </c>
      <c r="K56" s="5">
        <v>0</v>
      </c>
      <c r="L56" s="5">
        <v>18</v>
      </c>
      <c r="M56" s="5">
        <v>18</v>
      </c>
      <c r="N56" s="5">
        <v>2</v>
      </c>
      <c r="O56" s="5">
        <v>6</v>
      </c>
      <c r="P56" s="5">
        <v>215</v>
      </c>
      <c r="Q56" s="5">
        <v>16.7</v>
      </c>
      <c r="R56" s="14">
        <v>0.7368055555555556</v>
      </c>
      <c r="S56" s="5">
        <v>21</v>
      </c>
      <c r="T56" s="5">
        <v>33.299999999999997</v>
      </c>
    </row>
    <row r="57" spans="1:20" hidden="1" x14ac:dyDescent="0.25">
      <c r="A57" s="5">
        <v>39</v>
      </c>
      <c r="B57" s="2" t="s">
        <v>120</v>
      </c>
      <c r="C57" s="5" t="s">
        <v>121</v>
      </c>
      <c r="D57" s="5" t="s">
        <v>64</v>
      </c>
      <c r="E57" s="5">
        <v>66</v>
      </c>
      <c r="F57" s="5">
        <v>27</v>
      </c>
      <c r="G57" s="5">
        <v>23</v>
      </c>
      <c r="H57" s="5">
        <v>50</v>
      </c>
      <c r="I57" s="5">
        <v>0</v>
      </c>
      <c r="J57" s="5">
        <v>20</v>
      </c>
      <c r="K57" s="5">
        <v>0</v>
      </c>
      <c r="L57" s="5">
        <v>19</v>
      </c>
      <c r="M57" s="5">
        <v>8</v>
      </c>
      <c r="N57" s="5">
        <v>0</v>
      </c>
      <c r="O57" s="5">
        <v>5</v>
      </c>
      <c r="P57" s="5">
        <v>181</v>
      </c>
      <c r="Q57" s="5">
        <v>14.9</v>
      </c>
      <c r="R57" s="14">
        <v>0.75694444444444453</v>
      </c>
      <c r="S57" s="5">
        <v>21.8</v>
      </c>
      <c r="T57" s="5">
        <v>40.700000000000003</v>
      </c>
    </row>
    <row r="58" spans="1:20" hidden="1" x14ac:dyDescent="0.25">
      <c r="A58" s="5">
        <v>40</v>
      </c>
      <c r="B58" s="2" t="s">
        <v>122</v>
      </c>
      <c r="C58" s="5" t="s">
        <v>94</v>
      </c>
      <c r="D58" s="5" t="s">
        <v>61</v>
      </c>
      <c r="E58" s="5">
        <v>54</v>
      </c>
      <c r="F58" s="5">
        <v>20</v>
      </c>
      <c r="G58" s="5">
        <v>30</v>
      </c>
      <c r="H58" s="5">
        <v>50</v>
      </c>
      <c r="I58" s="5">
        <v>2</v>
      </c>
      <c r="J58" s="5">
        <v>14</v>
      </c>
      <c r="K58" s="5">
        <v>0</v>
      </c>
      <c r="L58" s="5">
        <v>13</v>
      </c>
      <c r="M58" s="5">
        <v>7</v>
      </c>
      <c r="N58" s="5">
        <v>1</v>
      </c>
      <c r="O58" s="5">
        <v>4</v>
      </c>
      <c r="P58" s="5">
        <v>144</v>
      </c>
      <c r="Q58" s="5">
        <v>13.9</v>
      </c>
      <c r="R58" s="14">
        <v>0.85902777777777783</v>
      </c>
      <c r="S58" s="5">
        <v>26.5</v>
      </c>
      <c r="T58" s="5">
        <v>47.4</v>
      </c>
    </row>
    <row r="59" spans="1:20" hidden="1" x14ac:dyDescent="0.25">
      <c r="A59" s="5">
        <v>41</v>
      </c>
      <c r="B59" s="2" t="s">
        <v>123</v>
      </c>
      <c r="C59" s="5" t="s">
        <v>84</v>
      </c>
      <c r="D59" s="5" t="s">
        <v>64</v>
      </c>
      <c r="E59" s="5">
        <v>70</v>
      </c>
      <c r="F59" s="5">
        <v>17</v>
      </c>
      <c r="G59" s="5">
        <v>33</v>
      </c>
      <c r="H59" s="5">
        <v>50</v>
      </c>
      <c r="I59" s="5">
        <v>13</v>
      </c>
      <c r="J59" s="5">
        <v>78</v>
      </c>
      <c r="K59" s="5">
        <v>1</v>
      </c>
      <c r="L59" s="5">
        <v>9</v>
      </c>
      <c r="M59" s="5">
        <v>7</v>
      </c>
      <c r="N59" s="5">
        <v>0</v>
      </c>
      <c r="O59" s="5">
        <v>2</v>
      </c>
      <c r="P59" s="5">
        <v>114</v>
      </c>
      <c r="Q59" s="5">
        <v>14.9</v>
      </c>
      <c r="R59" s="14">
        <v>0.76111111111111107</v>
      </c>
      <c r="S59" s="5">
        <v>26.2</v>
      </c>
      <c r="T59" s="5">
        <v>49.7</v>
      </c>
    </row>
    <row r="60" spans="1:20" hidden="1" x14ac:dyDescent="0.25">
      <c r="A60" s="5">
        <v>42</v>
      </c>
      <c r="B60" s="2" t="s">
        <v>124</v>
      </c>
      <c r="C60" s="5" t="s">
        <v>125</v>
      </c>
      <c r="D60" s="5" t="s">
        <v>67</v>
      </c>
      <c r="E60" s="5">
        <v>68</v>
      </c>
      <c r="F60" s="5">
        <v>20</v>
      </c>
      <c r="G60" s="5">
        <v>29</v>
      </c>
      <c r="H60" s="5">
        <v>49</v>
      </c>
      <c r="I60" s="5">
        <v>11</v>
      </c>
      <c r="J60" s="5">
        <v>62</v>
      </c>
      <c r="K60" s="5">
        <v>2</v>
      </c>
      <c r="L60" s="5">
        <v>11</v>
      </c>
      <c r="M60" s="5">
        <v>7</v>
      </c>
      <c r="N60" s="5">
        <v>0</v>
      </c>
      <c r="O60" s="5">
        <v>3</v>
      </c>
      <c r="P60" s="5">
        <v>210</v>
      </c>
      <c r="Q60" s="5">
        <v>9.5</v>
      </c>
      <c r="R60" s="14">
        <v>0.81458333333333333</v>
      </c>
      <c r="S60" s="5">
        <v>23.7</v>
      </c>
      <c r="T60" s="5">
        <v>47.2</v>
      </c>
    </row>
    <row r="61" spans="1:20" hidden="1" x14ac:dyDescent="0.25">
      <c r="A61" s="5">
        <v>43</v>
      </c>
      <c r="B61" s="2" t="s">
        <v>126</v>
      </c>
      <c r="C61" s="5" t="s">
        <v>92</v>
      </c>
      <c r="D61" s="5" t="s">
        <v>64</v>
      </c>
      <c r="E61" s="5">
        <v>67</v>
      </c>
      <c r="F61" s="5">
        <v>20</v>
      </c>
      <c r="G61" s="5">
        <v>29</v>
      </c>
      <c r="H61" s="5">
        <v>49</v>
      </c>
      <c r="I61" s="5">
        <v>8</v>
      </c>
      <c r="J61" s="5">
        <v>38</v>
      </c>
      <c r="K61" s="5">
        <v>1</v>
      </c>
      <c r="L61" s="5">
        <v>15</v>
      </c>
      <c r="M61" s="5">
        <v>4</v>
      </c>
      <c r="N61" s="5">
        <v>2</v>
      </c>
      <c r="O61" s="5">
        <v>2</v>
      </c>
      <c r="P61" s="5">
        <v>147</v>
      </c>
      <c r="Q61" s="5">
        <v>13.6</v>
      </c>
      <c r="R61" s="14">
        <v>0.84930555555555554</v>
      </c>
      <c r="S61" s="5">
        <v>24.2</v>
      </c>
      <c r="T61" s="5">
        <v>43</v>
      </c>
    </row>
    <row r="62" spans="1:20" hidden="1" x14ac:dyDescent="0.25">
      <c r="A62" s="5">
        <v>44</v>
      </c>
      <c r="B62" s="2" t="s">
        <v>127</v>
      </c>
      <c r="C62" s="5" t="s">
        <v>102</v>
      </c>
      <c r="D62" s="5" t="s">
        <v>64</v>
      </c>
      <c r="E62" s="5">
        <v>63</v>
      </c>
      <c r="F62" s="5">
        <v>17</v>
      </c>
      <c r="G62" s="5">
        <v>32</v>
      </c>
      <c r="H62" s="5">
        <v>49</v>
      </c>
      <c r="I62" s="5">
        <v>20</v>
      </c>
      <c r="J62" s="5">
        <v>60</v>
      </c>
      <c r="K62" s="5">
        <v>0</v>
      </c>
      <c r="L62" s="5">
        <v>13</v>
      </c>
      <c r="M62" s="5">
        <v>4</v>
      </c>
      <c r="N62" s="5">
        <v>0</v>
      </c>
      <c r="O62" s="5">
        <v>5</v>
      </c>
      <c r="P62" s="5">
        <v>126</v>
      </c>
      <c r="Q62" s="5">
        <v>13.5</v>
      </c>
      <c r="R62" s="14">
        <v>0.70972222222222225</v>
      </c>
      <c r="S62" s="5">
        <v>21.9</v>
      </c>
      <c r="T62" s="5">
        <v>53.2</v>
      </c>
    </row>
    <row r="63" spans="1:20" hidden="1" x14ac:dyDescent="0.25">
      <c r="A63" s="5">
        <v>45</v>
      </c>
      <c r="B63" s="2" t="s">
        <v>128</v>
      </c>
      <c r="C63" s="5" t="s">
        <v>72</v>
      </c>
      <c r="D63" s="5" t="s">
        <v>67</v>
      </c>
      <c r="E63" s="5">
        <v>69</v>
      </c>
      <c r="F63" s="5">
        <v>14</v>
      </c>
      <c r="G63" s="5">
        <v>35</v>
      </c>
      <c r="H63" s="5">
        <v>49</v>
      </c>
      <c r="I63" s="5">
        <v>6</v>
      </c>
      <c r="J63" s="5">
        <v>58</v>
      </c>
      <c r="K63" s="5">
        <v>1</v>
      </c>
      <c r="L63" s="5">
        <v>9</v>
      </c>
      <c r="M63" s="5">
        <v>4</v>
      </c>
      <c r="N63" s="5">
        <v>0</v>
      </c>
      <c r="O63" s="5">
        <v>1</v>
      </c>
      <c r="P63" s="5">
        <v>150</v>
      </c>
      <c r="Q63" s="5">
        <v>9.3000000000000007</v>
      </c>
      <c r="R63" s="14">
        <v>0.84583333333333333</v>
      </c>
      <c r="S63" s="5">
        <v>27.4</v>
      </c>
      <c r="T63" s="5">
        <v>44.4</v>
      </c>
    </row>
    <row r="64" spans="1:20" hidden="1" x14ac:dyDescent="0.25">
      <c r="A64" s="5">
        <v>46</v>
      </c>
      <c r="B64" s="2" t="s">
        <v>129</v>
      </c>
      <c r="C64" s="5" t="s">
        <v>115</v>
      </c>
      <c r="D64" s="5" t="s">
        <v>61</v>
      </c>
      <c r="E64" s="5">
        <v>68</v>
      </c>
      <c r="F64" s="5">
        <v>26</v>
      </c>
      <c r="G64" s="5">
        <v>22</v>
      </c>
      <c r="H64" s="5">
        <v>48</v>
      </c>
      <c r="I64" s="5">
        <v>-14</v>
      </c>
      <c r="J64" s="5">
        <v>26</v>
      </c>
      <c r="K64" s="5">
        <v>1</v>
      </c>
      <c r="L64" s="5">
        <v>15</v>
      </c>
      <c r="M64" s="5">
        <v>10</v>
      </c>
      <c r="N64" s="5">
        <v>0</v>
      </c>
      <c r="O64" s="5">
        <v>5</v>
      </c>
      <c r="P64" s="5">
        <v>168</v>
      </c>
      <c r="Q64" s="5">
        <v>15.5</v>
      </c>
      <c r="R64" s="14">
        <v>0.81597222222222221</v>
      </c>
      <c r="S64" s="5">
        <v>22.3</v>
      </c>
      <c r="T64" s="5">
        <v>28.6</v>
      </c>
    </row>
    <row r="65" spans="1:20" hidden="1" x14ac:dyDescent="0.25">
      <c r="A65" s="5">
        <v>47</v>
      </c>
      <c r="B65" s="2" t="s">
        <v>130</v>
      </c>
      <c r="C65" s="5" t="s">
        <v>78</v>
      </c>
      <c r="D65" s="5" t="s">
        <v>64</v>
      </c>
      <c r="E65" s="5">
        <v>69</v>
      </c>
      <c r="F65" s="5">
        <v>19</v>
      </c>
      <c r="G65" s="5">
        <v>29</v>
      </c>
      <c r="H65" s="5">
        <v>48</v>
      </c>
      <c r="I65" s="5">
        <v>9</v>
      </c>
      <c r="J65" s="5">
        <v>84</v>
      </c>
      <c r="K65" s="5">
        <v>0</v>
      </c>
      <c r="L65" s="5">
        <v>14</v>
      </c>
      <c r="M65" s="5">
        <v>5</v>
      </c>
      <c r="N65" s="5">
        <v>0</v>
      </c>
      <c r="O65" s="5">
        <v>3</v>
      </c>
      <c r="P65" s="5">
        <v>180</v>
      </c>
      <c r="Q65" s="5">
        <v>10.6</v>
      </c>
      <c r="R65" s="14">
        <v>0.76041666666666663</v>
      </c>
      <c r="S65" s="5">
        <v>23.1</v>
      </c>
      <c r="T65" s="5">
        <v>54</v>
      </c>
    </row>
    <row r="66" spans="1:20" hidden="1" x14ac:dyDescent="0.25">
      <c r="A66" s="5">
        <v>48</v>
      </c>
      <c r="B66" s="2" t="s">
        <v>131</v>
      </c>
      <c r="C66" s="5" t="s">
        <v>74</v>
      </c>
      <c r="D66" s="5" t="s">
        <v>64</v>
      </c>
      <c r="E66" s="5">
        <v>66</v>
      </c>
      <c r="F66" s="5">
        <v>19</v>
      </c>
      <c r="G66" s="5">
        <v>29</v>
      </c>
      <c r="H66" s="5">
        <v>48</v>
      </c>
      <c r="I66" s="5">
        <v>18</v>
      </c>
      <c r="J66" s="5">
        <v>67</v>
      </c>
      <c r="K66" s="5">
        <v>0</v>
      </c>
      <c r="L66" s="5">
        <v>14</v>
      </c>
      <c r="M66" s="5">
        <v>5</v>
      </c>
      <c r="N66" s="5">
        <v>0</v>
      </c>
      <c r="O66" s="5">
        <v>3</v>
      </c>
      <c r="P66" s="5">
        <v>122</v>
      </c>
      <c r="Q66" s="5">
        <v>15.6</v>
      </c>
      <c r="R66" s="14">
        <v>0.61944444444444446</v>
      </c>
      <c r="S66" s="5">
        <v>19.8</v>
      </c>
      <c r="T66" s="5">
        <v>47.5</v>
      </c>
    </row>
    <row r="67" spans="1:20" hidden="1" x14ac:dyDescent="0.25">
      <c r="A67" s="5">
        <v>49</v>
      </c>
      <c r="B67" s="2" t="s">
        <v>132</v>
      </c>
      <c r="C67" s="5" t="s">
        <v>119</v>
      </c>
      <c r="D67" s="5" t="s">
        <v>61</v>
      </c>
      <c r="E67" s="5">
        <v>68</v>
      </c>
      <c r="F67" s="5">
        <v>19</v>
      </c>
      <c r="G67" s="5">
        <v>29</v>
      </c>
      <c r="H67" s="5">
        <v>48</v>
      </c>
      <c r="I67" s="5">
        <v>-18</v>
      </c>
      <c r="J67" s="5">
        <v>32</v>
      </c>
      <c r="K67" s="5">
        <v>4</v>
      </c>
      <c r="L67" s="5">
        <v>8</v>
      </c>
      <c r="M67" s="5">
        <v>7</v>
      </c>
      <c r="N67" s="5">
        <v>0</v>
      </c>
      <c r="O67" s="5">
        <v>2</v>
      </c>
      <c r="P67" s="5">
        <v>139</v>
      </c>
      <c r="Q67" s="5">
        <v>13.7</v>
      </c>
      <c r="R67" s="14">
        <v>0.85555555555555562</v>
      </c>
      <c r="S67" s="5">
        <v>23.9</v>
      </c>
      <c r="T67" s="5">
        <v>22.2</v>
      </c>
    </row>
    <row r="68" spans="1:20" hidden="1" x14ac:dyDescent="0.25">
      <c r="A68" s="5">
        <v>50</v>
      </c>
      <c r="B68" s="2" t="s">
        <v>133</v>
      </c>
      <c r="C68" s="5" t="s">
        <v>66</v>
      </c>
      <c r="D68" s="5" t="s">
        <v>64</v>
      </c>
      <c r="E68" s="5">
        <v>32</v>
      </c>
      <c r="F68" s="5">
        <v>17</v>
      </c>
      <c r="G68" s="5">
        <v>31</v>
      </c>
      <c r="H68" s="5">
        <v>48</v>
      </c>
      <c r="I68" s="5">
        <v>15</v>
      </c>
      <c r="J68" s="5">
        <v>28</v>
      </c>
      <c r="K68" s="5">
        <v>1</v>
      </c>
      <c r="L68" s="5">
        <v>13</v>
      </c>
      <c r="M68" s="5">
        <v>3</v>
      </c>
      <c r="N68" s="5">
        <v>0</v>
      </c>
      <c r="O68" s="5">
        <v>5</v>
      </c>
      <c r="P68" s="5">
        <v>70</v>
      </c>
      <c r="Q68" s="5">
        <v>24.3</v>
      </c>
      <c r="R68" s="14">
        <v>0.8041666666666667</v>
      </c>
      <c r="S68" s="5">
        <v>26.8</v>
      </c>
      <c r="T68" s="5">
        <v>41.4</v>
      </c>
    </row>
    <row r="69" spans="1:20" hidden="1" x14ac:dyDescent="0.25">
      <c r="A69" s="5">
        <v>51</v>
      </c>
      <c r="B69" s="2" t="s">
        <v>134</v>
      </c>
      <c r="C69" s="5" t="s">
        <v>69</v>
      </c>
      <c r="D69" s="5" t="s">
        <v>64</v>
      </c>
      <c r="E69" s="5">
        <v>68</v>
      </c>
      <c r="F69" s="5">
        <v>17</v>
      </c>
      <c r="G69" s="5">
        <v>31</v>
      </c>
      <c r="H69" s="5">
        <v>48</v>
      </c>
      <c r="I69" s="5">
        <v>8</v>
      </c>
      <c r="J69" s="5">
        <v>44</v>
      </c>
      <c r="K69" s="5">
        <v>1</v>
      </c>
      <c r="L69" s="5">
        <v>12</v>
      </c>
      <c r="M69" s="5">
        <v>4</v>
      </c>
      <c r="N69" s="5">
        <v>1</v>
      </c>
      <c r="O69" s="5">
        <v>3</v>
      </c>
      <c r="P69" s="5">
        <v>135</v>
      </c>
      <c r="Q69" s="5">
        <v>12.6</v>
      </c>
      <c r="R69" s="14">
        <v>0.84166666666666667</v>
      </c>
      <c r="S69" s="5">
        <v>26.4</v>
      </c>
      <c r="T69" s="5">
        <v>52.7</v>
      </c>
    </row>
    <row r="70" spans="1:20" hidden="1" x14ac:dyDescent="0.25">
      <c r="A70" s="5">
        <v>52</v>
      </c>
      <c r="B70" s="2" t="s">
        <v>135</v>
      </c>
      <c r="C70" s="5" t="s">
        <v>108</v>
      </c>
      <c r="D70" s="5" t="s">
        <v>64</v>
      </c>
      <c r="E70" s="5">
        <v>56</v>
      </c>
      <c r="F70" s="5">
        <v>12</v>
      </c>
      <c r="G70" s="5">
        <v>36</v>
      </c>
      <c r="H70" s="5">
        <v>48</v>
      </c>
      <c r="I70" s="5">
        <v>1</v>
      </c>
      <c r="J70" s="5">
        <v>42</v>
      </c>
      <c r="K70" s="5">
        <v>0</v>
      </c>
      <c r="L70" s="5">
        <v>8</v>
      </c>
      <c r="M70" s="5">
        <v>4</v>
      </c>
      <c r="N70" s="5">
        <v>0</v>
      </c>
      <c r="O70" s="5">
        <v>2</v>
      </c>
      <c r="P70" s="5">
        <v>96</v>
      </c>
      <c r="Q70" s="5">
        <v>12.5</v>
      </c>
      <c r="R70" s="14">
        <v>0.80833333333333324</v>
      </c>
      <c r="S70" s="5">
        <v>24.2</v>
      </c>
      <c r="T70" s="5">
        <v>53.2</v>
      </c>
    </row>
    <row r="71" spans="1:20" hidden="1" x14ac:dyDescent="0.25">
      <c r="A71" s="5">
        <v>53</v>
      </c>
      <c r="B71" s="2" t="s">
        <v>136</v>
      </c>
      <c r="C71" s="5" t="s">
        <v>105</v>
      </c>
      <c r="D71" s="5" t="s">
        <v>64</v>
      </c>
      <c r="E71" s="5">
        <v>69</v>
      </c>
      <c r="F71" s="5">
        <v>18</v>
      </c>
      <c r="G71" s="5">
        <v>29</v>
      </c>
      <c r="H71" s="5">
        <v>47</v>
      </c>
      <c r="I71" s="5">
        <v>-1</v>
      </c>
      <c r="J71" s="5">
        <v>48</v>
      </c>
      <c r="K71" s="5">
        <v>0</v>
      </c>
      <c r="L71" s="5">
        <v>12</v>
      </c>
      <c r="M71" s="5">
        <v>6</v>
      </c>
      <c r="N71" s="5">
        <v>1</v>
      </c>
      <c r="O71" s="5">
        <v>4</v>
      </c>
      <c r="P71" s="5">
        <v>159</v>
      </c>
      <c r="Q71" s="5">
        <v>11.3</v>
      </c>
      <c r="R71" s="14">
        <v>0.77847222222222223</v>
      </c>
      <c r="S71" s="5">
        <v>24.5</v>
      </c>
      <c r="T71" s="5">
        <v>47.5</v>
      </c>
    </row>
    <row r="72" spans="1:20" hidden="1" x14ac:dyDescent="0.25">
      <c r="A72" s="5">
        <v>54</v>
      </c>
      <c r="B72" s="2" t="s">
        <v>137</v>
      </c>
      <c r="C72" s="5" t="s">
        <v>69</v>
      </c>
      <c r="D72" s="5" t="s">
        <v>67</v>
      </c>
      <c r="E72" s="5">
        <v>68</v>
      </c>
      <c r="F72" s="5">
        <v>16</v>
      </c>
      <c r="G72" s="5">
        <v>31</v>
      </c>
      <c r="H72" s="5">
        <v>47</v>
      </c>
      <c r="I72" s="5">
        <v>20</v>
      </c>
      <c r="J72" s="5">
        <v>12</v>
      </c>
      <c r="K72" s="5">
        <v>0</v>
      </c>
      <c r="L72" s="5">
        <v>15</v>
      </c>
      <c r="M72" s="5">
        <v>1</v>
      </c>
      <c r="N72" s="5">
        <v>0</v>
      </c>
      <c r="O72" s="5">
        <v>3</v>
      </c>
      <c r="P72" s="5">
        <v>137</v>
      </c>
      <c r="Q72" s="5">
        <v>11.7</v>
      </c>
      <c r="R72" s="14">
        <v>0.56666666666666665</v>
      </c>
      <c r="S72" s="5">
        <v>19.899999999999999</v>
      </c>
      <c r="T72" s="5">
        <v>50</v>
      </c>
    </row>
    <row r="73" spans="1:20" hidden="1" x14ac:dyDescent="0.25">
      <c r="A73" s="5">
        <v>55</v>
      </c>
      <c r="B73" s="2" t="s">
        <v>138</v>
      </c>
      <c r="C73" s="5" t="s">
        <v>139</v>
      </c>
      <c r="D73" s="5" t="s">
        <v>61</v>
      </c>
      <c r="E73" s="5">
        <v>63</v>
      </c>
      <c r="F73" s="5">
        <v>23</v>
      </c>
      <c r="G73" s="5">
        <v>23</v>
      </c>
      <c r="H73" s="5">
        <v>46</v>
      </c>
      <c r="I73" s="5">
        <v>16</v>
      </c>
      <c r="J73" s="5">
        <v>14</v>
      </c>
      <c r="K73" s="5">
        <v>0</v>
      </c>
      <c r="L73" s="5">
        <v>19</v>
      </c>
      <c r="M73" s="5">
        <v>4</v>
      </c>
      <c r="N73" s="5">
        <v>0</v>
      </c>
      <c r="O73" s="5">
        <v>6</v>
      </c>
      <c r="P73" s="5">
        <v>154</v>
      </c>
      <c r="Q73" s="5">
        <v>14.9</v>
      </c>
      <c r="R73" s="14">
        <v>0.66805555555555562</v>
      </c>
      <c r="S73" s="5">
        <v>21.4</v>
      </c>
      <c r="T73" s="5">
        <v>35.700000000000003</v>
      </c>
    </row>
    <row r="74" spans="1:20" hidden="1" x14ac:dyDescent="0.25">
      <c r="A74" s="5">
        <v>56</v>
      </c>
      <c r="B74" s="2" t="s">
        <v>140</v>
      </c>
      <c r="C74" s="5" t="s">
        <v>84</v>
      </c>
      <c r="D74" s="5" t="s">
        <v>61</v>
      </c>
      <c r="E74" s="5">
        <v>68</v>
      </c>
      <c r="F74" s="5">
        <v>18</v>
      </c>
      <c r="G74" s="5">
        <v>28</v>
      </c>
      <c r="H74" s="5">
        <v>46</v>
      </c>
      <c r="I74" s="5">
        <v>9</v>
      </c>
      <c r="J74" s="5">
        <v>32</v>
      </c>
      <c r="K74" s="5">
        <v>0</v>
      </c>
      <c r="L74" s="5">
        <v>15</v>
      </c>
      <c r="M74" s="5">
        <v>3</v>
      </c>
      <c r="N74" s="5">
        <v>0</v>
      </c>
      <c r="O74" s="5">
        <v>3</v>
      </c>
      <c r="P74" s="5">
        <v>155</v>
      </c>
      <c r="Q74" s="5">
        <v>11.6</v>
      </c>
      <c r="R74" s="14">
        <v>0.6333333333333333</v>
      </c>
      <c r="S74" s="5">
        <v>22.4</v>
      </c>
      <c r="T74" s="5">
        <v>37.5</v>
      </c>
    </row>
    <row r="75" spans="1:20" hidden="1" x14ac:dyDescent="0.25">
      <c r="A75" s="5">
        <v>57</v>
      </c>
      <c r="B75" s="2" t="s">
        <v>141</v>
      </c>
      <c r="C75" s="5" t="s">
        <v>86</v>
      </c>
      <c r="D75" s="5" t="s">
        <v>61</v>
      </c>
      <c r="E75" s="5">
        <v>69</v>
      </c>
      <c r="F75" s="5">
        <v>18</v>
      </c>
      <c r="G75" s="5">
        <v>28</v>
      </c>
      <c r="H75" s="5">
        <v>46</v>
      </c>
      <c r="I75" s="5">
        <v>10</v>
      </c>
      <c r="J75" s="5">
        <v>32</v>
      </c>
      <c r="K75" s="5">
        <v>2</v>
      </c>
      <c r="L75" s="5">
        <v>13</v>
      </c>
      <c r="M75" s="5">
        <v>3</v>
      </c>
      <c r="N75" s="5">
        <v>2</v>
      </c>
      <c r="O75" s="5">
        <v>3</v>
      </c>
      <c r="P75" s="5">
        <v>220</v>
      </c>
      <c r="Q75" s="5">
        <v>8.1999999999999993</v>
      </c>
      <c r="R75" s="14">
        <v>0.83125000000000004</v>
      </c>
      <c r="S75" s="5">
        <v>26.5</v>
      </c>
      <c r="T75" s="5">
        <v>51.2</v>
      </c>
    </row>
    <row r="76" spans="1:20" hidden="1" x14ac:dyDescent="0.25">
      <c r="A76" s="5">
        <v>58</v>
      </c>
      <c r="B76" s="2" t="s">
        <v>142</v>
      </c>
      <c r="C76" s="5" t="s">
        <v>60</v>
      </c>
      <c r="D76" s="5" t="s">
        <v>67</v>
      </c>
      <c r="E76" s="5">
        <v>68</v>
      </c>
      <c r="F76" s="5">
        <v>22</v>
      </c>
      <c r="G76" s="5">
        <v>23</v>
      </c>
      <c r="H76" s="5">
        <v>45</v>
      </c>
      <c r="I76" s="5">
        <v>24</v>
      </c>
      <c r="J76" s="5">
        <v>28</v>
      </c>
      <c r="K76" s="5">
        <v>1</v>
      </c>
      <c r="L76" s="5">
        <v>18</v>
      </c>
      <c r="M76" s="5">
        <v>3</v>
      </c>
      <c r="N76" s="5">
        <v>0</v>
      </c>
      <c r="O76" s="5">
        <v>2</v>
      </c>
      <c r="P76" s="5">
        <v>167</v>
      </c>
      <c r="Q76" s="5">
        <v>13.2</v>
      </c>
      <c r="R76" s="14">
        <v>0.74861111111111101</v>
      </c>
      <c r="S76" s="5">
        <v>24</v>
      </c>
      <c r="T76" s="5">
        <v>38.799999999999997</v>
      </c>
    </row>
    <row r="77" spans="1:20" hidden="1" x14ac:dyDescent="0.25">
      <c r="A77" s="5">
        <v>59</v>
      </c>
      <c r="B77" s="2" t="s">
        <v>143</v>
      </c>
      <c r="C77" s="5" t="s">
        <v>84</v>
      </c>
      <c r="D77" s="5" t="s">
        <v>67</v>
      </c>
      <c r="E77" s="5">
        <v>63</v>
      </c>
      <c r="F77" s="5">
        <v>20</v>
      </c>
      <c r="G77" s="5">
        <v>25</v>
      </c>
      <c r="H77" s="5">
        <v>45</v>
      </c>
      <c r="I77" s="5">
        <v>14</v>
      </c>
      <c r="J77" s="5">
        <v>45</v>
      </c>
      <c r="K77" s="5">
        <v>0</v>
      </c>
      <c r="L77" s="5">
        <v>13</v>
      </c>
      <c r="M77" s="5">
        <v>7</v>
      </c>
      <c r="N77" s="5">
        <v>0</v>
      </c>
      <c r="O77" s="5">
        <v>4</v>
      </c>
      <c r="P77" s="5">
        <v>153</v>
      </c>
      <c r="Q77" s="5">
        <v>13.1</v>
      </c>
      <c r="R77" s="14">
        <v>0.65277777777777779</v>
      </c>
      <c r="S77" s="5">
        <v>21.8</v>
      </c>
      <c r="T77" s="5">
        <v>33.299999999999997</v>
      </c>
    </row>
    <row r="78" spans="1:20" hidden="1" x14ac:dyDescent="0.25">
      <c r="A78" s="5">
        <v>60</v>
      </c>
      <c r="B78" s="2" t="s">
        <v>144</v>
      </c>
      <c r="C78" s="5" t="s">
        <v>145</v>
      </c>
      <c r="D78" s="5" t="s">
        <v>61</v>
      </c>
      <c r="E78" s="5">
        <v>55</v>
      </c>
      <c r="F78" s="5">
        <v>20</v>
      </c>
      <c r="G78" s="5">
        <v>25</v>
      </c>
      <c r="H78" s="5">
        <v>45</v>
      </c>
      <c r="I78" s="5">
        <v>0</v>
      </c>
      <c r="J78" s="5">
        <v>20</v>
      </c>
      <c r="K78" s="5">
        <v>0</v>
      </c>
      <c r="L78" s="5">
        <v>12</v>
      </c>
      <c r="M78" s="5">
        <v>8</v>
      </c>
      <c r="N78" s="5">
        <v>1</v>
      </c>
      <c r="O78" s="5">
        <v>4</v>
      </c>
      <c r="P78" s="5">
        <v>175</v>
      </c>
      <c r="Q78" s="5">
        <v>11.4</v>
      </c>
      <c r="R78" s="14">
        <v>0.80069444444444438</v>
      </c>
      <c r="S78" s="5">
        <v>21.3</v>
      </c>
      <c r="T78" s="5">
        <v>41.4</v>
      </c>
    </row>
    <row r="79" spans="1:20" hidden="1" x14ac:dyDescent="0.25">
      <c r="A79" s="5">
        <v>61</v>
      </c>
      <c r="B79" s="2" t="s">
        <v>146</v>
      </c>
      <c r="C79" s="5" t="s">
        <v>72</v>
      </c>
      <c r="D79" s="5" t="s">
        <v>67</v>
      </c>
      <c r="E79" s="5">
        <v>63</v>
      </c>
      <c r="F79" s="5">
        <v>19</v>
      </c>
      <c r="G79" s="5">
        <v>26</v>
      </c>
      <c r="H79" s="5">
        <v>45</v>
      </c>
      <c r="I79" s="5">
        <v>-13</v>
      </c>
      <c r="J79" s="5">
        <v>58</v>
      </c>
      <c r="K79" s="5">
        <v>0</v>
      </c>
      <c r="L79" s="5">
        <v>13</v>
      </c>
      <c r="M79" s="5">
        <v>6</v>
      </c>
      <c r="N79" s="5">
        <v>0</v>
      </c>
      <c r="O79" s="5">
        <v>1</v>
      </c>
      <c r="P79" s="5">
        <v>168</v>
      </c>
      <c r="Q79" s="5">
        <v>11.3</v>
      </c>
      <c r="R79" s="14">
        <v>0.8618055555555556</v>
      </c>
      <c r="S79" s="5">
        <v>25.1</v>
      </c>
      <c r="T79" s="5">
        <v>33.5</v>
      </c>
    </row>
    <row r="80" spans="1:20" hidden="1" x14ac:dyDescent="0.25">
      <c r="A80" s="5">
        <v>62</v>
      </c>
      <c r="B80" s="2" t="s">
        <v>147</v>
      </c>
      <c r="C80" s="5" t="s">
        <v>105</v>
      </c>
      <c r="D80" s="5" t="s">
        <v>61</v>
      </c>
      <c r="E80" s="5">
        <v>69</v>
      </c>
      <c r="F80" s="5">
        <v>19</v>
      </c>
      <c r="G80" s="5">
        <v>26</v>
      </c>
      <c r="H80" s="5">
        <v>45</v>
      </c>
      <c r="I80" s="5">
        <v>0</v>
      </c>
      <c r="J80" s="5">
        <v>30</v>
      </c>
      <c r="K80" s="5">
        <v>0</v>
      </c>
      <c r="L80" s="5">
        <v>15</v>
      </c>
      <c r="M80" s="5">
        <v>4</v>
      </c>
      <c r="N80" s="5">
        <v>0</v>
      </c>
      <c r="O80" s="5">
        <v>2</v>
      </c>
      <c r="P80" s="5">
        <v>239</v>
      </c>
      <c r="Q80" s="5">
        <v>7.9</v>
      </c>
      <c r="R80" s="14">
        <v>0.76111111111111107</v>
      </c>
      <c r="S80" s="5">
        <v>24.4</v>
      </c>
      <c r="T80" s="5">
        <v>25</v>
      </c>
    </row>
    <row r="81" spans="1:20" hidden="1" x14ac:dyDescent="0.25">
      <c r="A81" s="5">
        <v>63</v>
      </c>
      <c r="B81" s="2" t="s">
        <v>148</v>
      </c>
      <c r="C81" s="5" t="s">
        <v>84</v>
      </c>
      <c r="D81" s="5" t="s">
        <v>64</v>
      </c>
      <c r="E81" s="5">
        <v>57</v>
      </c>
      <c r="F81" s="5">
        <v>18</v>
      </c>
      <c r="G81" s="5">
        <v>27</v>
      </c>
      <c r="H81" s="5">
        <v>45</v>
      </c>
      <c r="I81" s="5">
        <v>0</v>
      </c>
      <c r="J81" s="5">
        <v>62</v>
      </c>
      <c r="K81" s="5">
        <v>0</v>
      </c>
      <c r="L81" s="5">
        <v>8</v>
      </c>
      <c r="M81" s="5">
        <v>10</v>
      </c>
      <c r="N81" s="5">
        <v>0</v>
      </c>
      <c r="O81" s="5">
        <v>1</v>
      </c>
      <c r="P81" s="5">
        <v>119</v>
      </c>
      <c r="Q81" s="5">
        <v>15.1</v>
      </c>
      <c r="R81" s="14">
        <v>0.7319444444444444</v>
      </c>
      <c r="S81" s="5">
        <v>25.9</v>
      </c>
      <c r="T81" s="5">
        <v>51.1</v>
      </c>
    </row>
    <row r="82" spans="1:20" hidden="1" x14ac:dyDescent="0.25">
      <c r="A82" s="5">
        <v>64</v>
      </c>
      <c r="B82" s="2" t="s">
        <v>149</v>
      </c>
      <c r="C82" s="5" t="s">
        <v>94</v>
      </c>
      <c r="D82" s="5" t="s">
        <v>47</v>
      </c>
      <c r="E82" s="5">
        <v>68</v>
      </c>
      <c r="F82" s="5">
        <v>14</v>
      </c>
      <c r="G82" s="5">
        <v>31</v>
      </c>
      <c r="H82" s="5">
        <v>45</v>
      </c>
      <c r="I82" s="5">
        <v>-2</v>
      </c>
      <c r="J82" s="5">
        <v>82</v>
      </c>
      <c r="K82" s="5">
        <v>0</v>
      </c>
      <c r="L82" s="5">
        <v>7</v>
      </c>
      <c r="M82" s="5">
        <v>7</v>
      </c>
      <c r="N82" s="5">
        <v>0</v>
      </c>
      <c r="O82" s="5">
        <v>4</v>
      </c>
      <c r="P82" s="5">
        <v>184</v>
      </c>
      <c r="Q82" s="5">
        <v>7.6</v>
      </c>
      <c r="R82" s="14">
        <v>1.1479166666666667</v>
      </c>
      <c r="S82" s="5">
        <v>32.6</v>
      </c>
      <c r="T82" s="5">
        <v>0</v>
      </c>
    </row>
    <row r="83" spans="1:20" hidden="1" x14ac:dyDescent="0.25">
      <c r="A83" s="5">
        <v>65</v>
      </c>
      <c r="B83" s="2" t="s">
        <v>150</v>
      </c>
      <c r="C83" s="5" t="s">
        <v>139</v>
      </c>
      <c r="D83" s="5" t="s">
        <v>64</v>
      </c>
      <c r="E83" s="5">
        <v>67</v>
      </c>
      <c r="F83" s="5">
        <v>14</v>
      </c>
      <c r="G83" s="5">
        <v>31</v>
      </c>
      <c r="H83" s="5">
        <v>45</v>
      </c>
      <c r="I83" s="5">
        <v>10</v>
      </c>
      <c r="J83" s="5">
        <v>36</v>
      </c>
      <c r="K83" s="5">
        <v>3</v>
      </c>
      <c r="L83" s="5">
        <v>6</v>
      </c>
      <c r="M83" s="5">
        <v>5</v>
      </c>
      <c r="N83" s="5">
        <v>0</v>
      </c>
      <c r="O83" s="5">
        <v>3</v>
      </c>
      <c r="P83" s="5">
        <v>128</v>
      </c>
      <c r="Q83" s="5">
        <v>10.9</v>
      </c>
      <c r="R83" s="14">
        <v>0.75624999999999998</v>
      </c>
      <c r="S83" s="5">
        <v>24</v>
      </c>
      <c r="T83" s="5">
        <v>40.200000000000003</v>
      </c>
    </row>
    <row r="84" spans="1:20" hidden="1" x14ac:dyDescent="0.25">
      <c r="A84" s="5">
        <v>66</v>
      </c>
      <c r="B84" s="2" t="s">
        <v>151</v>
      </c>
      <c r="C84" s="5" t="s">
        <v>97</v>
      </c>
      <c r="D84" s="5" t="s">
        <v>47</v>
      </c>
      <c r="E84" s="5">
        <v>68</v>
      </c>
      <c r="F84" s="5">
        <v>13</v>
      </c>
      <c r="G84" s="5">
        <v>32</v>
      </c>
      <c r="H84" s="5">
        <v>45</v>
      </c>
      <c r="I84" s="5">
        <v>-13</v>
      </c>
      <c r="J84" s="5">
        <v>65</v>
      </c>
      <c r="K84" s="5">
        <v>0</v>
      </c>
      <c r="L84" s="5">
        <v>4</v>
      </c>
      <c r="M84" s="5">
        <v>9</v>
      </c>
      <c r="N84" s="5">
        <v>0</v>
      </c>
      <c r="O84" s="5">
        <v>4</v>
      </c>
      <c r="P84" s="5">
        <v>124</v>
      </c>
      <c r="Q84" s="5">
        <v>10.5</v>
      </c>
      <c r="R84" s="14">
        <v>0.83194444444444438</v>
      </c>
      <c r="S84" s="5">
        <v>23</v>
      </c>
      <c r="T84" s="5">
        <v>0</v>
      </c>
    </row>
    <row r="85" spans="1:20" hidden="1" x14ac:dyDescent="0.25">
      <c r="A85" s="5">
        <v>67</v>
      </c>
      <c r="B85" s="2" t="s">
        <v>152</v>
      </c>
      <c r="C85" s="5" t="s">
        <v>74</v>
      </c>
      <c r="D85" s="5" t="s">
        <v>61</v>
      </c>
      <c r="E85" s="5">
        <v>63</v>
      </c>
      <c r="F85" s="5">
        <v>25</v>
      </c>
      <c r="G85" s="5">
        <v>19</v>
      </c>
      <c r="H85" s="5">
        <v>44</v>
      </c>
      <c r="I85" s="5">
        <v>-14</v>
      </c>
      <c r="J85" s="5">
        <v>26</v>
      </c>
      <c r="K85" s="5">
        <v>0</v>
      </c>
      <c r="L85" s="5">
        <v>12</v>
      </c>
      <c r="M85" s="5">
        <v>13</v>
      </c>
      <c r="N85" s="5">
        <v>0</v>
      </c>
      <c r="O85" s="5">
        <v>5</v>
      </c>
      <c r="P85" s="5">
        <v>152</v>
      </c>
      <c r="Q85" s="5">
        <v>16.399999999999999</v>
      </c>
      <c r="R85" s="14">
        <v>0.77986111111111101</v>
      </c>
      <c r="S85" s="5">
        <v>22.3</v>
      </c>
      <c r="T85" s="5">
        <v>20</v>
      </c>
    </row>
    <row r="86" spans="1:20" hidden="1" x14ac:dyDescent="0.25">
      <c r="A86" s="5">
        <v>68</v>
      </c>
      <c r="B86" s="2" t="s">
        <v>153</v>
      </c>
      <c r="C86" s="5" t="s">
        <v>139</v>
      </c>
      <c r="D86" s="5" t="s">
        <v>61</v>
      </c>
      <c r="E86" s="5">
        <v>67</v>
      </c>
      <c r="F86" s="5">
        <v>23</v>
      </c>
      <c r="G86" s="5">
        <v>21</v>
      </c>
      <c r="H86" s="5">
        <v>44</v>
      </c>
      <c r="I86" s="5">
        <v>10</v>
      </c>
      <c r="J86" s="5">
        <v>14</v>
      </c>
      <c r="K86" s="5">
        <v>0</v>
      </c>
      <c r="L86" s="5">
        <v>15</v>
      </c>
      <c r="M86" s="5">
        <v>8</v>
      </c>
      <c r="N86" s="5">
        <v>2</v>
      </c>
      <c r="O86" s="5">
        <v>2</v>
      </c>
      <c r="P86" s="5">
        <v>137</v>
      </c>
      <c r="Q86" s="5">
        <v>16.8</v>
      </c>
      <c r="R86" s="14">
        <v>0.55763888888888891</v>
      </c>
      <c r="S86" s="5">
        <v>17.600000000000001</v>
      </c>
      <c r="T86" s="5">
        <v>25</v>
      </c>
    </row>
    <row r="87" spans="1:20" hidden="1" x14ac:dyDescent="0.25">
      <c r="A87" s="5">
        <v>69</v>
      </c>
      <c r="B87" s="2" t="s">
        <v>154</v>
      </c>
      <c r="C87" s="5" t="s">
        <v>63</v>
      </c>
      <c r="D87" s="5" t="s">
        <v>67</v>
      </c>
      <c r="E87" s="5">
        <v>67</v>
      </c>
      <c r="F87" s="5">
        <v>20</v>
      </c>
      <c r="G87" s="5">
        <v>24</v>
      </c>
      <c r="H87" s="5">
        <v>44</v>
      </c>
      <c r="I87" s="5">
        <v>13</v>
      </c>
      <c r="J87" s="5">
        <v>94</v>
      </c>
      <c r="K87" s="5">
        <v>0</v>
      </c>
      <c r="L87" s="5">
        <v>13</v>
      </c>
      <c r="M87" s="5">
        <v>7</v>
      </c>
      <c r="N87" s="5">
        <v>0</v>
      </c>
      <c r="O87" s="5">
        <v>6</v>
      </c>
      <c r="P87" s="5">
        <v>225</v>
      </c>
      <c r="Q87" s="5">
        <v>8.9</v>
      </c>
      <c r="R87" s="14">
        <v>0.75347222222222221</v>
      </c>
      <c r="S87" s="5">
        <v>22.1</v>
      </c>
      <c r="T87" s="5">
        <v>46.4</v>
      </c>
    </row>
    <row r="88" spans="1:20" hidden="1" x14ac:dyDescent="0.25">
      <c r="A88" s="5">
        <v>70</v>
      </c>
      <c r="B88" s="2" t="s">
        <v>155</v>
      </c>
      <c r="C88" s="5" t="s">
        <v>82</v>
      </c>
      <c r="D88" s="5" t="s">
        <v>47</v>
      </c>
      <c r="E88" s="5">
        <v>62</v>
      </c>
      <c r="F88" s="5">
        <v>15</v>
      </c>
      <c r="G88" s="5">
        <v>29</v>
      </c>
      <c r="H88" s="5">
        <v>44</v>
      </c>
      <c r="I88" s="5">
        <v>12</v>
      </c>
      <c r="J88" s="5">
        <v>70</v>
      </c>
      <c r="K88" s="5">
        <v>0</v>
      </c>
      <c r="L88" s="5">
        <v>7</v>
      </c>
      <c r="M88" s="5">
        <v>8</v>
      </c>
      <c r="N88" s="5">
        <v>0</v>
      </c>
      <c r="O88" s="5">
        <v>2</v>
      </c>
      <c r="P88" s="5">
        <v>140</v>
      </c>
      <c r="Q88" s="5">
        <v>10.7</v>
      </c>
      <c r="R88" s="14">
        <v>1.054861111111111</v>
      </c>
      <c r="S88" s="5">
        <v>28</v>
      </c>
      <c r="T88" s="5">
        <v>50</v>
      </c>
    </row>
    <row r="89" spans="1:20" hidden="1" x14ac:dyDescent="0.25">
      <c r="A89" s="5">
        <v>71</v>
      </c>
      <c r="B89" s="2" t="s">
        <v>156</v>
      </c>
      <c r="C89" s="5" t="s">
        <v>63</v>
      </c>
      <c r="D89" s="5" t="s">
        <v>47</v>
      </c>
      <c r="E89" s="5">
        <v>65</v>
      </c>
      <c r="F89" s="5">
        <v>13</v>
      </c>
      <c r="G89" s="5">
        <v>31</v>
      </c>
      <c r="H89" s="5">
        <v>44</v>
      </c>
      <c r="I89" s="5">
        <v>18</v>
      </c>
      <c r="J89" s="5">
        <v>52</v>
      </c>
      <c r="K89" s="5">
        <v>1</v>
      </c>
      <c r="L89" s="5">
        <v>9</v>
      </c>
      <c r="M89" s="5">
        <v>3</v>
      </c>
      <c r="N89" s="5">
        <v>0</v>
      </c>
      <c r="O89" s="5">
        <v>3</v>
      </c>
      <c r="P89" s="5">
        <v>147</v>
      </c>
      <c r="Q89" s="5">
        <v>8.8000000000000007</v>
      </c>
      <c r="R89" s="14">
        <v>1.0263888888888888</v>
      </c>
      <c r="S89" s="5">
        <v>27</v>
      </c>
      <c r="T89" s="5">
        <v>0</v>
      </c>
    </row>
    <row r="90" spans="1:20" hidden="1" x14ac:dyDescent="0.25">
      <c r="A90" s="5">
        <v>72</v>
      </c>
      <c r="B90" s="2" t="s">
        <v>157</v>
      </c>
      <c r="C90" s="5" t="s">
        <v>108</v>
      </c>
      <c r="D90" s="5" t="s">
        <v>67</v>
      </c>
      <c r="E90" s="5">
        <v>69</v>
      </c>
      <c r="F90" s="5">
        <v>23</v>
      </c>
      <c r="G90" s="5">
        <v>20</v>
      </c>
      <c r="H90" s="5">
        <v>43</v>
      </c>
      <c r="I90" s="5">
        <v>10</v>
      </c>
      <c r="J90" s="5">
        <v>57</v>
      </c>
      <c r="K90" s="5">
        <v>0</v>
      </c>
      <c r="L90" s="5">
        <v>17</v>
      </c>
      <c r="M90" s="5">
        <v>6</v>
      </c>
      <c r="N90" s="5">
        <v>0</v>
      </c>
      <c r="O90" s="5">
        <v>8</v>
      </c>
      <c r="P90" s="5">
        <v>183</v>
      </c>
      <c r="Q90" s="5">
        <v>12.6</v>
      </c>
      <c r="R90" s="14">
        <v>0.73055555555555562</v>
      </c>
      <c r="S90" s="5">
        <v>20.9</v>
      </c>
      <c r="T90" s="5">
        <v>50</v>
      </c>
    </row>
    <row r="91" spans="1:20" hidden="1" x14ac:dyDescent="0.25">
      <c r="A91" s="5">
        <v>73</v>
      </c>
      <c r="B91" s="2" t="s">
        <v>158</v>
      </c>
      <c r="C91" s="5" t="s">
        <v>102</v>
      </c>
      <c r="D91" s="5" t="s">
        <v>67</v>
      </c>
      <c r="E91" s="5">
        <v>67</v>
      </c>
      <c r="F91" s="5">
        <v>21</v>
      </c>
      <c r="G91" s="5">
        <v>22</v>
      </c>
      <c r="H91" s="5">
        <v>43</v>
      </c>
      <c r="I91" s="5">
        <v>11</v>
      </c>
      <c r="J91" s="5">
        <v>103</v>
      </c>
      <c r="K91" s="5">
        <v>0</v>
      </c>
      <c r="L91" s="5">
        <v>12</v>
      </c>
      <c r="M91" s="5">
        <v>9</v>
      </c>
      <c r="N91" s="5">
        <v>0</v>
      </c>
      <c r="O91" s="5">
        <v>3</v>
      </c>
      <c r="P91" s="5">
        <v>111</v>
      </c>
      <c r="Q91" s="5">
        <v>18.899999999999999</v>
      </c>
      <c r="R91" s="14">
        <v>0.81597222222222221</v>
      </c>
      <c r="S91" s="5">
        <v>24.7</v>
      </c>
      <c r="T91" s="5">
        <v>45.2</v>
      </c>
    </row>
    <row r="92" spans="1:20" x14ac:dyDescent="0.25">
      <c r="A92" s="5">
        <v>74</v>
      </c>
      <c r="B92" s="2" t="s">
        <v>159</v>
      </c>
      <c r="C92" s="5" t="s">
        <v>145</v>
      </c>
      <c r="D92" s="5" t="s">
        <v>64</v>
      </c>
      <c r="E92" s="5">
        <v>69</v>
      </c>
      <c r="F92" s="5">
        <v>19</v>
      </c>
      <c r="G92" s="5">
        <v>24</v>
      </c>
      <c r="H92" s="5">
        <v>43</v>
      </c>
      <c r="I92" s="5">
        <v>-13</v>
      </c>
      <c r="J92" s="5">
        <v>75</v>
      </c>
      <c r="K92" s="5">
        <v>1</v>
      </c>
      <c r="L92" s="5">
        <v>10</v>
      </c>
      <c r="M92" s="5">
        <v>8</v>
      </c>
      <c r="N92" s="5">
        <v>1</v>
      </c>
      <c r="O92" s="5">
        <v>6</v>
      </c>
      <c r="P92" s="5">
        <v>227</v>
      </c>
      <c r="Q92" s="5">
        <v>8.4</v>
      </c>
      <c r="R92" s="14">
        <v>0.93125000000000002</v>
      </c>
      <c r="S92" s="5">
        <v>26.1</v>
      </c>
      <c r="T92" s="5">
        <v>48.4</v>
      </c>
    </row>
    <row r="93" spans="1:20" hidden="1" x14ac:dyDescent="0.25">
      <c r="A93" s="5">
        <v>75</v>
      </c>
      <c r="B93" s="2" t="s">
        <v>160</v>
      </c>
      <c r="C93" s="5" t="s">
        <v>161</v>
      </c>
      <c r="D93" s="5" t="s">
        <v>67</v>
      </c>
      <c r="E93" s="5">
        <v>65</v>
      </c>
      <c r="F93" s="5">
        <v>18</v>
      </c>
      <c r="G93" s="5">
        <v>25</v>
      </c>
      <c r="H93" s="5">
        <v>43</v>
      </c>
      <c r="I93" s="5">
        <v>7</v>
      </c>
      <c r="J93" s="5">
        <v>46</v>
      </c>
      <c r="K93" s="5">
        <v>0</v>
      </c>
      <c r="L93" s="5">
        <v>8</v>
      </c>
      <c r="M93" s="5">
        <v>10</v>
      </c>
      <c r="N93" s="5">
        <v>2</v>
      </c>
      <c r="O93" s="5">
        <v>2</v>
      </c>
      <c r="P93" s="5">
        <v>181</v>
      </c>
      <c r="Q93" s="5">
        <v>9.9</v>
      </c>
      <c r="R93" s="14">
        <v>0.69027777777777777</v>
      </c>
      <c r="S93" s="5">
        <v>21.8</v>
      </c>
      <c r="T93" s="5">
        <v>0</v>
      </c>
    </row>
    <row r="94" spans="1:20" hidden="1" x14ac:dyDescent="0.25">
      <c r="A94" s="5">
        <v>76</v>
      </c>
      <c r="B94" s="2" t="s">
        <v>162</v>
      </c>
      <c r="C94" s="5" t="s">
        <v>115</v>
      </c>
      <c r="D94" s="5" t="s">
        <v>64</v>
      </c>
      <c r="E94" s="5">
        <v>64</v>
      </c>
      <c r="F94" s="5">
        <v>16</v>
      </c>
      <c r="G94" s="5">
        <v>27</v>
      </c>
      <c r="H94" s="5">
        <v>43</v>
      </c>
      <c r="I94" s="5">
        <v>-3</v>
      </c>
      <c r="J94" s="5">
        <v>45</v>
      </c>
      <c r="K94" s="5">
        <v>1</v>
      </c>
      <c r="L94" s="5">
        <v>10</v>
      </c>
      <c r="M94" s="5">
        <v>5</v>
      </c>
      <c r="N94" s="5">
        <v>0</v>
      </c>
      <c r="O94" s="5">
        <v>2</v>
      </c>
      <c r="P94" s="5">
        <v>128</v>
      </c>
      <c r="Q94" s="5">
        <v>12.5</v>
      </c>
      <c r="R94" s="14">
        <v>0.75624999999999998</v>
      </c>
      <c r="S94" s="5">
        <v>24</v>
      </c>
      <c r="T94" s="5">
        <v>55.3</v>
      </c>
    </row>
    <row r="95" spans="1:20" hidden="1" x14ac:dyDescent="0.25">
      <c r="A95" s="5">
        <v>77</v>
      </c>
      <c r="B95" s="2" t="s">
        <v>163</v>
      </c>
      <c r="C95" s="5" t="s">
        <v>125</v>
      </c>
      <c r="D95" s="5" t="s">
        <v>61</v>
      </c>
      <c r="E95" s="5">
        <v>64</v>
      </c>
      <c r="F95" s="5">
        <v>12</v>
      </c>
      <c r="G95" s="5">
        <v>31</v>
      </c>
      <c r="H95" s="5">
        <v>43</v>
      </c>
      <c r="I95" s="5">
        <v>18</v>
      </c>
      <c r="J95" s="5">
        <v>22</v>
      </c>
      <c r="K95" s="5">
        <v>0</v>
      </c>
      <c r="L95" s="5">
        <v>6</v>
      </c>
      <c r="M95" s="5">
        <v>6</v>
      </c>
      <c r="N95" s="5">
        <v>2</v>
      </c>
      <c r="O95" s="5">
        <v>0</v>
      </c>
      <c r="P95" s="5">
        <v>152</v>
      </c>
      <c r="Q95" s="5">
        <v>7.9</v>
      </c>
      <c r="R95" s="14">
        <v>0.69513888888888886</v>
      </c>
      <c r="S95" s="5">
        <v>20.5</v>
      </c>
      <c r="T95" s="5">
        <v>28.6</v>
      </c>
    </row>
    <row r="96" spans="1:20" hidden="1" x14ac:dyDescent="0.25">
      <c r="A96" s="5">
        <v>78</v>
      </c>
      <c r="B96" s="2" t="s">
        <v>164</v>
      </c>
      <c r="C96" s="5" t="s">
        <v>161</v>
      </c>
      <c r="D96" s="5" t="s">
        <v>67</v>
      </c>
      <c r="E96" s="5">
        <v>67</v>
      </c>
      <c r="F96" s="5">
        <v>20</v>
      </c>
      <c r="G96" s="5">
        <v>22</v>
      </c>
      <c r="H96" s="5">
        <v>42</v>
      </c>
      <c r="I96" s="5">
        <v>13</v>
      </c>
      <c r="J96" s="5">
        <v>18</v>
      </c>
      <c r="K96" s="5">
        <v>2</v>
      </c>
      <c r="L96" s="5">
        <v>15</v>
      </c>
      <c r="M96" s="5">
        <v>3</v>
      </c>
      <c r="N96" s="5">
        <v>1</v>
      </c>
      <c r="O96" s="5">
        <v>2</v>
      </c>
      <c r="P96" s="5">
        <v>153</v>
      </c>
      <c r="Q96" s="5">
        <v>13.1</v>
      </c>
      <c r="R96" s="14">
        <v>0.72222222222222221</v>
      </c>
      <c r="S96" s="5">
        <v>23.4</v>
      </c>
      <c r="T96" s="5">
        <v>33.299999999999997</v>
      </c>
    </row>
    <row r="97" spans="1:20" hidden="1" x14ac:dyDescent="0.25">
      <c r="A97" s="5">
        <v>79</v>
      </c>
      <c r="B97" s="2" t="s">
        <v>165</v>
      </c>
      <c r="C97" s="5" t="s">
        <v>115</v>
      </c>
      <c r="D97" s="5" t="s">
        <v>61</v>
      </c>
      <c r="E97" s="5">
        <v>63</v>
      </c>
      <c r="F97" s="5">
        <v>16</v>
      </c>
      <c r="G97" s="5">
        <v>26</v>
      </c>
      <c r="H97" s="5">
        <v>42</v>
      </c>
      <c r="I97" s="5">
        <v>-6</v>
      </c>
      <c r="J97" s="5">
        <v>24</v>
      </c>
      <c r="K97" s="5">
        <v>0</v>
      </c>
      <c r="L97" s="5">
        <v>10</v>
      </c>
      <c r="M97" s="5">
        <v>6</v>
      </c>
      <c r="N97" s="5">
        <v>0</v>
      </c>
      <c r="O97" s="5">
        <v>1</v>
      </c>
      <c r="P97" s="5">
        <v>129</v>
      </c>
      <c r="Q97" s="5">
        <v>12.4</v>
      </c>
      <c r="R97" s="14">
        <v>0.69930555555555562</v>
      </c>
      <c r="S97" s="5">
        <v>21.7</v>
      </c>
      <c r="T97" s="5">
        <v>40</v>
      </c>
    </row>
    <row r="98" spans="1:20" hidden="1" x14ac:dyDescent="0.25">
      <c r="A98" s="5">
        <v>80</v>
      </c>
      <c r="B98" s="2" t="s">
        <v>166</v>
      </c>
      <c r="C98" s="5" t="s">
        <v>108</v>
      </c>
      <c r="D98" s="5" t="s">
        <v>61</v>
      </c>
      <c r="E98" s="5">
        <v>67</v>
      </c>
      <c r="F98" s="5">
        <v>13</v>
      </c>
      <c r="G98" s="5">
        <v>29</v>
      </c>
      <c r="H98" s="5">
        <v>42</v>
      </c>
      <c r="I98" s="5">
        <v>-5</v>
      </c>
      <c r="J98" s="5">
        <v>56</v>
      </c>
      <c r="K98" s="5">
        <v>0</v>
      </c>
      <c r="L98" s="5">
        <v>10</v>
      </c>
      <c r="M98" s="5">
        <v>3</v>
      </c>
      <c r="N98" s="5">
        <v>1</v>
      </c>
      <c r="O98" s="5">
        <v>0</v>
      </c>
      <c r="P98" s="5">
        <v>178</v>
      </c>
      <c r="Q98" s="5">
        <v>7.3</v>
      </c>
      <c r="R98" s="14">
        <v>0.80902777777777779</v>
      </c>
      <c r="S98" s="5">
        <v>21.5</v>
      </c>
      <c r="T98" s="5">
        <v>48.3</v>
      </c>
    </row>
    <row r="99" spans="1:20" hidden="1" x14ac:dyDescent="0.25">
      <c r="A99" s="5">
        <v>81</v>
      </c>
      <c r="B99" s="2" t="s">
        <v>167</v>
      </c>
      <c r="C99" s="5" t="s">
        <v>78</v>
      </c>
      <c r="D99" s="5" t="s">
        <v>67</v>
      </c>
      <c r="E99" s="5">
        <v>69</v>
      </c>
      <c r="F99" s="5">
        <v>13</v>
      </c>
      <c r="G99" s="5">
        <v>29</v>
      </c>
      <c r="H99" s="5">
        <v>42</v>
      </c>
      <c r="I99" s="5">
        <v>13</v>
      </c>
      <c r="J99" s="5">
        <v>62</v>
      </c>
      <c r="K99" s="5">
        <v>1</v>
      </c>
      <c r="L99" s="5">
        <v>12</v>
      </c>
      <c r="M99" s="5">
        <v>0</v>
      </c>
      <c r="N99" s="5">
        <v>0</v>
      </c>
      <c r="O99" s="5">
        <v>2</v>
      </c>
      <c r="P99" s="5">
        <v>161</v>
      </c>
      <c r="Q99" s="5">
        <v>8.1</v>
      </c>
      <c r="R99" s="14">
        <v>0.78472222222222221</v>
      </c>
      <c r="S99" s="5">
        <v>23.3</v>
      </c>
      <c r="T99" s="5">
        <v>14.3</v>
      </c>
    </row>
    <row r="100" spans="1:20" hidden="1" x14ac:dyDescent="0.25">
      <c r="A100" s="5">
        <v>82</v>
      </c>
      <c r="B100" s="2" t="s">
        <v>168</v>
      </c>
      <c r="C100" s="5" t="s">
        <v>66</v>
      </c>
      <c r="D100" s="5" t="s">
        <v>47</v>
      </c>
      <c r="E100" s="5">
        <v>61</v>
      </c>
      <c r="F100" s="5">
        <v>11</v>
      </c>
      <c r="G100" s="5">
        <v>31</v>
      </c>
      <c r="H100" s="5">
        <v>42</v>
      </c>
      <c r="I100" s="5">
        <v>12</v>
      </c>
      <c r="J100" s="5">
        <v>44</v>
      </c>
      <c r="K100" s="5">
        <v>0</v>
      </c>
      <c r="L100" s="5">
        <v>5</v>
      </c>
      <c r="M100" s="5">
        <v>6</v>
      </c>
      <c r="N100" s="5">
        <v>0</v>
      </c>
      <c r="O100" s="5">
        <v>3</v>
      </c>
      <c r="P100" s="5">
        <v>192</v>
      </c>
      <c r="Q100" s="5">
        <v>5.7</v>
      </c>
      <c r="R100" s="14">
        <v>1.0208333333333333</v>
      </c>
      <c r="S100" s="5">
        <v>34.700000000000003</v>
      </c>
      <c r="T100" s="5">
        <v>0</v>
      </c>
    </row>
    <row r="101" spans="1:20" hidden="1" x14ac:dyDescent="0.25">
      <c r="A101" s="5">
        <v>83</v>
      </c>
      <c r="B101" s="2" t="s">
        <v>169</v>
      </c>
      <c r="C101" s="5" t="s">
        <v>121</v>
      </c>
      <c r="D101" s="5" t="s">
        <v>67</v>
      </c>
      <c r="E101" s="5">
        <v>64</v>
      </c>
      <c r="F101" s="5">
        <v>21</v>
      </c>
      <c r="G101" s="5">
        <v>20</v>
      </c>
      <c r="H101" s="5">
        <v>41</v>
      </c>
      <c r="I101" s="5">
        <v>0</v>
      </c>
      <c r="J101" s="5">
        <v>36</v>
      </c>
      <c r="K101" s="5">
        <v>2</v>
      </c>
      <c r="L101" s="5">
        <v>9</v>
      </c>
      <c r="M101" s="5">
        <v>10</v>
      </c>
      <c r="N101" s="5">
        <v>2</v>
      </c>
      <c r="O101" s="5">
        <v>6</v>
      </c>
      <c r="P101" s="5">
        <v>158</v>
      </c>
      <c r="Q101" s="5">
        <v>13.3</v>
      </c>
      <c r="R101" s="14">
        <v>0.68333333333333324</v>
      </c>
      <c r="S101" s="5">
        <v>21.6</v>
      </c>
      <c r="T101" s="5">
        <v>42.8</v>
      </c>
    </row>
    <row r="102" spans="1:20" hidden="1" x14ac:dyDescent="0.25">
      <c r="A102" s="5">
        <v>84</v>
      </c>
      <c r="B102" s="2" t="s">
        <v>170</v>
      </c>
      <c r="C102" s="5" t="s">
        <v>171</v>
      </c>
      <c r="D102" s="5" t="s">
        <v>67</v>
      </c>
      <c r="E102" s="5">
        <v>68</v>
      </c>
      <c r="F102" s="5">
        <v>19</v>
      </c>
      <c r="G102" s="5">
        <v>22</v>
      </c>
      <c r="H102" s="5">
        <v>41</v>
      </c>
      <c r="I102" s="5">
        <v>-9</v>
      </c>
      <c r="J102" s="5">
        <v>87</v>
      </c>
      <c r="K102" s="5">
        <v>0</v>
      </c>
      <c r="L102" s="5">
        <v>18</v>
      </c>
      <c r="M102" s="5">
        <v>1</v>
      </c>
      <c r="N102" s="5">
        <v>0</v>
      </c>
      <c r="O102" s="5">
        <v>1</v>
      </c>
      <c r="P102" s="5">
        <v>162</v>
      </c>
      <c r="Q102" s="5">
        <v>11.7</v>
      </c>
      <c r="R102" s="14">
        <v>0.73124999999999996</v>
      </c>
      <c r="S102" s="5">
        <v>24.2</v>
      </c>
      <c r="T102" s="5">
        <v>47</v>
      </c>
    </row>
    <row r="103" spans="1:20" hidden="1" x14ac:dyDescent="0.25">
      <c r="A103" s="5">
        <v>85</v>
      </c>
      <c r="B103" s="2" t="s">
        <v>172</v>
      </c>
      <c r="C103" s="5" t="s">
        <v>63</v>
      </c>
      <c r="D103" s="5" t="s">
        <v>64</v>
      </c>
      <c r="E103" s="5">
        <v>60</v>
      </c>
      <c r="F103" s="5">
        <v>17</v>
      </c>
      <c r="G103" s="5">
        <v>24</v>
      </c>
      <c r="H103" s="5">
        <v>41</v>
      </c>
      <c r="I103" s="5">
        <v>12</v>
      </c>
      <c r="J103" s="5">
        <v>44</v>
      </c>
      <c r="K103" s="5">
        <v>0</v>
      </c>
      <c r="L103" s="5">
        <v>10</v>
      </c>
      <c r="M103" s="5">
        <v>7</v>
      </c>
      <c r="N103" s="5">
        <v>1</v>
      </c>
      <c r="O103" s="5">
        <v>3</v>
      </c>
      <c r="P103" s="5">
        <v>112</v>
      </c>
      <c r="Q103" s="5">
        <v>15.2</v>
      </c>
      <c r="R103" s="14">
        <v>0.73541666666666661</v>
      </c>
      <c r="S103" s="5">
        <v>22.2</v>
      </c>
      <c r="T103" s="5">
        <v>54.6</v>
      </c>
    </row>
    <row r="104" spans="1:20" hidden="1" x14ac:dyDescent="0.25">
      <c r="A104" s="5">
        <v>86</v>
      </c>
      <c r="B104" s="2" t="s">
        <v>173</v>
      </c>
      <c r="C104" s="5" t="s">
        <v>161</v>
      </c>
      <c r="D104" s="5" t="s">
        <v>61</v>
      </c>
      <c r="E104" s="5">
        <v>35</v>
      </c>
      <c r="F104" s="5">
        <v>16</v>
      </c>
      <c r="G104" s="5">
        <v>25</v>
      </c>
      <c r="H104" s="5">
        <v>41</v>
      </c>
      <c r="I104" s="5">
        <v>18</v>
      </c>
      <c r="J104" s="5">
        <v>12</v>
      </c>
      <c r="K104" s="5">
        <v>3</v>
      </c>
      <c r="L104" s="5">
        <v>10</v>
      </c>
      <c r="M104" s="5">
        <v>3</v>
      </c>
      <c r="N104" s="5">
        <v>0</v>
      </c>
      <c r="O104" s="5">
        <v>2</v>
      </c>
      <c r="P104" s="5">
        <v>109</v>
      </c>
      <c r="Q104" s="5">
        <v>14.7</v>
      </c>
      <c r="R104" s="14">
        <v>0.8965277777777777</v>
      </c>
      <c r="S104" s="5">
        <v>25.5</v>
      </c>
      <c r="T104" s="5">
        <v>0</v>
      </c>
    </row>
    <row r="105" spans="1:20" x14ac:dyDescent="0.25">
      <c r="A105" s="5">
        <v>87</v>
      </c>
      <c r="B105" s="2" t="s">
        <v>174</v>
      </c>
      <c r="C105" s="5" t="s">
        <v>171</v>
      </c>
      <c r="D105" s="5" t="s">
        <v>64</v>
      </c>
      <c r="E105" s="5">
        <v>68</v>
      </c>
      <c r="F105" s="5">
        <v>16</v>
      </c>
      <c r="G105" s="5">
        <v>25</v>
      </c>
      <c r="H105" s="5">
        <v>41</v>
      </c>
      <c r="I105" s="5">
        <v>-8</v>
      </c>
      <c r="J105" s="5">
        <v>12</v>
      </c>
      <c r="K105" s="5">
        <v>0</v>
      </c>
      <c r="L105" s="5">
        <v>11</v>
      </c>
      <c r="M105" s="5">
        <v>5</v>
      </c>
      <c r="N105" s="5">
        <v>0</v>
      </c>
      <c r="O105" s="5">
        <v>1</v>
      </c>
      <c r="P105" s="5">
        <v>188</v>
      </c>
      <c r="Q105" s="5">
        <v>8.5</v>
      </c>
      <c r="R105" s="14">
        <v>0.66736111111111107</v>
      </c>
      <c r="S105" s="5">
        <v>20.399999999999999</v>
      </c>
      <c r="T105" s="5">
        <v>45.5</v>
      </c>
    </row>
    <row r="106" spans="1:20" hidden="1" x14ac:dyDescent="0.25">
      <c r="A106" s="5">
        <v>88</v>
      </c>
      <c r="B106" s="2" t="s">
        <v>175</v>
      </c>
      <c r="C106" s="5" t="s">
        <v>97</v>
      </c>
      <c r="D106" s="5" t="s">
        <v>64</v>
      </c>
      <c r="E106" s="5">
        <v>68</v>
      </c>
      <c r="F106" s="5">
        <v>16</v>
      </c>
      <c r="G106" s="5">
        <v>25</v>
      </c>
      <c r="H106" s="5">
        <v>41</v>
      </c>
      <c r="I106" s="5">
        <v>8</v>
      </c>
      <c r="J106" s="5">
        <v>42</v>
      </c>
      <c r="K106" s="5">
        <v>1</v>
      </c>
      <c r="L106" s="5">
        <v>10</v>
      </c>
      <c r="M106" s="5">
        <v>5</v>
      </c>
      <c r="N106" s="5">
        <v>0</v>
      </c>
      <c r="O106" s="5">
        <v>3</v>
      </c>
      <c r="P106" s="5">
        <v>136</v>
      </c>
      <c r="Q106" s="5">
        <v>11.8</v>
      </c>
      <c r="R106" s="14">
        <v>0.71875</v>
      </c>
      <c r="S106" s="5">
        <v>22.5</v>
      </c>
      <c r="T106" s="5">
        <v>45</v>
      </c>
    </row>
    <row r="107" spans="1:20" hidden="1" x14ac:dyDescent="0.25">
      <c r="A107" s="5">
        <v>89</v>
      </c>
      <c r="B107" s="2" t="s">
        <v>176</v>
      </c>
      <c r="C107" s="5" t="s">
        <v>177</v>
      </c>
      <c r="D107" s="5" t="s">
        <v>47</v>
      </c>
      <c r="E107" s="5">
        <v>67</v>
      </c>
      <c r="F107" s="5">
        <v>13</v>
      </c>
      <c r="G107" s="5">
        <v>28</v>
      </c>
      <c r="H107" s="5">
        <v>41</v>
      </c>
      <c r="I107" s="5">
        <v>-35</v>
      </c>
      <c r="J107" s="5">
        <v>32</v>
      </c>
      <c r="K107" s="5">
        <v>0</v>
      </c>
      <c r="L107" s="5">
        <v>2</v>
      </c>
      <c r="M107" s="5">
        <v>11</v>
      </c>
      <c r="N107" s="5">
        <v>0</v>
      </c>
      <c r="O107" s="5">
        <v>0</v>
      </c>
      <c r="P107" s="5">
        <v>139</v>
      </c>
      <c r="Q107" s="5">
        <v>9.4</v>
      </c>
      <c r="R107" s="14">
        <v>1.0111111111111111</v>
      </c>
      <c r="S107" s="5">
        <v>26.3</v>
      </c>
      <c r="T107" s="5">
        <v>0</v>
      </c>
    </row>
    <row r="108" spans="1:20" hidden="1" x14ac:dyDescent="0.25">
      <c r="A108" s="5">
        <v>90</v>
      </c>
      <c r="B108" s="2" t="s">
        <v>178</v>
      </c>
      <c r="C108" s="5" t="s">
        <v>88</v>
      </c>
      <c r="D108" s="5" t="s">
        <v>47</v>
      </c>
      <c r="E108" s="5">
        <v>67</v>
      </c>
      <c r="F108" s="5">
        <v>10</v>
      </c>
      <c r="G108" s="5">
        <v>31</v>
      </c>
      <c r="H108" s="5">
        <v>41</v>
      </c>
      <c r="I108" s="5">
        <v>14</v>
      </c>
      <c r="J108" s="5">
        <v>36</v>
      </c>
      <c r="K108" s="5">
        <v>0</v>
      </c>
      <c r="L108" s="5">
        <v>2</v>
      </c>
      <c r="M108" s="5">
        <v>8</v>
      </c>
      <c r="N108" s="5">
        <v>0</v>
      </c>
      <c r="O108" s="5">
        <v>1</v>
      </c>
      <c r="P108" s="5">
        <v>138</v>
      </c>
      <c r="Q108" s="5">
        <v>7.2</v>
      </c>
      <c r="R108" s="14">
        <v>1.0645833333333334</v>
      </c>
      <c r="S108" s="5">
        <v>27.6</v>
      </c>
      <c r="T108" s="5">
        <v>0</v>
      </c>
    </row>
    <row r="109" spans="1:20" hidden="1" x14ac:dyDescent="0.25">
      <c r="A109" s="5">
        <v>91</v>
      </c>
      <c r="B109" s="2" t="s">
        <v>179</v>
      </c>
      <c r="C109" s="5" t="s">
        <v>63</v>
      </c>
      <c r="D109" s="5" t="s">
        <v>64</v>
      </c>
      <c r="E109" s="5">
        <v>65</v>
      </c>
      <c r="F109" s="5">
        <v>24</v>
      </c>
      <c r="G109" s="5">
        <v>16</v>
      </c>
      <c r="H109" s="5">
        <v>40</v>
      </c>
      <c r="I109" s="5">
        <v>22</v>
      </c>
      <c r="J109" s="5">
        <v>31</v>
      </c>
      <c r="K109" s="5">
        <v>5</v>
      </c>
      <c r="L109" s="5">
        <v>17</v>
      </c>
      <c r="M109" s="5">
        <v>2</v>
      </c>
      <c r="N109" s="5">
        <v>1</v>
      </c>
      <c r="O109" s="5">
        <v>1</v>
      </c>
      <c r="P109" s="5">
        <v>145</v>
      </c>
      <c r="Q109" s="5">
        <v>16.600000000000001</v>
      </c>
      <c r="R109" s="14">
        <v>0.73888888888888893</v>
      </c>
      <c r="S109" s="5">
        <v>23.9</v>
      </c>
      <c r="T109" s="5">
        <v>56.7</v>
      </c>
    </row>
    <row r="110" spans="1:20" hidden="1" x14ac:dyDescent="0.25">
      <c r="A110" s="5">
        <v>92</v>
      </c>
      <c r="B110" s="2" t="s">
        <v>180</v>
      </c>
      <c r="C110" s="5" t="s">
        <v>74</v>
      </c>
      <c r="D110" s="5" t="s">
        <v>64</v>
      </c>
      <c r="E110" s="5">
        <v>66</v>
      </c>
      <c r="F110" s="5">
        <v>17</v>
      </c>
      <c r="G110" s="5">
        <v>23</v>
      </c>
      <c r="H110" s="5">
        <v>40</v>
      </c>
      <c r="I110" s="5">
        <v>20</v>
      </c>
      <c r="J110" s="5">
        <v>47</v>
      </c>
      <c r="K110" s="5">
        <v>0</v>
      </c>
      <c r="L110" s="5">
        <v>13</v>
      </c>
      <c r="M110" s="5">
        <v>4</v>
      </c>
      <c r="N110" s="5">
        <v>0</v>
      </c>
      <c r="O110" s="5">
        <v>2</v>
      </c>
      <c r="P110" s="5">
        <v>149</v>
      </c>
      <c r="Q110" s="5">
        <v>11.4</v>
      </c>
      <c r="R110" s="14">
        <v>0.68402777777777779</v>
      </c>
      <c r="S110" s="5">
        <v>23.2</v>
      </c>
      <c r="T110" s="5">
        <v>44.1</v>
      </c>
    </row>
    <row r="111" spans="1:20" hidden="1" x14ac:dyDescent="0.25">
      <c r="A111" s="5">
        <v>93</v>
      </c>
      <c r="B111" s="2" t="s">
        <v>181</v>
      </c>
      <c r="C111" s="5" t="s">
        <v>82</v>
      </c>
      <c r="D111" s="5" t="s">
        <v>47</v>
      </c>
      <c r="E111" s="5">
        <v>59</v>
      </c>
      <c r="F111" s="5">
        <v>13</v>
      </c>
      <c r="G111" s="5">
        <v>27</v>
      </c>
      <c r="H111" s="5">
        <v>40</v>
      </c>
      <c r="I111" s="5">
        <v>-6</v>
      </c>
      <c r="J111" s="5">
        <v>24</v>
      </c>
      <c r="K111" s="5">
        <v>1</v>
      </c>
      <c r="L111" s="5">
        <v>8</v>
      </c>
      <c r="M111" s="5">
        <v>4</v>
      </c>
      <c r="N111" s="5">
        <v>0</v>
      </c>
      <c r="O111" s="5">
        <v>1</v>
      </c>
      <c r="P111" s="5">
        <v>167</v>
      </c>
      <c r="Q111" s="5">
        <v>7.8</v>
      </c>
      <c r="R111" s="14">
        <v>1.0923611111111111</v>
      </c>
      <c r="S111" s="5">
        <v>28.6</v>
      </c>
      <c r="T111" s="5">
        <v>0</v>
      </c>
    </row>
    <row r="112" spans="1:20" hidden="1" x14ac:dyDescent="0.25">
      <c r="A112" s="5">
        <v>94</v>
      </c>
      <c r="B112" s="2" t="s">
        <v>182</v>
      </c>
      <c r="C112" s="5" t="s">
        <v>97</v>
      </c>
      <c r="D112" s="5" t="s">
        <v>67</v>
      </c>
      <c r="E112" s="5">
        <v>63</v>
      </c>
      <c r="F112" s="5">
        <v>13</v>
      </c>
      <c r="G112" s="5">
        <v>27</v>
      </c>
      <c r="H112" s="5">
        <v>40</v>
      </c>
      <c r="I112" s="5">
        <v>7</v>
      </c>
      <c r="J112" s="5">
        <v>30</v>
      </c>
      <c r="K112" s="5">
        <v>0</v>
      </c>
      <c r="L112" s="5">
        <v>9</v>
      </c>
      <c r="M112" s="5">
        <v>4</v>
      </c>
      <c r="N112" s="5">
        <v>1</v>
      </c>
      <c r="O112" s="5">
        <v>1</v>
      </c>
      <c r="P112" s="5">
        <v>111</v>
      </c>
      <c r="Q112" s="5">
        <v>11.7</v>
      </c>
      <c r="R112" s="14">
        <v>0.62222222222222223</v>
      </c>
      <c r="S112" s="5">
        <v>20.100000000000001</v>
      </c>
      <c r="T112" s="5">
        <v>32.1</v>
      </c>
    </row>
    <row r="113" spans="1:20" hidden="1" x14ac:dyDescent="0.25">
      <c r="A113" s="5">
        <v>95</v>
      </c>
      <c r="B113" s="2" t="s">
        <v>183</v>
      </c>
      <c r="C113" s="5" t="s">
        <v>184</v>
      </c>
      <c r="D113" s="5" t="s">
        <v>67</v>
      </c>
      <c r="E113" s="5">
        <v>68</v>
      </c>
      <c r="F113" s="5">
        <v>13</v>
      </c>
      <c r="G113" s="5">
        <v>27</v>
      </c>
      <c r="H113" s="5">
        <v>40</v>
      </c>
      <c r="I113" s="5">
        <v>5</v>
      </c>
      <c r="J113" s="5">
        <v>10</v>
      </c>
      <c r="K113" s="5">
        <v>0</v>
      </c>
      <c r="L113" s="5">
        <v>7</v>
      </c>
      <c r="M113" s="5">
        <v>6</v>
      </c>
      <c r="N113" s="5">
        <v>1</v>
      </c>
      <c r="O113" s="5">
        <v>3</v>
      </c>
      <c r="P113" s="5">
        <v>79</v>
      </c>
      <c r="Q113" s="5">
        <v>16.5</v>
      </c>
      <c r="R113" s="14">
        <v>0.64583333333333337</v>
      </c>
      <c r="S113" s="5">
        <v>23.1</v>
      </c>
      <c r="T113" s="5">
        <v>47.9</v>
      </c>
    </row>
    <row r="114" spans="1:20" hidden="1" x14ac:dyDescent="0.25">
      <c r="A114" s="5">
        <v>96</v>
      </c>
      <c r="B114" s="2" t="s">
        <v>185</v>
      </c>
      <c r="C114" s="5" t="s">
        <v>69</v>
      </c>
      <c r="D114" s="5" t="s">
        <v>64</v>
      </c>
      <c r="E114" s="5">
        <v>67</v>
      </c>
      <c r="F114" s="5">
        <v>9</v>
      </c>
      <c r="G114" s="5">
        <v>31</v>
      </c>
      <c r="H114" s="5">
        <v>40</v>
      </c>
      <c r="I114" s="5">
        <v>22</v>
      </c>
      <c r="J114" s="5">
        <v>30</v>
      </c>
      <c r="K114" s="5">
        <v>0</v>
      </c>
      <c r="L114" s="5">
        <v>7</v>
      </c>
      <c r="M114" s="5">
        <v>2</v>
      </c>
      <c r="N114" s="5">
        <v>2</v>
      </c>
      <c r="O114" s="5">
        <v>2</v>
      </c>
      <c r="P114" s="5">
        <v>92</v>
      </c>
      <c r="Q114" s="5">
        <v>9.8000000000000007</v>
      </c>
      <c r="R114" s="14">
        <v>0.58611111111111114</v>
      </c>
      <c r="S114" s="5">
        <v>20.100000000000001</v>
      </c>
      <c r="T114" s="5">
        <v>50.1</v>
      </c>
    </row>
    <row r="115" spans="1:20" hidden="1" x14ac:dyDescent="0.25">
      <c r="A115" s="5">
        <v>97</v>
      </c>
      <c r="B115" s="2" t="s">
        <v>186</v>
      </c>
      <c r="C115" s="5" t="s">
        <v>82</v>
      </c>
      <c r="D115" s="5" t="s">
        <v>67</v>
      </c>
      <c r="E115" s="5">
        <v>59</v>
      </c>
      <c r="F115" s="5">
        <v>23</v>
      </c>
      <c r="G115" s="5">
        <v>16</v>
      </c>
      <c r="H115" s="5">
        <v>39</v>
      </c>
      <c r="I115" s="5">
        <v>3</v>
      </c>
      <c r="J115" s="5">
        <v>74</v>
      </c>
      <c r="K115" s="5">
        <v>0</v>
      </c>
      <c r="L115" s="5">
        <v>12</v>
      </c>
      <c r="M115" s="5">
        <v>11</v>
      </c>
      <c r="N115" s="5">
        <v>2</v>
      </c>
      <c r="O115" s="5">
        <v>6</v>
      </c>
      <c r="P115" s="5">
        <v>100</v>
      </c>
      <c r="Q115" s="5">
        <v>23</v>
      </c>
      <c r="R115" s="14">
        <v>0.72430555555555554</v>
      </c>
      <c r="S115" s="5">
        <v>21.8</v>
      </c>
      <c r="T115" s="5">
        <v>42.8</v>
      </c>
    </row>
    <row r="116" spans="1:20" hidden="1" x14ac:dyDescent="0.25">
      <c r="A116" s="5">
        <v>98</v>
      </c>
      <c r="B116" s="2" t="s">
        <v>187</v>
      </c>
      <c r="C116" s="5" t="s">
        <v>171</v>
      </c>
      <c r="D116" s="5" t="s">
        <v>67</v>
      </c>
      <c r="E116" s="5">
        <v>66</v>
      </c>
      <c r="F116" s="5">
        <v>21</v>
      </c>
      <c r="G116" s="5">
        <v>18</v>
      </c>
      <c r="H116" s="5">
        <v>39</v>
      </c>
      <c r="I116" s="5">
        <v>-18</v>
      </c>
      <c r="J116" s="5">
        <v>29</v>
      </c>
      <c r="K116" s="5">
        <v>0</v>
      </c>
      <c r="L116" s="5">
        <v>11</v>
      </c>
      <c r="M116" s="5">
        <v>10</v>
      </c>
      <c r="N116" s="5">
        <v>0</v>
      </c>
      <c r="O116" s="5">
        <v>1</v>
      </c>
      <c r="P116" s="5">
        <v>144</v>
      </c>
      <c r="Q116" s="5">
        <v>14.6</v>
      </c>
      <c r="R116" s="14">
        <v>0.71319444444444446</v>
      </c>
      <c r="S116" s="5">
        <v>21.9</v>
      </c>
      <c r="T116" s="5">
        <v>30.8</v>
      </c>
    </row>
    <row r="117" spans="1:20" hidden="1" x14ac:dyDescent="0.25">
      <c r="A117" s="5">
        <v>99</v>
      </c>
      <c r="B117" s="2" t="s">
        <v>188</v>
      </c>
      <c r="C117" s="5" t="s">
        <v>84</v>
      </c>
      <c r="D117" s="5" t="s">
        <v>67</v>
      </c>
      <c r="E117" s="5">
        <v>68</v>
      </c>
      <c r="F117" s="5">
        <v>19</v>
      </c>
      <c r="G117" s="5">
        <v>20</v>
      </c>
      <c r="H117" s="5">
        <v>39</v>
      </c>
      <c r="I117" s="5">
        <v>7</v>
      </c>
      <c r="J117" s="5">
        <v>21</v>
      </c>
      <c r="K117" s="5">
        <v>0</v>
      </c>
      <c r="L117" s="5">
        <v>14</v>
      </c>
      <c r="M117" s="5">
        <v>5</v>
      </c>
      <c r="N117" s="5">
        <v>1</v>
      </c>
      <c r="O117" s="5">
        <v>4</v>
      </c>
      <c r="P117" s="5">
        <v>183</v>
      </c>
      <c r="Q117" s="5">
        <v>10.4</v>
      </c>
      <c r="R117" s="14">
        <v>0.68402777777777779</v>
      </c>
      <c r="S117" s="5">
        <v>25.1</v>
      </c>
      <c r="T117" s="5">
        <v>36.4</v>
      </c>
    </row>
    <row r="118" spans="1:20" hidden="1" x14ac:dyDescent="0.25">
      <c r="A118" s="5">
        <v>100</v>
      </c>
      <c r="B118" s="2" t="s">
        <v>189</v>
      </c>
      <c r="C118" s="5" t="s">
        <v>139</v>
      </c>
      <c r="D118" s="5" t="s">
        <v>67</v>
      </c>
      <c r="E118" s="5">
        <v>66</v>
      </c>
      <c r="F118" s="5">
        <v>18</v>
      </c>
      <c r="G118" s="5">
        <v>21</v>
      </c>
      <c r="H118" s="5">
        <v>39</v>
      </c>
      <c r="I118" s="5">
        <v>7</v>
      </c>
      <c r="J118" s="5">
        <v>48</v>
      </c>
      <c r="K118" s="5">
        <v>3</v>
      </c>
      <c r="L118" s="5">
        <v>14</v>
      </c>
      <c r="M118" s="5">
        <v>1</v>
      </c>
      <c r="N118" s="5">
        <v>0</v>
      </c>
      <c r="O118" s="5">
        <v>2</v>
      </c>
      <c r="P118" s="5">
        <v>207</v>
      </c>
      <c r="Q118" s="5">
        <v>8.6999999999999993</v>
      </c>
      <c r="R118" s="14">
        <v>0.7944444444444444</v>
      </c>
      <c r="S118" s="5">
        <v>25.9</v>
      </c>
      <c r="T118" s="5">
        <v>43.6</v>
      </c>
    </row>
    <row r="119" spans="1:20" hidden="1" x14ac:dyDescent="0.25">
      <c r="A119" s="5">
        <v>101</v>
      </c>
      <c r="B119" s="2" t="s">
        <v>190</v>
      </c>
      <c r="C119" s="5" t="s">
        <v>78</v>
      </c>
      <c r="D119" s="5" t="s">
        <v>64</v>
      </c>
      <c r="E119" s="5">
        <v>68</v>
      </c>
      <c r="F119" s="5">
        <v>17</v>
      </c>
      <c r="G119" s="5">
        <v>22</v>
      </c>
      <c r="H119" s="5">
        <v>39</v>
      </c>
      <c r="I119" s="5">
        <v>1</v>
      </c>
      <c r="J119" s="5">
        <v>30</v>
      </c>
      <c r="K119" s="5">
        <v>2</v>
      </c>
      <c r="L119" s="5">
        <v>14</v>
      </c>
      <c r="M119" s="5">
        <v>1</v>
      </c>
      <c r="N119" s="5">
        <v>1</v>
      </c>
      <c r="O119" s="5">
        <v>3</v>
      </c>
      <c r="P119" s="5">
        <v>94</v>
      </c>
      <c r="Q119" s="5">
        <v>18.100000000000001</v>
      </c>
      <c r="R119" s="14">
        <v>0.68125000000000002</v>
      </c>
      <c r="S119" s="5">
        <v>21.4</v>
      </c>
      <c r="T119" s="5">
        <v>54.7</v>
      </c>
    </row>
    <row r="120" spans="1:20" hidden="1" x14ac:dyDescent="0.25">
      <c r="A120" s="5">
        <v>102</v>
      </c>
      <c r="B120" s="2" t="s">
        <v>191</v>
      </c>
      <c r="C120" s="5" t="s">
        <v>97</v>
      </c>
      <c r="D120" s="5" t="s">
        <v>47</v>
      </c>
      <c r="E120" s="5">
        <v>64</v>
      </c>
      <c r="F120" s="5">
        <v>10</v>
      </c>
      <c r="G120" s="5">
        <v>29</v>
      </c>
      <c r="H120" s="5">
        <v>39</v>
      </c>
      <c r="I120" s="5">
        <v>-12</v>
      </c>
      <c r="J120" s="5">
        <v>50</v>
      </c>
      <c r="K120" s="5">
        <v>0</v>
      </c>
      <c r="L120" s="5">
        <v>3</v>
      </c>
      <c r="M120" s="5">
        <v>7</v>
      </c>
      <c r="N120" s="5">
        <v>0</v>
      </c>
      <c r="O120" s="5">
        <v>1</v>
      </c>
      <c r="P120" s="5">
        <v>158</v>
      </c>
      <c r="Q120" s="5">
        <v>6.3</v>
      </c>
      <c r="R120" s="14">
        <v>0.98958333333333337</v>
      </c>
      <c r="S120" s="5">
        <v>27.3</v>
      </c>
      <c r="T120" s="5">
        <v>0</v>
      </c>
    </row>
    <row r="121" spans="1:20" hidden="1" x14ac:dyDescent="0.25">
      <c r="A121" s="5">
        <v>103</v>
      </c>
      <c r="B121" s="2" t="s">
        <v>192</v>
      </c>
      <c r="C121" s="5" t="s">
        <v>102</v>
      </c>
      <c r="D121" s="5" t="s">
        <v>47</v>
      </c>
      <c r="E121" s="5">
        <v>68</v>
      </c>
      <c r="F121" s="5">
        <v>6</v>
      </c>
      <c r="G121" s="5">
        <v>33</v>
      </c>
      <c r="H121" s="5">
        <v>39</v>
      </c>
      <c r="I121" s="5">
        <v>-3</v>
      </c>
      <c r="J121" s="5">
        <v>20</v>
      </c>
      <c r="K121" s="5">
        <v>1</v>
      </c>
      <c r="L121" s="5">
        <v>2</v>
      </c>
      <c r="M121" s="5">
        <v>3</v>
      </c>
      <c r="N121" s="5">
        <v>1</v>
      </c>
      <c r="O121" s="5">
        <v>1</v>
      </c>
      <c r="P121" s="5">
        <v>135</v>
      </c>
      <c r="Q121" s="5">
        <v>4.4000000000000004</v>
      </c>
      <c r="R121" s="14">
        <v>1.086111111111111</v>
      </c>
      <c r="S121" s="5">
        <v>28.6</v>
      </c>
      <c r="T121" s="5">
        <v>0</v>
      </c>
    </row>
    <row r="122" spans="1:20" hidden="1" x14ac:dyDescent="0.25">
      <c r="A122" s="5">
        <v>104</v>
      </c>
      <c r="B122" s="2" t="s">
        <v>193</v>
      </c>
      <c r="C122" s="5" t="s">
        <v>177</v>
      </c>
      <c r="D122" s="5" t="s">
        <v>67</v>
      </c>
      <c r="E122" s="5">
        <v>68</v>
      </c>
      <c r="F122" s="5">
        <v>21</v>
      </c>
      <c r="G122" s="5">
        <v>17</v>
      </c>
      <c r="H122" s="5">
        <v>38</v>
      </c>
      <c r="I122" s="5">
        <v>-23</v>
      </c>
      <c r="J122" s="5">
        <v>55</v>
      </c>
      <c r="K122" s="5">
        <v>3</v>
      </c>
      <c r="L122" s="5">
        <v>14</v>
      </c>
      <c r="M122" s="5">
        <v>4</v>
      </c>
      <c r="N122" s="5">
        <v>0</v>
      </c>
      <c r="O122" s="5">
        <v>4</v>
      </c>
      <c r="P122" s="5">
        <v>126</v>
      </c>
      <c r="Q122" s="5">
        <v>16.7</v>
      </c>
      <c r="R122" s="14">
        <v>0.79166666666666663</v>
      </c>
      <c r="S122" s="5">
        <v>26.3</v>
      </c>
      <c r="T122" s="5">
        <v>27.7</v>
      </c>
    </row>
    <row r="123" spans="1:20" hidden="1" x14ac:dyDescent="0.25">
      <c r="A123" s="5">
        <v>105</v>
      </c>
      <c r="B123" s="2" t="s">
        <v>194</v>
      </c>
      <c r="C123" s="5" t="s">
        <v>86</v>
      </c>
      <c r="D123" s="5" t="s">
        <v>61</v>
      </c>
      <c r="E123" s="5">
        <v>69</v>
      </c>
      <c r="F123" s="5">
        <v>18</v>
      </c>
      <c r="G123" s="5">
        <v>20</v>
      </c>
      <c r="H123" s="5">
        <v>38</v>
      </c>
      <c r="I123" s="5">
        <v>12</v>
      </c>
      <c r="J123" s="5">
        <v>28</v>
      </c>
      <c r="K123" s="5">
        <v>0</v>
      </c>
      <c r="L123" s="5">
        <v>14</v>
      </c>
      <c r="M123" s="5">
        <v>4</v>
      </c>
      <c r="N123" s="5">
        <v>1</v>
      </c>
      <c r="O123" s="5">
        <v>1</v>
      </c>
      <c r="P123" s="5">
        <v>160</v>
      </c>
      <c r="Q123" s="5">
        <v>11.3</v>
      </c>
      <c r="R123" s="14">
        <v>0.78541666666666676</v>
      </c>
      <c r="S123" s="5">
        <v>23.8</v>
      </c>
      <c r="T123" s="5">
        <v>33.299999999999997</v>
      </c>
    </row>
    <row r="124" spans="1:20" hidden="1" x14ac:dyDescent="0.25">
      <c r="A124" s="5">
        <v>106</v>
      </c>
      <c r="B124" s="2" t="s">
        <v>195</v>
      </c>
      <c r="C124" s="5" t="s">
        <v>82</v>
      </c>
      <c r="D124" s="5" t="s">
        <v>61</v>
      </c>
      <c r="E124" s="5">
        <v>55</v>
      </c>
      <c r="F124" s="5">
        <v>14</v>
      </c>
      <c r="G124" s="5">
        <v>24</v>
      </c>
      <c r="H124" s="5">
        <v>38</v>
      </c>
      <c r="I124" s="5">
        <v>0</v>
      </c>
      <c r="J124" s="5">
        <v>92</v>
      </c>
      <c r="K124" s="5">
        <v>1</v>
      </c>
      <c r="L124" s="5">
        <v>7</v>
      </c>
      <c r="M124" s="5">
        <v>6</v>
      </c>
      <c r="N124" s="5">
        <v>2</v>
      </c>
      <c r="O124" s="5">
        <v>2</v>
      </c>
      <c r="P124" s="5">
        <v>127</v>
      </c>
      <c r="Q124" s="5">
        <v>11</v>
      </c>
      <c r="R124" s="14">
        <v>0.76388888888888884</v>
      </c>
      <c r="S124" s="5">
        <v>24</v>
      </c>
      <c r="T124" s="5">
        <v>53.6</v>
      </c>
    </row>
    <row r="125" spans="1:20" hidden="1" x14ac:dyDescent="0.25">
      <c r="A125" s="5">
        <v>107</v>
      </c>
      <c r="B125" s="2" t="s">
        <v>196</v>
      </c>
      <c r="C125" s="5" t="s">
        <v>74</v>
      </c>
      <c r="D125" s="5" t="s">
        <v>64</v>
      </c>
      <c r="E125" s="5">
        <v>53</v>
      </c>
      <c r="F125" s="5">
        <v>12</v>
      </c>
      <c r="G125" s="5">
        <v>26</v>
      </c>
      <c r="H125" s="5">
        <v>38</v>
      </c>
      <c r="I125" s="5">
        <v>4</v>
      </c>
      <c r="J125" s="5">
        <v>56</v>
      </c>
      <c r="K125" s="5">
        <v>0</v>
      </c>
      <c r="L125" s="5">
        <v>6</v>
      </c>
      <c r="M125" s="5">
        <v>6</v>
      </c>
      <c r="N125" s="5">
        <v>0</v>
      </c>
      <c r="O125" s="5">
        <v>1</v>
      </c>
      <c r="P125" s="5">
        <v>88</v>
      </c>
      <c r="Q125" s="5">
        <v>13.6</v>
      </c>
      <c r="R125" s="14">
        <v>0.73472222222222217</v>
      </c>
      <c r="S125" s="5">
        <v>23.7</v>
      </c>
      <c r="T125" s="5">
        <v>45.8</v>
      </c>
    </row>
    <row r="126" spans="1:20" hidden="1" x14ac:dyDescent="0.25">
      <c r="A126" s="5">
        <v>108</v>
      </c>
      <c r="B126" s="2" t="s">
        <v>197</v>
      </c>
      <c r="C126" s="5" t="s">
        <v>171</v>
      </c>
      <c r="D126" s="5" t="s">
        <v>47</v>
      </c>
      <c r="E126" s="5">
        <v>44</v>
      </c>
      <c r="F126" s="5">
        <v>12</v>
      </c>
      <c r="G126" s="5">
        <v>26</v>
      </c>
      <c r="H126" s="5">
        <v>38</v>
      </c>
      <c r="I126" s="5">
        <v>-17</v>
      </c>
      <c r="J126" s="5">
        <v>45</v>
      </c>
      <c r="K126" s="5">
        <v>0</v>
      </c>
      <c r="L126" s="5">
        <v>7</v>
      </c>
      <c r="M126" s="5">
        <v>5</v>
      </c>
      <c r="N126" s="5">
        <v>0</v>
      </c>
      <c r="O126" s="5">
        <v>0</v>
      </c>
      <c r="P126" s="5">
        <v>153</v>
      </c>
      <c r="Q126" s="5">
        <v>7.8</v>
      </c>
      <c r="R126" s="14">
        <v>0.87777777777777777</v>
      </c>
      <c r="S126" s="5">
        <v>25.1</v>
      </c>
      <c r="T126" s="5">
        <v>0</v>
      </c>
    </row>
    <row r="127" spans="1:20" hidden="1" x14ac:dyDescent="0.25">
      <c r="A127" s="5">
        <v>109</v>
      </c>
      <c r="B127" s="2" t="s">
        <v>198</v>
      </c>
      <c r="C127" s="5" t="s">
        <v>125</v>
      </c>
      <c r="D127" s="5" t="s">
        <v>67</v>
      </c>
      <c r="E127" s="5">
        <v>52</v>
      </c>
      <c r="F127" s="5">
        <v>15</v>
      </c>
      <c r="G127" s="5">
        <v>22</v>
      </c>
      <c r="H127" s="5">
        <v>37</v>
      </c>
      <c r="I127" s="5">
        <v>15</v>
      </c>
      <c r="J127" s="5">
        <v>15</v>
      </c>
      <c r="K127" s="5">
        <v>2</v>
      </c>
      <c r="L127" s="5">
        <v>12</v>
      </c>
      <c r="M127" s="5">
        <v>1</v>
      </c>
      <c r="N127" s="5">
        <v>1</v>
      </c>
      <c r="O127" s="5">
        <v>0</v>
      </c>
      <c r="P127" s="5">
        <v>125</v>
      </c>
      <c r="Q127" s="5">
        <v>12</v>
      </c>
      <c r="R127" s="14">
        <v>0.81805555555555554</v>
      </c>
      <c r="S127" s="5">
        <v>22.8</v>
      </c>
      <c r="T127" s="5">
        <v>45.8</v>
      </c>
    </row>
    <row r="128" spans="1:20" hidden="1" x14ac:dyDescent="0.25">
      <c r="A128" s="5">
        <v>110</v>
      </c>
      <c r="B128" s="2" t="s">
        <v>199</v>
      </c>
      <c r="C128" s="5" t="s">
        <v>82</v>
      </c>
      <c r="D128" s="5" t="s">
        <v>64</v>
      </c>
      <c r="E128" s="5">
        <v>51</v>
      </c>
      <c r="F128" s="5">
        <v>14</v>
      </c>
      <c r="G128" s="5">
        <v>23</v>
      </c>
      <c r="H128" s="5">
        <v>37</v>
      </c>
      <c r="I128" s="5">
        <v>0</v>
      </c>
      <c r="J128" s="5">
        <v>18</v>
      </c>
      <c r="K128" s="5">
        <v>1</v>
      </c>
      <c r="L128" s="5">
        <v>6</v>
      </c>
      <c r="M128" s="5">
        <v>7</v>
      </c>
      <c r="N128" s="5">
        <v>0</v>
      </c>
      <c r="O128" s="5">
        <v>4</v>
      </c>
      <c r="P128" s="5">
        <v>95</v>
      </c>
      <c r="Q128" s="5">
        <v>14.7</v>
      </c>
      <c r="R128" s="14">
        <v>0.66249999999999998</v>
      </c>
      <c r="S128" s="5">
        <v>20.8</v>
      </c>
      <c r="T128" s="5">
        <v>59.9</v>
      </c>
    </row>
    <row r="129" spans="1:20" hidden="1" x14ac:dyDescent="0.25">
      <c r="A129" s="5">
        <v>111</v>
      </c>
      <c r="B129" s="2" t="s">
        <v>200</v>
      </c>
      <c r="C129" s="5" t="s">
        <v>74</v>
      </c>
      <c r="D129" s="5" t="s">
        <v>47</v>
      </c>
      <c r="E129" s="5">
        <v>67</v>
      </c>
      <c r="F129" s="5">
        <v>14</v>
      </c>
      <c r="G129" s="5">
        <v>23</v>
      </c>
      <c r="H129" s="5">
        <v>37</v>
      </c>
      <c r="I129" s="5">
        <v>21</v>
      </c>
      <c r="J129" s="5">
        <v>59</v>
      </c>
      <c r="K129" s="5">
        <v>0</v>
      </c>
      <c r="L129" s="5">
        <v>4</v>
      </c>
      <c r="M129" s="5">
        <v>10</v>
      </c>
      <c r="N129" s="5">
        <v>1</v>
      </c>
      <c r="O129" s="5">
        <v>3</v>
      </c>
      <c r="P129" s="5">
        <v>151</v>
      </c>
      <c r="Q129" s="5">
        <v>9.3000000000000007</v>
      </c>
      <c r="R129" s="14">
        <v>1.0555555555555556</v>
      </c>
      <c r="S129" s="5">
        <v>31.5</v>
      </c>
      <c r="T129" s="5">
        <v>0</v>
      </c>
    </row>
    <row r="130" spans="1:20" hidden="1" x14ac:dyDescent="0.25">
      <c r="A130" s="5">
        <v>112</v>
      </c>
      <c r="B130" s="2" t="s">
        <v>201</v>
      </c>
      <c r="C130" s="5" t="s">
        <v>84</v>
      </c>
      <c r="D130" s="5" t="s">
        <v>47</v>
      </c>
      <c r="E130" s="5">
        <v>68</v>
      </c>
      <c r="F130" s="5">
        <v>9</v>
      </c>
      <c r="G130" s="5">
        <v>28</v>
      </c>
      <c r="H130" s="5">
        <v>37</v>
      </c>
      <c r="I130" s="5">
        <v>12</v>
      </c>
      <c r="J130" s="5">
        <v>24</v>
      </c>
      <c r="K130" s="5">
        <v>0</v>
      </c>
      <c r="L130" s="5">
        <v>6</v>
      </c>
      <c r="M130" s="5">
        <v>3</v>
      </c>
      <c r="N130" s="5">
        <v>0</v>
      </c>
      <c r="O130" s="5">
        <v>2</v>
      </c>
      <c r="P130" s="5">
        <v>164</v>
      </c>
      <c r="Q130" s="5">
        <v>5.5</v>
      </c>
      <c r="R130" s="14">
        <v>1</v>
      </c>
      <c r="S130" s="5">
        <v>28.4</v>
      </c>
      <c r="T130" s="5">
        <v>0</v>
      </c>
    </row>
    <row r="131" spans="1:20" hidden="1" x14ac:dyDescent="0.25">
      <c r="A131" s="5">
        <v>113</v>
      </c>
      <c r="B131" s="2" t="s">
        <v>202</v>
      </c>
      <c r="C131" s="5" t="s">
        <v>69</v>
      </c>
      <c r="D131" s="5" t="s">
        <v>47</v>
      </c>
      <c r="E131" s="5">
        <v>66</v>
      </c>
      <c r="F131" s="5">
        <v>9</v>
      </c>
      <c r="G131" s="5">
        <v>28</v>
      </c>
      <c r="H131" s="5">
        <v>37</v>
      </c>
      <c r="I131" s="5">
        <v>7</v>
      </c>
      <c r="J131" s="5">
        <v>36</v>
      </c>
      <c r="K131" s="5">
        <v>0</v>
      </c>
      <c r="L131" s="5">
        <v>3</v>
      </c>
      <c r="M131" s="5">
        <v>6</v>
      </c>
      <c r="N131" s="5">
        <v>0</v>
      </c>
      <c r="O131" s="5">
        <v>2</v>
      </c>
      <c r="P131" s="5">
        <v>148</v>
      </c>
      <c r="Q131" s="5">
        <v>6.1</v>
      </c>
      <c r="R131" s="14">
        <v>0.90069444444444446</v>
      </c>
      <c r="S131" s="5">
        <v>29</v>
      </c>
      <c r="T131" s="5">
        <v>0</v>
      </c>
    </row>
    <row r="132" spans="1:20" hidden="1" x14ac:dyDescent="0.25">
      <c r="A132" s="5">
        <v>114</v>
      </c>
      <c r="B132" s="2" t="s">
        <v>203</v>
      </c>
      <c r="C132" s="5" t="s">
        <v>105</v>
      </c>
      <c r="D132" s="5" t="s">
        <v>64</v>
      </c>
      <c r="E132" s="5">
        <v>69</v>
      </c>
      <c r="F132" s="5">
        <v>18</v>
      </c>
      <c r="G132" s="5">
        <v>18</v>
      </c>
      <c r="H132" s="5">
        <v>36</v>
      </c>
      <c r="I132" s="5">
        <v>-8</v>
      </c>
      <c r="J132" s="5">
        <v>6</v>
      </c>
      <c r="K132" s="5">
        <v>1</v>
      </c>
      <c r="L132" s="5">
        <v>8</v>
      </c>
      <c r="M132" s="5">
        <v>9</v>
      </c>
      <c r="N132" s="5">
        <v>0</v>
      </c>
      <c r="O132" s="5">
        <v>1</v>
      </c>
      <c r="P132" s="5">
        <v>125</v>
      </c>
      <c r="Q132" s="5">
        <v>14.4</v>
      </c>
      <c r="R132" s="14">
        <v>0.82638888888888884</v>
      </c>
      <c r="S132" s="5">
        <v>28.7</v>
      </c>
      <c r="T132" s="5">
        <v>53.4</v>
      </c>
    </row>
    <row r="133" spans="1:20" hidden="1" x14ac:dyDescent="0.25">
      <c r="A133" s="5">
        <v>115</v>
      </c>
      <c r="B133" s="2" t="s">
        <v>204</v>
      </c>
      <c r="C133" s="5" t="s">
        <v>161</v>
      </c>
      <c r="D133" s="5" t="s">
        <v>61</v>
      </c>
      <c r="E133" s="5">
        <v>67</v>
      </c>
      <c r="F133" s="5">
        <v>16</v>
      </c>
      <c r="G133" s="5">
        <v>20</v>
      </c>
      <c r="H133" s="5">
        <v>36</v>
      </c>
      <c r="I133" s="5">
        <v>6</v>
      </c>
      <c r="J133" s="5">
        <v>32</v>
      </c>
      <c r="K133" s="5">
        <v>0</v>
      </c>
      <c r="L133" s="5">
        <v>10</v>
      </c>
      <c r="M133" s="5">
        <v>6</v>
      </c>
      <c r="N133" s="5">
        <v>1</v>
      </c>
      <c r="O133" s="5">
        <v>2</v>
      </c>
      <c r="P133" s="5">
        <v>138</v>
      </c>
      <c r="Q133" s="5">
        <v>11.6</v>
      </c>
      <c r="R133" s="14">
        <v>0.67708333333333337</v>
      </c>
      <c r="S133" s="5">
        <v>23.3</v>
      </c>
      <c r="T133" s="5">
        <v>43.4</v>
      </c>
    </row>
    <row r="134" spans="1:20" hidden="1" x14ac:dyDescent="0.25">
      <c r="A134" s="5">
        <v>116</v>
      </c>
      <c r="B134" s="2" t="s">
        <v>205</v>
      </c>
      <c r="C134" s="5" t="s">
        <v>86</v>
      </c>
      <c r="D134" s="5" t="s">
        <v>64</v>
      </c>
      <c r="E134" s="5">
        <v>64</v>
      </c>
      <c r="F134" s="5">
        <v>16</v>
      </c>
      <c r="G134" s="5">
        <v>20</v>
      </c>
      <c r="H134" s="5">
        <v>36</v>
      </c>
      <c r="I134" s="5">
        <v>3</v>
      </c>
      <c r="J134" s="5">
        <v>20</v>
      </c>
      <c r="K134" s="5">
        <v>0</v>
      </c>
      <c r="L134" s="5">
        <v>9</v>
      </c>
      <c r="M134" s="5">
        <v>7</v>
      </c>
      <c r="N134" s="5">
        <v>0</v>
      </c>
      <c r="O134" s="5">
        <v>2</v>
      </c>
      <c r="P134" s="5">
        <v>118</v>
      </c>
      <c r="Q134" s="5">
        <v>13.6</v>
      </c>
      <c r="R134" s="14">
        <v>0.67638888888888893</v>
      </c>
      <c r="S134" s="5">
        <v>22.1</v>
      </c>
      <c r="T134" s="5">
        <v>50.9</v>
      </c>
    </row>
    <row r="135" spans="1:20" hidden="1" x14ac:dyDescent="0.25">
      <c r="A135" s="5">
        <v>117</v>
      </c>
      <c r="B135" s="2" t="s">
        <v>206</v>
      </c>
      <c r="C135" s="5" t="s">
        <v>121</v>
      </c>
      <c r="D135" s="5" t="s">
        <v>61</v>
      </c>
      <c r="E135" s="5">
        <v>68</v>
      </c>
      <c r="F135" s="5">
        <v>16</v>
      </c>
      <c r="G135" s="5">
        <v>20</v>
      </c>
      <c r="H135" s="5">
        <v>36</v>
      </c>
      <c r="I135" s="5">
        <v>14</v>
      </c>
      <c r="J135" s="5">
        <v>28</v>
      </c>
      <c r="K135" s="5">
        <v>3</v>
      </c>
      <c r="L135" s="5">
        <v>13</v>
      </c>
      <c r="M135" s="5">
        <v>0</v>
      </c>
      <c r="N135" s="5">
        <v>1</v>
      </c>
      <c r="O135" s="5">
        <v>4</v>
      </c>
      <c r="P135" s="5">
        <v>120</v>
      </c>
      <c r="Q135" s="5">
        <v>13.3</v>
      </c>
      <c r="R135" s="14">
        <v>0.61875000000000002</v>
      </c>
      <c r="S135" s="5">
        <v>19.7</v>
      </c>
      <c r="T135" s="5">
        <v>21.7</v>
      </c>
    </row>
    <row r="136" spans="1:20" hidden="1" x14ac:dyDescent="0.25">
      <c r="A136" s="5">
        <v>118</v>
      </c>
      <c r="B136" s="2" t="s">
        <v>207</v>
      </c>
      <c r="C136" s="5" t="s">
        <v>74</v>
      </c>
      <c r="D136" s="5" t="s">
        <v>47</v>
      </c>
      <c r="E136" s="5">
        <v>65</v>
      </c>
      <c r="F136" s="5">
        <v>15</v>
      </c>
      <c r="G136" s="5">
        <v>21</v>
      </c>
      <c r="H136" s="5">
        <v>36</v>
      </c>
      <c r="I136" s="5">
        <v>34</v>
      </c>
      <c r="J136" s="5">
        <v>139</v>
      </c>
      <c r="K136" s="5">
        <v>0</v>
      </c>
      <c r="L136" s="5">
        <v>8</v>
      </c>
      <c r="M136" s="5">
        <v>7</v>
      </c>
      <c r="N136" s="5">
        <v>2</v>
      </c>
      <c r="O136" s="5">
        <v>2</v>
      </c>
      <c r="P136" s="5">
        <v>156</v>
      </c>
      <c r="Q136" s="5">
        <v>9.6</v>
      </c>
      <c r="R136" s="14">
        <v>1.0243055555555556</v>
      </c>
      <c r="S136" s="5">
        <v>31.2</v>
      </c>
      <c r="T136" s="5">
        <v>0</v>
      </c>
    </row>
    <row r="137" spans="1:20" hidden="1" x14ac:dyDescent="0.25">
      <c r="A137" s="5">
        <v>119</v>
      </c>
      <c r="B137" s="2" t="s">
        <v>208</v>
      </c>
      <c r="C137" s="5" t="s">
        <v>102</v>
      </c>
      <c r="D137" s="5" t="s">
        <v>64</v>
      </c>
      <c r="E137" s="5">
        <v>62</v>
      </c>
      <c r="F137" s="5">
        <v>13</v>
      </c>
      <c r="G137" s="5">
        <v>23</v>
      </c>
      <c r="H137" s="5">
        <v>36</v>
      </c>
      <c r="I137" s="5">
        <v>-16</v>
      </c>
      <c r="J137" s="5">
        <v>44</v>
      </c>
      <c r="K137" s="5">
        <v>0</v>
      </c>
      <c r="L137" s="5">
        <v>8</v>
      </c>
      <c r="M137" s="5">
        <v>5</v>
      </c>
      <c r="N137" s="5">
        <v>0</v>
      </c>
      <c r="O137" s="5">
        <v>0</v>
      </c>
      <c r="P137" s="5">
        <v>120</v>
      </c>
      <c r="Q137" s="5">
        <v>10.8</v>
      </c>
      <c r="R137" s="14">
        <v>0.85069444444444453</v>
      </c>
      <c r="S137" s="5">
        <v>26</v>
      </c>
      <c r="T137" s="5">
        <v>52.7</v>
      </c>
    </row>
    <row r="138" spans="1:20" hidden="1" x14ac:dyDescent="0.25">
      <c r="A138" s="5">
        <v>120</v>
      </c>
      <c r="B138" s="2" t="s">
        <v>209</v>
      </c>
      <c r="C138" s="5" t="s">
        <v>121</v>
      </c>
      <c r="D138" s="5" t="s">
        <v>61</v>
      </c>
      <c r="E138" s="5">
        <v>67</v>
      </c>
      <c r="F138" s="5">
        <v>19</v>
      </c>
      <c r="G138" s="5">
        <v>16</v>
      </c>
      <c r="H138" s="5">
        <v>35</v>
      </c>
      <c r="I138" s="5">
        <v>7</v>
      </c>
      <c r="J138" s="5">
        <v>31</v>
      </c>
      <c r="K138" s="5">
        <v>0</v>
      </c>
      <c r="L138" s="5">
        <v>15</v>
      </c>
      <c r="M138" s="5">
        <v>4</v>
      </c>
      <c r="N138" s="5">
        <v>0</v>
      </c>
      <c r="O138" s="5">
        <v>5</v>
      </c>
      <c r="P138" s="5">
        <v>132</v>
      </c>
      <c r="Q138" s="5">
        <v>14.4</v>
      </c>
      <c r="R138" s="14">
        <v>0.66319444444444442</v>
      </c>
      <c r="S138" s="5">
        <v>20.6</v>
      </c>
      <c r="T138" s="5">
        <v>16.7</v>
      </c>
    </row>
    <row r="139" spans="1:20" hidden="1" x14ac:dyDescent="0.25">
      <c r="A139" s="5">
        <v>121</v>
      </c>
      <c r="B139" s="2" t="s">
        <v>210</v>
      </c>
      <c r="C139" s="5" t="s">
        <v>108</v>
      </c>
      <c r="D139" s="5" t="s">
        <v>47</v>
      </c>
      <c r="E139" s="5">
        <v>57</v>
      </c>
      <c r="F139" s="5">
        <v>15</v>
      </c>
      <c r="G139" s="5">
        <v>20</v>
      </c>
      <c r="H139" s="5">
        <v>35</v>
      </c>
      <c r="I139" s="5">
        <v>4</v>
      </c>
      <c r="J139" s="5">
        <v>98</v>
      </c>
      <c r="K139" s="5">
        <v>1</v>
      </c>
      <c r="L139" s="5">
        <v>8</v>
      </c>
      <c r="M139" s="5">
        <v>6</v>
      </c>
      <c r="N139" s="5">
        <v>0</v>
      </c>
      <c r="O139" s="5">
        <v>3</v>
      </c>
      <c r="P139" s="5">
        <v>173</v>
      </c>
      <c r="Q139" s="5">
        <v>8.6999999999999993</v>
      </c>
      <c r="R139" s="14">
        <v>0.99097222222222225</v>
      </c>
      <c r="S139" s="5">
        <v>27.2</v>
      </c>
      <c r="T139" s="5">
        <v>0</v>
      </c>
    </row>
    <row r="140" spans="1:20" hidden="1" x14ac:dyDescent="0.25">
      <c r="A140" s="5">
        <v>122</v>
      </c>
      <c r="B140" s="2" t="s">
        <v>211</v>
      </c>
      <c r="C140" s="5" t="s">
        <v>74</v>
      </c>
      <c r="D140" s="5" t="s">
        <v>67</v>
      </c>
      <c r="E140" s="5">
        <v>67</v>
      </c>
      <c r="F140" s="5">
        <v>14</v>
      </c>
      <c r="G140" s="5">
        <v>21</v>
      </c>
      <c r="H140" s="5">
        <v>35</v>
      </c>
      <c r="I140" s="5">
        <v>20</v>
      </c>
      <c r="J140" s="5">
        <v>24</v>
      </c>
      <c r="K140" s="5">
        <v>2</v>
      </c>
      <c r="L140" s="5">
        <v>11</v>
      </c>
      <c r="M140" s="5">
        <v>1</v>
      </c>
      <c r="N140" s="5">
        <v>0</v>
      </c>
      <c r="O140" s="5">
        <v>2</v>
      </c>
      <c r="P140" s="5">
        <v>96</v>
      </c>
      <c r="Q140" s="5">
        <v>14.6</v>
      </c>
      <c r="R140" s="14">
        <v>0.65694444444444444</v>
      </c>
      <c r="S140" s="5">
        <v>21.8</v>
      </c>
      <c r="T140" s="5">
        <v>25</v>
      </c>
    </row>
    <row r="141" spans="1:20" hidden="1" x14ac:dyDescent="0.25">
      <c r="A141" s="5">
        <v>123</v>
      </c>
      <c r="B141" s="2" t="s">
        <v>212</v>
      </c>
      <c r="C141" s="5" t="s">
        <v>184</v>
      </c>
      <c r="D141" s="5" t="s">
        <v>61</v>
      </c>
      <c r="E141" s="5">
        <v>64</v>
      </c>
      <c r="F141" s="5">
        <v>12</v>
      </c>
      <c r="G141" s="5">
        <v>23</v>
      </c>
      <c r="H141" s="5">
        <v>35</v>
      </c>
      <c r="I141" s="5">
        <v>-7</v>
      </c>
      <c r="J141" s="5">
        <v>8</v>
      </c>
      <c r="K141" s="5">
        <v>0</v>
      </c>
      <c r="L141" s="5">
        <v>6</v>
      </c>
      <c r="M141" s="5">
        <v>6</v>
      </c>
      <c r="N141" s="5">
        <v>0</v>
      </c>
      <c r="O141" s="5">
        <v>1</v>
      </c>
      <c r="P141" s="5">
        <v>115</v>
      </c>
      <c r="Q141" s="5">
        <v>10.4</v>
      </c>
      <c r="R141" s="14">
        <v>0.63194444444444442</v>
      </c>
      <c r="S141" s="5">
        <v>22.5</v>
      </c>
      <c r="T141" s="5">
        <v>50</v>
      </c>
    </row>
    <row r="142" spans="1:20" hidden="1" x14ac:dyDescent="0.25">
      <c r="A142" s="5">
        <v>124</v>
      </c>
      <c r="B142" s="2" t="s">
        <v>213</v>
      </c>
      <c r="C142" s="5" t="s">
        <v>63</v>
      </c>
      <c r="D142" s="5" t="s">
        <v>67</v>
      </c>
      <c r="E142" s="5">
        <v>52</v>
      </c>
      <c r="F142" s="5">
        <v>11</v>
      </c>
      <c r="G142" s="5">
        <v>24</v>
      </c>
      <c r="H142" s="5">
        <v>35</v>
      </c>
      <c r="I142" s="5">
        <v>6</v>
      </c>
      <c r="J142" s="5">
        <v>18</v>
      </c>
      <c r="K142" s="5">
        <v>1</v>
      </c>
      <c r="L142" s="5">
        <v>7</v>
      </c>
      <c r="M142" s="5">
        <v>3</v>
      </c>
      <c r="N142" s="5">
        <v>0</v>
      </c>
      <c r="O142" s="5">
        <v>2</v>
      </c>
      <c r="P142" s="5">
        <v>86</v>
      </c>
      <c r="Q142" s="5">
        <v>12.8</v>
      </c>
      <c r="R142" s="14">
        <v>0.68541666666666667</v>
      </c>
      <c r="S142" s="5">
        <v>20.5</v>
      </c>
      <c r="T142" s="5">
        <v>42.8</v>
      </c>
    </row>
    <row r="143" spans="1:20" hidden="1" x14ac:dyDescent="0.25">
      <c r="A143" s="5">
        <v>125</v>
      </c>
      <c r="B143" s="2" t="s">
        <v>214</v>
      </c>
      <c r="C143" s="5" t="s">
        <v>88</v>
      </c>
      <c r="D143" s="5" t="s">
        <v>47</v>
      </c>
      <c r="E143" s="5">
        <v>67</v>
      </c>
      <c r="F143" s="5">
        <v>6</v>
      </c>
      <c r="G143" s="5">
        <v>29</v>
      </c>
      <c r="H143" s="5">
        <v>35</v>
      </c>
      <c r="I143" s="5">
        <v>6</v>
      </c>
      <c r="J143" s="5">
        <v>22</v>
      </c>
      <c r="K143" s="5">
        <v>0</v>
      </c>
      <c r="L143" s="5">
        <v>4</v>
      </c>
      <c r="M143" s="5">
        <v>2</v>
      </c>
      <c r="N143" s="5">
        <v>0</v>
      </c>
      <c r="O143" s="5">
        <v>1</v>
      </c>
      <c r="P143" s="5">
        <v>129</v>
      </c>
      <c r="Q143" s="5">
        <v>4.7</v>
      </c>
      <c r="R143" s="14">
        <v>0.95763888888888893</v>
      </c>
      <c r="S143" s="5">
        <v>26.3</v>
      </c>
      <c r="T143" s="5">
        <v>0</v>
      </c>
    </row>
    <row r="144" spans="1:20" hidden="1" x14ac:dyDescent="0.25">
      <c r="A144" s="5">
        <v>126</v>
      </c>
      <c r="B144" s="2" t="s">
        <v>215</v>
      </c>
      <c r="C144" s="5" t="s">
        <v>90</v>
      </c>
      <c r="D144" s="5" t="s">
        <v>64</v>
      </c>
      <c r="E144" s="5">
        <v>49</v>
      </c>
      <c r="F144" s="5">
        <v>4</v>
      </c>
      <c r="G144" s="5">
        <v>31</v>
      </c>
      <c r="H144" s="5">
        <v>35</v>
      </c>
      <c r="I144" s="5">
        <v>9</v>
      </c>
      <c r="J144" s="5">
        <v>34</v>
      </c>
      <c r="K144" s="5">
        <v>0</v>
      </c>
      <c r="L144" s="5">
        <v>2</v>
      </c>
      <c r="M144" s="5">
        <v>2</v>
      </c>
      <c r="N144" s="5">
        <v>0</v>
      </c>
      <c r="O144" s="5">
        <v>0</v>
      </c>
      <c r="P144" s="5">
        <v>89</v>
      </c>
      <c r="Q144" s="5">
        <v>4.5</v>
      </c>
      <c r="R144" s="14">
        <v>0.7944444444444444</v>
      </c>
      <c r="S144" s="5">
        <v>28.4</v>
      </c>
      <c r="T144" s="5">
        <v>53.5</v>
      </c>
    </row>
    <row r="145" spans="1:20" hidden="1" x14ac:dyDescent="0.25">
      <c r="A145" s="5">
        <v>127</v>
      </c>
      <c r="B145" s="2" t="s">
        <v>216</v>
      </c>
      <c r="C145" s="5" t="s">
        <v>121</v>
      </c>
      <c r="D145" s="5" t="s">
        <v>64</v>
      </c>
      <c r="E145" s="5">
        <v>68</v>
      </c>
      <c r="F145" s="5">
        <v>16</v>
      </c>
      <c r="G145" s="5">
        <v>18</v>
      </c>
      <c r="H145" s="5">
        <v>34</v>
      </c>
      <c r="I145" s="5">
        <v>10</v>
      </c>
      <c r="J145" s="5">
        <v>24</v>
      </c>
      <c r="K145" s="5">
        <v>0</v>
      </c>
      <c r="L145" s="5">
        <v>11</v>
      </c>
      <c r="M145" s="5">
        <v>5</v>
      </c>
      <c r="N145" s="5">
        <v>0</v>
      </c>
      <c r="O145" s="5">
        <v>3</v>
      </c>
      <c r="P145" s="5">
        <v>116</v>
      </c>
      <c r="Q145" s="5">
        <v>13.8</v>
      </c>
      <c r="R145" s="14">
        <v>0.7055555555555556</v>
      </c>
      <c r="S145" s="5">
        <v>21.6</v>
      </c>
      <c r="T145" s="5">
        <v>48.9</v>
      </c>
    </row>
    <row r="146" spans="1:20" hidden="1" x14ac:dyDescent="0.25">
      <c r="A146" s="5">
        <v>128</v>
      </c>
      <c r="B146" s="2" t="s">
        <v>217</v>
      </c>
      <c r="C146" s="5" t="s">
        <v>218</v>
      </c>
      <c r="D146" s="5" t="s">
        <v>64</v>
      </c>
      <c r="E146" s="5">
        <v>67</v>
      </c>
      <c r="F146" s="5">
        <v>16</v>
      </c>
      <c r="G146" s="5">
        <v>18</v>
      </c>
      <c r="H146" s="5">
        <v>34</v>
      </c>
      <c r="I146" s="5">
        <v>-5</v>
      </c>
      <c r="J146" s="5">
        <v>50</v>
      </c>
      <c r="K146" s="5">
        <v>0</v>
      </c>
      <c r="L146" s="5">
        <v>10</v>
      </c>
      <c r="M146" s="5">
        <v>6</v>
      </c>
      <c r="N146" s="5">
        <v>0</v>
      </c>
      <c r="O146" s="5">
        <v>4</v>
      </c>
      <c r="P146" s="5">
        <v>138</v>
      </c>
      <c r="Q146" s="5">
        <v>11.6</v>
      </c>
      <c r="R146" s="14">
        <v>0.71597222222222223</v>
      </c>
      <c r="S146" s="5">
        <v>23.7</v>
      </c>
      <c r="T146" s="5">
        <v>48</v>
      </c>
    </row>
    <row r="147" spans="1:20" x14ac:dyDescent="0.25">
      <c r="A147" s="5">
        <v>129</v>
      </c>
      <c r="B147" s="2" t="s">
        <v>219</v>
      </c>
      <c r="C147" s="5" t="s">
        <v>218</v>
      </c>
      <c r="D147" s="5" t="s">
        <v>64</v>
      </c>
      <c r="E147" s="5">
        <v>67</v>
      </c>
      <c r="F147" s="5">
        <v>14</v>
      </c>
      <c r="G147" s="5">
        <v>20</v>
      </c>
      <c r="H147" s="5">
        <v>34</v>
      </c>
      <c r="I147" s="5">
        <v>-12</v>
      </c>
      <c r="J147" s="5">
        <v>60</v>
      </c>
      <c r="K147" s="5">
        <v>0</v>
      </c>
      <c r="L147" s="5">
        <v>7</v>
      </c>
      <c r="M147" s="5">
        <v>7</v>
      </c>
      <c r="N147" s="5">
        <v>0</v>
      </c>
      <c r="O147" s="5">
        <v>4</v>
      </c>
      <c r="P147" s="5">
        <v>207</v>
      </c>
      <c r="Q147" s="5">
        <v>6.8</v>
      </c>
      <c r="R147" s="14">
        <v>0.72777777777777775</v>
      </c>
      <c r="S147" s="5">
        <v>25</v>
      </c>
      <c r="T147" s="5">
        <v>57.6</v>
      </c>
    </row>
    <row r="148" spans="1:20" hidden="1" x14ac:dyDescent="0.25">
      <c r="A148" s="5">
        <v>130</v>
      </c>
      <c r="B148" s="2" t="s">
        <v>220</v>
      </c>
      <c r="C148" s="5" t="s">
        <v>125</v>
      </c>
      <c r="D148" s="5" t="s">
        <v>64</v>
      </c>
      <c r="E148" s="5">
        <v>67</v>
      </c>
      <c r="F148" s="5">
        <v>13</v>
      </c>
      <c r="G148" s="5">
        <v>21</v>
      </c>
      <c r="H148" s="5">
        <v>34</v>
      </c>
      <c r="I148" s="5">
        <v>3</v>
      </c>
      <c r="J148" s="5">
        <v>61</v>
      </c>
      <c r="K148" s="5">
        <v>2</v>
      </c>
      <c r="L148" s="5">
        <v>11</v>
      </c>
      <c r="M148" s="5">
        <v>0</v>
      </c>
      <c r="N148" s="5">
        <v>0</v>
      </c>
      <c r="O148" s="5">
        <v>3</v>
      </c>
      <c r="P148" s="5">
        <v>92</v>
      </c>
      <c r="Q148" s="5">
        <v>14.1</v>
      </c>
      <c r="R148" s="14">
        <v>0.71597222222222223</v>
      </c>
      <c r="S148" s="5">
        <v>23.3</v>
      </c>
      <c r="T148" s="5">
        <v>49.8</v>
      </c>
    </row>
    <row r="149" spans="1:20" hidden="1" x14ac:dyDescent="0.25">
      <c r="A149" s="5">
        <v>131</v>
      </c>
      <c r="B149" s="2" t="s">
        <v>221</v>
      </c>
      <c r="C149" s="5" t="s">
        <v>63</v>
      </c>
      <c r="D149" s="5" t="s">
        <v>67</v>
      </c>
      <c r="E149" s="5">
        <v>46</v>
      </c>
      <c r="F149" s="5">
        <v>13</v>
      </c>
      <c r="G149" s="5">
        <v>21</v>
      </c>
      <c r="H149" s="5">
        <v>34</v>
      </c>
      <c r="I149" s="5">
        <v>11</v>
      </c>
      <c r="J149" s="5">
        <v>8</v>
      </c>
      <c r="K149" s="5">
        <v>1</v>
      </c>
      <c r="L149" s="5">
        <v>5</v>
      </c>
      <c r="M149" s="5">
        <v>7</v>
      </c>
      <c r="N149" s="5">
        <v>1</v>
      </c>
      <c r="O149" s="5">
        <v>2</v>
      </c>
      <c r="P149" s="5">
        <v>104</v>
      </c>
      <c r="Q149" s="5">
        <v>12.5</v>
      </c>
      <c r="R149" s="14">
        <v>0.7402777777777777</v>
      </c>
      <c r="S149" s="5">
        <v>21.5</v>
      </c>
      <c r="T149" s="5">
        <v>44.9</v>
      </c>
    </row>
    <row r="150" spans="1:20" hidden="1" x14ac:dyDescent="0.25">
      <c r="A150" s="5">
        <v>132</v>
      </c>
      <c r="B150" s="2" t="s">
        <v>222</v>
      </c>
      <c r="C150" s="5" t="s">
        <v>218</v>
      </c>
      <c r="D150" s="5" t="s">
        <v>61</v>
      </c>
      <c r="E150" s="5">
        <v>65</v>
      </c>
      <c r="F150" s="5">
        <v>10</v>
      </c>
      <c r="G150" s="5">
        <v>24</v>
      </c>
      <c r="H150" s="5">
        <v>34</v>
      </c>
      <c r="I150" s="5">
        <v>9</v>
      </c>
      <c r="J150" s="5">
        <v>52</v>
      </c>
      <c r="K150" s="5">
        <v>0</v>
      </c>
      <c r="L150" s="5">
        <v>6</v>
      </c>
      <c r="M150" s="5">
        <v>4</v>
      </c>
      <c r="N150" s="5">
        <v>0</v>
      </c>
      <c r="O150" s="5">
        <v>1</v>
      </c>
      <c r="P150" s="5">
        <v>165</v>
      </c>
      <c r="Q150" s="5">
        <v>6.1</v>
      </c>
      <c r="R150" s="14">
        <v>0.69374999999999998</v>
      </c>
      <c r="S150" s="5">
        <v>24.3</v>
      </c>
      <c r="T150" s="5">
        <v>33.299999999999997</v>
      </c>
    </row>
    <row r="151" spans="1:20" hidden="1" x14ac:dyDescent="0.25">
      <c r="A151" s="5">
        <v>133</v>
      </c>
      <c r="B151" s="2" t="s">
        <v>223</v>
      </c>
      <c r="C151" s="5" t="s">
        <v>63</v>
      </c>
      <c r="D151" s="5" t="s">
        <v>47</v>
      </c>
      <c r="E151" s="5">
        <v>67</v>
      </c>
      <c r="F151" s="5">
        <v>8</v>
      </c>
      <c r="G151" s="5">
        <v>26</v>
      </c>
      <c r="H151" s="5">
        <v>34</v>
      </c>
      <c r="I151" s="5">
        <v>10</v>
      </c>
      <c r="J151" s="5">
        <v>12</v>
      </c>
      <c r="K151" s="5">
        <v>1</v>
      </c>
      <c r="L151" s="5">
        <v>4</v>
      </c>
      <c r="M151" s="5">
        <v>3</v>
      </c>
      <c r="N151" s="5">
        <v>1</v>
      </c>
      <c r="O151" s="5">
        <v>3</v>
      </c>
      <c r="P151" s="5">
        <v>172</v>
      </c>
      <c r="Q151" s="5">
        <v>4.7</v>
      </c>
      <c r="R151" s="14">
        <v>1.1604166666666667</v>
      </c>
      <c r="S151" s="5">
        <v>27.9</v>
      </c>
      <c r="T151" s="5">
        <v>0</v>
      </c>
    </row>
    <row r="152" spans="1:20" hidden="1" x14ac:dyDescent="0.25">
      <c r="A152" s="5">
        <v>134</v>
      </c>
      <c r="B152" s="2" t="s">
        <v>224</v>
      </c>
      <c r="C152" s="5" t="s">
        <v>92</v>
      </c>
      <c r="D152" s="5" t="s">
        <v>47</v>
      </c>
      <c r="E152" s="5">
        <v>67</v>
      </c>
      <c r="F152" s="5">
        <v>5</v>
      </c>
      <c r="G152" s="5">
        <v>29</v>
      </c>
      <c r="H152" s="5">
        <v>34</v>
      </c>
      <c r="I152" s="5">
        <v>-8</v>
      </c>
      <c r="J152" s="5">
        <v>42</v>
      </c>
      <c r="K152" s="5">
        <v>0</v>
      </c>
      <c r="L152" s="5">
        <v>4</v>
      </c>
      <c r="M152" s="5">
        <v>1</v>
      </c>
      <c r="N152" s="5">
        <v>0</v>
      </c>
      <c r="O152" s="5">
        <v>0</v>
      </c>
      <c r="P152" s="5">
        <v>112</v>
      </c>
      <c r="Q152" s="5">
        <v>4.5</v>
      </c>
      <c r="R152" s="14">
        <v>0.98402777777777783</v>
      </c>
      <c r="S152" s="5">
        <v>28.9</v>
      </c>
      <c r="T152" s="5">
        <v>0</v>
      </c>
    </row>
    <row r="153" spans="1:20" hidden="1" x14ac:dyDescent="0.25">
      <c r="A153" s="5">
        <v>135</v>
      </c>
      <c r="B153" s="2" t="s">
        <v>225</v>
      </c>
      <c r="C153" s="5" t="s">
        <v>90</v>
      </c>
      <c r="D153" s="5" t="s">
        <v>61</v>
      </c>
      <c r="E153" s="5">
        <v>68</v>
      </c>
      <c r="F153" s="5">
        <v>17</v>
      </c>
      <c r="G153" s="5">
        <v>16</v>
      </c>
      <c r="H153" s="5">
        <v>33</v>
      </c>
      <c r="I153" s="5">
        <v>6</v>
      </c>
      <c r="J153" s="5">
        <v>64</v>
      </c>
      <c r="K153" s="5">
        <v>3</v>
      </c>
      <c r="L153" s="5">
        <v>11</v>
      </c>
      <c r="M153" s="5">
        <v>3</v>
      </c>
      <c r="N153" s="5">
        <v>0</v>
      </c>
      <c r="O153" s="5">
        <v>7</v>
      </c>
      <c r="P153" s="5">
        <v>121</v>
      </c>
      <c r="Q153" s="5">
        <v>14</v>
      </c>
      <c r="R153" s="14">
        <v>0.64027777777777783</v>
      </c>
      <c r="S153" s="5">
        <v>23.7</v>
      </c>
      <c r="T153" s="5">
        <v>36</v>
      </c>
    </row>
    <row r="154" spans="1:20" x14ac:dyDescent="0.25">
      <c r="A154" s="5">
        <v>136</v>
      </c>
      <c r="B154" s="2" t="s">
        <v>226</v>
      </c>
      <c r="C154" s="5" t="s">
        <v>125</v>
      </c>
      <c r="D154" s="5" t="s">
        <v>64</v>
      </c>
      <c r="E154" s="5">
        <v>67</v>
      </c>
      <c r="F154" s="5">
        <v>14</v>
      </c>
      <c r="G154" s="5">
        <v>19</v>
      </c>
      <c r="H154" s="5">
        <v>33</v>
      </c>
      <c r="I154" s="5">
        <v>-8</v>
      </c>
      <c r="J154" s="5">
        <v>42</v>
      </c>
      <c r="K154" s="5">
        <v>0</v>
      </c>
      <c r="L154" s="5">
        <v>9</v>
      </c>
      <c r="M154" s="5">
        <v>5</v>
      </c>
      <c r="N154" s="5">
        <v>0</v>
      </c>
      <c r="O154" s="5">
        <v>3</v>
      </c>
      <c r="P154" s="5">
        <v>159</v>
      </c>
      <c r="Q154" s="5">
        <v>8.8000000000000007</v>
      </c>
      <c r="R154" s="14">
        <v>0.78402777777777777</v>
      </c>
      <c r="S154" s="5">
        <v>21.9</v>
      </c>
      <c r="T154" s="5">
        <v>48.9</v>
      </c>
    </row>
    <row r="155" spans="1:20" hidden="1" x14ac:dyDescent="0.25">
      <c r="A155" s="5">
        <v>137</v>
      </c>
      <c r="B155" s="2" t="s">
        <v>227</v>
      </c>
      <c r="C155" s="5" t="s">
        <v>60</v>
      </c>
      <c r="D155" s="5" t="s">
        <v>67</v>
      </c>
      <c r="E155" s="5">
        <v>63</v>
      </c>
      <c r="F155" s="5">
        <v>14</v>
      </c>
      <c r="G155" s="5">
        <v>19</v>
      </c>
      <c r="H155" s="5">
        <v>33</v>
      </c>
      <c r="I155" s="5">
        <v>12</v>
      </c>
      <c r="J155" s="5">
        <v>24</v>
      </c>
      <c r="K155" s="5">
        <v>0</v>
      </c>
      <c r="L155" s="5">
        <v>14</v>
      </c>
      <c r="M155" s="5">
        <v>0</v>
      </c>
      <c r="N155" s="5">
        <v>0</v>
      </c>
      <c r="O155" s="5">
        <v>2</v>
      </c>
      <c r="P155" s="5">
        <v>96</v>
      </c>
      <c r="Q155" s="5">
        <v>14.6</v>
      </c>
      <c r="R155" s="14">
        <v>0.60277777777777775</v>
      </c>
      <c r="S155" s="5">
        <v>19.899999999999999</v>
      </c>
      <c r="T155" s="5">
        <v>55.6</v>
      </c>
    </row>
    <row r="156" spans="1:20" hidden="1" x14ac:dyDescent="0.25">
      <c r="A156" s="5">
        <v>138</v>
      </c>
      <c r="B156" s="2" t="s">
        <v>228</v>
      </c>
      <c r="C156" s="5" t="s">
        <v>125</v>
      </c>
      <c r="D156" s="5" t="s">
        <v>61</v>
      </c>
      <c r="E156" s="5">
        <v>66</v>
      </c>
      <c r="F156" s="5">
        <v>12</v>
      </c>
      <c r="G156" s="5">
        <v>21</v>
      </c>
      <c r="H156" s="5">
        <v>33</v>
      </c>
      <c r="I156" s="5">
        <v>-7</v>
      </c>
      <c r="J156" s="5">
        <v>14</v>
      </c>
      <c r="K156" s="5">
        <v>0</v>
      </c>
      <c r="L156" s="5">
        <v>8</v>
      </c>
      <c r="M156" s="5">
        <v>4</v>
      </c>
      <c r="N156" s="5">
        <v>1</v>
      </c>
      <c r="O156" s="5">
        <v>3</v>
      </c>
      <c r="P156" s="5">
        <v>84</v>
      </c>
      <c r="Q156" s="5">
        <v>14.3</v>
      </c>
      <c r="R156" s="14">
        <v>0.61805555555555558</v>
      </c>
      <c r="S156" s="5">
        <v>18.600000000000001</v>
      </c>
      <c r="T156" s="5">
        <v>0</v>
      </c>
    </row>
    <row r="157" spans="1:20" hidden="1" x14ac:dyDescent="0.25">
      <c r="A157" s="5">
        <v>139</v>
      </c>
      <c r="B157" s="2" t="s">
        <v>229</v>
      </c>
      <c r="C157" s="5" t="s">
        <v>177</v>
      </c>
      <c r="D157" s="5" t="s">
        <v>61</v>
      </c>
      <c r="E157" s="5">
        <v>64</v>
      </c>
      <c r="F157" s="5">
        <v>9</v>
      </c>
      <c r="G157" s="5">
        <v>24</v>
      </c>
      <c r="H157" s="5">
        <v>33</v>
      </c>
      <c r="I157" s="5">
        <v>-24</v>
      </c>
      <c r="J157" s="5">
        <v>24</v>
      </c>
      <c r="K157" s="5">
        <v>0</v>
      </c>
      <c r="L157" s="5">
        <v>5</v>
      </c>
      <c r="M157" s="5">
        <v>4</v>
      </c>
      <c r="N157" s="5">
        <v>1</v>
      </c>
      <c r="O157" s="5">
        <v>1</v>
      </c>
      <c r="P157" s="5">
        <v>108</v>
      </c>
      <c r="Q157" s="5">
        <v>8.3000000000000007</v>
      </c>
      <c r="R157" s="14">
        <v>0.68055555555555547</v>
      </c>
      <c r="S157" s="5">
        <v>21.8</v>
      </c>
      <c r="T157" s="5">
        <v>0</v>
      </c>
    </row>
    <row r="158" spans="1:20" hidden="1" x14ac:dyDescent="0.25">
      <c r="A158" s="5">
        <v>140</v>
      </c>
      <c r="B158" s="2" t="s">
        <v>230</v>
      </c>
      <c r="C158" s="5" t="s">
        <v>121</v>
      </c>
      <c r="D158" s="5" t="s">
        <v>64</v>
      </c>
      <c r="E158" s="5">
        <v>68</v>
      </c>
      <c r="F158" s="5">
        <v>8</v>
      </c>
      <c r="G158" s="5">
        <v>25</v>
      </c>
      <c r="H158" s="5">
        <v>33</v>
      </c>
      <c r="I158" s="5">
        <v>-4</v>
      </c>
      <c r="J158" s="5">
        <v>62</v>
      </c>
      <c r="K158" s="5">
        <v>0</v>
      </c>
      <c r="L158" s="5">
        <v>1</v>
      </c>
      <c r="M158" s="5">
        <v>7</v>
      </c>
      <c r="N158" s="5">
        <v>0</v>
      </c>
      <c r="O158" s="5">
        <v>2</v>
      </c>
      <c r="P158" s="5">
        <v>134</v>
      </c>
      <c r="Q158" s="5">
        <v>6</v>
      </c>
      <c r="R158" s="14">
        <v>0.71180555555555547</v>
      </c>
      <c r="S158" s="5">
        <v>20.7</v>
      </c>
      <c r="T158" s="5">
        <v>52</v>
      </c>
    </row>
    <row r="159" spans="1:20" hidden="1" x14ac:dyDescent="0.25">
      <c r="A159" s="5">
        <v>141</v>
      </c>
      <c r="B159" s="2" t="s">
        <v>231</v>
      </c>
      <c r="C159" s="5" t="s">
        <v>161</v>
      </c>
      <c r="D159" s="5" t="s">
        <v>64</v>
      </c>
      <c r="E159" s="5">
        <v>53</v>
      </c>
      <c r="F159" s="5">
        <v>7</v>
      </c>
      <c r="G159" s="5">
        <v>26</v>
      </c>
      <c r="H159" s="5">
        <v>33</v>
      </c>
      <c r="I159" s="5">
        <v>9</v>
      </c>
      <c r="J159" s="5">
        <v>14</v>
      </c>
      <c r="K159" s="5">
        <v>0</v>
      </c>
      <c r="L159" s="5">
        <v>4</v>
      </c>
      <c r="M159" s="5">
        <v>3</v>
      </c>
      <c r="N159" s="5">
        <v>0</v>
      </c>
      <c r="O159" s="5">
        <v>0</v>
      </c>
      <c r="P159" s="5">
        <v>66</v>
      </c>
      <c r="Q159" s="5">
        <v>10.6</v>
      </c>
      <c r="R159" s="14">
        <v>0.79583333333333339</v>
      </c>
      <c r="S159" s="5">
        <v>25</v>
      </c>
      <c r="T159" s="5">
        <v>48.6</v>
      </c>
    </row>
    <row r="160" spans="1:20" hidden="1" x14ac:dyDescent="0.25">
      <c r="A160" s="5">
        <v>142</v>
      </c>
      <c r="B160" s="2" t="s">
        <v>232</v>
      </c>
      <c r="C160" s="5" t="s">
        <v>82</v>
      </c>
      <c r="D160" s="5" t="s">
        <v>67</v>
      </c>
      <c r="E160" s="5">
        <v>64</v>
      </c>
      <c r="F160" s="5">
        <v>21</v>
      </c>
      <c r="G160" s="5">
        <v>11</v>
      </c>
      <c r="H160" s="5">
        <v>32</v>
      </c>
      <c r="I160" s="5">
        <v>4</v>
      </c>
      <c r="J160" s="5">
        <v>68</v>
      </c>
      <c r="K160" s="5">
        <v>1</v>
      </c>
      <c r="L160" s="5">
        <v>12</v>
      </c>
      <c r="M160" s="5">
        <v>8</v>
      </c>
      <c r="N160" s="5">
        <v>0</v>
      </c>
      <c r="O160" s="5">
        <v>2</v>
      </c>
      <c r="P160" s="5">
        <v>146</v>
      </c>
      <c r="Q160" s="5">
        <v>14.4</v>
      </c>
      <c r="R160" s="14">
        <v>0.74305555555555547</v>
      </c>
      <c r="S160" s="5">
        <v>23.5</v>
      </c>
      <c r="T160" s="5">
        <v>50.7</v>
      </c>
    </row>
    <row r="161" spans="1:20" hidden="1" x14ac:dyDescent="0.25">
      <c r="A161" s="5">
        <v>143</v>
      </c>
      <c r="B161" s="2" t="s">
        <v>233</v>
      </c>
      <c r="C161" s="5" t="s">
        <v>60</v>
      </c>
      <c r="D161" s="5" t="s">
        <v>67</v>
      </c>
      <c r="E161" s="5">
        <v>68</v>
      </c>
      <c r="F161" s="5">
        <v>16</v>
      </c>
      <c r="G161" s="5">
        <v>16</v>
      </c>
      <c r="H161" s="5">
        <v>32</v>
      </c>
      <c r="I161" s="5">
        <v>-6</v>
      </c>
      <c r="J161" s="5">
        <v>34</v>
      </c>
      <c r="K161" s="5">
        <v>0</v>
      </c>
      <c r="L161" s="5">
        <v>9</v>
      </c>
      <c r="M161" s="5">
        <v>7</v>
      </c>
      <c r="N161" s="5">
        <v>1</v>
      </c>
      <c r="O161" s="5">
        <v>5</v>
      </c>
      <c r="P161" s="5">
        <v>131</v>
      </c>
      <c r="Q161" s="5">
        <v>12.2</v>
      </c>
      <c r="R161" s="14">
        <v>0.7090277777777777</v>
      </c>
      <c r="S161" s="5">
        <v>25.6</v>
      </c>
      <c r="T161" s="5">
        <v>57.1</v>
      </c>
    </row>
    <row r="162" spans="1:20" hidden="1" x14ac:dyDescent="0.25">
      <c r="A162" s="5">
        <v>144</v>
      </c>
      <c r="B162" s="2" t="s">
        <v>234</v>
      </c>
      <c r="C162" s="5" t="s">
        <v>97</v>
      </c>
      <c r="D162" s="5" t="s">
        <v>67</v>
      </c>
      <c r="E162" s="5">
        <v>68</v>
      </c>
      <c r="F162" s="5">
        <v>15</v>
      </c>
      <c r="G162" s="5">
        <v>17</v>
      </c>
      <c r="H162" s="5">
        <v>32</v>
      </c>
      <c r="I162" s="5">
        <v>-3</v>
      </c>
      <c r="J162" s="5">
        <v>64</v>
      </c>
      <c r="K162" s="5">
        <v>2</v>
      </c>
      <c r="L162" s="5">
        <v>11</v>
      </c>
      <c r="M162" s="5">
        <v>2</v>
      </c>
      <c r="N162" s="5">
        <v>0</v>
      </c>
      <c r="O162" s="5">
        <v>3</v>
      </c>
      <c r="P162" s="5">
        <v>102</v>
      </c>
      <c r="Q162" s="5">
        <v>14.7</v>
      </c>
      <c r="R162" s="14">
        <v>0.7090277777777777</v>
      </c>
      <c r="S162" s="5">
        <v>23.4</v>
      </c>
      <c r="T162" s="5">
        <v>15.2</v>
      </c>
    </row>
    <row r="163" spans="1:20" hidden="1" x14ac:dyDescent="0.25">
      <c r="A163" s="5">
        <v>145</v>
      </c>
      <c r="B163" s="2" t="s">
        <v>235</v>
      </c>
      <c r="C163" s="5" t="s">
        <v>218</v>
      </c>
      <c r="D163" s="5" t="s">
        <v>67</v>
      </c>
      <c r="E163" s="5">
        <v>66</v>
      </c>
      <c r="F163" s="5">
        <v>14</v>
      </c>
      <c r="G163" s="5">
        <v>18</v>
      </c>
      <c r="H163" s="5">
        <v>32</v>
      </c>
      <c r="I163" s="5">
        <v>-6</v>
      </c>
      <c r="J163" s="5">
        <v>81</v>
      </c>
      <c r="K163" s="5">
        <v>2</v>
      </c>
      <c r="L163" s="5">
        <v>10</v>
      </c>
      <c r="M163" s="5">
        <v>2</v>
      </c>
      <c r="N163" s="5">
        <v>1</v>
      </c>
      <c r="O163" s="5">
        <v>1</v>
      </c>
      <c r="P163" s="5">
        <v>141</v>
      </c>
      <c r="Q163" s="5">
        <v>9.9</v>
      </c>
      <c r="R163" s="14">
        <v>0.73333333333333339</v>
      </c>
      <c r="S163" s="5">
        <v>25.6</v>
      </c>
      <c r="T163" s="5">
        <v>33.299999999999997</v>
      </c>
    </row>
    <row r="164" spans="1:20" hidden="1" x14ac:dyDescent="0.25">
      <c r="A164" s="5">
        <v>146</v>
      </c>
      <c r="B164" s="2" t="s">
        <v>236</v>
      </c>
      <c r="C164" s="5" t="s">
        <v>78</v>
      </c>
      <c r="D164" s="5" t="s">
        <v>61</v>
      </c>
      <c r="E164" s="5">
        <v>69</v>
      </c>
      <c r="F164" s="5">
        <v>12</v>
      </c>
      <c r="G164" s="5">
        <v>20</v>
      </c>
      <c r="H164" s="5">
        <v>32</v>
      </c>
      <c r="I164" s="5">
        <v>15</v>
      </c>
      <c r="J164" s="5">
        <v>120</v>
      </c>
      <c r="K164" s="5">
        <v>0</v>
      </c>
      <c r="L164" s="5">
        <v>12</v>
      </c>
      <c r="M164" s="5">
        <v>0</v>
      </c>
      <c r="N164" s="5">
        <v>1</v>
      </c>
      <c r="O164" s="5">
        <v>1</v>
      </c>
      <c r="P164" s="5">
        <v>80</v>
      </c>
      <c r="Q164" s="5">
        <v>15</v>
      </c>
      <c r="R164" s="14">
        <v>0.49236111111111108</v>
      </c>
      <c r="S164" s="5">
        <v>15.6</v>
      </c>
      <c r="T164" s="5">
        <v>43.5</v>
      </c>
    </row>
    <row r="165" spans="1:20" hidden="1" x14ac:dyDescent="0.25">
      <c r="A165" s="5">
        <v>147</v>
      </c>
      <c r="B165" s="2" t="s">
        <v>237</v>
      </c>
      <c r="C165" s="5" t="s">
        <v>145</v>
      </c>
      <c r="D165" s="5" t="s">
        <v>47</v>
      </c>
      <c r="E165" s="5">
        <v>66</v>
      </c>
      <c r="F165" s="5">
        <v>12</v>
      </c>
      <c r="G165" s="5">
        <v>20</v>
      </c>
      <c r="H165" s="5">
        <v>32</v>
      </c>
      <c r="I165" s="5">
        <v>-11</v>
      </c>
      <c r="J165" s="5">
        <v>42</v>
      </c>
      <c r="K165" s="5">
        <v>0</v>
      </c>
      <c r="L165" s="5">
        <v>6</v>
      </c>
      <c r="M165" s="5">
        <v>6</v>
      </c>
      <c r="N165" s="5">
        <v>1</v>
      </c>
      <c r="O165" s="5">
        <v>0</v>
      </c>
      <c r="P165" s="5">
        <v>116</v>
      </c>
      <c r="Q165" s="5">
        <v>10.3</v>
      </c>
      <c r="R165" s="14">
        <v>1.0138888888888888</v>
      </c>
      <c r="S165" s="5">
        <v>31.7</v>
      </c>
      <c r="T165" s="5">
        <v>50</v>
      </c>
    </row>
    <row r="166" spans="1:20" hidden="1" x14ac:dyDescent="0.25">
      <c r="A166" s="5">
        <v>148</v>
      </c>
      <c r="B166" s="2" t="s">
        <v>238</v>
      </c>
      <c r="C166" s="5" t="s">
        <v>86</v>
      </c>
      <c r="D166" s="5" t="s">
        <v>67</v>
      </c>
      <c r="E166" s="5">
        <v>49</v>
      </c>
      <c r="F166" s="5">
        <v>11</v>
      </c>
      <c r="G166" s="5">
        <v>21</v>
      </c>
      <c r="H166" s="5">
        <v>32</v>
      </c>
      <c r="I166" s="5">
        <v>7</v>
      </c>
      <c r="J166" s="5">
        <v>2</v>
      </c>
      <c r="K166" s="5">
        <v>0</v>
      </c>
      <c r="L166" s="5">
        <v>8</v>
      </c>
      <c r="M166" s="5">
        <v>3</v>
      </c>
      <c r="N166" s="5">
        <v>1</v>
      </c>
      <c r="O166" s="5">
        <v>4</v>
      </c>
      <c r="P166" s="5">
        <v>109</v>
      </c>
      <c r="Q166" s="5">
        <v>10.1</v>
      </c>
      <c r="R166" s="14">
        <v>0.7319444444444444</v>
      </c>
      <c r="S166" s="5">
        <v>22.3</v>
      </c>
      <c r="T166" s="5">
        <v>25</v>
      </c>
    </row>
    <row r="167" spans="1:20" hidden="1" x14ac:dyDescent="0.25">
      <c r="A167" s="5">
        <v>149</v>
      </c>
      <c r="B167" s="2" t="s">
        <v>239</v>
      </c>
      <c r="C167" s="5" t="s">
        <v>72</v>
      </c>
      <c r="D167" s="5" t="s">
        <v>64</v>
      </c>
      <c r="E167" s="5">
        <v>69</v>
      </c>
      <c r="F167" s="5">
        <v>11</v>
      </c>
      <c r="G167" s="5">
        <v>21</v>
      </c>
      <c r="H167" s="5">
        <v>32</v>
      </c>
      <c r="I167" s="5">
        <v>-7</v>
      </c>
      <c r="J167" s="5">
        <v>22</v>
      </c>
      <c r="K167" s="5">
        <v>2</v>
      </c>
      <c r="L167" s="5">
        <v>6</v>
      </c>
      <c r="M167" s="5">
        <v>3</v>
      </c>
      <c r="N167" s="5">
        <v>0</v>
      </c>
      <c r="O167" s="5">
        <v>1</v>
      </c>
      <c r="P167" s="5">
        <v>86</v>
      </c>
      <c r="Q167" s="5">
        <v>12.8</v>
      </c>
      <c r="R167" s="14">
        <v>0.66736111111111107</v>
      </c>
      <c r="S167" s="5">
        <v>24</v>
      </c>
      <c r="T167" s="5">
        <v>46.4</v>
      </c>
    </row>
    <row r="168" spans="1:20" hidden="1" x14ac:dyDescent="0.25">
      <c r="A168" s="5">
        <v>150</v>
      </c>
      <c r="B168" s="2" t="s">
        <v>240</v>
      </c>
      <c r="C168" s="5" t="s">
        <v>78</v>
      </c>
      <c r="D168" s="5" t="s">
        <v>64</v>
      </c>
      <c r="E168" s="5">
        <v>39</v>
      </c>
      <c r="F168" s="5">
        <v>10</v>
      </c>
      <c r="G168" s="5">
        <v>22</v>
      </c>
      <c r="H168" s="5">
        <v>32</v>
      </c>
      <c r="I168" s="5">
        <v>7</v>
      </c>
      <c r="J168" s="5">
        <v>60</v>
      </c>
      <c r="K168" s="5">
        <v>0</v>
      </c>
      <c r="L168" s="5">
        <v>7</v>
      </c>
      <c r="M168" s="5">
        <v>3</v>
      </c>
      <c r="N168" s="5">
        <v>0</v>
      </c>
      <c r="O168" s="5">
        <v>0</v>
      </c>
      <c r="P168" s="5">
        <v>83</v>
      </c>
      <c r="Q168" s="5">
        <v>12</v>
      </c>
      <c r="R168" s="14">
        <v>0.66597222222222219</v>
      </c>
      <c r="S168" s="5">
        <v>20.399999999999999</v>
      </c>
      <c r="T168" s="5">
        <v>54.5</v>
      </c>
    </row>
    <row r="169" spans="1:20" hidden="1" x14ac:dyDescent="0.25">
      <c r="A169" s="5">
        <v>151</v>
      </c>
      <c r="B169" s="2" t="s">
        <v>241</v>
      </c>
      <c r="C169" s="5" t="s">
        <v>119</v>
      </c>
      <c r="D169" s="5" t="s">
        <v>64</v>
      </c>
      <c r="E169" s="5">
        <v>67</v>
      </c>
      <c r="F169" s="5">
        <v>8</v>
      </c>
      <c r="G169" s="5">
        <v>24</v>
      </c>
      <c r="H169" s="5">
        <v>32</v>
      </c>
      <c r="I169" s="5">
        <v>-15</v>
      </c>
      <c r="J169" s="5">
        <v>30</v>
      </c>
      <c r="K169" s="5">
        <v>0</v>
      </c>
      <c r="L169" s="5">
        <v>5</v>
      </c>
      <c r="M169" s="5">
        <v>3</v>
      </c>
      <c r="N169" s="5">
        <v>0</v>
      </c>
      <c r="O169" s="5">
        <v>2</v>
      </c>
      <c r="P169" s="5">
        <v>151</v>
      </c>
      <c r="Q169" s="5">
        <v>5.3</v>
      </c>
      <c r="R169" s="14">
        <v>0.88263888888888886</v>
      </c>
      <c r="S169" s="5">
        <v>25</v>
      </c>
      <c r="T169" s="5">
        <v>51.1</v>
      </c>
    </row>
    <row r="170" spans="1:20" hidden="1" x14ac:dyDescent="0.25">
      <c r="A170" s="5">
        <v>152</v>
      </c>
      <c r="B170" s="2" t="s">
        <v>242</v>
      </c>
      <c r="C170" s="5" t="s">
        <v>139</v>
      </c>
      <c r="D170" s="5" t="s">
        <v>47</v>
      </c>
      <c r="E170" s="5">
        <v>68</v>
      </c>
      <c r="F170" s="5">
        <v>4</v>
      </c>
      <c r="G170" s="5">
        <v>28</v>
      </c>
      <c r="H170" s="5">
        <v>32</v>
      </c>
      <c r="I170" s="5">
        <v>20</v>
      </c>
      <c r="J170" s="5">
        <v>50</v>
      </c>
      <c r="K170" s="5">
        <v>0</v>
      </c>
      <c r="L170" s="5">
        <v>2</v>
      </c>
      <c r="M170" s="5">
        <v>2</v>
      </c>
      <c r="N170" s="5">
        <v>1</v>
      </c>
      <c r="O170" s="5">
        <v>1</v>
      </c>
      <c r="P170" s="5">
        <v>172</v>
      </c>
      <c r="Q170" s="5">
        <v>2.2999999999999998</v>
      </c>
      <c r="R170" s="14">
        <v>1.1104166666666666</v>
      </c>
      <c r="S170" s="5">
        <v>29</v>
      </c>
      <c r="T170" s="5">
        <v>0</v>
      </c>
    </row>
    <row r="171" spans="1:20" hidden="1" x14ac:dyDescent="0.25">
      <c r="A171" s="5">
        <v>153</v>
      </c>
      <c r="B171" s="2" t="s">
        <v>243</v>
      </c>
      <c r="C171" s="5" t="s">
        <v>66</v>
      </c>
      <c r="D171" s="5" t="s">
        <v>67</v>
      </c>
      <c r="E171" s="5">
        <v>69</v>
      </c>
      <c r="F171" s="5">
        <v>15</v>
      </c>
      <c r="G171" s="5">
        <v>16</v>
      </c>
      <c r="H171" s="5">
        <v>31</v>
      </c>
      <c r="I171" s="5">
        <v>-5</v>
      </c>
      <c r="J171" s="5">
        <v>66</v>
      </c>
      <c r="K171" s="5">
        <v>0</v>
      </c>
      <c r="L171" s="5">
        <v>12</v>
      </c>
      <c r="M171" s="5">
        <v>3</v>
      </c>
      <c r="N171" s="5">
        <v>1</v>
      </c>
      <c r="O171" s="5">
        <v>3</v>
      </c>
      <c r="P171" s="5">
        <v>130</v>
      </c>
      <c r="Q171" s="5">
        <v>11.5</v>
      </c>
      <c r="R171" s="14">
        <v>0.74930555555555556</v>
      </c>
      <c r="S171" s="5">
        <v>27.4</v>
      </c>
      <c r="T171" s="5">
        <v>46.9</v>
      </c>
    </row>
    <row r="172" spans="1:20" hidden="1" x14ac:dyDescent="0.25">
      <c r="A172" s="5">
        <v>154</v>
      </c>
      <c r="B172" s="2" t="s">
        <v>244</v>
      </c>
      <c r="C172" s="5" t="s">
        <v>60</v>
      </c>
      <c r="D172" s="5" t="s">
        <v>47</v>
      </c>
      <c r="E172" s="5">
        <v>68</v>
      </c>
      <c r="F172" s="5">
        <v>15</v>
      </c>
      <c r="G172" s="5">
        <v>16</v>
      </c>
      <c r="H172" s="5">
        <v>31</v>
      </c>
      <c r="I172" s="5">
        <v>6</v>
      </c>
      <c r="J172" s="5">
        <v>67</v>
      </c>
      <c r="K172" s="5">
        <v>1</v>
      </c>
      <c r="L172" s="5">
        <v>6</v>
      </c>
      <c r="M172" s="5">
        <v>8</v>
      </c>
      <c r="N172" s="5">
        <v>0</v>
      </c>
      <c r="O172" s="5">
        <v>4</v>
      </c>
      <c r="P172" s="5">
        <v>127</v>
      </c>
      <c r="Q172" s="5">
        <v>11.8</v>
      </c>
      <c r="R172" s="14">
        <v>0.88194444444444453</v>
      </c>
      <c r="S172" s="5">
        <v>27.8</v>
      </c>
      <c r="T172" s="5">
        <v>0</v>
      </c>
    </row>
    <row r="173" spans="1:20" hidden="1" x14ac:dyDescent="0.25">
      <c r="A173" s="5">
        <v>155</v>
      </c>
      <c r="B173" s="2" t="s">
        <v>245</v>
      </c>
      <c r="C173" s="5" t="s">
        <v>90</v>
      </c>
      <c r="D173" s="5" t="s">
        <v>67</v>
      </c>
      <c r="E173" s="5">
        <v>65</v>
      </c>
      <c r="F173" s="5">
        <v>14</v>
      </c>
      <c r="G173" s="5">
        <v>17</v>
      </c>
      <c r="H173" s="5">
        <v>31</v>
      </c>
      <c r="I173" s="5">
        <v>12</v>
      </c>
      <c r="J173" s="5">
        <v>53</v>
      </c>
      <c r="K173" s="5">
        <v>0</v>
      </c>
      <c r="L173" s="5">
        <v>10</v>
      </c>
      <c r="M173" s="5">
        <v>4</v>
      </c>
      <c r="N173" s="5">
        <v>0</v>
      </c>
      <c r="O173" s="5">
        <v>3</v>
      </c>
      <c r="P173" s="5">
        <v>123</v>
      </c>
      <c r="Q173" s="5">
        <v>11.4</v>
      </c>
      <c r="R173" s="14">
        <v>0.62569444444444444</v>
      </c>
      <c r="S173" s="5">
        <v>21.6</v>
      </c>
      <c r="T173" s="5">
        <v>50</v>
      </c>
    </row>
    <row r="174" spans="1:20" hidden="1" x14ac:dyDescent="0.25">
      <c r="A174" s="5">
        <v>156</v>
      </c>
      <c r="B174" s="2" t="s">
        <v>246</v>
      </c>
      <c r="C174" s="5" t="s">
        <v>171</v>
      </c>
      <c r="D174" s="5" t="s">
        <v>64</v>
      </c>
      <c r="E174" s="5">
        <v>68</v>
      </c>
      <c r="F174" s="5">
        <v>14</v>
      </c>
      <c r="G174" s="5">
        <v>17</v>
      </c>
      <c r="H174" s="5">
        <v>31</v>
      </c>
      <c r="I174" s="5">
        <v>-25</v>
      </c>
      <c r="J174" s="5">
        <v>56</v>
      </c>
      <c r="K174" s="5">
        <v>0</v>
      </c>
      <c r="L174" s="5">
        <v>8</v>
      </c>
      <c r="M174" s="5">
        <v>6</v>
      </c>
      <c r="N174" s="5">
        <v>0</v>
      </c>
      <c r="O174" s="5">
        <v>2</v>
      </c>
      <c r="P174" s="5">
        <v>136</v>
      </c>
      <c r="Q174" s="5">
        <v>10.3</v>
      </c>
      <c r="R174" s="14">
        <v>0.66388888888888886</v>
      </c>
      <c r="S174" s="5">
        <v>20.2</v>
      </c>
      <c r="T174" s="5">
        <v>47.7</v>
      </c>
    </row>
    <row r="175" spans="1:20" hidden="1" x14ac:dyDescent="0.25">
      <c r="A175" s="5">
        <v>157</v>
      </c>
      <c r="B175" s="2" t="s">
        <v>247</v>
      </c>
      <c r="C175" s="5" t="s">
        <v>248</v>
      </c>
      <c r="D175" s="5" t="s">
        <v>64</v>
      </c>
      <c r="E175" s="5">
        <v>65</v>
      </c>
      <c r="F175" s="5">
        <v>12</v>
      </c>
      <c r="G175" s="5">
        <v>19</v>
      </c>
      <c r="H175" s="5">
        <v>31</v>
      </c>
      <c r="I175" s="5">
        <v>-21</v>
      </c>
      <c r="J175" s="5">
        <v>50</v>
      </c>
      <c r="K175" s="5">
        <v>0</v>
      </c>
      <c r="L175" s="5">
        <v>9</v>
      </c>
      <c r="M175" s="5">
        <v>3</v>
      </c>
      <c r="N175" s="5">
        <v>0</v>
      </c>
      <c r="O175" s="5">
        <v>2</v>
      </c>
      <c r="P175" s="5">
        <v>83</v>
      </c>
      <c r="Q175" s="5">
        <v>14.5</v>
      </c>
      <c r="R175" s="14">
        <v>0.78472222222222221</v>
      </c>
      <c r="S175" s="5">
        <v>26.1</v>
      </c>
      <c r="T175" s="5">
        <v>54.4</v>
      </c>
    </row>
    <row r="176" spans="1:20" hidden="1" x14ac:dyDescent="0.25">
      <c r="A176" s="5">
        <v>158</v>
      </c>
      <c r="B176" s="2" t="s">
        <v>249</v>
      </c>
      <c r="C176" s="5" t="s">
        <v>72</v>
      </c>
      <c r="D176" s="5" t="s">
        <v>64</v>
      </c>
      <c r="E176" s="5">
        <v>56</v>
      </c>
      <c r="F176" s="5">
        <v>10</v>
      </c>
      <c r="G176" s="5">
        <v>21</v>
      </c>
      <c r="H176" s="5">
        <v>31</v>
      </c>
      <c r="I176" s="5">
        <v>-8</v>
      </c>
      <c r="J176" s="5">
        <v>14</v>
      </c>
      <c r="K176" s="5">
        <v>0</v>
      </c>
      <c r="L176" s="5">
        <v>5</v>
      </c>
      <c r="M176" s="5">
        <v>5</v>
      </c>
      <c r="N176" s="5">
        <v>0</v>
      </c>
      <c r="O176" s="5">
        <v>2</v>
      </c>
      <c r="P176" s="5">
        <v>90</v>
      </c>
      <c r="Q176" s="5">
        <v>11.1</v>
      </c>
      <c r="R176" s="14">
        <v>0.65416666666666667</v>
      </c>
      <c r="S176" s="5">
        <v>21.3</v>
      </c>
      <c r="T176" s="5">
        <v>48.7</v>
      </c>
    </row>
    <row r="177" spans="1:20" hidden="1" x14ac:dyDescent="0.25">
      <c r="A177" s="5">
        <v>159</v>
      </c>
      <c r="B177" s="2" t="s">
        <v>250</v>
      </c>
      <c r="C177" s="5" t="s">
        <v>139</v>
      </c>
      <c r="D177" s="5" t="s">
        <v>64</v>
      </c>
      <c r="E177" s="5">
        <v>62</v>
      </c>
      <c r="F177" s="5">
        <v>8</v>
      </c>
      <c r="G177" s="5">
        <v>23</v>
      </c>
      <c r="H177" s="5">
        <v>31</v>
      </c>
      <c r="I177" s="5">
        <v>11</v>
      </c>
      <c r="J177" s="5">
        <v>57</v>
      </c>
      <c r="K177" s="5">
        <v>0</v>
      </c>
      <c r="L177" s="5">
        <v>8</v>
      </c>
      <c r="M177" s="5">
        <v>0</v>
      </c>
      <c r="N177" s="5">
        <v>0</v>
      </c>
      <c r="O177" s="5">
        <v>0</v>
      </c>
      <c r="P177" s="5">
        <v>97</v>
      </c>
      <c r="Q177" s="5">
        <v>8.1999999999999993</v>
      </c>
      <c r="R177" s="14">
        <v>0.78541666666666676</v>
      </c>
      <c r="S177" s="5">
        <v>26</v>
      </c>
      <c r="T177" s="5">
        <v>53.5</v>
      </c>
    </row>
    <row r="178" spans="1:20" hidden="1" x14ac:dyDescent="0.25">
      <c r="A178" s="5">
        <v>160</v>
      </c>
      <c r="B178" s="2" t="s">
        <v>251</v>
      </c>
      <c r="C178" s="5" t="s">
        <v>139</v>
      </c>
      <c r="D178" s="5" t="s">
        <v>64</v>
      </c>
      <c r="E178" s="5">
        <v>68</v>
      </c>
      <c r="F178" s="5">
        <v>8</v>
      </c>
      <c r="G178" s="5">
        <v>23</v>
      </c>
      <c r="H178" s="5">
        <v>31</v>
      </c>
      <c r="I178" s="5">
        <v>-9</v>
      </c>
      <c r="J178" s="5">
        <v>46</v>
      </c>
      <c r="K178" s="5">
        <v>1</v>
      </c>
      <c r="L178" s="5">
        <v>7</v>
      </c>
      <c r="M178" s="5">
        <v>0</v>
      </c>
      <c r="N178" s="5">
        <v>0</v>
      </c>
      <c r="O178" s="5">
        <v>1</v>
      </c>
      <c r="P178" s="5">
        <v>114</v>
      </c>
      <c r="Q178" s="5">
        <v>7</v>
      </c>
      <c r="R178" s="14">
        <v>0.77013888888888893</v>
      </c>
      <c r="S178" s="5">
        <v>26</v>
      </c>
      <c r="T178" s="5">
        <v>56</v>
      </c>
    </row>
    <row r="179" spans="1:20" hidden="1" x14ac:dyDescent="0.25">
      <c r="A179" s="5">
        <v>161</v>
      </c>
      <c r="B179" s="2" t="s">
        <v>252</v>
      </c>
      <c r="C179" s="5" t="s">
        <v>115</v>
      </c>
      <c r="D179" s="5" t="s">
        <v>64</v>
      </c>
      <c r="E179" s="5">
        <v>50</v>
      </c>
      <c r="F179" s="5">
        <v>7</v>
      </c>
      <c r="G179" s="5">
        <v>24</v>
      </c>
      <c r="H179" s="5">
        <v>31</v>
      </c>
      <c r="I179" s="5">
        <v>4</v>
      </c>
      <c r="J179" s="5">
        <v>41</v>
      </c>
      <c r="K179" s="5">
        <v>1</v>
      </c>
      <c r="L179" s="5">
        <v>6</v>
      </c>
      <c r="M179" s="5">
        <v>0</v>
      </c>
      <c r="N179" s="5">
        <v>0</v>
      </c>
      <c r="O179" s="5">
        <v>0</v>
      </c>
      <c r="P179" s="5">
        <v>133</v>
      </c>
      <c r="Q179" s="5">
        <v>5.3</v>
      </c>
      <c r="R179" s="14">
        <v>0.77847222222222223</v>
      </c>
      <c r="S179" s="5">
        <v>24</v>
      </c>
      <c r="T179" s="5">
        <v>42.8</v>
      </c>
    </row>
    <row r="180" spans="1:20" hidden="1" x14ac:dyDescent="0.25">
      <c r="A180" s="5">
        <v>162</v>
      </c>
      <c r="B180" s="2" t="s">
        <v>253</v>
      </c>
      <c r="C180" s="5" t="s">
        <v>60</v>
      </c>
      <c r="D180" s="5" t="s">
        <v>47</v>
      </c>
      <c r="E180" s="5">
        <v>64</v>
      </c>
      <c r="F180" s="5">
        <v>7</v>
      </c>
      <c r="G180" s="5">
        <v>24</v>
      </c>
      <c r="H180" s="5">
        <v>31</v>
      </c>
      <c r="I180" s="5">
        <v>18</v>
      </c>
      <c r="J180" s="5">
        <v>56</v>
      </c>
      <c r="K180" s="5">
        <v>0</v>
      </c>
      <c r="L180" s="5">
        <v>4</v>
      </c>
      <c r="M180" s="5">
        <v>3</v>
      </c>
      <c r="N180" s="5">
        <v>0</v>
      </c>
      <c r="O180" s="5">
        <v>1</v>
      </c>
      <c r="P180" s="5">
        <v>108</v>
      </c>
      <c r="Q180" s="5">
        <v>6.5</v>
      </c>
      <c r="R180" s="14">
        <v>0.9472222222222223</v>
      </c>
      <c r="S180" s="5">
        <v>25.7</v>
      </c>
      <c r="T180" s="5">
        <v>0</v>
      </c>
    </row>
    <row r="181" spans="1:20" hidden="1" x14ac:dyDescent="0.25">
      <c r="A181" s="5">
        <v>163</v>
      </c>
      <c r="B181" s="2" t="s">
        <v>254</v>
      </c>
      <c r="C181" s="5" t="s">
        <v>125</v>
      </c>
      <c r="D181" s="5" t="s">
        <v>67</v>
      </c>
      <c r="E181" s="5">
        <v>66</v>
      </c>
      <c r="F181" s="5">
        <v>19</v>
      </c>
      <c r="G181" s="5">
        <v>11</v>
      </c>
      <c r="H181" s="5">
        <v>30</v>
      </c>
      <c r="I181" s="5">
        <v>10</v>
      </c>
      <c r="J181" s="5">
        <v>46</v>
      </c>
      <c r="K181" s="5">
        <v>0</v>
      </c>
      <c r="L181" s="5">
        <v>15</v>
      </c>
      <c r="M181" s="5">
        <v>4</v>
      </c>
      <c r="N181" s="5">
        <v>1</v>
      </c>
      <c r="O181" s="5">
        <v>3</v>
      </c>
      <c r="P181" s="5">
        <v>109</v>
      </c>
      <c r="Q181" s="5">
        <v>17.399999999999999</v>
      </c>
      <c r="R181" s="14">
        <v>0.51597222222222217</v>
      </c>
      <c r="S181" s="5">
        <v>16.899999999999999</v>
      </c>
      <c r="T181" s="5">
        <v>25</v>
      </c>
    </row>
    <row r="182" spans="1:20" hidden="1" x14ac:dyDescent="0.25">
      <c r="A182" s="5">
        <v>164</v>
      </c>
      <c r="B182" s="2" t="s">
        <v>255</v>
      </c>
      <c r="C182" s="5" t="s">
        <v>90</v>
      </c>
      <c r="D182" s="5" t="s">
        <v>67</v>
      </c>
      <c r="E182" s="5">
        <v>63</v>
      </c>
      <c r="F182" s="5">
        <v>17</v>
      </c>
      <c r="G182" s="5">
        <v>13</v>
      </c>
      <c r="H182" s="5">
        <v>30</v>
      </c>
      <c r="I182" s="5">
        <v>9</v>
      </c>
      <c r="J182" s="5">
        <v>18</v>
      </c>
      <c r="K182" s="5">
        <v>1</v>
      </c>
      <c r="L182" s="5">
        <v>12</v>
      </c>
      <c r="M182" s="5">
        <v>4</v>
      </c>
      <c r="N182" s="5">
        <v>0</v>
      </c>
      <c r="O182" s="5">
        <v>5</v>
      </c>
      <c r="P182" s="5">
        <v>100</v>
      </c>
      <c r="Q182" s="5">
        <v>17</v>
      </c>
      <c r="R182" s="14">
        <v>0.70277777777777783</v>
      </c>
      <c r="S182" s="5">
        <v>24.5</v>
      </c>
      <c r="T182" s="5">
        <v>48.9</v>
      </c>
    </row>
    <row r="183" spans="1:20" hidden="1" x14ac:dyDescent="0.25">
      <c r="A183" s="5">
        <v>165</v>
      </c>
      <c r="B183" s="2" t="s">
        <v>256</v>
      </c>
      <c r="C183" s="5" t="s">
        <v>88</v>
      </c>
      <c r="D183" s="5" t="s">
        <v>67</v>
      </c>
      <c r="E183" s="5">
        <v>68</v>
      </c>
      <c r="F183" s="5">
        <v>15</v>
      </c>
      <c r="G183" s="5">
        <v>15</v>
      </c>
      <c r="H183" s="5">
        <v>30</v>
      </c>
      <c r="I183" s="5">
        <v>7</v>
      </c>
      <c r="J183" s="5">
        <v>20</v>
      </c>
      <c r="K183" s="5">
        <v>0</v>
      </c>
      <c r="L183" s="5">
        <v>10</v>
      </c>
      <c r="M183" s="5">
        <v>5</v>
      </c>
      <c r="N183" s="5">
        <v>0</v>
      </c>
      <c r="O183" s="5">
        <v>4</v>
      </c>
      <c r="P183" s="5">
        <v>151</v>
      </c>
      <c r="Q183" s="5">
        <v>9.9</v>
      </c>
      <c r="R183" s="14">
        <v>0.63611111111111118</v>
      </c>
      <c r="S183" s="5">
        <v>19.8</v>
      </c>
      <c r="T183" s="5">
        <v>43.3</v>
      </c>
    </row>
    <row r="184" spans="1:20" hidden="1" x14ac:dyDescent="0.25">
      <c r="A184" s="5">
        <v>166</v>
      </c>
      <c r="B184" s="2" t="s">
        <v>257</v>
      </c>
      <c r="C184" s="5" t="s">
        <v>161</v>
      </c>
      <c r="D184" s="5" t="s">
        <v>64</v>
      </c>
      <c r="E184" s="5">
        <v>45</v>
      </c>
      <c r="F184" s="5">
        <v>12</v>
      </c>
      <c r="G184" s="5">
        <v>18</v>
      </c>
      <c r="H184" s="5">
        <v>30</v>
      </c>
      <c r="I184" s="5">
        <v>4</v>
      </c>
      <c r="J184" s="5">
        <v>22</v>
      </c>
      <c r="K184" s="5">
        <v>0</v>
      </c>
      <c r="L184" s="5">
        <v>8</v>
      </c>
      <c r="M184" s="5">
        <v>4</v>
      </c>
      <c r="N184" s="5">
        <v>1</v>
      </c>
      <c r="O184" s="5">
        <v>1</v>
      </c>
      <c r="P184" s="5">
        <v>80</v>
      </c>
      <c r="Q184" s="5">
        <v>15</v>
      </c>
      <c r="R184" s="14">
        <v>0.72222222222222221</v>
      </c>
      <c r="S184" s="5">
        <v>23</v>
      </c>
      <c r="T184" s="5">
        <v>52.4</v>
      </c>
    </row>
    <row r="185" spans="1:20" hidden="1" x14ac:dyDescent="0.25">
      <c r="A185" s="5">
        <v>167</v>
      </c>
      <c r="B185" s="2" t="s">
        <v>258</v>
      </c>
      <c r="C185" s="5" t="s">
        <v>84</v>
      </c>
      <c r="D185" s="5" t="s">
        <v>61</v>
      </c>
      <c r="E185" s="5">
        <v>63</v>
      </c>
      <c r="F185" s="5">
        <v>12</v>
      </c>
      <c r="G185" s="5">
        <v>18</v>
      </c>
      <c r="H185" s="5">
        <v>30</v>
      </c>
      <c r="I185" s="5">
        <v>9</v>
      </c>
      <c r="J185" s="5">
        <v>8</v>
      </c>
      <c r="K185" s="5">
        <v>1</v>
      </c>
      <c r="L185" s="5">
        <v>11</v>
      </c>
      <c r="M185" s="5">
        <v>0</v>
      </c>
      <c r="N185" s="5">
        <v>1</v>
      </c>
      <c r="O185" s="5">
        <v>2</v>
      </c>
      <c r="P185" s="5">
        <v>126</v>
      </c>
      <c r="Q185" s="5">
        <v>9.5</v>
      </c>
      <c r="R185" s="14">
        <v>0.69097222222222221</v>
      </c>
      <c r="S185" s="5">
        <v>25.1</v>
      </c>
      <c r="T185" s="5">
        <v>41.2</v>
      </c>
    </row>
    <row r="186" spans="1:20" hidden="1" x14ac:dyDescent="0.25">
      <c r="A186" s="5">
        <v>168</v>
      </c>
      <c r="B186" s="2" t="s">
        <v>259</v>
      </c>
      <c r="C186" s="5" t="s">
        <v>69</v>
      </c>
      <c r="D186" s="5" t="s">
        <v>47</v>
      </c>
      <c r="E186" s="5">
        <v>68</v>
      </c>
      <c r="F186" s="5">
        <v>12</v>
      </c>
      <c r="G186" s="5">
        <v>18</v>
      </c>
      <c r="H186" s="5">
        <v>30</v>
      </c>
      <c r="I186" s="5">
        <v>9</v>
      </c>
      <c r="J186" s="5">
        <v>67</v>
      </c>
      <c r="K186" s="5">
        <v>0</v>
      </c>
      <c r="L186" s="5">
        <v>8</v>
      </c>
      <c r="M186" s="5">
        <v>4</v>
      </c>
      <c r="N186" s="5">
        <v>1</v>
      </c>
      <c r="O186" s="5">
        <v>3</v>
      </c>
      <c r="P186" s="5">
        <v>105</v>
      </c>
      <c r="Q186" s="5">
        <v>11.4</v>
      </c>
      <c r="R186" s="14">
        <v>1.0666666666666667</v>
      </c>
      <c r="S186" s="5">
        <v>35.1</v>
      </c>
      <c r="T186" s="5">
        <v>0</v>
      </c>
    </row>
    <row r="187" spans="1:20" hidden="1" x14ac:dyDescent="0.25">
      <c r="A187" s="5">
        <v>169</v>
      </c>
      <c r="B187" s="2" t="s">
        <v>260</v>
      </c>
      <c r="C187" s="5" t="s">
        <v>161</v>
      </c>
      <c r="D187" s="5" t="s">
        <v>64</v>
      </c>
      <c r="E187" s="5">
        <v>67</v>
      </c>
      <c r="F187" s="5">
        <v>12</v>
      </c>
      <c r="G187" s="5">
        <v>18</v>
      </c>
      <c r="H187" s="5">
        <v>30</v>
      </c>
      <c r="I187" s="5">
        <v>-14</v>
      </c>
      <c r="J187" s="5">
        <v>30</v>
      </c>
      <c r="K187" s="5">
        <v>1</v>
      </c>
      <c r="L187" s="5">
        <v>11</v>
      </c>
      <c r="M187" s="5">
        <v>0</v>
      </c>
      <c r="N187" s="5">
        <v>0</v>
      </c>
      <c r="O187" s="5">
        <v>2</v>
      </c>
      <c r="P187" s="5">
        <v>116</v>
      </c>
      <c r="Q187" s="5">
        <v>10.3</v>
      </c>
      <c r="R187" s="14">
        <v>0.71805555555555556</v>
      </c>
      <c r="S187" s="5">
        <v>26</v>
      </c>
      <c r="T187" s="5">
        <v>52.8</v>
      </c>
    </row>
    <row r="188" spans="1:20" hidden="1" x14ac:dyDescent="0.25">
      <c r="A188" s="5">
        <v>170</v>
      </c>
      <c r="B188" s="2" t="s">
        <v>261</v>
      </c>
      <c r="C188" s="5" t="s">
        <v>102</v>
      </c>
      <c r="D188" s="5" t="s">
        <v>64</v>
      </c>
      <c r="E188" s="5">
        <v>62</v>
      </c>
      <c r="F188" s="5">
        <v>11</v>
      </c>
      <c r="G188" s="5">
        <v>19</v>
      </c>
      <c r="H188" s="5">
        <v>30</v>
      </c>
      <c r="I188" s="5">
        <v>5</v>
      </c>
      <c r="J188" s="5">
        <v>18</v>
      </c>
      <c r="K188" s="5">
        <v>0</v>
      </c>
      <c r="L188" s="5">
        <v>5</v>
      </c>
      <c r="M188" s="5">
        <v>6</v>
      </c>
      <c r="N188" s="5">
        <v>1</v>
      </c>
      <c r="O188" s="5">
        <v>1</v>
      </c>
      <c r="P188" s="5">
        <v>84</v>
      </c>
      <c r="Q188" s="5">
        <v>13.1</v>
      </c>
      <c r="R188" s="14">
        <v>0.59444444444444444</v>
      </c>
      <c r="S188" s="5">
        <v>17.7</v>
      </c>
      <c r="T188" s="5">
        <v>50.1</v>
      </c>
    </row>
    <row r="189" spans="1:20" hidden="1" x14ac:dyDescent="0.25">
      <c r="A189" s="5">
        <v>171</v>
      </c>
      <c r="B189" s="2" t="s">
        <v>262</v>
      </c>
      <c r="C189" s="5" t="s">
        <v>94</v>
      </c>
      <c r="D189" s="5" t="s">
        <v>61</v>
      </c>
      <c r="E189" s="5">
        <v>66</v>
      </c>
      <c r="F189" s="5">
        <v>11</v>
      </c>
      <c r="G189" s="5">
        <v>19</v>
      </c>
      <c r="H189" s="5">
        <v>30</v>
      </c>
      <c r="I189" s="5">
        <v>9</v>
      </c>
      <c r="J189" s="5">
        <v>63</v>
      </c>
      <c r="K189" s="5">
        <v>2</v>
      </c>
      <c r="L189" s="5">
        <v>6</v>
      </c>
      <c r="M189" s="5">
        <v>3</v>
      </c>
      <c r="N189" s="5">
        <v>0</v>
      </c>
      <c r="O189" s="5">
        <v>1</v>
      </c>
      <c r="P189" s="5">
        <v>105</v>
      </c>
      <c r="Q189" s="5">
        <v>10.5</v>
      </c>
      <c r="R189" s="14">
        <v>0.70416666666666661</v>
      </c>
      <c r="S189" s="5">
        <v>26.1</v>
      </c>
      <c r="T189" s="5">
        <v>43.8</v>
      </c>
    </row>
    <row r="190" spans="1:20" hidden="1" x14ac:dyDescent="0.25">
      <c r="A190" s="5">
        <v>172</v>
      </c>
      <c r="B190" s="2" t="s">
        <v>263</v>
      </c>
      <c r="C190" s="5" t="s">
        <v>66</v>
      </c>
      <c r="D190" s="5" t="s">
        <v>61</v>
      </c>
      <c r="E190" s="5">
        <v>66</v>
      </c>
      <c r="F190" s="5">
        <v>14</v>
      </c>
      <c r="G190" s="5">
        <v>15</v>
      </c>
      <c r="H190" s="5">
        <v>29</v>
      </c>
      <c r="I190" s="5">
        <v>5</v>
      </c>
      <c r="J190" s="5">
        <v>32</v>
      </c>
      <c r="K190" s="5">
        <v>1</v>
      </c>
      <c r="L190" s="5">
        <v>7</v>
      </c>
      <c r="M190" s="5">
        <v>6</v>
      </c>
      <c r="N190" s="5">
        <v>0</v>
      </c>
      <c r="O190" s="5">
        <v>3</v>
      </c>
      <c r="P190" s="5">
        <v>155</v>
      </c>
      <c r="Q190" s="5">
        <v>9</v>
      </c>
      <c r="R190" s="14">
        <v>0.68541666666666667</v>
      </c>
      <c r="S190" s="5">
        <v>25.1</v>
      </c>
      <c r="T190" s="5">
        <v>40</v>
      </c>
    </row>
    <row r="191" spans="1:20" hidden="1" x14ac:dyDescent="0.25">
      <c r="A191" s="5">
        <v>173</v>
      </c>
      <c r="B191" s="2" t="s">
        <v>264</v>
      </c>
      <c r="C191" s="5" t="s">
        <v>119</v>
      </c>
      <c r="D191" s="5" t="s">
        <v>67</v>
      </c>
      <c r="E191" s="5">
        <v>66</v>
      </c>
      <c r="F191" s="5">
        <v>13</v>
      </c>
      <c r="G191" s="5">
        <v>16</v>
      </c>
      <c r="H191" s="5">
        <v>29</v>
      </c>
      <c r="I191" s="5">
        <v>-9</v>
      </c>
      <c r="J191" s="5">
        <v>34</v>
      </c>
      <c r="K191" s="5">
        <v>0</v>
      </c>
      <c r="L191" s="5">
        <v>8</v>
      </c>
      <c r="M191" s="5">
        <v>5</v>
      </c>
      <c r="N191" s="5">
        <v>0</v>
      </c>
      <c r="O191" s="5">
        <v>1</v>
      </c>
      <c r="P191" s="5">
        <v>190</v>
      </c>
      <c r="Q191" s="5">
        <v>6.8</v>
      </c>
      <c r="R191" s="14">
        <v>0.68055555555555547</v>
      </c>
      <c r="S191" s="5">
        <v>19.600000000000001</v>
      </c>
      <c r="T191" s="5">
        <v>47.5</v>
      </c>
    </row>
    <row r="192" spans="1:20" hidden="1" x14ac:dyDescent="0.25">
      <c r="A192" s="5">
        <v>174</v>
      </c>
      <c r="B192" s="2" t="s">
        <v>265</v>
      </c>
      <c r="C192" s="5" t="s">
        <v>184</v>
      </c>
      <c r="D192" s="5" t="s">
        <v>64</v>
      </c>
      <c r="E192" s="5">
        <v>59</v>
      </c>
      <c r="F192" s="5">
        <v>13</v>
      </c>
      <c r="G192" s="5">
        <v>16</v>
      </c>
      <c r="H192" s="5">
        <v>29</v>
      </c>
      <c r="I192" s="5">
        <v>4</v>
      </c>
      <c r="J192" s="5">
        <v>19</v>
      </c>
      <c r="K192" s="5">
        <v>0</v>
      </c>
      <c r="L192" s="5">
        <v>10</v>
      </c>
      <c r="M192" s="5">
        <v>3</v>
      </c>
      <c r="N192" s="5">
        <v>1</v>
      </c>
      <c r="O192" s="5">
        <v>3</v>
      </c>
      <c r="P192" s="5">
        <v>115</v>
      </c>
      <c r="Q192" s="5">
        <v>11.3</v>
      </c>
      <c r="R192" s="14">
        <v>0.67569444444444438</v>
      </c>
      <c r="S192" s="5">
        <v>23.4</v>
      </c>
      <c r="T192" s="5">
        <v>46</v>
      </c>
    </row>
    <row r="193" spans="1:20" hidden="1" x14ac:dyDescent="0.25">
      <c r="A193" s="5">
        <v>175</v>
      </c>
      <c r="B193" s="2" t="s">
        <v>266</v>
      </c>
      <c r="C193" s="5" t="s">
        <v>69</v>
      </c>
      <c r="D193" s="5" t="s">
        <v>64</v>
      </c>
      <c r="E193" s="5">
        <v>68</v>
      </c>
      <c r="F193" s="5">
        <v>12</v>
      </c>
      <c r="G193" s="5">
        <v>17</v>
      </c>
      <c r="H193" s="5">
        <v>29</v>
      </c>
      <c r="I193" s="5">
        <v>-8</v>
      </c>
      <c r="J193" s="5">
        <v>24</v>
      </c>
      <c r="K193" s="5">
        <v>0</v>
      </c>
      <c r="L193" s="5">
        <v>8</v>
      </c>
      <c r="M193" s="5">
        <v>4</v>
      </c>
      <c r="N193" s="5">
        <v>1</v>
      </c>
      <c r="O193" s="5">
        <v>1</v>
      </c>
      <c r="P193" s="5">
        <v>82</v>
      </c>
      <c r="Q193" s="5">
        <v>14.6</v>
      </c>
      <c r="R193" s="14">
        <v>0.67500000000000004</v>
      </c>
      <c r="S193" s="5">
        <v>23.8</v>
      </c>
      <c r="T193" s="5">
        <v>55.5</v>
      </c>
    </row>
    <row r="194" spans="1:20" hidden="1" x14ac:dyDescent="0.25">
      <c r="A194" s="5">
        <v>176</v>
      </c>
      <c r="B194" s="2" t="s">
        <v>267</v>
      </c>
      <c r="C194" s="5" t="s">
        <v>105</v>
      </c>
      <c r="D194" s="5" t="s">
        <v>61</v>
      </c>
      <c r="E194" s="5">
        <v>62</v>
      </c>
      <c r="F194" s="5">
        <v>12</v>
      </c>
      <c r="G194" s="5">
        <v>17</v>
      </c>
      <c r="H194" s="5">
        <v>29</v>
      </c>
      <c r="I194" s="5">
        <v>-4</v>
      </c>
      <c r="J194" s="5">
        <v>28</v>
      </c>
      <c r="K194" s="5">
        <v>0</v>
      </c>
      <c r="L194" s="5">
        <v>9</v>
      </c>
      <c r="M194" s="5">
        <v>3</v>
      </c>
      <c r="N194" s="5">
        <v>1</v>
      </c>
      <c r="O194" s="5">
        <v>2</v>
      </c>
      <c r="P194" s="5">
        <v>118</v>
      </c>
      <c r="Q194" s="5">
        <v>10.199999999999999</v>
      </c>
      <c r="R194" s="14">
        <v>0.5444444444444444</v>
      </c>
      <c r="S194" s="5">
        <v>19</v>
      </c>
      <c r="T194" s="5">
        <v>9.1</v>
      </c>
    </row>
    <row r="195" spans="1:20" x14ac:dyDescent="0.25">
      <c r="A195" s="5">
        <v>177</v>
      </c>
      <c r="B195" s="2" t="s">
        <v>268</v>
      </c>
      <c r="C195" s="5" t="s">
        <v>92</v>
      </c>
      <c r="D195" s="5" t="s">
        <v>64</v>
      </c>
      <c r="E195" s="5">
        <v>68</v>
      </c>
      <c r="F195" s="5">
        <v>11</v>
      </c>
      <c r="G195" s="5">
        <v>18</v>
      </c>
      <c r="H195" s="5">
        <v>29</v>
      </c>
      <c r="I195" s="5">
        <v>-19</v>
      </c>
      <c r="J195" s="5">
        <v>93</v>
      </c>
      <c r="K195" s="5">
        <v>0</v>
      </c>
      <c r="L195" s="5">
        <v>8</v>
      </c>
      <c r="M195" s="5">
        <v>3</v>
      </c>
      <c r="N195" s="5">
        <v>0</v>
      </c>
      <c r="O195" s="5">
        <v>1</v>
      </c>
      <c r="P195" s="5">
        <v>122</v>
      </c>
      <c r="Q195" s="5">
        <v>9</v>
      </c>
      <c r="R195" s="14">
        <v>0.61111111111111105</v>
      </c>
      <c r="S195" s="5">
        <v>20.8</v>
      </c>
      <c r="T195" s="5">
        <v>55.3</v>
      </c>
    </row>
    <row r="196" spans="1:20" hidden="1" x14ac:dyDescent="0.25">
      <c r="A196" s="5">
        <v>178</v>
      </c>
      <c r="B196" s="2" t="s">
        <v>269</v>
      </c>
      <c r="C196" s="5" t="s">
        <v>218</v>
      </c>
      <c r="D196" s="5" t="s">
        <v>64</v>
      </c>
      <c r="E196" s="5">
        <v>67</v>
      </c>
      <c r="F196" s="5">
        <v>10</v>
      </c>
      <c r="G196" s="5">
        <v>19</v>
      </c>
      <c r="H196" s="5">
        <v>29</v>
      </c>
      <c r="I196" s="5">
        <v>-12</v>
      </c>
      <c r="J196" s="5">
        <v>14</v>
      </c>
      <c r="K196" s="5">
        <v>0</v>
      </c>
      <c r="L196" s="5">
        <v>5</v>
      </c>
      <c r="M196" s="5">
        <v>5</v>
      </c>
      <c r="N196" s="5">
        <v>2</v>
      </c>
      <c r="O196" s="5">
        <v>1</v>
      </c>
      <c r="P196" s="5">
        <v>78</v>
      </c>
      <c r="Q196" s="5">
        <v>12.8</v>
      </c>
      <c r="R196" s="14">
        <v>0.67638888888888893</v>
      </c>
      <c r="S196" s="5">
        <v>23.3</v>
      </c>
      <c r="T196" s="5">
        <v>56.3</v>
      </c>
    </row>
    <row r="197" spans="1:20" hidden="1" x14ac:dyDescent="0.25">
      <c r="A197" s="5">
        <v>179</v>
      </c>
      <c r="B197" s="2" t="s">
        <v>270</v>
      </c>
      <c r="C197" s="5" t="s">
        <v>88</v>
      </c>
      <c r="D197" s="5" t="s">
        <v>64</v>
      </c>
      <c r="E197" s="5">
        <v>66</v>
      </c>
      <c r="F197" s="5">
        <v>9</v>
      </c>
      <c r="G197" s="5">
        <v>20</v>
      </c>
      <c r="H197" s="5">
        <v>29</v>
      </c>
      <c r="I197" s="5">
        <v>7</v>
      </c>
      <c r="J197" s="5">
        <v>20</v>
      </c>
      <c r="K197" s="5">
        <v>0</v>
      </c>
      <c r="L197" s="5">
        <v>8</v>
      </c>
      <c r="M197" s="5">
        <v>1</v>
      </c>
      <c r="N197" s="5">
        <v>0</v>
      </c>
      <c r="O197" s="5">
        <v>1</v>
      </c>
      <c r="P197" s="5">
        <v>168</v>
      </c>
      <c r="Q197" s="5">
        <v>5.4</v>
      </c>
      <c r="R197" s="14">
        <v>0.72083333333333333</v>
      </c>
      <c r="S197" s="5">
        <v>23.8</v>
      </c>
      <c r="T197" s="5">
        <v>51.7</v>
      </c>
    </row>
    <row r="198" spans="1:20" hidden="1" x14ac:dyDescent="0.25">
      <c r="A198" s="5">
        <v>180</v>
      </c>
      <c r="B198" s="2" t="s">
        <v>271</v>
      </c>
      <c r="C198" s="5" t="s">
        <v>74</v>
      </c>
      <c r="D198" s="5" t="s">
        <v>64</v>
      </c>
      <c r="E198" s="5">
        <v>52</v>
      </c>
      <c r="F198" s="5">
        <v>9</v>
      </c>
      <c r="G198" s="5">
        <v>20</v>
      </c>
      <c r="H198" s="5">
        <v>29</v>
      </c>
      <c r="I198" s="5">
        <v>12</v>
      </c>
      <c r="J198" s="5">
        <v>22</v>
      </c>
      <c r="K198" s="5">
        <v>1</v>
      </c>
      <c r="L198" s="5">
        <v>7</v>
      </c>
      <c r="M198" s="5">
        <v>1</v>
      </c>
      <c r="N198" s="5">
        <v>0</v>
      </c>
      <c r="O198" s="5">
        <v>2</v>
      </c>
      <c r="P198" s="5">
        <v>96</v>
      </c>
      <c r="Q198" s="5">
        <v>9.4</v>
      </c>
      <c r="R198" s="14">
        <v>0.73333333333333339</v>
      </c>
      <c r="S198" s="5">
        <v>24.4</v>
      </c>
      <c r="T198" s="5">
        <v>51.4</v>
      </c>
    </row>
    <row r="199" spans="1:20" hidden="1" x14ac:dyDescent="0.25">
      <c r="A199" s="5">
        <v>181</v>
      </c>
      <c r="B199" s="2" t="s">
        <v>272</v>
      </c>
      <c r="C199" s="5" t="s">
        <v>90</v>
      </c>
      <c r="D199" s="5" t="s">
        <v>64</v>
      </c>
      <c r="E199" s="5">
        <v>44</v>
      </c>
      <c r="F199" s="5">
        <v>7</v>
      </c>
      <c r="G199" s="5">
        <v>22</v>
      </c>
      <c r="H199" s="5">
        <v>29</v>
      </c>
      <c r="I199" s="5">
        <v>1</v>
      </c>
      <c r="J199" s="5">
        <v>4</v>
      </c>
      <c r="K199" s="5">
        <v>0</v>
      </c>
      <c r="L199" s="5">
        <v>4</v>
      </c>
      <c r="M199" s="5">
        <v>3</v>
      </c>
      <c r="N199" s="5">
        <v>0</v>
      </c>
      <c r="O199" s="5">
        <v>1</v>
      </c>
      <c r="P199" s="5">
        <v>68</v>
      </c>
      <c r="Q199" s="5">
        <v>10.3</v>
      </c>
      <c r="R199" s="14">
        <v>0.71111111111111114</v>
      </c>
      <c r="S199" s="5">
        <v>24</v>
      </c>
      <c r="T199" s="5">
        <v>40</v>
      </c>
    </row>
    <row r="200" spans="1:20" hidden="1" x14ac:dyDescent="0.25">
      <c r="A200" s="5">
        <v>182</v>
      </c>
      <c r="B200" s="2" t="s">
        <v>273</v>
      </c>
      <c r="C200" s="5" t="s">
        <v>121</v>
      </c>
      <c r="D200" s="5" t="s">
        <v>47</v>
      </c>
      <c r="E200" s="5">
        <v>63</v>
      </c>
      <c r="F200" s="5">
        <v>6</v>
      </c>
      <c r="G200" s="5">
        <v>23</v>
      </c>
      <c r="H200" s="5">
        <v>29</v>
      </c>
      <c r="I200" s="5">
        <v>6</v>
      </c>
      <c r="J200" s="5">
        <v>30</v>
      </c>
      <c r="K200" s="5">
        <v>0</v>
      </c>
      <c r="L200" s="5">
        <v>2</v>
      </c>
      <c r="M200" s="5">
        <v>4</v>
      </c>
      <c r="N200" s="5">
        <v>0</v>
      </c>
      <c r="O200" s="5">
        <v>0</v>
      </c>
      <c r="P200" s="5">
        <v>102</v>
      </c>
      <c r="Q200" s="5">
        <v>5.9</v>
      </c>
      <c r="R200" s="14">
        <v>0.9194444444444444</v>
      </c>
      <c r="S200" s="5">
        <v>27</v>
      </c>
      <c r="T200" s="5">
        <v>0</v>
      </c>
    </row>
    <row r="201" spans="1:20" hidden="1" x14ac:dyDescent="0.25">
      <c r="A201" s="5">
        <v>183</v>
      </c>
      <c r="B201" s="2" t="s">
        <v>274</v>
      </c>
      <c r="C201" s="5" t="s">
        <v>82</v>
      </c>
      <c r="D201" s="5" t="s">
        <v>47</v>
      </c>
      <c r="E201" s="5">
        <v>64</v>
      </c>
      <c r="F201" s="5">
        <v>4</v>
      </c>
      <c r="G201" s="5">
        <v>25</v>
      </c>
      <c r="H201" s="5">
        <v>29</v>
      </c>
      <c r="I201" s="5">
        <v>-3</v>
      </c>
      <c r="J201" s="5">
        <v>34</v>
      </c>
      <c r="K201" s="5">
        <v>0</v>
      </c>
      <c r="L201" s="5">
        <v>1</v>
      </c>
      <c r="M201" s="5">
        <v>3</v>
      </c>
      <c r="N201" s="5">
        <v>0</v>
      </c>
      <c r="O201" s="5">
        <v>1</v>
      </c>
      <c r="P201" s="5">
        <v>85</v>
      </c>
      <c r="Q201" s="5">
        <v>4.7</v>
      </c>
      <c r="R201" s="14">
        <v>0.92986111111111114</v>
      </c>
      <c r="S201" s="5">
        <v>27.3</v>
      </c>
      <c r="T201" s="5">
        <v>100</v>
      </c>
    </row>
    <row r="202" spans="1:20" hidden="1" x14ac:dyDescent="0.25">
      <c r="A202" s="5">
        <v>184</v>
      </c>
      <c r="B202" s="2" t="s">
        <v>275</v>
      </c>
      <c r="C202" s="5" t="s">
        <v>97</v>
      </c>
      <c r="D202" s="5" t="s">
        <v>61</v>
      </c>
      <c r="E202" s="5">
        <v>47</v>
      </c>
      <c r="F202" s="5">
        <v>14</v>
      </c>
      <c r="G202" s="5">
        <v>14</v>
      </c>
      <c r="H202" s="5">
        <v>28</v>
      </c>
      <c r="I202" s="5">
        <v>-1</v>
      </c>
      <c r="J202" s="5">
        <v>68</v>
      </c>
      <c r="K202" s="5">
        <v>0</v>
      </c>
      <c r="L202" s="5">
        <v>9</v>
      </c>
      <c r="M202" s="5">
        <v>5</v>
      </c>
      <c r="N202" s="5">
        <v>0</v>
      </c>
      <c r="O202" s="5">
        <v>3</v>
      </c>
      <c r="P202" s="5">
        <v>127</v>
      </c>
      <c r="Q202" s="5">
        <v>11</v>
      </c>
      <c r="R202" s="14">
        <v>0.7006944444444444</v>
      </c>
      <c r="S202" s="5">
        <v>22.4</v>
      </c>
      <c r="T202" s="5">
        <v>38.6</v>
      </c>
    </row>
    <row r="203" spans="1:20" hidden="1" x14ac:dyDescent="0.25">
      <c r="A203" s="5">
        <v>185</v>
      </c>
      <c r="B203" s="2" t="s">
        <v>276</v>
      </c>
      <c r="C203" s="5" t="s">
        <v>177</v>
      </c>
      <c r="D203" s="5" t="s">
        <v>67</v>
      </c>
      <c r="E203" s="5">
        <v>60</v>
      </c>
      <c r="F203" s="5">
        <v>13</v>
      </c>
      <c r="G203" s="5">
        <v>15</v>
      </c>
      <c r="H203" s="5">
        <v>28</v>
      </c>
      <c r="I203" s="5">
        <v>-39</v>
      </c>
      <c r="J203" s="5">
        <v>36</v>
      </c>
      <c r="K203" s="5">
        <v>2</v>
      </c>
      <c r="L203" s="5">
        <v>7</v>
      </c>
      <c r="M203" s="5">
        <v>4</v>
      </c>
      <c r="N203" s="5">
        <v>0</v>
      </c>
      <c r="O203" s="5">
        <v>1</v>
      </c>
      <c r="P203" s="5">
        <v>139</v>
      </c>
      <c r="Q203" s="5">
        <v>9.4</v>
      </c>
      <c r="R203" s="14">
        <v>0.7680555555555556</v>
      </c>
      <c r="S203" s="5">
        <v>26.5</v>
      </c>
      <c r="T203" s="5">
        <v>46.8</v>
      </c>
    </row>
    <row r="204" spans="1:20" hidden="1" x14ac:dyDescent="0.25">
      <c r="A204" s="5">
        <v>186</v>
      </c>
      <c r="B204" s="2" t="s">
        <v>277</v>
      </c>
      <c r="C204" s="5" t="s">
        <v>63</v>
      </c>
      <c r="D204" s="5" t="s">
        <v>67</v>
      </c>
      <c r="E204" s="5">
        <v>67</v>
      </c>
      <c r="F204" s="5">
        <v>11</v>
      </c>
      <c r="G204" s="5">
        <v>17</v>
      </c>
      <c r="H204" s="5">
        <v>28</v>
      </c>
      <c r="I204" s="5">
        <v>21</v>
      </c>
      <c r="J204" s="5">
        <v>62</v>
      </c>
      <c r="K204" s="5">
        <v>4</v>
      </c>
      <c r="L204" s="5">
        <v>6</v>
      </c>
      <c r="M204" s="5">
        <v>1</v>
      </c>
      <c r="N204" s="5">
        <v>0</v>
      </c>
      <c r="O204" s="5">
        <v>3</v>
      </c>
      <c r="P204" s="5">
        <v>102</v>
      </c>
      <c r="Q204" s="5">
        <v>10.8</v>
      </c>
      <c r="R204" s="14">
        <v>0.6777777777777777</v>
      </c>
      <c r="S204" s="5">
        <v>22.2</v>
      </c>
      <c r="T204" s="5">
        <v>42.8</v>
      </c>
    </row>
    <row r="205" spans="1:20" hidden="1" x14ac:dyDescent="0.25">
      <c r="A205" s="5">
        <v>187</v>
      </c>
      <c r="B205" s="2" t="s">
        <v>278</v>
      </c>
      <c r="C205" s="5" t="s">
        <v>84</v>
      </c>
      <c r="D205" s="5" t="s">
        <v>64</v>
      </c>
      <c r="E205" s="5">
        <v>31</v>
      </c>
      <c r="F205" s="5">
        <v>10</v>
      </c>
      <c r="G205" s="5">
        <v>18</v>
      </c>
      <c r="H205" s="5">
        <v>28</v>
      </c>
      <c r="I205" s="5">
        <v>-1</v>
      </c>
      <c r="J205" s="5">
        <v>20</v>
      </c>
      <c r="K205" s="5">
        <v>0</v>
      </c>
      <c r="L205" s="5">
        <v>9</v>
      </c>
      <c r="M205" s="5">
        <v>1</v>
      </c>
      <c r="N205" s="5">
        <v>0</v>
      </c>
      <c r="O205" s="5">
        <v>1</v>
      </c>
      <c r="P205" s="5">
        <v>78</v>
      </c>
      <c r="Q205" s="5">
        <v>12.8</v>
      </c>
      <c r="R205" s="14">
        <v>0.81041666666666667</v>
      </c>
      <c r="S205" s="5">
        <v>25.8</v>
      </c>
      <c r="T205" s="5">
        <v>48.6</v>
      </c>
    </row>
    <row r="206" spans="1:20" hidden="1" x14ac:dyDescent="0.25">
      <c r="A206" s="5">
        <v>188</v>
      </c>
      <c r="B206" s="2" t="s">
        <v>279</v>
      </c>
      <c r="C206" s="5" t="s">
        <v>82</v>
      </c>
      <c r="D206" s="5" t="s">
        <v>64</v>
      </c>
      <c r="E206" s="5">
        <v>56</v>
      </c>
      <c r="F206" s="5">
        <v>9</v>
      </c>
      <c r="G206" s="5">
        <v>19</v>
      </c>
      <c r="H206" s="5">
        <v>28</v>
      </c>
      <c r="I206" s="5">
        <v>-1</v>
      </c>
      <c r="J206" s="5">
        <v>26</v>
      </c>
      <c r="K206" s="5">
        <v>0</v>
      </c>
      <c r="L206" s="5">
        <v>7</v>
      </c>
      <c r="M206" s="5">
        <v>2</v>
      </c>
      <c r="N206" s="5">
        <v>0</v>
      </c>
      <c r="O206" s="5">
        <v>2</v>
      </c>
      <c r="P206" s="5">
        <v>86</v>
      </c>
      <c r="Q206" s="5">
        <v>10.5</v>
      </c>
      <c r="R206" s="14">
        <v>0.67361111111111116</v>
      </c>
      <c r="S206" s="5">
        <v>22.3</v>
      </c>
      <c r="T206" s="5">
        <v>53.9</v>
      </c>
    </row>
    <row r="207" spans="1:20" hidden="1" x14ac:dyDescent="0.25">
      <c r="A207" s="5">
        <v>189</v>
      </c>
      <c r="B207" s="2" t="s">
        <v>280</v>
      </c>
      <c r="C207" s="5" t="s">
        <v>84</v>
      </c>
      <c r="D207" s="5" t="s">
        <v>61</v>
      </c>
      <c r="E207" s="5">
        <v>66</v>
      </c>
      <c r="F207" s="5">
        <v>9</v>
      </c>
      <c r="G207" s="5">
        <v>19</v>
      </c>
      <c r="H207" s="5">
        <v>28</v>
      </c>
      <c r="I207" s="5">
        <v>-5</v>
      </c>
      <c r="J207" s="5">
        <v>68</v>
      </c>
      <c r="K207" s="5">
        <v>1</v>
      </c>
      <c r="L207" s="5">
        <v>6</v>
      </c>
      <c r="M207" s="5">
        <v>2</v>
      </c>
      <c r="N207" s="5">
        <v>1</v>
      </c>
      <c r="O207" s="5">
        <v>2</v>
      </c>
      <c r="P207" s="5">
        <v>98</v>
      </c>
      <c r="Q207" s="5">
        <v>9.1999999999999993</v>
      </c>
      <c r="R207" s="14">
        <v>0.64027777777777783</v>
      </c>
      <c r="S207" s="5">
        <v>20.7</v>
      </c>
      <c r="T207" s="5">
        <v>37.5</v>
      </c>
    </row>
    <row r="208" spans="1:20" hidden="1" x14ac:dyDescent="0.25">
      <c r="A208" s="5">
        <v>190</v>
      </c>
      <c r="B208" s="2" t="s">
        <v>281</v>
      </c>
      <c r="C208" s="5" t="s">
        <v>218</v>
      </c>
      <c r="D208" s="5" t="s">
        <v>47</v>
      </c>
      <c r="E208" s="5">
        <v>65</v>
      </c>
      <c r="F208" s="5">
        <v>8</v>
      </c>
      <c r="G208" s="5">
        <v>20</v>
      </c>
      <c r="H208" s="5">
        <v>28</v>
      </c>
      <c r="I208" s="5">
        <v>-12</v>
      </c>
      <c r="J208" s="5">
        <v>72</v>
      </c>
      <c r="K208" s="5">
        <v>0</v>
      </c>
      <c r="L208" s="5">
        <v>4</v>
      </c>
      <c r="M208" s="5">
        <v>4</v>
      </c>
      <c r="N208" s="5">
        <v>0</v>
      </c>
      <c r="O208" s="5">
        <v>1</v>
      </c>
      <c r="P208" s="5">
        <v>164</v>
      </c>
      <c r="Q208" s="5">
        <v>4.9000000000000004</v>
      </c>
      <c r="R208" s="14">
        <v>1.0354166666666667</v>
      </c>
      <c r="S208" s="5">
        <v>31</v>
      </c>
      <c r="T208" s="5">
        <v>100</v>
      </c>
    </row>
    <row r="209" spans="1:20" hidden="1" x14ac:dyDescent="0.25">
      <c r="A209" s="5">
        <v>191</v>
      </c>
      <c r="B209" s="2" t="s">
        <v>282</v>
      </c>
      <c r="C209" s="5" t="s">
        <v>115</v>
      </c>
      <c r="D209" s="5" t="s">
        <v>47</v>
      </c>
      <c r="E209" s="5">
        <v>68</v>
      </c>
      <c r="F209" s="5">
        <v>4</v>
      </c>
      <c r="G209" s="5">
        <v>24</v>
      </c>
      <c r="H209" s="5">
        <v>28</v>
      </c>
      <c r="I209" s="5">
        <v>-13</v>
      </c>
      <c r="J209" s="5">
        <v>102</v>
      </c>
      <c r="K209" s="5">
        <v>0</v>
      </c>
      <c r="L209" s="5">
        <v>2</v>
      </c>
      <c r="M209" s="5">
        <v>2</v>
      </c>
      <c r="N209" s="5">
        <v>1</v>
      </c>
      <c r="O209" s="5">
        <v>0</v>
      </c>
      <c r="P209" s="5">
        <v>134</v>
      </c>
      <c r="Q209" s="5">
        <v>3</v>
      </c>
      <c r="R209" s="14">
        <v>1.0423611111111111</v>
      </c>
      <c r="S209" s="5">
        <v>28.9</v>
      </c>
      <c r="T209" s="5">
        <v>0</v>
      </c>
    </row>
    <row r="210" spans="1:20" hidden="1" x14ac:dyDescent="0.25">
      <c r="A210" s="5">
        <v>192</v>
      </c>
      <c r="B210" s="2" t="s">
        <v>283</v>
      </c>
      <c r="C210" s="5" t="s">
        <v>82</v>
      </c>
      <c r="D210" s="5" t="s">
        <v>47</v>
      </c>
      <c r="E210" s="5">
        <v>59</v>
      </c>
      <c r="F210" s="5">
        <v>2</v>
      </c>
      <c r="G210" s="5">
        <v>26</v>
      </c>
      <c r="H210" s="5">
        <v>28</v>
      </c>
      <c r="I210" s="5">
        <v>13</v>
      </c>
      <c r="J210" s="5">
        <v>14</v>
      </c>
      <c r="K210" s="5">
        <v>0</v>
      </c>
      <c r="L210" s="5">
        <v>2</v>
      </c>
      <c r="M210" s="5">
        <v>0</v>
      </c>
      <c r="N210" s="5">
        <v>0</v>
      </c>
      <c r="O210" s="5">
        <v>0</v>
      </c>
      <c r="P210" s="5">
        <v>76</v>
      </c>
      <c r="Q210" s="5">
        <v>2.6</v>
      </c>
      <c r="R210" s="14">
        <v>0.99236111111111114</v>
      </c>
      <c r="S210" s="5">
        <v>27.1</v>
      </c>
      <c r="T210" s="5">
        <v>0</v>
      </c>
    </row>
    <row r="211" spans="1:20" hidden="1" x14ac:dyDescent="0.25">
      <c r="A211" s="5">
        <v>193</v>
      </c>
      <c r="B211" s="2" t="s">
        <v>284</v>
      </c>
      <c r="C211" s="5" t="s">
        <v>177</v>
      </c>
      <c r="D211" s="5" t="s">
        <v>64</v>
      </c>
      <c r="E211" s="5">
        <v>53</v>
      </c>
      <c r="F211" s="5">
        <v>16</v>
      </c>
      <c r="G211" s="5">
        <v>11</v>
      </c>
      <c r="H211" s="5">
        <v>27</v>
      </c>
      <c r="I211" s="5">
        <v>-18</v>
      </c>
      <c r="J211" s="5">
        <v>12</v>
      </c>
      <c r="K211" s="5">
        <v>0</v>
      </c>
      <c r="L211" s="5">
        <v>12</v>
      </c>
      <c r="M211" s="5">
        <v>4</v>
      </c>
      <c r="N211" s="5">
        <v>0</v>
      </c>
      <c r="O211" s="5">
        <v>0</v>
      </c>
      <c r="P211" s="5">
        <v>101</v>
      </c>
      <c r="Q211" s="5">
        <v>15.8</v>
      </c>
      <c r="R211" s="14">
        <v>0.62083333333333335</v>
      </c>
      <c r="S211" s="5">
        <v>21.4</v>
      </c>
      <c r="T211" s="5">
        <v>48.3</v>
      </c>
    </row>
    <row r="212" spans="1:20" hidden="1" x14ac:dyDescent="0.25">
      <c r="A212" s="5">
        <v>194</v>
      </c>
      <c r="B212" s="2" t="s">
        <v>285</v>
      </c>
      <c r="C212" s="5" t="s">
        <v>248</v>
      </c>
      <c r="D212" s="5" t="s">
        <v>61</v>
      </c>
      <c r="E212" s="5">
        <v>62</v>
      </c>
      <c r="F212" s="5">
        <v>15</v>
      </c>
      <c r="G212" s="5">
        <v>12</v>
      </c>
      <c r="H212" s="5">
        <v>27</v>
      </c>
      <c r="I212" s="5">
        <v>-10</v>
      </c>
      <c r="J212" s="5">
        <v>20</v>
      </c>
      <c r="K212" s="5">
        <v>1</v>
      </c>
      <c r="L212" s="5">
        <v>8</v>
      </c>
      <c r="M212" s="5">
        <v>6</v>
      </c>
      <c r="N212" s="5">
        <v>0</v>
      </c>
      <c r="O212" s="5">
        <v>4</v>
      </c>
      <c r="P212" s="5">
        <v>96</v>
      </c>
      <c r="Q212" s="5">
        <v>15.6</v>
      </c>
      <c r="R212" s="14">
        <v>0.69930555555555562</v>
      </c>
      <c r="S212" s="5">
        <v>20.3</v>
      </c>
      <c r="T212" s="5">
        <v>33.299999999999997</v>
      </c>
    </row>
    <row r="213" spans="1:20" hidden="1" x14ac:dyDescent="0.25">
      <c r="A213" s="5">
        <v>195</v>
      </c>
      <c r="B213" s="2" t="s">
        <v>286</v>
      </c>
      <c r="C213" s="5" t="s">
        <v>108</v>
      </c>
      <c r="D213" s="5" t="s">
        <v>67</v>
      </c>
      <c r="E213" s="5">
        <v>63</v>
      </c>
      <c r="F213" s="5">
        <v>13</v>
      </c>
      <c r="G213" s="5">
        <v>14</v>
      </c>
      <c r="H213" s="5">
        <v>27</v>
      </c>
      <c r="I213" s="5">
        <v>-4</v>
      </c>
      <c r="J213" s="5">
        <v>28</v>
      </c>
      <c r="K213" s="5">
        <v>1</v>
      </c>
      <c r="L213" s="5">
        <v>11</v>
      </c>
      <c r="M213" s="5">
        <v>1</v>
      </c>
      <c r="N213" s="5">
        <v>0</v>
      </c>
      <c r="O213" s="5">
        <v>4</v>
      </c>
      <c r="P213" s="5">
        <v>121</v>
      </c>
      <c r="Q213" s="5">
        <v>10.7</v>
      </c>
      <c r="R213" s="14">
        <v>0.71597222222222223</v>
      </c>
      <c r="S213" s="5">
        <v>22.7</v>
      </c>
      <c r="T213" s="5">
        <v>45.7</v>
      </c>
    </row>
    <row r="214" spans="1:20" hidden="1" x14ac:dyDescent="0.25">
      <c r="A214" s="5">
        <v>196</v>
      </c>
      <c r="B214" s="2" t="s">
        <v>287</v>
      </c>
      <c r="C214" s="5" t="s">
        <v>248</v>
      </c>
      <c r="D214" s="5" t="s">
        <v>61</v>
      </c>
      <c r="E214" s="5">
        <v>51</v>
      </c>
      <c r="F214" s="5">
        <v>12</v>
      </c>
      <c r="G214" s="5">
        <v>15</v>
      </c>
      <c r="H214" s="5">
        <v>27</v>
      </c>
      <c r="I214" s="5">
        <v>-13</v>
      </c>
      <c r="J214" s="5">
        <v>36</v>
      </c>
      <c r="K214" s="5">
        <v>1</v>
      </c>
      <c r="L214" s="5">
        <v>5</v>
      </c>
      <c r="M214" s="5">
        <v>6</v>
      </c>
      <c r="N214" s="5">
        <v>1</v>
      </c>
      <c r="O214" s="5">
        <v>2</v>
      </c>
      <c r="P214" s="5">
        <v>112</v>
      </c>
      <c r="Q214" s="5">
        <v>10.7</v>
      </c>
      <c r="R214" s="14">
        <v>0.81944444444444453</v>
      </c>
      <c r="S214" s="5">
        <v>24.7</v>
      </c>
      <c r="T214" s="5">
        <v>48.1</v>
      </c>
    </row>
    <row r="215" spans="1:20" x14ac:dyDescent="0.25">
      <c r="A215" s="5">
        <v>197</v>
      </c>
      <c r="B215" s="2" t="s">
        <v>288</v>
      </c>
      <c r="C215" s="5" t="s">
        <v>145</v>
      </c>
      <c r="D215" s="5" t="s">
        <v>64</v>
      </c>
      <c r="E215" s="5">
        <v>48</v>
      </c>
      <c r="F215" s="5">
        <v>11</v>
      </c>
      <c r="G215" s="5">
        <v>16</v>
      </c>
      <c r="H215" s="5">
        <v>27</v>
      </c>
      <c r="I215" s="5">
        <v>-4</v>
      </c>
      <c r="J215" s="5">
        <v>16</v>
      </c>
      <c r="K215" s="5">
        <v>1</v>
      </c>
      <c r="L215" s="5">
        <v>7</v>
      </c>
      <c r="M215" s="5">
        <v>3</v>
      </c>
      <c r="N215" s="5">
        <v>1</v>
      </c>
      <c r="O215" s="5">
        <v>1</v>
      </c>
      <c r="P215" s="5">
        <v>117</v>
      </c>
      <c r="Q215" s="5">
        <v>9.4</v>
      </c>
      <c r="R215" s="14">
        <v>0.8125</v>
      </c>
      <c r="S215" s="5">
        <v>23.4</v>
      </c>
      <c r="T215" s="5">
        <v>49</v>
      </c>
    </row>
    <row r="216" spans="1:20" hidden="1" x14ac:dyDescent="0.25">
      <c r="A216" s="5">
        <v>198</v>
      </c>
      <c r="B216" s="2" t="s">
        <v>289</v>
      </c>
      <c r="C216" s="5" t="s">
        <v>90</v>
      </c>
      <c r="D216" s="5" t="s">
        <v>67</v>
      </c>
      <c r="E216" s="5">
        <v>61</v>
      </c>
      <c r="F216" s="5">
        <v>11</v>
      </c>
      <c r="G216" s="5">
        <v>16</v>
      </c>
      <c r="H216" s="5">
        <v>27</v>
      </c>
      <c r="I216" s="5">
        <v>3</v>
      </c>
      <c r="J216" s="5">
        <v>35</v>
      </c>
      <c r="K216" s="5">
        <v>0</v>
      </c>
      <c r="L216" s="5">
        <v>8</v>
      </c>
      <c r="M216" s="5">
        <v>3</v>
      </c>
      <c r="N216" s="5">
        <v>0</v>
      </c>
      <c r="O216" s="5">
        <v>0</v>
      </c>
      <c r="P216" s="5">
        <v>134</v>
      </c>
      <c r="Q216" s="5">
        <v>8.1999999999999993</v>
      </c>
      <c r="R216" s="14">
        <v>0.58888888888888891</v>
      </c>
      <c r="S216" s="5">
        <v>20.100000000000001</v>
      </c>
      <c r="T216" s="5">
        <v>25</v>
      </c>
    </row>
    <row r="217" spans="1:20" hidden="1" x14ac:dyDescent="0.25">
      <c r="A217" s="5">
        <v>199</v>
      </c>
      <c r="B217" s="2" t="s">
        <v>290</v>
      </c>
      <c r="C217" s="5" t="s">
        <v>102</v>
      </c>
      <c r="D217" s="5" t="s">
        <v>64</v>
      </c>
      <c r="E217" s="5">
        <v>68</v>
      </c>
      <c r="F217" s="5">
        <v>10</v>
      </c>
      <c r="G217" s="5">
        <v>17</v>
      </c>
      <c r="H217" s="5">
        <v>27</v>
      </c>
      <c r="I217" s="5">
        <v>4</v>
      </c>
      <c r="J217" s="5">
        <v>10</v>
      </c>
      <c r="K217" s="5">
        <v>1</v>
      </c>
      <c r="L217" s="5">
        <v>9</v>
      </c>
      <c r="M217" s="5">
        <v>0</v>
      </c>
      <c r="N217" s="5">
        <v>0</v>
      </c>
      <c r="O217" s="5">
        <v>3</v>
      </c>
      <c r="P217" s="5">
        <v>122</v>
      </c>
      <c r="Q217" s="5">
        <v>8.1999999999999993</v>
      </c>
      <c r="R217" s="14">
        <v>0.76597222222222217</v>
      </c>
      <c r="S217" s="5">
        <v>23.6</v>
      </c>
      <c r="T217" s="5">
        <v>52</v>
      </c>
    </row>
    <row r="218" spans="1:20" hidden="1" x14ac:dyDescent="0.25">
      <c r="A218" s="5">
        <v>200</v>
      </c>
      <c r="B218" s="2" t="s">
        <v>291</v>
      </c>
      <c r="C218" s="5" t="s">
        <v>171</v>
      </c>
      <c r="D218" s="5" t="s">
        <v>64</v>
      </c>
      <c r="E218" s="5">
        <v>62</v>
      </c>
      <c r="F218" s="5">
        <v>10</v>
      </c>
      <c r="G218" s="5">
        <v>17</v>
      </c>
      <c r="H218" s="5">
        <v>27</v>
      </c>
      <c r="I218" s="5">
        <v>-2</v>
      </c>
      <c r="J218" s="5">
        <v>50</v>
      </c>
      <c r="K218" s="5">
        <v>1</v>
      </c>
      <c r="L218" s="5">
        <v>5</v>
      </c>
      <c r="M218" s="5">
        <v>4</v>
      </c>
      <c r="N218" s="5">
        <v>0</v>
      </c>
      <c r="O218" s="5">
        <v>0</v>
      </c>
      <c r="P218" s="5">
        <v>104</v>
      </c>
      <c r="Q218" s="5">
        <v>9.6</v>
      </c>
      <c r="R218" s="14">
        <v>0.73819444444444438</v>
      </c>
      <c r="S218" s="5">
        <v>23.3</v>
      </c>
      <c r="T218" s="5">
        <v>51.2</v>
      </c>
    </row>
    <row r="219" spans="1:20" hidden="1" x14ac:dyDescent="0.25">
      <c r="A219" s="5">
        <v>201</v>
      </c>
      <c r="B219" s="2" t="s">
        <v>292</v>
      </c>
      <c r="C219" s="5" t="s">
        <v>105</v>
      </c>
      <c r="D219" s="5" t="s">
        <v>64</v>
      </c>
      <c r="E219" s="5">
        <v>66</v>
      </c>
      <c r="F219" s="5">
        <v>9</v>
      </c>
      <c r="G219" s="5">
        <v>18</v>
      </c>
      <c r="H219" s="5">
        <v>27</v>
      </c>
      <c r="I219" s="5">
        <v>-11</v>
      </c>
      <c r="J219" s="5">
        <v>20</v>
      </c>
      <c r="K219" s="5">
        <v>1</v>
      </c>
      <c r="L219" s="5">
        <v>6</v>
      </c>
      <c r="M219" s="5">
        <v>2</v>
      </c>
      <c r="N219" s="5">
        <v>1</v>
      </c>
      <c r="O219" s="5">
        <v>1</v>
      </c>
      <c r="P219" s="5">
        <v>133</v>
      </c>
      <c r="Q219" s="5">
        <v>6.8</v>
      </c>
      <c r="R219" s="14">
        <v>0.70625000000000004</v>
      </c>
      <c r="S219" s="5">
        <v>24.3</v>
      </c>
      <c r="T219" s="5">
        <v>52.6</v>
      </c>
    </row>
    <row r="220" spans="1:20" hidden="1" x14ac:dyDescent="0.25">
      <c r="A220" s="5">
        <v>202</v>
      </c>
      <c r="B220" s="2" t="s">
        <v>293</v>
      </c>
      <c r="C220" s="5" t="s">
        <v>121</v>
      </c>
      <c r="D220" s="5" t="s">
        <v>64</v>
      </c>
      <c r="E220" s="5">
        <v>61</v>
      </c>
      <c r="F220" s="5">
        <v>8</v>
      </c>
      <c r="G220" s="5">
        <v>19</v>
      </c>
      <c r="H220" s="5">
        <v>27</v>
      </c>
      <c r="I220" s="5">
        <v>8</v>
      </c>
      <c r="J220" s="5">
        <v>84</v>
      </c>
      <c r="K220" s="5">
        <v>1</v>
      </c>
      <c r="L220" s="5">
        <v>7</v>
      </c>
      <c r="M220" s="5">
        <v>0</v>
      </c>
      <c r="N220" s="5">
        <v>0</v>
      </c>
      <c r="O220" s="5">
        <v>0</v>
      </c>
      <c r="P220" s="5">
        <v>117</v>
      </c>
      <c r="Q220" s="5">
        <v>6.8</v>
      </c>
      <c r="R220" s="14">
        <v>0.64652777777777781</v>
      </c>
      <c r="S220" s="5">
        <v>20.5</v>
      </c>
      <c r="T220" s="5">
        <v>45.4</v>
      </c>
    </row>
    <row r="221" spans="1:20" hidden="1" x14ac:dyDescent="0.25">
      <c r="A221" s="5">
        <v>203</v>
      </c>
      <c r="B221" s="2" t="s">
        <v>294</v>
      </c>
      <c r="C221" s="5" t="s">
        <v>161</v>
      </c>
      <c r="D221" s="5" t="s">
        <v>47</v>
      </c>
      <c r="E221" s="5">
        <v>66</v>
      </c>
      <c r="F221" s="5">
        <v>4</v>
      </c>
      <c r="G221" s="5">
        <v>23</v>
      </c>
      <c r="H221" s="5">
        <v>27</v>
      </c>
      <c r="I221" s="5">
        <v>10</v>
      </c>
      <c r="J221" s="5">
        <v>36</v>
      </c>
      <c r="K221" s="5">
        <v>0</v>
      </c>
      <c r="L221" s="5">
        <v>3</v>
      </c>
      <c r="M221" s="5">
        <v>1</v>
      </c>
      <c r="N221" s="5">
        <v>0</v>
      </c>
      <c r="O221" s="5">
        <v>1</v>
      </c>
      <c r="P221" s="5">
        <v>171</v>
      </c>
      <c r="Q221" s="5">
        <v>2.2999999999999998</v>
      </c>
      <c r="R221" s="14">
        <v>1.03125</v>
      </c>
      <c r="S221" s="5">
        <v>27.2</v>
      </c>
      <c r="T221" s="5">
        <v>0</v>
      </c>
    </row>
    <row r="222" spans="1:20" hidden="1" x14ac:dyDescent="0.25">
      <c r="A222" s="5">
        <v>204</v>
      </c>
      <c r="B222" s="2" t="s">
        <v>295</v>
      </c>
      <c r="C222" s="5" t="s">
        <v>72</v>
      </c>
      <c r="D222" s="5" t="s">
        <v>47</v>
      </c>
      <c r="E222" s="5">
        <v>59</v>
      </c>
      <c r="F222" s="5">
        <v>3</v>
      </c>
      <c r="G222" s="5">
        <v>24</v>
      </c>
      <c r="H222" s="5">
        <v>27</v>
      </c>
      <c r="I222" s="5">
        <v>-1</v>
      </c>
      <c r="J222" s="5">
        <v>28</v>
      </c>
      <c r="K222" s="5">
        <v>0</v>
      </c>
      <c r="L222" s="5">
        <v>1</v>
      </c>
      <c r="M222" s="5">
        <v>2</v>
      </c>
      <c r="N222" s="5">
        <v>0</v>
      </c>
      <c r="O222" s="5">
        <v>1</v>
      </c>
      <c r="P222" s="5">
        <v>78</v>
      </c>
      <c r="Q222" s="5">
        <v>3.8</v>
      </c>
      <c r="R222" s="14">
        <v>0.98611111111111116</v>
      </c>
      <c r="S222" s="5">
        <v>30.9</v>
      </c>
      <c r="T222" s="5">
        <v>50</v>
      </c>
    </row>
    <row r="223" spans="1:20" hidden="1" x14ac:dyDescent="0.25">
      <c r="A223" s="5">
        <v>205</v>
      </c>
      <c r="B223" s="2" t="s">
        <v>296</v>
      </c>
      <c r="C223" s="5" t="s">
        <v>88</v>
      </c>
      <c r="D223" s="5" t="s">
        <v>61</v>
      </c>
      <c r="E223" s="5">
        <v>67</v>
      </c>
      <c r="F223" s="5">
        <v>19</v>
      </c>
      <c r="G223" s="5">
        <v>7</v>
      </c>
      <c r="H223" s="5">
        <v>26</v>
      </c>
      <c r="I223" s="5">
        <v>18</v>
      </c>
      <c r="J223" s="5">
        <v>30</v>
      </c>
      <c r="K223" s="5">
        <v>0</v>
      </c>
      <c r="L223" s="5">
        <v>19</v>
      </c>
      <c r="M223" s="5">
        <v>0</v>
      </c>
      <c r="N223" s="5">
        <v>1</v>
      </c>
      <c r="O223" s="5">
        <v>7</v>
      </c>
      <c r="P223" s="5">
        <v>157</v>
      </c>
      <c r="Q223" s="5">
        <v>12.1</v>
      </c>
      <c r="R223" s="14">
        <v>0.61111111111111105</v>
      </c>
      <c r="S223" s="5">
        <v>19.399999999999999</v>
      </c>
      <c r="T223" s="5">
        <v>60</v>
      </c>
    </row>
    <row r="224" spans="1:20" hidden="1" x14ac:dyDescent="0.25">
      <c r="A224" s="5">
        <v>206</v>
      </c>
      <c r="B224" s="2" t="s">
        <v>297</v>
      </c>
      <c r="C224" s="5" t="s">
        <v>125</v>
      </c>
      <c r="D224" s="5" t="s">
        <v>67</v>
      </c>
      <c r="E224" s="5">
        <v>67</v>
      </c>
      <c r="F224" s="5">
        <v>16</v>
      </c>
      <c r="G224" s="5">
        <v>10</v>
      </c>
      <c r="H224" s="5">
        <v>26</v>
      </c>
      <c r="I224" s="5">
        <v>8</v>
      </c>
      <c r="J224" s="5">
        <v>85</v>
      </c>
      <c r="K224" s="5">
        <v>2</v>
      </c>
      <c r="L224" s="5">
        <v>14</v>
      </c>
      <c r="M224" s="5">
        <v>0</v>
      </c>
      <c r="N224" s="5">
        <v>2</v>
      </c>
      <c r="O224" s="5">
        <v>3</v>
      </c>
      <c r="P224" s="5">
        <v>154</v>
      </c>
      <c r="Q224" s="5">
        <v>10.4</v>
      </c>
      <c r="R224" s="14">
        <v>0.62222222222222223</v>
      </c>
      <c r="S224" s="5">
        <v>20.9</v>
      </c>
      <c r="T224" s="5">
        <v>40</v>
      </c>
    </row>
    <row r="225" spans="1:20" hidden="1" x14ac:dyDescent="0.25">
      <c r="A225" s="5">
        <v>207</v>
      </c>
      <c r="B225" s="2" t="s">
        <v>298</v>
      </c>
      <c r="C225" s="5" t="s">
        <v>72</v>
      </c>
      <c r="D225" s="5" t="s">
        <v>61</v>
      </c>
      <c r="E225" s="5">
        <v>66</v>
      </c>
      <c r="F225" s="5">
        <v>15</v>
      </c>
      <c r="G225" s="5">
        <v>11</v>
      </c>
      <c r="H225" s="5">
        <v>26</v>
      </c>
      <c r="I225" s="5">
        <v>-7</v>
      </c>
      <c r="J225" s="5">
        <v>112</v>
      </c>
      <c r="K225" s="5">
        <v>0</v>
      </c>
      <c r="L225" s="5">
        <v>15</v>
      </c>
      <c r="M225" s="5">
        <v>0</v>
      </c>
      <c r="N225" s="5">
        <v>0</v>
      </c>
      <c r="O225" s="5">
        <v>1</v>
      </c>
      <c r="P225" s="5">
        <v>89</v>
      </c>
      <c r="Q225" s="5">
        <v>16.899999999999999</v>
      </c>
      <c r="R225" s="14">
        <v>0.5805555555555556</v>
      </c>
      <c r="S225" s="5">
        <v>19.5</v>
      </c>
      <c r="T225" s="5">
        <v>26.3</v>
      </c>
    </row>
    <row r="226" spans="1:20" hidden="1" x14ac:dyDescent="0.25">
      <c r="A226" s="5">
        <v>208</v>
      </c>
      <c r="B226" s="2" t="s">
        <v>299</v>
      </c>
      <c r="C226" s="5" t="s">
        <v>115</v>
      </c>
      <c r="D226" s="5" t="s">
        <v>61</v>
      </c>
      <c r="E226" s="5">
        <v>62</v>
      </c>
      <c r="F226" s="5">
        <v>15</v>
      </c>
      <c r="G226" s="5">
        <v>11</v>
      </c>
      <c r="H226" s="5">
        <v>26</v>
      </c>
      <c r="I226" s="5">
        <v>-1</v>
      </c>
      <c r="J226" s="5">
        <v>41</v>
      </c>
      <c r="K226" s="5">
        <v>0</v>
      </c>
      <c r="L226" s="5">
        <v>13</v>
      </c>
      <c r="M226" s="5">
        <v>2</v>
      </c>
      <c r="N226" s="5">
        <v>0</v>
      </c>
      <c r="O226" s="5">
        <v>3</v>
      </c>
      <c r="P226" s="5">
        <v>142</v>
      </c>
      <c r="Q226" s="5">
        <v>10.6</v>
      </c>
      <c r="R226" s="14">
        <v>0.63194444444444442</v>
      </c>
      <c r="S226" s="5">
        <v>20.6</v>
      </c>
      <c r="T226" s="5">
        <v>50</v>
      </c>
    </row>
    <row r="227" spans="1:20" hidden="1" x14ac:dyDescent="0.25">
      <c r="A227" s="5">
        <v>209</v>
      </c>
      <c r="B227" s="2" t="s">
        <v>300</v>
      </c>
      <c r="C227" s="5" t="s">
        <v>94</v>
      </c>
      <c r="D227" s="5" t="s">
        <v>61</v>
      </c>
      <c r="E227" s="5">
        <v>56</v>
      </c>
      <c r="F227" s="5">
        <v>13</v>
      </c>
      <c r="G227" s="5">
        <v>13</v>
      </c>
      <c r="H227" s="5">
        <v>26</v>
      </c>
      <c r="I227" s="5">
        <v>-5</v>
      </c>
      <c r="J227" s="5">
        <v>74</v>
      </c>
      <c r="K227" s="5">
        <v>0</v>
      </c>
      <c r="L227" s="5">
        <v>7</v>
      </c>
      <c r="M227" s="5">
        <v>6</v>
      </c>
      <c r="N227" s="5">
        <v>0</v>
      </c>
      <c r="O227" s="5">
        <v>3</v>
      </c>
      <c r="P227" s="5">
        <v>85</v>
      </c>
      <c r="Q227" s="5">
        <v>15.3</v>
      </c>
      <c r="R227" s="14">
        <v>0.6430555555555556</v>
      </c>
      <c r="S227" s="5">
        <v>21.7</v>
      </c>
      <c r="T227" s="5">
        <v>50</v>
      </c>
    </row>
    <row r="228" spans="1:20" hidden="1" x14ac:dyDescent="0.25">
      <c r="A228" s="5">
        <v>210</v>
      </c>
      <c r="B228" s="2" t="s">
        <v>301</v>
      </c>
      <c r="C228" s="5" t="s">
        <v>121</v>
      </c>
      <c r="D228" s="5" t="s">
        <v>67</v>
      </c>
      <c r="E228" s="5">
        <v>66</v>
      </c>
      <c r="F228" s="5">
        <v>13</v>
      </c>
      <c r="G228" s="5">
        <v>13</v>
      </c>
      <c r="H228" s="5">
        <v>26</v>
      </c>
      <c r="I228" s="5">
        <v>-5</v>
      </c>
      <c r="J228" s="5">
        <v>65</v>
      </c>
      <c r="K228" s="5">
        <v>0</v>
      </c>
      <c r="L228" s="5">
        <v>12</v>
      </c>
      <c r="M228" s="5">
        <v>1</v>
      </c>
      <c r="N228" s="5">
        <v>1</v>
      </c>
      <c r="O228" s="5">
        <v>1</v>
      </c>
      <c r="P228" s="5">
        <v>105</v>
      </c>
      <c r="Q228" s="5">
        <v>12.4</v>
      </c>
      <c r="R228" s="14">
        <v>0.57916666666666672</v>
      </c>
      <c r="S228" s="5">
        <v>18.5</v>
      </c>
      <c r="T228" s="5">
        <v>33.299999999999997</v>
      </c>
    </row>
    <row r="229" spans="1:20" hidden="1" x14ac:dyDescent="0.25">
      <c r="A229" s="5">
        <v>211</v>
      </c>
      <c r="B229" s="2" t="s">
        <v>302</v>
      </c>
      <c r="C229" s="5" t="s">
        <v>88</v>
      </c>
      <c r="D229" s="5" t="s">
        <v>64</v>
      </c>
      <c r="E229" s="5">
        <v>68</v>
      </c>
      <c r="F229" s="5">
        <v>11</v>
      </c>
      <c r="G229" s="5">
        <v>15</v>
      </c>
      <c r="H229" s="5">
        <v>26</v>
      </c>
      <c r="I229" s="5">
        <v>10</v>
      </c>
      <c r="J229" s="5">
        <v>16</v>
      </c>
      <c r="K229" s="5">
        <v>0</v>
      </c>
      <c r="L229" s="5">
        <v>6</v>
      </c>
      <c r="M229" s="5">
        <v>5</v>
      </c>
      <c r="N229" s="5">
        <v>1</v>
      </c>
      <c r="O229" s="5">
        <v>1</v>
      </c>
      <c r="P229" s="5">
        <v>83</v>
      </c>
      <c r="Q229" s="5">
        <v>13.3</v>
      </c>
      <c r="R229" s="14">
        <v>0.68680555555555556</v>
      </c>
      <c r="S229" s="5">
        <v>21.9</v>
      </c>
      <c r="T229" s="5">
        <v>46.4</v>
      </c>
    </row>
    <row r="230" spans="1:20" hidden="1" x14ac:dyDescent="0.25">
      <c r="A230" s="5">
        <v>212</v>
      </c>
      <c r="B230" s="2" t="s">
        <v>303</v>
      </c>
      <c r="C230" s="5" t="s">
        <v>88</v>
      </c>
      <c r="D230" s="5" t="s">
        <v>64</v>
      </c>
      <c r="E230" s="5">
        <v>56</v>
      </c>
      <c r="F230" s="5">
        <v>11</v>
      </c>
      <c r="G230" s="5">
        <v>15</v>
      </c>
      <c r="H230" s="5">
        <v>26</v>
      </c>
      <c r="I230" s="5">
        <v>-10</v>
      </c>
      <c r="J230" s="5">
        <v>32</v>
      </c>
      <c r="K230" s="5">
        <v>0</v>
      </c>
      <c r="L230" s="5">
        <v>6</v>
      </c>
      <c r="M230" s="5">
        <v>5</v>
      </c>
      <c r="N230" s="5">
        <v>1</v>
      </c>
      <c r="O230" s="5">
        <v>1</v>
      </c>
      <c r="P230" s="5">
        <v>62</v>
      </c>
      <c r="Q230" s="5">
        <v>17.7</v>
      </c>
      <c r="R230" s="14">
        <v>0.74652777777777779</v>
      </c>
      <c r="S230" s="5">
        <v>22.8</v>
      </c>
      <c r="T230" s="5">
        <v>51</v>
      </c>
    </row>
    <row r="231" spans="1:20" hidden="1" x14ac:dyDescent="0.25">
      <c r="A231" s="5">
        <v>213</v>
      </c>
      <c r="B231" s="2" t="s">
        <v>304</v>
      </c>
      <c r="C231" s="5" t="s">
        <v>145</v>
      </c>
      <c r="D231" s="5" t="s">
        <v>67</v>
      </c>
      <c r="E231" s="5">
        <v>65</v>
      </c>
      <c r="F231" s="5">
        <v>9</v>
      </c>
      <c r="G231" s="5">
        <v>17</v>
      </c>
      <c r="H231" s="5">
        <v>26</v>
      </c>
      <c r="I231" s="5">
        <v>-2</v>
      </c>
      <c r="J231" s="5">
        <v>24</v>
      </c>
      <c r="K231" s="5">
        <v>0</v>
      </c>
      <c r="L231" s="5">
        <v>8</v>
      </c>
      <c r="M231" s="5">
        <v>1</v>
      </c>
      <c r="N231" s="5">
        <v>1</v>
      </c>
      <c r="O231" s="5">
        <v>2</v>
      </c>
      <c r="P231" s="5">
        <v>150</v>
      </c>
      <c r="Q231" s="5">
        <v>6</v>
      </c>
      <c r="R231" s="14">
        <v>0.60347222222222219</v>
      </c>
      <c r="S231" s="5">
        <v>18.100000000000001</v>
      </c>
      <c r="T231" s="5">
        <v>35.5</v>
      </c>
    </row>
    <row r="232" spans="1:20" hidden="1" x14ac:dyDescent="0.25">
      <c r="A232" s="5">
        <v>214</v>
      </c>
      <c r="B232" s="2" t="s">
        <v>305</v>
      </c>
      <c r="C232" s="5" t="s">
        <v>90</v>
      </c>
      <c r="D232" s="5" t="s">
        <v>47</v>
      </c>
      <c r="E232" s="5">
        <v>68</v>
      </c>
      <c r="F232" s="5">
        <v>9</v>
      </c>
      <c r="G232" s="5">
        <v>17</v>
      </c>
      <c r="H232" s="5">
        <v>26</v>
      </c>
      <c r="I232" s="5">
        <v>4</v>
      </c>
      <c r="J232" s="5">
        <v>16</v>
      </c>
      <c r="K232" s="5">
        <v>0</v>
      </c>
      <c r="L232" s="5">
        <v>3</v>
      </c>
      <c r="M232" s="5">
        <v>6</v>
      </c>
      <c r="N232" s="5">
        <v>0</v>
      </c>
      <c r="O232" s="5">
        <v>1</v>
      </c>
      <c r="P232" s="5">
        <v>121</v>
      </c>
      <c r="Q232" s="5">
        <v>7.4</v>
      </c>
      <c r="R232" s="14">
        <v>0.92083333333333339</v>
      </c>
      <c r="S232" s="5">
        <v>27</v>
      </c>
      <c r="T232" s="5">
        <v>0</v>
      </c>
    </row>
    <row r="233" spans="1:20" hidden="1" x14ac:dyDescent="0.25">
      <c r="A233" s="5">
        <v>215</v>
      </c>
      <c r="B233" s="2" t="s">
        <v>306</v>
      </c>
      <c r="C233" s="5" t="s">
        <v>177</v>
      </c>
      <c r="D233" s="5" t="s">
        <v>67</v>
      </c>
      <c r="E233" s="5">
        <v>69</v>
      </c>
      <c r="F233" s="5">
        <v>7</v>
      </c>
      <c r="G233" s="5">
        <v>19</v>
      </c>
      <c r="H233" s="5">
        <v>26</v>
      </c>
      <c r="I233" s="5">
        <v>-25</v>
      </c>
      <c r="J233" s="5">
        <v>24</v>
      </c>
      <c r="K233" s="5">
        <v>0</v>
      </c>
      <c r="L233" s="5">
        <v>5</v>
      </c>
      <c r="M233" s="5">
        <v>2</v>
      </c>
      <c r="N233" s="5">
        <v>0</v>
      </c>
      <c r="O233" s="5">
        <v>3</v>
      </c>
      <c r="P233" s="5">
        <v>107</v>
      </c>
      <c r="Q233" s="5">
        <v>6.5</v>
      </c>
      <c r="R233" s="14">
        <v>0.64861111111111114</v>
      </c>
      <c r="S233" s="5">
        <v>22.3</v>
      </c>
      <c r="T233" s="5">
        <v>22.2</v>
      </c>
    </row>
    <row r="234" spans="1:20" hidden="1" x14ac:dyDescent="0.25">
      <c r="A234" s="5">
        <v>216</v>
      </c>
      <c r="B234" s="2" t="s">
        <v>307</v>
      </c>
      <c r="C234" s="5" t="s">
        <v>125</v>
      </c>
      <c r="D234" s="5" t="s">
        <v>47</v>
      </c>
      <c r="E234" s="5">
        <v>68</v>
      </c>
      <c r="F234" s="5">
        <v>6</v>
      </c>
      <c r="G234" s="5">
        <v>20</v>
      </c>
      <c r="H234" s="5">
        <v>26</v>
      </c>
      <c r="I234" s="5">
        <v>15</v>
      </c>
      <c r="J234" s="5">
        <v>80</v>
      </c>
      <c r="K234" s="5">
        <v>0</v>
      </c>
      <c r="L234" s="5">
        <v>5</v>
      </c>
      <c r="M234" s="5">
        <v>1</v>
      </c>
      <c r="N234" s="5">
        <v>0</v>
      </c>
      <c r="O234" s="5">
        <v>1</v>
      </c>
      <c r="P234" s="5">
        <v>131</v>
      </c>
      <c r="Q234" s="5">
        <v>4.5999999999999996</v>
      </c>
      <c r="R234" s="14">
        <v>0.98958333333333337</v>
      </c>
      <c r="S234" s="5">
        <v>28.2</v>
      </c>
      <c r="T234" s="5">
        <v>0</v>
      </c>
    </row>
    <row r="235" spans="1:20" hidden="1" x14ac:dyDescent="0.25">
      <c r="A235" s="5">
        <v>217</v>
      </c>
      <c r="B235" s="2" t="s">
        <v>308</v>
      </c>
      <c r="C235" s="5" t="s">
        <v>108</v>
      </c>
      <c r="D235" s="5" t="s">
        <v>47</v>
      </c>
      <c r="E235" s="5">
        <v>57</v>
      </c>
      <c r="F235" s="5">
        <v>6</v>
      </c>
      <c r="G235" s="5">
        <v>20</v>
      </c>
      <c r="H235" s="5">
        <v>26</v>
      </c>
      <c r="I235" s="5">
        <v>7</v>
      </c>
      <c r="J235" s="5">
        <v>16</v>
      </c>
      <c r="K235" s="5">
        <v>0</v>
      </c>
      <c r="L235" s="5">
        <v>4</v>
      </c>
      <c r="M235" s="5">
        <v>2</v>
      </c>
      <c r="N235" s="5">
        <v>0</v>
      </c>
      <c r="O235" s="5">
        <v>0</v>
      </c>
      <c r="P235" s="5">
        <v>77</v>
      </c>
      <c r="Q235" s="5">
        <v>7.8</v>
      </c>
      <c r="R235" s="14">
        <v>0.87291666666666667</v>
      </c>
      <c r="S235" s="5">
        <v>25.4</v>
      </c>
      <c r="T235" s="5">
        <v>50</v>
      </c>
    </row>
    <row r="236" spans="1:20" hidden="1" x14ac:dyDescent="0.25">
      <c r="A236" s="5">
        <v>218</v>
      </c>
      <c r="B236" s="2" t="s">
        <v>309</v>
      </c>
      <c r="C236" s="5" t="s">
        <v>108</v>
      </c>
      <c r="D236" s="5" t="s">
        <v>64</v>
      </c>
      <c r="E236" s="5">
        <v>57</v>
      </c>
      <c r="F236" s="5">
        <v>5</v>
      </c>
      <c r="G236" s="5">
        <v>21</v>
      </c>
      <c r="H236" s="5">
        <v>26</v>
      </c>
      <c r="I236" s="5">
        <v>8</v>
      </c>
      <c r="J236" s="5">
        <v>38</v>
      </c>
      <c r="K236" s="5">
        <v>1</v>
      </c>
      <c r="L236" s="5">
        <v>2</v>
      </c>
      <c r="M236" s="5">
        <v>2</v>
      </c>
      <c r="N236" s="5">
        <v>0</v>
      </c>
      <c r="O236" s="5">
        <v>2</v>
      </c>
      <c r="P236" s="5">
        <v>42</v>
      </c>
      <c r="Q236" s="5">
        <v>11.9</v>
      </c>
      <c r="R236" s="14">
        <v>0.59166666666666667</v>
      </c>
      <c r="S236" s="5">
        <v>23.1</v>
      </c>
      <c r="T236" s="5">
        <v>47.8</v>
      </c>
    </row>
    <row r="237" spans="1:20" hidden="1" x14ac:dyDescent="0.25">
      <c r="A237" s="5">
        <v>219</v>
      </c>
      <c r="B237" s="2" t="s">
        <v>310</v>
      </c>
      <c r="C237" s="5" t="s">
        <v>66</v>
      </c>
      <c r="D237" s="5" t="s">
        <v>47</v>
      </c>
      <c r="E237" s="5">
        <v>68</v>
      </c>
      <c r="F237" s="5">
        <v>5</v>
      </c>
      <c r="G237" s="5">
        <v>21</v>
      </c>
      <c r="H237" s="5">
        <v>26</v>
      </c>
      <c r="I237" s="5">
        <v>3</v>
      </c>
      <c r="J237" s="5">
        <v>47</v>
      </c>
      <c r="K237" s="5">
        <v>0</v>
      </c>
      <c r="L237" s="5">
        <v>4</v>
      </c>
      <c r="M237" s="5">
        <v>1</v>
      </c>
      <c r="N237" s="5">
        <v>0</v>
      </c>
      <c r="O237" s="5">
        <v>1</v>
      </c>
      <c r="P237" s="5">
        <v>135</v>
      </c>
      <c r="Q237" s="5">
        <v>3.7</v>
      </c>
      <c r="R237" s="14">
        <v>0.86736111111111114</v>
      </c>
      <c r="S237" s="5">
        <v>32.6</v>
      </c>
      <c r="T237" s="5">
        <v>0</v>
      </c>
    </row>
    <row r="238" spans="1:20" hidden="1" x14ac:dyDescent="0.25">
      <c r="A238" s="5">
        <v>220</v>
      </c>
      <c r="B238" s="2" t="s">
        <v>311</v>
      </c>
      <c r="C238" s="5" t="s">
        <v>108</v>
      </c>
      <c r="D238" s="5" t="s">
        <v>47</v>
      </c>
      <c r="E238" s="5">
        <v>63</v>
      </c>
      <c r="F238" s="5">
        <v>4</v>
      </c>
      <c r="G238" s="5">
        <v>22</v>
      </c>
      <c r="H238" s="5">
        <v>26</v>
      </c>
      <c r="I238" s="5">
        <v>14</v>
      </c>
      <c r="J238" s="5">
        <v>18</v>
      </c>
      <c r="K238" s="5">
        <v>0</v>
      </c>
      <c r="L238" s="5">
        <v>2</v>
      </c>
      <c r="M238" s="5">
        <v>2</v>
      </c>
      <c r="N238" s="5">
        <v>0</v>
      </c>
      <c r="O238" s="5">
        <v>0</v>
      </c>
      <c r="P238" s="5">
        <v>89</v>
      </c>
      <c r="Q238" s="5">
        <v>4.5</v>
      </c>
      <c r="R238" s="14">
        <v>0.8847222222222223</v>
      </c>
      <c r="S238" s="5">
        <v>24.9</v>
      </c>
      <c r="T238" s="5">
        <v>0</v>
      </c>
    </row>
    <row r="239" spans="1:20" hidden="1" x14ac:dyDescent="0.25">
      <c r="A239" s="5">
        <v>221</v>
      </c>
      <c r="B239" s="2" t="s">
        <v>312</v>
      </c>
      <c r="C239" s="5" t="s">
        <v>139</v>
      </c>
      <c r="D239" s="5" t="s">
        <v>61</v>
      </c>
      <c r="E239" s="5">
        <v>45</v>
      </c>
      <c r="F239" s="5">
        <v>16</v>
      </c>
      <c r="G239" s="5">
        <v>9</v>
      </c>
      <c r="H239" s="5">
        <v>25</v>
      </c>
      <c r="I239" s="5">
        <v>4</v>
      </c>
      <c r="J239" s="5">
        <v>14</v>
      </c>
      <c r="K239" s="5">
        <v>0</v>
      </c>
      <c r="L239" s="5">
        <v>11</v>
      </c>
      <c r="M239" s="5">
        <v>5</v>
      </c>
      <c r="N239" s="5">
        <v>0</v>
      </c>
      <c r="O239" s="5">
        <v>4</v>
      </c>
      <c r="P239" s="5">
        <v>76</v>
      </c>
      <c r="Q239" s="5">
        <v>21.1</v>
      </c>
      <c r="R239" s="14">
        <v>0.68680555555555556</v>
      </c>
      <c r="S239" s="5">
        <v>22.7</v>
      </c>
      <c r="T239" s="5">
        <v>33.299999999999997</v>
      </c>
    </row>
    <row r="240" spans="1:20" hidden="1" x14ac:dyDescent="0.25">
      <c r="A240" s="5">
        <v>222</v>
      </c>
      <c r="B240" s="2" t="s">
        <v>313</v>
      </c>
      <c r="C240" s="5" t="s">
        <v>115</v>
      </c>
      <c r="D240" s="5" t="s">
        <v>61</v>
      </c>
      <c r="E240" s="5">
        <v>59</v>
      </c>
      <c r="F240" s="5">
        <v>15</v>
      </c>
      <c r="G240" s="5">
        <v>10</v>
      </c>
      <c r="H240" s="5">
        <v>25</v>
      </c>
      <c r="I240" s="5">
        <v>-1</v>
      </c>
      <c r="J240" s="5">
        <v>42</v>
      </c>
      <c r="K240" s="5">
        <v>0</v>
      </c>
      <c r="L240" s="5">
        <v>12</v>
      </c>
      <c r="M240" s="5">
        <v>3</v>
      </c>
      <c r="N240" s="5">
        <v>1</v>
      </c>
      <c r="O240" s="5">
        <v>4</v>
      </c>
      <c r="P240" s="5">
        <v>121</v>
      </c>
      <c r="Q240" s="5">
        <v>12.4</v>
      </c>
      <c r="R240" s="14">
        <v>0.56597222222222221</v>
      </c>
      <c r="S240" s="5">
        <v>17.7</v>
      </c>
      <c r="T240" s="5">
        <v>22.2</v>
      </c>
    </row>
    <row r="241" spans="1:20" hidden="1" x14ac:dyDescent="0.25">
      <c r="A241" s="5">
        <v>223</v>
      </c>
      <c r="B241" s="2" t="s">
        <v>314</v>
      </c>
      <c r="C241" s="5" t="s">
        <v>97</v>
      </c>
      <c r="D241" s="5" t="s">
        <v>64</v>
      </c>
      <c r="E241" s="5">
        <v>68</v>
      </c>
      <c r="F241" s="5">
        <v>12</v>
      </c>
      <c r="G241" s="5">
        <v>13</v>
      </c>
      <c r="H241" s="5">
        <v>25</v>
      </c>
      <c r="I241" s="5">
        <v>-19</v>
      </c>
      <c r="J241" s="5">
        <v>24</v>
      </c>
      <c r="K241" s="5">
        <v>3</v>
      </c>
      <c r="L241" s="5">
        <v>8</v>
      </c>
      <c r="M241" s="5">
        <v>1</v>
      </c>
      <c r="N241" s="5">
        <v>0</v>
      </c>
      <c r="O241" s="5">
        <v>4</v>
      </c>
      <c r="P241" s="5">
        <v>90</v>
      </c>
      <c r="Q241" s="5">
        <v>13.3</v>
      </c>
      <c r="R241" s="14">
        <v>0.74722222222222223</v>
      </c>
      <c r="S241" s="5">
        <v>25</v>
      </c>
      <c r="T241" s="5">
        <v>54.9</v>
      </c>
    </row>
    <row r="242" spans="1:20" hidden="1" x14ac:dyDescent="0.25">
      <c r="A242" s="5">
        <v>224</v>
      </c>
      <c r="B242" s="2" t="s">
        <v>315</v>
      </c>
      <c r="C242" s="5" t="s">
        <v>92</v>
      </c>
      <c r="D242" s="5" t="s">
        <v>67</v>
      </c>
      <c r="E242" s="5">
        <v>61</v>
      </c>
      <c r="F242" s="5">
        <v>12</v>
      </c>
      <c r="G242" s="5">
        <v>13</v>
      </c>
      <c r="H242" s="5">
        <v>25</v>
      </c>
      <c r="I242" s="5">
        <v>-5</v>
      </c>
      <c r="J242" s="5">
        <v>36</v>
      </c>
      <c r="K242" s="5">
        <v>0</v>
      </c>
      <c r="L242" s="5">
        <v>9</v>
      </c>
      <c r="M242" s="5">
        <v>3</v>
      </c>
      <c r="N242" s="5">
        <v>0</v>
      </c>
      <c r="O242" s="5">
        <v>1</v>
      </c>
      <c r="P242" s="5">
        <v>101</v>
      </c>
      <c r="Q242" s="5">
        <v>11.9</v>
      </c>
      <c r="R242" s="14">
        <v>0.59652777777777777</v>
      </c>
      <c r="S242" s="5">
        <v>18.600000000000001</v>
      </c>
      <c r="T242" s="5">
        <v>38.5</v>
      </c>
    </row>
    <row r="243" spans="1:20" hidden="1" x14ac:dyDescent="0.25">
      <c r="A243" s="5">
        <v>225</v>
      </c>
      <c r="B243" s="2" t="s">
        <v>316</v>
      </c>
      <c r="C243" s="5" t="s">
        <v>108</v>
      </c>
      <c r="D243" s="5" t="s">
        <v>64</v>
      </c>
      <c r="E243" s="5">
        <v>59</v>
      </c>
      <c r="F243" s="5">
        <v>12</v>
      </c>
      <c r="G243" s="5">
        <v>13</v>
      </c>
      <c r="H243" s="5">
        <v>25</v>
      </c>
      <c r="I243" s="5">
        <v>-6</v>
      </c>
      <c r="J243" s="5">
        <v>32</v>
      </c>
      <c r="K243" s="5">
        <v>0</v>
      </c>
      <c r="L243" s="5">
        <v>7</v>
      </c>
      <c r="M243" s="5">
        <v>5</v>
      </c>
      <c r="N243" s="5">
        <v>0</v>
      </c>
      <c r="O243" s="5">
        <v>2</v>
      </c>
      <c r="P243" s="5">
        <v>96</v>
      </c>
      <c r="Q243" s="5">
        <v>12.5</v>
      </c>
      <c r="R243" s="14">
        <v>0.56527777777777777</v>
      </c>
      <c r="S243" s="5">
        <v>18.600000000000001</v>
      </c>
      <c r="T243" s="5">
        <v>65.099999999999994</v>
      </c>
    </row>
    <row r="244" spans="1:20" hidden="1" x14ac:dyDescent="0.25">
      <c r="A244" s="5">
        <v>226</v>
      </c>
      <c r="B244" s="2" t="s">
        <v>317</v>
      </c>
      <c r="C244" s="5" t="s">
        <v>161</v>
      </c>
      <c r="D244" s="5" t="s">
        <v>47</v>
      </c>
      <c r="E244" s="5">
        <v>60</v>
      </c>
      <c r="F244" s="5">
        <v>8</v>
      </c>
      <c r="G244" s="5">
        <v>17</v>
      </c>
      <c r="H244" s="5">
        <v>25</v>
      </c>
      <c r="I244" s="5">
        <v>-6</v>
      </c>
      <c r="J244" s="5">
        <v>30</v>
      </c>
      <c r="K244" s="5">
        <v>0</v>
      </c>
      <c r="L244" s="5">
        <v>6</v>
      </c>
      <c r="M244" s="5">
        <v>2</v>
      </c>
      <c r="N244" s="5">
        <v>0</v>
      </c>
      <c r="O244" s="5">
        <v>1</v>
      </c>
      <c r="P244" s="5">
        <v>159</v>
      </c>
      <c r="Q244" s="5">
        <v>5</v>
      </c>
      <c r="R244" s="14">
        <v>0.98888888888888893</v>
      </c>
      <c r="S244" s="5">
        <v>30.5</v>
      </c>
      <c r="T244" s="5">
        <v>0</v>
      </c>
    </row>
    <row r="245" spans="1:20" hidden="1" x14ac:dyDescent="0.25">
      <c r="A245" s="5">
        <v>227</v>
      </c>
      <c r="B245" s="2" t="s">
        <v>318</v>
      </c>
      <c r="C245" s="5" t="s">
        <v>115</v>
      </c>
      <c r="D245" s="5" t="s">
        <v>47</v>
      </c>
      <c r="E245" s="5">
        <v>63</v>
      </c>
      <c r="F245" s="5">
        <v>6</v>
      </c>
      <c r="G245" s="5">
        <v>19</v>
      </c>
      <c r="H245" s="5">
        <v>25</v>
      </c>
      <c r="I245" s="5">
        <v>-6</v>
      </c>
      <c r="J245" s="5">
        <v>31</v>
      </c>
      <c r="K245" s="5">
        <v>0</v>
      </c>
      <c r="L245" s="5">
        <v>5</v>
      </c>
      <c r="M245" s="5">
        <v>1</v>
      </c>
      <c r="N245" s="5">
        <v>0</v>
      </c>
      <c r="O245" s="5">
        <v>1</v>
      </c>
      <c r="P245" s="5">
        <v>85</v>
      </c>
      <c r="Q245" s="5">
        <v>7.1</v>
      </c>
      <c r="R245" s="14">
        <v>0.94097222222222221</v>
      </c>
      <c r="S245" s="5">
        <v>27.1</v>
      </c>
      <c r="T245" s="5">
        <v>0</v>
      </c>
    </row>
    <row r="246" spans="1:20" hidden="1" x14ac:dyDescent="0.25">
      <c r="A246" s="5">
        <v>228</v>
      </c>
      <c r="B246" s="2" t="s">
        <v>319</v>
      </c>
      <c r="C246" s="5" t="s">
        <v>161</v>
      </c>
      <c r="D246" s="5" t="s">
        <v>47</v>
      </c>
      <c r="E246" s="5">
        <v>47</v>
      </c>
      <c r="F246" s="5">
        <v>6</v>
      </c>
      <c r="G246" s="5">
        <v>19</v>
      </c>
      <c r="H246" s="5">
        <v>25</v>
      </c>
      <c r="I246" s="5">
        <v>14</v>
      </c>
      <c r="J246" s="5">
        <v>22</v>
      </c>
      <c r="K246" s="5">
        <v>0</v>
      </c>
      <c r="L246" s="5">
        <v>2</v>
      </c>
      <c r="M246" s="5">
        <v>4</v>
      </c>
      <c r="N246" s="5">
        <v>0</v>
      </c>
      <c r="O246" s="5">
        <v>0</v>
      </c>
      <c r="P246" s="5">
        <v>96</v>
      </c>
      <c r="Q246" s="5">
        <v>6.3</v>
      </c>
      <c r="R246" s="14">
        <v>1.0298611111111111</v>
      </c>
      <c r="S246" s="5">
        <v>25.5</v>
      </c>
      <c r="T246" s="5">
        <v>0</v>
      </c>
    </row>
    <row r="247" spans="1:20" hidden="1" x14ac:dyDescent="0.25">
      <c r="A247" s="5">
        <v>229</v>
      </c>
      <c r="B247" s="2" t="s">
        <v>320</v>
      </c>
      <c r="C247" s="5" t="s">
        <v>66</v>
      </c>
      <c r="D247" s="5" t="s">
        <v>47</v>
      </c>
      <c r="E247" s="5">
        <v>68</v>
      </c>
      <c r="F247" s="5">
        <v>6</v>
      </c>
      <c r="G247" s="5">
        <v>19</v>
      </c>
      <c r="H247" s="5">
        <v>25</v>
      </c>
      <c r="I247" s="5">
        <v>6</v>
      </c>
      <c r="J247" s="5">
        <v>26</v>
      </c>
      <c r="K247" s="5">
        <v>0</v>
      </c>
      <c r="L247" s="5">
        <v>5</v>
      </c>
      <c r="M247" s="5">
        <v>1</v>
      </c>
      <c r="N247" s="5">
        <v>2</v>
      </c>
      <c r="O247" s="5">
        <v>1</v>
      </c>
      <c r="P247" s="5">
        <v>95</v>
      </c>
      <c r="Q247" s="5">
        <v>6.3</v>
      </c>
      <c r="R247" s="14">
        <v>0.66319444444444442</v>
      </c>
      <c r="S247" s="5">
        <v>24.2</v>
      </c>
      <c r="T247" s="5">
        <v>0</v>
      </c>
    </row>
    <row r="248" spans="1:20" hidden="1" x14ac:dyDescent="0.25">
      <c r="A248" s="5">
        <v>230</v>
      </c>
      <c r="B248" s="2" t="s">
        <v>321</v>
      </c>
      <c r="C248" s="5" t="s">
        <v>82</v>
      </c>
      <c r="D248" s="5" t="s">
        <v>61</v>
      </c>
      <c r="E248" s="5">
        <v>56</v>
      </c>
      <c r="F248" s="5">
        <v>12</v>
      </c>
      <c r="G248" s="5">
        <v>12</v>
      </c>
      <c r="H248" s="5">
        <v>24</v>
      </c>
      <c r="I248" s="5">
        <v>-2</v>
      </c>
      <c r="J248" s="5">
        <v>50</v>
      </c>
      <c r="K248" s="5">
        <v>0</v>
      </c>
      <c r="L248" s="5">
        <v>10</v>
      </c>
      <c r="M248" s="5">
        <v>2</v>
      </c>
      <c r="N248" s="5">
        <v>0</v>
      </c>
      <c r="O248" s="5">
        <v>1</v>
      </c>
      <c r="P248" s="5">
        <v>87</v>
      </c>
      <c r="Q248" s="5">
        <v>13.8</v>
      </c>
      <c r="R248" s="14">
        <v>0.56388888888888888</v>
      </c>
      <c r="S248" s="5">
        <v>18.5</v>
      </c>
      <c r="T248" s="5">
        <v>25</v>
      </c>
    </row>
    <row r="249" spans="1:20" hidden="1" x14ac:dyDescent="0.25">
      <c r="A249" s="5">
        <v>231</v>
      </c>
      <c r="B249" s="2" t="s">
        <v>322</v>
      </c>
      <c r="C249" s="5" t="s">
        <v>139</v>
      </c>
      <c r="D249" s="5" t="s">
        <v>64</v>
      </c>
      <c r="E249" s="5">
        <v>33</v>
      </c>
      <c r="F249" s="5">
        <v>12</v>
      </c>
      <c r="G249" s="5">
        <v>12</v>
      </c>
      <c r="H249" s="5">
        <v>24</v>
      </c>
      <c r="I249" s="5">
        <v>2</v>
      </c>
      <c r="J249" s="5">
        <v>4</v>
      </c>
      <c r="K249" s="5">
        <v>0</v>
      </c>
      <c r="L249" s="5">
        <v>10</v>
      </c>
      <c r="M249" s="5">
        <v>2</v>
      </c>
      <c r="N249" s="5">
        <v>0</v>
      </c>
      <c r="O249" s="5">
        <v>1</v>
      </c>
      <c r="P249" s="5">
        <v>116</v>
      </c>
      <c r="Q249" s="5">
        <v>10.3</v>
      </c>
      <c r="R249" s="14">
        <v>0.7583333333333333</v>
      </c>
      <c r="S249" s="5">
        <v>21.8</v>
      </c>
      <c r="T249" s="5">
        <v>43.2</v>
      </c>
    </row>
    <row r="250" spans="1:20" hidden="1" x14ac:dyDescent="0.25">
      <c r="A250" s="5">
        <v>232</v>
      </c>
      <c r="B250" s="2" t="s">
        <v>323</v>
      </c>
      <c r="C250" s="5" t="s">
        <v>82</v>
      </c>
      <c r="D250" s="5" t="s">
        <v>64</v>
      </c>
      <c r="E250" s="5">
        <v>63</v>
      </c>
      <c r="F250" s="5">
        <v>12</v>
      </c>
      <c r="G250" s="5">
        <v>12</v>
      </c>
      <c r="H250" s="5">
        <v>24</v>
      </c>
      <c r="I250" s="5">
        <v>9</v>
      </c>
      <c r="J250" s="5">
        <v>20</v>
      </c>
      <c r="K250" s="5">
        <v>0</v>
      </c>
      <c r="L250" s="5">
        <v>12</v>
      </c>
      <c r="M250" s="5">
        <v>0</v>
      </c>
      <c r="N250" s="5">
        <v>1</v>
      </c>
      <c r="O250" s="5">
        <v>0</v>
      </c>
      <c r="P250" s="5">
        <v>58</v>
      </c>
      <c r="Q250" s="5">
        <v>20.7</v>
      </c>
      <c r="R250" s="14">
        <v>0.45694444444444443</v>
      </c>
      <c r="S250" s="5">
        <v>14.6</v>
      </c>
      <c r="T250" s="5">
        <v>39.4</v>
      </c>
    </row>
    <row r="251" spans="1:20" hidden="1" x14ac:dyDescent="0.25">
      <c r="A251" s="5">
        <v>233</v>
      </c>
      <c r="B251" s="2" t="s">
        <v>324</v>
      </c>
      <c r="C251" s="5" t="s">
        <v>184</v>
      </c>
      <c r="D251" s="5" t="s">
        <v>67</v>
      </c>
      <c r="E251" s="5">
        <v>65</v>
      </c>
      <c r="F251" s="5">
        <v>11</v>
      </c>
      <c r="G251" s="5">
        <v>13</v>
      </c>
      <c r="H251" s="5">
        <v>24</v>
      </c>
      <c r="I251" s="5">
        <v>4</v>
      </c>
      <c r="J251" s="5">
        <v>20</v>
      </c>
      <c r="K251" s="5">
        <v>1</v>
      </c>
      <c r="L251" s="5">
        <v>10</v>
      </c>
      <c r="M251" s="5">
        <v>0</v>
      </c>
      <c r="N251" s="5">
        <v>0</v>
      </c>
      <c r="O251" s="5">
        <v>1</v>
      </c>
      <c r="P251" s="5">
        <v>84</v>
      </c>
      <c r="Q251" s="5">
        <v>13.1</v>
      </c>
      <c r="R251" s="14">
        <v>0.67708333333333337</v>
      </c>
      <c r="S251" s="5">
        <v>25.3</v>
      </c>
      <c r="T251" s="5">
        <v>37.200000000000003</v>
      </c>
    </row>
    <row r="252" spans="1:20" hidden="1" x14ac:dyDescent="0.25">
      <c r="A252" s="5">
        <v>234</v>
      </c>
      <c r="B252" s="2" t="s">
        <v>325</v>
      </c>
      <c r="C252" s="5" t="s">
        <v>145</v>
      </c>
      <c r="D252" s="5" t="s">
        <v>64</v>
      </c>
      <c r="E252" s="5">
        <v>40</v>
      </c>
      <c r="F252" s="5">
        <v>11</v>
      </c>
      <c r="G252" s="5">
        <v>13</v>
      </c>
      <c r="H252" s="5">
        <v>24</v>
      </c>
      <c r="I252" s="5">
        <v>-6</v>
      </c>
      <c r="J252" s="5">
        <v>10</v>
      </c>
      <c r="K252" s="5">
        <v>0</v>
      </c>
      <c r="L252" s="5">
        <v>8</v>
      </c>
      <c r="M252" s="5">
        <v>3</v>
      </c>
      <c r="N252" s="5">
        <v>1</v>
      </c>
      <c r="O252" s="5">
        <v>2</v>
      </c>
      <c r="P252" s="5">
        <v>66</v>
      </c>
      <c r="Q252" s="5">
        <v>16.7</v>
      </c>
      <c r="R252" s="14">
        <v>0.74652777777777779</v>
      </c>
      <c r="S252" s="5">
        <v>23.2</v>
      </c>
      <c r="T252" s="5">
        <v>43.9</v>
      </c>
    </row>
    <row r="253" spans="1:20" hidden="1" x14ac:dyDescent="0.25">
      <c r="A253" s="5">
        <v>235</v>
      </c>
      <c r="B253" s="2" t="s">
        <v>326</v>
      </c>
      <c r="C253" s="5" t="s">
        <v>72</v>
      </c>
      <c r="D253" s="5" t="s">
        <v>67</v>
      </c>
      <c r="E253" s="5">
        <v>58</v>
      </c>
      <c r="F253" s="5">
        <v>9</v>
      </c>
      <c r="G253" s="5">
        <v>15</v>
      </c>
      <c r="H253" s="5">
        <v>24</v>
      </c>
      <c r="I253" s="5">
        <v>2</v>
      </c>
      <c r="J253" s="5">
        <v>68</v>
      </c>
      <c r="K253" s="5">
        <v>0</v>
      </c>
      <c r="L253" s="5">
        <v>8</v>
      </c>
      <c r="M253" s="5">
        <v>1</v>
      </c>
      <c r="N253" s="5">
        <v>1</v>
      </c>
      <c r="O253" s="5">
        <v>1</v>
      </c>
      <c r="P253" s="5">
        <v>74</v>
      </c>
      <c r="Q253" s="5">
        <v>12.2</v>
      </c>
      <c r="R253" s="14">
        <v>0.41944444444444445</v>
      </c>
      <c r="S253" s="5">
        <v>15.7</v>
      </c>
      <c r="T253" s="5">
        <v>22.2</v>
      </c>
    </row>
    <row r="254" spans="1:20" hidden="1" x14ac:dyDescent="0.25">
      <c r="A254" s="5">
        <v>236</v>
      </c>
      <c r="B254" s="2" t="s">
        <v>327</v>
      </c>
      <c r="C254" s="5" t="s">
        <v>82</v>
      </c>
      <c r="D254" s="5" t="s">
        <v>64</v>
      </c>
      <c r="E254" s="5">
        <v>49</v>
      </c>
      <c r="F254" s="5">
        <v>9</v>
      </c>
      <c r="G254" s="5">
        <v>15</v>
      </c>
      <c r="H254" s="5">
        <v>24</v>
      </c>
      <c r="I254" s="5">
        <v>3</v>
      </c>
      <c r="J254" s="5">
        <v>50</v>
      </c>
      <c r="K254" s="5">
        <v>1</v>
      </c>
      <c r="L254" s="5">
        <v>8</v>
      </c>
      <c r="M254" s="5">
        <v>0</v>
      </c>
      <c r="N254" s="5">
        <v>0</v>
      </c>
      <c r="O254" s="5">
        <v>1</v>
      </c>
      <c r="P254" s="5">
        <v>72</v>
      </c>
      <c r="Q254" s="5">
        <v>12.5</v>
      </c>
      <c r="R254" s="14">
        <v>0.64166666666666672</v>
      </c>
      <c r="S254" s="5">
        <v>20.8</v>
      </c>
      <c r="T254" s="5">
        <v>41</v>
      </c>
    </row>
    <row r="255" spans="1:20" hidden="1" x14ac:dyDescent="0.25">
      <c r="A255" s="5">
        <v>237</v>
      </c>
      <c r="B255" s="2" t="s">
        <v>328</v>
      </c>
      <c r="C255" s="5" t="s">
        <v>218</v>
      </c>
      <c r="D255" s="5" t="s">
        <v>64</v>
      </c>
      <c r="E255" s="5">
        <v>67</v>
      </c>
      <c r="F255" s="5">
        <v>9</v>
      </c>
      <c r="G255" s="5">
        <v>15</v>
      </c>
      <c r="H255" s="5">
        <v>24</v>
      </c>
      <c r="I255" s="5">
        <v>-5</v>
      </c>
      <c r="J255" s="5">
        <v>34</v>
      </c>
      <c r="K255" s="5">
        <v>1</v>
      </c>
      <c r="L255" s="5">
        <v>6</v>
      </c>
      <c r="M255" s="5">
        <v>2</v>
      </c>
      <c r="N255" s="5">
        <v>0</v>
      </c>
      <c r="O255" s="5">
        <v>3</v>
      </c>
      <c r="P255" s="5">
        <v>138</v>
      </c>
      <c r="Q255" s="5">
        <v>6.5</v>
      </c>
      <c r="R255" s="14">
        <v>0.69861111111111107</v>
      </c>
      <c r="S255" s="5">
        <v>24.2</v>
      </c>
      <c r="T255" s="5">
        <v>40.1</v>
      </c>
    </row>
    <row r="256" spans="1:20" hidden="1" x14ac:dyDescent="0.25">
      <c r="A256" s="5">
        <v>238</v>
      </c>
      <c r="B256" s="2" t="s">
        <v>329</v>
      </c>
      <c r="C256" s="5" t="s">
        <v>66</v>
      </c>
      <c r="D256" s="5" t="s">
        <v>67</v>
      </c>
      <c r="E256" s="5">
        <v>37</v>
      </c>
      <c r="F256" s="5">
        <v>8</v>
      </c>
      <c r="G256" s="5">
        <v>16</v>
      </c>
      <c r="H256" s="5">
        <v>24</v>
      </c>
      <c r="I256" s="5">
        <v>-6</v>
      </c>
      <c r="J256" s="5">
        <v>16</v>
      </c>
      <c r="K256" s="5">
        <v>0</v>
      </c>
      <c r="L256" s="5">
        <v>4</v>
      </c>
      <c r="M256" s="5">
        <v>4</v>
      </c>
      <c r="N256" s="5">
        <v>0</v>
      </c>
      <c r="O256" s="5">
        <v>1</v>
      </c>
      <c r="P256" s="5">
        <v>67</v>
      </c>
      <c r="Q256" s="5">
        <v>11.9</v>
      </c>
      <c r="R256" s="14">
        <v>0.78611111111111109</v>
      </c>
      <c r="S256" s="5">
        <v>27.7</v>
      </c>
      <c r="T256" s="5">
        <v>33.299999999999997</v>
      </c>
    </row>
    <row r="257" spans="1:20" hidden="1" x14ac:dyDescent="0.25">
      <c r="A257" s="5">
        <v>239</v>
      </c>
      <c r="B257" s="2" t="s">
        <v>330</v>
      </c>
      <c r="C257" s="5" t="s">
        <v>84</v>
      </c>
      <c r="D257" s="5" t="s">
        <v>47</v>
      </c>
      <c r="E257" s="5">
        <v>61</v>
      </c>
      <c r="F257" s="5">
        <v>8</v>
      </c>
      <c r="G257" s="5">
        <v>16</v>
      </c>
      <c r="H257" s="5">
        <v>24</v>
      </c>
      <c r="I257" s="5">
        <v>17</v>
      </c>
      <c r="J257" s="5">
        <v>38</v>
      </c>
      <c r="K257" s="5">
        <v>0</v>
      </c>
      <c r="L257" s="5">
        <v>3</v>
      </c>
      <c r="M257" s="5">
        <v>5</v>
      </c>
      <c r="N257" s="5">
        <v>0</v>
      </c>
      <c r="O257" s="5">
        <v>2</v>
      </c>
      <c r="P257" s="5">
        <v>119</v>
      </c>
      <c r="Q257" s="5">
        <v>6.7</v>
      </c>
      <c r="R257" s="14">
        <v>0.70347222222222217</v>
      </c>
      <c r="S257" s="5">
        <v>20.100000000000001</v>
      </c>
      <c r="T257" s="5">
        <v>0</v>
      </c>
    </row>
    <row r="258" spans="1:20" hidden="1" x14ac:dyDescent="0.25">
      <c r="A258" s="5">
        <v>240</v>
      </c>
      <c r="B258" s="2" t="s">
        <v>331</v>
      </c>
      <c r="C258" s="5" t="s">
        <v>161</v>
      </c>
      <c r="D258" s="5" t="s">
        <v>47</v>
      </c>
      <c r="E258" s="5">
        <v>59</v>
      </c>
      <c r="F258" s="5">
        <v>7</v>
      </c>
      <c r="G258" s="5">
        <v>17</v>
      </c>
      <c r="H258" s="5">
        <v>24</v>
      </c>
      <c r="I258" s="5">
        <v>10</v>
      </c>
      <c r="J258" s="5">
        <v>24</v>
      </c>
      <c r="K258" s="5">
        <v>0</v>
      </c>
      <c r="L258" s="5">
        <v>7</v>
      </c>
      <c r="M258" s="5">
        <v>0</v>
      </c>
      <c r="N258" s="5">
        <v>0</v>
      </c>
      <c r="O258" s="5">
        <v>3</v>
      </c>
      <c r="P258" s="5">
        <v>119</v>
      </c>
      <c r="Q258" s="5">
        <v>5.9</v>
      </c>
      <c r="R258" s="14">
        <v>0.89444444444444438</v>
      </c>
      <c r="S258" s="5">
        <v>25.9</v>
      </c>
      <c r="T258" s="5">
        <v>0</v>
      </c>
    </row>
    <row r="259" spans="1:20" hidden="1" x14ac:dyDescent="0.25">
      <c r="A259" s="5">
        <v>241</v>
      </c>
      <c r="B259" s="2" t="s">
        <v>332</v>
      </c>
      <c r="C259" s="5" t="s">
        <v>121</v>
      </c>
      <c r="D259" s="5" t="s">
        <v>64</v>
      </c>
      <c r="E259" s="5">
        <v>63</v>
      </c>
      <c r="F259" s="5">
        <v>6</v>
      </c>
      <c r="G259" s="5">
        <v>18</v>
      </c>
      <c r="H259" s="5">
        <v>24</v>
      </c>
      <c r="I259" s="5">
        <v>9</v>
      </c>
      <c r="J259" s="5">
        <v>38</v>
      </c>
      <c r="K259" s="5">
        <v>0</v>
      </c>
      <c r="L259" s="5">
        <v>4</v>
      </c>
      <c r="M259" s="5">
        <v>2</v>
      </c>
      <c r="N259" s="5">
        <v>0</v>
      </c>
      <c r="O259" s="5">
        <v>0</v>
      </c>
      <c r="P259" s="5">
        <v>42</v>
      </c>
      <c r="Q259" s="5">
        <v>14.3</v>
      </c>
      <c r="R259" s="14">
        <v>0.59791666666666665</v>
      </c>
      <c r="S259" s="5">
        <v>19.7</v>
      </c>
      <c r="T259" s="5">
        <v>55</v>
      </c>
    </row>
    <row r="260" spans="1:20" hidden="1" x14ac:dyDescent="0.25">
      <c r="A260" s="5">
        <v>242</v>
      </c>
      <c r="B260" s="2" t="s">
        <v>333</v>
      </c>
      <c r="C260" s="5" t="s">
        <v>66</v>
      </c>
      <c r="D260" s="5" t="s">
        <v>47</v>
      </c>
      <c r="E260" s="5">
        <v>59</v>
      </c>
      <c r="F260" s="5">
        <v>6</v>
      </c>
      <c r="G260" s="5">
        <v>18</v>
      </c>
      <c r="H260" s="5">
        <v>24</v>
      </c>
      <c r="I260" s="5">
        <v>8</v>
      </c>
      <c r="J260" s="5">
        <v>83</v>
      </c>
      <c r="K260" s="5">
        <v>0</v>
      </c>
      <c r="L260" s="5">
        <v>3</v>
      </c>
      <c r="M260" s="5">
        <v>3</v>
      </c>
      <c r="N260" s="5">
        <v>1</v>
      </c>
      <c r="O260" s="5">
        <v>0</v>
      </c>
      <c r="P260" s="5">
        <v>85</v>
      </c>
      <c r="Q260" s="5">
        <v>7.1</v>
      </c>
      <c r="R260" s="14">
        <v>0.99861111111111101</v>
      </c>
      <c r="S260" s="5">
        <v>35.799999999999997</v>
      </c>
      <c r="T260" s="5">
        <v>0</v>
      </c>
    </row>
    <row r="261" spans="1:20" hidden="1" x14ac:dyDescent="0.25">
      <c r="A261" s="5">
        <v>243</v>
      </c>
      <c r="B261" s="2" t="s">
        <v>334</v>
      </c>
      <c r="C261" s="5" t="s">
        <v>86</v>
      </c>
      <c r="D261" s="5" t="s">
        <v>47</v>
      </c>
      <c r="E261" s="5">
        <v>68</v>
      </c>
      <c r="F261" s="5">
        <v>3</v>
      </c>
      <c r="G261" s="5">
        <v>21</v>
      </c>
      <c r="H261" s="5">
        <v>24</v>
      </c>
      <c r="I261" s="5">
        <v>12</v>
      </c>
      <c r="J261" s="5">
        <v>81</v>
      </c>
      <c r="K261" s="5">
        <v>0</v>
      </c>
      <c r="L261" s="5">
        <v>3</v>
      </c>
      <c r="M261" s="5">
        <v>0</v>
      </c>
      <c r="N261" s="5">
        <v>0</v>
      </c>
      <c r="O261" s="5">
        <v>1</v>
      </c>
      <c r="P261" s="5">
        <v>143</v>
      </c>
      <c r="Q261" s="5">
        <v>2.1</v>
      </c>
      <c r="R261" s="14">
        <v>0.95347222222222217</v>
      </c>
      <c r="S261" s="5">
        <v>27.9</v>
      </c>
      <c r="T261" s="5">
        <v>0</v>
      </c>
    </row>
    <row r="262" spans="1:20" hidden="1" x14ac:dyDescent="0.25">
      <c r="A262" s="5">
        <v>244</v>
      </c>
      <c r="B262" s="2" t="s">
        <v>335</v>
      </c>
      <c r="C262" s="5" t="s">
        <v>90</v>
      </c>
      <c r="D262" s="5" t="s">
        <v>67</v>
      </c>
      <c r="E262" s="5">
        <v>66</v>
      </c>
      <c r="F262" s="5">
        <v>14</v>
      </c>
      <c r="G262" s="5">
        <v>9</v>
      </c>
      <c r="H262" s="5">
        <v>23</v>
      </c>
      <c r="I262" s="5">
        <v>14</v>
      </c>
      <c r="J262" s="5">
        <v>225</v>
      </c>
      <c r="K262" s="5">
        <v>0</v>
      </c>
      <c r="L262" s="5">
        <v>11</v>
      </c>
      <c r="M262" s="5">
        <v>3</v>
      </c>
      <c r="N262" s="5">
        <v>1</v>
      </c>
      <c r="O262" s="5">
        <v>0</v>
      </c>
      <c r="P262" s="5">
        <v>116</v>
      </c>
      <c r="Q262" s="5">
        <v>12.1</v>
      </c>
      <c r="R262" s="14">
        <v>0.4993055555555555</v>
      </c>
      <c r="S262" s="5">
        <v>15.7</v>
      </c>
      <c r="T262" s="5">
        <v>0</v>
      </c>
    </row>
    <row r="263" spans="1:20" hidden="1" x14ac:dyDescent="0.25">
      <c r="A263" s="5">
        <v>245</v>
      </c>
      <c r="B263" s="2" t="s">
        <v>336</v>
      </c>
      <c r="C263" s="5" t="s">
        <v>108</v>
      </c>
      <c r="D263" s="5" t="s">
        <v>61</v>
      </c>
      <c r="E263" s="5">
        <v>43</v>
      </c>
      <c r="F263" s="5">
        <v>14</v>
      </c>
      <c r="G263" s="5">
        <v>9</v>
      </c>
      <c r="H263" s="5">
        <v>23</v>
      </c>
      <c r="I263" s="5">
        <v>12</v>
      </c>
      <c r="J263" s="5">
        <v>20</v>
      </c>
      <c r="K263" s="5">
        <v>0</v>
      </c>
      <c r="L263" s="5">
        <v>10</v>
      </c>
      <c r="M263" s="5">
        <v>4</v>
      </c>
      <c r="N263" s="5">
        <v>0</v>
      </c>
      <c r="O263" s="5">
        <v>2</v>
      </c>
      <c r="P263" s="5">
        <v>133</v>
      </c>
      <c r="Q263" s="5">
        <v>10.5</v>
      </c>
      <c r="R263" s="14">
        <v>0.58263888888888882</v>
      </c>
      <c r="S263" s="5">
        <v>18.399999999999999</v>
      </c>
      <c r="T263" s="5">
        <v>41</v>
      </c>
    </row>
    <row r="264" spans="1:20" hidden="1" x14ac:dyDescent="0.25">
      <c r="A264" s="5">
        <v>246</v>
      </c>
      <c r="B264" s="2" t="s">
        <v>337</v>
      </c>
      <c r="C264" s="5" t="s">
        <v>63</v>
      </c>
      <c r="D264" s="5" t="s">
        <v>67</v>
      </c>
      <c r="E264" s="5">
        <v>52</v>
      </c>
      <c r="F264" s="5">
        <v>12</v>
      </c>
      <c r="G264" s="5">
        <v>11</v>
      </c>
      <c r="H264" s="5">
        <v>23</v>
      </c>
      <c r="I264" s="5">
        <v>8</v>
      </c>
      <c r="J264" s="5">
        <v>30</v>
      </c>
      <c r="K264" s="5">
        <v>0</v>
      </c>
      <c r="L264" s="5">
        <v>7</v>
      </c>
      <c r="M264" s="5">
        <v>5</v>
      </c>
      <c r="N264" s="5">
        <v>1</v>
      </c>
      <c r="O264" s="5">
        <v>0</v>
      </c>
      <c r="P264" s="5">
        <v>65</v>
      </c>
      <c r="Q264" s="5">
        <v>18.5</v>
      </c>
      <c r="R264" s="14">
        <v>0.53194444444444444</v>
      </c>
      <c r="S264" s="5">
        <v>16</v>
      </c>
      <c r="T264" s="5">
        <v>0</v>
      </c>
    </row>
    <row r="265" spans="1:20" hidden="1" x14ac:dyDescent="0.25">
      <c r="A265" s="5">
        <v>247</v>
      </c>
      <c r="B265" s="2" t="s">
        <v>338</v>
      </c>
      <c r="C265" s="5" t="s">
        <v>90</v>
      </c>
      <c r="D265" s="5" t="s">
        <v>64</v>
      </c>
      <c r="E265" s="5">
        <v>65</v>
      </c>
      <c r="F265" s="5">
        <v>12</v>
      </c>
      <c r="G265" s="5">
        <v>11</v>
      </c>
      <c r="H265" s="5">
        <v>23</v>
      </c>
      <c r="I265" s="5">
        <v>2</v>
      </c>
      <c r="J265" s="5">
        <v>24</v>
      </c>
      <c r="K265" s="5">
        <v>2</v>
      </c>
      <c r="L265" s="5">
        <v>8</v>
      </c>
      <c r="M265" s="5">
        <v>2</v>
      </c>
      <c r="N265" s="5">
        <v>0</v>
      </c>
      <c r="O265" s="5">
        <v>2</v>
      </c>
      <c r="P265" s="5">
        <v>109</v>
      </c>
      <c r="Q265" s="5">
        <v>11</v>
      </c>
      <c r="R265" s="14">
        <v>0.62361111111111112</v>
      </c>
      <c r="S265" s="5">
        <v>22.8</v>
      </c>
      <c r="T265" s="5">
        <v>47.3</v>
      </c>
    </row>
    <row r="266" spans="1:20" hidden="1" x14ac:dyDescent="0.25">
      <c r="A266" s="5">
        <v>248</v>
      </c>
      <c r="B266" s="2" t="s">
        <v>339</v>
      </c>
      <c r="C266" s="5" t="s">
        <v>184</v>
      </c>
      <c r="D266" s="5" t="s">
        <v>67</v>
      </c>
      <c r="E266" s="5">
        <v>51</v>
      </c>
      <c r="F266" s="5">
        <v>11</v>
      </c>
      <c r="G266" s="5">
        <v>12</v>
      </c>
      <c r="H266" s="5">
        <v>23</v>
      </c>
      <c r="I266" s="5">
        <v>2</v>
      </c>
      <c r="J266" s="5">
        <v>14</v>
      </c>
      <c r="K266" s="5">
        <v>0</v>
      </c>
      <c r="L266" s="5">
        <v>9</v>
      </c>
      <c r="M266" s="5">
        <v>2</v>
      </c>
      <c r="N266" s="5">
        <v>0</v>
      </c>
      <c r="O266" s="5">
        <v>2</v>
      </c>
      <c r="P266" s="5">
        <v>169</v>
      </c>
      <c r="Q266" s="5">
        <v>6.5</v>
      </c>
      <c r="R266" s="14">
        <v>0.76527777777777783</v>
      </c>
      <c r="S266" s="5">
        <v>25.8</v>
      </c>
      <c r="T266" s="5">
        <v>57.1</v>
      </c>
    </row>
    <row r="267" spans="1:20" hidden="1" x14ac:dyDescent="0.25">
      <c r="A267" s="5">
        <v>249</v>
      </c>
      <c r="B267" s="2" t="s">
        <v>340</v>
      </c>
      <c r="C267" s="5" t="s">
        <v>177</v>
      </c>
      <c r="D267" s="5" t="s">
        <v>67</v>
      </c>
      <c r="E267" s="5">
        <v>47</v>
      </c>
      <c r="F267" s="5">
        <v>11</v>
      </c>
      <c r="G267" s="5">
        <v>12</v>
      </c>
      <c r="H267" s="5">
        <v>23</v>
      </c>
      <c r="I267" s="5">
        <v>-8</v>
      </c>
      <c r="J267" s="5">
        <v>16</v>
      </c>
      <c r="K267" s="5">
        <v>0</v>
      </c>
      <c r="L267" s="5">
        <v>8</v>
      </c>
      <c r="M267" s="5">
        <v>3</v>
      </c>
      <c r="N267" s="5">
        <v>0</v>
      </c>
      <c r="O267" s="5">
        <v>1</v>
      </c>
      <c r="P267" s="5">
        <v>112</v>
      </c>
      <c r="Q267" s="5">
        <v>9.8000000000000007</v>
      </c>
      <c r="R267" s="14">
        <v>0.51944444444444449</v>
      </c>
      <c r="S267" s="5">
        <v>18.3</v>
      </c>
      <c r="T267" s="5">
        <v>25</v>
      </c>
    </row>
    <row r="268" spans="1:20" hidden="1" x14ac:dyDescent="0.25">
      <c r="A268" s="5">
        <v>250</v>
      </c>
      <c r="B268" s="2" t="s">
        <v>341</v>
      </c>
      <c r="C268" s="5" t="s">
        <v>161</v>
      </c>
      <c r="D268" s="5" t="s">
        <v>64</v>
      </c>
      <c r="E268" s="5">
        <v>42</v>
      </c>
      <c r="F268" s="5">
        <v>10</v>
      </c>
      <c r="G268" s="5">
        <v>13</v>
      </c>
      <c r="H268" s="5">
        <v>23</v>
      </c>
      <c r="I268" s="5">
        <v>-20</v>
      </c>
      <c r="J268" s="5">
        <v>20</v>
      </c>
      <c r="K268" s="5">
        <v>1</v>
      </c>
      <c r="L268" s="5">
        <v>7</v>
      </c>
      <c r="M268" s="5">
        <v>2</v>
      </c>
      <c r="N268" s="5">
        <v>1</v>
      </c>
      <c r="O268" s="5">
        <v>0</v>
      </c>
      <c r="P268" s="5">
        <v>58</v>
      </c>
      <c r="Q268" s="5">
        <v>17.2</v>
      </c>
      <c r="R268" s="14">
        <v>0.81180555555555556</v>
      </c>
      <c r="S268" s="5">
        <v>24</v>
      </c>
      <c r="T268" s="5">
        <v>38.5</v>
      </c>
    </row>
    <row r="269" spans="1:20" hidden="1" x14ac:dyDescent="0.25">
      <c r="A269" s="5">
        <v>251</v>
      </c>
      <c r="B269" s="2" t="s">
        <v>342</v>
      </c>
      <c r="C269" s="5" t="s">
        <v>90</v>
      </c>
      <c r="D269" s="5" t="s">
        <v>61</v>
      </c>
      <c r="E269" s="5">
        <v>68</v>
      </c>
      <c r="F269" s="5">
        <v>10</v>
      </c>
      <c r="G269" s="5">
        <v>13</v>
      </c>
      <c r="H269" s="5">
        <v>23</v>
      </c>
      <c r="I269" s="5">
        <v>-2</v>
      </c>
      <c r="J269" s="5">
        <v>104</v>
      </c>
      <c r="K269" s="5">
        <v>0</v>
      </c>
      <c r="L269" s="5">
        <v>6</v>
      </c>
      <c r="M269" s="5">
        <v>4</v>
      </c>
      <c r="N269" s="5">
        <v>0</v>
      </c>
      <c r="O269" s="5">
        <v>2</v>
      </c>
      <c r="P269" s="5">
        <v>105</v>
      </c>
      <c r="Q269" s="5">
        <v>9.5</v>
      </c>
      <c r="R269" s="14">
        <v>0.5756944444444444</v>
      </c>
      <c r="S269" s="5">
        <v>22.2</v>
      </c>
      <c r="T269" s="5">
        <v>36.200000000000003</v>
      </c>
    </row>
    <row r="270" spans="1:20" hidden="1" x14ac:dyDescent="0.25">
      <c r="A270" s="5">
        <v>252</v>
      </c>
      <c r="B270" s="2" t="s">
        <v>343</v>
      </c>
      <c r="C270" s="5" t="s">
        <v>82</v>
      </c>
      <c r="D270" s="5" t="s">
        <v>67</v>
      </c>
      <c r="E270" s="5">
        <v>60</v>
      </c>
      <c r="F270" s="5">
        <v>9</v>
      </c>
      <c r="G270" s="5">
        <v>14</v>
      </c>
      <c r="H270" s="5">
        <v>23</v>
      </c>
      <c r="I270" s="5">
        <v>9</v>
      </c>
      <c r="J270" s="5">
        <v>38</v>
      </c>
      <c r="K270" s="5">
        <v>0</v>
      </c>
      <c r="L270" s="5">
        <v>8</v>
      </c>
      <c r="M270" s="5">
        <v>1</v>
      </c>
      <c r="N270" s="5">
        <v>0</v>
      </c>
      <c r="O270" s="5">
        <v>2</v>
      </c>
      <c r="P270" s="5">
        <v>82</v>
      </c>
      <c r="Q270" s="5">
        <v>11</v>
      </c>
      <c r="R270" s="14">
        <v>0.4694444444444445</v>
      </c>
      <c r="S270" s="5">
        <v>16.3</v>
      </c>
      <c r="T270" s="5">
        <v>30</v>
      </c>
    </row>
    <row r="271" spans="1:20" hidden="1" x14ac:dyDescent="0.25">
      <c r="A271" s="5">
        <v>253</v>
      </c>
      <c r="B271" s="2" t="s">
        <v>344</v>
      </c>
      <c r="C271" s="5" t="s">
        <v>82</v>
      </c>
      <c r="D271" s="5" t="s">
        <v>47</v>
      </c>
      <c r="E271" s="5">
        <v>53</v>
      </c>
      <c r="F271" s="5">
        <v>5</v>
      </c>
      <c r="G271" s="5">
        <v>18</v>
      </c>
      <c r="H271" s="5">
        <v>23</v>
      </c>
      <c r="I271" s="5">
        <v>-13</v>
      </c>
      <c r="J271" s="5">
        <v>65</v>
      </c>
      <c r="K271" s="5">
        <v>0</v>
      </c>
      <c r="L271" s="5">
        <v>2</v>
      </c>
      <c r="M271" s="5">
        <v>3</v>
      </c>
      <c r="N271" s="5">
        <v>0</v>
      </c>
      <c r="O271" s="5">
        <v>0</v>
      </c>
      <c r="P271" s="5">
        <v>68</v>
      </c>
      <c r="Q271" s="5">
        <v>7.4</v>
      </c>
      <c r="R271" s="14">
        <v>0.87430555555555556</v>
      </c>
      <c r="S271" s="5">
        <v>26.9</v>
      </c>
      <c r="T271" s="5">
        <v>0</v>
      </c>
    </row>
    <row r="272" spans="1:20" hidden="1" x14ac:dyDescent="0.25">
      <c r="A272" s="5">
        <v>254</v>
      </c>
      <c r="B272" s="2" t="s">
        <v>345</v>
      </c>
      <c r="C272" s="5" t="s">
        <v>139</v>
      </c>
      <c r="D272" s="5" t="s">
        <v>47</v>
      </c>
      <c r="E272" s="5">
        <v>66</v>
      </c>
      <c r="F272" s="5">
        <v>5</v>
      </c>
      <c r="G272" s="5">
        <v>18</v>
      </c>
      <c r="H272" s="5">
        <v>23</v>
      </c>
      <c r="I272" s="5">
        <v>18</v>
      </c>
      <c r="J272" s="5">
        <v>12</v>
      </c>
      <c r="K272" s="5">
        <v>0</v>
      </c>
      <c r="L272" s="5">
        <v>2</v>
      </c>
      <c r="M272" s="5">
        <v>3</v>
      </c>
      <c r="N272" s="5">
        <v>0</v>
      </c>
      <c r="O272" s="5">
        <v>2</v>
      </c>
      <c r="P272" s="5">
        <v>88</v>
      </c>
      <c r="Q272" s="5">
        <v>5.7</v>
      </c>
      <c r="R272" s="14">
        <v>0.94930555555555562</v>
      </c>
      <c r="S272" s="5">
        <v>28.8</v>
      </c>
      <c r="T272" s="5">
        <v>0</v>
      </c>
    </row>
    <row r="273" spans="1:20" hidden="1" x14ac:dyDescent="0.25">
      <c r="A273" s="5">
        <v>255</v>
      </c>
      <c r="B273" s="2" t="s">
        <v>346</v>
      </c>
      <c r="C273" s="5" t="s">
        <v>105</v>
      </c>
      <c r="D273" s="5" t="s">
        <v>47</v>
      </c>
      <c r="E273" s="5">
        <v>66</v>
      </c>
      <c r="F273" s="5">
        <v>5</v>
      </c>
      <c r="G273" s="5">
        <v>18</v>
      </c>
      <c r="H273" s="5">
        <v>23</v>
      </c>
      <c r="I273" s="5">
        <v>-20</v>
      </c>
      <c r="J273" s="5">
        <v>20</v>
      </c>
      <c r="K273" s="5">
        <v>0</v>
      </c>
      <c r="L273" s="5">
        <v>1</v>
      </c>
      <c r="M273" s="5">
        <v>4</v>
      </c>
      <c r="N273" s="5">
        <v>0</v>
      </c>
      <c r="O273" s="5">
        <v>3</v>
      </c>
      <c r="P273" s="5">
        <v>104</v>
      </c>
      <c r="Q273" s="5">
        <v>4.8</v>
      </c>
      <c r="R273" s="14">
        <v>0.97013888888888899</v>
      </c>
      <c r="S273" s="5">
        <v>27.8</v>
      </c>
      <c r="T273" s="5">
        <v>0</v>
      </c>
    </row>
    <row r="274" spans="1:20" hidden="1" x14ac:dyDescent="0.25">
      <c r="A274" s="5">
        <v>256</v>
      </c>
      <c r="B274" s="2" t="s">
        <v>347</v>
      </c>
      <c r="C274" s="5" t="s">
        <v>86</v>
      </c>
      <c r="D274" s="5" t="s">
        <v>47</v>
      </c>
      <c r="E274" s="5">
        <v>39</v>
      </c>
      <c r="F274" s="5">
        <v>5</v>
      </c>
      <c r="G274" s="5">
        <v>18</v>
      </c>
      <c r="H274" s="5">
        <v>23</v>
      </c>
      <c r="I274" s="5">
        <v>13</v>
      </c>
      <c r="J274" s="5">
        <v>29</v>
      </c>
      <c r="K274" s="5">
        <v>1</v>
      </c>
      <c r="L274" s="5">
        <v>3</v>
      </c>
      <c r="M274" s="5">
        <v>1</v>
      </c>
      <c r="N274" s="5">
        <v>0</v>
      </c>
      <c r="O274" s="5">
        <v>2</v>
      </c>
      <c r="P274" s="5">
        <v>67</v>
      </c>
      <c r="Q274" s="5">
        <v>7.5</v>
      </c>
      <c r="R274" s="14">
        <v>0.72291666666666676</v>
      </c>
      <c r="S274" s="5">
        <v>21.8</v>
      </c>
      <c r="T274" s="5">
        <v>0</v>
      </c>
    </row>
    <row r="275" spans="1:20" hidden="1" x14ac:dyDescent="0.25">
      <c r="A275" s="5">
        <v>257</v>
      </c>
      <c r="B275" s="2" t="s">
        <v>348</v>
      </c>
      <c r="C275" s="5" t="s">
        <v>184</v>
      </c>
      <c r="D275" s="5" t="s">
        <v>64</v>
      </c>
      <c r="E275" s="5">
        <v>51</v>
      </c>
      <c r="F275" s="5">
        <v>11</v>
      </c>
      <c r="G275" s="5">
        <v>11</v>
      </c>
      <c r="H275" s="5">
        <v>22</v>
      </c>
      <c r="I275" s="5">
        <v>1</v>
      </c>
      <c r="J275" s="5">
        <v>28</v>
      </c>
      <c r="K275" s="5">
        <v>3</v>
      </c>
      <c r="L275" s="5">
        <v>8</v>
      </c>
      <c r="M275" s="5">
        <v>0</v>
      </c>
      <c r="N275" s="5">
        <v>0</v>
      </c>
      <c r="O275" s="5">
        <v>2</v>
      </c>
      <c r="P275" s="5">
        <v>66</v>
      </c>
      <c r="Q275" s="5">
        <v>16.7</v>
      </c>
      <c r="R275" s="14">
        <v>0.68680555555555556</v>
      </c>
      <c r="S275" s="5">
        <v>27.4</v>
      </c>
      <c r="T275" s="5">
        <v>45.7</v>
      </c>
    </row>
    <row r="276" spans="1:20" hidden="1" x14ac:dyDescent="0.25">
      <c r="A276" s="5">
        <v>258</v>
      </c>
      <c r="B276" s="2" t="s">
        <v>349</v>
      </c>
      <c r="C276" s="5" t="s">
        <v>184</v>
      </c>
      <c r="D276" s="5" t="s">
        <v>61</v>
      </c>
      <c r="E276" s="5">
        <v>60</v>
      </c>
      <c r="F276" s="5">
        <v>11</v>
      </c>
      <c r="G276" s="5">
        <v>11</v>
      </c>
      <c r="H276" s="5">
        <v>22</v>
      </c>
      <c r="I276" s="5">
        <v>-1</v>
      </c>
      <c r="J276" s="5">
        <v>26</v>
      </c>
      <c r="K276" s="5">
        <v>0</v>
      </c>
      <c r="L276" s="5">
        <v>7</v>
      </c>
      <c r="M276" s="5">
        <v>4</v>
      </c>
      <c r="N276" s="5">
        <v>1</v>
      </c>
      <c r="O276" s="5">
        <v>0</v>
      </c>
      <c r="P276" s="5">
        <v>122</v>
      </c>
      <c r="Q276" s="5">
        <v>9</v>
      </c>
      <c r="R276" s="14">
        <v>0.69374999999999998</v>
      </c>
      <c r="S276" s="5">
        <v>26.2</v>
      </c>
      <c r="T276" s="5">
        <v>37.6</v>
      </c>
    </row>
    <row r="277" spans="1:20" hidden="1" x14ac:dyDescent="0.25">
      <c r="A277" s="5">
        <v>259</v>
      </c>
      <c r="B277" s="2" t="s">
        <v>350</v>
      </c>
      <c r="C277" s="5" t="s">
        <v>88</v>
      </c>
      <c r="D277" s="5" t="s">
        <v>67</v>
      </c>
      <c r="E277" s="5">
        <v>68</v>
      </c>
      <c r="F277" s="5">
        <v>11</v>
      </c>
      <c r="G277" s="5">
        <v>11</v>
      </c>
      <c r="H277" s="5">
        <v>22</v>
      </c>
      <c r="I277" s="5">
        <v>4</v>
      </c>
      <c r="J277" s="5">
        <v>14</v>
      </c>
      <c r="K277" s="5">
        <v>2</v>
      </c>
      <c r="L277" s="5">
        <v>8</v>
      </c>
      <c r="M277" s="5">
        <v>1</v>
      </c>
      <c r="N277" s="5">
        <v>0</v>
      </c>
      <c r="O277" s="5">
        <v>4</v>
      </c>
      <c r="P277" s="5">
        <v>117</v>
      </c>
      <c r="Q277" s="5">
        <v>9.4</v>
      </c>
      <c r="R277" s="14">
        <v>0.67291666666666661</v>
      </c>
      <c r="S277" s="5">
        <v>22.5</v>
      </c>
      <c r="T277" s="5">
        <v>41.7</v>
      </c>
    </row>
    <row r="278" spans="1:20" hidden="1" x14ac:dyDescent="0.25">
      <c r="A278" s="5">
        <v>260</v>
      </c>
      <c r="B278" s="2" t="s">
        <v>351</v>
      </c>
      <c r="C278" s="5" t="s">
        <v>125</v>
      </c>
      <c r="D278" s="5" t="s">
        <v>61</v>
      </c>
      <c r="E278" s="5">
        <v>62</v>
      </c>
      <c r="F278" s="5">
        <v>10</v>
      </c>
      <c r="G278" s="5">
        <v>12</v>
      </c>
      <c r="H278" s="5">
        <v>22</v>
      </c>
      <c r="I278" s="5">
        <v>12</v>
      </c>
      <c r="J278" s="5">
        <v>46</v>
      </c>
      <c r="K278" s="5">
        <v>1</v>
      </c>
      <c r="L278" s="5">
        <v>7</v>
      </c>
      <c r="M278" s="5">
        <v>2</v>
      </c>
      <c r="N278" s="5">
        <v>1</v>
      </c>
      <c r="O278" s="5">
        <v>1</v>
      </c>
      <c r="P278" s="5">
        <v>78</v>
      </c>
      <c r="Q278" s="5">
        <v>12.8</v>
      </c>
      <c r="R278" s="14">
        <v>0.5493055555555556</v>
      </c>
      <c r="S278" s="5">
        <v>18.100000000000001</v>
      </c>
      <c r="T278" s="5">
        <v>22.2</v>
      </c>
    </row>
    <row r="279" spans="1:20" hidden="1" x14ac:dyDescent="0.25">
      <c r="A279" s="5">
        <v>261</v>
      </c>
      <c r="B279" s="2" t="s">
        <v>352</v>
      </c>
      <c r="C279" s="5" t="s">
        <v>78</v>
      </c>
      <c r="D279" s="5" t="s">
        <v>47</v>
      </c>
      <c r="E279" s="5">
        <v>60</v>
      </c>
      <c r="F279" s="5">
        <v>9</v>
      </c>
      <c r="G279" s="5">
        <v>13</v>
      </c>
      <c r="H279" s="5">
        <v>22</v>
      </c>
      <c r="I279" s="5">
        <v>2</v>
      </c>
      <c r="J279" s="5">
        <v>41</v>
      </c>
      <c r="K279" s="5">
        <v>0</v>
      </c>
      <c r="L279" s="5">
        <v>6</v>
      </c>
      <c r="M279" s="5">
        <v>3</v>
      </c>
      <c r="N279" s="5">
        <v>0</v>
      </c>
      <c r="O279" s="5">
        <v>5</v>
      </c>
      <c r="P279" s="5">
        <v>111</v>
      </c>
      <c r="Q279" s="5">
        <v>8.1</v>
      </c>
      <c r="R279" s="14">
        <v>0.92986111111111114</v>
      </c>
      <c r="S279" s="5">
        <v>27.2</v>
      </c>
      <c r="T279" s="5">
        <v>0</v>
      </c>
    </row>
    <row r="280" spans="1:20" hidden="1" x14ac:dyDescent="0.25">
      <c r="A280" s="5">
        <v>262</v>
      </c>
      <c r="B280" s="2" t="s">
        <v>353</v>
      </c>
      <c r="C280" s="5" t="s">
        <v>119</v>
      </c>
      <c r="D280" s="5" t="s">
        <v>61</v>
      </c>
      <c r="E280" s="5">
        <v>59</v>
      </c>
      <c r="F280" s="5">
        <v>9</v>
      </c>
      <c r="G280" s="5">
        <v>13</v>
      </c>
      <c r="H280" s="5">
        <v>22</v>
      </c>
      <c r="I280" s="5">
        <v>-14</v>
      </c>
      <c r="J280" s="5">
        <v>14</v>
      </c>
      <c r="K280" s="5">
        <v>0</v>
      </c>
      <c r="L280" s="5">
        <v>6</v>
      </c>
      <c r="M280" s="5">
        <v>3</v>
      </c>
      <c r="N280" s="5">
        <v>0</v>
      </c>
      <c r="O280" s="5">
        <v>1</v>
      </c>
      <c r="P280" s="5">
        <v>97</v>
      </c>
      <c r="Q280" s="5">
        <v>9.3000000000000007</v>
      </c>
      <c r="R280" s="14">
        <v>0.6791666666666667</v>
      </c>
      <c r="S280" s="5">
        <v>21.5</v>
      </c>
      <c r="T280" s="5">
        <v>42.3</v>
      </c>
    </row>
    <row r="281" spans="1:20" hidden="1" x14ac:dyDescent="0.25">
      <c r="A281" s="5">
        <v>263</v>
      </c>
      <c r="B281" s="2" t="s">
        <v>354</v>
      </c>
      <c r="C281" s="5" t="s">
        <v>218</v>
      </c>
      <c r="D281" s="5" t="s">
        <v>64</v>
      </c>
      <c r="E281" s="5">
        <v>63</v>
      </c>
      <c r="F281" s="5">
        <v>7</v>
      </c>
      <c r="G281" s="5">
        <v>15</v>
      </c>
      <c r="H281" s="5">
        <v>22</v>
      </c>
      <c r="I281" s="5">
        <v>-6</v>
      </c>
      <c r="J281" s="5">
        <v>22</v>
      </c>
      <c r="K281" s="5">
        <v>0</v>
      </c>
      <c r="L281" s="5">
        <v>6</v>
      </c>
      <c r="M281" s="5">
        <v>1</v>
      </c>
      <c r="N281" s="5">
        <v>0</v>
      </c>
      <c r="O281" s="5">
        <v>0</v>
      </c>
      <c r="P281" s="5">
        <v>115</v>
      </c>
      <c r="Q281" s="5">
        <v>6.1</v>
      </c>
      <c r="R281" s="14">
        <v>0.86944444444444446</v>
      </c>
      <c r="S281" s="5">
        <v>28.3</v>
      </c>
      <c r="T281" s="5">
        <v>61</v>
      </c>
    </row>
    <row r="282" spans="1:20" hidden="1" x14ac:dyDescent="0.25">
      <c r="A282" s="5">
        <v>264</v>
      </c>
      <c r="B282" s="2" t="s">
        <v>355</v>
      </c>
      <c r="C282" s="5" t="s">
        <v>161</v>
      </c>
      <c r="D282" s="5" t="s">
        <v>64</v>
      </c>
      <c r="E282" s="5">
        <v>61</v>
      </c>
      <c r="F282" s="5">
        <v>7</v>
      </c>
      <c r="G282" s="5">
        <v>15</v>
      </c>
      <c r="H282" s="5">
        <v>22</v>
      </c>
      <c r="I282" s="5">
        <v>1</v>
      </c>
      <c r="J282" s="5">
        <v>232</v>
      </c>
      <c r="K282" s="5">
        <v>0</v>
      </c>
      <c r="L282" s="5">
        <v>7</v>
      </c>
      <c r="M282" s="5">
        <v>0</v>
      </c>
      <c r="N282" s="5">
        <v>1</v>
      </c>
      <c r="O282" s="5">
        <v>2</v>
      </c>
      <c r="P282" s="5">
        <v>91</v>
      </c>
      <c r="Q282" s="5">
        <v>7.7</v>
      </c>
      <c r="R282" s="14">
        <v>0.46875</v>
      </c>
      <c r="S282" s="5">
        <v>16.2</v>
      </c>
      <c r="T282" s="5">
        <v>56.3</v>
      </c>
    </row>
    <row r="283" spans="1:20" hidden="1" x14ac:dyDescent="0.25">
      <c r="A283" s="5">
        <v>265</v>
      </c>
      <c r="B283" s="2" t="s">
        <v>356</v>
      </c>
      <c r="C283" s="5" t="s">
        <v>119</v>
      </c>
      <c r="D283" s="5" t="s">
        <v>47</v>
      </c>
      <c r="E283" s="5">
        <v>52</v>
      </c>
      <c r="F283" s="5">
        <v>6</v>
      </c>
      <c r="G283" s="5">
        <v>16</v>
      </c>
      <c r="H283" s="5">
        <v>22</v>
      </c>
      <c r="I283" s="5">
        <v>1</v>
      </c>
      <c r="J283" s="5">
        <v>14</v>
      </c>
      <c r="K283" s="5">
        <v>0</v>
      </c>
      <c r="L283" s="5">
        <v>5</v>
      </c>
      <c r="M283" s="5">
        <v>1</v>
      </c>
      <c r="N283" s="5">
        <v>1</v>
      </c>
      <c r="O283" s="5">
        <v>1</v>
      </c>
      <c r="P283" s="5">
        <v>62</v>
      </c>
      <c r="Q283" s="5">
        <v>9.6999999999999993</v>
      </c>
      <c r="R283" s="14">
        <v>0.875</v>
      </c>
      <c r="S283" s="5">
        <v>26</v>
      </c>
      <c r="T283" s="5">
        <v>0</v>
      </c>
    </row>
    <row r="284" spans="1:20" hidden="1" x14ac:dyDescent="0.25">
      <c r="A284" s="5">
        <v>266</v>
      </c>
      <c r="B284" s="2" t="s">
        <v>357</v>
      </c>
      <c r="C284" s="5" t="s">
        <v>139</v>
      </c>
      <c r="D284" s="5" t="s">
        <v>47</v>
      </c>
      <c r="E284" s="5">
        <v>67</v>
      </c>
      <c r="F284" s="5">
        <v>3</v>
      </c>
      <c r="G284" s="5">
        <v>19</v>
      </c>
      <c r="H284" s="5">
        <v>22</v>
      </c>
      <c r="I284" s="5">
        <v>1</v>
      </c>
      <c r="J284" s="5">
        <v>56</v>
      </c>
      <c r="K284" s="5">
        <v>0</v>
      </c>
      <c r="L284" s="5">
        <v>3</v>
      </c>
      <c r="M284" s="5">
        <v>0</v>
      </c>
      <c r="N284" s="5">
        <v>0</v>
      </c>
      <c r="O284" s="5">
        <v>1</v>
      </c>
      <c r="P284" s="5">
        <v>142</v>
      </c>
      <c r="Q284" s="5">
        <v>2.1</v>
      </c>
      <c r="R284" s="14">
        <v>1.0263888888888888</v>
      </c>
      <c r="S284" s="5">
        <v>27.8</v>
      </c>
      <c r="T284" s="5">
        <v>0</v>
      </c>
    </row>
    <row r="285" spans="1:20" hidden="1" x14ac:dyDescent="0.25">
      <c r="A285" s="5">
        <v>267</v>
      </c>
      <c r="B285" s="2" t="s">
        <v>358</v>
      </c>
      <c r="C285" s="5" t="s">
        <v>119</v>
      </c>
      <c r="D285" s="5" t="s">
        <v>64</v>
      </c>
      <c r="E285" s="5">
        <v>57</v>
      </c>
      <c r="F285" s="5">
        <v>12</v>
      </c>
      <c r="G285" s="5">
        <v>9</v>
      </c>
      <c r="H285" s="5">
        <v>21</v>
      </c>
      <c r="I285" s="5">
        <v>-7</v>
      </c>
      <c r="J285" s="5">
        <v>28</v>
      </c>
      <c r="K285" s="5">
        <v>0</v>
      </c>
      <c r="L285" s="5">
        <v>11</v>
      </c>
      <c r="M285" s="5">
        <v>1</v>
      </c>
      <c r="N285" s="5">
        <v>0</v>
      </c>
      <c r="O285" s="5">
        <v>2</v>
      </c>
      <c r="P285" s="5">
        <v>90</v>
      </c>
      <c r="Q285" s="5">
        <v>13.3</v>
      </c>
      <c r="R285" s="14">
        <v>0.56666666666666665</v>
      </c>
      <c r="S285" s="5">
        <v>18.3</v>
      </c>
      <c r="T285" s="5">
        <v>53.1</v>
      </c>
    </row>
    <row r="286" spans="1:20" hidden="1" x14ac:dyDescent="0.25">
      <c r="A286" s="5">
        <v>268</v>
      </c>
      <c r="B286" s="2" t="s">
        <v>359</v>
      </c>
      <c r="C286" s="5" t="s">
        <v>102</v>
      </c>
      <c r="D286" s="5" t="s">
        <v>67</v>
      </c>
      <c r="E286" s="5">
        <v>50</v>
      </c>
      <c r="F286" s="5">
        <v>10</v>
      </c>
      <c r="G286" s="5">
        <v>11</v>
      </c>
      <c r="H286" s="5">
        <v>21</v>
      </c>
      <c r="I286" s="5">
        <v>2</v>
      </c>
      <c r="J286" s="5">
        <v>16</v>
      </c>
      <c r="K286" s="5">
        <v>1</v>
      </c>
      <c r="L286" s="5">
        <v>6</v>
      </c>
      <c r="M286" s="5">
        <v>3</v>
      </c>
      <c r="N286" s="5">
        <v>0</v>
      </c>
      <c r="O286" s="5">
        <v>4</v>
      </c>
      <c r="P286" s="5">
        <v>106</v>
      </c>
      <c r="Q286" s="5">
        <v>9.4</v>
      </c>
      <c r="R286" s="14">
        <v>0.81736111111111109</v>
      </c>
      <c r="S286" s="5">
        <v>26.2</v>
      </c>
      <c r="T286" s="5">
        <v>40</v>
      </c>
    </row>
    <row r="287" spans="1:20" hidden="1" x14ac:dyDescent="0.25">
      <c r="A287" s="5">
        <v>269</v>
      </c>
      <c r="B287" s="2" t="s">
        <v>360</v>
      </c>
      <c r="C287" s="5" t="s">
        <v>115</v>
      </c>
      <c r="D287" s="5" t="s">
        <v>64</v>
      </c>
      <c r="E287" s="5">
        <v>68</v>
      </c>
      <c r="F287" s="5">
        <v>9</v>
      </c>
      <c r="G287" s="5">
        <v>12</v>
      </c>
      <c r="H287" s="5">
        <v>21</v>
      </c>
      <c r="I287" s="5">
        <v>2</v>
      </c>
      <c r="J287" s="5">
        <v>30</v>
      </c>
      <c r="K287" s="5">
        <v>1</v>
      </c>
      <c r="L287" s="5">
        <v>6</v>
      </c>
      <c r="M287" s="5">
        <v>2</v>
      </c>
      <c r="N287" s="5">
        <v>0</v>
      </c>
      <c r="O287" s="5">
        <v>2</v>
      </c>
      <c r="P287" s="5">
        <v>117</v>
      </c>
      <c r="Q287" s="5">
        <v>7.7</v>
      </c>
      <c r="R287" s="14">
        <v>0.69166666666666676</v>
      </c>
      <c r="S287" s="5">
        <v>22.6</v>
      </c>
      <c r="T287" s="5">
        <v>51.5</v>
      </c>
    </row>
    <row r="288" spans="1:20" hidden="1" x14ac:dyDescent="0.25">
      <c r="A288" s="5">
        <v>270</v>
      </c>
      <c r="B288" s="2" t="s">
        <v>361</v>
      </c>
      <c r="C288" s="5" t="s">
        <v>94</v>
      </c>
      <c r="D288" s="5" t="s">
        <v>61</v>
      </c>
      <c r="E288" s="5">
        <v>68</v>
      </c>
      <c r="F288" s="5">
        <v>9</v>
      </c>
      <c r="G288" s="5">
        <v>12</v>
      </c>
      <c r="H288" s="5">
        <v>21</v>
      </c>
      <c r="I288" s="5">
        <v>3</v>
      </c>
      <c r="J288" s="5">
        <v>30</v>
      </c>
      <c r="K288" s="5">
        <v>0</v>
      </c>
      <c r="L288" s="5">
        <v>9</v>
      </c>
      <c r="M288" s="5">
        <v>0</v>
      </c>
      <c r="N288" s="5">
        <v>0</v>
      </c>
      <c r="O288" s="5">
        <v>0</v>
      </c>
      <c r="P288" s="5">
        <v>102</v>
      </c>
      <c r="Q288" s="5">
        <v>8.8000000000000007</v>
      </c>
      <c r="R288" s="14">
        <v>0.60138888888888886</v>
      </c>
      <c r="S288" s="5">
        <v>22.6</v>
      </c>
      <c r="T288" s="5">
        <v>63.6</v>
      </c>
    </row>
    <row r="289" spans="1:20" hidden="1" x14ac:dyDescent="0.25">
      <c r="A289" s="5">
        <v>271</v>
      </c>
      <c r="B289" s="2" t="s">
        <v>362</v>
      </c>
      <c r="C289" s="5" t="s">
        <v>72</v>
      </c>
      <c r="D289" s="5" t="s">
        <v>64</v>
      </c>
      <c r="E289" s="5">
        <v>53</v>
      </c>
      <c r="F289" s="5">
        <v>9</v>
      </c>
      <c r="G289" s="5">
        <v>12</v>
      </c>
      <c r="H289" s="5">
        <v>21</v>
      </c>
      <c r="I289" s="5">
        <v>1</v>
      </c>
      <c r="J289" s="5">
        <v>69</v>
      </c>
      <c r="K289" s="5">
        <v>0</v>
      </c>
      <c r="L289" s="5">
        <v>8</v>
      </c>
      <c r="M289" s="5">
        <v>1</v>
      </c>
      <c r="N289" s="5">
        <v>0</v>
      </c>
      <c r="O289" s="5">
        <v>2</v>
      </c>
      <c r="P289" s="5">
        <v>82</v>
      </c>
      <c r="Q289" s="5">
        <v>11</v>
      </c>
      <c r="R289" s="14">
        <v>0.66319444444444442</v>
      </c>
      <c r="S289" s="5">
        <v>23.7</v>
      </c>
      <c r="T289" s="5">
        <v>50.6</v>
      </c>
    </row>
    <row r="290" spans="1:20" hidden="1" x14ac:dyDescent="0.25">
      <c r="A290" s="5">
        <v>272</v>
      </c>
      <c r="B290" s="2" t="s">
        <v>363</v>
      </c>
      <c r="C290" s="5" t="s">
        <v>248</v>
      </c>
      <c r="D290" s="5" t="s">
        <v>64</v>
      </c>
      <c r="E290" s="5">
        <v>52</v>
      </c>
      <c r="F290" s="5">
        <v>7</v>
      </c>
      <c r="G290" s="5">
        <v>14</v>
      </c>
      <c r="H290" s="5">
        <v>21</v>
      </c>
      <c r="I290" s="5">
        <v>-5</v>
      </c>
      <c r="J290" s="5">
        <v>6</v>
      </c>
      <c r="K290" s="5">
        <v>0</v>
      </c>
      <c r="L290" s="5">
        <v>2</v>
      </c>
      <c r="M290" s="5">
        <v>5</v>
      </c>
      <c r="N290" s="5">
        <v>0</v>
      </c>
      <c r="O290" s="5">
        <v>1</v>
      </c>
      <c r="P290" s="5">
        <v>47</v>
      </c>
      <c r="Q290" s="5">
        <v>14.9</v>
      </c>
      <c r="R290" s="14">
        <v>0.5493055555555556</v>
      </c>
      <c r="S290" s="5">
        <v>17.3</v>
      </c>
      <c r="T290" s="5">
        <v>50</v>
      </c>
    </row>
    <row r="291" spans="1:20" hidden="1" x14ac:dyDescent="0.25">
      <c r="A291" s="5">
        <v>273</v>
      </c>
      <c r="B291" s="2" t="s">
        <v>364</v>
      </c>
      <c r="C291" s="5" t="s">
        <v>139</v>
      </c>
      <c r="D291" s="5" t="s">
        <v>47</v>
      </c>
      <c r="E291" s="5">
        <v>68</v>
      </c>
      <c r="F291" s="5">
        <v>7</v>
      </c>
      <c r="G291" s="5">
        <v>14</v>
      </c>
      <c r="H291" s="5">
        <v>21</v>
      </c>
      <c r="I291" s="5">
        <v>5</v>
      </c>
      <c r="J291" s="5">
        <v>58</v>
      </c>
      <c r="K291" s="5">
        <v>0</v>
      </c>
      <c r="L291" s="5">
        <v>4</v>
      </c>
      <c r="M291" s="5">
        <v>3</v>
      </c>
      <c r="N291" s="5">
        <v>0</v>
      </c>
      <c r="O291" s="5">
        <v>1</v>
      </c>
      <c r="P291" s="5">
        <v>78</v>
      </c>
      <c r="Q291" s="5">
        <v>9</v>
      </c>
      <c r="R291" s="14">
        <v>0.9604166666666667</v>
      </c>
      <c r="S291" s="5">
        <v>27.9</v>
      </c>
      <c r="T291" s="5">
        <v>0</v>
      </c>
    </row>
    <row r="292" spans="1:20" hidden="1" x14ac:dyDescent="0.25">
      <c r="A292" s="5">
        <v>274</v>
      </c>
      <c r="B292" s="2" t="s">
        <v>365</v>
      </c>
      <c r="C292" s="5" t="s">
        <v>121</v>
      </c>
      <c r="D292" s="5" t="s">
        <v>61</v>
      </c>
      <c r="E292" s="5">
        <v>54</v>
      </c>
      <c r="F292" s="5">
        <v>7</v>
      </c>
      <c r="G292" s="5">
        <v>14</v>
      </c>
      <c r="H292" s="5">
        <v>21</v>
      </c>
      <c r="I292" s="5">
        <v>9</v>
      </c>
      <c r="J292" s="5">
        <v>41</v>
      </c>
      <c r="K292" s="5">
        <v>0</v>
      </c>
      <c r="L292" s="5">
        <v>6</v>
      </c>
      <c r="M292" s="5">
        <v>1</v>
      </c>
      <c r="N292" s="5">
        <v>0</v>
      </c>
      <c r="O292" s="5">
        <v>4</v>
      </c>
      <c r="P292" s="5">
        <v>98</v>
      </c>
      <c r="Q292" s="5">
        <v>7.1</v>
      </c>
      <c r="R292" s="14">
        <v>0.57499999999999996</v>
      </c>
      <c r="S292" s="5">
        <v>16.7</v>
      </c>
      <c r="T292" s="5">
        <v>50</v>
      </c>
    </row>
    <row r="293" spans="1:20" hidden="1" x14ac:dyDescent="0.25">
      <c r="A293" s="5">
        <v>275</v>
      </c>
      <c r="B293" s="2" t="s">
        <v>366</v>
      </c>
      <c r="C293" s="5" t="s">
        <v>69</v>
      </c>
      <c r="D293" s="5" t="s">
        <v>47</v>
      </c>
      <c r="E293" s="5">
        <v>49</v>
      </c>
      <c r="F293" s="5">
        <v>7</v>
      </c>
      <c r="G293" s="5">
        <v>14</v>
      </c>
      <c r="H293" s="5">
        <v>21</v>
      </c>
      <c r="I293" s="5">
        <v>-1</v>
      </c>
      <c r="J293" s="5">
        <v>62</v>
      </c>
      <c r="K293" s="5">
        <v>0</v>
      </c>
      <c r="L293" s="5">
        <v>5</v>
      </c>
      <c r="M293" s="5">
        <v>2</v>
      </c>
      <c r="N293" s="5">
        <v>1</v>
      </c>
      <c r="O293" s="5">
        <v>1</v>
      </c>
      <c r="P293" s="5">
        <v>129</v>
      </c>
      <c r="Q293" s="5">
        <v>5.4</v>
      </c>
      <c r="R293" s="14">
        <v>0.97083333333333333</v>
      </c>
      <c r="S293" s="5">
        <v>31.4</v>
      </c>
      <c r="T293" s="5">
        <v>0</v>
      </c>
    </row>
    <row r="294" spans="1:20" hidden="1" x14ac:dyDescent="0.25">
      <c r="A294" s="5">
        <v>276</v>
      </c>
      <c r="B294" s="2" t="s">
        <v>367</v>
      </c>
      <c r="C294" s="5" t="s">
        <v>84</v>
      </c>
      <c r="D294" s="5" t="s">
        <v>64</v>
      </c>
      <c r="E294" s="5">
        <v>51</v>
      </c>
      <c r="F294" s="5">
        <v>6</v>
      </c>
      <c r="G294" s="5">
        <v>15</v>
      </c>
      <c r="H294" s="5">
        <v>21</v>
      </c>
      <c r="I294" s="5">
        <v>11</v>
      </c>
      <c r="J294" s="5">
        <v>78</v>
      </c>
      <c r="K294" s="5">
        <v>1</v>
      </c>
      <c r="L294" s="5">
        <v>5</v>
      </c>
      <c r="M294" s="5">
        <v>0</v>
      </c>
      <c r="N294" s="5">
        <v>1</v>
      </c>
      <c r="O294" s="5">
        <v>2</v>
      </c>
      <c r="P294" s="5">
        <v>79</v>
      </c>
      <c r="Q294" s="5">
        <v>7.6</v>
      </c>
      <c r="R294" s="14">
        <v>0.69236111111111109</v>
      </c>
      <c r="S294" s="5">
        <v>26.1</v>
      </c>
      <c r="T294" s="5">
        <v>52.4</v>
      </c>
    </row>
    <row r="295" spans="1:20" hidden="1" x14ac:dyDescent="0.25">
      <c r="A295" s="5">
        <v>277</v>
      </c>
      <c r="B295" s="2" t="s">
        <v>368</v>
      </c>
      <c r="C295" s="5" t="s">
        <v>97</v>
      </c>
      <c r="D295" s="5" t="s">
        <v>47</v>
      </c>
      <c r="E295" s="5">
        <v>67</v>
      </c>
      <c r="F295" s="5">
        <v>6</v>
      </c>
      <c r="G295" s="5">
        <v>15</v>
      </c>
      <c r="H295" s="5">
        <v>21</v>
      </c>
      <c r="I295" s="5">
        <v>-9</v>
      </c>
      <c r="J295" s="5">
        <v>53</v>
      </c>
      <c r="K295" s="5">
        <v>0</v>
      </c>
      <c r="L295" s="5">
        <v>4</v>
      </c>
      <c r="M295" s="5">
        <v>2</v>
      </c>
      <c r="N295" s="5">
        <v>0</v>
      </c>
      <c r="O295" s="5">
        <v>4</v>
      </c>
      <c r="P295" s="5">
        <v>95</v>
      </c>
      <c r="Q295" s="5">
        <v>6.3</v>
      </c>
      <c r="R295" s="14">
        <v>0.91388888888888886</v>
      </c>
      <c r="S295" s="5">
        <v>28.5</v>
      </c>
      <c r="T295" s="5">
        <v>0</v>
      </c>
    </row>
    <row r="296" spans="1:20" hidden="1" x14ac:dyDescent="0.25">
      <c r="A296" s="5">
        <v>278</v>
      </c>
      <c r="B296" s="2" t="s">
        <v>369</v>
      </c>
      <c r="C296" s="5" t="s">
        <v>177</v>
      </c>
      <c r="D296" s="5" t="s">
        <v>64</v>
      </c>
      <c r="E296" s="5">
        <v>61</v>
      </c>
      <c r="F296" s="5">
        <v>6</v>
      </c>
      <c r="G296" s="5">
        <v>15</v>
      </c>
      <c r="H296" s="5">
        <v>21</v>
      </c>
      <c r="I296" s="5">
        <v>-27</v>
      </c>
      <c r="J296" s="5">
        <v>38</v>
      </c>
      <c r="K296" s="5">
        <v>1</v>
      </c>
      <c r="L296" s="5">
        <v>4</v>
      </c>
      <c r="M296" s="5">
        <v>1</v>
      </c>
      <c r="N296" s="5">
        <v>0</v>
      </c>
      <c r="O296" s="5">
        <v>1</v>
      </c>
      <c r="P296" s="5">
        <v>82</v>
      </c>
      <c r="Q296" s="5">
        <v>7.3</v>
      </c>
      <c r="R296" s="14">
        <v>0.70138888888888884</v>
      </c>
      <c r="S296" s="5">
        <v>25.9</v>
      </c>
      <c r="T296" s="5">
        <v>47.7</v>
      </c>
    </row>
    <row r="297" spans="1:20" hidden="1" x14ac:dyDescent="0.25">
      <c r="A297" s="5">
        <v>279</v>
      </c>
      <c r="B297" s="2" t="s">
        <v>370</v>
      </c>
      <c r="C297" s="5" t="s">
        <v>184</v>
      </c>
      <c r="D297" s="5" t="s">
        <v>47</v>
      </c>
      <c r="E297" s="5">
        <v>68</v>
      </c>
      <c r="F297" s="5">
        <v>5</v>
      </c>
      <c r="G297" s="5">
        <v>16</v>
      </c>
      <c r="H297" s="5">
        <v>21</v>
      </c>
      <c r="I297" s="5">
        <v>-11</v>
      </c>
      <c r="J297" s="5">
        <v>24</v>
      </c>
      <c r="K297" s="5">
        <v>1</v>
      </c>
      <c r="L297" s="5">
        <v>2</v>
      </c>
      <c r="M297" s="5">
        <v>2</v>
      </c>
      <c r="N297" s="5">
        <v>0</v>
      </c>
      <c r="O297" s="5">
        <v>2</v>
      </c>
      <c r="P297" s="5">
        <v>104</v>
      </c>
      <c r="Q297" s="5">
        <v>4.8</v>
      </c>
      <c r="R297" s="14">
        <v>1.0131944444444445</v>
      </c>
      <c r="S297" s="5">
        <v>32.9</v>
      </c>
      <c r="T297" s="5">
        <v>0</v>
      </c>
    </row>
    <row r="298" spans="1:20" hidden="1" x14ac:dyDescent="0.25">
      <c r="A298" s="5">
        <v>280</v>
      </c>
      <c r="B298" s="2" t="s">
        <v>371</v>
      </c>
      <c r="C298" s="5" t="s">
        <v>86</v>
      </c>
      <c r="D298" s="5" t="s">
        <v>47</v>
      </c>
      <c r="E298" s="5">
        <v>67</v>
      </c>
      <c r="F298" s="5">
        <v>4</v>
      </c>
      <c r="G298" s="5">
        <v>17</v>
      </c>
      <c r="H298" s="5">
        <v>21</v>
      </c>
      <c r="I298" s="5">
        <v>-8</v>
      </c>
      <c r="J298" s="5">
        <v>57</v>
      </c>
      <c r="K298" s="5">
        <v>0</v>
      </c>
      <c r="L298" s="5">
        <v>3</v>
      </c>
      <c r="M298" s="5">
        <v>1</v>
      </c>
      <c r="N298" s="5">
        <v>0</v>
      </c>
      <c r="O298" s="5">
        <v>2</v>
      </c>
      <c r="P298" s="5">
        <v>94</v>
      </c>
      <c r="Q298" s="5">
        <v>4.3</v>
      </c>
      <c r="R298" s="14">
        <v>0.8305555555555556</v>
      </c>
      <c r="S298" s="5">
        <v>24.1</v>
      </c>
      <c r="T298" s="5">
        <v>0</v>
      </c>
    </row>
    <row r="299" spans="1:20" hidden="1" x14ac:dyDescent="0.25">
      <c r="A299" s="5">
        <v>281</v>
      </c>
      <c r="B299" s="2" t="s">
        <v>372</v>
      </c>
      <c r="C299" s="5" t="s">
        <v>60</v>
      </c>
      <c r="D299" s="5" t="s">
        <v>47</v>
      </c>
      <c r="E299" s="5">
        <v>68</v>
      </c>
      <c r="F299" s="5">
        <v>3</v>
      </c>
      <c r="G299" s="5">
        <v>18</v>
      </c>
      <c r="H299" s="5">
        <v>21</v>
      </c>
      <c r="I299" s="5">
        <v>-15</v>
      </c>
      <c r="J299" s="5">
        <v>30</v>
      </c>
      <c r="K299" s="5">
        <v>0</v>
      </c>
      <c r="L299" s="5">
        <v>2</v>
      </c>
      <c r="M299" s="5">
        <v>1</v>
      </c>
      <c r="N299" s="5">
        <v>0</v>
      </c>
      <c r="O299" s="5">
        <v>0</v>
      </c>
      <c r="P299" s="5">
        <v>108</v>
      </c>
      <c r="Q299" s="5">
        <v>2.8</v>
      </c>
      <c r="R299" s="14">
        <v>0.88124999999999998</v>
      </c>
      <c r="S299" s="5">
        <v>27</v>
      </c>
      <c r="T299" s="5">
        <v>0</v>
      </c>
    </row>
    <row r="300" spans="1:20" hidden="1" x14ac:dyDescent="0.25">
      <c r="A300" s="5">
        <v>282</v>
      </c>
      <c r="B300" s="2" t="s">
        <v>373</v>
      </c>
      <c r="C300" s="5" t="s">
        <v>145</v>
      </c>
      <c r="D300" s="5" t="s">
        <v>61</v>
      </c>
      <c r="E300" s="5">
        <v>41</v>
      </c>
      <c r="F300" s="5">
        <v>13</v>
      </c>
      <c r="G300" s="5">
        <v>7</v>
      </c>
      <c r="H300" s="5">
        <v>20</v>
      </c>
      <c r="I300" s="5">
        <v>-2</v>
      </c>
      <c r="J300" s="5">
        <v>10</v>
      </c>
      <c r="K300" s="5">
        <v>0</v>
      </c>
      <c r="L300" s="5">
        <v>11</v>
      </c>
      <c r="M300" s="5">
        <v>2</v>
      </c>
      <c r="N300" s="5">
        <v>0</v>
      </c>
      <c r="O300" s="5">
        <v>1</v>
      </c>
      <c r="P300" s="5">
        <v>79</v>
      </c>
      <c r="Q300" s="5">
        <v>16.5</v>
      </c>
      <c r="R300" s="14">
        <v>0.63680555555555551</v>
      </c>
      <c r="S300" s="5">
        <v>19.3</v>
      </c>
      <c r="T300" s="5">
        <v>55.6</v>
      </c>
    </row>
    <row r="301" spans="1:20" hidden="1" x14ac:dyDescent="0.25">
      <c r="A301" s="5">
        <v>283</v>
      </c>
      <c r="B301" s="2" t="s">
        <v>374</v>
      </c>
      <c r="C301" s="5" t="s">
        <v>121</v>
      </c>
      <c r="D301" s="5" t="s">
        <v>67</v>
      </c>
      <c r="E301" s="5">
        <v>49</v>
      </c>
      <c r="F301" s="5">
        <v>11</v>
      </c>
      <c r="G301" s="5">
        <v>9</v>
      </c>
      <c r="H301" s="5">
        <v>20</v>
      </c>
      <c r="I301" s="5">
        <v>7</v>
      </c>
      <c r="J301" s="5">
        <v>16</v>
      </c>
      <c r="K301" s="5">
        <v>0</v>
      </c>
      <c r="L301" s="5">
        <v>10</v>
      </c>
      <c r="M301" s="5">
        <v>1</v>
      </c>
      <c r="N301" s="5">
        <v>0</v>
      </c>
      <c r="O301" s="5">
        <v>1</v>
      </c>
      <c r="P301" s="5">
        <v>81</v>
      </c>
      <c r="Q301" s="5">
        <v>13.6</v>
      </c>
      <c r="R301" s="14">
        <v>0.59027777777777779</v>
      </c>
      <c r="S301" s="5">
        <v>17.3</v>
      </c>
      <c r="T301" s="5">
        <v>57.1</v>
      </c>
    </row>
    <row r="302" spans="1:20" hidden="1" x14ac:dyDescent="0.25">
      <c r="A302" s="5">
        <v>284</v>
      </c>
      <c r="B302" s="2" t="s">
        <v>375</v>
      </c>
      <c r="C302" s="5" t="s">
        <v>184</v>
      </c>
      <c r="D302" s="5" t="s">
        <v>67</v>
      </c>
      <c r="E302" s="5">
        <v>53</v>
      </c>
      <c r="F302" s="5">
        <v>11</v>
      </c>
      <c r="G302" s="5">
        <v>9</v>
      </c>
      <c r="H302" s="5">
        <v>20</v>
      </c>
      <c r="I302" s="5">
        <v>1</v>
      </c>
      <c r="J302" s="5">
        <v>20</v>
      </c>
      <c r="K302" s="5">
        <v>0</v>
      </c>
      <c r="L302" s="5">
        <v>9</v>
      </c>
      <c r="M302" s="5">
        <v>2</v>
      </c>
      <c r="N302" s="5">
        <v>0</v>
      </c>
      <c r="O302" s="5">
        <v>1</v>
      </c>
      <c r="P302" s="5">
        <v>117</v>
      </c>
      <c r="Q302" s="5">
        <v>9.4</v>
      </c>
      <c r="R302" s="14">
        <v>0.65833333333333333</v>
      </c>
      <c r="S302" s="5">
        <v>23.4</v>
      </c>
      <c r="T302" s="5">
        <v>46.7</v>
      </c>
    </row>
    <row r="303" spans="1:20" hidden="1" x14ac:dyDescent="0.25">
      <c r="A303" s="5">
        <v>285</v>
      </c>
      <c r="B303" s="2" t="s">
        <v>376</v>
      </c>
      <c r="C303" s="5" t="s">
        <v>139</v>
      </c>
      <c r="D303" s="5" t="s">
        <v>61</v>
      </c>
      <c r="E303" s="5">
        <v>65</v>
      </c>
      <c r="F303" s="5">
        <v>11</v>
      </c>
      <c r="G303" s="5">
        <v>9</v>
      </c>
      <c r="H303" s="5">
        <v>20</v>
      </c>
      <c r="I303" s="5">
        <v>-10</v>
      </c>
      <c r="J303" s="5">
        <v>74</v>
      </c>
      <c r="K303" s="5">
        <v>0</v>
      </c>
      <c r="L303" s="5">
        <v>10</v>
      </c>
      <c r="M303" s="5">
        <v>1</v>
      </c>
      <c r="N303" s="5">
        <v>1</v>
      </c>
      <c r="O303" s="5">
        <v>0</v>
      </c>
      <c r="P303" s="5">
        <v>92</v>
      </c>
      <c r="Q303" s="5">
        <v>12</v>
      </c>
      <c r="R303" s="14">
        <v>0.5625</v>
      </c>
      <c r="S303" s="5">
        <v>19.2</v>
      </c>
      <c r="T303" s="5">
        <v>36.799999999999997</v>
      </c>
    </row>
    <row r="304" spans="1:20" hidden="1" x14ac:dyDescent="0.25">
      <c r="A304" s="5">
        <v>286</v>
      </c>
      <c r="B304" s="2" t="s">
        <v>377</v>
      </c>
      <c r="C304" s="5" t="s">
        <v>105</v>
      </c>
      <c r="D304" s="5" t="s">
        <v>64</v>
      </c>
      <c r="E304" s="5">
        <v>42</v>
      </c>
      <c r="F304" s="5">
        <v>10</v>
      </c>
      <c r="G304" s="5">
        <v>10</v>
      </c>
      <c r="H304" s="5">
        <v>20</v>
      </c>
      <c r="I304" s="5">
        <v>-2</v>
      </c>
      <c r="J304" s="5">
        <v>26</v>
      </c>
      <c r="K304" s="5">
        <v>0</v>
      </c>
      <c r="L304" s="5">
        <v>5</v>
      </c>
      <c r="M304" s="5">
        <v>5</v>
      </c>
      <c r="N304" s="5">
        <v>1</v>
      </c>
      <c r="O304" s="5">
        <v>2</v>
      </c>
      <c r="P304" s="5">
        <v>87</v>
      </c>
      <c r="Q304" s="5">
        <v>11.5</v>
      </c>
      <c r="R304" s="14">
        <v>0.80902777777777779</v>
      </c>
      <c r="S304" s="5">
        <v>26.9</v>
      </c>
      <c r="T304" s="5">
        <v>65.8</v>
      </c>
    </row>
    <row r="305" spans="1:20" hidden="1" x14ac:dyDescent="0.25">
      <c r="A305" s="5">
        <v>287</v>
      </c>
      <c r="B305" s="2" t="s">
        <v>378</v>
      </c>
      <c r="C305" s="5" t="s">
        <v>97</v>
      </c>
      <c r="D305" s="5" t="s">
        <v>61</v>
      </c>
      <c r="E305" s="5">
        <v>65</v>
      </c>
      <c r="F305" s="5">
        <v>9</v>
      </c>
      <c r="G305" s="5">
        <v>11</v>
      </c>
      <c r="H305" s="5">
        <v>20</v>
      </c>
      <c r="I305" s="5">
        <v>-11</v>
      </c>
      <c r="J305" s="5">
        <v>29</v>
      </c>
      <c r="K305" s="5">
        <v>0</v>
      </c>
      <c r="L305" s="5">
        <v>3</v>
      </c>
      <c r="M305" s="5">
        <v>6</v>
      </c>
      <c r="N305" s="5">
        <v>0</v>
      </c>
      <c r="O305" s="5">
        <v>0</v>
      </c>
      <c r="P305" s="5">
        <v>122</v>
      </c>
      <c r="Q305" s="5">
        <v>7.4</v>
      </c>
      <c r="R305" s="14">
        <v>0.67013888888888884</v>
      </c>
      <c r="S305" s="5">
        <v>23.3</v>
      </c>
      <c r="T305" s="5">
        <v>53</v>
      </c>
    </row>
    <row r="306" spans="1:20" hidden="1" x14ac:dyDescent="0.25">
      <c r="A306" s="5">
        <v>288</v>
      </c>
      <c r="B306" s="2" t="s">
        <v>379</v>
      </c>
      <c r="C306" s="5" t="s">
        <v>97</v>
      </c>
      <c r="D306" s="5" t="s">
        <v>67</v>
      </c>
      <c r="E306" s="5">
        <v>33</v>
      </c>
      <c r="F306" s="5">
        <v>8</v>
      </c>
      <c r="G306" s="5">
        <v>12</v>
      </c>
      <c r="H306" s="5">
        <v>20</v>
      </c>
      <c r="I306" s="5">
        <v>-5</v>
      </c>
      <c r="J306" s="5">
        <v>24</v>
      </c>
      <c r="K306" s="5">
        <v>1</v>
      </c>
      <c r="L306" s="5">
        <v>5</v>
      </c>
      <c r="M306" s="5">
        <v>2</v>
      </c>
      <c r="N306" s="5">
        <v>0</v>
      </c>
      <c r="O306" s="5">
        <v>0</v>
      </c>
      <c r="P306" s="5">
        <v>76</v>
      </c>
      <c r="Q306" s="5">
        <v>10.5</v>
      </c>
      <c r="R306" s="14">
        <v>0.64861111111111114</v>
      </c>
      <c r="S306" s="5">
        <v>20.399999999999999</v>
      </c>
      <c r="T306" s="5">
        <v>40</v>
      </c>
    </row>
    <row r="307" spans="1:20" hidden="1" x14ac:dyDescent="0.25">
      <c r="A307" s="5">
        <v>289</v>
      </c>
      <c r="B307" s="2" t="s">
        <v>380</v>
      </c>
      <c r="C307" s="5" t="s">
        <v>108</v>
      </c>
      <c r="D307" s="5" t="s">
        <v>61</v>
      </c>
      <c r="E307" s="5">
        <v>58</v>
      </c>
      <c r="F307" s="5">
        <v>8</v>
      </c>
      <c r="G307" s="5">
        <v>12</v>
      </c>
      <c r="H307" s="5">
        <v>20</v>
      </c>
      <c r="I307" s="5">
        <v>5</v>
      </c>
      <c r="J307" s="5">
        <v>14</v>
      </c>
      <c r="K307" s="5">
        <v>0</v>
      </c>
      <c r="L307" s="5">
        <v>8</v>
      </c>
      <c r="M307" s="5">
        <v>0</v>
      </c>
      <c r="N307" s="5">
        <v>1</v>
      </c>
      <c r="O307" s="5">
        <v>2</v>
      </c>
      <c r="P307" s="5">
        <v>64</v>
      </c>
      <c r="Q307" s="5">
        <v>12.5</v>
      </c>
      <c r="R307" s="14">
        <v>0.59861111111111109</v>
      </c>
      <c r="S307" s="5">
        <v>20.5</v>
      </c>
      <c r="T307" s="5">
        <v>15.8</v>
      </c>
    </row>
    <row r="308" spans="1:20" hidden="1" x14ac:dyDescent="0.25">
      <c r="A308" s="5">
        <v>290</v>
      </c>
      <c r="B308" s="2" t="s">
        <v>381</v>
      </c>
      <c r="C308" s="5" t="s">
        <v>184</v>
      </c>
      <c r="D308" s="5" t="s">
        <v>64</v>
      </c>
      <c r="E308" s="5">
        <v>62</v>
      </c>
      <c r="F308" s="5">
        <v>8</v>
      </c>
      <c r="G308" s="5">
        <v>12</v>
      </c>
      <c r="H308" s="5">
        <v>20</v>
      </c>
      <c r="I308" s="5">
        <v>-6</v>
      </c>
      <c r="J308" s="5">
        <v>96</v>
      </c>
      <c r="K308" s="5">
        <v>0</v>
      </c>
      <c r="L308" s="5">
        <v>7</v>
      </c>
      <c r="M308" s="5">
        <v>1</v>
      </c>
      <c r="N308" s="5">
        <v>2</v>
      </c>
      <c r="O308" s="5">
        <v>0</v>
      </c>
      <c r="P308" s="5">
        <v>93</v>
      </c>
      <c r="Q308" s="5">
        <v>8.6</v>
      </c>
      <c r="R308" s="14">
        <v>0.56874999999999998</v>
      </c>
      <c r="S308" s="5">
        <v>21.7</v>
      </c>
      <c r="T308" s="5">
        <v>43.8</v>
      </c>
    </row>
    <row r="309" spans="1:20" hidden="1" x14ac:dyDescent="0.25">
      <c r="A309" s="5">
        <v>291</v>
      </c>
      <c r="B309" s="2" t="s">
        <v>382</v>
      </c>
      <c r="C309" s="5" t="s">
        <v>115</v>
      </c>
      <c r="D309" s="5" t="s">
        <v>67</v>
      </c>
      <c r="E309" s="5">
        <v>57</v>
      </c>
      <c r="F309" s="5">
        <v>8</v>
      </c>
      <c r="G309" s="5">
        <v>12</v>
      </c>
      <c r="H309" s="5">
        <v>20</v>
      </c>
      <c r="I309" s="5">
        <v>-4</v>
      </c>
      <c r="J309" s="5">
        <v>23</v>
      </c>
      <c r="K309" s="5">
        <v>2</v>
      </c>
      <c r="L309" s="5">
        <v>5</v>
      </c>
      <c r="M309" s="5">
        <v>1</v>
      </c>
      <c r="N309" s="5">
        <v>0</v>
      </c>
      <c r="O309" s="5">
        <v>4</v>
      </c>
      <c r="P309" s="5">
        <v>93</v>
      </c>
      <c r="Q309" s="5">
        <v>8.6</v>
      </c>
      <c r="R309" s="14">
        <v>0.66805555555555562</v>
      </c>
      <c r="S309" s="5">
        <v>21.2</v>
      </c>
      <c r="T309" s="5">
        <v>27.8</v>
      </c>
    </row>
    <row r="310" spans="1:20" hidden="1" x14ac:dyDescent="0.25">
      <c r="A310" s="5">
        <v>292</v>
      </c>
      <c r="B310" s="2" t="s">
        <v>383</v>
      </c>
      <c r="C310" s="5" t="s">
        <v>97</v>
      </c>
      <c r="D310" s="5" t="s">
        <v>67</v>
      </c>
      <c r="E310" s="5">
        <v>67</v>
      </c>
      <c r="F310" s="5">
        <v>8</v>
      </c>
      <c r="G310" s="5">
        <v>12</v>
      </c>
      <c r="H310" s="5">
        <v>20</v>
      </c>
      <c r="I310" s="5">
        <v>-3</v>
      </c>
      <c r="J310" s="5">
        <v>20</v>
      </c>
      <c r="K310" s="5">
        <v>0</v>
      </c>
      <c r="L310" s="5">
        <v>5</v>
      </c>
      <c r="M310" s="5">
        <v>3</v>
      </c>
      <c r="N310" s="5">
        <v>0</v>
      </c>
      <c r="O310" s="5">
        <v>3</v>
      </c>
      <c r="P310" s="5">
        <v>89</v>
      </c>
      <c r="Q310" s="5">
        <v>9</v>
      </c>
      <c r="R310" s="14">
        <v>0.59513888888888888</v>
      </c>
      <c r="S310" s="5">
        <v>19.899999999999999</v>
      </c>
      <c r="T310" s="5">
        <v>44.7</v>
      </c>
    </row>
    <row r="311" spans="1:20" hidden="1" x14ac:dyDescent="0.25">
      <c r="A311" s="5">
        <v>293</v>
      </c>
      <c r="B311" s="2" t="s">
        <v>384</v>
      </c>
      <c r="C311" s="5" t="s">
        <v>248</v>
      </c>
      <c r="D311" s="5" t="s">
        <v>61</v>
      </c>
      <c r="E311" s="5">
        <v>67</v>
      </c>
      <c r="F311" s="5">
        <v>8</v>
      </c>
      <c r="G311" s="5">
        <v>12</v>
      </c>
      <c r="H311" s="5">
        <v>20</v>
      </c>
      <c r="I311" s="5">
        <v>-19</v>
      </c>
      <c r="J311" s="5">
        <v>32</v>
      </c>
      <c r="K311" s="5">
        <v>1</v>
      </c>
      <c r="L311" s="5">
        <v>6</v>
      </c>
      <c r="M311" s="5">
        <v>1</v>
      </c>
      <c r="N311" s="5">
        <v>0</v>
      </c>
      <c r="O311" s="5">
        <v>0</v>
      </c>
      <c r="P311" s="5">
        <v>115</v>
      </c>
      <c r="Q311" s="5">
        <v>7</v>
      </c>
      <c r="R311" s="14">
        <v>0.7319444444444444</v>
      </c>
      <c r="S311" s="5">
        <v>23.8</v>
      </c>
      <c r="T311" s="5">
        <v>44.4</v>
      </c>
    </row>
    <row r="312" spans="1:20" hidden="1" x14ac:dyDescent="0.25">
      <c r="A312" s="5">
        <v>294</v>
      </c>
      <c r="B312" s="2" t="s">
        <v>385</v>
      </c>
      <c r="C312" s="5" t="s">
        <v>161</v>
      </c>
      <c r="D312" s="5" t="s">
        <v>64</v>
      </c>
      <c r="E312" s="5">
        <v>48</v>
      </c>
      <c r="F312" s="5">
        <v>8</v>
      </c>
      <c r="G312" s="5">
        <v>12</v>
      </c>
      <c r="H312" s="5">
        <v>20</v>
      </c>
      <c r="I312" s="5">
        <v>-3</v>
      </c>
      <c r="J312" s="5">
        <v>52</v>
      </c>
      <c r="K312" s="5">
        <v>0</v>
      </c>
      <c r="L312" s="5">
        <v>7</v>
      </c>
      <c r="M312" s="5">
        <v>1</v>
      </c>
      <c r="N312" s="5">
        <v>0</v>
      </c>
      <c r="O312" s="5">
        <v>3</v>
      </c>
      <c r="P312" s="5">
        <v>51</v>
      </c>
      <c r="Q312" s="5">
        <v>15.7</v>
      </c>
      <c r="R312" s="14">
        <v>0.66597222222222219</v>
      </c>
      <c r="S312" s="5">
        <v>23.6</v>
      </c>
      <c r="T312" s="5">
        <v>55.5</v>
      </c>
    </row>
    <row r="313" spans="1:20" hidden="1" x14ac:dyDescent="0.25">
      <c r="A313" s="5">
        <v>295</v>
      </c>
      <c r="B313" s="2" t="s">
        <v>386</v>
      </c>
      <c r="C313" s="5" t="s">
        <v>102</v>
      </c>
      <c r="D313" s="5" t="s">
        <v>47</v>
      </c>
      <c r="E313" s="5">
        <v>56</v>
      </c>
      <c r="F313" s="5">
        <v>7</v>
      </c>
      <c r="G313" s="5">
        <v>13</v>
      </c>
      <c r="H313" s="5">
        <v>20</v>
      </c>
      <c r="I313" s="5">
        <v>11</v>
      </c>
      <c r="J313" s="5">
        <v>62</v>
      </c>
      <c r="K313" s="5">
        <v>0</v>
      </c>
      <c r="L313" s="5">
        <v>5</v>
      </c>
      <c r="M313" s="5">
        <v>2</v>
      </c>
      <c r="N313" s="5">
        <v>0</v>
      </c>
      <c r="O313" s="5">
        <v>1</v>
      </c>
      <c r="P313" s="5">
        <v>99</v>
      </c>
      <c r="Q313" s="5">
        <v>7.1</v>
      </c>
      <c r="R313" s="14">
        <v>0.90694444444444444</v>
      </c>
      <c r="S313" s="5">
        <v>26.6</v>
      </c>
      <c r="T313" s="5">
        <v>0</v>
      </c>
    </row>
    <row r="314" spans="1:20" hidden="1" x14ac:dyDescent="0.25">
      <c r="A314" s="5">
        <v>296</v>
      </c>
      <c r="B314" s="2" t="s">
        <v>387</v>
      </c>
      <c r="C314" s="5" t="s">
        <v>92</v>
      </c>
      <c r="D314" s="5" t="s">
        <v>47</v>
      </c>
      <c r="E314" s="5">
        <v>68</v>
      </c>
      <c r="F314" s="5">
        <v>7</v>
      </c>
      <c r="G314" s="5">
        <v>13</v>
      </c>
      <c r="H314" s="5">
        <v>20</v>
      </c>
      <c r="I314" s="5">
        <v>4</v>
      </c>
      <c r="J314" s="5">
        <v>8</v>
      </c>
      <c r="K314" s="5">
        <v>0</v>
      </c>
      <c r="L314" s="5">
        <v>5</v>
      </c>
      <c r="M314" s="5">
        <v>2</v>
      </c>
      <c r="N314" s="5">
        <v>0</v>
      </c>
      <c r="O314" s="5">
        <v>2</v>
      </c>
      <c r="P314" s="5">
        <v>64</v>
      </c>
      <c r="Q314" s="5">
        <v>10.9</v>
      </c>
      <c r="R314" s="14">
        <v>0.79791666666666661</v>
      </c>
      <c r="S314" s="5">
        <v>25.2</v>
      </c>
      <c r="T314" s="5">
        <v>100</v>
      </c>
    </row>
    <row r="315" spans="1:20" hidden="1" x14ac:dyDescent="0.25">
      <c r="A315" s="5">
        <v>297</v>
      </c>
      <c r="B315" s="2" t="s">
        <v>388</v>
      </c>
      <c r="C315" s="5" t="s">
        <v>119</v>
      </c>
      <c r="D315" s="5" t="s">
        <v>64</v>
      </c>
      <c r="E315" s="5">
        <v>44</v>
      </c>
      <c r="F315" s="5">
        <v>5</v>
      </c>
      <c r="G315" s="5">
        <v>15</v>
      </c>
      <c r="H315" s="5">
        <v>20</v>
      </c>
      <c r="I315" s="5">
        <v>-16</v>
      </c>
      <c r="J315" s="5">
        <v>24</v>
      </c>
      <c r="K315" s="5">
        <v>0</v>
      </c>
      <c r="L315" s="5">
        <v>3</v>
      </c>
      <c r="M315" s="5">
        <v>2</v>
      </c>
      <c r="N315" s="5">
        <v>1</v>
      </c>
      <c r="O315" s="5">
        <v>0</v>
      </c>
      <c r="P315" s="5">
        <v>73</v>
      </c>
      <c r="Q315" s="5">
        <v>6.8</v>
      </c>
      <c r="R315" s="14">
        <v>0.8222222222222223</v>
      </c>
      <c r="S315" s="5">
        <v>24</v>
      </c>
      <c r="T315" s="5">
        <v>46.9</v>
      </c>
    </row>
    <row r="316" spans="1:20" hidden="1" x14ac:dyDescent="0.25">
      <c r="A316" s="5">
        <v>298</v>
      </c>
      <c r="B316" s="2" t="s">
        <v>389</v>
      </c>
      <c r="C316" s="5" t="s">
        <v>78</v>
      </c>
      <c r="D316" s="5" t="s">
        <v>67</v>
      </c>
      <c r="E316" s="5">
        <v>59</v>
      </c>
      <c r="F316" s="5">
        <v>4</v>
      </c>
      <c r="G316" s="5">
        <v>16</v>
      </c>
      <c r="H316" s="5">
        <v>20</v>
      </c>
      <c r="I316" s="5">
        <v>-8</v>
      </c>
      <c r="J316" s="5">
        <v>12</v>
      </c>
      <c r="K316" s="5">
        <v>0</v>
      </c>
      <c r="L316" s="5">
        <v>2</v>
      </c>
      <c r="M316" s="5">
        <v>2</v>
      </c>
      <c r="N316" s="5">
        <v>0</v>
      </c>
      <c r="O316" s="5">
        <v>0</v>
      </c>
      <c r="P316" s="5">
        <v>91</v>
      </c>
      <c r="Q316" s="5">
        <v>4.4000000000000004</v>
      </c>
      <c r="R316" s="14">
        <v>0.52430555555555558</v>
      </c>
      <c r="S316" s="5">
        <v>15.1</v>
      </c>
      <c r="T316" s="5">
        <v>40</v>
      </c>
    </row>
    <row r="317" spans="1:20" hidden="1" x14ac:dyDescent="0.25">
      <c r="A317" s="5">
        <v>299</v>
      </c>
      <c r="B317" s="2" t="s">
        <v>390</v>
      </c>
      <c r="C317" s="5" t="s">
        <v>86</v>
      </c>
      <c r="D317" s="5" t="s">
        <v>61</v>
      </c>
      <c r="E317" s="5">
        <v>65</v>
      </c>
      <c r="F317" s="5">
        <v>12</v>
      </c>
      <c r="G317" s="5">
        <v>7</v>
      </c>
      <c r="H317" s="5">
        <v>19</v>
      </c>
      <c r="I317" s="5">
        <v>-5</v>
      </c>
      <c r="J317" s="5">
        <v>61</v>
      </c>
      <c r="K317" s="5">
        <v>0</v>
      </c>
      <c r="L317" s="5">
        <v>3</v>
      </c>
      <c r="M317" s="5">
        <v>9</v>
      </c>
      <c r="N317" s="5">
        <v>0</v>
      </c>
      <c r="O317" s="5">
        <v>2</v>
      </c>
      <c r="P317" s="5">
        <v>115</v>
      </c>
      <c r="Q317" s="5">
        <v>10.4</v>
      </c>
      <c r="R317" s="14">
        <v>0.60555555555555551</v>
      </c>
      <c r="S317" s="5">
        <v>20.399999999999999</v>
      </c>
      <c r="T317" s="5">
        <v>50</v>
      </c>
    </row>
    <row r="318" spans="1:20" hidden="1" x14ac:dyDescent="0.25">
      <c r="A318" s="5">
        <v>300</v>
      </c>
      <c r="B318" s="2" t="s">
        <v>391</v>
      </c>
      <c r="C318" s="5" t="s">
        <v>69</v>
      </c>
      <c r="D318" s="5" t="s">
        <v>61</v>
      </c>
      <c r="E318" s="5">
        <v>45</v>
      </c>
      <c r="F318" s="5">
        <v>11</v>
      </c>
      <c r="G318" s="5">
        <v>8</v>
      </c>
      <c r="H318" s="5">
        <v>19</v>
      </c>
      <c r="I318" s="5">
        <v>-2</v>
      </c>
      <c r="J318" s="5">
        <v>8</v>
      </c>
      <c r="K318" s="5">
        <v>0</v>
      </c>
      <c r="L318" s="5">
        <v>5</v>
      </c>
      <c r="M318" s="5">
        <v>6</v>
      </c>
      <c r="N318" s="5">
        <v>0</v>
      </c>
      <c r="O318" s="5">
        <v>1</v>
      </c>
      <c r="P318" s="5">
        <v>99</v>
      </c>
      <c r="Q318" s="5">
        <v>11.1</v>
      </c>
      <c r="R318" s="14">
        <v>0.53055555555555556</v>
      </c>
      <c r="S318" s="5">
        <v>18.7</v>
      </c>
      <c r="T318" s="5">
        <v>50</v>
      </c>
    </row>
    <row r="319" spans="1:20" hidden="1" x14ac:dyDescent="0.25">
      <c r="A319" s="5">
        <v>301</v>
      </c>
      <c r="B319" s="2" t="s">
        <v>392</v>
      </c>
      <c r="C319" s="5" t="s">
        <v>88</v>
      </c>
      <c r="D319" s="5" t="s">
        <v>61</v>
      </c>
      <c r="E319" s="5">
        <v>48</v>
      </c>
      <c r="F319" s="5">
        <v>10</v>
      </c>
      <c r="G319" s="5">
        <v>9</v>
      </c>
      <c r="H319" s="5">
        <v>19</v>
      </c>
      <c r="I319" s="5">
        <v>1</v>
      </c>
      <c r="J319" s="5">
        <v>65</v>
      </c>
      <c r="K319" s="5">
        <v>0</v>
      </c>
      <c r="L319" s="5">
        <v>8</v>
      </c>
      <c r="M319" s="5">
        <v>2</v>
      </c>
      <c r="N319" s="5">
        <v>0</v>
      </c>
      <c r="O319" s="5">
        <v>1</v>
      </c>
      <c r="P319" s="5">
        <v>60</v>
      </c>
      <c r="Q319" s="5">
        <v>16.7</v>
      </c>
      <c r="R319" s="14">
        <v>0.5131944444444444</v>
      </c>
      <c r="S319" s="5">
        <v>17.3</v>
      </c>
      <c r="T319" s="5">
        <v>75</v>
      </c>
    </row>
    <row r="320" spans="1:20" hidden="1" x14ac:dyDescent="0.25">
      <c r="A320" s="5">
        <v>302</v>
      </c>
      <c r="B320" s="2" t="s">
        <v>393</v>
      </c>
      <c r="C320" s="5" t="s">
        <v>125</v>
      </c>
      <c r="D320" s="5" t="s">
        <v>64</v>
      </c>
      <c r="E320" s="5">
        <v>54</v>
      </c>
      <c r="F320" s="5">
        <v>10</v>
      </c>
      <c r="G320" s="5">
        <v>9</v>
      </c>
      <c r="H320" s="5">
        <v>19</v>
      </c>
      <c r="I320" s="5">
        <v>7</v>
      </c>
      <c r="J320" s="5">
        <v>24</v>
      </c>
      <c r="K320" s="5">
        <v>1</v>
      </c>
      <c r="L320" s="5">
        <v>8</v>
      </c>
      <c r="M320" s="5">
        <v>1</v>
      </c>
      <c r="N320" s="5">
        <v>0</v>
      </c>
      <c r="O320" s="5">
        <v>2</v>
      </c>
      <c r="P320" s="5">
        <v>86</v>
      </c>
      <c r="Q320" s="5">
        <v>11.6</v>
      </c>
      <c r="R320" s="14">
        <v>0.56388888888888888</v>
      </c>
      <c r="S320" s="5">
        <v>20</v>
      </c>
      <c r="T320" s="5">
        <v>55.4</v>
      </c>
    </row>
    <row r="321" spans="1:20" hidden="1" x14ac:dyDescent="0.25">
      <c r="A321" s="5">
        <v>303</v>
      </c>
      <c r="B321" s="2" t="s">
        <v>394</v>
      </c>
      <c r="C321" s="5" t="s">
        <v>82</v>
      </c>
      <c r="D321" s="5" t="s">
        <v>61</v>
      </c>
      <c r="E321" s="5">
        <v>24</v>
      </c>
      <c r="F321" s="5">
        <v>6</v>
      </c>
      <c r="G321" s="5">
        <v>13</v>
      </c>
      <c r="H321" s="5">
        <v>19</v>
      </c>
      <c r="I321" s="5">
        <v>1</v>
      </c>
      <c r="J321" s="5">
        <v>6</v>
      </c>
      <c r="K321" s="5">
        <v>1</v>
      </c>
      <c r="L321" s="5">
        <v>2</v>
      </c>
      <c r="M321" s="5">
        <v>3</v>
      </c>
      <c r="N321" s="5">
        <v>0</v>
      </c>
      <c r="O321" s="5">
        <v>1</v>
      </c>
      <c r="P321" s="5">
        <v>53</v>
      </c>
      <c r="Q321" s="5">
        <v>11.3</v>
      </c>
      <c r="R321" s="14">
        <v>0.76388888888888884</v>
      </c>
      <c r="S321" s="5">
        <v>22.2</v>
      </c>
      <c r="T321" s="5">
        <v>57.1</v>
      </c>
    </row>
    <row r="322" spans="1:20" hidden="1" x14ac:dyDescent="0.25">
      <c r="A322" s="5">
        <v>304</v>
      </c>
      <c r="B322" s="2" t="s">
        <v>395</v>
      </c>
      <c r="C322" s="5" t="s">
        <v>145</v>
      </c>
      <c r="D322" s="5" t="s">
        <v>67</v>
      </c>
      <c r="E322" s="5">
        <v>69</v>
      </c>
      <c r="F322" s="5">
        <v>6</v>
      </c>
      <c r="G322" s="5">
        <v>13</v>
      </c>
      <c r="H322" s="5">
        <v>19</v>
      </c>
      <c r="I322" s="5">
        <v>-9</v>
      </c>
      <c r="J322" s="5">
        <v>26</v>
      </c>
      <c r="K322" s="5">
        <v>1</v>
      </c>
      <c r="L322" s="5">
        <v>4</v>
      </c>
      <c r="M322" s="5">
        <v>1</v>
      </c>
      <c r="N322" s="5">
        <v>1</v>
      </c>
      <c r="O322" s="5">
        <v>1</v>
      </c>
      <c r="P322" s="5">
        <v>110</v>
      </c>
      <c r="Q322" s="5">
        <v>5.5</v>
      </c>
      <c r="R322" s="14">
        <v>0.64583333333333337</v>
      </c>
      <c r="S322" s="5">
        <v>20.9</v>
      </c>
      <c r="T322" s="5">
        <v>44.4</v>
      </c>
    </row>
    <row r="323" spans="1:20" hidden="1" x14ac:dyDescent="0.25">
      <c r="A323" s="5">
        <v>305</v>
      </c>
      <c r="B323" s="2" t="s">
        <v>396</v>
      </c>
      <c r="C323" s="5" t="s">
        <v>69</v>
      </c>
      <c r="D323" s="5" t="s">
        <v>47</v>
      </c>
      <c r="E323" s="5">
        <v>60</v>
      </c>
      <c r="F323" s="5">
        <v>6</v>
      </c>
      <c r="G323" s="5">
        <v>13</v>
      </c>
      <c r="H323" s="5">
        <v>19</v>
      </c>
      <c r="I323" s="5">
        <v>5</v>
      </c>
      <c r="J323" s="5">
        <v>20</v>
      </c>
      <c r="K323" s="5">
        <v>0</v>
      </c>
      <c r="L323" s="5">
        <v>1</v>
      </c>
      <c r="M323" s="5">
        <v>5</v>
      </c>
      <c r="N323" s="5">
        <v>0</v>
      </c>
      <c r="O323" s="5">
        <v>1</v>
      </c>
      <c r="P323" s="5">
        <v>118</v>
      </c>
      <c r="Q323" s="5">
        <v>5.0999999999999996</v>
      </c>
      <c r="R323" s="14">
        <v>0.92361111111111116</v>
      </c>
      <c r="S323" s="5">
        <v>31.8</v>
      </c>
      <c r="T323" s="5">
        <v>100</v>
      </c>
    </row>
    <row r="324" spans="1:20" hidden="1" x14ac:dyDescent="0.25">
      <c r="A324" s="5">
        <v>306</v>
      </c>
      <c r="B324" s="2" t="s">
        <v>397</v>
      </c>
      <c r="C324" s="5" t="s">
        <v>86</v>
      </c>
      <c r="D324" s="5" t="s">
        <v>67</v>
      </c>
      <c r="E324" s="5">
        <v>55</v>
      </c>
      <c r="F324" s="5">
        <v>6</v>
      </c>
      <c r="G324" s="5">
        <v>13</v>
      </c>
      <c r="H324" s="5">
        <v>19</v>
      </c>
      <c r="I324" s="5">
        <v>2</v>
      </c>
      <c r="J324" s="5">
        <v>40</v>
      </c>
      <c r="K324" s="5">
        <v>0</v>
      </c>
      <c r="L324" s="5">
        <v>6</v>
      </c>
      <c r="M324" s="5">
        <v>0</v>
      </c>
      <c r="N324" s="5">
        <v>1</v>
      </c>
      <c r="O324" s="5">
        <v>1</v>
      </c>
      <c r="P324" s="5">
        <v>79</v>
      </c>
      <c r="Q324" s="5">
        <v>7.6</v>
      </c>
      <c r="R324" s="14">
        <v>0.69097222222222221</v>
      </c>
      <c r="S324" s="5">
        <v>23.1</v>
      </c>
      <c r="T324" s="5">
        <v>15.4</v>
      </c>
    </row>
    <row r="325" spans="1:20" hidden="1" x14ac:dyDescent="0.25">
      <c r="A325" s="5">
        <v>307</v>
      </c>
      <c r="B325" s="2" t="s">
        <v>398</v>
      </c>
      <c r="C325" s="5" t="s">
        <v>125</v>
      </c>
      <c r="D325" s="5" t="s">
        <v>47</v>
      </c>
      <c r="E325" s="5">
        <v>58</v>
      </c>
      <c r="F325" s="5">
        <v>6</v>
      </c>
      <c r="G325" s="5">
        <v>13</v>
      </c>
      <c r="H325" s="5">
        <v>19</v>
      </c>
      <c r="I325" s="5">
        <v>10</v>
      </c>
      <c r="J325" s="5">
        <v>52</v>
      </c>
      <c r="K325" s="5">
        <v>0</v>
      </c>
      <c r="L325" s="5">
        <v>5</v>
      </c>
      <c r="M325" s="5">
        <v>1</v>
      </c>
      <c r="N325" s="5">
        <v>0</v>
      </c>
      <c r="O325" s="5">
        <v>1</v>
      </c>
      <c r="P325" s="5">
        <v>79</v>
      </c>
      <c r="Q325" s="5">
        <v>7.6</v>
      </c>
      <c r="R325" s="14">
        <v>0.80625000000000002</v>
      </c>
      <c r="S325" s="5">
        <v>25.3</v>
      </c>
      <c r="T325" s="5">
        <v>0</v>
      </c>
    </row>
    <row r="326" spans="1:20" hidden="1" x14ac:dyDescent="0.25">
      <c r="A326" s="5">
        <v>308</v>
      </c>
      <c r="B326" s="2" t="s">
        <v>399</v>
      </c>
      <c r="C326" s="5" t="s">
        <v>63</v>
      </c>
      <c r="D326" s="5" t="s">
        <v>47</v>
      </c>
      <c r="E326" s="5">
        <v>55</v>
      </c>
      <c r="F326" s="5">
        <v>4</v>
      </c>
      <c r="G326" s="5">
        <v>15</v>
      </c>
      <c r="H326" s="5">
        <v>19</v>
      </c>
      <c r="I326" s="5">
        <v>19</v>
      </c>
      <c r="J326" s="5">
        <v>28</v>
      </c>
      <c r="K326" s="5">
        <v>0</v>
      </c>
      <c r="L326" s="5">
        <v>4</v>
      </c>
      <c r="M326" s="5">
        <v>0</v>
      </c>
      <c r="N326" s="5">
        <v>0</v>
      </c>
      <c r="O326" s="5">
        <v>1</v>
      </c>
      <c r="P326" s="5">
        <v>60</v>
      </c>
      <c r="Q326" s="5">
        <v>6.7</v>
      </c>
      <c r="R326" s="14">
        <v>0.65416666666666667</v>
      </c>
      <c r="S326" s="5">
        <v>21</v>
      </c>
      <c r="T326" s="5">
        <v>50</v>
      </c>
    </row>
    <row r="327" spans="1:20" hidden="1" x14ac:dyDescent="0.25">
      <c r="A327" s="5">
        <v>309</v>
      </c>
      <c r="B327" s="2" t="s">
        <v>400</v>
      </c>
      <c r="C327" s="5" t="s">
        <v>90</v>
      </c>
      <c r="D327" s="5" t="s">
        <v>47</v>
      </c>
      <c r="E327" s="5">
        <v>63</v>
      </c>
      <c r="F327" s="5">
        <v>4</v>
      </c>
      <c r="G327" s="5">
        <v>15</v>
      </c>
      <c r="H327" s="5">
        <v>19</v>
      </c>
      <c r="I327" s="5">
        <v>5</v>
      </c>
      <c r="J327" s="5">
        <v>26</v>
      </c>
      <c r="K327" s="5">
        <v>0</v>
      </c>
      <c r="L327" s="5">
        <v>2</v>
      </c>
      <c r="M327" s="5">
        <v>2</v>
      </c>
      <c r="N327" s="5">
        <v>0</v>
      </c>
      <c r="O327" s="5">
        <v>1</v>
      </c>
      <c r="P327" s="5">
        <v>88</v>
      </c>
      <c r="Q327" s="5">
        <v>4.5</v>
      </c>
      <c r="R327" s="14">
        <v>0.88541666666666663</v>
      </c>
      <c r="S327" s="5">
        <v>26.8</v>
      </c>
      <c r="T327" s="5">
        <v>0</v>
      </c>
    </row>
    <row r="328" spans="1:20" hidden="1" x14ac:dyDescent="0.25">
      <c r="A328" s="5">
        <v>310</v>
      </c>
      <c r="B328" s="2" t="s">
        <v>401</v>
      </c>
      <c r="C328" s="5" t="s">
        <v>119</v>
      </c>
      <c r="D328" s="5" t="s">
        <v>47</v>
      </c>
      <c r="E328" s="5">
        <v>44</v>
      </c>
      <c r="F328" s="5">
        <v>4</v>
      </c>
      <c r="G328" s="5">
        <v>15</v>
      </c>
      <c r="H328" s="5">
        <v>19</v>
      </c>
      <c r="I328" s="5">
        <v>-8</v>
      </c>
      <c r="J328" s="5">
        <v>39</v>
      </c>
      <c r="K328" s="5">
        <v>1</v>
      </c>
      <c r="L328" s="5">
        <v>1</v>
      </c>
      <c r="M328" s="5">
        <v>2</v>
      </c>
      <c r="N328" s="5">
        <v>0</v>
      </c>
      <c r="O328" s="5">
        <v>2</v>
      </c>
      <c r="P328" s="5">
        <v>86</v>
      </c>
      <c r="Q328" s="5">
        <v>4.7</v>
      </c>
      <c r="R328" s="14">
        <v>0.97499999999999998</v>
      </c>
      <c r="S328" s="5">
        <v>28.3</v>
      </c>
      <c r="T328" s="5">
        <v>0</v>
      </c>
    </row>
    <row r="329" spans="1:20" hidden="1" x14ac:dyDescent="0.25">
      <c r="A329" s="5">
        <v>311</v>
      </c>
      <c r="B329" s="2" t="s">
        <v>402</v>
      </c>
      <c r="C329" s="5" t="s">
        <v>92</v>
      </c>
      <c r="D329" s="5" t="s">
        <v>47</v>
      </c>
      <c r="E329" s="5">
        <v>68</v>
      </c>
      <c r="F329" s="5">
        <v>3</v>
      </c>
      <c r="G329" s="5">
        <v>16</v>
      </c>
      <c r="H329" s="5">
        <v>19</v>
      </c>
      <c r="I329" s="5">
        <v>5</v>
      </c>
      <c r="J329" s="5">
        <v>98</v>
      </c>
      <c r="K329" s="5">
        <v>0</v>
      </c>
      <c r="L329" s="5">
        <v>2</v>
      </c>
      <c r="M329" s="5">
        <v>1</v>
      </c>
      <c r="N329" s="5">
        <v>0</v>
      </c>
      <c r="O329" s="5">
        <v>0</v>
      </c>
      <c r="P329" s="5">
        <v>93</v>
      </c>
      <c r="Q329" s="5">
        <v>3.2</v>
      </c>
      <c r="R329" s="14">
        <v>0.88958333333333339</v>
      </c>
      <c r="S329" s="5">
        <v>26.9</v>
      </c>
      <c r="T329" s="5">
        <v>0</v>
      </c>
    </row>
    <row r="330" spans="1:20" hidden="1" x14ac:dyDescent="0.25">
      <c r="A330" s="5">
        <v>312</v>
      </c>
      <c r="B330" s="2" t="s">
        <v>403</v>
      </c>
      <c r="C330" s="5" t="s">
        <v>82</v>
      </c>
      <c r="D330" s="5" t="s">
        <v>47</v>
      </c>
      <c r="E330" s="5">
        <v>49</v>
      </c>
      <c r="F330" s="5">
        <v>2</v>
      </c>
      <c r="G330" s="5">
        <v>17</v>
      </c>
      <c r="H330" s="5">
        <v>19</v>
      </c>
      <c r="I330" s="5">
        <v>3</v>
      </c>
      <c r="J330" s="5">
        <v>20</v>
      </c>
      <c r="K330" s="5">
        <v>0</v>
      </c>
      <c r="L330" s="5">
        <v>1</v>
      </c>
      <c r="M330" s="5">
        <v>1</v>
      </c>
      <c r="N330" s="5">
        <v>0</v>
      </c>
      <c r="O330" s="5">
        <v>1</v>
      </c>
      <c r="P330" s="5">
        <v>70</v>
      </c>
      <c r="Q330" s="5">
        <v>2.9</v>
      </c>
      <c r="R330" s="14">
        <v>0.75277777777777777</v>
      </c>
      <c r="S330" s="5">
        <v>22.3</v>
      </c>
      <c r="T330" s="5">
        <v>0</v>
      </c>
    </row>
    <row r="331" spans="1:20" hidden="1" x14ac:dyDescent="0.25">
      <c r="A331" s="5">
        <v>313</v>
      </c>
      <c r="B331" s="2" t="s">
        <v>404</v>
      </c>
      <c r="C331" s="5" t="s">
        <v>72</v>
      </c>
      <c r="D331" s="5" t="s">
        <v>61</v>
      </c>
      <c r="E331" s="5">
        <v>59</v>
      </c>
      <c r="F331" s="5">
        <v>10</v>
      </c>
      <c r="G331" s="5">
        <v>8</v>
      </c>
      <c r="H331" s="5">
        <v>18</v>
      </c>
      <c r="I331" s="5">
        <v>-13</v>
      </c>
      <c r="J331" s="5">
        <v>18</v>
      </c>
      <c r="K331" s="5">
        <v>2</v>
      </c>
      <c r="L331" s="5">
        <v>6</v>
      </c>
      <c r="M331" s="5">
        <v>2</v>
      </c>
      <c r="N331" s="5">
        <v>0</v>
      </c>
      <c r="O331" s="5">
        <v>3</v>
      </c>
      <c r="P331" s="5">
        <v>93</v>
      </c>
      <c r="Q331" s="5">
        <v>10.8</v>
      </c>
      <c r="R331" s="14">
        <v>0.62361111111111112</v>
      </c>
      <c r="S331" s="5">
        <v>22.2</v>
      </c>
      <c r="T331" s="5">
        <v>49</v>
      </c>
    </row>
    <row r="332" spans="1:20" hidden="1" x14ac:dyDescent="0.25">
      <c r="A332" s="5">
        <v>314</v>
      </c>
      <c r="B332" s="2" t="s">
        <v>405</v>
      </c>
      <c r="C332" s="5" t="s">
        <v>88</v>
      </c>
      <c r="D332" s="5" t="s">
        <v>61</v>
      </c>
      <c r="E332" s="5">
        <v>40</v>
      </c>
      <c r="F332" s="5">
        <v>9</v>
      </c>
      <c r="G332" s="5">
        <v>9</v>
      </c>
      <c r="H332" s="5">
        <v>18</v>
      </c>
      <c r="I332" s="5">
        <v>8</v>
      </c>
      <c r="J332" s="5">
        <v>43</v>
      </c>
      <c r="K332" s="5">
        <v>2</v>
      </c>
      <c r="L332" s="5">
        <v>7</v>
      </c>
      <c r="M332" s="5">
        <v>0</v>
      </c>
      <c r="N332" s="5">
        <v>0</v>
      </c>
      <c r="O332" s="5">
        <v>2</v>
      </c>
      <c r="P332" s="5">
        <v>97</v>
      </c>
      <c r="Q332" s="5">
        <v>9.3000000000000007</v>
      </c>
      <c r="R332" s="14">
        <v>0.68611111111111101</v>
      </c>
      <c r="S332" s="5">
        <v>21.3</v>
      </c>
      <c r="T332" s="5">
        <v>55.2</v>
      </c>
    </row>
    <row r="333" spans="1:20" hidden="1" x14ac:dyDescent="0.25">
      <c r="A333" s="5">
        <v>315</v>
      </c>
      <c r="B333" s="2" t="s">
        <v>406</v>
      </c>
      <c r="C333" s="5" t="s">
        <v>145</v>
      </c>
      <c r="D333" s="5" t="s">
        <v>67</v>
      </c>
      <c r="E333" s="5">
        <v>62</v>
      </c>
      <c r="F333" s="5">
        <v>9</v>
      </c>
      <c r="G333" s="5">
        <v>9</v>
      </c>
      <c r="H333" s="5">
        <v>18</v>
      </c>
      <c r="I333" s="5">
        <v>-1</v>
      </c>
      <c r="J333" s="5">
        <v>16</v>
      </c>
      <c r="K333" s="5">
        <v>1</v>
      </c>
      <c r="L333" s="5">
        <v>8</v>
      </c>
      <c r="M333" s="5">
        <v>0</v>
      </c>
      <c r="N333" s="5">
        <v>0</v>
      </c>
      <c r="O333" s="5">
        <v>2</v>
      </c>
      <c r="P333" s="5">
        <v>101</v>
      </c>
      <c r="Q333" s="5">
        <v>8.9</v>
      </c>
      <c r="R333" s="14">
        <v>0.59444444444444444</v>
      </c>
      <c r="S333" s="5">
        <v>19.399999999999999</v>
      </c>
      <c r="T333" s="5">
        <v>21</v>
      </c>
    </row>
    <row r="334" spans="1:20" hidden="1" x14ac:dyDescent="0.25">
      <c r="A334" s="5">
        <v>316</v>
      </c>
      <c r="B334" s="2" t="s">
        <v>407</v>
      </c>
      <c r="C334" s="5" t="s">
        <v>177</v>
      </c>
      <c r="D334" s="5" t="s">
        <v>61</v>
      </c>
      <c r="E334" s="5">
        <v>47</v>
      </c>
      <c r="F334" s="5">
        <v>9</v>
      </c>
      <c r="G334" s="5">
        <v>9</v>
      </c>
      <c r="H334" s="5">
        <v>18</v>
      </c>
      <c r="I334" s="5">
        <v>-14</v>
      </c>
      <c r="J334" s="5">
        <v>61</v>
      </c>
      <c r="K334" s="5">
        <v>1</v>
      </c>
      <c r="L334" s="5">
        <v>6</v>
      </c>
      <c r="M334" s="5">
        <v>2</v>
      </c>
      <c r="N334" s="5">
        <v>0</v>
      </c>
      <c r="O334" s="5">
        <v>1</v>
      </c>
      <c r="P334" s="5">
        <v>88</v>
      </c>
      <c r="Q334" s="5">
        <v>10.199999999999999</v>
      </c>
      <c r="R334" s="14">
        <v>0.60555555555555551</v>
      </c>
      <c r="S334" s="5">
        <v>20.7</v>
      </c>
      <c r="T334" s="5">
        <v>37.5</v>
      </c>
    </row>
    <row r="335" spans="1:20" hidden="1" x14ac:dyDescent="0.25">
      <c r="A335" s="5">
        <v>317</v>
      </c>
      <c r="B335" s="2" t="s">
        <v>408</v>
      </c>
      <c r="C335" s="5" t="s">
        <v>94</v>
      </c>
      <c r="D335" s="5" t="s">
        <v>67</v>
      </c>
      <c r="E335" s="5">
        <v>56</v>
      </c>
      <c r="F335" s="5">
        <v>8</v>
      </c>
      <c r="G335" s="5">
        <v>10</v>
      </c>
      <c r="H335" s="5">
        <v>18</v>
      </c>
      <c r="I335" s="5">
        <v>12</v>
      </c>
      <c r="J335" s="5">
        <v>16</v>
      </c>
      <c r="K335" s="5">
        <v>0</v>
      </c>
      <c r="L335" s="5">
        <v>6</v>
      </c>
      <c r="M335" s="5">
        <v>2</v>
      </c>
      <c r="N335" s="5">
        <v>0</v>
      </c>
      <c r="O335" s="5">
        <v>2</v>
      </c>
      <c r="P335" s="5">
        <v>101</v>
      </c>
      <c r="Q335" s="5">
        <v>7.9</v>
      </c>
      <c r="R335" s="14">
        <v>0.73263888888888884</v>
      </c>
      <c r="S335" s="5">
        <v>25.3</v>
      </c>
      <c r="T335" s="5">
        <v>48.1</v>
      </c>
    </row>
    <row r="336" spans="1:20" hidden="1" x14ac:dyDescent="0.25">
      <c r="A336" s="5">
        <v>318</v>
      </c>
      <c r="B336" s="2" t="s">
        <v>409</v>
      </c>
      <c r="C336" s="5" t="s">
        <v>171</v>
      </c>
      <c r="D336" s="5" t="s">
        <v>61</v>
      </c>
      <c r="E336" s="5">
        <v>51</v>
      </c>
      <c r="F336" s="5">
        <v>7</v>
      </c>
      <c r="G336" s="5">
        <v>11</v>
      </c>
      <c r="H336" s="5">
        <v>18</v>
      </c>
      <c r="I336" s="5">
        <v>-6</v>
      </c>
      <c r="J336" s="5">
        <v>44</v>
      </c>
      <c r="K336" s="5">
        <v>0</v>
      </c>
      <c r="L336" s="5">
        <v>6</v>
      </c>
      <c r="M336" s="5">
        <v>1</v>
      </c>
      <c r="N336" s="5">
        <v>0</v>
      </c>
      <c r="O336" s="5">
        <v>1</v>
      </c>
      <c r="P336" s="5">
        <v>94</v>
      </c>
      <c r="Q336" s="5">
        <v>7.4</v>
      </c>
      <c r="R336" s="14">
        <v>0.54583333333333328</v>
      </c>
      <c r="S336" s="5">
        <v>19.899999999999999</v>
      </c>
      <c r="T336" s="5">
        <v>40</v>
      </c>
    </row>
    <row r="337" spans="1:20" hidden="1" x14ac:dyDescent="0.25">
      <c r="A337" s="5">
        <v>319</v>
      </c>
      <c r="B337" s="2" t="s">
        <v>410</v>
      </c>
      <c r="C337" s="5" t="s">
        <v>177</v>
      </c>
      <c r="D337" s="5" t="s">
        <v>47</v>
      </c>
      <c r="E337" s="5">
        <v>41</v>
      </c>
      <c r="F337" s="5">
        <v>7</v>
      </c>
      <c r="G337" s="5">
        <v>11</v>
      </c>
      <c r="H337" s="5">
        <v>18</v>
      </c>
      <c r="I337" s="5">
        <v>-12</v>
      </c>
      <c r="J337" s="5">
        <v>21</v>
      </c>
      <c r="K337" s="5">
        <v>0</v>
      </c>
      <c r="L337" s="5">
        <v>2</v>
      </c>
      <c r="M337" s="5">
        <v>5</v>
      </c>
      <c r="N337" s="5">
        <v>0</v>
      </c>
      <c r="O337" s="5">
        <v>2</v>
      </c>
      <c r="P337" s="5">
        <v>61</v>
      </c>
      <c r="Q337" s="5">
        <v>11.5</v>
      </c>
      <c r="R337" s="14">
        <v>0.8256944444444444</v>
      </c>
      <c r="S337" s="5">
        <v>24.8</v>
      </c>
      <c r="T337" s="5">
        <v>0</v>
      </c>
    </row>
    <row r="338" spans="1:20" hidden="1" x14ac:dyDescent="0.25">
      <c r="A338" s="5">
        <v>320</v>
      </c>
      <c r="B338" s="2" t="s">
        <v>411</v>
      </c>
      <c r="C338" s="5" t="s">
        <v>119</v>
      </c>
      <c r="D338" s="5" t="s">
        <v>67</v>
      </c>
      <c r="E338" s="5">
        <v>43</v>
      </c>
      <c r="F338" s="5">
        <v>7</v>
      </c>
      <c r="G338" s="5">
        <v>11</v>
      </c>
      <c r="H338" s="5">
        <v>18</v>
      </c>
      <c r="I338" s="5">
        <v>-14</v>
      </c>
      <c r="J338" s="5">
        <v>32</v>
      </c>
      <c r="K338" s="5">
        <v>0</v>
      </c>
      <c r="L338" s="5">
        <v>4</v>
      </c>
      <c r="M338" s="5">
        <v>3</v>
      </c>
      <c r="N338" s="5">
        <v>0</v>
      </c>
      <c r="O338" s="5">
        <v>0</v>
      </c>
      <c r="P338" s="5">
        <v>100</v>
      </c>
      <c r="Q338" s="5">
        <v>7</v>
      </c>
      <c r="R338" s="14">
        <v>0.67638888888888893</v>
      </c>
      <c r="S338" s="5">
        <v>19</v>
      </c>
      <c r="T338" s="5">
        <v>12.5</v>
      </c>
    </row>
    <row r="339" spans="1:20" hidden="1" x14ac:dyDescent="0.25">
      <c r="A339" s="5">
        <v>321</v>
      </c>
      <c r="B339" s="2" t="s">
        <v>412</v>
      </c>
      <c r="C339" s="5" t="s">
        <v>125</v>
      </c>
      <c r="D339" s="5" t="s">
        <v>47</v>
      </c>
      <c r="E339" s="5">
        <v>54</v>
      </c>
      <c r="F339" s="5">
        <v>6</v>
      </c>
      <c r="G339" s="5">
        <v>12</v>
      </c>
      <c r="H339" s="5">
        <v>18</v>
      </c>
      <c r="I339" s="5">
        <v>16</v>
      </c>
      <c r="J339" s="5">
        <v>92</v>
      </c>
      <c r="K339" s="5">
        <v>0</v>
      </c>
      <c r="L339" s="5">
        <v>6</v>
      </c>
      <c r="M339" s="5">
        <v>0</v>
      </c>
      <c r="N339" s="5">
        <v>0</v>
      </c>
      <c r="O339" s="5">
        <v>0</v>
      </c>
      <c r="P339" s="5">
        <v>65</v>
      </c>
      <c r="Q339" s="5">
        <v>9.1999999999999993</v>
      </c>
      <c r="R339" s="14">
        <v>0.87291666666666667</v>
      </c>
      <c r="S339" s="5">
        <v>26.7</v>
      </c>
      <c r="T339" s="5">
        <v>50</v>
      </c>
    </row>
    <row r="340" spans="1:20" hidden="1" x14ac:dyDescent="0.25">
      <c r="A340" s="5">
        <v>322</v>
      </c>
      <c r="B340" s="2" t="s">
        <v>413</v>
      </c>
      <c r="C340" s="5" t="s">
        <v>84</v>
      </c>
      <c r="D340" s="5" t="s">
        <v>47</v>
      </c>
      <c r="E340" s="5">
        <v>66</v>
      </c>
      <c r="F340" s="5">
        <v>6</v>
      </c>
      <c r="G340" s="5">
        <v>12</v>
      </c>
      <c r="H340" s="5">
        <v>18</v>
      </c>
      <c r="I340" s="5">
        <v>-8</v>
      </c>
      <c r="J340" s="5">
        <v>91</v>
      </c>
      <c r="K340" s="5">
        <v>0</v>
      </c>
      <c r="L340" s="5">
        <v>3</v>
      </c>
      <c r="M340" s="5">
        <v>3</v>
      </c>
      <c r="N340" s="5">
        <v>0</v>
      </c>
      <c r="O340" s="5">
        <v>2</v>
      </c>
      <c r="P340" s="5">
        <v>91</v>
      </c>
      <c r="Q340" s="5">
        <v>6.6</v>
      </c>
      <c r="R340" s="14">
        <v>0.95833333333333337</v>
      </c>
      <c r="S340" s="5">
        <v>28.7</v>
      </c>
      <c r="T340" s="5">
        <v>0</v>
      </c>
    </row>
    <row r="341" spans="1:20" hidden="1" x14ac:dyDescent="0.25">
      <c r="A341" s="5">
        <v>323</v>
      </c>
      <c r="B341" s="2" t="s">
        <v>414</v>
      </c>
      <c r="C341" s="5" t="s">
        <v>92</v>
      </c>
      <c r="D341" s="5" t="s">
        <v>64</v>
      </c>
      <c r="E341" s="5">
        <v>35</v>
      </c>
      <c r="F341" s="5">
        <v>6</v>
      </c>
      <c r="G341" s="5">
        <v>12</v>
      </c>
      <c r="H341" s="5">
        <v>18</v>
      </c>
      <c r="I341" s="5">
        <v>-3</v>
      </c>
      <c r="J341" s="5">
        <v>18</v>
      </c>
      <c r="K341" s="5">
        <v>0</v>
      </c>
      <c r="L341" s="5">
        <v>6</v>
      </c>
      <c r="M341" s="5">
        <v>0</v>
      </c>
      <c r="N341" s="5">
        <v>0</v>
      </c>
      <c r="O341" s="5">
        <v>1</v>
      </c>
      <c r="P341" s="5">
        <v>62</v>
      </c>
      <c r="Q341" s="5">
        <v>9.6999999999999993</v>
      </c>
      <c r="R341" s="14">
        <v>0.6069444444444444</v>
      </c>
      <c r="S341" s="5">
        <v>19.399999999999999</v>
      </c>
      <c r="T341" s="5">
        <v>52.4</v>
      </c>
    </row>
    <row r="342" spans="1:20" hidden="1" x14ac:dyDescent="0.25">
      <c r="A342" s="5">
        <v>324</v>
      </c>
      <c r="B342" s="2" t="s">
        <v>415</v>
      </c>
      <c r="C342" s="5" t="s">
        <v>184</v>
      </c>
      <c r="D342" s="5" t="s">
        <v>47</v>
      </c>
      <c r="E342" s="5">
        <v>51</v>
      </c>
      <c r="F342" s="5">
        <v>6</v>
      </c>
      <c r="G342" s="5">
        <v>12</v>
      </c>
      <c r="H342" s="5">
        <v>18</v>
      </c>
      <c r="I342" s="5">
        <v>-2</v>
      </c>
      <c r="J342" s="5">
        <v>40</v>
      </c>
      <c r="K342" s="5">
        <v>0</v>
      </c>
      <c r="L342" s="5">
        <v>4</v>
      </c>
      <c r="M342" s="5">
        <v>2</v>
      </c>
      <c r="N342" s="5">
        <v>1</v>
      </c>
      <c r="O342" s="5">
        <v>1</v>
      </c>
      <c r="P342" s="5">
        <v>83</v>
      </c>
      <c r="Q342" s="5">
        <v>7.2</v>
      </c>
      <c r="R342" s="14">
        <v>0.86805555555555547</v>
      </c>
      <c r="S342" s="5">
        <v>29.1</v>
      </c>
      <c r="T342" s="5">
        <v>0</v>
      </c>
    </row>
    <row r="343" spans="1:20" hidden="1" x14ac:dyDescent="0.25">
      <c r="A343" s="5">
        <v>325</v>
      </c>
      <c r="B343" s="2" t="s">
        <v>416</v>
      </c>
      <c r="C343" s="5" t="s">
        <v>218</v>
      </c>
      <c r="D343" s="5" t="s">
        <v>47</v>
      </c>
      <c r="E343" s="5">
        <v>66</v>
      </c>
      <c r="F343" s="5">
        <v>3</v>
      </c>
      <c r="G343" s="5">
        <v>15</v>
      </c>
      <c r="H343" s="5">
        <v>18</v>
      </c>
      <c r="I343" s="5">
        <v>-8</v>
      </c>
      <c r="J343" s="5">
        <v>50</v>
      </c>
      <c r="K343" s="5">
        <v>0</v>
      </c>
      <c r="L343" s="5">
        <v>2</v>
      </c>
      <c r="M343" s="5">
        <v>1</v>
      </c>
      <c r="N343" s="5">
        <v>0</v>
      </c>
      <c r="O343" s="5">
        <v>1</v>
      </c>
      <c r="P343" s="5">
        <v>89</v>
      </c>
      <c r="Q343" s="5">
        <v>3.4</v>
      </c>
      <c r="R343" s="14">
        <v>0.9458333333333333</v>
      </c>
      <c r="S343" s="5">
        <v>29.9</v>
      </c>
      <c r="T343" s="5">
        <v>0</v>
      </c>
    </row>
    <row r="344" spans="1:20" hidden="1" x14ac:dyDescent="0.25">
      <c r="A344" s="5">
        <v>326</v>
      </c>
      <c r="B344" s="2" t="s">
        <v>417</v>
      </c>
      <c r="C344" s="5" t="s">
        <v>78</v>
      </c>
      <c r="D344" s="5" t="s">
        <v>47</v>
      </c>
      <c r="E344" s="5">
        <v>56</v>
      </c>
      <c r="F344" s="5">
        <v>3</v>
      </c>
      <c r="G344" s="5">
        <v>15</v>
      </c>
      <c r="H344" s="5">
        <v>18</v>
      </c>
      <c r="I344" s="5">
        <v>-5</v>
      </c>
      <c r="J344" s="5">
        <v>53</v>
      </c>
      <c r="K344" s="5">
        <v>0</v>
      </c>
      <c r="L344" s="5">
        <v>2</v>
      </c>
      <c r="M344" s="5">
        <v>1</v>
      </c>
      <c r="N344" s="5">
        <v>0</v>
      </c>
      <c r="O344" s="5">
        <v>0</v>
      </c>
      <c r="P344" s="5">
        <v>83</v>
      </c>
      <c r="Q344" s="5">
        <v>3.6</v>
      </c>
      <c r="R344" s="14">
        <v>0.81666666666666676</v>
      </c>
      <c r="S344" s="5">
        <v>25.4</v>
      </c>
      <c r="T344" s="5">
        <v>100</v>
      </c>
    </row>
    <row r="345" spans="1:20" hidden="1" x14ac:dyDescent="0.25">
      <c r="A345" s="5">
        <v>327</v>
      </c>
      <c r="B345" s="2" t="s">
        <v>418</v>
      </c>
      <c r="C345" s="5" t="s">
        <v>105</v>
      </c>
      <c r="D345" s="5" t="s">
        <v>47</v>
      </c>
      <c r="E345" s="5">
        <v>66</v>
      </c>
      <c r="F345" s="5">
        <v>2</v>
      </c>
      <c r="G345" s="5">
        <v>16</v>
      </c>
      <c r="H345" s="5">
        <v>18</v>
      </c>
      <c r="I345" s="5">
        <v>4</v>
      </c>
      <c r="J345" s="5">
        <v>30</v>
      </c>
      <c r="K345" s="5">
        <v>0</v>
      </c>
      <c r="L345" s="5">
        <v>2</v>
      </c>
      <c r="M345" s="5">
        <v>0</v>
      </c>
      <c r="N345" s="5">
        <v>0</v>
      </c>
      <c r="O345" s="5">
        <v>0</v>
      </c>
      <c r="P345" s="5">
        <v>59</v>
      </c>
      <c r="Q345" s="5">
        <v>3.4</v>
      </c>
      <c r="R345" s="14">
        <v>0.73958333333333337</v>
      </c>
      <c r="S345" s="5">
        <v>26.8</v>
      </c>
      <c r="T345" s="5">
        <v>0</v>
      </c>
    </row>
    <row r="346" spans="1:20" hidden="1" x14ac:dyDescent="0.25">
      <c r="A346" s="5">
        <v>328</v>
      </c>
      <c r="B346" s="2" t="s">
        <v>419</v>
      </c>
      <c r="C346" s="5" t="s">
        <v>121</v>
      </c>
      <c r="D346" s="5" t="s">
        <v>47</v>
      </c>
      <c r="E346" s="5">
        <v>51</v>
      </c>
      <c r="F346" s="5">
        <v>1</v>
      </c>
      <c r="G346" s="5">
        <v>17</v>
      </c>
      <c r="H346" s="5">
        <v>18</v>
      </c>
      <c r="I346" s="5">
        <v>4</v>
      </c>
      <c r="J346" s="5">
        <v>48</v>
      </c>
      <c r="K346" s="5">
        <v>0</v>
      </c>
      <c r="L346" s="5">
        <v>1</v>
      </c>
      <c r="M346" s="5">
        <v>0</v>
      </c>
      <c r="N346" s="5">
        <v>0</v>
      </c>
      <c r="O346" s="5">
        <v>0</v>
      </c>
      <c r="P346" s="5">
        <v>46</v>
      </c>
      <c r="Q346" s="5">
        <v>2.2000000000000002</v>
      </c>
      <c r="R346" s="14">
        <v>0.86944444444444446</v>
      </c>
      <c r="S346" s="5">
        <v>27.7</v>
      </c>
      <c r="T346" s="5">
        <v>0</v>
      </c>
    </row>
    <row r="347" spans="1:20" hidden="1" x14ac:dyDescent="0.25">
      <c r="A347" s="5">
        <v>329</v>
      </c>
      <c r="B347" s="2" t="s">
        <v>420</v>
      </c>
      <c r="C347" s="5" t="s">
        <v>145</v>
      </c>
      <c r="D347" s="5" t="s">
        <v>64</v>
      </c>
      <c r="E347" s="5">
        <v>48</v>
      </c>
      <c r="F347" s="5">
        <v>11</v>
      </c>
      <c r="G347" s="5">
        <v>6</v>
      </c>
      <c r="H347" s="5">
        <v>17</v>
      </c>
      <c r="I347" s="5">
        <v>-3</v>
      </c>
      <c r="J347" s="5">
        <v>49</v>
      </c>
      <c r="K347" s="5">
        <v>1</v>
      </c>
      <c r="L347" s="5">
        <v>5</v>
      </c>
      <c r="M347" s="5">
        <v>5</v>
      </c>
      <c r="N347" s="5">
        <v>0</v>
      </c>
      <c r="O347" s="5">
        <v>0</v>
      </c>
      <c r="P347" s="5">
        <v>69</v>
      </c>
      <c r="Q347" s="5">
        <v>15.9</v>
      </c>
      <c r="R347" s="14">
        <v>0.53541666666666665</v>
      </c>
      <c r="S347" s="5">
        <v>17</v>
      </c>
      <c r="T347" s="5">
        <v>41.9</v>
      </c>
    </row>
    <row r="348" spans="1:20" hidden="1" x14ac:dyDescent="0.25">
      <c r="A348" s="5">
        <v>330</v>
      </c>
      <c r="B348" s="2" t="s">
        <v>421</v>
      </c>
      <c r="C348" s="5" t="s">
        <v>94</v>
      </c>
      <c r="D348" s="5" t="s">
        <v>64</v>
      </c>
      <c r="E348" s="5">
        <v>62</v>
      </c>
      <c r="F348" s="5">
        <v>9</v>
      </c>
      <c r="G348" s="5">
        <v>8</v>
      </c>
      <c r="H348" s="5">
        <v>17</v>
      </c>
      <c r="I348" s="5">
        <v>-10</v>
      </c>
      <c r="J348" s="5">
        <v>60</v>
      </c>
      <c r="K348" s="5">
        <v>1</v>
      </c>
      <c r="L348" s="5">
        <v>8</v>
      </c>
      <c r="M348" s="5">
        <v>0</v>
      </c>
      <c r="N348" s="5">
        <v>0</v>
      </c>
      <c r="O348" s="5">
        <v>0</v>
      </c>
      <c r="P348" s="5">
        <v>69</v>
      </c>
      <c r="Q348" s="5">
        <v>13</v>
      </c>
      <c r="R348" s="14">
        <v>0.64583333333333337</v>
      </c>
      <c r="S348" s="5">
        <v>22.6</v>
      </c>
      <c r="T348" s="5">
        <v>56.1</v>
      </c>
    </row>
    <row r="349" spans="1:20" hidden="1" x14ac:dyDescent="0.25">
      <c r="A349" s="5">
        <v>331</v>
      </c>
      <c r="B349" s="2" t="s">
        <v>422</v>
      </c>
      <c r="C349" s="5" t="s">
        <v>218</v>
      </c>
      <c r="D349" s="5" t="s">
        <v>61</v>
      </c>
      <c r="E349" s="5">
        <v>65</v>
      </c>
      <c r="F349" s="5">
        <v>9</v>
      </c>
      <c r="G349" s="5">
        <v>8</v>
      </c>
      <c r="H349" s="5">
        <v>17</v>
      </c>
      <c r="I349" s="5">
        <v>-12</v>
      </c>
      <c r="J349" s="5">
        <v>18</v>
      </c>
      <c r="K349" s="5">
        <v>0</v>
      </c>
      <c r="L349" s="5">
        <v>6</v>
      </c>
      <c r="M349" s="5">
        <v>3</v>
      </c>
      <c r="N349" s="5">
        <v>0</v>
      </c>
      <c r="O349" s="5">
        <v>2</v>
      </c>
      <c r="P349" s="5">
        <v>152</v>
      </c>
      <c r="Q349" s="5">
        <v>5.9</v>
      </c>
      <c r="R349" s="14">
        <v>0.57361111111111118</v>
      </c>
      <c r="S349" s="5">
        <v>19.399999999999999</v>
      </c>
      <c r="T349" s="5">
        <v>38.9</v>
      </c>
    </row>
    <row r="350" spans="1:20" hidden="1" x14ac:dyDescent="0.25">
      <c r="A350" s="5">
        <v>332</v>
      </c>
      <c r="B350" s="2" t="s">
        <v>423</v>
      </c>
      <c r="C350" s="5" t="s">
        <v>63</v>
      </c>
      <c r="D350" s="5" t="s">
        <v>61</v>
      </c>
      <c r="E350" s="5">
        <v>29</v>
      </c>
      <c r="F350" s="5">
        <v>8</v>
      </c>
      <c r="G350" s="5">
        <v>9</v>
      </c>
      <c r="H350" s="5">
        <v>17</v>
      </c>
      <c r="I350" s="5">
        <v>6</v>
      </c>
      <c r="J350" s="5">
        <v>19</v>
      </c>
      <c r="K350" s="5">
        <v>0</v>
      </c>
      <c r="L350" s="5">
        <v>8</v>
      </c>
      <c r="M350" s="5">
        <v>0</v>
      </c>
      <c r="N350" s="5">
        <v>0</v>
      </c>
      <c r="O350" s="5">
        <v>3</v>
      </c>
      <c r="P350" s="5">
        <v>49</v>
      </c>
      <c r="Q350" s="5">
        <v>16.3</v>
      </c>
      <c r="R350" s="14">
        <v>0.54652777777777783</v>
      </c>
      <c r="S350" s="5">
        <v>17.600000000000001</v>
      </c>
      <c r="T350" s="5">
        <v>28.6</v>
      </c>
    </row>
    <row r="351" spans="1:20" hidden="1" x14ac:dyDescent="0.25">
      <c r="A351" s="5">
        <v>333</v>
      </c>
      <c r="B351" s="2" t="s">
        <v>424</v>
      </c>
      <c r="C351" s="5" t="s">
        <v>97</v>
      </c>
      <c r="D351" s="5" t="s">
        <v>67</v>
      </c>
      <c r="E351" s="5">
        <v>39</v>
      </c>
      <c r="F351" s="5">
        <v>8</v>
      </c>
      <c r="G351" s="5">
        <v>9</v>
      </c>
      <c r="H351" s="5">
        <v>17</v>
      </c>
      <c r="I351" s="5">
        <v>-1</v>
      </c>
      <c r="J351" s="5">
        <v>12</v>
      </c>
      <c r="K351" s="5">
        <v>2</v>
      </c>
      <c r="L351" s="5">
        <v>6</v>
      </c>
      <c r="M351" s="5">
        <v>0</v>
      </c>
      <c r="N351" s="5">
        <v>0</v>
      </c>
      <c r="O351" s="5">
        <v>1</v>
      </c>
      <c r="P351" s="5">
        <v>58</v>
      </c>
      <c r="Q351" s="5">
        <v>13.8</v>
      </c>
      <c r="R351" s="14">
        <v>0.69236111111111109</v>
      </c>
      <c r="S351" s="5">
        <v>23.6</v>
      </c>
      <c r="T351" s="5">
        <v>46.2</v>
      </c>
    </row>
    <row r="352" spans="1:20" hidden="1" x14ac:dyDescent="0.25">
      <c r="A352" s="5">
        <v>334</v>
      </c>
      <c r="B352" s="2" t="s">
        <v>425</v>
      </c>
      <c r="C352" s="5" t="s">
        <v>92</v>
      </c>
      <c r="D352" s="5" t="s">
        <v>64</v>
      </c>
      <c r="E352" s="5">
        <v>49</v>
      </c>
      <c r="F352" s="5">
        <v>8</v>
      </c>
      <c r="G352" s="5">
        <v>9</v>
      </c>
      <c r="H352" s="5">
        <v>17</v>
      </c>
      <c r="I352" s="5">
        <v>-7</v>
      </c>
      <c r="J352" s="5">
        <v>18</v>
      </c>
      <c r="K352" s="5">
        <v>0</v>
      </c>
      <c r="L352" s="5">
        <v>3</v>
      </c>
      <c r="M352" s="5">
        <v>5</v>
      </c>
      <c r="N352" s="5">
        <v>0</v>
      </c>
      <c r="O352" s="5">
        <v>0</v>
      </c>
      <c r="P352" s="5">
        <v>58</v>
      </c>
      <c r="Q352" s="5">
        <v>13.8</v>
      </c>
      <c r="R352" s="14">
        <v>0.45902777777777781</v>
      </c>
      <c r="S352" s="5">
        <v>13.6</v>
      </c>
      <c r="T352" s="5">
        <v>43.5</v>
      </c>
    </row>
    <row r="353" spans="1:20" hidden="1" x14ac:dyDescent="0.25">
      <c r="A353" s="5">
        <v>335</v>
      </c>
      <c r="B353" s="2" t="s">
        <v>426</v>
      </c>
      <c r="C353" s="5" t="s">
        <v>139</v>
      </c>
      <c r="D353" s="5" t="s">
        <v>64</v>
      </c>
      <c r="E353" s="5">
        <v>48</v>
      </c>
      <c r="F353" s="5">
        <v>7</v>
      </c>
      <c r="G353" s="5">
        <v>10</v>
      </c>
      <c r="H353" s="5">
        <v>17</v>
      </c>
      <c r="I353" s="5">
        <v>6</v>
      </c>
      <c r="J353" s="5">
        <v>68</v>
      </c>
      <c r="K353" s="5">
        <v>0</v>
      </c>
      <c r="L353" s="5">
        <v>7</v>
      </c>
      <c r="M353" s="5">
        <v>0</v>
      </c>
      <c r="N353" s="5">
        <v>0</v>
      </c>
      <c r="O353" s="5">
        <v>1</v>
      </c>
      <c r="P353" s="5">
        <v>85</v>
      </c>
      <c r="Q353" s="5">
        <v>8.1999999999999993</v>
      </c>
      <c r="R353" s="14">
        <v>0.66874999999999996</v>
      </c>
      <c r="S353" s="5">
        <v>24</v>
      </c>
      <c r="T353" s="5">
        <v>53.2</v>
      </c>
    </row>
    <row r="354" spans="1:20" hidden="1" x14ac:dyDescent="0.25">
      <c r="A354" s="5">
        <v>336</v>
      </c>
      <c r="B354" s="2" t="s">
        <v>427</v>
      </c>
      <c r="C354" s="5" t="s">
        <v>74</v>
      </c>
      <c r="D354" s="5" t="s">
        <v>61</v>
      </c>
      <c r="E354" s="5">
        <v>29</v>
      </c>
      <c r="F354" s="5">
        <v>7</v>
      </c>
      <c r="G354" s="5">
        <v>10</v>
      </c>
      <c r="H354" s="5">
        <v>17</v>
      </c>
      <c r="I354" s="5">
        <v>8</v>
      </c>
      <c r="J354" s="5">
        <v>12</v>
      </c>
      <c r="K354" s="5">
        <v>0</v>
      </c>
      <c r="L354" s="5">
        <v>5</v>
      </c>
      <c r="M354" s="5">
        <v>2</v>
      </c>
      <c r="N354" s="5">
        <v>0</v>
      </c>
      <c r="O354" s="5">
        <v>2</v>
      </c>
      <c r="P354" s="5">
        <v>47</v>
      </c>
      <c r="Q354" s="5">
        <v>14.9</v>
      </c>
      <c r="R354" s="14">
        <v>0.4604166666666667</v>
      </c>
      <c r="S354" s="5">
        <v>16.399999999999999</v>
      </c>
      <c r="T354" s="5">
        <v>66.7</v>
      </c>
    </row>
    <row r="355" spans="1:20" hidden="1" x14ac:dyDescent="0.25">
      <c r="A355" s="5">
        <v>337</v>
      </c>
      <c r="B355" s="2" t="s">
        <v>428</v>
      </c>
      <c r="C355" s="5" t="s">
        <v>102</v>
      </c>
      <c r="D355" s="5" t="s">
        <v>61</v>
      </c>
      <c r="E355" s="5">
        <v>56</v>
      </c>
      <c r="F355" s="5">
        <v>6</v>
      </c>
      <c r="G355" s="5">
        <v>11</v>
      </c>
      <c r="H355" s="5">
        <v>17</v>
      </c>
      <c r="I355" s="5">
        <v>2</v>
      </c>
      <c r="J355" s="5">
        <v>48</v>
      </c>
      <c r="K355" s="5">
        <v>1</v>
      </c>
      <c r="L355" s="5">
        <v>5</v>
      </c>
      <c r="M355" s="5">
        <v>0</v>
      </c>
      <c r="N355" s="5">
        <v>1</v>
      </c>
      <c r="O355" s="5">
        <v>1</v>
      </c>
      <c r="P355" s="5">
        <v>63</v>
      </c>
      <c r="Q355" s="5">
        <v>9.5</v>
      </c>
      <c r="R355" s="14">
        <v>0.5395833333333333</v>
      </c>
      <c r="S355" s="5">
        <v>17.7</v>
      </c>
      <c r="T355" s="5">
        <v>40</v>
      </c>
    </row>
    <row r="356" spans="1:20" hidden="1" x14ac:dyDescent="0.25">
      <c r="A356" s="5">
        <v>338</v>
      </c>
      <c r="B356" s="2" t="s">
        <v>429</v>
      </c>
      <c r="C356" s="5" t="s">
        <v>105</v>
      </c>
      <c r="D356" s="5" t="s">
        <v>64</v>
      </c>
      <c r="E356" s="5">
        <v>69</v>
      </c>
      <c r="F356" s="5">
        <v>6</v>
      </c>
      <c r="G356" s="5">
        <v>11</v>
      </c>
      <c r="H356" s="5">
        <v>17</v>
      </c>
      <c r="I356" s="5">
        <v>1</v>
      </c>
      <c r="J356" s="5">
        <v>48</v>
      </c>
      <c r="K356" s="5">
        <v>0</v>
      </c>
      <c r="L356" s="5">
        <v>6</v>
      </c>
      <c r="M356" s="5">
        <v>0</v>
      </c>
      <c r="N356" s="5">
        <v>0</v>
      </c>
      <c r="O356" s="5">
        <v>2</v>
      </c>
      <c r="P356" s="5">
        <v>112</v>
      </c>
      <c r="Q356" s="5">
        <v>5.4</v>
      </c>
      <c r="R356" s="14">
        <v>0.69791666666666663</v>
      </c>
      <c r="S356" s="5">
        <v>24.7</v>
      </c>
      <c r="T356" s="5">
        <v>54.2</v>
      </c>
    </row>
    <row r="357" spans="1:20" hidden="1" x14ac:dyDescent="0.25">
      <c r="A357" s="5">
        <v>339</v>
      </c>
      <c r="B357" s="2" t="s">
        <v>430</v>
      </c>
      <c r="C357" s="5" t="s">
        <v>82</v>
      </c>
      <c r="D357" s="5" t="s">
        <v>61</v>
      </c>
      <c r="E357" s="5">
        <v>69</v>
      </c>
      <c r="F357" s="5">
        <v>5</v>
      </c>
      <c r="G357" s="5">
        <v>12</v>
      </c>
      <c r="H357" s="5">
        <v>17</v>
      </c>
      <c r="I357" s="5">
        <v>-3</v>
      </c>
      <c r="J357" s="5">
        <v>196</v>
      </c>
      <c r="K357" s="5">
        <v>0</v>
      </c>
      <c r="L357" s="5">
        <v>4</v>
      </c>
      <c r="M357" s="5">
        <v>1</v>
      </c>
      <c r="N357" s="5">
        <v>0</v>
      </c>
      <c r="O357" s="5">
        <v>0</v>
      </c>
      <c r="P357" s="5">
        <v>73</v>
      </c>
      <c r="Q357" s="5">
        <v>6.8</v>
      </c>
      <c r="R357" s="14">
        <v>0.48125000000000001</v>
      </c>
      <c r="S357" s="5">
        <v>15.7</v>
      </c>
      <c r="T357" s="5">
        <v>0</v>
      </c>
    </row>
    <row r="358" spans="1:20" hidden="1" x14ac:dyDescent="0.25">
      <c r="A358" s="5">
        <v>340</v>
      </c>
      <c r="B358" s="2" t="s">
        <v>431</v>
      </c>
      <c r="C358" s="5" t="s">
        <v>125</v>
      </c>
      <c r="D358" s="5" t="s">
        <v>47</v>
      </c>
      <c r="E358" s="5">
        <v>63</v>
      </c>
      <c r="F358" s="5">
        <v>5</v>
      </c>
      <c r="G358" s="5">
        <v>12</v>
      </c>
      <c r="H358" s="5">
        <v>17</v>
      </c>
      <c r="I358" s="5">
        <v>-3</v>
      </c>
      <c r="J358" s="5">
        <v>55</v>
      </c>
      <c r="K358" s="5">
        <v>0</v>
      </c>
      <c r="L358" s="5">
        <v>3</v>
      </c>
      <c r="M358" s="5">
        <v>2</v>
      </c>
      <c r="N358" s="5">
        <v>1</v>
      </c>
      <c r="O358" s="5">
        <v>1</v>
      </c>
      <c r="P358" s="5">
        <v>116</v>
      </c>
      <c r="Q358" s="5">
        <v>4.3</v>
      </c>
      <c r="R358" s="14">
        <v>1.0125</v>
      </c>
      <c r="S358" s="5">
        <v>28.9</v>
      </c>
      <c r="T358" s="5">
        <v>0</v>
      </c>
    </row>
    <row r="359" spans="1:20" hidden="1" x14ac:dyDescent="0.25">
      <c r="A359" s="5">
        <v>341</v>
      </c>
      <c r="B359" s="2" t="s">
        <v>432</v>
      </c>
      <c r="C359" s="5" t="s">
        <v>72</v>
      </c>
      <c r="D359" s="5" t="s">
        <v>47</v>
      </c>
      <c r="E359" s="5">
        <v>55</v>
      </c>
      <c r="F359" s="5">
        <v>4</v>
      </c>
      <c r="G359" s="5">
        <v>13</v>
      </c>
      <c r="H359" s="5">
        <v>17</v>
      </c>
      <c r="I359" s="5">
        <v>-3</v>
      </c>
      <c r="J359" s="5">
        <v>12</v>
      </c>
      <c r="K359" s="5">
        <v>2</v>
      </c>
      <c r="L359" s="5">
        <v>2</v>
      </c>
      <c r="M359" s="5">
        <v>0</v>
      </c>
      <c r="N359" s="5">
        <v>0</v>
      </c>
      <c r="O359" s="5">
        <v>0</v>
      </c>
      <c r="P359" s="5">
        <v>49</v>
      </c>
      <c r="Q359" s="5">
        <v>8.1999999999999993</v>
      </c>
      <c r="R359" s="14">
        <v>0.88680555555555562</v>
      </c>
      <c r="S359" s="5">
        <v>28.6</v>
      </c>
      <c r="T359" s="5">
        <v>0</v>
      </c>
    </row>
    <row r="360" spans="1:20" hidden="1" x14ac:dyDescent="0.25">
      <c r="A360" s="5">
        <v>342</v>
      </c>
      <c r="B360" s="2" t="s">
        <v>433</v>
      </c>
      <c r="C360" s="5" t="s">
        <v>88</v>
      </c>
      <c r="D360" s="5" t="s">
        <v>47</v>
      </c>
      <c r="E360" s="5">
        <v>56</v>
      </c>
      <c r="F360" s="5">
        <v>4</v>
      </c>
      <c r="G360" s="5">
        <v>13</v>
      </c>
      <c r="H360" s="5">
        <v>17</v>
      </c>
      <c r="I360" s="5">
        <v>9</v>
      </c>
      <c r="J360" s="5">
        <v>4</v>
      </c>
      <c r="K360" s="5">
        <v>0</v>
      </c>
      <c r="L360" s="5">
        <v>3</v>
      </c>
      <c r="M360" s="5">
        <v>1</v>
      </c>
      <c r="N360" s="5">
        <v>0</v>
      </c>
      <c r="O360" s="5">
        <v>2</v>
      </c>
      <c r="P360" s="5">
        <v>57</v>
      </c>
      <c r="Q360" s="5">
        <v>7</v>
      </c>
      <c r="R360" s="14">
        <v>0.80208333333333337</v>
      </c>
      <c r="S360" s="5">
        <v>23</v>
      </c>
      <c r="T360" s="5">
        <v>0</v>
      </c>
    </row>
    <row r="361" spans="1:20" hidden="1" x14ac:dyDescent="0.25">
      <c r="A361" s="5">
        <v>343</v>
      </c>
      <c r="B361" s="2" t="s">
        <v>434</v>
      </c>
      <c r="C361" s="5" t="s">
        <v>60</v>
      </c>
      <c r="D361" s="5" t="s">
        <v>47</v>
      </c>
      <c r="E361" s="5">
        <v>68</v>
      </c>
      <c r="F361" s="5">
        <v>3</v>
      </c>
      <c r="G361" s="5">
        <v>14</v>
      </c>
      <c r="H361" s="5">
        <v>17</v>
      </c>
      <c r="I361" s="5">
        <v>10</v>
      </c>
      <c r="J361" s="5">
        <v>76</v>
      </c>
      <c r="K361" s="5">
        <v>1</v>
      </c>
      <c r="L361" s="5">
        <v>2</v>
      </c>
      <c r="M361" s="5">
        <v>0</v>
      </c>
      <c r="N361" s="5">
        <v>0</v>
      </c>
      <c r="O361" s="5">
        <v>1</v>
      </c>
      <c r="P361" s="5">
        <v>79</v>
      </c>
      <c r="Q361" s="5">
        <v>3.8</v>
      </c>
      <c r="R361" s="14">
        <v>0.77569444444444446</v>
      </c>
      <c r="S361" s="5">
        <v>25.9</v>
      </c>
      <c r="T361" s="5">
        <v>0</v>
      </c>
    </row>
    <row r="362" spans="1:20" hidden="1" x14ac:dyDescent="0.25">
      <c r="A362" s="5">
        <v>344</v>
      </c>
      <c r="B362" s="2" t="s">
        <v>435</v>
      </c>
      <c r="C362" s="5" t="s">
        <v>177</v>
      </c>
      <c r="D362" s="5" t="s">
        <v>64</v>
      </c>
      <c r="E362" s="5">
        <v>69</v>
      </c>
      <c r="F362" s="5">
        <v>2</v>
      </c>
      <c r="G362" s="5">
        <v>15</v>
      </c>
      <c r="H362" s="5">
        <v>17</v>
      </c>
      <c r="I362" s="5">
        <v>-18</v>
      </c>
      <c r="J362" s="5">
        <v>34</v>
      </c>
      <c r="K362" s="5">
        <v>0</v>
      </c>
      <c r="L362" s="5">
        <v>2</v>
      </c>
      <c r="M362" s="5">
        <v>0</v>
      </c>
      <c r="N362" s="5">
        <v>0</v>
      </c>
      <c r="O362" s="5">
        <v>0</v>
      </c>
      <c r="P362" s="5">
        <v>45</v>
      </c>
      <c r="Q362" s="5">
        <v>4.4000000000000004</v>
      </c>
      <c r="R362" s="14">
        <v>0.59375</v>
      </c>
      <c r="S362" s="5">
        <v>24.2</v>
      </c>
      <c r="T362" s="5">
        <v>51.4</v>
      </c>
    </row>
    <row r="363" spans="1:20" hidden="1" x14ac:dyDescent="0.25">
      <c r="A363" s="5">
        <v>345</v>
      </c>
      <c r="B363" s="2" t="s">
        <v>436</v>
      </c>
      <c r="C363" s="5" t="s">
        <v>102</v>
      </c>
      <c r="D363" s="5" t="s">
        <v>47</v>
      </c>
      <c r="E363" s="5">
        <v>62</v>
      </c>
      <c r="F363" s="5">
        <v>1</v>
      </c>
      <c r="G363" s="5">
        <v>16</v>
      </c>
      <c r="H363" s="5">
        <v>17</v>
      </c>
      <c r="I363" s="5">
        <v>4</v>
      </c>
      <c r="J363" s="5">
        <v>30</v>
      </c>
      <c r="K363" s="5">
        <v>0</v>
      </c>
      <c r="L363" s="5">
        <v>1</v>
      </c>
      <c r="M363" s="5">
        <v>0</v>
      </c>
      <c r="N363" s="5">
        <v>0</v>
      </c>
      <c r="O363" s="5">
        <v>1</v>
      </c>
      <c r="P363" s="5">
        <v>66</v>
      </c>
      <c r="Q363" s="5">
        <v>1.5</v>
      </c>
      <c r="R363" s="14">
        <v>0.91180555555555554</v>
      </c>
      <c r="S363" s="5">
        <v>27.4</v>
      </c>
      <c r="T363" s="5">
        <v>50</v>
      </c>
    </row>
    <row r="364" spans="1:20" hidden="1" x14ac:dyDescent="0.25">
      <c r="A364" s="5">
        <v>346</v>
      </c>
      <c r="B364" s="2" t="s">
        <v>437</v>
      </c>
      <c r="C364" s="5" t="s">
        <v>105</v>
      </c>
      <c r="D364" s="5" t="s">
        <v>61</v>
      </c>
      <c r="E364" s="5">
        <v>46</v>
      </c>
      <c r="F364" s="5">
        <v>1</v>
      </c>
      <c r="G364" s="5">
        <v>16</v>
      </c>
      <c r="H364" s="5">
        <v>17</v>
      </c>
      <c r="I364" s="5">
        <v>-13</v>
      </c>
      <c r="J364" s="5">
        <v>18</v>
      </c>
      <c r="K364" s="5">
        <v>0</v>
      </c>
      <c r="L364" s="5">
        <v>0</v>
      </c>
      <c r="M364" s="5">
        <v>1</v>
      </c>
      <c r="N364" s="5">
        <v>0</v>
      </c>
      <c r="O364" s="5">
        <v>0</v>
      </c>
      <c r="P364" s="5">
        <v>61</v>
      </c>
      <c r="Q364" s="5">
        <v>1.6</v>
      </c>
      <c r="R364" s="14">
        <v>0.53472222222222221</v>
      </c>
      <c r="S364" s="5">
        <v>18.7</v>
      </c>
      <c r="T364" s="5">
        <v>0</v>
      </c>
    </row>
    <row r="365" spans="1:20" hidden="1" x14ac:dyDescent="0.25">
      <c r="A365" s="5">
        <v>347</v>
      </c>
      <c r="B365" s="2" t="s">
        <v>438</v>
      </c>
      <c r="C365" s="5" t="s">
        <v>74</v>
      </c>
      <c r="D365" s="5" t="s">
        <v>47</v>
      </c>
      <c r="E365" s="5">
        <v>60</v>
      </c>
      <c r="F365" s="5">
        <v>1</v>
      </c>
      <c r="G365" s="5">
        <v>16</v>
      </c>
      <c r="H365" s="5">
        <v>17</v>
      </c>
      <c r="I365" s="5">
        <v>17</v>
      </c>
      <c r="J365" s="5">
        <v>29</v>
      </c>
      <c r="K365" s="5">
        <v>0</v>
      </c>
      <c r="L365" s="5">
        <v>1</v>
      </c>
      <c r="M365" s="5">
        <v>0</v>
      </c>
      <c r="N365" s="5">
        <v>0</v>
      </c>
      <c r="O365" s="5">
        <v>0</v>
      </c>
      <c r="P365" s="5">
        <v>99</v>
      </c>
      <c r="Q365" s="5">
        <v>1</v>
      </c>
      <c r="R365" s="14">
        <v>0.82152777777777775</v>
      </c>
      <c r="S365" s="5">
        <v>26.9</v>
      </c>
      <c r="T365" s="5">
        <v>0</v>
      </c>
    </row>
    <row r="366" spans="1:20" hidden="1" x14ac:dyDescent="0.25">
      <c r="A366" s="5">
        <v>348</v>
      </c>
      <c r="B366" s="2" t="s">
        <v>439</v>
      </c>
      <c r="C366" s="5" t="s">
        <v>125</v>
      </c>
      <c r="D366" s="5" t="s">
        <v>67</v>
      </c>
      <c r="E366" s="5">
        <v>43</v>
      </c>
      <c r="F366" s="5">
        <v>9</v>
      </c>
      <c r="G366" s="5">
        <v>7</v>
      </c>
      <c r="H366" s="5">
        <v>16</v>
      </c>
      <c r="I366" s="5">
        <v>-2</v>
      </c>
      <c r="J366" s="5">
        <v>52</v>
      </c>
      <c r="K366" s="5">
        <v>0</v>
      </c>
      <c r="L366" s="5">
        <v>8</v>
      </c>
      <c r="M366" s="5">
        <v>1</v>
      </c>
      <c r="N366" s="5">
        <v>1</v>
      </c>
      <c r="O366" s="5">
        <v>2</v>
      </c>
      <c r="P366" s="5">
        <v>75</v>
      </c>
      <c r="Q366" s="5">
        <v>12</v>
      </c>
      <c r="R366" s="14">
        <v>0.55833333333333335</v>
      </c>
      <c r="S366" s="5">
        <v>17.7</v>
      </c>
      <c r="T366" s="5">
        <v>56.4</v>
      </c>
    </row>
    <row r="367" spans="1:20" hidden="1" x14ac:dyDescent="0.25">
      <c r="A367" s="5">
        <v>349</v>
      </c>
      <c r="B367" s="2" t="s">
        <v>440</v>
      </c>
      <c r="C367" s="5" t="s">
        <v>102</v>
      </c>
      <c r="D367" s="5" t="s">
        <v>61</v>
      </c>
      <c r="E367" s="5">
        <v>53</v>
      </c>
      <c r="F367" s="5">
        <v>8</v>
      </c>
      <c r="G367" s="5">
        <v>8</v>
      </c>
      <c r="H367" s="5">
        <v>16</v>
      </c>
      <c r="I367" s="5">
        <v>-15</v>
      </c>
      <c r="J367" s="5">
        <v>14</v>
      </c>
      <c r="K367" s="5">
        <v>0</v>
      </c>
      <c r="L367" s="5">
        <v>6</v>
      </c>
      <c r="M367" s="5">
        <v>2</v>
      </c>
      <c r="N367" s="5">
        <v>0</v>
      </c>
      <c r="O367" s="5">
        <v>2</v>
      </c>
      <c r="P367" s="5">
        <v>134</v>
      </c>
      <c r="Q367" s="5">
        <v>6</v>
      </c>
      <c r="R367" s="14">
        <v>0.61388888888888882</v>
      </c>
      <c r="S367" s="5">
        <v>18.600000000000001</v>
      </c>
      <c r="T367" s="5">
        <v>20</v>
      </c>
    </row>
    <row r="368" spans="1:20" hidden="1" x14ac:dyDescent="0.25">
      <c r="A368" s="5">
        <v>350</v>
      </c>
      <c r="B368" s="2" t="s">
        <v>441</v>
      </c>
      <c r="C368" s="5" t="s">
        <v>218</v>
      </c>
      <c r="D368" s="5" t="s">
        <v>64</v>
      </c>
      <c r="E368" s="5">
        <v>58</v>
      </c>
      <c r="F368" s="5">
        <v>8</v>
      </c>
      <c r="G368" s="5">
        <v>8</v>
      </c>
      <c r="H368" s="5">
        <v>16</v>
      </c>
      <c r="I368" s="5">
        <v>2</v>
      </c>
      <c r="J368" s="5">
        <v>33</v>
      </c>
      <c r="K368" s="5">
        <v>5</v>
      </c>
      <c r="L368" s="5">
        <v>3</v>
      </c>
      <c r="M368" s="5">
        <v>0</v>
      </c>
      <c r="N368" s="5">
        <v>0</v>
      </c>
      <c r="O368" s="5">
        <v>1</v>
      </c>
      <c r="P368" s="5">
        <v>98</v>
      </c>
      <c r="Q368" s="5">
        <v>8.1999999999999993</v>
      </c>
      <c r="R368" s="14">
        <v>0.52361111111111114</v>
      </c>
      <c r="S368" s="5">
        <v>18.3</v>
      </c>
      <c r="T368" s="5">
        <v>50.5</v>
      </c>
    </row>
    <row r="369" spans="1:20" hidden="1" x14ac:dyDescent="0.25">
      <c r="A369" s="5">
        <v>351</v>
      </c>
      <c r="B369" s="2" t="s">
        <v>442</v>
      </c>
      <c r="C369" s="5" t="s">
        <v>171</v>
      </c>
      <c r="D369" s="5" t="s">
        <v>64</v>
      </c>
      <c r="E369" s="5">
        <v>63</v>
      </c>
      <c r="F369" s="5">
        <v>7</v>
      </c>
      <c r="G369" s="5">
        <v>9</v>
      </c>
      <c r="H369" s="5">
        <v>16</v>
      </c>
      <c r="I369" s="5">
        <v>-13</v>
      </c>
      <c r="J369" s="5">
        <v>114</v>
      </c>
      <c r="K369" s="5">
        <v>0</v>
      </c>
      <c r="L369" s="5">
        <v>7</v>
      </c>
      <c r="M369" s="5">
        <v>0</v>
      </c>
      <c r="N369" s="5">
        <v>0</v>
      </c>
      <c r="O369" s="5">
        <v>1</v>
      </c>
      <c r="P369" s="5">
        <v>98</v>
      </c>
      <c r="Q369" s="5">
        <v>7.1</v>
      </c>
      <c r="R369" s="14">
        <v>0.66111111111111109</v>
      </c>
      <c r="S369" s="5">
        <v>23.8</v>
      </c>
      <c r="T369" s="5">
        <v>57.7</v>
      </c>
    </row>
    <row r="370" spans="1:20" hidden="1" x14ac:dyDescent="0.25">
      <c r="A370" s="5">
        <v>352</v>
      </c>
      <c r="B370" s="2" t="s">
        <v>443</v>
      </c>
      <c r="C370" s="5" t="s">
        <v>90</v>
      </c>
      <c r="D370" s="5" t="s">
        <v>61</v>
      </c>
      <c r="E370" s="5">
        <v>56</v>
      </c>
      <c r="F370" s="5">
        <v>6</v>
      </c>
      <c r="G370" s="5">
        <v>10</v>
      </c>
      <c r="H370" s="5">
        <v>16</v>
      </c>
      <c r="I370" s="5">
        <v>-11</v>
      </c>
      <c r="J370" s="5">
        <v>49</v>
      </c>
      <c r="K370" s="5">
        <v>0</v>
      </c>
      <c r="L370" s="5">
        <v>3</v>
      </c>
      <c r="M370" s="5">
        <v>3</v>
      </c>
      <c r="N370" s="5">
        <v>0</v>
      </c>
      <c r="O370" s="5">
        <v>0</v>
      </c>
      <c r="P370" s="5">
        <v>66</v>
      </c>
      <c r="Q370" s="5">
        <v>9.1</v>
      </c>
      <c r="R370" s="14">
        <v>0.43958333333333338</v>
      </c>
      <c r="S370" s="5">
        <v>15.7</v>
      </c>
      <c r="T370" s="5">
        <v>41.8</v>
      </c>
    </row>
    <row r="371" spans="1:20" hidden="1" x14ac:dyDescent="0.25">
      <c r="A371" s="5">
        <v>353</v>
      </c>
      <c r="B371" s="2" t="s">
        <v>444</v>
      </c>
      <c r="C371" s="5" t="s">
        <v>60</v>
      </c>
      <c r="D371" s="5" t="s">
        <v>64</v>
      </c>
      <c r="E371" s="5">
        <v>68</v>
      </c>
      <c r="F371" s="5">
        <v>5</v>
      </c>
      <c r="G371" s="5">
        <v>11</v>
      </c>
      <c r="H371" s="5">
        <v>16</v>
      </c>
      <c r="I371" s="5">
        <v>-3</v>
      </c>
      <c r="J371" s="5">
        <v>8</v>
      </c>
      <c r="K371" s="5">
        <v>0</v>
      </c>
      <c r="L371" s="5">
        <v>5</v>
      </c>
      <c r="M371" s="5">
        <v>0</v>
      </c>
      <c r="N371" s="5">
        <v>0</v>
      </c>
      <c r="O371" s="5">
        <v>0</v>
      </c>
      <c r="P371" s="5">
        <v>74</v>
      </c>
      <c r="Q371" s="5">
        <v>6.8</v>
      </c>
      <c r="R371" s="14">
        <v>0.53611111111111109</v>
      </c>
      <c r="S371" s="5">
        <v>21.6</v>
      </c>
      <c r="T371" s="5">
        <v>59.6</v>
      </c>
    </row>
    <row r="372" spans="1:20" hidden="1" x14ac:dyDescent="0.25">
      <c r="A372" s="5">
        <v>354</v>
      </c>
      <c r="B372" s="2" t="s">
        <v>445</v>
      </c>
      <c r="C372" s="5" t="s">
        <v>125</v>
      </c>
      <c r="D372" s="5" t="s">
        <v>47</v>
      </c>
      <c r="E372" s="5">
        <v>40</v>
      </c>
      <c r="F372" s="5">
        <v>5</v>
      </c>
      <c r="G372" s="5">
        <v>11</v>
      </c>
      <c r="H372" s="5">
        <v>16</v>
      </c>
      <c r="I372" s="5">
        <v>7</v>
      </c>
      <c r="J372" s="5">
        <v>24</v>
      </c>
      <c r="K372" s="5">
        <v>0</v>
      </c>
      <c r="L372" s="5">
        <v>3</v>
      </c>
      <c r="M372" s="5">
        <v>2</v>
      </c>
      <c r="N372" s="5">
        <v>0</v>
      </c>
      <c r="O372" s="5">
        <v>0</v>
      </c>
      <c r="P372" s="5">
        <v>74</v>
      </c>
      <c r="Q372" s="5">
        <v>6.8</v>
      </c>
      <c r="R372" s="14">
        <v>0.72083333333333333</v>
      </c>
      <c r="S372" s="5">
        <v>21.3</v>
      </c>
      <c r="T372" s="5">
        <v>0</v>
      </c>
    </row>
    <row r="373" spans="1:20" hidden="1" x14ac:dyDescent="0.25">
      <c r="A373" s="5">
        <v>355</v>
      </c>
      <c r="B373" s="2" t="s">
        <v>446</v>
      </c>
      <c r="C373" s="5" t="s">
        <v>121</v>
      </c>
      <c r="D373" s="5" t="s">
        <v>47</v>
      </c>
      <c r="E373" s="5">
        <v>68</v>
      </c>
      <c r="F373" s="5">
        <v>4</v>
      </c>
      <c r="G373" s="5">
        <v>12</v>
      </c>
      <c r="H373" s="5">
        <v>16</v>
      </c>
      <c r="I373" s="5">
        <v>9</v>
      </c>
      <c r="J373" s="5">
        <v>42</v>
      </c>
      <c r="K373" s="5">
        <v>0</v>
      </c>
      <c r="L373" s="5">
        <v>4</v>
      </c>
      <c r="M373" s="5">
        <v>0</v>
      </c>
      <c r="N373" s="5">
        <v>0</v>
      </c>
      <c r="O373" s="5">
        <v>0</v>
      </c>
      <c r="P373" s="5">
        <v>92</v>
      </c>
      <c r="Q373" s="5">
        <v>4.3</v>
      </c>
      <c r="R373" s="14">
        <v>0.99930555555555556</v>
      </c>
      <c r="S373" s="5">
        <v>30.4</v>
      </c>
      <c r="T373" s="5">
        <v>0</v>
      </c>
    </row>
    <row r="374" spans="1:20" hidden="1" x14ac:dyDescent="0.25">
      <c r="A374" s="5">
        <v>356</v>
      </c>
      <c r="B374" s="2" t="s">
        <v>447</v>
      </c>
      <c r="C374" s="5" t="s">
        <v>90</v>
      </c>
      <c r="D374" s="5" t="s">
        <v>47</v>
      </c>
      <c r="E374" s="5">
        <v>60</v>
      </c>
      <c r="F374" s="5">
        <v>4</v>
      </c>
      <c r="G374" s="5">
        <v>12</v>
      </c>
      <c r="H374" s="5">
        <v>16</v>
      </c>
      <c r="I374" s="5">
        <v>4</v>
      </c>
      <c r="J374" s="5">
        <v>35</v>
      </c>
      <c r="K374" s="5">
        <v>0</v>
      </c>
      <c r="L374" s="5">
        <v>3</v>
      </c>
      <c r="M374" s="5">
        <v>1</v>
      </c>
      <c r="N374" s="5">
        <v>0</v>
      </c>
      <c r="O374" s="5">
        <v>0</v>
      </c>
      <c r="P374" s="5">
        <v>66</v>
      </c>
      <c r="Q374" s="5">
        <v>6.1</v>
      </c>
      <c r="R374" s="14">
        <v>0.78611111111111109</v>
      </c>
      <c r="S374" s="5">
        <v>24.2</v>
      </c>
      <c r="T374" s="5">
        <v>0</v>
      </c>
    </row>
    <row r="375" spans="1:20" hidden="1" x14ac:dyDescent="0.25">
      <c r="A375" s="5">
        <v>357</v>
      </c>
      <c r="B375" s="2" t="s">
        <v>448</v>
      </c>
      <c r="C375" s="5" t="s">
        <v>69</v>
      </c>
      <c r="D375" s="5" t="s">
        <v>47</v>
      </c>
      <c r="E375" s="5">
        <v>66</v>
      </c>
      <c r="F375" s="5">
        <v>3</v>
      </c>
      <c r="G375" s="5">
        <v>13</v>
      </c>
      <c r="H375" s="5">
        <v>16</v>
      </c>
      <c r="I375" s="5">
        <v>28</v>
      </c>
      <c r="J375" s="5">
        <v>37</v>
      </c>
      <c r="K375" s="5">
        <v>0</v>
      </c>
      <c r="L375" s="5">
        <v>3</v>
      </c>
      <c r="M375" s="5">
        <v>0</v>
      </c>
      <c r="N375" s="5">
        <v>0</v>
      </c>
      <c r="O375" s="5">
        <v>0</v>
      </c>
      <c r="P375" s="5">
        <v>50</v>
      </c>
      <c r="Q375" s="5">
        <v>6</v>
      </c>
      <c r="R375" s="14">
        <v>0.74722222222222223</v>
      </c>
      <c r="S375" s="5">
        <v>27.1</v>
      </c>
      <c r="T375" s="5">
        <v>0</v>
      </c>
    </row>
    <row r="376" spans="1:20" hidden="1" x14ac:dyDescent="0.25">
      <c r="A376" s="5">
        <v>358</v>
      </c>
      <c r="B376" s="2" t="s">
        <v>449</v>
      </c>
      <c r="C376" s="5" t="s">
        <v>74</v>
      </c>
      <c r="D376" s="5" t="s">
        <v>47</v>
      </c>
      <c r="E376" s="5">
        <v>68</v>
      </c>
      <c r="F376" s="5">
        <v>3</v>
      </c>
      <c r="G376" s="5">
        <v>13</v>
      </c>
      <c r="H376" s="5">
        <v>16</v>
      </c>
      <c r="I376" s="5">
        <v>16</v>
      </c>
      <c r="J376" s="5">
        <v>40</v>
      </c>
      <c r="K376" s="5">
        <v>0</v>
      </c>
      <c r="L376" s="5">
        <v>3</v>
      </c>
      <c r="M376" s="5">
        <v>0</v>
      </c>
      <c r="N376" s="5">
        <v>0</v>
      </c>
      <c r="O376" s="5">
        <v>0</v>
      </c>
      <c r="P376" s="5">
        <v>73</v>
      </c>
      <c r="Q376" s="5">
        <v>4.0999999999999996</v>
      </c>
      <c r="R376" s="14">
        <v>0.86875000000000002</v>
      </c>
      <c r="S376" s="5">
        <v>28.5</v>
      </c>
      <c r="T376" s="5">
        <v>0</v>
      </c>
    </row>
    <row r="377" spans="1:20" hidden="1" x14ac:dyDescent="0.25">
      <c r="A377" s="5">
        <v>359</v>
      </c>
      <c r="B377" s="2" t="s">
        <v>450</v>
      </c>
      <c r="C377" s="5" t="s">
        <v>115</v>
      </c>
      <c r="D377" s="5" t="s">
        <v>64</v>
      </c>
      <c r="E377" s="5">
        <v>67</v>
      </c>
      <c r="F377" s="5">
        <v>3</v>
      </c>
      <c r="G377" s="5">
        <v>13</v>
      </c>
      <c r="H377" s="5">
        <v>16</v>
      </c>
      <c r="I377" s="5">
        <v>-5</v>
      </c>
      <c r="J377" s="5">
        <v>108</v>
      </c>
      <c r="K377" s="5">
        <v>0</v>
      </c>
      <c r="L377" s="5">
        <v>3</v>
      </c>
      <c r="M377" s="5">
        <v>0</v>
      </c>
      <c r="N377" s="5">
        <v>0</v>
      </c>
      <c r="O377" s="5">
        <v>0</v>
      </c>
      <c r="P377" s="5">
        <v>67</v>
      </c>
      <c r="Q377" s="5">
        <v>4.5</v>
      </c>
      <c r="R377" s="14">
        <v>0.39861111111111108</v>
      </c>
      <c r="S377" s="5">
        <v>14</v>
      </c>
      <c r="T377" s="5">
        <v>47.9</v>
      </c>
    </row>
    <row r="378" spans="1:20" hidden="1" x14ac:dyDescent="0.25">
      <c r="A378" s="5">
        <v>360</v>
      </c>
      <c r="B378" s="2" t="s">
        <v>451</v>
      </c>
      <c r="C378" s="5" t="s">
        <v>121</v>
      </c>
      <c r="D378" s="5" t="s">
        <v>47</v>
      </c>
      <c r="E378" s="5">
        <v>66</v>
      </c>
      <c r="F378" s="5">
        <v>2</v>
      </c>
      <c r="G378" s="5">
        <v>14</v>
      </c>
      <c r="H378" s="5">
        <v>16</v>
      </c>
      <c r="I378" s="5">
        <v>11</v>
      </c>
      <c r="J378" s="5">
        <v>38</v>
      </c>
      <c r="K378" s="5">
        <v>1</v>
      </c>
      <c r="L378" s="5">
        <v>1</v>
      </c>
      <c r="M378" s="5">
        <v>0</v>
      </c>
      <c r="N378" s="5">
        <v>0</v>
      </c>
      <c r="O378" s="5">
        <v>0</v>
      </c>
      <c r="P378" s="5">
        <v>93</v>
      </c>
      <c r="Q378" s="5">
        <v>2.2000000000000002</v>
      </c>
      <c r="R378" s="14">
        <v>0.9868055555555556</v>
      </c>
      <c r="S378" s="5">
        <v>30.6</v>
      </c>
      <c r="T378" s="5">
        <v>0</v>
      </c>
    </row>
    <row r="379" spans="1:20" hidden="1" x14ac:dyDescent="0.25">
      <c r="A379" s="5">
        <v>361</v>
      </c>
      <c r="B379" s="2" t="s">
        <v>452</v>
      </c>
      <c r="C379" s="5" t="s">
        <v>145</v>
      </c>
      <c r="D379" s="5" t="s">
        <v>47</v>
      </c>
      <c r="E379" s="5">
        <v>48</v>
      </c>
      <c r="F379" s="5">
        <v>2</v>
      </c>
      <c r="G379" s="5">
        <v>14</v>
      </c>
      <c r="H379" s="5">
        <v>16</v>
      </c>
      <c r="I379" s="5">
        <v>-8</v>
      </c>
      <c r="J379" s="5">
        <v>22</v>
      </c>
      <c r="K379" s="5">
        <v>0</v>
      </c>
      <c r="L379" s="5">
        <v>2</v>
      </c>
      <c r="M379" s="5">
        <v>0</v>
      </c>
      <c r="N379" s="5">
        <v>0</v>
      </c>
      <c r="O379" s="5">
        <v>0</v>
      </c>
      <c r="P379" s="5">
        <v>71</v>
      </c>
      <c r="Q379" s="5">
        <v>2.8</v>
      </c>
      <c r="R379" s="14">
        <v>1.0034722222222221</v>
      </c>
      <c r="S379" s="5">
        <v>32</v>
      </c>
      <c r="T379" s="5">
        <v>0</v>
      </c>
    </row>
    <row r="380" spans="1:20" hidden="1" x14ac:dyDescent="0.25">
      <c r="A380" s="5">
        <v>362</v>
      </c>
      <c r="B380" s="2" t="s">
        <v>453</v>
      </c>
      <c r="C380" s="5" t="s">
        <v>161</v>
      </c>
      <c r="D380" s="5" t="s">
        <v>64</v>
      </c>
      <c r="E380" s="5">
        <v>31</v>
      </c>
      <c r="F380" s="5">
        <v>9</v>
      </c>
      <c r="G380" s="5">
        <v>6</v>
      </c>
      <c r="H380" s="5">
        <v>15</v>
      </c>
      <c r="I380" s="5">
        <v>1</v>
      </c>
      <c r="J380" s="5">
        <v>20</v>
      </c>
      <c r="K380" s="5">
        <v>0</v>
      </c>
      <c r="L380" s="5">
        <v>7</v>
      </c>
      <c r="M380" s="5">
        <v>2</v>
      </c>
      <c r="N380" s="5">
        <v>0</v>
      </c>
      <c r="O380" s="5">
        <v>2</v>
      </c>
      <c r="P380" s="5">
        <v>53</v>
      </c>
      <c r="Q380" s="5">
        <v>17</v>
      </c>
      <c r="R380" s="14">
        <v>0.55347222222222225</v>
      </c>
      <c r="S380" s="5">
        <v>18.5</v>
      </c>
      <c r="T380" s="5">
        <v>53.6</v>
      </c>
    </row>
    <row r="381" spans="1:20" hidden="1" x14ac:dyDescent="0.25">
      <c r="A381" s="5">
        <v>363</v>
      </c>
      <c r="B381" s="2" t="s">
        <v>454</v>
      </c>
      <c r="C381" s="5" t="s">
        <v>69</v>
      </c>
      <c r="D381" s="5" t="s">
        <v>67</v>
      </c>
      <c r="E381" s="5">
        <v>41</v>
      </c>
      <c r="F381" s="5">
        <v>8</v>
      </c>
      <c r="G381" s="5">
        <v>7</v>
      </c>
      <c r="H381" s="5">
        <v>15</v>
      </c>
      <c r="I381" s="5">
        <v>7</v>
      </c>
      <c r="J381" s="5">
        <v>12</v>
      </c>
      <c r="K381" s="5">
        <v>0</v>
      </c>
      <c r="L381" s="5">
        <v>6</v>
      </c>
      <c r="M381" s="5">
        <v>2</v>
      </c>
      <c r="N381" s="5">
        <v>0</v>
      </c>
      <c r="O381" s="5">
        <v>4</v>
      </c>
      <c r="P381" s="5">
        <v>54</v>
      </c>
      <c r="Q381" s="5">
        <v>14.8</v>
      </c>
      <c r="R381" s="14">
        <v>0.60347222222222219</v>
      </c>
      <c r="S381" s="5">
        <v>20.6</v>
      </c>
      <c r="T381" s="5">
        <v>20</v>
      </c>
    </row>
    <row r="382" spans="1:20" hidden="1" x14ac:dyDescent="0.25">
      <c r="A382" s="5">
        <v>364</v>
      </c>
      <c r="B382" s="2" t="s">
        <v>455</v>
      </c>
      <c r="C382" s="5" t="s">
        <v>82</v>
      </c>
      <c r="D382" s="5" t="s">
        <v>61</v>
      </c>
      <c r="E382" s="5">
        <v>57</v>
      </c>
      <c r="F382" s="5">
        <v>7</v>
      </c>
      <c r="G382" s="5">
        <v>8</v>
      </c>
      <c r="H382" s="5">
        <v>15</v>
      </c>
      <c r="I382" s="5">
        <v>-4</v>
      </c>
      <c r="J382" s="5">
        <v>38</v>
      </c>
      <c r="K382" s="5">
        <v>0</v>
      </c>
      <c r="L382" s="5">
        <v>6</v>
      </c>
      <c r="M382" s="5">
        <v>1</v>
      </c>
      <c r="N382" s="5">
        <v>0</v>
      </c>
      <c r="O382" s="5">
        <v>1</v>
      </c>
      <c r="P382" s="5">
        <v>70</v>
      </c>
      <c r="Q382" s="5">
        <v>10</v>
      </c>
      <c r="R382" s="14">
        <v>0.5229166666666667</v>
      </c>
      <c r="S382" s="5">
        <v>18.3</v>
      </c>
      <c r="T382" s="5">
        <v>53.4</v>
      </c>
    </row>
    <row r="383" spans="1:20" hidden="1" x14ac:dyDescent="0.25">
      <c r="A383" s="5">
        <v>365</v>
      </c>
      <c r="B383" s="2" t="s">
        <v>456</v>
      </c>
      <c r="C383" s="5" t="s">
        <v>115</v>
      </c>
      <c r="D383" s="5" t="s">
        <v>64</v>
      </c>
      <c r="E383" s="5">
        <v>36</v>
      </c>
      <c r="F383" s="5">
        <v>6</v>
      </c>
      <c r="G383" s="5">
        <v>9</v>
      </c>
      <c r="H383" s="5">
        <v>15</v>
      </c>
      <c r="I383" s="5">
        <v>-2</v>
      </c>
      <c r="J383" s="5">
        <v>4</v>
      </c>
      <c r="K383" s="5">
        <v>0</v>
      </c>
      <c r="L383" s="5">
        <v>5</v>
      </c>
      <c r="M383" s="5">
        <v>1</v>
      </c>
      <c r="N383" s="5">
        <v>0</v>
      </c>
      <c r="O383" s="5">
        <v>2</v>
      </c>
      <c r="P383" s="5">
        <v>53</v>
      </c>
      <c r="Q383" s="5">
        <v>11.3</v>
      </c>
      <c r="R383" s="14">
        <v>0.62013888888888891</v>
      </c>
      <c r="S383" s="5">
        <v>18.899999999999999</v>
      </c>
      <c r="T383" s="5">
        <v>46.3</v>
      </c>
    </row>
    <row r="384" spans="1:20" hidden="1" x14ac:dyDescent="0.25">
      <c r="A384" s="5">
        <v>366</v>
      </c>
      <c r="B384" s="2" t="s">
        <v>457</v>
      </c>
      <c r="C384" s="5" t="s">
        <v>108</v>
      </c>
      <c r="D384" s="5" t="s">
        <v>64</v>
      </c>
      <c r="E384" s="5">
        <v>62</v>
      </c>
      <c r="F384" s="5">
        <v>5</v>
      </c>
      <c r="G384" s="5">
        <v>10</v>
      </c>
      <c r="H384" s="5">
        <v>15</v>
      </c>
      <c r="I384" s="5">
        <v>-2</v>
      </c>
      <c r="J384" s="5">
        <v>16</v>
      </c>
      <c r="K384" s="5">
        <v>1</v>
      </c>
      <c r="L384" s="5">
        <v>2</v>
      </c>
      <c r="M384" s="5">
        <v>2</v>
      </c>
      <c r="N384" s="5">
        <v>0</v>
      </c>
      <c r="O384" s="5">
        <v>1</v>
      </c>
      <c r="P384" s="5">
        <v>74</v>
      </c>
      <c r="Q384" s="5">
        <v>6.8</v>
      </c>
      <c r="R384" s="14">
        <v>0.67013888888888884</v>
      </c>
      <c r="S384" s="5">
        <v>22.6</v>
      </c>
      <c r="T384" s="5">
        <v>51</v>
      </c>
    </row>
    <row r="385" spans="1:20" hidden="1" x14ac:dyDescent="0.25">
      <c r="A385" s="5">
        <v>367</v>
      </c>
      <c r="B385" s="2" t="s">
        <v>458</v>
      </c>
      <c r="C385" s="5" t="s">
        <v>94</v>
      </c>
      <c r="D385" s="5" t="s">
        <v>47</v>
      </c>
      <c r="E385" s="5">
        <v>52</v>
      </c>
      <c r="F385" s="5">
        <v>5</v>
      </c>
      <c r="G385" s="5">
        <v>10</v>
      </c>
      <c r="H385" s="5">
        <v>15</v>
      </c>
      <c r="I385" s="5">
        <v>3</v>
      </c>
      <c r="J385" s="5">
        <v>16</v>
      </c>
      <c r="K385" s="5">
        <v>0</v>
      </c>
      <c r="L385" s="5">
        <v>4</v>
      </c>
      <c r="M385" s="5">
        <v>1</v>
      </c>
      <c r="N385" s="5">
        <v>0</v>
      </c>
      <c r="O385" s="5">
        <v>0</v>
      </c>
      <c r="P385" s="5">
        <v>71</v>
      </c>
      <c r="Q385" s="5">
        <v>7</v>
      </c>
      <c r="R385" s="14">
        <v>0.7597222222222223</v>
      </c>
      <c r="S385" s="5">
        <v>24.6</v>
      </c>
      <c r="T385" s="5">
        <v>0</v>
      </c>
    </row>
    <row r="386" spans="1:20" hidden="1" x14ac:dyDescent="0.25">
      <c r="A386" s="5">
        <v>368</v>
      </c>
      <c r="B386" s="2" t="s">
        <v>459</v>
      </c>
      <c r="C386" s="5" t="s">
        <v>90</v>
      </c>
      <c r="D386" s="5" t="s">
        <v>47</v>
      </c>
      <c r="E386" s="5">
        <v>68</v>
      </c>
      <c r="F386" s="5">
        <v>4</v>
      </c>
      <c r="G386" s="5">
        <v>11</v>
      </c>
      <c r="H386" s="5">
        <v>15</v>
      </c>
      <c r="I386" s="5">
        <v>8</v>
      </c>
      <c r="J386" s="5">
        <v>57</v>
      </c>
      <c r="K386" s="5">
        <v>0</v>
      </c>
      <c r="L386" s="5">
        <v>2</v>
      </c>
      <c r="M386" s="5">
        <v>2</v>
      </c>
      <c r="N386" s="5">
        <v>0</v>
      </c>
      <c r="O386" s="5">
        <v>1</v>
      </c>
      <c r="P386" s="5">
        <v>90</v>
      </c>
      <c r="Q386" s="5">
        <v>4.4000000000000004</v>
      </c>
      <c r="R386" s="14">
        <v>0.92569444444444438</v>
      </c>
      <c r="S386" s="5">
        <v>27.9</v>
      </c>
      <c r="T386" s="5">
        <v>100</v>
      </c>
    </row>
    <row r="387" spans="1:20" hidden="1" x14ac:dyDescent="0.25">
      <c r="A387" s="5">
        <v>369</v>
      </c>
      <c r="B387" s="2" t="s">
        <v>460</v>
      </c>
      <c r="C387" s="5" t="s">
        <v>102</v>
      </c>
      <c r="D387" s="5" t="s">
        <v>47</v>
      </c>
      <c r="E387" s="5">
        <v>53</v>
      </c>
      <c r="F387" s="5">
        <v>3</v>
      </c>
      <c r="G387" s="5">
        <v>12</v>
      </c>
      <c r="H387" s="5">
        <v>15</v>
      </c>
      <c r="I387" s="5">
        <v>0</v>
      </c>
      <c r="J387" s="5">
        <v>16</v>
      </c>
      <c r="K387" s="5">
        <v>0</v>
      </c>
      <c r="L387" s="5">
        <v>3</v>
      </c>
      <c r="M387" s="5">
        <v>0</v>
      </c>
      <c r="N387" s="5">
        <v>1</v>
      </c>
      <c r="O387" s="5">
        <v>0</v>
      </c>
      <c r="P387" s="5">
        <v>70</v>
      </c>
      <c r="Q387" s="5">
        <v>4.3</v>
      </c>
      <c r="R387" s="14">
        <v>0.91805555555555562</v>
      </c>
      <c r="S387" s="5">
        <v>27.6</v>
      </c>
      <c r="T387" s="5">
        <v>0</v>
      </c>
    </row>
    <row r="388" spans="1:20" hidden="1" x14ac:dyDescent="0.25">
      <c r="A388" s="5">
        <v>370</v>
      </c>
      <c r="B388" s="2" t="s">
        <v>461</v>
      </c>
      <c r="C388" s="5" t="s">
        <v>184</v>
      </c>
      <c r="D388" s="5" t="s">
        <v>64</v>
      </c>
      <c r="E388" s="5">
        <v>47</v>
      </c>
      <c r="F388" s="5">
        <v>3</v>
      </c>
      <c r="G388" s="5">
        <v>12</v>
      </c>
      <c r="H388" s="5">
        <v>15</v>
      </c>
      <c r="I388" s="5">
        <v>-7</v>
      </c>
      <c r="J388" s="5">
        <v>14</v>
      </c>
      <c r="K388" s="5">
        <v>0</v>
      </c>
      <c r="L388" s="5">
        <v>2</v>
      </c>
      <c r="M388" s="5">
        <v>1</v>
      </c>
      <c r="N388" s="5">
        <v>0</v>
      </c>
      <c r="O388" s="5">
        <v>0</v>
      </c>
      <c r="P388" s="5">
        <v>46</v>
      </c>
      <c r="Q388" s="5">
        <v>6.5</v>
      </c>
      <c r="R388" s="14">
        <v>0.56944444444444442</v>
      </c>
      <c r="S388" s="5">
        <v>20.3</v>
      </c>
      <c r="T388" s="5">
        <v>50.9</v>
      </c>
    </row>
    <row r="389" spans="1:20" hidden="1" x14ac:dyDescent="0.25">
      <c r="A389" s="5">
        <v>371</v>
      </c>
      <c r="B389" s="2" t="s">
        <v>462</v>
      </c>
      <c r="C389" s="5" t="s">
        <v>78</v>
      </c>
      <c r="D389" s="5" t="s">
        <v>47</v>
      </c>
      <c r="E389" s="5">
        <v>53</v>
      </c>
      <c r="F389" s="5">
        <v>3</v>
      </c>
      <c r="G389" s="5">
        <v>12</v>
      </c>
      <c r="H389" s="5">
        <v>15</v>
      </c>
      <c r="I389" s="5">
        <v>12</v>
      </c>
      <c r="J389" s="5">
        <v>37</v>
      </c>
      <c r="K389" s="5">
        <v>0</v>
      </c>
      <c r="L389" s="5">
        <v>3</v>
      </c>
      <c r="M389" s="5">
        <v>0</v>
      </c>
      <c r="N389" s="5">
        <v>0</v>
      </c>
      <c r="O389" s="5">
        <v>0</v>
      </c>
      <c r="P389" s="5">
        <v>58</v>
      </c>
      <c r="Q389" s="5">
        <v>5.2</v>
      </c>
      <c r="R389" s="14">
        <v>0.79166666666666663</v>
      </c>
      <c r="S389" s="5">
        <v>25.1</v>
      </c>
      <c r="T389" s="5">
        <v>0</v>
      </c>
    </row>
    <row r="390" spans="1:20" hidden="1" x14ac:dyDescent="0.25">
      <c r="A390" s="5">
        <v>372</v>
      </c>
      <c r="B390" s="2" t="s">
        <v>463</v>
      </c>
      <c r="C390" s="5" t="s">
        <v>90</v>
      </c>
      <c r="D390" s="5" t="s">
        <v>64</v>
      </c>
      <c r="E390" s="5">
        <v>43</v>
      </c>
      <c r="F390" s="5">
        <v>3</v>
      </c>
      <c r="G390" s="5">
        <v>12</v>
      </c>
      <c r="H390" s="5">
        <v>15</v>
      </c>
      <c r="I390" s="5">
        <v>3</v>
      </c>
      <c r="J390" s="5">
        <v>22</v>
      </c>
      <c r="K390" s="5">
        <v>0</v>
      </c>
      <c r="L390" s="5">
        <v>2</v>
      </c>
      <c r="M390" s="5">
        <v>1</v>
      </c>
      <c r="N390" s="5">
        <v>0</v>
      </c>
      <c r="O390" s="5">
        <v>0</v>
      </c>
      <c r="P390" s="5">
        <v>62</v>
      </c>
      <c r="Q390" s="5">
        <v>4.8</v>
      </c>
      <c r="R390" s="14">
        <v>0.66249999999999998</v>
      </c>
      <c r="S390" s="5">
        <v>25.1</v>
      </c>
      <c r="T390" s="5">
        <v>56.4</v>
      </c>
    </row>
    <row r="391" spans="1:20" hidden="1" x14ac:dyDescent="0.25">
      <c r="A391" s="5">
        <v>373</v>
      </c>
      <c r="B391" s="2" t="s">
        <v>464</v>
      </c>
      <c r="C391" s="5" t="s">
        <v>97</v>
      </c>
      <c r="D391" s="5" t="s">
        <v>47</v>
      </c>
      <c r="E391" s="5">
        <v>61</v>
      </c>
      <c r="F391" s="5">
        <v>2</v>
      </c>
      <c r="G391" s="5">
        <v>13</v>
      </c>
      <c r="H391" s="5">
        <v>15</v>
      </c>
      <c r="I391" s="5">
        <v>-2</v>
      </c>
      <c r="J391" s="5">
        <v>64</v>
      </c>
      <c r="K391" s="5">
        <v>0</v>
      </c>
      <c r="L391" s="5">
        <v>2</v>
      </c>
      <c r="M391" s="5">
        <v>0</v>
      </c>
      <c r="N391" s="5">
        <v>0</v>
      </c>
      <c r="O391" s="5">
        <v>1</v>
      </c>
      <c r="P391" s="5">
        <v>76</v>
      </c>
      <c r="Q391" s="5">
        <v>2.6</v>
      </c>
      <c r="R391" s="14">
        <v>0.89444444444444438</v>
      </c>
      <c r="S391" s="5">
        <v>28.9</v>
      </c>
      <c r="T391" s="5">
        <v>0</v>
      </c>
    </row>
    <row r="392" spans="1:20" hidden="1" x14ac:dyDescent="0.25">
      <c r="A392" s="5">
        <v>374</v>
      </c>
      <c r="B392" s="2" t="s">
        <v>465</v>
      </c>
      <c r="C392" s="5" t="s">
        <v>90</v>
      </c>
      <c r="D392" s="5" t="s">
        <v>67</v>
      </c>
      <c r="E392" s="5">
        <v>66</v>
      </c>
      <c r="F392" s="5">
        <v>2</v>
      </c>
      <c r="G392" s="5">
        <v>13</v>
      </c>
      <c r="H392" s="5">
        <v>15</v>
      </c>
      <c r="I392" s="5">
        <v>-13</v>
      </c>
      <c r="J392" s="5">
        <v>46</v>
      </c>
      <c r="K392" s="5">
        <v>0</v>
      </c>
      <c r="L392" s="5">
        <v>1</v>
      </c>
      <c r="M392" s="5">
        <v>1</v>
      </c>
      <c r="N392" s="5">
        <v>1</v>
      </c>
      <c r="O392" s="5">
        <v>0</v>
      </c>
      <c r="P392" s="5">
        <v>65</v>
      </c>
      <c r="Q392" s="5">
        <v>3.1</v>
      </c>
      <c r="R392" s="14">
        <v>0.49236111111111108</v>
      </c>
      <c r="S392" s="5">
        <v>17.100000000000001</v>
      </c>
      <c r="T392" s="5">
        <v>20</v>
      </c>
    </row>
    <row r="393" spans="1:20" hidden="1" x14ac:dyDescent="0.25">
      <c r="A393" s="5">
        <v>375</v>
      </c>
      <c r="B393" s="2" t="s">
        <v>466</v>
      </c>
      <c r="C393" s="5" t="s">
        <v>69</v>
      </c>
      <c r="D393" s="5" t="s">
        <v>64</v>
      </c>
      <c r="E393" s="5">
        <v>55</v>
      </c>
      <c r="F393" s="5">
        <v>8</v>
      </c>
      <c r="G393" s="5">
        <v>6</v>
      </c>
      <c r="H393" s="5">
        <v>14</v>
      </c>
      <c r="I393" s="5">
        <v>2</v>
      </c>
      <c r="J393" s="5">
        <v>14</v>
      </c>
      <c r="K393" s="5">
        <v>0</v>
      </c>
      <c r="L393" s="5">
        <v>7</v>
      </c>
      <c r="M393" s="5">
        <v>1</v>
      </c>
      <c r="N393" s="5">
        <v>0</v>
      </c>
      <c r="O393" s="5">
        <v>3</v>
      </c>
      <c r="P393" s="5">
        <v>74</v>
      </c>
      <c r="Q393" s="5">
        <v>10.8</v>
      </c>
      <c r="R393" s="14">
        <v>0.56527777777777777</v>
      </c>
      <c r="S393" s="5">
        <v>20.8</v>
      </c>
      <c r="T393" s="5">
        <v>52.7</v>
      </c>
    </row>
    <row r="394" spans="1:20" hidden="1" x14ac:dyDescent="0.25">
      <c r="A394" s="5">
        <v>376</v>
      </c>
      <c r="B394" s="2" t="s">
        <v>467</v>
      </c>
      <c r="C394" s="5" t="s">
        <v>88</v>
      </c>
      <c r="D394" s="5" t="s">
        <v>61</v>
      </c>
      <c r="E394" s="5">
        <v>55</v>
      </c>
      <c r="F394" s="5">
        <v>7</v>
      </c>
      <c r="G394" s="5">
        <v>7</v>
      </c>
      <c r="H394" s="5">
        <v>14</v>
      </c>
      <c r="I394" s="5">
        <v>-11</v>
      </c>
      <c r="J394" s="5">
        <v>55</v>
      </c>
      <c r="K394" s="5">
        <v>0</v>
      </c>
      <c r="L394" s="5">
        <v>2</v>
      </c>
      <c r="M394" s="5">
        <v>5</v>
      </c>
      <c r="N394" s="5">
        <v>0</v>
      </c>
      <c r="O394" s="5">
        <v>2</v>
      </c>
      <c r="P394" s="5">
        <v>69</v>
      </c>
      <c r="Q394" s="5">
        <v>10.1</v>
      </c>
      <c r="R394" s="14">
        <v>0.55138888888888882</v>
      </c>
      <c r="S394" s="5">
        <v>16.600000000000001</v>
      </c>
      <c r="T394" s="5">
        <v>50</v>
      </c>
    </row>
    <row r="395" spans="1:20" hidden="1" x14ac:dyDescent="0.25">
      <c r="A395" s="5">
        <v>377</v>
      </c>
      <c r="B395" s="2" t="s">
        <v>468</v>
      </c>
      <c r="C395" s="5" t="s">
        <v>72</v>
      </c>
      <c r="D395" s="5" t="s">
        <v>61</v>
      </c>
      <c r="E395" s="5">
        <v>18</v>
      </c>
      <c r="F395" s="5">
        <v>7</v>
      </c>
      <c r="G395" s="5">
        <v>7</v>
      </c>
      <c r="H395" s="5">
        <v>14</v>
      </c>
      <c r="I395" s="5">
        <v>-8</v>
      </c>
      <c r="J395" s="5">
        <v>10</v>
      </c>
      <c r="K395" s="5">
        <v>0</v>
      </c>
      <c r="L395" s="5">
        <v>4</v>
      </c>
      <c r="M395" s="5">
        <v>3</v>
      </c>
      <c r="N395" s="5">
        <v>0</v>
      </c>
      <c r="O395" s="5">
        <v>2</v>
      </c>
      <c r="P395" s="5">
        <v>47</v>
      </c>
      <c r="Q395" s="5">
        <v>14.9</v>
      </c>
      <c r="R395" s="14">
        <v>0.85138888888888886</v>
      </c>
      <c r="S395" s="5">
        <v>23.4</v>
      </c>
      <c r="T395" s="5">
        <v>10</v>
      </c>
    </row>
    <row r="396" spans="1:20" hidden="1" x14ac:dyDescent="0.25">
      <c r="A396" s="5">
        <v>378</v>
      </c>
      <c r="B396" s="2" t="s">
        <v>469</v>
      </c>
      <c r="C396" s="5" t="s">
        <v>248</v>
      </c>
      <c r="D396" s="5" t="s">
        <v>67</v>
      </c>
      <c r="E396" s="5">
        <v>39</v>
      </c>
      <c r="F396" s="5">
        <v>6</v>
      </c>
      <c r="G396" s="5">
        <v>8</v>
      </c>
      <c r="H396" s="5">
        <v>14</v>
      </c>
      <c r="I396" s="5">
        <v>0</v>
      </c>
      <c r="J396" s="5">
        <v>20</v>
      </c>
      <c r="K396" s="5">
        <v>0</v>
      </c>
      <c r="L396" s="5">
        <v>4</v>
      </c>
      <c r="M396" s="5">
        <v>2</v>
      </c>
      <c r="N396" s="5">
        <v>0</v>
      </c>
      <c r="O396" s="5">
        <v>2</v>
      </c>
      <c r="P396" s="5">
        <v>63</v>
      </c>
      <c r="Q396" s="5">
        <v>9.5</v>
      </c>
      <c r="R396" s="14">
        <v>0.49375000000000002</v>
      </c>
      <c r="S396" s="5">
        <v>15</v>
      </c>
      <c r="T396" s="5">
        <v>50</v>
      </c>
    </row>
    <row r="397" spans="1:20" hidden="1" x14ac:dyDescent="0.25">
      <c r="A397" s="5">
        <v>379</v>
      </c>
      <c r="B397" s="2" t="s">
        <v>470</v>
      </c>
      <c r="C397" s="5" t="s">
        <v>105</v>
      </c>
      <c r="D397" s="5" t="s">
        <v>47</v>
      </c>
      <c r="E397" s="5">
        <v>62</v>
      </c>
      <c r="F397" s="5">
        <v>5</v>
      </c>
      <c r="G397" s="5">
        <v>9</v>
      </c>
      <c r="H397" s="5">
        <v>14</v>
      </c>
      <c r="I397" s="5">
        <v>3</v>
      </c>
      <c r="J397" s="5">
        <v>43</v>
      </c>
      <c r="K397" s="5">
        <v>0</v>
      </c>
      <c r="L397" s="5">
        <v>5</v>
      </c>
      <c r="M397" s="5">
        <v>0</v>
      </c>
      <c r="N397" s="5">
        <v>0</v>
      </c>
      <c r="O397" s="5">
        <v>0</v>
      </c>
      <c r="P397" s="5">
        <v>71</v>
      </c>
      <c r="Q397" s="5">
        <v>7</v>
      </c>
      <c r="R397" s="14">
        <v>0.71250000000000002</v>
      </c>
      <c r="S397" s="5">
        <v>22.4</v>
      </c>
      <c r="T397" s="5">
        <v>0</v>
      </c>
    </row>
    <row r="398" spans="1:20" hidden="1" x14ac:dyDescent="0.25">
      <c r="A398" s="5">
        <v>380</v>
      </c>
      <c r="B398" s="2" t="s">
        <v>471</v>
      </c>
      <c r="C398" s="5" t="s">
        <v>105</v>
      </c>
      <c r="D398" s="5" t="s">
        <v>64</v>
      </c>
      <c r="E398" s="5">
        <v>67</v>
      </c>
      <c r="F398" s="5">
        <v>5</v>
      </c>
      <c r="G398" s="5">
        <v>9</v>
      </c>
      <c r="H398" s="5">
        <v>14</v>
      </c>
      <c r="I398" s="5">
        <v>-5</v>
      </c>
      <c r="J398" s="5">
        <v>14</v>
      </c>
      <c r="K398" s="5">
        <v>0</v>
      </c>
      <c r="L398" s="5">
        <v>4</v>
      </c>
      <c r="M398" s="5">
        <v>1</v>
      </c>
      <c r="N398" s="5">
        <v>0</v>
      </c>
      <c r="O398" s="5">
        <v>1</v>
      </c>
      <c r="P398" s="5">
        <v>97</v>
      </c>
      <c r="Q398" s="5">
        <v>5.2</v>
      </c>
      <c r="R398" s="14">
        <v>0.49444444444444446</v>
      </c>
      <c r="S398" s="5">
        <v>18.899999999999999</v>
      </c>
      <c r="T398" s="5">
        <v>58.3</v>
      </c>
    </row>
    <row r="399" spans="1:20" hidden="1" x14ac:dyDescent="0.25">
      <c r="A399" s="5">
        <v>381</v>
      </c>
      <c r="B399" s="2" t="s">
        <v>472</v>
      </c>
      <c r="C399" s="5" t="s">
        <v>105</v>
      </c>
      <c r="D399" s="5" t="s">
        <v>47</v>
      </c>
      <c r="E399" s="5">
        <v>28</v>
      </c>
      <c r="F399" s="5">
        <v>4</v>
      </c>
      <c r="G399" s="5">
        <v>10</v>
      </c>
      <c r="H399" s="5">
        <v>14</v>
      </c>
      <c r="I399" s="5">
        <v>-1</v>
      </c>
      <c r="J399" s="5">
        <v>24</v>
      </c>
      <c r="K399" s="5">
        <v>0</v>
      </c>
      <c r="L399" s="5">
        <v>4</v>
      </c>
      <c r="M399" s="5">
        <v>0</v>
      </c>
      <c r="N399" s="5">
        <v>1</v>
      </c>
      <c r="O399" s="5">
        <v>1</v>
      </c>
      <c r="P399" s="5">
        <v>50</v>
      </c>
      <c r="Q399" s="5">
        <v>8</v>
      </c>
      <c r="R399" s="14">
        <v>0.8125</v>
      </c>
      <c r="S399" s="5">
        <v>24</v>
      </c>
      <c r="T399" s="5">
        <v>0</v>
      </c>
    </row>
    <row r="400" spans="1:20" hidden="1" x14ac:dyDescent="0.25">
      <c r="A400" s="5">
        <v>382</v>
      </c>
      <c r="B400" s="2" t="s">
        <v>473</v>
      </c>
      <c r="C400" s="5" t="s">
        <v>60</v>
      </c>
      <c r="D400" s="5" t="s">
        <v>47</v>
      </c>
      <c r="E400" s="5">
        <v>67</v>
      </c>
      <c r="F400" s="5">
        <v>4</v>
      </c>
      <c r="G400" s="5">
        <v>10</v>
      </c>
      <c r="H400" s="5">
        <v>14</v>
      </c>
      <c r="I400" s="5">
        <v>26</v>
      </c>
      <c r="J400" s="5">
        <v>20</v>
      </c>
      <c r="K400" s="5">
        <v>0</v>
      </c>
      <c r="L400" s="5">
        <v>4</v>
      </c>
      <c r="M400" s="5">
        <v>0</v>
      </c>
      <c r="N400" s="5">
        <v>0</v>
      </c>
      <c r="O400" s="5">
        <v>1</v>
      </c>
      <c r="P400" s="5">
        <v>70</v>
      </c>
      <c r="Q400" s="5">
        <v>5.7</v>
      </c>
      <c r="R400" s="14">
        <v>0.78888888888888886</v>
      </c>
      <c r="S400" s="5">
        <v>25.1</v>
      </c>
      <c r="T400" s="5">
        <v>0</v>
      </c>
    </row>
    <row r="401" spans="1:20" hidden="1" x14ac:dyDescent="0.25">
      <c r="A401" s="5">
        <v>383</v>
      </c>
      <c r="B401" s="2" t="s">
        <v>474</v>
      </c>
      <c r="C401" s="5" t="s">
        <v>92</v>
      </c>
      <c r="D401" s="5" t="s">
        <v>67</v>
      </c>
      <c r="E401" s="5">
        <v>54</v>
      </c>
      <c r="F401" s="5">
        <v>4</v>
      </c>
      <c r="G401" s="5">
        <v>10</v>
      </c>
      <c r="H401" s="5">
        <v>14</v>
      </c>
      <c r="I401" s="5">
        <v>-3</v>
      </c>
      <c r="J401" s="5">
        <v>36</v>
      </c>
      <c r="K401" s="5">
        <v>1</v>
      </c>
      <c r="L401" s="5">
        <v>3</v>
      </c>
      <c r="M401" s="5">
        <v>0</v>
      </c>
      <c r="N401" s="5">
        <v>0</v>
      </c>
      <c r="O401" s="5">
        <v>0</v>
      </c>
      <c r="P401" s="5">
        <v>58</v>
      </c>
      <c r="Q401" s="5">
        <v>6.9</v>
      </c>
      <c r="R401" s="14">
        <v>0.4909722222222222</v>
      </c>
      <c r="S401" s="5">
        <v>16.3</v>
      </c>
      <c r="T401" s="5">
        <v>39.5</v>
      </c>
    </row>
    <row r="402" spans="1:20" hidden="1" x14ac:dyDescent="0.25">
      <c r="A402" s="5">
        <v>384</v>
      </c>
      <c r="B402" s="2" t="s">
        <v>475</v>
      </c>
      <c r="C402" s="5" t="s">
        <v>86</v>
      </c>
      <c r="D402" s="5" t="s">
        <v>47</v>
      </c>
      <c r="E402" s="5">
        <v>50</v>
      </c>
      <c r="F402" s="5">
        <v>4</v>
      </c>
      <c r="G402" s="5">
        <v>10</v>
      </c>
      <c r="H402" s="5">
        <v>14</v>
      </c>
      <c r="I402" s="5">
        <v>-1</v>
      </c>
      <c r="J402" s="5">
        <v>35</v>
      </c>
      <c r="K402" s="5">
        <v>0</v>
      </c>
      <c r="L402" s="5">
        <v>3</v>
      </c>
      <c r="M402" s="5">
        <v>1</v>
      </c>
      <c r="N402" s="5">
        <v>1</v>
      </c>
      <c r="O402" s="5">
        <v>1</v>
      </c>
      <c r="P402" s="5">
        <v>80</v>
      </c>
      <c r="Q402" s="5">
        <v>5</v>
      </c>
      <c r="R402" s="14">
        <v>0.74444444444444446</v>
      </c>
      <c r="S402" s="5">
        <v>22.1</v>
      </c>
      <c r="T402" s="5">
        <v>0</v>
      </c>
    </row>
    <row r="403" spans="1:20" hidden="1" x14ac:dyDescent="0.25">
      <c r="A403" s="5">
        <v>385</v>
      </c>
      <c r="B403" s="2" t="s">
        <v>476</v>
      </c>
      <c r="C403" s="5" t="s">
        <v>145</v>
      </c>
      <c r="D403" s="5" t="s">
        <v>64</v>
      </c>
      <c r="E403" s="5">
        <v>43</v>
      </c>
      <c r="F403" s="5">
        <v>4</v>
      </c>
      <c r="G403" s="5">
        <v>10</v>
      </c>
      <c r="H403" s="5">
        <v>14</v>
      </c>
      <c r="I403" s="5">
        <v>-2</v>
      </c>
      <c r="J403" s="5">
        <v>16</v>
      </c>
      <c r="K403" s="5">
        <v>0</v>
      </c>
      <c r="L403" s="5">
        <v>4</v>
      </c>
      <c r="M403" s="5">
        <v>0</v>
      </c>
      <c r="N403" s="5">
        <v>0</v>
      </c>
      <c r="O403" s="5">
        <v>1</v>
      </c>
      <c r="P403" s="5">
        <v>52</v>
      </c>
      <c r="Q403" s="5">
        <v>7.7</v>
      </c>
      <c r="R403" s="14">
        <v>0.56597222222222221</v>
      </c>
      <c r="S403" s="5">
        <v>19.3</v>
      </c>
      <c r="T403" s="5">
        <v>49.6</v>
      </c>
    </row>
    <row r="404" spans="1:20" hidden="1" x14ac:dyDescent="0.25">
      <c r="A404" s="5">
        <v>386</v>
      </c>
      <c r="B404" s="2" t="s">
        <v>477</v>
      </c>
      <c r="C404" s="5" t="s">
        <v>94</v>
      </c>
      <c r="D404" s="5" t="s">
        <v>47</v>
      </c>
      <c r="E404" s="5">
        <v>67</v>
      </c>
      <c r="F404" s="5">
        <v>3</v>
      </c>
      <c r="G404" s="5">
        <v>11</v>
      </c>
      <c r="H404" s="5">
        <v>14</v>
      </c>
      <c r="I404" s="5">
        <v>14</v>
      </c>
      <c r="J404" s="5">
        <v>38</v>
      </c>
      <c r="K404" s="5">
        <v>0</v>
      </c>
      <c r="L404" s="5">
        <v>2</v>
      </c>
      <c r="M404" s="5">
        <v>1</v>
      </c>
      <c r="N404" s="5">
        <v>0</v>
      </c>
      <c r="O404" s="5">
        <v>1</v>
      </c>
      <c r="P404" s="5">
        <v>69</v>
      </c>
      <c r="Q404" s="5">
        <v>4.3</v>
      </c>
      <c r="R404" s="14">
        <v>0.89027777777777783</v>
      </c>
      <c r="S404" s="5">
        <v>27.9</v>
      </c>
      <c r="T404" s="5">
        <v>0</v>
      </c>
    </row>
    <row r="405" spans="1:20" hidden="1" x14ac:dyDescent="0.25">
      <c r="A405" s="5">
        <v>387</v>
      </c>
      <c r="B405" s="2" t="s">
        <v>478</v>
      </c>
      <c r="C405" s="5" t="s">
        <v>90</v>
      </c>
      <c r="D405" s="5" t="s">
        <v>47</v>
      </c>
      <c r="E405" s="5">
        <v>63</v>
      </c>
      <c r="F405" s="5">
        <v>3</v>
      </c>
      <c r="G405" s="5">
        <v>11</v>
      </c>
      <c r="H405" s="5">
        <v>14</v>
      </c>
      <c r="I405" s="5">
        <v>5</v>
      </c>
      <c r="J405" s="5">
        <v>70</v>
      </c>
      <c r="K405" s="5">
        <v>1</v>
      </c>
      <c r="L405" s="5">
        <v>2</v>
      </c>
      <c r="M405" s="5">
        <v>0</v>
      </c>
      <c r="N405" s="5">
        <v>0</v>
      </c>
      <c r="O405" s="5">
        <v>1</v>
      </c>
      <c r="P405" s="5">
        <v>72</v>
      </c>
      <c r="Q405" s="5">
        <v>4.2</v>
      </c>
      <c r="R405" s="14">
        <v>0.81666666666666676</v>
      </c>
      <c r="S405" s="5">
        <v>27.2</v>
      </c>
      <c r="T405" s="5">
        <v>0</v>
      </c>
    </row>
    <row r="406" spans="1:20" hidden="1" x14ac:dyDescent="0.25">
      <c r="A406" s="5">
        <v>388</v>
      </c>
      <c r="B406" s="2" t="s">
        <v>479</v>
      </c>
      <c r="C406" s="5" t="s">
        <v>145</v>
      </c>
      <c r="D406" s="5" t="s">
        <v>47</v>
      </c>
      <c r="E406" s="5">
        <v>58</v>
      </c>
      <c r="F406" s="5">
        <v>3</v>
      </c>
      <c r="G406" s="5">
        <v>11</v>
      </c>
      <c r="H406" s="5">
        <v>14</v>
      </c>
      <c r="I406" s="5">
        <v>0</v>
      </c>
      <c r="J406" s="5">
        <v>43</v>
      </c>
      <c r="K406" s="5">
        <v>0</v>
      </c>
      <c r="L406" s="5">
        <v>2</v>
      </c>
      <c r="M406" s="5">
        <v>1</v>
      </c>
      <c r="N406" s="5">
        <v>0</v>
      </c>
      <c r="O406" s="5">
        <v>0</v>
      </c>
      <c r="P406" s="5">
        <v>61</v>
      </c>
      <c r="Q406" s="5">
        <v>4.9000000000000004</v>
      </c>
      <c r="R406" s="14">
        <v>0.71805555555555556</v>
      </c>
      <c r="S406" s="5">
        <v>24.3</v>
      </c>
      <c r="T406" s="5">
        <v>0</v>
      </c>
    </row>
    <row r="407" spans="1:20" hidden="1" x14ac:dyDescent="0.25">
      <c r="A407" s="5">
        <v>389</v>
      </c>
      <c r="B407" s="2" t="s">
        <v>480</v>
      </c>
      <c r="C407" s="5" t="s">
        <v>63</v>
      </c>
      <c r="D407" s="5" t="s">
        <v>47</v>
      </c>
      <c r="E407" s="5">
        <v>54</v>
      </c>
      <c r="F407" s="5">
        <v>2</v>
      </c>
      <c r="G407" s="5">
        <v>12</v>
      </c>
      <c r="H407" s="5">
        <v>14</v>
      </c>
      <c r="I407" s="5">
        <v>8</v>
      </c>
      <c r="J407" s="5">
        <v>53</v>
      </c>
      <c r="K407" s="5">
        <v>0</v>
      </c>
      <c r="L407" s="5">
        <v>2</v>
      </c>
      <c r="M407" s="5">
        <v>0</v>
      </c>
      <c r="N407" s="5">
        <v>0</v>
      </c>
      <c r="O407" s="5">
        <v>0</v>
      </c>
      <c r="P407" s="5">
        <v>88</v>
      </c>
      <c r="Q407" s="5">
        <v>2.2999999999999998</v>
      </c>
      <c r="R407" s="14">
        <v>0.87569444444444444</v>
      </c>
      <c r="S407" s="5">
        <v>25.9</v>
      </c>
      <c r="T407" s="5">
        <v>0</v>
      </c>
    </row>
    <row r="408" spans="1:20" hidden="1" x14ac:dyDescent="0.25">
      <c r="A408" s="5">
        <v>390</v>
      </c>
      <c r="B408" s="2" t="s">
        <v>481</v>
      </c>
      <c r="C408" s="5" t="s">
        <v>72</v>
      </c>
      <c r="D408" s="5" t="s">
        <v>47</v>
      </c>
      <c r="E408" s="5">
        <v>52</v>
      </c>
      <c r="F408" s="5">
        <v>2</v>
      </c>
      <c r="G408" s="5">
        <v>12</v>
      </c>
      <c r="H408" s="5">
        <v>14</v>
      </c>
      <c r="I408" s="5">
        <v>6</v>
      </c>
      <c r="J408" s="5">
        <v>72</v>
      </c>
      <c r="K408" s="5">
        <v>1</v>
      </c>
      <c r="L408" s="5">
        <v>0</v>
      </c>
      <c r="M408" s="5">
        <v>1</v>
      </c>
      <c r="N408" s="5">
        <v>0</v>
      </c>
      <c r="O408" s="5">
        <v>1</v>
      </c>
      <c r="P408" s="5">
        <v>67</v>
      </c>
      <c r="Q408" s="5">
        <v>3</v>
      </c>
      <c r="R408" s="14">
        <v>0.9291666666666667</v>
      </c>
      <c r="S408" s="5">
        <v>30.6</v>
      </c>
      <c r="T408" s="5">
        <v>0</v>
      </c>
    </row>
    <row r="409" spans="1:20" hidden="1" x14ac:dyDescent="0.25">
      <c r="A409" s="5">
        <v>391</v>
      </c>
      <c r="B409" s="2" t="s">
        <v>482</v>
      </c>
      <c r="C409" s="5" t="s">
        <v>108</v>
      </c>
      <c r="D409" s="5" t="s">
        <v>67</v>
      </c>
      <c r="E409" s="5">
        <v>44</v>
      </c>
      <c r="F409" s="5">
        <v>8</v>
      </c>
      <c r="G409" s="5">
        <v>5</v>
      </c>
      <c r="H409" s="5">
        <v>13</v>
      </c>
      <c r="I409" s="5">
        <v>6</v>
      </c>
      <c r="J409" s="5">
        <v>37</v>
      </c>
      <c r="K409" s="5">
        <v>1</v>
      </c>
      <c r="L409" s="5">
        <v>7</v>
      </c>
      <c r="M409" s="5">
        <v>0</v>
      </c>
      <c r="N409" s="5">
        <v>0</v>
      </c>
      <c r="O409" s="5">
        <v>1</v>
      </c>
      <c r="P409" s="5">
        <v>69</v>
      </c>
      <c r="Q409" s="5">
        <v>11.6</v>
      </c>
      <c r="R409" s="14">
        <v>0.50486111111111109</v>
      </c>
      <c r="S409" s="5">
        <v>17.600000000000001</v>
      </c>
      <c r="T409" s="5">
        <v>49.4</v>
      </c>
    </row>
    <row r="410" spans="1:20" hidden="1" x14ac:dyDescent="0.25">
      <c r="A410" s="5">
        <v>392</v>
      </c>
      <c r="B410" s="2" t="s">
        <v>483</v>
      </c>
      <c r="C410" s="5" t="s">
        <v>74</v>
      </c>
      <c r="D410" s="5" t="s">
        <v>61</v>
      </c>
      <c r="E410" s="5">
        <v>68</v>
      </c>
      <c r="F410" s="5">
        <v>8</v>
      </c>
      <c r="G410" s="5">
        <v>5</v>
      </c>
      <c r="H410" s="5">
        <v>13</v>
      </c>
      <c r="I410" s="5">
        <v>11</v>
      </c>
      <c r="J410" s="5">
        <v>153</v>
      </c>
      <c r="K410" s="5">
        <v>0</v>
      </c>
      <c r="L410" s="5">
        <v>8</v>
      </c>
      <c r="M410" s="5">
        <v>0</v>
      </c>
      <c r="N410" s="5">
        <v>0</v>
      </c>
      <c r="O410" s="5">
        <v>1</v>
      </c>
      <c r="P410" s="5">
        <v>64</v>
      </c>
      <c r="Q410" s="5">
        <v>12.5</v>
      </c>
      <c r="R410" s="14">
        <v>0.37083333333333335</v>
      </c>
      <c r="S410" s="5">
        <v>13.4</v>
      </c>
      <c r="T410" s="5">
        <v>41.7</v>
      </c>
    </row>
    <row r="411" spans="1:20" hidden="1" x14ac:dyDescent="0.25">
      <c r="A411" s="5">
        <v>393</v>
      </c>
      <c r="B411" s="2" t="s">
        <v>484</v>
      </c>
      <c r="C411" s="5" t="s">
        <v>119</v>
      </c>
      <c r="D411" s="5" t="s">
        <v>64</v>
      </c>
      <c r="E411" s="5">
        <v>54</v>
      </c>
      <c r="F411" s="5">
        <v>7</v>
      </c>
      <c r="G411" s="5">
        <v>6</v>
      </c>
      <c r="H411" s="5">
        <v>13</v>
      </c>
      <c r="I411" s="5">
        <v>-16</v>
      </c>
      <c r="J411" s="5">
        <v>49</v>
      </c>
      <c r="K411" s="5">
        <v>0</v>
      </c>
      <c r="L411" s="5">
        <v>5</v>
      </c>
      <c r="M411" s="5">
        <v>2</v>
      </c>
      <c r="N411" s="5">
        <v>0</v>
      </c>
      <c r="O411" s="5">
        <v>1</v>
      </c>
      <c r="P411" s="5">
        <v>96</v>
      </c>
      <c r="Q411" s="5">
        <v>7.3</v>
      </c>
      <c r="R411" s="14">
        <v>0.6020833333333333</v>
      </c>
      <c r="S411" s="5">
        <v>18.399999999999999</v>
      </c>
      <c r="T411" s="5">
        <v>44.1</v>
      </c>
    </row>
    <row r="412" spans="1:20" hidden="1" x14ac:dyDescent="0.25">
      <c r="A412" s="5">
        <v>394</v>
      </c>
      <c r="B412" s="2" t="s">
        <v>485</v>
      </c>
      <c r="C412" s="5" t="s">
        <v>69</v>
      </c>
      <c r="D412" s="5" t="s">
        <v>61</v>
      </c>
      <c r="E412" s="5">
        <v>52</v>
      </c>
      <c r="F412" s="5">
        <v>6</v>
      </c>
      <c r="G412" s="5">
        <v>7</v>
      </c>
      <c r="H412" s="5">
        <v>13</v>
      </c>
      <c r="I412" s="5">
        <v>5</v>
      </c>
      <c r="J412" s="5">
        <v>16</v>
      </c>
      <c r="K412" s="5">
        <v>0</v>
      </c>
      <c r="L412" s="5">
        <v>6</v>
      </c>
      <c r="M412" s="5">
        <v>0</v>
      </c>
      <c r="N412" s="5">
        <v>0</v>
      </c>
      <c r="O412" s="5">
        <v>1</v>
      </c>
      <c r="P412" s="5">
        <v>36</v>
      </c>
      <c r="Q412" s="5">
        <v>16.7</v>
      </c>
      <c r="R412" s="14">
        <v>0.47222222222222227</v>
      </c>
      <c r="S412" s="5">
        <v>17.3</v>
      </c>
      <c r="T412" s="5">
        <v>35.6</v>
      </c>
    </row>
    <row r="413" spans="1:20" hidden="1" x14ac:dyDescent="0.25">
      <c r="A413" s="5">
        <v>395</v>
      </c>
      <c r="B413" s="2" t="s">
        <v>486</v>
      </c>
      <c r="C413" s="5" t="s">
        <v>177</v>
      </c>
      <c r="D413" s="5" t="s">
        <v>67</v>
      </c>
      <c r="E413" s="5">
        <v>50</v>
      </c>
      <c r="F413" s="5">
        <v>6</v>
      </c>
      <c r="G413" s="5">
        <v>7</v>
      </c>
      <c r="H413" s="5">
        <v>13</v>
      </c>
      <c r="I413" s="5">
        <v>-1</v>
      </c>
      <c r="J413" s="5">
        <v>27</v>
      </c>
      <c r="K413" s="5">
        <v>0</v>
      </c>
      <c r="L413" s="5">
        <v>6</v>
      </c>
      <c r="M413" s="5">
        <v>0</v>
      </c>
      <c r="N413" s="5">
        <v>0</v>
      </c>
      <c r="O413" s="5">
        <v>1</v>
      </c>
      <c r="P413" s="5">
        <v>79</v>
      </c>
      <c r="Q413" s="5">
        <v>7.6</v>
      </c>
      <c r="R413" s="14">
        <v>0.42430555555555555</v>
      </c>
      <c r="S413" s="5">
        <v>14.6</v>
      </c>
      <c r="T413" s="5">
        <v>31.6</v>
      </c>
    </row>
    <row r="414" spans="1:20" hidden="1" x14ac:dyDescent="0.25">
      <c r="A414" s="5">
        <v>396</v>
      </c>
      <c r="B414" s="2" t="s">
        <v>487</v>
      </c>
      <c r="C414" s="5" t="s">
        <v>60</v>
      </c>
      <c r="D414" s="5" t="s">
        <v>67</v>
      </c>
      <c r="E414" s="5">
        <v>60</v>
      </c>
      <c r="F414" s="5">
        <v>6</v>
      </c>
      <c r="G414" s="5">
        <v>7</v>
      </c>
      <c r="H414" s="5">
        <v>13</v>
      </c>
      <c r="I414" s="5">
        <v>-4</v>
      </c>
      <c r="J414" s="5">
        <v>10</v>
      </c>
      <c r="K414" s="5">
        <v>0</v>
      </c>
      <c r="L414" s="5">
        <v>6</v>
      </c>
      <c r="M414" s="5">
        <v>0</v>
      </c>
      <c r="N414" s="5">
        <v>0</v>
      </c>
      <c r="O414" s="5">
        <v>1</v>
      </c>
      <c r="P414" s="5">
        <v>86</v>
      </c>
      <c r="Q414" s="5">
        <v>7</v>
      </c>
      <c r="R414" s="14">
        <v>0.5180555555555556</v>
      </c>
      <c r="S414" s="5">
        <v>17.899999999999999</v>
      </c>
      <c r="T414" s="5">
        <v>0</v>
      </c>
    </row>
    <row r="415" spans="1:20" hidden="1" x14ac:dyDescent="0.25">
      <c r="A415" s="5">
        <v>397</v>
      </c>
      <c r="B415" s="2" t="s">
        <v>488</v>
      </c>
      <c r="C415" s="5" t="s">
        <v>84</v>
      </c>
      <c r="D415" s="5" t="s">
        <v>47</v>
      </c>
      <c r="E415" s="5">
        <v>58</v>
      </c>
      <c r="F415" s="5">
        <v>4</v>
      </c>
      <c r="G415" s="5">
        <v>9</v>
      </c>
      <c r="H415" s="5">
        <v>13</v>
      </c>
      <c r="I415" s="5">
        <v>6</v>
      </c>
      <c r="J415" s="5">
        <v>52</v>
      </c>
      <c r="K415" s="5">
        <v>0</v>
      </c>
      <c r="L415" s="5">
        <v>2</v>
      </c>
      <c r="M415" s="5">
        <v>2</v>
      </c>
      <c r="N415" s="5">
        <v>0</v>
      </c>
      <c r="O415" s="5">
        <v>1</v>
      </c>
      <c r="P415" s="5">
        <v>62</v>
      </c>
      <c r="Q415" s="5">
        <v>6.5</v>
      </c>
      <c r="R415" s="14">
        <v>0.84791666666666676</v>
      </c>
      <c r="S415" s="5">
        <v>26</v>
      </c>
      <c r="T415" s="5">
        <v>0</v>
      </c>
    </row>
    <row r="416" spans="1:20" hidden="1" x14ac:dyDescent="0.25">
      <c r="A416" s="5">
        <v>398</v>
      </c>
      <c r="B416" s="2" t="s">
        <v>489</v>
      </c>
      <c r="C416" s="5" t="s">
        <v>84</v>
      </c>
      <c r="D416" s="5" t="s">
        <v>61</v>
      </c>
      <c r="E416" s="5">
        <v>49</v>
      </c>
      <c r="F416" s="5">
        <v>4</v>
      </c>
      <c r="G416" s="5">
        <v>9</v>
      </c>
      <c r="H416" s="5">
        <v>13</v>
      </c>
      <c r="I416" s="5">
        <v>-1</v>
      </c>
      <c r="J416" s="5">
        <v>15</v>
      </c>
      <c r="K416" s="5">
        <v>0</v>
      </c>
      <c r="L416" s="5">
        <v>4</v>
      </c>
      <c r="M416" s="5">
        <v>0</v>
      </c>
      <c r="N416" s="5">
        <v>0</v>
      </c>
      <c r="O416" s="5">
        <v>0</v>
      </c>
      <c r="P416" s="5">
        <v>40</v>
      </c>
      <c r="Q416" s="5">
        <v>10</v>
      </c>
      <c r="R416" s="14">
        <v>0.4680555555555555</v>
      </c>
      <c r="S416" s="5">
        <v>16.8</v>
      </c>
      <c r="T416" s="5">
        <v>59.4</v>
      </c>
    </row>
    <row r="417" spans="1:20" hidden="1" x14ac:dyDescent="0.25">
      <c r="A417" s="5">
        <v>399</v>
      </c>
      <c r="B417" s="2" t="s">
        <v>490</v>
      </c>
      <c r="C417" s="5" t="s">
        <v>78</v>
      </c>
      <c r="D417" s="5" t="s">
        <v>47</v>
      </c>
      <c r="E417" s="5">
        <v>62</v>
      </c>
      <c r="F417" s="5">
        <v>3</v>
      </c>
      <c r="G417" s="5">
        <v>10</v>
      </c>
      <c r="H417" s="5">
        <v>13</v>
      </c>
      <c r="I417" s="5">
        <v>-3</v>
      </c>
      <c r="J417" s="5">
        <v>65</v>
      </c>
      <c r="K417" s="5">
        <v>0</v>
      </c>
      <c r="L417" s="5">
        <v>2</v>
      </c>
      <c r="M417" s="5">
        <v>1</v>
      </c>
      <c r="N417" s="5">
        <v>1</v>
      </c>
      <c r="O417" s="5">
        <v>1</v>
      </c>
      <c r="P417" s="5">
        <v>104</v>
      </c>
      <c r="Q417" s="5">
        <v>2.9</v>
      </c>
      <c r="R417" s="14">
        <v>0.84166666666666667</v>
      </c>
      <c r="S417" s="5">
        <v>25.7</v>
      </c>
      <c r="T417" s="5">
        <v>0</v>
      </c>
    </row>
    <row r="418" spans="1:20" hidden="1" x14ac:dyDescent="0.25">
      <c r="A418" s="5">
        <v>400</v>
      </c>
      <c r="B418" s="2" t="s">
        <v>491</v>
      </c>
      <c r="C418" s="5" t="s">
        <v>171</v>
      </c>
      <c r="D418" s="5" t="s">
        <v>47</v>
      </c>
      <c r="E418" s="5">
        <v>59</v>
      </c>
      <c r="F418" s="5">
        <v>3</v>
      </c>
      <c r="G418" s="5">
        <v>10</v>
      </c>
      <c r="H418" s="5">
        <v>13</v>
      </c>
      <c r="I418" s="5">
        <v>4</v>
      </c>
      <c r="J418" s="5">
        <v>41</v>
      </c>
      <c r="K418" s="5">
        <v>1</v>
      </c>
      <c r="L418" s="5">
        <v>1</v>
      </c>
      <c r="M418" s="5">
        <v>1</v>
      </c>
      <c r="N418" s="5">
        <v>0</v>
      </c>
      <c r="O418" s="5">
        <v>1</v>
      </c>
      <c r="P418" s="5">
        <v>63</v>
      </c>
      <c r="Q418" s="5">
        <v>4.8</v>
      </c>
      <c r="R418" s="14">
        <v>0.79305555555555562</v>
      </c>
      <c r="S418" s="5">
        <v>24.5</v>
      </c>
      <c r="T418" s="5">
        <v>100</v>
      </c>
    </row>
    <row r="419" spans="1:20" hidden="1" x14ac:dyDescent="0.25">
      <c r="A419" s="5">
        <v>401</v>
      </c>
      <c r="B419" s="2" t="s">
        <v>492</v>
      </c>
      <c r="C419" s="5" t="s">
        <v>63</v>
      </c>
      <c r="D419" s="5" t="s">
        <v>47</v>
      </c>
      <c r="E419" s="5">
        <v>66</v>
      </c>
      <c r="F419" s="5">
        <v>2</v>
      </c>
      <c r="G419" s="5">
        <v>11</v>
      </c>
      <c r="H419" s="5">
        <v>13</v>
      </c>
      <c r="I419" s="5">
        <v>4</v>
      </c>
      <c r="J419" s="5">
        <v>65</v>
      </c>
      <c r="K419" s="5">
        <v>0</v>
      </c>
      <c r="L419" s="5">
        <v>1</v>
      </c>
      <c r="M419" s="5">
        <v>1</v>
      </c>
      <c r="N419" s="5">
        <v>0</v>
      </c>
      <c r="O419" s="5">
        <v>0</v>
      </c>
      <c r="P419" s="5">
        <v>88</v>
      </c>
      <c r="Q419" s="5">
        <v>2.2999999999999998</v>
      </c>
      <c r="R419" s="14">
        <v>0.77222222222222225</v>
      </c>
      <c r="S419" s="5">
        <v>24.1</v>
      </c>
      <c r="T419" s="5">
        <v>0</v>
      </c>
    </row>
    <row r="420" spans="1:20" hidden="1" x14ac:dyDescent="0.25">
      <c r="A420" s="5">
        <v>402</v>
      </c>
      <c r="B420" s="2" t="s">
        <v>493</v>
      </c>
      <c r="C420" s="5" t="s">
        <v>119</v>
      </c>
      <c r="D420" s="5" t="s">
        <v>47</v>
      </c>
      <c r="E420" s="5">
        <v>44</v>
      </c>
      <c r="F420" s="5">
        <v>2</v>
      </c>
      <c r="G420" s="5">
        <v>11</v>
      </c>
      <c r="H420" s="5">
        <v>13</v>
      </c>
      <c r="I420" s="5">
        <v>-12</v>
      </c>
      <c r="J420" s="5">
        <v>25</v>
      </c>
      <c r="K420" s="5">
        <v>0</v>
      </c>
      <c r="L420" s="5">
        <v>2</v>
      </c>
      <c r="M420" s="5">
        <v>0</v>
      </c>
      <c r="N420" s="5">
        <v>0</v>
      </c>
      <c r="O420" s="5">
        <v>1</v>
      </c>
      <c r="P420" s="5">
        <v>66</v>
      </c>
      <c r="Q420" s="5">
        <v>3</v>
      </c>
      <c r="R420" s="14">
        <v>0.7583333333333333</v>
      </c>
      <c r="S420" s="5">
        <v>23.6</v>
      </c>
      <c r="T420" s="5">
        <v>0</v>
      </c>
    </row>
    <row r="421" spans="1:20" hidden="1" x14ac:dyDescent="0.25">
      <c r="A421" s="5">
        <v>403</v>
      </c>
      <c r="B421" s="2" t="s">
        <v>494</v>
      </c>
      <c r="C421" s="5" t="s">
        <v>121</v>
      </c>
      <c r="D421" s="5" t="s">
        <v>47</v>
      </c>
      <c r="E421" s="5">
        <v>56</v>
      </c>
      <c r="F421" s="5">
        <v>2</v>
      </c>
      <c r="G421" s="5">
        <v>11</v>
      </c>
      <c r="H421" s="5">
        <v>13</v>
      </c>
      <c r="I421" s="5">
        <v>4</v>
      </c>
      <c r="J421" s="5">
        <v>12</v>
      </c>
      <c r="K421" s="5">
        <v>0</v>
      </c>
      <c r="L421" s="5">
        <v>0</v>
      </c>
      <c r="M421" s="5">
        <v>2</v>
      </c>
      <c r="N421" s="5">
        <v>1</v>
      </c>
      <c r="O421" s="5">
        <v>1</v>
      </c>
      <c r="P421" s="5">
        <v>70</v>
      </c>
      <c r="Q421" s="5">
        <v>2.9</v>
      </c>
      <c r="R421" s="14">
        <v>0.75902777777777775</v>
      </c>
      <c r="S421" s="5">
        <v>24</v>
      </c>
      <c r="T421" s="5">
        <v>0</v>
      </c>
    </row>
    <row r="422" spans="1:20" hidden="1" x14ac:dyDescent="0.25">
      <c r="A422" s="5">
        <v>404</v>
      </c>
      <c r="B422" s="2" t="s">
        <v>495</v>
      </c>
      <c r="C422" s="5" t="s">
        <v>161</v>
      </c>
      <c r="D422" s="5" t="s">
        <v>47</v>
      </c>
      <c r="E422" s="5">
        <v>59</v>
      </c>
      <c r="F422" s="5">
        <v>1</v>
      </c>
      <c r="G422" s="5">
        <v>12</v>
      </c>
      <c r="H422" s="5">
        <v>13</v>
      </c>
      <c r="I422" s="5">
        <v>0</v>
      </c>
      <c r="J422" s="5">
        <v>44</v>
      </c>
      <c r="K422" s="5">
        <v>0</v>
      </c>
      <c r="L422" s="5">
        <v>1</v>
      </c>
      <c r="M422" s="5">
        <v>0</v>
      </c>
      <c r="N422" s="5">
        <v>0</v>
      </c>
      <c r="O422" s="5">
        <v>0</v>
      </c>
      <c r="P422" s="5">
        <v>53</v>
      </c>
      <c r="Q422" s="5">
        <v>1.9</v>
      </c>
      <c r="R422" s="14">
        <v>0.95694444444444438</v>
      </c>
      <c r="S422" s="5">
        <v>26.5</v>
      </c>
      <c r="T422" s="5">
        <v>100</v>
      </c>
    </row>
    <row r="423" spans="1:20" hidden="1" x14ac:dyDescent="0.25">
      <c r="A423" s="5">
        <v>405</v>
      </c>
      <c r="B423" s="2" t="s">
        <v>496</v>
      </c>
      <c r="C423" s="5" t="s">
        <v>108</v>
      </c>
      <c r="D423" s="5" t="s">
        <v>47</v>
      </c>
      <c r="E423" s="5">
        <v>62</v>
      </c>
      <c r="F423" s="5">
        <v>1</v>
      </c>
      <c r="G423" s="5">
        <v>12</v>
      </c>
      <c r="H423" s="5">
        <v>13</v>
      </c>
      <c r="I423" s="5">
        <v>-4</v>
      </c>
      <c r="J423" s="5">
        <v>55</v>
      </c>
      <c r="K423" s="5">
        <v>0</v>
      </c>
      <c r="L423" s="5">
        <v>1</v>
      </c>
      <c r="M423" s="5">
        <v>0</v>
      </c>
      <c r="N423" s="5">
        <v>0</v>
      </c>
      <c r="O423" s="5">
        <v>0</v>
      </c>
      <c r="P423" s="5">
        <v>80</v>
      </c>
      <c r="Q423" s="5">
        <v>1.3</v>
      </c>
      <c r="R423" s="14">
        <v>0.80486111111111114</v>
      </c>
      <c r="S423" s="5">
        <v>24.2</v>
      </c>
      <c r="T423" s="5">
        <v>0</v>
      </c>
    </row>
    <row r="424" spans="1:20" hidden="1" x14ac:dyDescent="0.25">
      <c r="A424" s="5">
        <v>406</v>
      </c>
      <c r="B424" s="2" t="s">
        <v>497</v>
      </c>
      <c r="C424" s="5" t="s">
        <v>69</v>
      </c>
      <c r="D424" s="5" t="s">
        <v>67</v>
      </c>
      <c r="E424" s="5">
        <v>39</v>
      </c>
      <c r="F424" s="5">
        <v>7</v>
      </c>
      <c r="G424" s="5">
        <v>5</v>
      </c>
      <c r="H424" s="5">
        <v>12</v>
      </c>
      <c r="I424" s="5">
        <v>-5</v>
      </c>
      <c r="J424" s="5">
        <v>62</v>
      </c>
      <c r="K424" s="5">
        <v>1</v>
      </c>
      <c r="L424" s="5">
        <v>6</v>
      </c>
      <c r="M424" s="5">
        <v>0</v>
      </c>
      <c r="N424" s="5">
        <v>0</v>
      </c>
      <c r="O424" s="5">
        <v>2</v>
      </c>
      <c r="P424" s="5">
        <v>57</v>
      </c>
      <c r="Q424" s="5">
        <v>12.3</v>
      </c>
      <c r="R424" s="14">
        <v>0.5541666666666667</v>
      </c>
      <c r="S424" s="5">
        <v>19.8</v>
      </c>
      <c r="T424" s="5">
        <v>57.7</v>
      </c>
    </row>
    <row r="425" spans="1:20" hidden="1" x14ac:dyDescent="0.25">
      <c r="A425" s="5">
        <v>407</v>
      </c>
      <c r="B425" s="2" t="s">
        <v>498</v>
      </c>
      <c r="C425" s="5" t="s">
        <v>94</v>
      </c>
      <c r="D425" s="5" t="s">
        <v>64</v>
      </c>
      <c r="E425" s="5">
        <v>64</v>
      </c>
      <c r="F425" s="5">
        <v>7</v>
      </c>
      <c r="G425" s="5">
        <v>5</v>
      </c>
      <c r="H425" s="5">
        <v>12</v>
      </c>
      <c r="I425" s="5">
        <v>-5</v>
      </c>
      <c r="J425" s="5">
        <v>141</v>
      </c>
      <c r="K425" s="5">
        <v>1</v>
      </c>
      <c r="L425" s="5">
        <v>6</v>
      </c>
      <c r="M425" s="5">
        <v>0</v>
      </c>
      <c r="N425" s="5">
        <v>0</v>
      </c>
      <c r="O425" s="5">
        <v>0</v>
      </c>
      <c r="P425" s="5">
        <v>70</v>
      </c>
      <c r="Q425" s="5">
        <v>10</v>
      </c>
      <c r="R425" s="14">
        <v>0.50555555555555554</v>
      </c>
      <c r="S425" s="5">
        <v>17.899999999999999</v>
      </c>
      <c r="T425" s="5">
        <v>28.1</v>
      </c>
    </row>
    <row r="426" spans="1:20" hidden="1" x14ac:dyDescent="0.25">
      <c r="A426" s="5">
        <v>408</v>
      </c>
      <c r="B426" s="2" t="s">
        <v>499</v>
      </c>
      <c r="C426" s="5" t="s">
        <v>139</v>
      </c>
      <c r="D426" s="5" t="s">
        <v>61</v>
      </c>
      <c r="E426" s="5">
        <v>41</v>
      </c>
      <c r="F426" s="5">
        <v>7</v>
      </c>
      <c r="G426" s="5">
        <v>5</v>
      </c>
      <c r="H426" s="5">
        <v>12</v>
      </c>
      <c r="I426" s="5">
        <v>1</v>
      </c>
      <c r="J426" s="5">
        <v>18</v>
      </c>
      <c r="K426" s="5">
        <v>0</v>
      </c>
      <c r="L426" s="5">
        <v>3</v>
      </c>
      <c r="M426" s="5">
        <v>4</v>
      </c>
      <c r="N426" s="5">
        <v>0</v>
      </c>
      <c r="O426" s="5">
        <v>2</v>
      </c>
      <c r="P426" s="5">
        <v>37</v>
      </c>
      <c r="Q426" s="5">
        <v>18.899999999999999</v>
      </c>
      <c r="R426" s="14">
        <v>0.47222222222222227</v>
      </c>
      <c r="S426" s="5">
        <v>16</v>
      </c>
      <c r="T426" s="5">
        <v>25</v>
      </c>
    </row>
    <row r="427" spans="1:20" hidden="1" x14ac:dyDescent="0.25">
      <c r="A427" s="5">
        <v>409</v>
      </c>
      <c r="B427" s="2" t="s">
        <v>500</v>
      </c>
      <c r="C427" s="5" t="s">
        <v>139</v>
      </c>
      <c r="D427" s="5" t="s">
        <v>64</v>
      </c>
      <c r="E427" s="5">
        <v>26</v>
      </c>
      <c r="F427" s="5">
        <v>6</v>
      </c>
      <c r="G427" s="5">
        <v>6</v>
      </c>
      <c r="H427" s="5">
        <v>12</v>
      </c>
      <c r="I427" s="5">
        <v>0</v>
      </c>
      <c r="J427" s="5">
        <v>2</v>
      </c>
      <c r="K427" s="5">
        <v>0</v>
      </c>
      <c r="L427" s="5">
        <v>4</v>
      </c>
      <c r="M427" s="5">
        <v>2</v>
      </c>
      <c r="N427" s="5">
        <v>0</v>
      </c>
      <c r="O427" s="5">
        <v>0</v>
      </c>
      <c r="P427" s="5">
        <v>40</v>
      </c>
      <c r="Q427" s="5">
        <v>15</v>
      </c>
      <c r="R427" s="14">
        <v>0.48055555555555557</v>
      </c>
      <c r="S427" s="5">
        <v>15.1</v>
      </c>
      <c r="T427" s="5">
        <v>46.2</v>
      </c>
    </row>
    <row r="428" spans="1:20" hidden="1" x14ac:dyDescent="0.25">
      <c r="A428" s="5">
        <v>410</v>
      </c>
      <c r="B428" s="2" t="s">
        <v>501</v>
      </c>
      <c r="C428" s="5" t="s">
        <v>69</v>
      </c>
      <c r="D428" s="5" t="s">
        <v>67</v>
      </c>
      <c r="E428" s="5">
        <v>62</v>
      </c>
      <c r="F428" s="5">
        <v>6</v>
      </c>
      <c r="G428" s="5">
        <v>6</v>
      </c>
      <c r="H428" s="5">
        <v>12</v>
      </c>
      <c r="I428" s="5">
        <v>-9</v>
      </c>
      <c r="J428" s="5">
        <v>118</v>
      </c>
      <c r="K428" s="5">
        <v>0</v>
      </c>
      <c r="L428" s="5">
        <v>5</v>
      </c>
      <c r="M428" s="5">
        <v>1</v>
      </c>
      <c r="N428" s="5">
        <v>1</v>
      </c>
      <c r="O428" s="5">
        <v>0</v>
      </c>
      <c r="P428" s="5">
        <v>65</v>
      </c>
      <c r="Q428" s="5">
        <v>9.1999999999999993</v>
      </c>
      <c r="R428" s="14">
        <v>0.48125000000000001</v>
      </c>
      <c r="S428" s="5">
        <v>17.3</v>
      </c>
      <c r="T428" s="5">
        <v>30</v>
      </c>
    </row>
    <row r="429" spans="1:20" hidden="1" x14ac:dyDescent="0.25">
      <c r="A429" s="5">
        <v>411</v>
      </c>
      <c r="B429" s="2" t="s">
        <v>502</v>
      </c>
      <c r="C429" s="5" t="s">
        <v>84</v>
      </c>
      <c r="D429" s="5" t="s">
        <v>67</v>
      </c>
      <c r="E429" s="5">
        <v>52</v>
      </c>
      <c r="F429" s="5">
        <v>6</v>
      </c>
      <c r="G429" s="5">
        <v>6</v>
      </c>
      <c r="H429" s="5">
        <v>12</v>
      </c>
      <c r="I429" s="5">
        <v>4</v>
      </c>
      <c r="J429" s="5">
        <v>183</v>
      </c>
      <c r="K429" s="5">
        <v>0</v>
      </c>
      <c r="L429" s="5">
        <v>6</v>
      </c>
      <c r="M429" s="5">
        <v>0</v>
      </c>
      <c r="N429" s="5">
        <v>0</v>
      </c>
      <c r="O429" s="5">
        <v>0</v>
      </c>
      <c r="P429" s="5">
        <v>61</v>
      </c>
      <c r="Q429" s="5">
        <v>9.8000000000000007</v>
      </c>
      <c r="R429" s="14">
        <v>0.46597222222222223</v>
      </c>
      <c r="S429" s="5">
        <v>16.7</v>
      </c>
      <c r="T429" s="5">
        <v>40</v>
      </c>
    </row>
    <row r="430" spans="1:20" hidden="1" x14ac:dyDescent="0.25">
      <c r="A430" s="5">
        <v>412</v>
      </c>
      <c r="B430" s="2" t="s">
        <v>503</v>
      </c>
      <c r="C430" s="5" t="s">
        <v>145</v>
      </c>
      <c r="D430" s="5" t="s">
        <v>61</v>
      </c>
      <c r="E430" s="5">
        <v>42</v>
      </c>
      <c r="F430" s="5">
        <v>5</v>
      </c>
      <c r="G430" s="5">
        <v>7</v>
      </c>
      <c r="H430" s="5">
        <v>12</v>
      </c>
      <c r="I430" s="5">
        <v>-10</v>
      </c>
      <c r="J430" s="5">
        <v>34</v>
      </c>
      <c r="K430" s="5">
        <v>0</v>
      </c>
      <c r="L430" s="5">
        <v>3</v>
      </c>
      <c r="M430" s="5">
        <v>2</v>
      </c>
      <c r="N430" s="5">
        <v>0</v>
      </c>
      <c r="O430" s="5">
        <v>0</v>
      </c>
      <c r="P430" s="5">
        <v>85</v>
      </c>
      <c r="Q430" s="5">
        <v>5.9</v>
      </c>
      <c r="R430" s="14">
        <v>0.61944444444444446</v>
      </c>
      <c r="S430" s="5">
        <v>18.100000000000001</v>
      </c>
      <c r="T430" s="5">
        <v>50</v>
      </c>
    </row>
    <row r="431" spans="1:20" hidden="1" x14ac:dyDescent="0.25">
      <c r="A431" s="5">
        <v>413</v>
      </c>
      <c r="B431" s="2" t="s">
        <v>504</v>
      </c>
      <c r="C431" s="5" t="s">
        <v>92</v>
      </c>
      <c r="D431" s="5" t="s">
        <v>47</v>
      </c>
      <c r="E431" s="5">
        <v>45</v>
      </c>
      <c r="F431" s="5">
        <v>5</v>
      </c>
      <c r="G431" s="5">
        <v>7</v>
      </c>
      <c r="H431" s="5">
        <v>12</v>
      </c>
      <c r="I431" s="5">
        <v>4</v>
      </c>
      <c r="J431" s="5">
        <v>22</v>
      </c>
      <c r="K431" s="5">
        <v>0</v>
      </c>
      <c r="L431" s="5">
        <v>3</v>
      </c>
      <c r="M431" s="5">
        <v>2</v>
      </c>
      <c r="N431" s="5">
        <v>0</v>
      </c>
      <c r="O431" s="5">
        <v>2</v>
      </c>
      <c r="P431" s="5">
        <v>88</v>
      </c>
      <c r="Q431" s="5">
        <v>5.7</v>
      </c>
      <c r="R431" s="14">
        <v>0.95972222222222225</v>
      </c>
      <c r="S431" s="5">
        <v>28.1</v>
      </c>
      <c r="T431" s="5">
        <v>0</v>
      </c>
    </row>
    <row r="432" spans="1:20" hidden="1" x14ac:dyDescent="0.25">
      <c r="A432" s="5">
        <v>414</v>
      </c>
      <c r="B432" s="2" t="s">
        <v>505</v>
      </c>
      <c r="C432" s="5" t="s">
        <v>218</v>
      </c>
      <c r="D432" s="5" t="s">
        <v>64</v>
      </c>
      <c r="E432" s="5">
        <v>65</v>
      </c>
      <c r="F432" s="5">
        <v>5</v>
      </c>
      <c r="G432" s="5">
        <v>7</v>
      </c>
      <c r="H432" s="5">
        <v>12</v>
      </c>
      <c r="I432" s="5">
        <v>6</v>
      </c>
      <c r="J432" s="5">
        <v>6</v>
      </c>
      <c r="K432" s="5">
        <v>0</v>
      </c>
      <c r="L432" s="5">
        <v>5</v>
      </c>
      <c r="M432" s="5">
        <v>0</v>
      </c>
      <c r="N432" s="5">
        <v>1</v>
      </c>
      <c r="O432" s="5">
        <v>0</v>
      </c>
      <c r="P432" s="5">
        <v>56</v>
      </c>
      <c r="Q432" s="5">
        <v>8.9</v>
      </c>
      <c r="R432" s="14">
        <v>0.49305555555555558</v>
      </c>
      <c r="S432" s="5">
        <v>17.7</v>
      </c>
      <c r="T432" s="5">
        <v>52.7</v>
      </c>
    </row>
    <row r="433" spans="1:20" hidden="1" x14ac:dyDescent="0.25">
      <c r="A433" s="5">
        <v>415</v>
      </c>
      <c r="B433" s="2" t="s">
        <v>506</v>
      </c>
      <c r="C433" s="5" t="s">
        <v>108</v>
      </c>
      <c r="D433" s="5" t="s">
        <v>47</v>
      </c>
      <c r="E433" s="5">
        <v>68</v>
      </c>
      <c r="F433" s="5">
        <v>4</v>
      </c>
      <c r="G433" s="5">
        <v>8</v>
      </c>
      <c r="H433" s="5">
        <v>12</v>
      </c>
      <c r="I433" s="5">
        <v>5</v>
      </c>
      <c r="J433" s="5">
        <v>76</v>
      </c>
      <c r="K433" s="5">
        <v>0</v>
      </c>
      <c r="L433" s="5">
        <v>2</v>
      </c>
      <c r="M433" s="5">
        <v>2</v>
      </c>
      <c r="N433" s="5">
        <v>0</v>
      </c>
      <c r="O433" s="5">
        <v>1</v>
      </c>
      <c r="P433" s="5">
        <v>79</v>
      </c>
      <c r="Q433" s="5">
        <v>5.0999999999999996</v>
      </c>
      <c r="R433" s="14">
        <v>0.81666666666666676</v>
      </c>
      <c r="S433" s="5">
        <v>24.9</v>
      </c>
      <c r="T433" s="5">
        <v>0</v>
      </c>
    </row>
    <row r="434" spans="1:20" hidden="1" x14ac:dyDescent="0.25">
      <c r="A434" s="5">
        <v>416</v>
      </c>
      <c r="B434" s="2" t="s">
        <v>507</v>
      </c>
      <c r="C434" s="5" t="s">
        <v>184</v>
      </c>
      <c r="D434" s="5" t="s">
        <v>47</v>
      </c>
      <c r="E434" s="5">
        <v>65</v>
      </c>
      <c r="F434" s="5">
        <v>4</v>
      </c>
      <c r="G434" s="5">
        <v>8</v>
      </c>
      <c r="H434" s="5">
        <v>12</v>
      </c>
      <c r="I434" s="5">
        <v>7</v>
      </c>
      <c r="J434" s="5">
        <v>14</v>
      </c>
      <c r="K434" s="5">
        <v>0</v>
      </c>
      <c r="L434" s="5">
        <v>3</v>
      </c>
      <c r="M434" s="5">
        <v>1</v>
      </c>
      <c r="N434" s="5">
        <v>1</v>
      </c>
      <c r="O434" s="5">
        <v>0</v>
      </c>
      <c r="P434" s="5">
        <v>63</v>
      </c>
      <c r="Q434" s="5">
        <v>6.3</v>
      </c>
      <c r="R434" s="14">
        <v>0.85277777777777775</v>
      </c>
      <c r="S434" s="5">
        <v>30.1</v>
      </c>
      <c r="T434" s="5">
        <v>0</v>
      </c>
    </row>
    <row r="435" spans="1:20" hidden="1" x14ac:dyDescent="0.25">
      <c r="A435" s="5">
        <v>417</v>
      </c>
      <c r="B435" s="2" t="s">
        <v>508</v>
      </c>
      <c r="C435" s="5" t="s">
        <v>108</v>
      </c>
      <c r="D435" s="5" t="s">
        <v>61</v>
      </c>
      <c r="E435" s="5">
        <v>55</v>
      </c>
      <c r="F435" s="5">
        <v>4</v>
      </c>
      <c r="G435" s="5">
        <v>8</v>
      </c>
      <c r="H435" s="5">
        <v>12</v>
      </c>
      <c r="I435" s="5">
        <v>8</v>
      </c>
      <c r="J435" s="5">
        <v>10</v>
      </c>
      <c r="K435" s="5">
        <v>0</v>
      </c>
      <c r="L435" s="5">
        <v>4</v>
      </c>
      <c r="M435" s="5">
        <v>0</v>
      </c>
      <c r="N435" s="5">
        <v>0</v>
      </c>
      <c r="O435" s="5">
        <v>0</v>
      </c>
      <c r="P435" s="5">
        <v>47</v>
      </c>
      <c r="Q435" s="5">
        <v>8.5</v>
      </c>
      <c r="R435" s="14">
        <v>0.65486111111111112</v>
      </c>
      <c r="S435" s="5">
        <v>21.3</v>
      </c>
      <c r="T435" s="5">
        <v>26.7</v>
      </c>
    </row>
    <row r="436" spans="1:20" hidden="1" x14ac:dyDescent="0.25">
      <c r="A436" s="5">
        <v>418</v>
      </c>
      <c r="B436" s="2" t="s">
        <v>509</v>
      </c>
      <c r="C436" s="5" t="s">
        <v>125</v>
      </c>
      <c r="D436" s="5" t="s">
        <v>67</v>
      </c>
      <c r="E436" s="5">
        <v>53</v>
      </c>
      <c r="F436" s="5">
        <v>4</v>
      </c>
      <c r="G436" s="5">
        <v>8</v>
      </c>
      <c r="H436" s="5">
        <v>12</v>
      </c>
      <c r="I436" s="5">
        <v>0</v>
      </c>
      <c r="J436" s="5">
        <v>57</v>
      </c>
      <c r="K436" s="5">
        <v>0</v>
      </c>
      <c r="L436" s="5">
        <v>4</v>
      </c>
      <c r="M436" s="5">
        <v>0</v>
      </c>
      <c r="N436" s="5">
        <v>0</v>
      </c>
      <c r="O436" s="5">
        <v>1</v>
      </c>
      <c r="P436" s="5">
        <v>76</v>
      </c>
      <c r="Q436" s="5">
        <v>5.3</v>
      </c>
      <c r="R436" s="14">
        <v>0.43958333333333338</v>
      </c>
      <c r="S436" s="5">
        <v>13.9</v>
      </c>
      <c r="T436" s="5">
        <v>33.299999999999997</v>
      </c>
    </row>
    <row r="437" spans="1:20" hidden="1" x14ac:dyDescent="0.25">
      <c r="A437" s="5">
        <v>419</v>
      </c>
      <c r="B437" s="2" t="s">
        <v>510</v>
      </c>
      <c r="C437" s="5" t="s">
        <v>63</v>
      </c>
      <c r="D437" s="5" t="s">
        <v>64</v>
      </c>
      <c r="E437" s="5">
        <v>51</v>
      </c>
      <c r="F437" s="5">
        <v>4</v>
      </c>
      <c r="G437" s="5">
        <v>8</v>
      </c>
      <c r="H437" s="5">
        <v>12</v>
      </c>
      <c r="I437" s="5">
        <v>-3</v>
      </c>
      <c r="J437" s="5">
        <v>14</v>
      </c>
      <c r="K437" s="5">
        <v>0</v>
      </c>
      <c r="L437" s="5">
        <v>4</v>
      </c>
      <c r="M437" s="5">
        <v>0</v>
      </c>
      <c r="N437" s="5">
        <v>0</v>
      </c>
      <c r="O437" s="5">
        <v>1</v>
      </c>
      <c r="P437" s="5">
        <v>48</v>
      </c>
      <c r="Q437" s="5">
        <v>8.3000000000000007</v>
      </c>
      <c r="R437" s="14">
        <v>0.4236111111111111</v>
      </c>
      <c r="S437" s="5">
        <v>13.2</v>
      </c>
      <c r="T437" s="5">
        <v>50</v>
      </c>
    </row>
    <row r="438" spans="1:20" hidden="1" x14ac:dyDescent="0.25">
      <c r="A438" s="5">
        <v>420</v>
      </c>
      <c r="B438" s="2" t="s">
        <v>511</v>
      </c>
      <c r="C438" s="5" t="s">
        <v>125</v>
      </c>
      <c r="D438" s="5" t="s">
        <v>61</v>
      </c>
      <c r="E438" s="5">
        <v>52</v>
      </c>
      <c r="F438" s="5">
        <v>4</v>
      </c>
      <c r="G438" s="5">
        <v>8</v>
      </c>
      <c r="H438" s="5">
        <v>12</v>
      </c>
      <c r="I438" s="5">
        <v>4</v>
      </c>
      <c r="J438" s="5">
        <v>93</v>
      </c>
      <c r="K438" s="5">
        <v>0</v>
      </c>
      <c r="L438" s="5">
        <v>4</v>
      </c>
      <c r="M438" s="5">
        <v>0</v>
      </c>
      <c r="N438" s="5">
        <v>0</v>
      </c>
      <c r="O438" s="5">
        <v>1</v>
      </c>
      <c r="P438" s="5">
        <v>44</v>
      </c>
      <c r="Q438" s="5">
        <v>9.1</v>
      </c>
      <c r="R438" s="14">
        <v>0.3756944444444445</v>
      </c>
      <c r="S438" s="5">
        <v>12.6</v>
      </c>
      <c r="T438" s="5">
        <v>0</v>
      </c>
    </row>
    <row r="439" spans="1:20" hidden="1" x14ac:dyDescent="0.25">
      <c r="A439" s="5">
        <v>421</v>
      </c>
      <c r="B439" s="2" t="s">
        <v>512</v>
      </c>
      <c r="C439" s="5" t="s">
        <v>177</v>
      </c>
      <c r="D439" s="5" t="s">
        <v>47</v>
      </c>
      <c r="E439" s="5">
        <v>36</v>
      </c>
      <c r="F439" s="5">
        <v>4</v>
      </c>
      <c r="G439" s="5">
        <v>8</v>
      </c>
      <c r="H439" s="5">
        <v>12</v>
      </c>
      <c r="I439" s="5">
        <v>-11</v>
      </c>
      <c r="J439" s="5">
        <v>34</v>
      </c>
      <c r="K439" s="5">
        <v>0</v>
      </c>
      <c r="L439" s="5">
        <v>4</v>
      </c>
      <c r="M439" s="5">
        <v>0</v>
      </c>
      <c r="N439" s="5">
        <v>0</v>
      </c>
      <c r="O439" s="5">
        <v>1</v>
      </c>
      <c r="P439" s="5">
        <v>45</v>
      </c>
      <c r="Q439" s="5">
        <v>8.9</v>
      </c>
      <c r="R439" s="14">
        <v>0.81111111111111101</v>
      </c>
      <c r="S439" s="5">
        <v>25.3</v>
      </c>
      <c r="T439" s="5">
        <v>0</v>
      </c>
    </row>
    <row r="440" spans="1:20" hidden="1" x14ac:dyDescent="0.25">
      <c r="A440" s="5">
        <v>422</v>
      </c>
      <c r="B440" s="2" t="s">
        <v>513</v>
      </c>
      <c r="C440" s="5" t="s">
        <v>88</v>
      </c>
      <c r="D440" s="5" t="s">
        <v>47</v>
      </c>
      <c r="E440" s="5">
        <v>38</v>
      </c>
      <c r="F440" s="5">
        <v>3</v>
      </c>
      <c r="G440" s="5">
        <v>9</v>
      </c>
      <c r="H440" s="5">
        <v>12</v>
      </c>
      <c r="I440" s="5">
        <v>3</v>
      </c>
      <c r="J440" s="5">
        <v>22</v>
      </c>
      <c r="K440" s="5">
        <v>0</v>
      </c>
      <c r="L440" s="5">
        <v>2</v>
      </c>
      <c r="M440" s="5">
        <v>1</v>
      </c>
      <c r="N440" s="5">
        <v>0</v>
      </c>
      <c r="O440" s="5">
        <v>1</v>
      </c>
      <c r="P440" s="5">
        <v>68</v>
      </c>
      <c r="Q440" s="5">
        <v>4.4000000000000004</v>
      </c>
      <c r="R440" s="14">
        <v>0.99930555555555556</v>
      </c>
      <c r="S440" s="5">
        <v>27.9</v>
      </c>
      <c r="T440" s="5">
        <v>0</v>
      </c>
    </row>
    <row r="441" spans="1:20" hidden="1" x14ac:dyDescent="0.25">
      <c r="A441" s="5">
        <v>423</v>
      </c>
      <c r="B441" s="2" t="s">
        <v>514</v>
      </c>
      <c r="C441" s="5" t="s">
        <v>171</v>
      </c>
      <c r="D441" s="5" t="s">
        <v>64</v>
      </c>
      <c r="E441" s="5">
        <v>48</v>
      </c>
      <c r="F441" s="5">
        <v>3</v>
      </c>
      <c r="G441" s="5">
        <v>9</v>
      </c>
      <c r="H441" s="5">
        <v>12</v>
      </c>
      <c r="I441" s="5">
        <v>-11</v>
      </c>
      <c r="J441" s="5">
        <v>18</v>
      </c>
      <c r="K441" s="5">
        <v>0</v>
      </c>
      <c r="L441" s="5">
        <v>3</v>
      </c>
      <c r="M441" s="5">
        <v>0</v>
      </c>
      <c r="N441" s="5">
        <v>0</v>
      </c>
      <c r="O441" s="5">
        <v>1</v>
      </c>
      <c r="P441" s="5">
        <v>32</v>
      </c>
      <c r="Q441" s="5">
        <v>9.4</v>
      </c>
      <c r="R441" s="14">
        <v>0.4597222222222222</v>
      </c>
      <c r="S441" s="5">
        <v>16</v>
      </c>
      <c r="T441" s="5">
        <v>48.4</v>
      </c>
    </row>
    <row r="442" spans="1:20" hidden="1" x14ac:dyDescent="0.25">
      <c r="A442" s="5">
        <v>424</v>
      </c>
      <c r="B442" s="2" t="s">
        <v>515</v>
      </c>
      <c r="C442" s="5" t="s">
        <v>145</v>
      </c>
      <c r="D442" s="5" t="s">
        <v>47</v>
      </c>
      <c r="E442" s="5">
        <v>52</v>
      </c>
      <c r="F442" s="5">
        <v>3</v>
      </c>
      <c r="G442" s="5">
        <v>9</v>
      </c>
      <c r="H442" s="5">
        <v>12</v>
      </c>
      <c r="I442" s="5">
        <v>-7</v>
      </c>
      <c r="J442" s="5">
        <v>51</v>
      </c>
      <c r="K442" s="5">
        <v>0</v>
      </c>
      <c r="L442" s="5">
        <v>3</v>
      </c>
      <c r="M442" s="5">
        <v>0</v>
      </c>
      <c r="N442" s="5">
        <v>0</v>
      </c>
      <c r="O442" s="5">
        <v>1</v>
      </c>
      <c r="P442" s="5">
        <v>70</v>
      </c>
      <c r="Q442" s="5">
        <v>4.3</v>
      </c>
      <c r="R442" s="14">
        <v>0.78055555555555556</v>
      </c>
      <c r="S442" s="5">
        <v>28.2</v>
      </c>
      <c r="T442" s="5">
        <v>0</v>
      </c>
    </row>
    <row r="443" spans="1:20" hidden="1" x14ac:dyDescent="0.25">
      <c r="A443" s="5">
        <v>425</v>
      </c>
      <c r="B443" s="2" t="s">
        <v>516</v>
      </c>
      <c r="C443" s="5" t="s">
        <v>105</v>
      </c>
      <c r="D443" s="5" t="s">
        <v>47</v>
      </c>
      <c r="E443" s="5">
        <v>69</v>
      </c>
      <c r="F443" s="5">
        <v>3</v>
      </c>
      <c r="G443" s="5">
        <v>9</v>
      </c>
      <c r="H443" s="5">
        <v>12</v>
      </c>
      <c r="I443" s="5">
        <v>4</v>
      </c>
      <c r="J443" s="5">
        <v>94</v>
      </c>
      <c r="K443" s="5">
        <v>1</v>
      </c>
      <c r="L443" s="5">
        <v>2</v>
      </c>
      <c r="M443" s="5">
        <v>0</v>
      </c>
      <c r="N443" s="5">
        <v>0</v>
      </c>
      <c r="O443" s="5">
        <v>2</v>
      </c>
      <c r="P443" s="5">
        <v>119</v>
      </c>
      <c r="Q443" s="5">
        <v>2.5</v>
      </c>
      <c r="R443" s="14">
        <v>0.98958333333333337</v>
      </c>
      <c r="S443" s="5">
        <v>28.7</v>
      </c>
      <c r="T443" s="5">
        <v>0</v>
      </c>
    </row>
    <row r="444" spans="1:20" hidden="1" x14ac:dyDescent="0.25">
      <c r="A444" s="5">
        <v>426</v>
      </c>
      <c r="B444" s="2" t="s">
        <v>517</v>
      </c>
      <c r="C444" s="5" t="s">
        <v>63</v>
      </c>
      <c r="D444" s="5" t="s">
        <v>47</v>
      </c>
      <c r="E444" s="5">
        <v>64</v>
      </c>
      <c r="F444" s="5">
        <v>3</v>
      </c>
      <c r="G444" s="5">
        <v>9</v>
      </c>
      <c r="H444" s="5">
        <v>12</v>
      </c>
      <c r="I444" s="5">
        <v>10</v>
      </c>
      <c r="J444" s="5">
        <v>38</v>
      </c>
      <c r="K444" s="5">
        <v>1</v>
      </c>
      <c r="L444" s="5">
        <v>2</v>
      </c>
      <c r="M444" s="5">
        <v>0</v>
      </c>
      <c r="N444" s="5">
        <v>0</v>
      </c>
      <c r="O444" s="5">
        <v>0</v>
      </c>
      <c r="P444" s="5">
        <v>66</v>
      </c>
      <c r="Q444" s="5">
        <v>4.5</v>
      </c>
      <c r="R444" s="14">
        <v>0.5708333333333333</v>
      </c>
      <c r="S444" s="5">
        <v>18</v>
      </c>
      <c r="T444" s="5">
        <v>0</v>
      </c>
    </row>
    <row r="445" spans="1:20" hidden="1" x14ac:dyDescent="0.25">
      <c r="A445" s="5">
        <v>427</v>
      </c>
      <c r="B445" s="2" t="s">
        <v>518</v>
      </c>
      <c r="C445" s="5" t="s">
        <v>125</v>
      </c>
      <c r="D445" s="5" t="s">
        <v>47</v>
      </c>
      <c r="E445" s="5">
        <v>28</v>
      </c>
      <c r="F445" s="5">
        <v>2</v>
      </c>
      <c r="G445" s="5">
        <v>10</v>
      </c>
      <c r="H445" s="5">
        <v>12</v>
      </c>
      <c r="I445" s="5">
        <v>13</v>
      </c>
      <c r="J445" s="5">
        <v>22</v>
      </c>
      <c r="K445" s="5">
        <v>0</v>
      </c>
      <c r="L445" s="5">
        <v>2</v>
      </c>
      <c r="M445" s="5">
        <v>0</v>
      </c>
      <c r="N445" s="5">
        <v>0</v>
      </c>
      <c r="O445" s="5">
        <v>1</v>
      </c>
      <c r="P445" s="5">
        <v>34</v>
      </c>
      <c r="Q445" s="5">
        <v>5.9</v>
      </c>
      <c r="R445" s="14">
        <v>0.85624999999999996</v>
      </c>
      <c r="S445" s="5">
        <v>24.7</v>
      </c>
      <c r="T445" s="5">
        <v>0</v>
      </c>
    </row>
    <row r="446" spans="1:20" hidden="1" x14ac:dyDescent="0.25">
      <c r="A446" s="5">
        <v>428</v>
      </c>
      <c r="B446" s="2" t="s">
        <v>519</v>
      </c>
      <c r="C446" s="5" t="s">
        <v>102</v>
      </c>
      <c r="D446" s="5" t="s">
        <v>67</v>
      </c>
      <c r="E446" s="5">
        <v>61</v>
      </c>
      <c r="F446" s="5">
        <v>2</v>
      </c>
      <c r="G446" s="5">
        <v>10</v>
      </c>
      <c r="H446" s="5">
        <v>12</v>
      </c>
      <c r="I446" s="5">
        <v>1</v>
      </c>
      <c r="J446" s="5">
        <v>146</v>
      </c>
      <c r="K446" s="5">
        <v>0</v>
      </c>
      <c r="L446" s="5">
        <v>2</v>
      </c>
      <c r="M446" s="5">
        <v>0</v>
      </c>
      <c r="N446" s="5">
        <v>0</v>
      </c>
      <c r="O446" s="5">
        <v>1</v>
      </c>
      <c r="P446" s="5">
        <v>66</v>
      </c>
      <c r="Q446" s="5">
        <v>3</v>
      </c>
      <c r="R446" s="14">
        <v>0.44027777777777777</v>
      </c>
      <c r="S446" s="5">
        <v>14.6</v>
      </c>
      <c r="T446" s="5">
        <v>53.5</v>
      </c>
    </row>
    <row r="447" spans="1:20" hidden="1" x14ac:dyDescent="0.25">
      <c r="A447" s="5">
        <v>429</v>
      </c>
      <c r="B447" s="2" t="s">
        <v>520</v>
      </c>
      <c r="C447" s="5" t="s">
        <v>84</v>
      </c>
      <c r="D447" s="5" t="s">
        <v>47</v>
      </c>
      <c r="E447" s="5">
        <v>45</v>
      </c>
      <c r="F447" s="5">
        <v>1</v>
      </c>
      <c r="G447" s="5">
        <v>11</v>
      </c>
      <c r="H447" s="5">
        <v>12</v>
      </c>
      <c r="I447" s="5">
        <v>10</v>
      </c>
      <c r="J447" s="5">
        <v>26</v>
      </c>
      <c r="K447" s="5">
        <v>0</v>
      </c>
      <c r="L447" s="5">
        <v>1</v>
      </c>
      <c r="M447" s="5">
        <v>0</v>
      </c>
      <c r="N447" s="5">
        <v>0</v>
      </c>
      <c r="O447" s="5">
        <v>0</v>
      </c>
      <c r="P447" s="5">
        <v>87</v>
      </c>
      <c r="Q447" s="5">
        <v>1.1000000000000001</v>
      </c>
      <c r="R447" s="14">
        <v>0.93402777777777779</v>
      </c>
      <c r="S447" s="5">
        <v>28.8</v>
      </c>
      <c r="T447" s="5">
        <v>0</v>
      </c>
    </row>
    <row r="448" spans="1:20" hidden="1" x14ac:dyDescent="0.25">
      <c r="A448" s="5">
        <v>430</v>
      </c>
      <c r="B448" s="2" t="s">
        <v>521</v>
      </c>
      <c r="C448" s="5" t="s">
        <v>184</v>
      </c>
      <c r="D448" s="5" t="s">
        <v>47</v>
      </c>
      <c r="E448" s="5">
        <v>57</v>
      </c>
      <c r="F448" s="5">
        <v>1</v>
      </c>
      <c r="G448" s="5">
        <v>11</v>
      </c>
      <c r="H448" s="5">
        <v>12</v>
      </c>
      <c r="I448" s="5">
        <v>8</v>
      </c>
      <c r="J448" s="5">
        <v>79</v>
      </c>
      <c r="K448" s="5">
        <v>0</v>
      </c>
      <c r="L448" s="5">
        <v>1</v>
      </c>
      <c r="M448" s="5">
        <v>0</v>
      </c>
      <c r="N448" s="5">
        <v>0</v>
      </c>
      <c r="O448" s="5">
        <v>0</v>
      </c>
      <c r="P448" s="5">
        <v>52</v>
      </c>
      <c r="Q448" s="5">
        <v>1.9</v>
      </c>
      <c r="R448" s="14">
        <v>0.95486111111111116</v>
      </c>
      <c r="S448" s="5">
        <v>31.6</v>
      </c>
      <c r="T448" s="5">
        <v>0</v>
      </c>
    </row>
    <row r="449" spans="1:20" hidden="1" x14ac:dyDescent="0.25">
      <c r="A449" s="5">
        <v>431</v>
      </c>
      <c r="B449" s="2" t="s">
        <v>522</v>
      </c>
      <c r="C449" s="5" t="s">
        <v>121</v>
      </c>
      <c r="D449" s="5" t="s">
        <v>47</v>
      </c>
      <c r="E449" s="5">
        <v>40</v>
      </c>
      <c r="F449" s="5">
        <v>1</v>
      </c>
      <c r="G449" s="5">
        <v>11</v>
      </c>
      <c r="H449" s="5">
        <v>12</v>
      </c>
      <c r="I449" s="5">
        <v>3</v>
      </c>
      <c r="J449" s="5">
        <v>12</v>
      </c>
      <c r="K449" s="5">
        <v>0</v>
      </c>
      <c r="L449" s="5">
        <v>1</v>
      </c>
      <c r="M449" s="5">
        <v>0</v>
      </c>
      <c r="N449" s="5">
        <v>0</v>
      </c>
      <c r="O449" s="5">
        <v>1</v>
      </c>
      <c r="P449" s="5">
        <v>58</v>
      </c>
      <c r="Q449" s="5">
        <v>1.7</v>
      </c>
      <c r="R449" s="14">
        <v>0.63749999999999996</v>
      </c>
      <c r="S449" s="5">
        <v>19.100000000000001</v>
      </c>
      <c r="T449" s="5">
        <v>0</v>
      </c>
    </row>
    <row r="450" spans="1:20" hidden="1" x14ac:dyDescent="0.25">
      <c r="A450" s="5">
        <v>432</v>
      </c>
      <c r="B450" s="2" t="s">
        <v>523</v>
      </c>
      <c r="C450" s="5" t="s">
        <v>139</v>
      </c>
      <c r="D450" s="5" t="s">
        <v>64</v>
      </c>
      <c r="E450" s="5">
        <v>51</v>
      </c>
      <c r="F450" s="5">
        <v>7</v>
      </c>
      <c r="G450" s="5">
        <v>4</v>
      </c>
      <c r="H450" s="5">
        <v>11</v>
      </c>
      <c r="I450" s="5">
        <v>0</v>
      </c>
      <c r="J450" s="5">
        <v>6</v>
      </c>
      <c r="K450" s="5">
        <v>0</v>
      </c>
      <c r="L450" s="5">
        <v>2</v>
      </c>
      <c r="M450" s="5">
        <v>5</v>
      </c>
      <c r="N450" s="5">
        <v>0</v>
      </c>
      <c r="O450" s="5">
        <v>1</v>
      </c>
      <c r="P450" s="5">
        <v>40</v>
      </c>
      <c r="Q450" s="5">
        <v>17.5</v>
      </c>
      <c r="R450" s="14">
        <v>0.32777777777777778</v>
      </c>
      <c r="S450" s="5">
        <v>11</v>
      </c>
      <c r="T450" s="5">
        <v>45.7</v>
      </c>
    </row>
    <row r="451" spans="1:20" hidden="1" x14ac:dyDescent="0.25">
      <c r="A451" s="5">
        <v>433</v>
      </c>
      <c r="B451" s="2" t="s">
        <v>524</v>
      </c>
      <c r="C451" s="5" t="s">
        <v>92</v>
      </c>
      <c r="D451" s="5" t="s">
        <v>61</v>
      </c>
      <c r="E451" s="5">
        <v>43</v>
      </c>
      <c r="F451" s="5">
        <v>7</v>
      </c>
      <c r="G451" s="5">
        <v>4</v>
      </c>
      <c r="H451" s="5">
        <v>11</v>
      </c>
      <c r="I451" s="5">
        <v>1</v>
      </c>
      <c r="J451" s="5">
        <v>14</v>
      </c>
      <c r="K451" s="5">
        <v>0</v>
      </c>
      <c r="L451" s="5">
        <v>7</v>
      </c>
      <c r="M451" s="5">
        <v>0</v>
      </c>
      <c r="N451" s="5">
        <v>0</v>
      </c>
      <c r="O451" s="5">
        <v>1</v>
      </c>
      <c r="P451" s="5">
        <v>48</v>
      </c>
      <c r="Q451" s="5">
        <v>14.6</v>
      </c>
      <c r="R451" s="14">
        <v>0.42430555555555555</v>
      </c>
      <c r="S451" s="5">
        <v>13.5</v>
      </c>
      <c r="T451" s="5">
        <v>20</v>
      </c>
    </row>
    <row r="452" spans="1:20" hidden="1" x14ac:dyDescent="0.25">
      <c r="A452" s="5">
        <v>434</v>
      </c>
      <c r="B452" s="2" t="s">
        <v>525</v>
      </c>
      <c r="C452" s="5" t="s">
        <v>86</v>
      </c>
      <c r="D452" s="5" t="s">
        <v>67</v>
      </c>
      <c r="E452" s="5">
        <v>51</v>
      </c>
      <c r="F452" s="5">
        <v>6</v>
      </c>
      <c r="G452" s="5">
        <v>5</v>
      </c>
      <c r="H452" s="5">
        <v>11</v>
      </c>
      <c r="I452" s="5">
        <v>3</v>
      </c>
      <c r="J452" s="5">
        <v>16</v>
      </c>
      <c r="K452" s="5">
        <v>3</v>
      </c>
      <c r="L452" s="5">
        <v>3</v>
      </c>
      <c r="M452" s="5">
        <v>0</v>
      </c>
      <c r="N452" s="5">
        <v>1</v>
      </c>
      <c r="O452" s="5">
        <v>1</v>
      </c>
      <c r="P452" s="5">
        <v>34</v>
      </c>
      <c r="Q452" s="5">
        <v>17.600000000000001</v>
      </c>
      <c r="R452" s="14">
        <v>0.40069444444444446</v>
      </c>
      <c r="S452" s="5">
        <v>14.4</v>
      </c>
      <c r="T452" s="5">
        <v>48.9</v>
      </c>
    </row>
    <row r="453" spans="1:20" hidden="1" x14ac:dyDescent="0.25">
      <c r="A453" s="5">
        <v>435</v>
      </c>
      <c r="B453" s="2" t="s">
        <v>526</v>
      </c>
      <c r="C453" s="5" t="s">
        <v>102</v>
      </c>
      <c r="D453" s="5" t="s">
        <v>61</v>
      </c>
      <c r="E453" s="5">
        <v>24</v>
      </c>
      <c r="F453" s="5">
        <v>6</v>
      </c>
      <c r="G453" s="5">
        <v>5</v>
      </c>
      <c r="H453" s="5">
        <v>11</v>
      </c>
      <c r="I453" s="5">
        <v>4</v>
      </c>
      <c r="J453" s="5">
        <v>10</v>
      </c>
      <c r="K453" s="5">
        <v>0</v>
      </c>
      <c r="L453" s="5">
        <v>3</v>
      </c>
      <c r="M453" s="5">
        <v>3</v>
      </c>
      <c r="N453" s="5">
        <v>0</v>
      </c>
      <c r="O453" s="5">
        <v>1</v>
      </c>
      <c r="P453" s="5">
        <v>22</v>
      </c>
      <c r="Q453" s="5">
        <v>27.3</v>
      </c>
      <c r="R453" s="14">
        <v>0.40416666666666662</v>
      </c>
      <c r="S453" s="5">
        <v>14.8</v>
      </c>
      <c r="T453" s="5">
        <v>0</v>
      </c>
    </row>
    <row r="454" spans="1:20" hidden="1" x14ac:dyDescent="0.25">
      <c r="A454" s="5">
        <v>436</v>
      </c>
      <c r="B454" s="2" t="s">
        <v>527</v>
      </c>
      <c r="C454" s="5" t="s">
        <v>248</v>
      </c>
      <c r="D454" s="5" t="s">
        <v>47</v>
      </c>
      <c r="E454" s="5">
        <v>67</v>
      </c>
      <c r="F454" s="5">
        <v>6</v>
      </c>
      <c r="G454" s="5">
        <v>5</v>
      </c>
      <c r="H454" s="5">
        <v>11</v>
      </c>
      <c r="I454" s="5">
        <v>-22</v>
      </c>
      <c r="J454" s="5">
        <v>81</v>
      </c>
      <c r="K454" s="5">
        <v>0</v>
      </c>
      <c r="L454" s="5">
        <v>4</v>
      </c>
      <c r="M454" s="5">
        <v>2</v>
      </c>
      <c r="N454" s="5">
        <v>1</v>
      </c>
      <c r="O454" s="5">
        <v>0</v>
      </c>
      <c r="P454" s="5">
        <v>78</v>
      </c>
      <c r="Q454" s="5">
        <v>7.7</v>
      </c>
      <c r="R454" s="14">
        <v>0.86111111111111116</v>
      </c>
      <c r="S454" s="5">
        <v>26.5</v>
      </c>
      <c r="T454" s="5">
        <v>0</v>
      </c>
    </row>
    <row r="455" spans="1:20" hidden="1" x14ac:dyDescent="0.25">
      <c r="A455" s="5">
        <v>437</v>
      </c>
      <c r="B455" s="2" t="s">
        <v>528</v>
      </c>
      <c r="C455" s="5" t="s">
        <v>92</v>
      </c>
      <c r="D455" s="5" t="s">
        <v>61</v>
      </c>
      <c r="E455" s="5">
        <v>52</v>
      </c>
      <c r="F455" s="5">
        <v>6</v>
      </c>
      <c r="G455" s="5">
        <v>5</v>
      </c>
      <c r="H455" s="5">
        <v>11</v>
      </c>
      <c r="I455" s="5">
        <v>-1</v>
      </c>
      <c r="J455" s="5">
        <v>45</v>
      </c>
      <c r="K455" s="5">
        <v>0</v>
      </c>
      <c r="L455" s="5">
        <v>5</v>
      </c>
      <c r="M455" s="5">
        <v>1</v>
      </c>
      <c r="N455" s="5">
        <v>0</v>
      </c>
      <c r="O455" s="5">
        <v>1</v>
      </c>
      <c r="P455" s="5">
        <v>65</v>
      </c>
      <c r="Q455" s="5">
        <v>9.1999999999999993</v>
      </c>
      <c r="R455" s="14">
        <v>0.44513888888888892</v>
      </c>
      <c r="S455" s="5">
        <v>15</v>
      </c>
      <c r="T455" s="5">
        <v>47.9</v>
      </c>
    </row>
    <row r="456" spans="1:20" hidden="1" x14ac:dyDescent="0.25">
      <c r="A456" s="5">
        <v>438</v>
      </c>
      <c r="B456" s="2" t="s">
        <v>529</v>
      </c>
      <c r="C456" s="5" t="s">
        <v>184</v>
      </c>
      <c r="D456" s="5" t="s">
        <v>64</v>
      </c>
      <c r="E456" s="5">
        <v>31</v>
      </c>
      <c r="F456" s="5">
        <v>6</v>
      </c>
      <c r="G456" s="5">
        <v>5</v>
      </c>
      <c r="H456" s="5">
        <v>11</v>
      </c>
      <c r="I456" s="5">
        <v>-2</v>
      </c>
      <c r="J456" s="5">
        <v>15</v>
      </c>
      <c r="K456" s="5">
        <v>0</v>
      </c>
      <c r="L456" s="5">
        <v>5</v>
      </c>
      <c r="M456" s="5">
        <v>1</v>
      </c>
      <c r="N456" s="5">
        <v>0</v>
      </c>
      <c r="O456" s="5">
        <v>1</v>
      </c>
      <c r="P456" s="5">
        <v>50</v>
      </c>
      <c r="Q456" s="5">
        <v>12</v>
      </c>
      <c r="R456" s="14">
        <v>0.65486111111111112</v>
      </c>
      <c r="S456" s="5">
        <v>25.8</v>
      </c>
      <c r="T456" s="5">
        <v>51.2</v>
      </c>
    </row>
    <row r="457" spans="1:20" hidden="1" x14ac:dyDescent="0.25">
      <c r="A457" s="5">
        <v>439</v>
      </c>
      <c r="B457" s="2" t="s">
        <v>530</v>
      </c>
      <c r="C457" s="5" t="s">
        <v>145</v>
      </c>
      <c r="D457" s="5" t="s">
        <v>64</v>
      </c>
      <c r="E457" s="5">
        <v>49</v>
      </c>
      <c r="F457" s="5">
        <v>5</v>
      </c>
      <c r="G457" s="5">
        <v>6</v>
      </c>
      <c r="H457" s="5">
        <v>11</v>
      </c>
      <c r="I457" s="5">
        <v>-9</v>
      </c>
      <c r="J457" s="5">
        <v>84</v>
      </c>
      <c r="K457" s="5">
        <v>0</v>
      </c>
      <c r="L457" s="5">
        <v>5</v>
      </c>
      <c r="M457" s="5">
        <v>0</v>
      </c>
      <c r="N457" s="5">
        <v>0</v>
      </c>
      <c r="O457" s="5">
        <v>2</v>
      </c>
      <c r="P457" s="5">
        <v>65</v>
      </c>
      <c r="Q457" s="5">
        <v>7.7</v>
      </c>
      <c r="R457" s="14">
        <v>0.57708333333333328</v>
      </c>
      <c r="S457" s="5">
        <v>19.5</v>
      </c>
      <c r="T457" s="5">
        <v>49.1</v>
      </c>
    </row>
    <row r="458" spans="1:20" hidden="1" x14ac:dyDescent="0.25">
      <c r="A458" s="5">
        <v>440</v>
      </c>
      <c r="B458" s="2" t="s">
        <v>531</v>
      </c>
      <c r="C458" s="5" t="s">
        <v>66</v>
      </c>
      <c r="D458" s="5" t="s">
        <v>47</v>
      </c>
      <c r="E458" s="5">
        <v>68</v>
      </c>
      <c r="F458" s="5">
        <v>5</v>
      </c>
      <c r="G458" s="5">
        <v>6</v>
      </c>
      <c r="H458" s="5">
        <v>11</v>
      </c>
      <c r="I458" s="5">
        <v>12</v>
      </c>
      <c r="J458" s="5">
        <v>24</v>
      </c>
      <c r="K458" s="5">
        <v>1</v>
      </c>
      <c r="L458" s="5">
        <v>4</v>
      </c>
      <c r="M458" s="5">
        <v>0</v>
      </c>
      <c r="N458" s="5">
        <v>0</v>
      </c>
      <c r="O458" s="5">
        <v>1</v>
      </c>
      <c r="P458" s="5">
        <v>86</v>
      </c>
      <c r="Q458" s="5">
        <v>5.8</v>
      </c>
      <c r="R458" s="14">
        <v>0.91388888888888886</v>
      </c>
      <c r="S458" s="5">
        <v>33.4</v>
      </c>
      <c r="T458" s="5">
        <v>0</v>
      </c>
    </row>
    <row r="459" spans="1:20" hidden="1" x14ac:dyDescent="0.25">
      <c r="A459" s="5">
        <v>441</v>
      </c>
      <c r="B459" s="2" t="s">
        <v>532</v>
      </c>
      <c r="C459" s="5" t="s">
        <v>177</v>
      </c>
      <c r="D459" s="5" t="s">
        <v>61</v>
      </c>
      <c r="E459" s="5">
        <v>69</v>
      </c>
      <c r="F459" s="5">
        <v>5</v>
      </c>
      <c r="G459" s="5">
        <v>6</v>
      </c>
      <c r="H459" s="5">
        <v>11</v>
      </c>
      <c r="I459" s="5">
        <v>-27</v>
      </c>
      <c r="J459" s="5">
        <v>48</v>
      </c>
      <c r="K459" s="5">
        <v>0</v>
      </c>
      <c r="L459" s="5">
        <v>5</v>
      </c>
      <c r="M459" s="5">
        <v>0</v>
      </c>
      <c r="N459" s="5">
        <v>0</v>
      </c>
      <c r="O459" s="5">
        <v>1</v>
      </c>
      <c r="P459" s="5">
        <v>71</v>
      </c>
      <c r="Q459" s="5">
        <v>7</v>
      </c>
      <c r="R459" s="14">
        <v>0.54097222222222219</v>
      </c>
      <c r="S459" s="5">
        <v>20</v>
      </c>
      <c r="T459" s="5">
        <v>40.700000000000003</v>
      </c>
    </row>
    <row r="460" spans="1:20" hidden="1" x14ac:dyDescent="0.25">
      <c r="A460" s="5">
        <v>442</v>
      </c>
      <c r="B460" s="2" t="s">
        <v>533</v>
      </c>
      <c r="C460" s="5" t="s">
        <v>66</v>
      </c>
      <c r="D460" s="5" t="s">
        <v>64</v>
      </c>
      <c r="E460" s="5">
        <v>45</v>
      </c>
      <c r="F460" s="5">
        <v>4</v>
      </c>
      <c r="G460" s="5">
        <v>7</v>
      </c>
      <c r="H460" s="5">
        <v>11</v>
      </c>
      <c r="I460" s="5">
        <v>2</v>
      </c>
      <c r="J460" s="5">
        <v>22</v>
      </c>
      <c r="K460" s="5">
        <v>0</v>
      </c>
      <c r="L460" s="5">
        <v>3</v>
      </c>
      <c r="M460" s="5">
        <v>1</v>
      </c>
      <c r="N460" s="5">
        <v>0</v>
      </c>
      <c r="O460" s="5">
        <v>0</v>
      </c>
      <c r="P460" s="5">
        <v>69</v>
      </c>
      <c r="Q460" s="5">
        <v>5.8</v>
      </c>
      <c r="R460" s="14">
        <v>0.69027777777777777</v>
      </c>
      <c r="S460" s="5">
        <v>28.4</v>
      </c>
      <c r="T460" s="5">
        <v>57.7</v>
      </c>
    </row>
    <row r="461" spans="1:20" hidden="1" x14ac:dyDescent="0.25">
      <c r="A461" s="5">
        <v>443</v>
      </c>
      <c r="B461" s="2" t="s">
        <v>534</v>
      </c>
      <c r="C461" s="5" t="s">
        <v>115</v>
      </c>
      <c r="D461" s="5" t="s">
        <v>47</v>
      </c>
      <c r="E461" s="5">
        <v>60</v>
      </c>
      <c r="F461" s="5">
        <v>4</v>
      </c>
      <c r="G461" s="5">
        <v>7</v>
      </c>
      <c r="H461" s="5">
        <v>11</v>
      </c>
      <c r="I461" s="5">
        <v>-5</v>
      </c>
      <c r="J461" s="5">
        <v>44</v>
      </c>
      <c r="K461" s="5">
        <v>0</v>
      </c>
      <c r="L461" s="5">
        <v>2</v>
      </c>
      <c r="M461" s="5">
        <v>2</v>
      </c>
      <c r="N461" s="5">
        <v>0</v>
      </c>
      <c r="O461" s="5">
        <v>2</v>
      </c>
      <c r="P461" s="5">
        <v>78</v>
      </c>
      <c r="Q461" s="5">
        <v>5.0999999999999996</v>
      </c>
      <c r="R461" s="14">
        <v>0.79305555555555562</v>
      </c>
      <c r="S461" s="5">
        <v>25.7</v>
      </c>
      <c r="T461" s="5">
        <v>100</v>
      </c>
    </row>
    <row r="462" spans="1:20" hidden="1" x14ac:dyDescent="0.25">
      <c r="A462" s="5">
        <v>444</v>
      </c>
      <c r="B462" s="2" t="s">
        <v>535</v>
      </c>
      <c r="C462" s="5" t="s">
        <v>66</v>
      </c>
      <c r="D462" s="5" t="s">
        <v>64</v>
      </c>
      <c r="E462" s="5">
        <v>56</v>
      </c>
      <c r="F462" s="5">
        <v>4</v>
      </c>
      <c r="G462" s="5">
        <v>7</v>
      </c>
      <c r="H462" s="5">
        <v>11</v>
      </c>
      <c r="I462" s="5">
        <v>-6</v>
      </c>
      <c r="J462" s="5">
        <v>32</v>
      </c>
      <c r="K462" s="5">
        <v>0</v>
      </c>
      <c r="L462" s="5">
        <v>4</v>
      </c>
      <c r="M462" s="5">
        <v>0</v>
      </c>
      <c r="N462" s="5">
        <v>0</v>
      </c>
      <c r="O462" s="5">
        <v>1</v>
      </c>
      <c r="P462" s="5">
        <v>51</v>
      </c>
      <c r="Q462" s="5">
        <v>7.8</v>
      </c>
      <c r="R462" s="14">
        <v>0.5493055555555556</v>
      </c>
      <c r="S462" s="5">
        <v>21.3</v>
      </c>
      <c r="T462" s="5">
        <v>40.299999999999997</v>
      </c>
    </row>
    <row r="463" spans="1:20" hidden="1" x14ac:dyDescent="0.25">
      <c r="A463" s="5">
        <v>445</v>
      </c>
      <c r="B463" s="2" t="s">
        <v>536</v>
      </c>
      <c r="C463" s="5" t="s">
        <v>171</v>
      </c>
      <c r="D463" s="5" t="s">
        <v>67</v>
      </c>
      <c r="E463" s="5">
        <v>36</v>
      </c>
      <c r="F463" s="5">
        <v>4</v>
      </c>
      <c r="G463" s="5">
        <v>7</v>
      </c>
      <c r="H463" s="5">
        <v>11</v>
      </c>
      <c r="I463" s="5">
        <v>-2</v>
      </c>
      <c r="J463" s="5">
        <v>18</v>
      </c>
      <c r="K463" s="5">
        <v>0</v>
      </c>
      <c r="L463" s="5">
        <v>4</v>
      </c>
      <c r="M463" s="5">
        <v>0</v>
      </c>
      <c r="N463" s="5">
        <v>0</v>
      </c>
      <c r="O463" s="5">
        <v>0</v>
      </c>
      <c r="P463" s="5">
        <v>47</v>
      </c>
      <c r="Q463" s="5">
        <v>8.5</v>
      </c>
      <c r="R463" s="14">
        <v>0.50972222222222219</v>
      </c>
      <c r="S463" s="5">
        <v>16.3</v>
      </c>
      <c r="T463" s="5">
        <v>0</v>
      </c>
    </row>
    <row r="464" spans="1:20" hidden="1" x14ac:dyDescent="0.25">
      <c r="A464" s="5">
        <v>446</v>
      </c>
      <c r="B464" s="2" t="s">
        <v>537</v>
      </c>
      <c r="C464" s="5" t="s">
        <v>97</v>
      </c>
      <c r="D464" s="5" t="s">
        <v>47</v>
      </c>
      <c r="E464" s="5">
        <v>66</v>
      </c>
      <c r="F464" s="5">
        <v>3</v>
      </c>
      <c r="G464" s="5">
        <v>8</v>
      </c>
      <c r="H464" s="5">
        <v>11</v>
      </c>
      <c r="I464" s="5">
        <v>12</v>
      </c>
      <c r="J464" s="5">
        <v>26</v>
      </c>
      <c r="K464" s="5">
        <v>0</v>
      </c>
      <c r="L464" s="5">
        <v>3</v>
      </c>
      <c r="M464" s="5">
        <v>0</v>
      </c>
      <c r="N464" s="5">
        <v>0</v>
      </c>
      <c r="O464" s="5">
        <v>1</v>
      </c>
      <c r="P464" s="5">
        <v>70</v>
      </c>
      <c r="Q464" s="5">
        <v>4.3</v>
      </c>
      <c r="R464" s="14">
        <v>0.87569444444444444</v>
      </c>
      <c r="S464" s="5">
        <v>27.2</v>
      </c>
      <c r="T464" s="5">
        <v>0</v>
      </c>
    </row>
    <row r="465" spans="1:20" hidden="1" x14ac:dyDescent="0.25">
      <c r="A465" s="5">
        <v>447</v>
      </c>
      <c r="B465" s="2" t="s">
        <v>538</v>
      </c>
      <c r="C465" s="5" t="s">
        <v>125</v>
      </c>
      <c r="D465" s="5" t="s">
        <v>64</v>
      </c>
      <c r="E465" s="5">
        <v>46</v>
      </c>
      <c r="F465" s="5">
        <v>2</v>
      </c>
      <c r="G465" s="5">
        <v>9</v>
      </c>
      <c r="H465" s="5">
        <v>11</v>
      </c>
      <c r="I465" s="5">
        <v>-2</v>
      </c>
      <c r="J465" s="5">
        <v>6</v>
      </c>
      <c r="K465" s="5">
        <v>0</v>
      </c>
      <c r="L465" s="5">
        <v>1</v>
      </c>
      <c r="M465" s="5">
        <v>1</v>
      </c>
      <c r="N465" s="5">
        <v>0</v>
      </c>
      <c r="O465" s="5">
        <v>1</v>
      </c>
      <c r="P465" s="5">
        <v>29</v>
      </c>
      <c r="Q465" s="5">
        <v>6.9</v>
      </c>
      <c r="R465" s="14">
        <v>0.63749999999999996</v>
      </c>
      <c r="S465" s="5">
        <v>19.8</v>
      </c>
      <c r="T465" s="5">
        <v>57.6</v>
      </c>
    </row>
    <row r="466" spans="1:20" hidden="1" x14ac:dyDescent="0.25">
      <c r="A466" s="5">
        <v>448</v>
      </c>
      <c r="B466" s="2" t="s">
        <v>539</v>
      </c>
      <c r="C466" s="5" t="s">
        <v>248</v>
      </c>
      <c r="D466" s="5" t="s">
        <v>47</v>
      </c>
      <c r="E466" s="5">
        <v>65</v>
      </c>
      <c r="F466" s="5">
        <v>2</v>
      </c>
      <c r="G466" s="5">
        <v>9</v>
      </c>
      <c r="H466" s="5">
        <v>11</v>
      </c>
      <c r="I466" s="5">
        <v>-12</v>
      </c>
      <c r="J466" s="5">
        <v>105</v>
      </c>
      <c r="K466" s="5">
        <v>0</v>
      </c>
      <c r="L466" s="5">
        <v>2</v>
      </c>
      <c r="M466" s="5">
        <v>0</v>
      </c>
      <c r="N466" s="5">
        <v>0</v>
      </c>
      <c r="O466" s="5">
        <v>0</v>
      </c>
      <c r="P466" s="5">
        <v>59</v>
      </c>
      <c r="Q466" s="5">
        <v>3.4</v>
      </c>
      <c r="R466" s="14">
        <v>0.79722222222222217</v>
      </c>
      <c r="S466" s="5">
        <v>25.2</v>
      </c>
      <c r="T466" s="5">
        <v>0</v>
      </c>
    </row>
    <row r="467" spans="1:20" hidden="1" x14ac:dyDescent="0.25">
      <c r="A467" s="5">
        <v>449</v>
      </c>
      <c r="B467" s="2" t="s">
        <v>540</v>
      </c>
      <c r="C467" s="5" t="s">
        <v>88</v>
      </c>
      <c r="D467" s="5" t="s">
        <v>47</v>
      </c>
      <c r="E467" s="5">
        <v>63</v>
      </c>
      <c r="F467" s="5">
        <v>2</v>
      </c>
      <c r="G467" s="5">
        <v>9</v>
      </c>
      <c r="H467" s="5">
        <v>11</v>
      </c>
      <c r="I467" s="5">
        <v>13</v>
      </c>
      <c r="J467" s="5">
        <v>81</v>
      </c>
      <c r="K467" s="5">
        <v>0</v>
      </c>
      <c r="L467" s="5">
        <v>2</v>
      </c>
      <c r="M467" s="5">
        <v>0</v>
      </c>
      <c r="N467" s="5">
        <v>0</v>
      </c>
      <c r="O467" s="5">
        <v>0</v>
      </c>
      <c r="P467" s="5">
        <v>50</v>
      </c>
      <c r="Q467" s="5">
        <v>4</v>
      </c>
      <c r="R467" s="14">
        <v>0.87638888888888899</v>
      </c>
      <c r="S467" s="5">
        <v>26</v>
      </c>
      <c r="T467" s="5">
        <v>0</v>
      </c>
    </row>
    <row r="468" spans="1:20" hidden="1" x14ac:dyDescent="0.25">
      <c r="A468" s="5">
        <v>450</v>
      </c>
      <c r="B468" s="2" t="s">
        <v>541</v>
      </c>
      <c r="C468" s="5" t="s">
        <v>94</v>
      </c>
      <c r="D468" s="5" t="s">
        <v>64</v>
      </c>
      <c r="E468" s="5">
        <v>26</v>
      </c>
      <c r="F468" s="5">
        <v>6</v>
      </c>
      <c r="G468" s="5">
        <v>4</v>
      </c>
      <c r="H468" s="5">
        <v>10</v>
      </c>
      <c r="I468" s="5">
        <v>-1</v>
      </c>
      <c r="J468" s="5">
        <v>20</v>
      </c>
      <c r="K468" s="5">
        <v>0</v>
      </c>
      <c r="L468" s="5">
        <v>4</v>
      </c>
      <c r="M468" s="5">
        <v>2</v>
      </c>
      <c r="N468" s="5">
        <v>0</v>
      </c>
      <c r="O468" s="5">
        <v>2</v>
      </c>
      <c r="P468" s="5">
        <v>38</v>
      </c>
      <c r="Q468" s="5">
        <v>15.8</v>
      </c>
      <c r="R468" s="14">
        <v>0.6118055555555556</v>
      </c>
      <c r="S468" s="5">
        <v>20.100000000000001</v>
      </c>
      <c r="T468" s="5">
        <v>0</v>
      </c>
    </row>
    <row r="469" spans="1:20" hidden="1" x14ac:dyDescent="0.25">
      <c r="A469" s="5">
        <v>451</v>
      </c>
      <c r="B469" s="2" t="s">
        <v>542</v>
      </c>
      <c r="C469" s="5" t="s">
        <v>115</v>
      </c>
      <c r="D469" s="5" t="s">
        <v>64</v>
      </c>
      <c r="E469" s="5">
        <v>45</v>
      </c>
      <c r="F469" s="5">
        <v>5</v>
      </c>
      <c r="G469" s="5">
        <v>5</v>
      </c>
      <c r="H469" s="5">
        <v>10</v>
      </c>
      <c r="I469" s="5">
        <v>-2</v>
      </c>
      <c r="J469" s="5">
        <v>18</v>
      </c>
      <c r="K469" s="5">
        <v>0</v>
      </c>
      <c r="L469" s="5">
        <v>5</v>
      </c>
      <c r="M469" s="5">
        <v>0</v>
      </c>
      <c r="N469" s="5">
        <v>0</v>
      </c>
      <c r="O469" s="5">
        <v>0</v>
      </c>
      <c r="P469" s="5">
        <v>38</v>
      </c>
      <c r="Q469" s="5">
        <v>13.2</v>
      </c>
      <c r="R469" s="14">
        <v>0.4284722222222222</v>
      </c>
      <c r="S469" s="5">
        <v>15.5</v>
      </c>
      <c r="T469" s="5">
        <v>50.9</v>
      </c>
    </row>
    <row r="470" spans="1:20" hidden="1" x14ac:dyDescent="0.25">
      <c r="A470" s="5">
        <v>452</v>
      </c>
      <c r="B470" s="2" t="s">
        <v>543</v>
      </c>
      <c r="C470" s="5" t="s">
        <v>74</v>
      </c>
      <c r="D470" s="5" t="s">
        <v>61</v>
      </c>
      <c r="E470" s="5">
        <v>29</v>
      </c>
      <c r="F470" s="5">
        <v>5</v>
      </c>
      <c r="G470" s="5">
        <v>5</v>
      </c>
      <c r="H470" s="5">
        <v>10</v>
      </c>
      <c r="I470" s="5">
        <v>3</v>
      </c>
      <c r="J470" s="5">
        <v>24</v>
      </c>
      <c r="K470" s="5">
        <v>0</v>
      </c>
      <c r="L470" s="5">
        <v>5</v>
      </c>
      <c r="M470" s="5">
        <v>0</v>
      </c>
      <c r="N470" s="5">
        <v>0</v>
      </c>
      <c r="O470" s="5">
        <v>1</v>
      </c>
      <c r="P470" s="5">
        <v>47</v>
      </c>
      <c r="Q470" s="5">
        <v>10.6</v>
      </c>
      <c r="R470" s="14">
        <v>0.60069444444444442</v>
      </c>
      <c r="S470" s="5">
        <v>20.3</v>
      </c>
      <c r="T470" s="5">
        <v>35.700000000000003</v>
      </c>
    </row>
    <row r="471" spans="1:20" hidden="1" x14ac:dyDescent="0.25">
      <c r="A471" s="5">
        <v>453</v>
      </c>
      <c r="B471" s="2" t="s">
        <v>544</v>
      </c>
      <c r="C471" s="5" t="s">
        <v>88</v>
      </c>
      <c r="D471" s="5" t="s">
        <v>64</v>
      </c>
      <c r="E471" s="5">
        <v>59</v>
      </c>
      <c r="F471" s="5">
        <v>4</v>
      </c>
      <c r="G471" s="5">
        <v>6</v>
      </c>
      <c r="H471" s="5">
        <v>10</v>
      </c>
      <c r="I471" s="5">
        <v>1</v>
      </c>
      <c r="J471" s="5">
        <v>32</v>
      </c>
      <c r="K471" s="5">
        <v>0</v>
      </c>
      <c r="L471" s="5">
        <v>4</v>
      </c>
      <c r="M471" s="5">
        <v>0</v>
      </c>
      <c r="N471" s="5">
        <v>1</v>
      </c>
      <c r="O471" s="5">
        <v>0</v>
      </c>
      <c r="P471" s="5">
        <v>54</v>
      </c>
      <c r="Q471" s="5">
        <v>7.4</v>
      </c>
      <c r="R471" s="14">
        <v>0.48888888888888887</v>
      </c>
      <c r="S471" s="5">
        <v>16.600000000000001</v>
      </c>
      <c r="T471" s="5">
        <v>43.3</v>
      </c>
    </row>
    <row r="472" spans="1:20" hidden="1" x14ac:dyDescent="0.25">
      <c r="A472" s="5">
        <v>454</v>
      </c>
      <c r="B472" s="2" t="s">
        <v>545</v>
      </c>
      <c r="C472" s="5" t="s">
        <v>161</v>
      </c>
      <c r="D472" s="5" t="s">
        <v>64</v>
      </c>
      <c r="E472" s="5">
        <v>14</v>
      </c>
      <c r="F472" s="5">
        <v>4</v>
      </c>
      <c r="G472" s="5">
        <v>6</v>
      </c>
      <c r="H472" s="5">
        <v>10</v>
      </c>
      <c r="I472" s="5">
        <v>6</v>
      </c>
      <c r="J472" s="5">
        <v>2</v>
      </c>
      <c r="K472" s="5">
        <v>0</v>
      </c>
      <c r="L472" s="5">
        <v>2</v>
      </c>
      <c r="M472" s="5">
        <v>2</v>
      </c>
      <c r="N472" s="5">
        <v>0</v>
      </c>
      <c r="O472" s="5">
        <v>0</v>
      </c>
      <c r="P472" s="5">
        <v>25</v>
      </c>
      <c r="Q472" s="5">
        <v>16</v>
      </c>
      <c r="R472" s="14">
        <v>0.51597222222222217</v>
      </c>
      <c r="S472" s="5">
        <v>17.8</v>
      </c>
      <c r="T472" s="5">
        <v>14.3</v>
      </c>
    </row>
    <row r="473" spans="1:20" hidden="1" x14ac:dyDescent="0.25">
      <c r="A473" s="5">
        <v>455</v>
      </c>
      <c r="B473" s="2" t="s">
        <v>546</v>
      </c>
      <c r="C473" s="5" t="s">
        <v>177</v>
      </c>
      <c r="D473" s="5" t="s">
        <v>61</v>
      </c>
      <c r="E473" s="5">
        <v>25</v>
      </c>
      <c r="F473" s="5">
        <v>3</v>
      </c>
      <c r="G473" s="5">
        <v>7</v>
      </c>
      <c r="H473" s="5">
        <v>10</v>
      </c>
      <c r="I473" s="5">
        <v>-6</v>
      </c>
      <c r="J473" s="5">
        <v>20</v>
      </c>
      <c r="K473" s="5">
        <v>0</v>
      </c>
      <c r="L473" s="5">
        <v>3</v>
      </c>
      <c r="M473" s="5">
        <v>0</v>
      </c>
      <c r="N473" s="5">
        <v>0</v>
      </c>
      <c r="O473" s="5">
        <v>0</v>
      </c>
      <c r="P473" s="5">
        <v>28</v>
      </c>
      <c r="Q473" s="5">
        <v>10.7</v>
      </c>
      <c r="R473" s="14">
        <v>0.61527777777777781</v>
      </c>
      <c r="S473" s="5">
        <v>22.6</v>
      </c>
      <c r="T473" s="5">
        <v>39.1</v>
      </c>
    </row>
    <row r="474" spans="1:20" hidden="1" x14ac:dyDescent="0.25">
      <c r="A474" s="5">
        <v>456</v>
      </c>
      <c r="B474" s="2" t="s">
        <v>547</v>
      </c>
      <c r="C474" s="5" t="s">
        <v>108</v>
      </c>
      <c r="D474" s="5" t="s">
        <v>61</v>
      </c>
      <c r="E474" s="5">
        <v>42</v>
      </c>
      <c r="F474" s="5">
        <v>3</v>
      </c>
      <c r="G474" s="5">
        <v>7</v>
      </c>
      <c r="H474" s="5">
        <v>10</v>
      </c>
      <c r="I474" s="5">
        <v>-1</v>
      </c>
      <c r="J474" s="5">
        <v>21</v>
      </c>
      <c r="K474" s="5">
        <v>0</v>
      </c>
      <c r="L474" s="5">
        <v>1</v>
      </c>
      <c r="M474" s="5">
        <v>2</v>
      </c>
      <c r="N474" s="5">
        <v>0</v>
      </c>
      <c r="O474" s="5">
        <v>1</v>
      </c>
      <c r="P474" s="5">
        <v>45</v>
      </c>
      <c r="Q474" s="5">
        <v>6.7</v>
      </c>
      <c r="R474" s="14">
        <v>0.52638888888888891</v>
      </c>
      <c r="S474" s="5">
        <v>17.7</v>
      </c>
      <c r="T474" s="5">
        <v>43.3</v>
      </c>
    </row>
    <row r="475" spans="1:20" hidden="1" x14ac:dyDescent="0.25">
      <c r="A475" s="5">
        <v>457</v>
      </c>
      <c r="B475" s="2" t="s">
        <v>548</v>
      </c>
      <c r="C475" s="5" t="s">
        <v>171</v>
      </c>
      <c r="D475" s="5" t="s">
        <v>47</v>
      </c>
      <c r="E475" s="5">
        <v>32</v>
      </c>
      <c r="F475" s="5">
        <v>3</v>
      </c>
      <c r="G475" s="5">
        <v>7</v>
      </c>
      <c r="H475" s="5">
        <v>10</v>
      </c>
      <c r="I475" s="5">
        <v>-10</v>
      </c>
      <c r="J475" s="5">
        <v>35</v>
      </c>
      <c r="K475" s="5">
        <v>0</v>
      </c>
      <c r="L475" s="5">
        <v>3</v>
      </c>
      <c r="M475" s="5">
        <v>0</v>
      </c>
      <c r="N475" s="5">
        <v>0</v>
      </c>
      <c r="O475" s="5">
        <v>1</v>
      </c>
      <c r="P475" s="5">
        <v>39</v>
      </c>
      <c r="Q475" s="5">
        <v>7.7</v>
      </c>
      <c r="R475" s="14">
        <v>0.76041666666666663</v>
      </c>
      <c r="S475" s="5">
        <v>24.1</v>
      </c>
      <c r="T475" s="5">
        <v>0</v>
      </c>
    </row>
    <row r="476" spans="1:20" hidden="1" x14ac:dyDescent="0.25">
      <c r="A476" s="5">
        <v>458</v>
      </c>
      <c r="B476" s="2" t="s">
        <v>549</v>
      </c>
      <c r="C476" s="5" t="s">
        <v>63</v>
      </c>
      <c r="D476" s="5" t="s">
        <v>61</v>
      </c>
      <c r="E476" s="5">
        <v>41</v>
      </c>
      <c r="F476" s="5">
        <v>3</v>
      </c>
      <c r="G476" s="5">
        <v>7</v>
      </c>
      <c r="H476" s="5">
        <v>10</v>
      </c>
      <c r="I476" s="5">
        <v>4</v>
      </c>
      <c r="J476" s="5">
        <v>2</v>
      </c>
      <c r="K476" s="5">
        <v>0</v>
      </c>
      <c r="L476" s="5">
        <v>2</v>
      </c>
      <c r="M476" s="5">
        <v>1</v>
      </c>
      <c r="N476" s="5">
        <v>0</v>
      </c>
      <c r="O476" s="5">
        <v>1</v>
      </c>
      <c r="P476" s="5">
        <v>31</v>
      </c>
      <c r="Q476" s="5">
        <v>9.6999999999999993</v>
      </c>
      <c r="R476" s="14">
        <v>0.42708333333333331</v>
      </c>
      <c r="S476" s="5">
        <v>13.8</v>
      </c>
      <c r="T476" s="5">
        <v>46.9</v>
      </c>
    </row>
    <row r="477" spans="1:20" hidden="1" x14ac:dyDescent="0.25">
      <c r="A477" s="5">
        <v>459</v>
      </c>
      <c r="B477" s="2" t="s">
        <v>550</v>
      </c>
      <c r="C477" s="5" t="s">
        <v>74</v>
      </c>
      <c r="D477" s="5" t="s">
        <v>64</v>
      </c>
      <c r="E477" s="5">
        <v>64</v>
      </c>
      <c r="F477" s="5">
        <v>2</v>
      </c>
      <c r="G477" s="5">
        <v>8</v>
      </c>
      <c r="H477" s="5">
        <v>10</v>
      </c>
      <c r="I477" s="5">
        <v>7</v>
      </c>
      <c r="J477" s="5">
        <v>69</v>
      </c>
      <c r="K477" s="5">
        <v>1</v>
      </c>
      <c r="L477" s="5">
        <v>1</v>
      </c>
      <c r="M477" s="5">
        <v>0</v>
      </c>
      <c r="N477" s="5">
        <v>0</v>
      </c>
      <c r="O477" s="5">
        <v>0</v>
      </c>
      <c r="P477" s="5">
        <v>37</v>
      </c>
      <c r="Q477" s="5">
        <v>5.4</v>
      </c>
      <c r="R477" s="14">
        <v>0.48125000000000001</v>
      </c>
      <c r="S477" s="5">
        <v>17.8</v>
      </c>
      <c r="T477" s="5">
        <v>53.2</v>
      </c>
    </row>
    <row r="478" spans="1:20" hidden="1" x14ac:dyDescent="0.25">
      <c r="A478" s="5">
        <v>460</v>
      </c>
      <c r="B478" s="2" t="s">
        <v>551</v>
      </c>
      <c r="C478" s="5" t="s">
        <v>119</v>
      </c>
      <c r="D478" s="5" t="s">
        <v>67</v>
      </c>
      <c r="E478" s="5">
        <v>57</v>
      </c>
      <c r="F478" s="5">
        <v>2</v>
      </c>
      <c r="G478" s="5">
        <v>8</v>
      </c>
      <c r="H478" s="5">
        <v>10</v>
      </c>
      <c r="I478" s="5">
        <v>-6</v>
      </c>
      <c r="J478" s="5">
        <v>20</v>
      </c>
      <c r="K478" s="5">
        <v>0</v>
      </c>
      <c r="L478" s="5">
        <v>2</v>
      </c>
      <c r="M478" s="5">
        <v>0</v>
      </c>
      <c r="N478" s="5">
        <v>0</v>
      </c>
      <c r="O478" s="5">
        <v>0</v>
      </c>
      <c r="P478" s="5">
        <v>78</v>
      </c>
      <c r="Q478" s="5">
        <v>2.6</v>
      </c>
      <c r="R478" s="14">
        <v>0.44791666666666669</v>
      </c>
      <c r="S478" s="5">
        <v>14.5</v>
      </c>
      <c r="T478" s="5">
        <v>49.5</v>
      </c>
    </row>
    <row r="479" spans="1:20" hidden="1" x14ac:dyDescent="0.25">
      <c r="A479" s="5">
        <v>461</v>
      </c>
      <c r="B479" s="2" t="s">
        <v>552</v>
      </c>
      <c r="C479" s="5" t="s">
        <v>115</v>
      </c>
      <c r="D479" s="5" t="s">
        <v>47</v>
      </c>
      <c r="E479" s="5">
        <v>51</v>
      </c>
      <c r="F479" s="5">
        <v>2</v>
      </c>
      <c r="G479" s="5">
        <v>8</v>
      </c>
      <c r="H479" s="5">
        <v>10</v>
      </c>
      <c r="I479" s="5">
        <v>-5</v>
      </c>
      <c r="J479" s="5">
        <v>12</v>
      </c>
      <c r="K479" s="5">
        <v>0</v>
      </c>
      <c r="L479" s="5">
        <v>2</v>
      </c>
      <c r="M479" s="5">
        <v>0</v>
      </c>
      <c r="N479" s="5">
        <v>0</v>
      </c>
      <c r="O479" s="5">
        <v>0</v>
      </c>
      <c r="P479" s="5">
        <v>42</v>
      </c>
      <c r="Q479" s="5">
        <v>4.8</v>
      </c>
      <c r="R479" s="14">
        <v>0.66319444444444442</v>
      </c>
      <c r="S479" s="5">
        <v>20</v>
      </c>
      <c r="T479" s="5">
        <v>0</v>
      </c>
    </row>
    <row r="480" spans="1:20" hidden="1" x14ac:dyDescent="0.25">
      <c r="A480" s="5">
        <v>462</v>
      </c>
      <c r="B480" s="2" t="s">
        <v>553</v>
      </c>
      <c r="C480" s="5" t="s">
        <v>60</v>
      </c>
      <c r="D480" s="5" t="s">
        <v>61</v>
      </c>
      <c r="E480" s="5">
        <v>57</v>
      </c>
      <c r="F480" s="5">
        <v>2</v>
      </c>
      <c r="G480" s="5">
        <v>8</v>
      </c>
      <c r="H480" s="5">
        <v>10</v>
      </c>
      <c r="I480" s="5">
        <v>8</v>
      </c>
      <c r="J480" s="5">
        <v>46</v>
      </c>
      <c r="K480" s="5">
        <v>0</v>
      </c>
      <c r="L480" s="5">
        <v>2</v>
      </c>
      <c r="M480" s="5">
        <v>0</v>
      </c>
      <c r="N480" s="5">
        <v>0</v>
      </c>
      <c r="O480" s="5">
        <v>0</v>
      </c>
      <c r="P480" s="5">
        <v>90</v>
      </c>
      <c r="Q480" s="5">
        <v>2.2000000000000002</v>
      </c>
      <c r="R480" s="14">
        <v>0.4145833333333333</v>
      </c>
      <c r="S480" s="5">
        <v>14.5</v>
      </c>
      <c r="T480" s="5">
        <v>29.2</v>
      </c>
    </row>
    <row r="481" spans="1:20" hidden="1" x14ac:dyDescent="0.25">
      <c r="A481" s="5">
        <v>463</v>
      </c>
      <c r="B481" s="2" t="s">
        <v>554</v>
      </c>
      <c r="C481" s="5" t="s">
        <v>72</v>
      </c>
      <c r="D481" s="5" t="s">
        <v>47</v>
      </c>
      <c r="E481" s="5">
        <v>38</v>
      </c>
      <c r="F481" s="5">
        <v>2</v>
      </c>
      <c r="G481" s="5">
        <v>8</v>
      </c>
      <c r="H481" s="5">
        <v>10</v>
      </c>
      <c r="I481" s="5">
        <v>-13</v>
      </c>
      <c r="J481" s="5">
        <v>13</v>
      </c>
      <c r="K481" s="5">
        <v>0</v>
      </c>
      <c r="L481" s="5">
        <v>1</v>
      </c>
      <c r="M481" s="5">
        <v>1</v>
      </c>
      <c r="N481" s="5">
        <v>0</v>
      </c>
      <c r="O481" s="5">
        <v>1</v>
      </c>
      <c r="P481" s="5">
        <v>47</v>
      </c>
      <c r="Q481" s="5">
        <v>4.3</v>
      </c>
      <c r="R481" s="14">
        <v>0.89930555555555547</v>
      </c>
      <c r="S481" s="5">
        <v>26.6</v>
      </c>
      <c r="T481" s="5">
        <v>50</v>
      </c>
    </row>
    <row r="482" spans="1:20" hidden="1" x14ac:dyDescent="0.25">
      <c r="A482" s="5">
        <v>464</v>
      </c>
      <c r="B482" s="2" t="s">
        <v>555</v>
      </c>
      <c r="C482" s="5" t="s">
        <v>84</v>
      </c>
      <c r="D482" s="5" t="s">
        <v>47</v>
      </c>
      <c r="E482" s="5">
        <v>56</v>
      </c>
      <c r="F482" s="5">
        <v>1</v>
      </c>
      <c r="G482" s="5">
        <v>9</v>
      </c>
      <c r="H482" s="5">
        <v>10</v>
      </c>
      <c r="I482" s="5">
        <v>2</v>
      </c>
      <c r="J482" s="5">
        <v>50</v>
      </c>
      <c r="K482" s="5">
        <v>0</v>
      </c>
      <c r="L482" s="5">
        <v>1</v>
      </c>
      <c r="M482" s="5">
        <v>0</v>
      </c>
      <c r="N482" s="5">
        <v>0</v>
      </c>
      <c r="O482" s="5">
        <v>0</v>
      </c>
      <c r="P482" s="5">
        <v>59</v>
      </c>
      <c r="Q482" s="5">
        <v>1.7</v>
      </c>
      <c r="R482" s="14">
        <v>0.7715277777777777</v>
      </c>
      <c r="S482" s="5">
        <v>24.9</v>
      </c>
      <c r="T482" s="5">
        <v>0</v>
      </c>
    </row>
    <row r="483" spans="1:20" hidden="1" x14ac:dyDescent="0.25">
      <c r="A483" s="5">
        <v>465</v>
      </c>
      <c r="B483" s="2" t="s">
        <v>556</v>
      </c>
      <c r="C483" s="5" t="s">
        <v>78</v>
      </c>
      <c r="D483" s="5" t="s">
        <v>47</v>
      </c>
      <c r="E483" s="5">
        <v>44</v>
      </c>
      <c r="F483" s="5">
        <v>1</v>
      </c>
      <c r="G483" s="5">
        <v>9</v>
      </c>
      <c r="H483" s="5">
        <v>10</v>
      </c>
      <c r="I483" s="5">
        <v>11</v>
      </c>
      <c r="J483" s="5">
        <v>48</v>
      </c>
      <c r="K483" s="5">
        <v>0</v>
      </c>
      <c r="L483" s="5">
        <v>1</v>
      </c>
      <c r="M483" s="5">
        <v>0</v>
      </c>
      <c r="N483" s="5">
        <v>0</v>
      </c>
      <c r="O483" s="5">
        <v>0</v>
      </c>
      <c r="P483" s="5">
        <v>29</v>
      </c>
      <c r="Q483" s="5">
        <v>3.4</v>
      </c>
      <c r="R483" s="14">
        <v>0.68194444444444446</v>
      </c>
      <c r="S483" s="5">
        <v>22.4</v>
      </c>
      <c r="T483" s="5">
        <v>0</v>
      </c>
    </row>
    <row r="484" spans="1:20" hidden="1" x14ac:dyDescent="0.25">
      <c r="A484" s="5">
        <v>466</v>
      </c>
      <c r="B484" s="2" t="s">
        <v>557</v>
      </c>
      <c r="C484" s="5" t="s">
        <v>90</v>
      </c>
      <c r="D484" s="5" t="s">
        <v>47</v>
      </c>
      <c r="E484" s="5">
        <v>66</v>
      </c>
      <c r="F484" s="5">
        <v>1</v>
      </c>
      <c r="G484" s="5">
        <v>9</v>
      </c>
      <c r="H484" s="5">
        <v>10</v>
      </c>
      <c r="I484" s="5">
        <v>1</v>
      </c>
      <c r="J484" s="5">
        <v>102</v>
      </c>
      <c r="K484" s="5">
        <v>0</v>
      </c>
      <c r="L484" s="5">
        <v>1</v>
      </c>
      <c r="M484" s="5">
        <v>0</v>
      </c>
      <c r="N484" s="5">
        <v>0</v>
      </c>
      <c r="O484" s="5">
        <v>0</v>
      </c>
      <c r="P484" s="5">
        <v>72</v>
      </c>
      <c r="Q484" s="5">
        <v>1.4</v>
      </c>
      <c r="R484" s="14">
        <v>0.76249999999999996</v>
      </c>
      <c r="S484" s="5">
        <v>26.3</v>
      </c>
      <c r="T484" s="5">
        <v>0</v>
      </c>
    </row>
    <row r="485" spans="1:20" hidden="1" x14ac:dyDescent="0.25">
      <c r="A485" s="5">
        <v>467</v>
      </c>
      <c r="B485" s="2" t="s">
        <v>558</v>
      </c>
      <c r="C485" s="5" t="s">
        <v>248</v>
      </c>
      <c r="D485" s="5" t="s">
        <v>47</v>
      </c>
      <c r="E485" s="5">
        <v>59</v>
      </c>
      <c r="F485" s="5">
        <v>1</v>
      </c>
      <c r="G485" s="5">
        <v>9</v>
      </c>
      <c r="H485" s="5">
        <v>10</v>
      </c>
      <c r="I485" s="5">
        <v>-15</v>
      </c>
      <c r="J485" s="5">
        <v>101</v>
      </c>
      <c r="K485" s="5">
        <v>0</v>
      </c>
      <c r="L485" s="5">
        <v>1</v>
      </c>
      <c r="M485" s="5">
        <v>0</v>
      </c>
      <c r="N485" s="5">
        <v>0</v>
      </c>
      <c r="O485" s="5">
        <v>0</v>
      </c>
      <c r="P485" s="5">
        <v>67</v>
      </c>
      <c r="Q485" s="5">
        <v>1.5</v>
      </c>
      <c r="R485" s="14">
        <v>0.94652777777777775</v>
      </c>
      <c r="S485" s="5">
        <v>27.9</v>
      </c>
      <c r="T485" s="5">
        <v>66.7</v>
      </c>
    </row>
    <row r="486" spans="1:20" hidden="1" x14ac:dyDescent="0.25">
      <c r="A486" s="5">
        <v>468</v>
      </c>
      <c r="B486" s="2" t="s">
        <v>559</v>
      </c>
      <c r="C486" s="5" t="s">
        <v>92</v>
      </c>
      <c r="D486" s="5" t="s">
        <v>61</v>
      </c>
      <c r="E486" s="5">
        <v>11</v>
      </c>
      <c r="F486" s="5">
        <v>1</v>
      </c>
      <c r="G486" s="5">
        <v>9</v>
      </c>
      <c r="H486" s="5">
        <v>10</v>
      </c>
      <c r="I486" s="5">
        <v>-1</v>
      </c>
      <c r="J486" s="5">
        <v>10</v>
      </c>
      <c r="K486" s="5">
        <v>0</v>
      </c>
      <c r="L486" s="5">
        <v>0</v>
      </c>
      <c r="M486" s="5">
        <v>1</v>
      </c>
      <c r="N486" s="5">
        <v>0</v>
      </c>
      <c r="O486" s="5">
        <v>0</v>
      </c>
      <c r="P486" s="5">
        <v>17</v>
      </c>
      <c r="Q486" s="5">
        <v>5.9</v>
      </c>
      <c r="R486" s="14">
        <v>0.82638888888888884</v>
      </c>
      <c r="S486" s="5">
        <v>25.7</v>
      </c>
      <c r="T486" s="5">
        <v>50</v>
      </c>
    </row>
    <row r="487" spans="1:20" hidden="1" x14ac:dyDescent="0.25">
      <c r="A487" s="5">
        <v>469</v>
      </c>
      <c r="B487" s="2" t="s">
        <v>560</v>
      </c>
      <c r="C487" s="5" t="s">
        <v>88</v>
      </c>
      <c r="D487" s="5" t="s">
        <v>64</v>
      </c>
      <c r="E487" s="5">
        <v>46</v>
      </c>
      <c r="F487" s="5">
        <v>0</v>
      </c>
      <c r="G487" s="5">
        <v>10</v>
      </c>
      <c r="H487" s="5">
        <v>10</v>
      </c>
      <c r="I487" s="5">
        <v>2</v>
      </c>
      <c r="J487" s="5">
        <v>20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22</v>
      </c>
      <c r="Q487" s="5">
        <v>0</v>
      </c>
      <c r="R487" s="14">
        <v>0.50624999999999998</v>
      </c>
      <c r="S487" s="5">
        <v>15</v>
      </c>
      <c r="T487" s="5">
        <v>50</v>
      </c>
    </row>
    <row r="488" spans="1:20" hidden="1" x14ac:dyDescent="0.25">
      <c r="A488" s="5">
        <v>470</v>
      </c>
      <c r="B488" s="2" t="s">
        <v>561</v>
      </c>
      <c r="C488" s="5" t="s">
        <v>102</v>
      </c>
      <c r="D488" s="5" t="s">
        <v>47</v>
      </c>
      <c r="E488" s="5">
        <v>52</v>
      </c>
      <c r="F488" s="5">
        <v>0</v>
      </c>
      <c r="G488" s="5">
        <v>10</v>
      </c>
      <c r="H488" s="5">
        <v>10</v>
      </c>
      <c r="I488" s="5">
        <v>17</v>
      </c>
      <c r="J488" s="5">
        <v>14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30</v>
      </c>
      <c r="Q488" s="5">
        <v>0</v>
      </c>
      <c r="R488" s="14">
        <v>0.65694444444444444</v>
      </c>
      <c r="S488" s="5">
        <v>21.8</v>
      </c>
      <c r="T488" s="5">
        <v>0</v>
      </c>
    </row>
    <row r="489" spans="1:20" hidden="1" x14ac:dyDescent="0.25">
      <c r="A489" s="5">
        <v>471</v>
      </c>
      <c r="B489" s="2" t="s">
        <v>562</v>
      </c>
      <c r="C489" s="5" t="s">
        <v>248</v>
      </c>
      <c r="D489" s="5" t="s">
        <v>61</v>
      </c>
      <c r="E489" s="5">
        <v>37</v>
      </c>
      <c r="F489" s="5">
        <v>5</v>
      </c>
      <c r="G489" s="5">
        <v>4</v>
      </c>
      <c r="H489" s="5">
        <v>9</v>
      </c>
      <c r="I489" s="5">
        <v>-4</v>
      </c>
      <c r="J489" s="5">
        <v>8</v>
      </c>
      <c r="K489" s="5">
        <v>0</v>
      </c>
      <c r="L489" s="5">
        <v>5</v>
      </c>
      <c r="M489" s="5">
        <v>0</v>
      </c>
      <c r="N489" s="5">
        <v>0</v>
      </c>
      <c r="O489" s="5">
        <v>1</v>
      </c>
      <c r="P489" s="5">
        <v>54</v>
      </c>
      <c r="Q489" s="5">
        <v>9.3000000000000007</v>
      </c>
      <c r="R489" s="14">
        <v>0.45902777777777781</v>
      </c>
      <c r="S489" s="5">
        <v>15.8</v>
      </c>
      <c r="T489" s="5">
        <v>38.5</v>
      </c>
    </row>
    <row r="490" spans="1:20" hidden="1" x14ac:dyDescent="0.25">
      <c r="A490" s="5">
        <v>472</v>
      </c>
      <c r="B490" s="2" t="s">
        <v>563</v>
      </c>
      <c r="C490" s="5" t="s">
        <v>74</v>
      </c>
      <c r="D490" s="5" t="s">
        <v>64</v>
      </c>
      <c r="E490" s="5">
        <v>46</v>
      </c>
      <c r="F490" s="5">
        <v>5</v>
      </c>
      <c r="G490" s="5">
        <v>4</v>
      </c>
      <c r="H490" s="5">
        <v>9</v>
      </c>
      <c r="I490" s="5">
        <v>3</v>
      </c>
      <c r="J490" s="5">
        <v>14</v>
      </c>
      <c r="K490" s="5">
        <v>1</v>
      </c>
      <c r="L490" s="5">
        <v>4</v>
      </c>
      <c r="M490" s="5">
        <v>0</v>
      </c>
      <c r="N490" s="5">
        <v>1</v>
      </c>
      <c r="O490" s="5">
        <v>0</v>
      </c>
      <c r="P490" s="5">
        <v>48</v>
      </c>
      <c r="Q490" s="5">
        <v>10.4</v>
      </c>
      <c r="R490" s="14">
        <v>0.50208333333333333</v>
      </c>
      <c r="S490" s="5">
        <v>18.399999999999999</v>
      </c>
      <c r="T490" s="5">
        <v>51.4</v>
      </c>
    </row>
    <row r="491" spans="1:20" hidden="1" x14ac:dyDescent="0.25">
      <c r="A491" s="5">
        <v>473</v>
      </c>
      <c r="B491" s="2" t="s">
        <v>564</v>
      </c>
      <c r="C491" s="5" t="s">
        <v>86</v>
      </c>
      <c r="D491" s="5" t="s">
        <v>67</v>
      </c>
      <c r="E491" s="5">
        <v>49</v>
      </c>
      <c r="F491" s="5">
        <v>4</v>
      </c>
      <c r="G491" s="5">
        <v>5</v>
      </c>
      <c r="H491" s="5">
        <v>9</v>
      </c>
      <c r="I491" s="5">
        <v>4</v>
      </c>
      <c r="J491" s="5">
        <v>16</v>
      </c>
      <c r="K491" s="5">
        <v>0</v>
      </c>
      <c r="L491" s="5">
        <v>4</v>
      </c>
      <c r="M491" s="5">
        <v>0</v>
      </c>
      <c r="N491" s="5">
        <v>0</v>
      </c>
      <c r="O491" s="5">
        <v>0</v>
      </c>
      <c r="P491" s="5">
        <v>44</v>
      </c>
      <c r="Q491" s="5">
        <v>9.1</v>
      </c>
      <c r="R491" s="14">
        <v>0.4236111111111111</v>
      </c>
      <c r="S491" s="5">
        <v>14.9</v>
      </c>
      <c r="T491" s="5">
        <v>51.8</v>
      </c>
    </row>
    <row r="492" spans="1:20" hidden="1" x14ac:dyDescent="0.25">
      <c r="A492" s="5">
        <v>474</v>
      </c>
      <c r="B492" s="2" t="s">
        <v>565</v>
      </c>
      <c r="C492" s="5" t="s">
        <v>184</v>
      </c>
      <c r="D492" s="5" t="s">
        <v>67</v>
      </c>
      <c r="E492" s="5">
        <v>35</v>
      </c>
      <c r="F492" s="5">
        <v>4</v>
      </c>
      <c r="G492" s="5">
        <v>5</v>
      </c>
      <c r="H492" s="5">
        <v>9</v>
      </c>
      <c r="I492" s="5">
        <v>-2</v>
      </c>
      <c r="J492" s="5">
        <v>8</v>
      </c>
      <c r="K492" s="5">
        <v>0</v>
      </c>
      <c r="L492" s="5">
        <v>3</v>
      </c>
      <c r="M492" s="5">
        <v>1</v>
      </c>
      <c r="N492" s="5">
        <v>0</v>
      </c>
      <c r="O492" s="5">
        <v>0</v>
      </c>
      <c r="P492" s="5">
        <v>50</v>
      </c>
      <c r="Q492" s="5">
        <v>8</v>
      </c>
      <c r="R492" s="14">
        <v>0.55555555555555558</v>
      </c>
      <c r="S492" s="5">
        <v>20.7</v>
      </c>
      <c r="T492" s="5">
        <v>50</v>
      </c>
    </row>
    <row r="493" spans="1:20" hidden="1" x14ac:dyDescent="0.25">
      <c r="A493" s="5">
        <v>475</v>
      </c>
      <c r="B493" s="2" t="s">
        <v>566</v>
      </c>
      <c r="C493" s="5" t="s">
        <v>248</v>
      </c>
      <c r="D493" s="5" t="s">
        <v>67</v>
      </c>
      <c r="E493" s="5">
        <v>56</v>
      </c>
      <c r="F493" s="5">
        <v>4</v>
      </c>
      <c r="G493" s="5">
        <v>5</v>
      </c>
      <c r="H493" s="5">
        <v>9</v>
      </c>
      <c r="I493" s="5">
        <v>-16</v>
      </c>
      <c r="J493" s="5">
        <v>28</v>
      </c>
      <c r="K493" s="5">
        <v>0</v>
      </c>
      <c r="L493" s="5">
        <v>4</v>
      </c>
      <c r="M493" s="5">
        <v>0</v>
      </c>
      <c r="N493" s="5">
        <v>0</v>
      </c>
      <c r="O493" s="5">
        <v>1</v>
      </c>
      <c r="P493" s="5">
        <v>49</v>
      </c>
      <c r="Q493" s="5">
        <v>8.1999999999999993</v>
      </c>
      <c r="R493" s="14">
        <v>0.48680555555555555</v>
      </c>
      <c r="S493" s="5">
        <v>16.399999999999999</v>
      </c>
      <c r="T493" s="5">
        <v>33.299999999999997</v>
      </c>
    </row>
    <row r="494" spans="1:20" hidden="1" x14ac:dyDescent="0.25">
      <c r="A494" s="5">
        <v>476</v>
      </c>
      <c r="B494" s="2" t="s">
        <v>567</v>
      </c>
      <c r="C494" s="5" t="s">
        <v>86</v>
      </c>
      <c r="D494" s="5" t="s">
        <v>47</v>
      </c>
      <c r="E494" s="5">
        <v>69</v>
      </c>
      <c r="F494" s="5">
        <v>2</v>
      </c>
      <c r="G494" s="5">
        <v>7</v>
      </c>
      <c r="H494" s="5">
        <v>9</v>
      </c>
      <c r="I494" s="5">
        <v>16</v>
      </c>
      <c r="J494" s="5">
        <v>84</v>
      </c>
      <c r="K494" s="5">
        <v>0</v>
      </c>
      <c r="L494" s="5">
        <v>2</v>
      </c>
      <c r="M494" s="5">
        <v>0</v>
      </c>
      <c r="N494" s="5">
        <v>0</v>
      </c>
      <c r="O494" s="5">
        <v>0</v>
      </c>
      <c r="P494" s="5">
        <v>85</v>
      </c>
      <c r="Q494" s="5">
        <v>2.4</v>
      </c>
      <c r="R494" s="14">
        <v>0.76666666666666661</v>
      </c>
      <c r="S494" s="5">
        <v>24.1</v>
      </c>
      <c r="T494" s="5">
        <v>0</v>
      </c>
    </row>
    <row r="495" spans="1:20" hidden="1" x14ac:dyDescent="0.25">
      <c r="A495" s="5">
        <v>477</v>
      </c>
      <c r="B495" s="2" t="s">
        <v>568</v>
      </c>
      <c r="C495" s="5" t="s">
        <v>82</v>
      </c>
      <c r="D495" s="5" t="s">
        <v>47</v>
      </c>
      <c r="E495" s="5">
        <v>66</v>
      </c>
      <c r="F495" s="5">
        <v>2</v>
      </c>
      <c r="G495" s="5">
        <v>7</v>
      </c>
      <c r="H495" s="5">
        <v>9</v>
      </c>
      <c r="I495" s="5">
        <v>-2</v>
      </c>
      <c r="J495" s="5">
        <v>34</v>
      </c>
      <c r="K495" s="5">
        <v>0</v>
      </c>
      <c r="L495" s="5">
        <v>2</v>
      </c>
      <c r="M495" s="5">
        <v>0</v>
      </c>
      <c r="N495" s="5">
        <v>0</v>
      </c>
      <c r="O495" s="5">
        <v>0</v>
      </c>
      <c r="P495" s="5">
        <v>58</v>
      </c>
      <c r="Q495" s="5">
        <v>3.4</v>
      </c>
      <c r="R495" s="14">
        <v>0.78194444444444444</v>
      </c>
      <c r="S495" s="5">
        <v>24.3</v>
      </c>
      <c r="T495" s="5">
        <v>0</v>
      </c>
    </row>
    <row r="496" spans="1:20" hidden="1" x14ac:dyDescent="0.25">
      <c r="A496" s="5">
        <v>478</v>
      </c>
      <c r="B496" s="2" t="s">
        <v>569</v>
      </c>
      <c r="C496" s="5" t="s">
        <v>177</v>
      </c>
      <c r="D496" s="5" t="s">
        <v>47</v>
      </c>
      <c r="E496" s="5">
        <v>52</v>
      </c>
      <c r="F496" s="5">
        <v>1</v>
      </c>
      <c r="G496" s="5">
        <v>8</v>
      </c>
      <c r="H496" s="5">
        <v>9</v>
      </c>
      <c r="I496" s="5">
        <v>-8</v>
      </c>
      <c r="J496" s="5">
        <v>27</v>
      </c>
      <c r="K496" s="5">
        <v>0</v>
      </c>
      <c r="L496" s="5">
        <v>1</v>
      </c>
      <c r="M496" s="5">
        <v>0</v>
      </c>
      <c r="N496" s="5">
        <v>1</v>
      </c>
      <c r="O496" s="5">
        <v>0</v>
      </c>
      <c r="P496" s="5">
        <v>23</v>
      </c>
      <c r="Q496" s="5">
        <v>4.3</v>
      </c>
      <c r="R496" s="14">
        <v>0.70833333333333337</v>
      </c>
      <c r="S496" s="5">
        <v>23.5</v>
      </c>
      <c r="T496" s="5">
        <v>0</v>
      </c>
    </row>
    <row r="497" spans="1:20" x14ac:dyDescent="0.25">
      <c r="A497" s="5">
        <v>479</v>
      </c>
      <c r="B497" s="2" t="s">
        <v>570</v>
      </c>
      <c r="C497" s="5" t="s">
        <v>177</v>
      </c>
      <c r="D497" s="5" t="s">
        <v>64</v>
      </c>
      <c r="E497" s="5">
        <v>10</v>
      </c>
      <c r="F497" s="5">
        <v>1</v>
      </c>
      <c r="G497" s="5">
        <v>8</v>
      </c>
      <c r="H497" s="5">
        <v>9</v>
      </c>
      <c r="I497" s="5">
        <v>-2</v>
      </c>
      <c r="J497" s="5">
        <v>6</v>
      </c>
      <c r="K497" s="5">
        <v>0</v>
      </c>
      <c r="L497" s="5">
        <v>1</v>
      </c>
      <c r="M497" s="5">
        <v>0</v>
      </c>
      <c r="N497" s="5">
        <v>0</v>
      </c>
      <c r="O497" s="5">
        <v>0</v>
      </c>
      <c r="P497" s="5">
        <v>21</v>
      </c>
      <c r="Q497" s="5">
        <v>4.8</v>
      </c>
      <c r="R497" s="14">
        <v>0.93333333333333324</v>
      </c>
      <c r="S497" s="5">
        <v>24.1</v>
      </c>
      <c r="T497" s="5">
        <v>49.1</v>
      </c>
    </row>
    <row r="498" spans="1:20" hidden="1" x14ac:dyDescent="0.25">
      <c r="A498" s="5">
        <v>480</v>
      </c>
      <c r="B498" s="2" t="s">
        <v>571</v>
      </c>
      <c r="C498" s="5" t="s">
        <v>72</v>
      </c>
      <c r="D498" s="5" t="s">
        <v>47</v>
      </c>
      <c r="E498" s="5">
        <v>61</v>
      </c>
      <c r="F498" s="5">
        <v>1</v>
      </c>
      <c r="G498" s="5">
        <v>8</v>
      </c>
      <c r="H498" s="5">
        <v>9</v>
      </c>
      <c r="I498" s="5">
        <v>-11</v>
      </c>
      <c r="J498" s="5">
        <v>115</v>
      </c>
      <c r="K498" s="5">
        <v>0</v>
      </c>
      <c r="L498" s="5">
        <v>1</v>
      </c>
      <c r="M498" s="5">
        <v>0</v>
      </c>
      <c r="N498" s="5">
        <v>0</v>
      </c>
      <c r="O498" s="5">
        <v>0</v>
      </c>
      <c r="P498" s="5">
        <v>35</v>
      </c>
      <c r="Q498" s="5">
        <v>2.9</v>
      </c>
      <c r="R498" s="14">
        <v>0.79374999999999996</v>
      </c>
      <c r="S498" s="5">
        <v>27.8</v>
      </c>
      <c r="T498" s="5">
        <v>0</v>
      </c>
    </row>
    <row r="499" spans="1:20" hidden="1" x14ac:dyDescent="0.25">
      <c r="A499" s="5">
        <v>481</v>
      </c>
      <c r="B499" s="2" t="s">
        <v>572</v>
      </c>
      <c r="C499" s="5" t="s">
        <v>86</v>
      </c>
      <c r="D499" s="5" t="s">
        <v>47</v>
      </c>
      <c r="E499" s="5">
        <v>69</v>
      </c>
      <c r="F499" s="5">
        <v>1</v>
      </c>
      <c r="G499" s="5">
        <v>8</v>
      </c>
      <c r="H499" s="5">
        <v>9</v>
      </c>
      <c r="I499" s="5">
        <v>12</v>
      </c>
      <c r="J499" s="5">
        <v>94</v>
      </c>
      <c r="K499" s="5">
        <v>0</v>
      </c>
      <c r="L499" s="5">
        <v>1</v>
      </c>
      <c r="M499" s="5">
        <v>0</v>
      </c>
      <c r="N499" s="5">
        <v>0</v>
      </c>
      <c r="O499" s="5">
        <v>0</v>
      </c>
      <c r="P499" s="5">
        <v>63</v>
      </c>
      <c r="Q499" s="5">
        <v>1.6</v>
      </c>
      <c r="R499" s="14">
        <v>0.86944444444444446</v>
      </c>
      <c r="S499" s="5">
        <v>26.1</v>
      </c>
      <c r="T499" s="5">
        <v>33.299999999999997</v>
      </c>
    </row>
    <row r="500" spans="1:20" hidden="1" x14ac:dyDescent="0.25">
      <c r="A500" s="5">
        <v>482</v>
      </c>
      <c r="B500" s="2" t="s">
        <v>573</v>
      </c>
      <c r="C500" s="5" t="s">
        <v>119</v>
      </c>
      <c r="D500" s="5" t="s">
        <v>47</v>
      </c>
      <c r="E500" s="5">
        <v>27</v>
      </c>
      <c r="F500" s="5">
        <v>1</v>
      </c>
      <c r="G500" s="5">
        <v>8</v>
      </c>
      <c r="H500" s="5">
        <v>9</v>
      </c>
      <c r="I500" s="5">
        <v>-6</v>
      </c>
      <c r="J500" s="5">
        <v>22</v>
      </c>
      <c r="K500" s="5">
        <v>0</v>
      </c>
      <c r="L500" s="5">
        <v>0</v>
      </c>
      <c r="M500" s="5">
        <v>1</v>
      </c>
      <c r="N500" s="5">
        <v>0</v>
      </c>
      <c r="O500" s="5">
        <v>0</v>
      </c>
      <c r="P500" s="5">
        <v>35</v>
      </c>
      <c r="Q500" s="5">
        <v>2.9</v>
      </c>
      <c r="R500" s="14">
        <v>0.76597222222222217</v>
      </c>
      <c r="S500" s="5">
        <v>22.4</v>
      </c>
      <c r="T500" s="5">
        <v>0</v>
      </c>
    </row>
    <row r="501" spans="1:20" hidden="1" x14ac:dyDescent="0.25">
      <c r="A501" s="5">
        <v>483</v>
      </c>
      <c r="B501" s="2" t="s">
        <v>574</v>
      </c>
      <c r="C501" s="5" t="s">
        <v>86</v>
      </c>
      <c r="D501" s="5" t="s">
        <v>64</v>
      </c>
      <c r="E501" s="5">
        <v>51</v>
      </c>
      <c r="F501" s="5">
        <v>6</v>
      </c>
      <c r="G501" s="5">
        <v>2</v>
      </c>
      <c r="H501" s="5">
        <v>8</v>
      </c>
      <c r="I501" s="5">
        <v>-4</v>
      </c>
      <c r="J501" s="5">
        <v>59</v>
      </c>
      <c r="K501" s="5">
        <v>0</v>
      </c>
      <c r="L501" s="5">
        <v>6</v>
      </c>
      <c r="M501" s="5">
        <v>0</v>
      </c>
      <c r="N501" s="5">
        <v>0</v>
      </c>
      <c r="O501" s="5">
        <v>1</v>
      </c>
      <c r="P501" s="5">
        <v>76</v>
      </c>
      <c r="Q501" s="5">
        <v>7.9</v>
      </c>
      <c r="R501" s="14">
        <v>0.62847222222222221</v>
      </c>
      <c r="S501" s="5">
        <v>22.2</v>
      </c>
      <c r="T501" s="5">
        <v>53.5</v>
      </c>
    </row>
    <row r="502" spans="1:20" hidden="1" x14ac:dyDescent="0.25">
      <c r="A502" s="5">
        <v>484</v>
      </c>
      <c r="B502" s="2" t="s">
        <v>575</v>
      </c>
      <c r="C502" s="5" t="s">
        <v>94</v>
      </c>
      <c r="D502" s="5" t="s">
        <v>61</v>
      </c>
      <c r="E502" s="5">
        <v>66</v>
      </c>
      <c r="F502" s="5">
        <v>5</v>
      </c>
      <c r="G502" s="5">
        <v>3</v>
      </c>
      <c r="H502" s="5">
        <v>8</v>
      </c>
      <c r="I502" s="5">
        <v>-17</v>
      </c>
      <c r="J502" s="5">
        <v>76</v>
      </c>
      <c r="K502" s="5">
        <v>1</v>
      </c>
      <c r="L502" s="5">
        <v>4</v>
      </c>
      <c r="M502" s="5">
        <v>0</v>
      </c>
      <c r="N502" s="5">
        <v>0</v>
      </c>
      <c r="O502" s="5">
        <v>2</v>
      </c>
      <c r="P502" s="5">
        <v>107</v>
      </c>
      <c r="Q502" s="5">
        <v>4.7</v>
      </c>
      <c r="R502" s="14">
        <v>0.54652777777777783</v>
      </c>
      <c r="S502" s="5">
        <v>21.5</v>
      </c>
      <c r="T502" s="5">
        <v>48.7</v>
      </c>
    </row>
    <row r="503" spans="1:20" hidden="1" x14ac:dyDescent="0.25">
      <c r="A503" s="5">
        <v>485</v>
      </c>
      <c r="B503" s="2" t="s">
        <v>576</v>
      </c>
      <c r="C503" s="5" t="s">
        <v>218</v>
      </c>
      <c r="D503" s="5" t="s">
        <v>61</v>
      </c>
      <c r="E503" s="5">
        <v>18</v>
      </c>
      <c r="F503" s="5">
        <v>5</v>
      </c>
      <c r="G503" s="5">
        <v>3</v>
      </c>
      <c r="H503" s="5">
        <v>8</v>
      </c>
      <c r="I503" s="5">
        <v>0</v>
      </c>
      <c r="J503" s="5">
        <v>8</v>
      </c>
      <c r="K503" s="5">
        <v>0</v>
      </c>
      <c r="L503" s="5">
        <v>4</v>
      </c>
      <c r="M503" s="5">
        <v>1</v>
      </c>
      <c r="N503" s="5">
        <v>1</v>
      </c>
      <c r="O503" s="5">
        <v>1</v>
      </c>
      <c r="P503" s="5">
        <v>27</v>
      </c>
      <c r="Q503" s="5">
        <v>18.5</v>
      </c>
      <c r="R503" s="14">
        <v>0.61597222222222225</v>
      </c>
      <c r="S503" s="5">
        <v>21.9</v>
      </c>
      <c r="T503" s="5">
        <v>0</v>
      </c>
    </row>
    <row r="504" spans="1:20" hidden="1" x14ac:dyDescent="0.25">
      <c r="A504" s="5">
        <v>486</v>
      </c>
      <c r="B504" s="2" t="s">
        <v>577</v>
      </c>
      <c r="C504" s="5" t="s">
        <v>248</v>
      </c>
      <c r="D504" s="5" t="s">
        <v>67</v>
      </c>
      <c r="E504" s="5">
        <v>57</v>
      </c>
      <c r="F504" s="5">
        <v>5</v>
      </c>
      <c r="G504" s="5">
        <v>3</v>
      </c>
      <c r="H504" s="5">
        <v>8</v>
      </c>
      <c r="I504" s="5">
        <v>-11</v>
      </c>
      <c r="J504" s="5">
        <v>26</v>
      </c>
      <c r="K504" s="5">
        <v>0</v>
      </c>
      <c r="L504" s="5">
        <v>4</v>
      </c>
      <c r="M504" s="5">
        <v>1</v>
      </c>
      <c r="N504" s="5">
        <v>0</v>
      </c>
      <c r="O504" s="5">
        <v>1</v>
      </c>
      <c r="P504" s="5">
        <v>64</v>
      </c>
      <c r="Q504" s="5">
        <v>7.8</v>
      </c>
      <c r="R504" s="14">
        <v>0.43333333333333335</v>
      </c>
      <c r="S504" s="5">
        <v>15.4</v>
      </c>
      <c r="T504" s="5">
        <v>66.7</v>
      </c>
    </row>
    <row r="505" spans="1:20" hidden="1" x14ac:dyDescent="0.25">
      <c r="A505" s="5">
        <v>487</v>
      </c>
      <c r="B505" s="2" t="s">
        <v>578</v>
      </c>
      <c r="C505" s="5" t="s">
        <v>74</v>
      </c>
      <c r="D505" s="5" t="s">
        <v>47</v>
      </c>
      <c r="E505" s="5">
        <v>56</v>
      </c>
      <c r="F505" s="5">
        <v>4</v>
      </c>
      <c r="G505" s="5">
        <v>4</v>
      </c>
      <c r="H505" s="5">
        <v>8</v>
      </c>
      <c r="I505" s="5">
        <v>-5</v>
      </c>
      <c r="J505" s="5">
        <v>150</v>
      </c>
      <c r="K505" s="5">
        <v>0</v>
      </c>
      <c r="L505" s="5">
        <v>4</v>
      </c>
      <c r="M505" s="5">
        <v>0</v>
      </c>
      <c r="N505" s="5">
        <v>1</v>
      </c>
      <c r="O505" s="5">
        <v>0</v>
      </c>
      <c r="P505" s="5">
        <v>47</v>
      </c>
      <c r="Q505" s="5">
        <v>8.5</v>
      </c>
      <c r="R505" s="14">
        <v>0.59791666666666665</v>
      </c>
      <c r="S505" s="5">
        <v>20.100000000000001</v>
      </c>
      <c r="T505" s="5">
        <v>0</v>
      </c>
    </row>
    <row r="506" spans="1:20" hidden="1" x14ac:dyDescent="0.25">
      <c r="A506" s="5">
        <v>488</v>
      </c>
      <c r="B506" s="2" t="s">
        <v>579</v>
      </c>
      <c r="C506" s="5" t="s">
        <v>97</v>
      </c>
      <c r="D506" s="5" t="s">
        <v>61</v>
      </c>
      <c r="E506" s="5">
        <v>61</v>
      </c>
      <c r="F506" s="5">
        <v>4</v>
      </c>
      <c r="G506" s="5">
        <v>4</v>
      </c>
      <c r="H506" s="5">
        <v>8</v>
      </c>
      <c r="I506" s="5">
        <v>-4</v>
      </c>
      <c r="J506" s="5">
        <v>127</v>
      </c>
      <c r="K506" s="5">
        <v>0</v>
      </c>
      <c r="L506" s="5">
        <v>2</v>
      </c>
      <c r="M506" s="5">
        <v>2</v>
      </c>
      <c r="N506" s="5">
        <v>0</v>
      </c>
      <c r="O506" s="5">
        <v>0</v>
      </c>
      <c r="P506" s="5">
        <v>82</v>
      </c>
      <c r="Q506" s="5">
        <v>4.9000000000000004</v>
      </c>
      <c r="R506" s="14">
        <v>0.36180555555555555</v>
      </c>
      <c r="S506" s="5">
        <v>13.2</v>
      </c>
      <c r="T506" s="5">
        <v>52.9</v>
      </c>
    </row>
    <row r="507" spans="1:20" hidden="1" x14ac:dyDescent="0.25">
      <c r="A507" s="5">
        <v>489</v>
      </c>
      <c r="B507" s="2" t="s">
        <v>580</v>
      </c>
      <c r="C507" s="5" t="s">
        <v>97</v>
      </c>
      <c r="D507" s="5" t="s">
        <v>47</v>
      </c>
      <c r="E507" s="5">
        <v>18</v>
      </c>
      <c r="F507" s="5">
        <v>4</v>
      </c>
      <c r="G507" s="5">
        <v>4</v>
      </c>
      <c r="H507" s="5">
        <v>8</v>
      </c>
      <c r="I507" s="5">
        <v>1</v>
      </c>
      <c r="J507" s="5">
        <v>4</v>
      </c>
      <c r="K507" s="5">
        <v>0</v>
      </c>
      <c r="L507" s="5">
        <v>2</v>
      </c>
      <c r="M507" s="5">
        <v>2</v>
      </c>
      <c r="N507" s="5">
        <v>0</v>
      </c>
      <c r="O507" s="5">
        <v>1</v>
      </c>
      <c r="P507" s="5">
        <v>24</v>
      </c>
      <c r="Q507" s="5">
        <v>16.7</v>
      </c>
      <c r="R507" s="14">
        <v>0.69652777777777775</v>
      </c>
      <c r="S507" s="5">
        <v>22.6</v>
      </c>
      <c r="T507" s="5">
        <v>0</v>
      </c>
    </row>
    <row r="508" spans="1:20" hidden="1" x14ac:dyDescent="0.25">
      <c r="A508" s="5">
        <v>490</v>
      </c>
      <c r="B508" s="2" t="s">
        <v>581</v>
      </c>
      <c r="C508" s="5" t="s">
        <v>105</v>
      </c>
      <c r="D508" s="5" t="s">
        <v>67</v>
      </c>
      <c r="E508" s="5">
        <v>56</v>
      </c>
      <c r="F508" s="5">
        <v>4</v>
      </c>
      <c r="G508" s="5">
        <v>4</v>
      </c>
      <c r="H508" s="5">
        <v>8</v>
      </c>
      <c r="I508" s="5">
        <v>0</v>
      </c>
      <c r="J508" s="5">
        <v>14</v>
      </c>
      <c r="K508" s="5">
        <v>0</v>
      </c>
      <c r="L508" s="5">
        <v>3</v>
      </c>
      <c r="M508" s="5">
        <v>1</v>
      </c>
      <c r="N508" s="5">
        <v>0</v>
      </c>
      <c r="O508" s="5">
        <v>2</v>
      </c>
      <c r="P508" s="5">
        <v>65</v>
      </c>
      <c r="Q508" s="5">
        <v>6.2</v>
      </c>
      <c r="R508" s="14">
        <v>0.42499999999999999</v>
      </c>
      <c r="S508" s="5">
        <v>14.7</v>
      </c>
      <c r="T508" s="5">
        <v>45.4</v>
      </c>
    </row>
    <row r="509" spans="1:20" hidden="1" x14ac:dyDescent="0.25">
      <c r="A509" s="5">
        <v>491</v>
      </c>
      <c r="B509" s="2" t="s">
        <v>582</v>
      </c>
      <c r="C509" s="5" t="s">
        <v>66</v>
      </c>
      <c r="D509" s="5" t="s">
        <v>61</v>
      </c>
      <c r="E509" s="5">
        <v>54</v>
      </c>
      <c r="F509" s="5">
        <v>4</v>
      </c>
      <c r="G509" s="5">
        <v>4</v>
      </c>
      <c r="H509" s="5">
        <v>8</v>
      </c>
      <c r="I509" s="5">
        <v>-9</v>
      </c>
      <c r="J509" s="5">
        <v>52</v>
      </c>
      <c r="K509" s="5">
        <v>2</v>
      </c>
      <c r="L509" s="5">
        <v>2</v>
      </c>
      <c r="M509" s="5">
        <v>0</v>
      </c>
      <c r="N509" s="5">
        <v>0</v>
      </c>
      <c r="O509" s="5">
        <v>0</v>
      </c>
      <c r="P509" s="5">
        <v>49</v>
      </c>
      <c r="Q509" s="5">
        <v>8.1999999999999993</v>
      </c>
      <c r="R509" s="14">
        <v>0.53333333333333333</v>
      </c>
      <c r="S509" s="5">
        <v>23.3</v>
      </c>
      <c r="T509" s="5">
        <v>47.6</v>
      </c>
    </row>
    <row r="510" spans="1:20" hidden="1" x14ac:dyDescent="0.25">
      <c r="A510" s="5">
        <v>492</v>
      </c>
      <c r="B510" s="2" t="s">
        <v>583</v>
      </c>
      <c r="C510" s="5" t="s">
        <v>115</v>
      </c>
      <c r="D510" s="5" t="s">
        <v>47</v>
      </c>
      <c r="E510" s="5">
        <v>41</v>
      </c>
      <c r="F510" s="5">
        <v>3</v>
      </c>
      <c r="G510" s="5">
        <v>5</v>
      </c>
      <c r="H510" s="5">
        <v>8</v>
      </c>
      <c r="I510" s="5">
        <v>4</v>
      </c>
      <c r="J510" s="5">
        <v>10</v>
      </c>
      <c r="K510" s="5">
        <v>0</v>
      </c>
      <c r="L510" s="5">
        <v>3</v>
      </c>
      <c r="M510" s="5">
        <v>0</v>
      </c>
      <c r="N510" s="5">
        <v>0</v>
      </c>
      <c r="O510" s="5">
        <v>1</v>
      </c>
      <c r="P510" s="5">
        <v>35</v>
      </c>
      <c r="Q510" s="5">
        <v>8.6</v>
      </c>
      <c r="R510" s="14">
        <v>0.79027777777777775</v>
      </c>
      <c r="S510" s="5">
        <v>25.8</v>
      </c>
      <c r="T510" s="5">
        <v>0</v>
      </c>
    </row>
    <row r="511" spans="1:20" hidden="1" x14ac:dyDescent="0.25">
      <c r="A511" s="5">
        <v>493</v>
      </c>
      <c r="B511" s="2" t="s">
        <v>584</v>
      </c>
      <c r="C511" s="5" t="s">
        <v>171</v>
      </c>
      <c r="D511" s="5" t="s">
        <v>47</v>
      </c>
      <c r="E511" s="5">
        <v>38</v>
      </c>
      <c r="F511" s="5">
        <v>3</v>
      </c>
      <c r="G511" s="5">
        <v>5</v>
      </c>
      <c r="H511" s="5">
        <v>8</v>
      </c>
      <c r="I511" s="5">
        <v>-17</v>
      </c>
      <c r="J511" s="5">
        <v>8</v>
      </c>
      <c r="K511" s="5">
        <v>0</v>
      </c>
      <c r="L511" s="5">
        <v>1</v>
      </c>
      <c r="M511" s="5">
        <v>2</v>
      </c>
      <c r="N511" s="5">
        <v>0</v>
      </c>
      <c r="O511" s="5">
        <v>0</v>
      </c>
      <c r="P511" s="5">
        <v>50</v>
      </c>
      <c r="Q511" s="5">
        <v>6</v>
      </c>
      <c r="R511" s="14">
        <v>0.73402777777777783</v>
      </c>
      <c r="S511" s="5">
        <v>23.7</v>
      </c>
      <c r="T511" s="5">
        <v>0</v>
      </c>
    </row>
    <row r="512" spans="1:20" hidden="1" x14ac:dyDescent="0.25">
      <c r="A512" s="5">
        <v>494</v>
      </c>
      <c r="B512" s="2" t="s">
        <v>585</v>
      </c>
      <c r="C512" s="5" t="s">
        <v>121</v>
      </c>
      <c r="D512" s="5" t="s">
        <v>61</v>
      </c>
      <c r="E512" s="5">
        <v>33</v>
      </c>
      <c r="F512" s="5">
        <v>3</v>
      </c>
      <c r="G512" s="5">
        <v>5</v>
      </c>
      <c r="H512" s="5">
        <v>8</v>
      </c>
      <c r="I512" s="5">
        <v>5</v>
      </c>
      <c r="J512" s="5">
        <v>36</v>
      </c>
      <c r="K512" s="5">
        <v>0</v>
      </c>
      <c r="L512" s="5">
        <v>3</v>
      </c>
      <c r="M512" s="5">
        <v>0</v>
      </c>
      <c r="N512" s="5">
        <v>0</v>
      </c>
      <c r="O512" s="5">
        <v>0</v>
      </c>
      <c r="P512" s="5">
        <v>41</v>
      </c>
      <c r="Q512" s="5">
        <v>7.3</v>
      </c>
      <c r="R512" s="14">
        <v>0.42152777777777778</v>
      </c>
      <c r="S512" s="5">
        <v>13.4</v>
      </c>
      <c r="T512" s="5">
        <v>45.8</v>
      </c>
    </row>
    <row r="513" spans="1:20" hidden="1" x14ac:dyDescent="0.25">
      <c r="A513" s="5">
        <v>495</v>
      </c>
      <c r="B513" s="2" t="s">
        <v>586</v>
      </c>
      <c r="C513" s="5" t="s">
        <v>139</v>
      </c>
      <c r="D513" s="5" t="s">
        <v>47</v>
      </c>
      <c r="E513" s="5">
        <v>60</v>
      </c>
      <c r="F513" s="5">
        <v>2</v>
      </c>
      <c r="G513" s="5">
        <v>6</v>
      </c>
      <c r="H513" s="5">
        <v>8</v>
      </c>
      <c r="I513" s="5">
        <v>-5</v>
      </c>
      <c r="J513" s="5">
        <v>177</v>
      </c>
      <c r="K513" s="5">
        <v>0</v>
      </c>
      <c r="L513" s="5">
        <v>2</v>
      </c>
      <c r="M513" s="5">
        <v>0</v>
      </c>
      <c r="N513" s="5">
        <v>0</v>
      </c>
      <c r="O513" s="5">
        <v>0</v>
      </c>
      <c r="P513" s="5">
        <v>19</v>
      </c>
      <c r="Q513" s="5">
        <v>10.5</v>
      </c>
      <c r="R513" s="14">
        <v>0.49305555555555558</v>
      </c>
      <c r="S513" s="5">
        <v>16.899999999999999</v>
      </c>
      <c r="T513" s="5">
        <v>0</v>
      </c>
    </row>
    <row r="514" spans="1:20" hidden="1" x14ac:dyDescent="0.25">
      <c r="A514" s="5">
        <v>496</v>
      </c>
      <c r="B514" s="2" t="s">
        <v>587</v>
      </c>
      <c r="C514" s="5" t="s">
        <v>94</v>
      </c>
      <c r="D514" s="5" t="s">
        <v>64</v>
      </c>
      <c r="E514" s="5">
        <v>55</v>
      </c>
      <c r="F514" s="5">
        <v>2</v>
      </c>
      <c r="G514" s="5">
        <v>6</v>
      </c>
      <c r="H514" s="5">
        <v>8</v>
      </c>
      <c r="I514" s="5">
        <v>-1</v>
      </c>
      <c r="J514" s="5">
        <v>6</v>
      </c>
      <c r="K514" s="5">
        <v>1</v>
      </c>
      <c r="L514" s="5">
        <v>1</v>
      </c>
      <c r="M514" s="5">
        <v>0</v>
      </c>
      <c r="N514" s="5">
        <v>0</v>
      </c>
      <c r="O514" s="5">
        <v>1</v>
      </c>
      <c r="P514" s="5">
        <v>29</v>
      </c>
      <c r="Q514" s="5">
        <v>6.9</v>
      </c>
      <c r="R514" s="14">
        <v>0.42708333333333331</v>
      </c>
      <c r="S514" s="5">
        <v>16.2</v>
      </c>
      <c r="T514" s="5">
        <v>53.7</v>
      </c>
    </row>
    <row r="515" spans="1:20" hidden="1" x14ac:dyDescent="0.25">
      <c r="A515" s="5">
        <v>497</v>
      </c>
      <c r="B515" s="2" t="s">
        <v>588</v>
      </c>
      <c r="C515" s="5" t="s">
        <v>125</v>
      </c>
      <c r="D515" s="5" t="s">
        <v>64</v>
      </c>
      <c r="E515" s="5">
        <v>17</v>
      </c>
      <c r="F515" s="5">
        <v>2</v>
      </c>
      <c r="G515" s="5">
        <v>6</v>
      </c>
      <c r="H515" s="5">
        <v>8</v>
      </c>
      <c r="I515" s="5">
        <v>5</v>
      </c>
      <c r="J515" s="5">
        <v>10</v>
      </c>
      <c r="K515" s="5">
        <v>1</v>
      </c>
      <c r="L515" s="5">
        <v>1</v>
      </c>
      <c r="M515" s="5">
        <v>0</v>
      </c>
      <c r="N515" s="5">
        <v>0</v>
      </c>
      <c r="O515" s="5">
        <v>0</v>
      </c>
      <c r="P515" s="5">
        <v>28</v>
      </c>
      <c r="Q515" s="5">
        <v>7.1</v>
      </c>
      <c r="R515" s="14">
        <v>0.68125000000000002</v>
      </c>
      <c r="S515" s="5">
        <v>22.4</v>
      </c>
      <c r="T515" s="5">
        <v>52.6</v>
      </c>
    </row>
    <row r="516" spans="1:20" hidden="1" x14ac:dyDescent="0.25">
      <c r="A516" s="5">
        <v>498</v>
      </c>
      <c r="B516" s="2" t="s">
        <v>589</v>
      </c>
      <c r="C516" s="5" t="s">
        <v>78</v>
      </c>
      <c r="D516" s="5" t="s">
        <v>47</v>
      </c>
      <c r="E516" s="5">
        <v>27</v>
      </c>
      <c r="F516" s="5">
        <v>1</v>
      </c>
      <c r="G516" s="5">
        <v>7</v>
      </c>
      <c r="H516" s="5">
        <v>8</v>
      </c>
      <c r="I516" s="5">
        <v>3</v>
      </c>
      <c r="J516" s="5">
        <v>10</v>
      </c>
      <c r="K516" s="5">
        <v>0</v>
      </c>
      <c r="L516" s="5">
        <v>1</v>
      </c>
      <c r="M516" s="5">
        <v>0</v>
      </c>
      <c r="N516" s="5">
        <v>0</v>
      </c>
      <c r="O516" s="5">
        <v>0</v>
      </c>
      <c r="P516" s="5">
        <v>34</v>
      </c>
      <c r="Q516" s="5">
        <v>2.9</v>
      </c>
      <c r="R516" s="14">
        <v>0.70694444444444438</v>
      </c>
      <c r="S516" s="5">
        <v>22.1</v>
      </c>
      <c r="T516" s="5">
        <v>0</v>
      </c>
    </row>
    <row r="517" spans="1:20" hidden="1" x14ac:dyDescent="0.25">
      <c r="A517" s="5">
        <v>499</v>
      </c>
      <c r="B517" s="2" t="s">
        <v>590</v>
      </c>
      <c r="C517" s="5" t="s">
        <v>248</v>
      </c>
      <c r="D517" s="5" t="s">
        <v>47</v>
      </c>
      <c r="E517" s="5">
        <v>24</v>
      </c>
      <c r="F517" s="5">
        <v>1</v>
      </c>
      <c r="G517" s="5">
        <v>7</v>
      </c>
      <c r="H517" s="5">
        <v>8</v>
      </c>
      <c r="I517" s="5">
        <v>-3</v>
      </c>
      <c r="J517" s="5">
        <v>14</v>
      </c>
      <c r="K517" s="5">
        <v>0</v>
      </c>
      <c r="L517" s="5">
        <v>0</v>
      </c>
      <c r="M517" s="5">
        <v>1</v>
      </c>
      <c r="N517" s="5">
        <v>0</v>
      </c>
      <c r="O517" s="5">
        <v>0</v>
      </c>
      <c r="P517" s="5">
        <v>26</v>
      </c>
      <c r="Q517" s="5">
        <v>3.8</v>
      </c>
      <c r="R517" s="14">
        <v>0.91388888888888886</v>
      </c>
      <c r="S517" s="5">
        <v>26.3</v>
      </c>
      <c r="T517" s="5">
        <v>0</v>
      </c>
    </row>
    <row r="518" spans="1:20" hidden="1" x14ac:dyDescent="0.25">
      <c r="A518" s="5">
        <v>500</v>
      </c>
      <c r="B518" s="2" t="s">
        <v>591</v>
      </c>
      <c r="C518" s="5" t="s">
        <v>60</v>
      </c>
      <c r="D518" s="5" t="s">
        <v>64</v>
      </c>
      <c r="E518" s="5">
        <v>52</v>
      </c>
      <c r="F518" s="5">
        <v>1</v>
      </c>
      <c r="G518" s="5">
        <v>7</v>
      </c>
      <c r="H518" s="5">
        <v>8</v>
      </c>
      <c r="I518" s="5">
        <v>0</v>
      </c>
      <c r="J518" s="5">
        <v>28</v>
      </c>
      <c r="K518" s="5">
        <v>0</v>
      </c>
      <c r="L518" s="5">
        <v>1</v>
      </c>
      <c r="M518" s="5">
        <v>0</v>
      </c>
      <c r="N518" s="5">
        <v>0</v>
      </c>
      <c r="O518" s="5">
        <v>0</v>
      </c>
      <c r="P518" s="5">
        <v>39</v>
      </c>
      <c r="Q518" s="5">
        <v>2.6</v>
      </c>
      <c r="R518" s="14">
        <v>0.32291666666666669</v>
      </c>
      <c r="S518" s="5">
        <v>11.6</v>
      </c>
      <c r="T518" s="5">
        <v>44.6</v>
      </c>
    </row>
    <row r="519" spans="1:20" hidden="1" x14ac:dyDescent="0.25">
      <c r="A519" s="5">
        <v>501</v>
      </c>
      <c r="B519" s="2" t="s">
        <v>592</v>
      </c>
      <c r="C519" s="5" t="s">
        <v>248</v>
      </c>
      <c r="D519" s="5" t="s">
        <v>47</v>
      </c>
      <c r="E519" s="5">
        <v>31</v>
      </c>
      <c r="F519" s="5">
        <v>1</v>
      </c>
      <c r="G519" s="5">
        <v>7</v>
      </c>
      <c r="H519" s="5">
        <v>8</v>
      </c>
      <c r="I519" s="5">
        <v>10</v>
      </c>
      <c r="J519" s="5">
        <v>10</v>
      </c>
      <c r="K519" s="5">
        <v>0</v>
      </c>
      <c r="L519" s="5">
        <v>1</v>
      </c>
      <c r="M519" s="5">
        <v>0</v>
      </c>
      <c r="N519" s="5">
        <v>0</v>
      </c>
      <c r="O519" s="5">
        <v>0</v>
      </c>
      <c r="P519" s="5">
        <v>13</v>
      </c>
      <c r="Q519" s="5">
        <v>7.7</v>
      </c>
      <c r="R519" s="14">
        <v>0.75624999999999998</v>
      </c>
      <c r="S519" s="5">
        <v>24.7</v>
      </c>
      <c r="T519" s="5">
        <v>0</v>
      </c>
    </row>
    <row r="520" spans="1:20" hidden="1" x14ac:dyDescent="0.25">
      <c r="A520" s="5">
        <v>502</v>
      </c>
      <c r="B520" s="2" t="s">
        <v>593</v>
      </c>
      <c r="C520" s="5" t="s">
        <v>94</v>
      </c>
      <c r="D520" s="5" t="s">
        <v>47</v>
      </c>
      <c r="E520" s="5">
        <v>42</v>
      </c>
      <c r="F520" s="5">
        <v>1</v>
      </c>
      <c r="G520" s="5">
        <v>7</v>
      </c>
      <c r="H520" s="5">
        <v>8</v>
      </c>
      <c r="I520" s="5">
        <v>2</v>
      </c>
      <c r="J520" s="5">
        <v>18</v>
      </c>
      <c r="K520" s="5">
        <v>0</v>
      </c>
      <c r="L520" s="5">
        <v>1</v>
      </c>
      <c r="M520" s="5">
        <v>0</v>
      </c>
      <c r="N520" s="5">
        <v>0</v>
      </c>
      <c r="O520" s="5">
        <v>0</v>
      </c>
      <c r="P520" s="5">
        <v>49</v>
      </c>
      <c r="Q520" s="5">
        <v>2</v>
      </c>
      <c r="R520" s="14">
        <v>0.79374999999999996</v>
      </c>
      <c r="S520" s="5">
        <v>27</v>
      </c>
      <c r="T520" s="5">
        <v>0</v>
      </c>
    </row>
    <row r="521" spans="1:20" hidden="1" x14ac:dyDescent="0.25">
      <c r="A521" s="5">
        <v>503</v>
      </c>
      <c r="B521" s="2" t="s">
        <v>594</v>
      </c>
      <c r="C521" s="5" t="s">
        <v>184</v>
      </c>
      <c r="D521" s="5" t="s">
        <v>64</v>
      </c>
      <c r="E521" s="5">
        <v>41</v>
      </c>
      <c r="F521" s="5">
        <v>5</v>
      </c>
      <c r="G521" s="5">
        <v>2</v>
      </c>
      <c r="H521" s="5">
        <v>7</v>
      </c>
      <c r="I521" s="5">
        <v>-11</v>
      </c>
      <c r="J521" s="5">
        <v>0</v>
      </c>
      <c r="K521" s="5">
        <v>0</v>
      </c>
      <c r="L521" s="5">
        <v>5</v>
      </c>
      <c r="M521" s="5">
        <v>0</v>
      </c>
      <c r="N521" s="5">
        <v>1</v>
      </c>
      <c r="O521" s="5">
        <v>1</v>
      </c>
      <c r="P521" s="5">
        <v>50</v>
      </c>
      <c r="Q521" s="5">
        <v>10</v>
      </c>
      <c r="R521" s="14">
        <v>0.47638888888888892</v>
      </c>
      <c r="S521" s="5">
        <v>17.100000000000001</v>
      </c>
      <c r="T521" s="5">
        <v>42.6</v>
      </c>
    </row>
    <row r="522" spans="1:20" hidden="1" x14ac:dyDescent="0.25">
      <c r="A522" s="5">
        <v>504</v>
      </c>
      <c r="B522" s="2" t="s">
        <v>595</v>
      </c>
      <c r="C522" s="5" t="s">
        <v>84</v>
      </c>
      <c r="D522" s="5" t="s">
        <v>64</v>
      </c>
      <c r="E522" s="5">
        <v>33</v>
      </c>
      <c r="F522" s="5">
        <v>4</v>
      </c>
      <c r="G522" s="5">
        <v>3</v>
      </c>
      <c r="H522" s="5">
        <v>7</v>
      </c>
      <c r="I522" s="5">
        <v>1</v>
      </c>
      <c r="J522" s="5">
        <v>20</v>
      </c>
      <c r="K522" s="5">
        <v>1</v>
      </c>
      <c r="L522" s="5">
        <v>3</v>
      </c>
      <c r="M522" s="5">
        <v>0</v>
      </c>
      <c r="N522" s="5">
        <v>0</v>
      </c>
      <c r="O522" s="5">
        <v>0</v>
      </c>
      <c r="P522" s="5">
        <v>22</v>
      </c>
      <c r="Q522" s="5">
        <v>18.2</v>
      </c>
      <c r="R522" s="14">
        <v>0.46250000000000002</v>
      </c>
      <c r="S522" s="5">
        <v>17.5</v>
      </c>
      <c r="T522" s="5">
        <v>52.6</v>
      </c>
    </row>
    <row r="523" spans="1:20" hidden="1" x14ac:dyDescent="0.25">
      <c r="A523" s="5">
        <v>505</v>
      </c>
      <c r="B523" s="2" t="s">
        <v>596</v>
      </c>
      <c r="C523" s="5" t="s">
        <v>139</v>
      </c>
      <c r="D523" s="5" t="s">
        <v>47</v>
      </c>
      <c r="E523" s="5">
        <v>44</v>
      </c>
      <c r="F523" s="5">
        <v>4</v>
      </c>
      <c r="G523" s="5">
        <v>3</v>
      </c>
      <c r="H523" s="5">
        <v>7</v>
      </c>
      <c r="I523" s="5">
        <v>-7</v>
      </c>
      <c r="J523" s="5">
        <v>41</v>
      </c>
      <c r="K523" s="5">
        <v>0</v>
      </c>
      <c r="L523" s="5">
        <v>4</v>
      </c>
      <c r="M523" s="5">
        <v>0</v>
      </c>
      <c r="N523" s="5">
        <v>0</v>
      </c>
      <c r="O523" s="5">
        <v>1</v>
      </c>
      <c r="P523" s="5">
        <v>47</v>
      </c>
      <c r="Q523" s="5">
        <v>8.5</v>
      </c>
      <c r="R523" s="14">
        <v>0.53680555555555554</v>
      </c>
      <c r="S523" s="5">
        <v>16.3</v>
      </c>
      <c r="T523" s="5">
        <v>0</v>
      </c>
    </row>
    <row r="524" spans="1:20" hidden="1" x14ac:dyDescent="0.25">
      <c r="A524" s="5">
        <v>506</v>
      </c>
      <c r="B524" s="2" t="s">
        <v>597</v>
      </c>
      <c r="C524" s="5" t="s">
        <v>177</v>
      </c>
      <c r="D524" s="5" t="s">
        <v>61</v>
      </c>
      <c r="E524" s="5">
        <v>42</v>
      </c>
      <c r="F524" s="5">
        <v>3</v>
      </c>
      <c r="G524" s="5">
        <v>4</v>
      </c>
      <c r="H524" s="5">
        <v>7</v>
      </c>
      <c r="I524" s="5">
        <v>1</v>
      </c>
      <c r="J524" s="5">
        <v>36</v>
      </c>
      <c r="K524" s="5">
        <v>0</v>
      </c>
      <c r="L524" s="5">
        <v>3</v>
      </c>
      <c r="M524" s="5">
        <v>0</v>
      </c>
      <c r="N524" s="5">
        <v>0</v>
      </c>
      <c r="O524" s="5">
        <v>0</v>
      </c>
      <c r="P524" s="5">
        <v>55</v>
      </c>
      <c r="Q524" s="5">
        <v>5.5</v>
      </c>
      <c r="R524" s="14">
        <v>0.43333333333333335</v>
      </c>
      <c r="S524" s="5">
        <v>15.3</v>
      </c>
      <c r="T524" s="5">
        <v>30.4</v>
      </c>
    </row>
    <row r="525" spans="1:20" hidden="1" x14ac:dyDescent="0.25">
      <c r="A525" s="5">
        <v>507</v>
      </c>
      <c r="B525" s="2" t="s">
        <v>598</v>
      </c>
      <c r="C525" s="5" t="s">
        <v>72</v>
      </c>
      <c r="D525" s="5" t="s">
        <v>47</v>
      </c>
      <c r="E525" s="5">
        <v>50</v>
      </c>
      <c r="F525" s="5">
        <v>3</v>
      </c>
      <c r="G525" s="5">
        <v>4</v>
      </c>
      <c r="H525" s="5">
        <v>7</v>
      </c>
      <c r="I525" s="5">
        <v>-6</v>
      </c>
      <c r="J525" s="5">
        <v>60</v>
      </c>
      <c r="K525" s="5">
        <v>0</v>
      </c>
      <c r="L525" s="5">
        <v>3</v>
      </c>
      <c r="M525" s="5">
        <v>0</v>
      </c>
      <c r="N525" s="5">
        <v>0</v>
      </c>
      <c r="O525" s="5">
        <v>0</v>
      </c>
      <c r="P525" s="5">
        <v>24</v>
      </c>
      <c r="Q525" s="5">
        <v>12.5</v>
      </c>
      <c r="R525" s="14">
        <v>0.57638888888888895</v>
      </c>
      <c r="S525" s="5">
        <v>20.100000000000001</v>
      </c>
      <c r="T525" s="5">
        <v>50</v>
      </c>
    </row>
    <row r="526" spans="1:20" hidden="1" x14ac:dyDescent="0.25">
      <c r="A526" s="5">
        <v>508</v>
      </c>
      <c r="B526" s="2" t="s">
        <v>599</v>
      </c>
      <c r="C526" s="5" t="s">
        <v>218</v>
      </c>
      <c r="D526" s="5" t="s">
        <v>47</v>
      </c>
      <c r="E526" s="5">
        <v>42</v>
      </c>
      <c r="F526" s="5">
        <v>3</v>
      </c>
      <c r="G526" s="5">
        <v>4</v>
      </c>
      <c r="H526" s="5">
        <v>7</v>
      </c>
      <c r="I526" s="5">
        <v>-5</v>
      </c>
      <c r="J526" s="5">
        <v>47</v>
      </c>
      <c r="K526" s="5">
        <v>0</v>
      </c>
      <c r="L526" s="5">
        <v>3</v>
      </c>
      <c r="M526" s="5">
        <v>0</v>
      </c>
      <c r="N526" s="5">
        <v>1</v>
      </c>
      <c r="O526" s="5">
        <v>0</v>
      </c>
      <c r="P526" s="5">
        <v>57</v>
      </c>
      <c r="Q526" s="5">
        <v>5.3</v>
      </c>
      <c r="R526" s="14">
        <v>0.77986111111111101</v>
      </c>
      <c r="S526" s="5">
        <v>26.5</v>
      </c>
      <c r="T526" s="5">
        <v>0</v>
      </c>
    </row>
    <row r="527" spans="1:20" hidden="1" x14ac:dyDescent="0.25">
      <c r="A527" s="5">
        <v>509</v>
      </c>
      <c r="B527" s="2" t="s">
        <v>600</v>
      </c>
      <c r="C527" s="5" t="s">
        <v>218</v>
      </c>
      <c r="D527" s="5" t="s">
        <v>61</v>
      </c>
      <c r="E527" s="5">
        <v>65</v>
      </c>
      <c r="F527" s="5">
        <v>3</v>
      </c>
      <c r="G527" s="5">
        <v>4</v>
      </c>
      <c r="H527" s="5">
        <v>7</v>
      </c>
      <c r="I527" s="5">
        <v>-10</v>
      </c>
      <c r="J527" s="5">
        <v>55</v>
      </c>
      <c r="K527" s="5">
        <v>0</v>
      </c>
      <c r="L527" s="5">
        <v>3</v>
      </c>
      <c r="M527" s="5">
        <v>0</v>
      </c>
      <c r="N527" s="5">
        <v>0</v>
      </c>
      <c r="O527" s="5">
        <v>0</v>
      </c>
      <c r="P527" s="5">
        <v>91</v>
      </c>
      <c r="Q527" s="5">
        <v>3.3</v>
      </c>
      <c r="R527" s="14">
        <v>0.54097222222222219</v>
      </c>
      <c r="S527" s="5">
        <v>19.8</v>
      </c>
      <c r="T527" s="5">
        <v>41.2</v>
      </c>
    </row>
    <row r="528" spans="1:20" hidden="1" x14ac:dyDescent="0.25">
      <c r="A528" s="5">
        <v>510</v>
      </c>
      <c r="B528" s="2" t="s">
        <v>601</v>
      </c>
      <c r="C528" s="5" t="s">
        <v>161</v>
      </c>
      <c r="D528" s="5" t="s">
        <v>61</v>
      </c>
      <c r="E528" s="5">
        <v>49</v>
      </c>
      <c r="F528" s="5">
        <v>3</v>
      </c>
      <c r="G528" s="5">
        <v>4</v>
      </c>
      <c r="H528" s="5">
        <v>7</v>
      </c>
      <c r="I528" s="5">
        <v>0</v>
      </c>
      <c r="J528" s="5">
        <v>30</v>
      </c>
      <c r="K528" s="5">
        <v>1</v>
      </c>
      <c r="L528" s="5">
        <v>2</v>
      </c>
      <c r="M528" s="5">
        <v>0</v>
      </c>
      <c r="N528" s="5">
        <v>0</v>
      </c>
      <c r="O528" s="5">
        <v>0</v>
      </c>
      <c r="P528" s="5">
        <v>60</v>
      </c>
      <c r="Q528" s="5">
        <v>5</v>
      </c>
      <c r="R528" s="14">
        <v>0.48888888888888887</v>
      </c>
      <c r="S528" s="5">
        <v>18.399999999999999</v>
      </c>
      <c r="T528" s="5">
        <v>53.9</v>
      </c>
    </row>
    <row r="529" spans="1:20" hidden="1" x14ac:dyDescent="0.25">
      <c r="A529" s="5">
        <v>511</v>
      </c>
      <c r="B529" s="2" t="s">
        <v>602</v>
      </c>
      <c r="C529" s="5" t="s">
        <v>177</v>
      </c>
      <c r="D529" s="5" t="s">
        <v>47</v>
      </c>
      <c r="E529" s="5">
        <v>69</v>
      </c>
      <c r="F529" s="5">
        <v>3</v>
      </c>
      <c r="G529" s="5">
        <v>4</v>
      </c>
      <c r="H529" s="5">
        <v>7</v>
      </c>
      <c r="I529" s="5">
        <v>-17</v>
      </c>
      <c r="J529" s="5">
        <v>42</v>
      </c>
      <c r="K529" s="5">
        <v>0</v>
      </c>
      <c r="L529" s="5">
        <v>3</v>
      </c>
      <c r="M529" s="5">
        <v>0</v>
      </c>
      <c r="N529" s="5">
        <v>0</v>
      </c>
      <c r="O529" s="5">
        <v>0</v>
      </c>
      <c r="P529" s="5">
        <v>69</v>
      </c>
      <c r="Q529" s="5">
        <v>4.3</v>
      </c>
      <c r="R529" s="14">
        <v>0.79027777777777775</v>
      </c>
      <c r="S529" s="5">
        <v>26.1</v>
      </c>
      <c r="T529" s="5">
        <v>0</v>
      </c>
    </row>
    <row r="530" spans="1:20" hidden="1" x14ac:dyDescent="0.25">
      <c r="A530" s="5">
        <v>512</v>
      </c>
      <c r="B530" s="2" t="s">
        <v>603</v>
      </c>
      <c r="C530" s="5" t="s">
        <v>66</v>
      </c>
      <c r="D530" s="5" t="s">
        <v>67</v>
      </c>
      <c r="E530" s="5">
        <v>32</v>
      </c>
      <c r="F530" s="5">
        <v>3</v>
      </c>
      <c r="G530" s="5">
        <v>4</v>
      </c>
      <c r="H530" s="5">
        <v>7</v>
      </c>
      <c r="I530" s="5">
        <v>2</v>
      </c>
      <c r="J530" s="5">
        <v>10</v>
      </c>
      <c r="K530" s="5">
        <v>0</v>
      </c>
      <c r="L530" s="5">
        <v>2</v>
      </c>
      <c r="M530" s="5">
        <v>1</v>
      </c>
      <c r="N530" s="5">
        <v>0</v>
      </c>
      <c r="O530" s="5">
        <v>0</v>
      </c>
      <c r="P530" s="5">
        <v>35</v>
      </c>
      <c r="Q530" s="5">
        <v>8.6</v>
      </c>
      <c r="R530" s="14">
        <v>0.52152777777777781</v>
      </c>
      <c r="S530" s="5">
        <v>20.9</v>
      </c>
      <c r="T530" s="5">
        <v>43.7</v>
      </c>
    </row>
    <row r="531" spans="1:20" hidden="1" x14ac:dyDescent="0.25">
      <c r="A531" s="5">
        <v>513</v>
      </c>
      <c r="B531" s="2" t="s">
        <v>604</v>
      </c>
      <c r="C531" s="5" t="s">
        <v>177</v>
      </c>
      <c r="D531" s="5" t="s">
        <v>47</v>
      </c>
      <c r="E531" s="5">
        <v>16</v>
      </c>
      <c r="F531" s="5">
        <v>3</v>
      </c>
      <c r="G531" s="5">
        <v>4</v>
      </c>
      <c r="H531" s="5">
        <v>7</v>
      </c>
      <c r="I531" s="5">
        <v>-16</v>
      </c>
      <c r="J531" s="5">
        <v>8</v>
      </c>
      <c r="K531" s="5">
        <v>0</v>
      </c>
      <c r="L531" s="5">
        <v>0</v>
      </c>
      <c r="M531" s="5">
        <v>3</v>
      </c>
      <c r="N531" s="5">
        <v>0</v>
      </c>
      <c r="O531" s="5">
        <v>0</v>
      </c>
      <c r="P531" s="5">
        <v>41</v>
      </c>
      <c r="Q531" s="5">
        <v>7.3</v>
      </c>
      <c r="R531" s="14">
        <v>0.82777777777777783</v>
      </c>
      <c r="S531" s="5">
        <v>26.3</v>
      </c>
      <c r="T531" s="5">
        <v>0</v>
      </c>
    </row>
    <row r="532" spans="1:20" hidden="1" x14ac:dyDescent="0.25">
      <c r="A532" s="5">
        <v>514</v>
      </c>
      <c r="B532" s="2" t="s">
        <v>605</v>
      </c>
      <c r="C532" s="5" t="s">
        <v>102</v>
      </c>
      <c r="D532" s="5" t="s">
        <v>47</v>
      </c>
      <c r="E532" s="5">
        <v>68</v>
      </c>
      <c r="F532" s="5">
        <v>2</v>
      </c>
      <c r="G532" s="5">
        <v>5</v>
      </c>
      <c r="H532" s="5">
        <v>7</v>
      </c>
      <c r="I532" s="5">
        <v>12</v>
      </c>
      <c r="J532" s="5">
        <v>40</v>
      </c>
      <c r="K532" s="5">
        <v>0</v>
      </c>
      <c r="L532" s="5">
        <v>2</v>
      </c>
      <c r="M532" s="5">
        <v>0</v>
      </c>
      <c r="N532" s="5">
        <v>0</v>
      </c>
      <c r="O532" s="5">
        <v>1</v>
      </c>
      <c r="P532" s="5">
        <v>65</v>
      </c>
      <c r="Q532" s="5">
        <v>3.1</v>
      </c>
      <c r="R532" s="14">
        <v>0.7402777777777777</v>
      </c>
      <c r="S532" s="5">
        <v>25.2</v>
      </c>
      <c r="T532" s="5">
        <v>0</v>
      </c>
    </row>
    <row r="533" spans="1:20" hidden="1" x14ac:dyDescent="0.25">
      <c r="A533" s="5">
        <v>515</v>
      </c>
      <c r="B533" s="2" t="s">
        <v>606</v>
      </c>
      <c r="C533" s="5" t="s">
        <v>92</v>
      </c>
      <c r="D533" s="5" t="s">
        <v>64</v>
      </c>
      <c r="E533" s="5">
        <v>28</v>
      </c>
      <c r="F533" s="5">
        <v>2</v>
      </c>
      <c r="G533" s="5">
        <v>5</v>
      </c>
      <c r="H533" s="5">
        <v>7</v>
      </c>
      <c r="I533" s="5">
        <v>-6</v>
      </c>
      <c r="J533" s="5">
        <v>16</v>
      </c>
      <c r="K533" s="5">
        <v>0</v>
      </c>
      <c r="L533" s="5">
        <v>2</v>
      </c>
      <c r="M533" s="5">
        <v>0</v>
      </c>
      <c r="N533" s="5">
        <v>1</v>
      </c>
      <c r="O533" s="5">
        <v>0</v>
      </c>
      <c r="P533" s="5">
        <v>43</v>
      </c>
      <c r="Q533" s="5">
        <v>4.7</v>
      </c>
      <c r="R533" s="14">
        <v>0.55000000000000004</v>
      </c>
      <c r="S533" s="5">
        <v>16.2</v>
      </c>
      <c r="T533" s="5">
        <v>45.2</v>
      </c>
    </row>
    <row r="534" spans="1:20" hidden="1" x14ac:dyDescent="0.25">
      <c r="A534" s="5">
        <v>516</v>
      </c>
      <c r="B534" s="2" t="s">
        <v>607</v>
      </c>
      <c r="C534" s="5" t="s">
        <v>78</v>
      </c>
      <c r="D534" s="5" t="s">
        <v>64</v>
      </c>
      <c r="E534" s="5">
        <v>43</v>
      </c>
      <c r="F534" s="5">
        <v>2</v>
      </c>
      <c r="G534" s="5">
        <v>5</v>
      </c>
      <c r="H534" s="5">
        <v>7</v>
      </c>
      <c r="I534" s="5">
        <v>-5</v>
      </c>
      <c r="J534" s="5">
        <v>27</v>
      </c>
      <c r="K534" s="5">
        <v>0</v>
      </c>
      <c r="L534" s="5">
        <v>2</v>
      </c>
      <c r="M534" s="5">
        <v>0</v>
      </c>
      <c r="N534" s="5">
        <v>0</v>
      </c>
      <c r="O534" s="5">
        <v>1</v>
      </c>
      <c r="P534" s="5">
        <v>42</v>
      </c>
      <c r="Q534" s="5">
        <v>4.8</v>
      </c>
      <c r="R534" s="14">
        <v>0.47222222222222227</v>
      </c>
      <c r="S534" s="5">
        <v>14.9</v>
      </c>
      <c r="T534" s="5">
        <v>42.2</v>
      </c>
    </row>
    <row r="535" spans="1:20" hidden="1" x14ac:dyDescent="0.25">
      <c r="A535" s="5">
        <v>517</v>
      </c>
      <c r="B535" s="2" t="s">
        <v>608</v>
      </c>
      <c r="C535" s="5" t="s">
        <v>115</v>
      </c>
      <c r="D535" s="5" t="s">
        <v>47</v>
      </c>
      <c r="E535" s="5">
        <v>37</v>
      </c>
      <c r="F535" s="5">
        <v>2</v>
      </c>
      <c r="G535" s="5">
        <v>5</v>
      </c>
      <c r="H535" s="5">
        <v>7</v>
      </c>
      <c r="I535" s="5">
        <v>-5</v>
      </c>
      <c r="J535" s="5">
        <v>29</v>
      </c>
      <c r="K535" s="5">
        <v>0</v>
      </c>
      <c r="L535" s="5">
        <v>0</v>
      </c>
      <c r="M535" s="5">
        <v>2</v>
      </c>
      <c r="N535" s="5">
        <v>0</v>
      </c>
      <c r="O535" s="5">
        <v>0</v>
      </c>
      <c r="P535" s="5">
        <v>40</v>
      </c>
      <c r="Q535" s="5">
        <v>5</v>
      </c>
      <c r="R535" s="14">
        <v>0.63263888888888886</v>
      </c>
      <c r="S535" s="5">
        <v>19.5</v>
      </c>
      <c r="T535" s="5">
        <v>0</v>
      </c>
    </row>
    <row r="536" spans="1:20" hidden="1" x14ac:dyDescent="0.25">
      <c r="A536" s="5">
        <v>518</v>
      </c>
      <c r="B536" s="2" t="s">
        <v>609</v>
      </c>
      <c r="C536" s="5" t="s">
        <v>72</v>
      </c>
      <c r="D536" s="5" t="s">
        <v>47</v>
      </c>
      <c r="E536" s="5">
        <v>38</v>
      </c>
      <c r="F536" s="5">
        <v>2</v>
      </c>
      <c r="G536" s="5">
        <v>5</v>
      </c>
      <c r="H536" s="5">
        <v>7</v>
      </c>
      <c r="I536" s="5">
        <v>-9</v>
      </c>
      <c r="J536" s="5">
        <v>55</v>
      </c>
      <c r="K536" s="5">
        <v>0</v>
      </c>
      <c r="L536" s="5">
        <v>2</v>
      </c>
      <c r="M536" s="5">
        <v>0</v>
      </c>
      <c r="N536" s="5">
        <v>0</v>
      </c>
      <c r="O536" s="5">
        <v>1</v>
      </c>
      <c r="P536" s="5">
        <v>40</v>
      </c>
      <c r="Q536" s="5">
        <v>5</v>
      </c>
      <c r="R536" s="14">
        <v>0.74861111111111101</v>
      </c>
      <c r="S536" s="5">
        <v>25.2</v>
      </c>
      <c r="T536" s="5">
        <v>0</v>
      </c>
    </row>
    <row r="537" spans="1:20" hidden="1" x14ac:dyDescent="0.25">
      <c r="A537" s="5">
        <v>519</v>
      </c>
      <c r="B537" s="2" t="s">
        <v>610</v>
      </c>
      <c r="C537" s="5" t="s">
        <v>60</v>
      </c>
      <c r="D537" s="5" t="s">
        <v>47</v>
      </c>
      <c r="E537" s="5">
        <v>65</v>
      </c>
      <c r="F537" s="5">
        <v>2</v>
      </c>
      <c r="G537" s="5">
        <v>5</v>
      </c>
      <c r="H537" s="5">
        <v>7</v>
      </c>
      <c r="I537" s="5">
        <v>12</v>
      </c>
      <c r="J537" s="5">
        <v>54</v>
      </c>
      <c r="K537" s="5">
        <v>0</v>
      </c>
      <c r="L537" s="5">
        <v>2</v>
      </c>
      <c r="M537" s="5">
        <v>0</v>
      </c>
      <c r="N537" s="5">
        <v>0</v>
      </c>
      <c r="O537" s="5">
        <v>1</v>
      </c>
      <c r="P537" s="5">
        <v>71</v>
      </c>
      <c r="Q537" s="5">
        <v>2.8</v>
      </c>
      <c r="R537" s="14">
        <v>0.79236111111111107</v>
      </c>
      <c r="S537" s="5">
        <v>26.1</v>
      </c>
      <c r="T537" s="5">
        <v>0</v>
      </c>
    </row>
    <row r="538" spans="1:20" hidden="1" x14ac:dyDescent="0.25">
      <c r="A538" s="5">
        <v>520</v>
      </c>
      <c r="B538" s="2" t="s">
        <v>611</v>
      </c>
      <c r="C538" s="5" t="s">
        <v>115</v>
      </c>
      <c r="D538" s="5" t="s">
        <v>47</v>
      </c>
      <c r="E538" s="5">
        <v>58</v>
      </c>
      <c r="F538" s="5">
        <v>1</v>
      </c>
      <c r="G538" s="5">
        <v>6</v>
      </c>
      <c r="H538" s="5">
        <v>7</v>
      </c>
      <c r="I538" s="5">
        <v>6</v>
      </c>
      <c r="J538" s="5">
        <v>16</v>
      </c>
      <c r="K538" s="5">
        <v>0</v>
      </c>
      <c r="L538" s="5">
        <v>1</v>
      </c>
      <c r="M538" s="5">
        <v>0</v>
      </c>
      <c r="N538" s="5">
        <v>0</v>
      </c>
      <c r="O538" s="5">
        <v>0</v>
      </c>
      <c r="P538" s="5">
        <v>47</v>
      </c>
      <c r="Q538" s="5">
        <v>2.1</v>
      </c>
      <c r="R538" s="14">
        <v>0.77361111111111114</v>
      </c>
      <c r="S538" s="5">
        <v>24.3</v>
      </c>
      <c r="T538" s="5">
        <v>0</v>
      </c>
    </row>
    <row r="539" spans="1:20" hidden="1" x14ac:dyDescent="0.25">
      <c r="A539" s="5">
        <v>521</v>
      </c>
      <c r="B539" s="2" t="s">
        <v>612</v>
      </c>
      <c r="C539" s="5" t="s">
        <v>177</v>
      </c>
      <c r="D539" s="5" t="s">
        <v>47</v>
      </c>
      <c r="E539" s="5">
        <v>66</v>
      </c>
      <c r="F539" s="5">
        <v>1</v>
      </c>
      <c r="G539" s="5">
        <v>6</v>
      </c>
      <c r="H539" s="5">
        <v>7</v>
      </c>
      <c r="I539" s="5">
        <v>-34</v>
      </c>
      <c r="J539" s="5">
        <v>115</v>
      </c>
      <c r="K539" s="5">
        <v>0</v>
      </c>
      <c r="L539" s="5">
        <v>1</v>
      </c>
      <c r="M539" s="5">
        <v>0</v>
      </c>
      <c r="N539" s="5">
        <v>0</v>
      </c>
      <c r="O539" s="5">
        <v>0</v>
      </c>
      <c r="P539" s="5">
        <v>43</v>
      </c>
      <c r="Q539" s="5">
        <v>2.2999999999999998</v>
      </c>
      <c r="R539" s="14">
        <v>0.75069444444444444</v>
      </c>
      <c r="S539" s="5">
        <v>25</v>
      </c>
      <c r="T539" s="5">
        <v>0</v>
      </c>
    </row>
    <row r="540" spans="1:20" hidden="1" x14ac:dyDescent="0.25">
      <c r="A540" s="5">
        <v>522</v>
      </c>
      <c r="B540" s="2" t="s">
        <v>613</v>
      </c>
      <c r="C540" s="5" t="s">
        <v>145</v>
      </c>
      <c r="D540" s="5" t="s">
        <v>47</v>
      </c>
      <c r="E540" s="5">
        <v>18</v>
      </c>
      <c r="F540" s="5">
        <v>1</v>
      </c>
      <c r="G540" s="5">
        <v>6</v>
      </c>
      <c r="H540" s="5">
        <v>7</v>
      </c>
      <c r="I540" s="5">
        <v>-2</v>
      </c>
      <c r="J540" s="5">
        <v>12</v>
      </c>
      <c r="K540" s="5">
        <v>0</v>
      </c>
      <c r="L540" s="5">
        <v>0</v>
      </c>
      <c r="M540" s="5">
        <v>1</v>
      </c>
      <c r="N540" s="5">
        <v>0</v>
      </c>
      <c r="O540" s="5">
        <v>0</v>
      </c>
      <c r="P540" s="5">
        <v>16</v>
      </c>
      <c r="Q540" s="5">
        <v>6.3</v>
      </c>
      <c r="R540" s="14">
        <v>0.56319444444444444</v>
      </c>
      <c r="S540" s="5">
        <v>20.8</v>
      </c>
      <c r="T540" s="5">
        <v>0</v>
      </c>
    </row>
    <row r="541" spans="1:20" hidden="1" x14ac:dyDescent="0.25">
      <c r="A541" s="5">
        <v>523</v>
      </c>
      <c r="B541" s="2" t="s">
        <v>614</v>
      </c>
      <c r="C541" s="5" t="s">
        <v>145</v>
      </c>
      <c r="D541" s="5" t="s">
        <v>47</v>
      </c>
      <c r="E541" s="5">
        <v>69</v>
      </c>
      <c r="F541" s="5">
        <v>0</v>
      </c>
      <c r="G541" s="5">
        <v>7</v>
      </c>
      <c r="H541" s="5">
        <v>7</v>
      </c>
      <c r="I541" s="5">
        <v>-1</v>
      </c>
      <c r="J541" s="5">
        <v>69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46</v>
      </c>
      <c r="Q541" s="5">
        <v>0</v>
      </c>
      <c r="R541" s="14">
        <v>0.74722222222222223</v>
      </c>
      <c r="S541" s="5">
        <v>25.4</v>
      </c>
      <c r="T541" s="5">
        <v>0</v>
      </c>
    </row>
    <row r="542" spans="1:20" hidden="1" x14ac:dyDescent="0.25">
      <c r="A542" s="5">
        <v>524</v>
      </c>
      <c r="B542" s="2" t="s">
        <v>615</v>
      </c>
      <c r="C542" s="5" t="s">
        <v>171</v>
      </c>
      <c r="D542" s="5" t="s">
        <v>47</v>
      </c>
      <c r="E542" s="5">
        <v>24</v>
      </c>
      <c r="F542" s="5">
        <v>0</v>
      </c>
      <c r="G542" s="5">
        <v>7</v>
      </c>
      <c r="H542" s="5">
        <v>7</v>
      </c>
      <c r="I542" s="5">
        <v>-17</v>
      </c>
      <c r="J542" s="5">
        <v>14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31</v>
      </c>
      <c r="Q542" s="5">
        <v>0</v>
      </c>
      <c r="R542" s="14">
        <v>0.82986111111111116</v>
      </c>
      <c r="S542" s="5">
        <v>28.5</v>
      </c>
      <c r="T542" s="5">
        <v>0</v>
      </c>
    </row>
    <row r="543" spans="1:20" hidden="1" x14ac:dyDescent="0.25">
      <c r="A543" s="5">
        <v>525</v>
      </c>
      <c r="B543" s="2" t="s">
        <v>616</v>
      </c>
      <c r="C543" s="5" t="s">
        <v>184</v>
      </c>
      <c r="D543" s="5" t="s">
        <v>67</v>
      </c>
      <c r="E543" s="5">
        <v>49</v>
      </c>
      <c r="F543" s="5">
        <v>5</v>
      </c>
      <c r="G543" s="5">
        <v>1</v>
      </c>
      <c r="H543" s="5">
        <v>6</v>
      </c>
      <c r="I543" s="5">
        <v>3</v>
      </c>
      <c r="J543" s="5">
        <v>151</v>
      </c>
      <c r="K543" s="5">
        <v>0</v>
      </c>
      <c r="L543" s="5">
        <v>5</v>
      </c>
      <c r="M543" s="5">
        <v>0</v>
      </c>
      <c r="N543" s="5">
        <v>0</v>
      </c>
      <c r="O543" s="5">
        <v>0</v>
      </c>
      <c r="P543" s="5">
        <v>19</v>
      </c>
      <c r="Q543" s="5">
        <v>26.3</v>
      </c>
      <c r="R543" s="14">
        <v>0.25972222222222224</v>
      </c>
      <c r="S543" s="5">
        <v>11.9</v>
      </c>
      <c r="T543" s="5">
        <v>33.299999999999997</v>
      </c>
    </row>
    <row r="544" spans="1:20" hidden="1" x14ac:dyDescent="0.25">
      <c r="A544" s="5">
        <v>526</v>
      </c>
      <c r="B544" s="2" t="s">
        <v>617</v>
      </c>
      <c r="C544" s="5" t="s">
        <v>63</v>
      </c>
      <c r="D544" s="5" t="s">
        <v>61</v>
      </c>
      <c r="E544" s="5">
        <v>28</v>
      </c>
      <c r="F544" s="5">
        <v>4</v>
      </c>
      <c r="G544" s="5">
        <v>2</v>
      </c>
      <c r="H544" s="5">
        <v>6</v>
      </c>
      <c r="I544" s="5">
        <v>-4</v>
      </c>
      <c r="J544" s="5">
        <v>37</v>
      </c>
      <c r="K544" s="5">
        <v>0</v>
      </c>
      <c r="L544" s="5">
        <v>4</v>
      </c>
      <c r="M544" s="5">
        <v>0</v>
      </c>
      <c r="N544" s="5">
        <v>0</v>
      </c>
      <c r="O544" s="5">
        <v>0</v>
      </c>
      <c r="P544" s="5">
        <v>33</v>
      </c>
      <c r="Q544" s="5">
        <v>12.1</v>
      </c>
      <c r="R544" s="14">
        <v>0.47916666666666669</v>
      </c>
      <c r="S544" s="5">
        <v>16.8</v>
      </c>
      <c r="T544" s="5">
        <v>53.1</v>
      </c>
    </row>
    <row r="545" spans="1:20" hidden="1" x14ac:dyDescent="0.25">
      <c r="A545" s="5">
        <v>527</v>
      </c>
      <c r="B545" s="2" t="s">
        <v>618</v>
      </c>
      <c r="C545" s="5" t="s">
        <v>171</v>
      </c>
      <c r="D545" s="5" t="s">
        <v>67</v>
      </c>
      <c r="E545" s="5">
        <v>68</v>
      </c>
      <c r="F545" s="5">
        <v>4</v>
      </c>
      <c r="G545" s="5">
        <v>2</v>
      </c>
      <c r="H545" s="5">
        <v>6</v>
      </c>
      <c r="I545" s="5">
        <v>-10</v>
      </c>
      <c r="J545" s="5">
        <v>106</v>
      </c>
      <c r="K545" s="5">
        <v>0</v>
      </c>
      <c r="L545" s="5">
        <v>4</v>
      </c>
      <c r="M545" s="5">
        <v>0</v>
      </c>
      <c r="N545" s="5">
        <v>0</v>
      </c>
      <c r="O545" s="5">
        <v>2</v>
      </c>
      <c r="P545" s="5">
        <v>44</v>
      </c>
      <c r="Q545" s="5">
        <v>9.1</v>
      </c>
      <c r="R545" s="14">
        <v>0.46597222222222223</v>
      </c>
      <c r="S545" s="5">
        <v>16.5</v>
      </c>
      <c r="T545" s="5">
        <v>18.8</v>
      </c>
    </row>
    <row r="546" spans="1:20" hidden="1" x14ac:dyDescent="0.25">
      <c r="A546" s="5">
        <v>528</v>
      </c>
      <c r="B546" s="2" t="s">
        <v>619</v>
      </c>
      <c r="C546" s="5" t="s">
        <v>248</v>
      </c>
      <c r="D546" s="5" t="s">
        <v>64</v>
      </c>
      <c r="E546" s="5">
        <v>38</v>
      </c>
      <c r="F546" s="5">
        <v>4</v>
      </c>
      <c r="G546" s="5">
        <v>2</v>
      </c>
      <c r="H546" s="5">
        <v>6</v>
      </c>
      <c r="I546" s="5">
        <v>-3</v>
      </c>
      <c r="J546" s="5">
        <v>14</v>
      </c>
      <c r="K546" s="5">
        <v>1</v>
      </c>
      <c r="L546" s="5">
        <v>3</v>
      </c>
      <c r="M546" s="5">
        <v>0</v>
      </c>
      <c r="N546" s="5">
        <v>0</v>
      </c>
      <c r="O546" s="5">
        <v>1</v>
      </c>
      <c r="P546" s="5">
        <v>31</v>
      </c>
      <c r="Q546" s="5">
        <v>12.9</v>
      </c>
      <c r="R546" s="14">
        <v>0.52430555555555558</v>
      </c>
      <c r="S546" s="5">
        <v>20</v>
      </c>
      <c r="T546" s="5">
        <v>53.4</v>
      </c>
    </row>
    <row r="547" spans="1:20" hidden="1" x14ac:dyDescent="0.25">
      <c r="A547" s="5">
        <v>529</v>
      </c>
      <c r="B547" s="2" t="s">
        <v>620</v>
      </c>
      <c r="C547" s="5" t="s">
        <v>69</v>
      </c>
      <c r="D547" s="5" t="s">
        <v>67</v>
      </c>
      <c r="E547" s="5">
        <v>62</v>
      </c>
      <c r="F547" s="5">
        <v>3</v>
      </c>
      <c r="G547" s="5">
        <v>3</v>
      </c>
      <c r="H547" s="5">
        <v>6</v>
      </c>
      <c r="I547" s="5">
        <v>-5</v>
      </c>
      <c r="J547" s="5">
        <v>77</v>
      </c>
      <c r="K547" s="5">
        <v>0</v>
      </c>
      <c r="L547" s="5">
        <v>3</v>
      </c>
      <c r="M547" s="5">
        <v>0</v>
      </c>
      <c r="N547" s="5">
        <v>0</v>
      </c>
      <c r="O547" s="5">
        <v>0</v>
      </c>
      <c r="P547" s="5">
        <v>65</v>
      </c>
      <c r="Q547" s="5">
        <v>4.5999999999999996</v>
      </c>
      <c r="R547" s="14">
        <v>0.37638888888888888</v>
      </c>
      <c r="S547" s="5">
        <v>13.9</v>
      </c>
      <c r="T547" s="5">
        <v>50</v>
      </c>
    </row>
    <row r="548" spans="1:20" hidden="1" x14ac:dyDescent="0.25">
      <c r="A548" s="5">
        <v>530</v>
      </c>
      <c r="B548" s="2" t="s">
        <v>621</v>
      </c>
      <c r="C548" s="5" t="s">
        <v>145</v>
      </c>
      <c r="D548" s="5" t="s">
        <v>47</v>
      </c>
      <c r="E548" s="5">
        <v>66</v>
      </c>
      <c r="F548" s="5">
        <v>3</v>
      </c>
      <c r="G548" s="5">
        <v>3</v>
      </c>
      <c r="H548" s="5">
        <v>6</v>
      </c>
      <c r="I548" s="5">
        <v>-8</v>
      </c>
      <c r="J548" s="5">
        <v>78</v>
      </c>
      <c r="K548" s="5">
        <v>0</v>
      </c>
      <c r="L548" s="5">
        <v>3</v>
      </c>
      <c r="M548" s="5">
        <v>0</v>
      </c>
      <c r="N548" s="5">
        <v>0</v>
      </c>
      <c r="O548" s="5">
        <v>0</v>
      </c>
      <c r="P548" s="5">
        <v>69</v>
      </c>
      <c r="Q548" s="5">
        <v>4.3</v>
      </c>
      <c r="R548" s="14">
        <v>0.80763888888888891</v>
      </c>
      <c r="S548" s="5">
        <v>27.9</v>
      </c>
      <c r="T548" s="5">
        <v>0</v>
      </c>
    </row>
    <row r="549" spans="1:20" hidden="1" x14ac:dyDescent="0.25">
      <c r="A549" s="5">
        <v>531</v>
      </c>
      <c r="B549" s="2" t="s">
        <v>622</v>
      </c>
      <c r="C549" s="5" t="s">
        <v>92</v>
      </c>
      <c r="D549" s="5" t="s">
        <v>67</v>
      </c>
      <c r="E549" s="5">
        <v>60</v>
      </c>
      <c r="F549" s="5">
        <v>3</v>
      </c>
      <c r="G549" s="5">
        <v>3</v>
      </c>
      <c r="H549" s="5">
        <v>6</v>
      </c>
      <c r="I549" s="5">
        <v>-8</v>
      </c>
      <c r="J549" s="5">
        <v>95</v>
      </c>
      <c r="K549" s="5">
        <v>0</v>
      </c>
      <c r="L549" s="5">
        <v>3</v>
      </c>
      <c r="M549" s="5">
        <v>0</v>
      </c>
      <c r="N549" s="5">
        <v>0</v>
      </c>
      <c r="O549" s="5">
        <v>0</v>
      </c>
      <c r="P549" s="5">
        <v>64</v>
      </c>
      <c r="Q549" s="5">
        <v>4.7</v>
      </c>
      <c r="R549" s="14">
        <v>0.47152777777777777</v>
      </c>
      <c r="S549" s="5">
        <v>17</v>
      </c>
      <c r="T549" s="5">
        <v>38.5</v>
      </c>
    </row>
    <row r="550" spans="1:20" hidden="1" x14ac:dyDescent="0.25">
      <c r="A550" s="5">
        <v>532</v>
      </c>
      <c r="B550" s="2" t="s">
        <v>623</v>
      </c>
      <c r="C550" s="5" t="s">
        <v>161</v>
      </c>
      <c r="D550" s="5" t="s">
        <v>47</v>
      </c>
      <c r="E550" s="5">
        <v>51</v>
      </c>
      <c r="F550" s="5">
        <v>3</v>
      </c>
      <c r="G550" s="5">
        <v>3</v>
      </c>
      <c r="H550" s="5">
        <v>6</v>
      </c>
      <c r="I550" s="5">
        <v>5</v>
      </c>
      <c r="J550" s="5">
        <v>24</v>
      </c>
      <c r="K550" s="5">
        <v>0</v>
      </c>
      <c r="L550" s="5">
        <v>3</v>
      </c>
      <c r="M550" s="5">
        <v>0</v>
      </c>
      <c r="N550" s="5">
        <v>0</v>
      </c>
      <c r="O550" s="5">
        <v>1</v>
      </c>
      <c r="P550" s="5">
        <v>62</v>
      </c>
      <c r="Q550" s="5">
        <v>4.8</v>
      </c>
      <c r="R550" s="14">
        <v>0.73541666666666661</v>
      </c>
      <c r="S550" s="5">
        <v>23</v>
      </c>
      <c r="T550" s="5">
        <v>0</v>
      </c>
    </row>
    <row r="551" spans="1:20" hidden="1" x14ac:dyDescent="0.25">
      <c r="A551" s="5">
        <v>533</v>
      </c>
      <c r="B551" s="2" t="s">
        <v>624</v>
      </c>
      <c r="C551" s="5" t="s">
        <v>78</v>
      </c>
      <c r="D551" s="5" t="s">
        <v>67</v>
      </c>
      <c r="E551" s="5">
        <v>37</v>
      </c>
      <c r="F551" s="5">
        <v>2</v>
      </c>
      <c r="G551" s="5">
        <v>4</v>
      </c>
      <c r="H551" s="5">
        <v>6</v>
      </c>
      <c r="I551" s="5">
        <v>-3</v>
      </c>
      <c r="J551" s="5">
        <v>24</v>
      </c>
      <c r="K551" s="5">
        <v>0</v>
      </c>
      <c r="L551" s="5">
        <v>2</v>
      </c>
      <c r="M551" s="5">
        <v>0</v>
      </c>
      <c r="N551" s="5">
        <v>0</v>
      </c>
      <c r="O551" s="5">
        <v>0</v>
      </c>
      <c r="P551" s="5">
        <v>48</v>
      </c>
      <c r="Q551" s="5">
        <v>4.2</v>
      </c>
      <c r="R551" s="14">
        <v>0.47083333333333338</v>
      </c>
      <c r="S551" s="5">
        <v>17.5</v>
      </c>
      <c r="T551" s="5">
        <v>29.3</v>
      </c>
    </row>
    <row r="552" spans="1:20" hidden="1" x14ac:dyDescent="0.25">
      <c r="A552" s="5">
        <v>534</v>
      </c>
      <c r="B552" s="2" t="s">
        <v>625</v>
      </c>
      <c r="C552" s="5" t="s">
        <v>145</v>
      </c>
      <c r="D552" s="5" t="s">
        <v>67</v>
      </c>
      <c r="E552" s="5">
        <v>22</v>
      </c>
      <c r="F552" s="5">
        <v>2</v>
      </c>
      <c r="G552" s="5">
        <v>4</v>
      </c>
      <c r="H552" s="5">
        <v>6</v>
      </c>
      <c r="I552" s="5">
        <v>-1</v>
      </c>
      <c r="J552" s="5">
        <v>8</v>
      </c>
      <c r="K552" s="5">
        <v>0</v>
      </c>
      <c r="L552" s="5">
        <v>2</v>
      </c>
      <c r="M552" s="5">
        <v>0</v>
      </c>
      <c r="N552" s="5">
        <v>0</v>
      </c>
      <c r="O552" s="5">
        <v>0</v>
      </c>
      <c r="P552" s="5">
        <v>16</v>
      </c>
      <c r="Q552" s="5">
        <v>12.5</v>
      </c>
      <c r="R552" s="14">
        <v>0.4291666666666667</v>
      </c>
      <c r="S552" s="5">
        <v>13.7</v>
      </c>
      <c r="T552" s="5">
        <v>66.7</v>
      </c>
    </row>
    <row r="553" spans="1:20" hidden="1" x14ac:dyDescent="0.25">
      <c r="A553" s="5">
        <v>535</v>
      </c>
      <c r="B553" s="2" t="s">
        <v>626</v>
      </c>
      <c r="C553" s="5" t="s">
        <v>92</v>
      </c>
      <c r="D553" s="5" t="s">
        <v>61</v>
      </c>
      <c r="E553" s="5">
        <v>21</v>
      </c>
      <c r="F553" s="5">
        <v>2</v>
      </c>
      <c r="G553" s="5">
        <v>4</v>
      </c>
      <c r="H553" s="5">
        <v>6</v>
      </c>
      <c r="I553" s="5">
        <v>-7</v>
      </c>
      <c r="J553" s="5">
        <v>10</v>
      </c>
      <c r="K553" s="5">
        <v>0</v>
      </c>
      <c r="L553" s="5">
        <v>2</v>
      </c>
      <c r="M553" s="5">
        <v>0</v>
      </c>
      <c r="N553" s="5">
        <v>0</v>
      </c>
      <c r="O553" s="5">
        <v>0</v>
      </c>
      <c r="P553" s="5">
        <v>30</v>
      </c>
      <c r="Q553" s="5">
        <v>6.7</v>
      </c>
      <c r="R553" s="14">
        <v>0.47430555555555554</v>
      </c>
      <c r="S553" s="5">
        <v>15.4</v>
      </c>
      <c r="T553" s="5">
        <v>75</v>
      </c>
    </row>
    <row r="554" spans="1:20" hidden="1" x14ac:dyDescent="0.25">
      <c r="A554" s="5">
        <v>536</v>
      </c>
      <c r="B554" s="2" t="s">
        <v>627</v>
      </c>
      <c r="C554" s="5" t="s">
        <v>92</v>
      </c>
      <c r="D554" s="5" t="s">
        <v>47</v>
      </c>
      <c r="E554" s="5">
        <v>67</v>
      </c>
      <c r="F554" s="5">
        <v>2</v>
      </c>
      <c r="G554" s="5">
        <v>4</v>
      </c>
      <c r="H554" s="5">
        <v>6</v>
      </c>
      <c r="I554" s="5">
        <v>-10</v>
      </c>
      <c r="J554" s="5">
        <v>87</v>
      </c>
      <c r="K554" s="5">
        <v>0</v>
      </c>
      <c r="L554" s="5">
        <v>2</v>
      </c>
      <c r="M554" s="5">
        <v>0</v>
      </c>
      <c r="N554" s="5">
        <v>0</v>
      </c>
      <c r="O554" s="5">
        <v>1</v>
      </c>
      <c r="P554" s="5">
        <v>39</v>
      </c>
      <c r="Q554" s="5">
        <v>5.0999999999999996</v>
      </c>
      <c r="R554" s="14">
        <v>0.80625000000000002</v>
      </c>
      <c r="S554" s="5">
        <v>25.3</v>
      </c>
      <c r="T554" s="5">
        <v>0</v>
      </c>
    </row>
    <row r="555" spans="1:20" hidden="1" x14ac:dyDescent="0.25">
      <c r="A555" s="5">
        <v>537</v>
      </c>
      <c r="B555" s="2" t="s">
        <v>628</v>
      </c>
      <c r="C555" s="5" t="s">
        <v>161</v>
      </c>
      <c r="D555" s="5" t="s">
        <v>64</v>
      </c>
      <c r="E555" s="5">
        <v>43</v>
      </c>
      <c r="F555" s="5">
        <v>2</v>
      </c>
      <c r="G555" s="5">
        <v>4</v>
      </c>
      <c r="H555" s="5">
        <v>6</v>
      </c>
      <c r="I555" s="5">
        <v>-6</v>
      </c>
      <c r="J555" s="5">
        <v>10</v>
      </c>
      <c r="K555" s="5">
        <v>0</v>
      </c>
      <c r="L555" s="5">
        <v>2</v>
      </c>
      <c r="M555" s="5">
        <v>0</v>
      </c>
      <c r="N555" s="5">
        <v>0</v>
      </c>
      <c r="O555" s="5">
        <v>0</v>
      </c>
      <c r="P555" s="5">
        <v>48</v>
      </c>
      <c r="Q555" s="5">
        <v>4.2</v>
      </c>
      <c r="R555" s="14">
        <v>0.48749999999999999</v>
      </c>
      <c r="S555" s="5">
        <v>16.7</v>
      </c>
      <c r="T555" s="5">
        <v>48.4</v>
      </c>
    </row>
    <row r="556" spans="1:20" hidden="1" x14ac:dyDescent="0.25">
      <c r="A556" s="5">
        <v>538</v>
      </c>
      <c r="B556" s="2" t="s">
        <v>629</v>
      </c>
      <c r="C556" s="5" t="s">
        <v>74</v>
      </c>
      <c r="D556" s="5" t="s">
        <v>64</v>
      </c>
      <c r="E556" s="5">
        <v>10</v>
      </c>
      <c r="F556" s="5">
        <v>2</v>
      </c>
      <c r="G556" s="5">
        <v>4</v>
      </c>
      <c r="H556" s="5">
        <v>6</v>
      </c>
      <c r="I556" s="5">
        <v>3</v>
      </c>
      <c r="J556" s="5">
        <v>31</v>
      </c>
      <c r="K556" s="5">
        <v>0</v>
      </c>
      <c r="L556" s="5">
        <v>2</v>
      </c>
      <c r="M556" s="5">
        <v>0</v>
      </c>
      <c r="N556" s="5">
        <v>0</v>
      </c>
      <c r="O556" s="5">
        <v>0</v>
      </c>
      <c r="P556" s="5">
        <v>24</v>
      </c>
      <c r="Q556" s="5">
        <v>8.3000000000000007</v>
      </c>
      <c r="R556" s="14">
        <v>0.7270833333333333</v>
      </c>
      <c r="S556" s="5">
        <v>24.8</v>
      </c>
      <c r="T556" s="5">
        <v>44.7</v>
      </c>
    </row>
    <row r="557" spans="1:20" hidden="1" x14ac:dyDescent="0.25">
      <c r="A557" s="5">
        <v>539</v>
      </c>
      <c r="B557" s="2" t="s">
        <v>630</v>
      </c>
      <c r="C557" s="5" t="s">
        <v>171</v>
      </c>
      <c r="D557" s="5" t="s">
        <v>47</v>
      </c>
      <c r="E557" s="5">
        <v>22</v>
      </c>
      <c r="F557" s="5">
        <v>2</v>
      </c>
      <c r="G557" s="5">
        <v>4</v>
      </c>
      <c r="H557" s="5">
        <v>6</v>
      </c>
      <c r="I557" s="5">
        <v>2</v>
      </c>
      <c r="J557" s="5">
        <v>22</v>
      </c>
      <c r="K557" s="5">
        <v>0</v>
      </c>
      <c r="L557" s="5">
        <v>2</v>
      </c>
      <c r="M557" s="5">
        <v>0</v>
      </c>
      <c r="N557" s="5">
        <v>0</v>
      </c>
      <c r="O557" s="5">
        <v>0</v>
      </c>
      <c r="P557" s="5">
        <v>31</v>
      </c>
      <c r="Q557" s="5">
        <v>6.5</v>
      </c>
      <c r="R557" s="14">
        <v>0.71597222222222223</v>
      </c>
      <c r="S557" s="5">
        <v>22.9</v>
      </c>
      <c r="T557" s="5">
        <v>0</v>
      </c>
    </row>
    <row r="558" spans="1:20" hidden="1" x14ac:dyDescent="0.25">
      <c r="A558" s="5">
        <v>540</v>
      </c>
      <c r="B558" s="2" t="s">
        <v>631</v>
      </c>
      <c r="C558" s="5" t="s">
        <v>94</v>
      </c>
      <c r="D558" s="5" t="s">
        <v>47</v>
      </c>
      <c r="E558" s="5">
        <v>68</v>
      </c>
      <c r="F558" s="5">
        <v>1</v>
      </c>
      <c r="G558" s="5">
        <v>5</v>
      </c>
      <c r="H558" s="5">
        <v>6</v>
      </c>
      <c r="I558" s="5">
        <v>-12</v>
      </c>
      <c r="J558" s="5">
        <v>59</v>
      </c>
      <c r="K558" s="5">
        <v>0</v>
      </c>
      <c r="L558" s="5">
        <v>1</v>
      </c>
      <c r="M558" s="5">
        <v>0</v>
      </c>
      <c r="N558" s="5">
        <v>0</v>
      </c>
      <c r="O558" s="5">
        <v>0</v>
      </c>
      <c r="P558" s="5">
        <v>48</v>
      </c>
      <c r="Q558" s="5">
        <v>2.1</v>
      </c>
      <c r="R558" s="14">
        <v>0.79791666666666661</v>
      </c>
      <c r="S558" s="5">
        <v>27</v>
      </c>
      <c r="T558" s="5">
        <v>0</v>
      </c>
    </row>
    <row r="559" spans="1:20" hidden="1" x14ac:dyDescent="0.25">
      <c r="A559" s="5">
        <v>541</v>
      </c>
      <c r="B559" s="2" t="s">
        <v>632</v>
      </c>
      <c r="C559" s="5" t="s">
        <v>248</v>
      </c>
      <c r="D559" s="5" t="s">
        <v>61</v>
      </c>
      <c r="E559" s="5">
        <v>40</v>
      </c>
      <c r="F559" s="5">
        <v>1</v>
      </c>
      <c r="G559" s="5">
        <v>5</v>
      </c>
      <c r="H559" s="5">
        <v>6</v>
      </c>
      <c r="I559" s="5">
        <v>-9</v>
      </c>
      <c r="J559" s="5">
        <v>8</v>
      </c>
      <c r="K559" s="5">
        <v>0</v>
      </c>
      <c r="L559" s="5">
        <v>1</v>
      </c>
      <c r="M559" s="5">
        <v>0</v>
      </c>
      <c r="N559" s="5">
        <v>0</v>
      </c>
      <c r="O559" s="5">
        <v>0</v>
      </c>
      <c r="P559" s="5">
        <v>42</v>
      </c>
      <c r="Q559" s="5">
        <v>2.4</v>
      </c>
      <c r="R559" s="14">
        <v>0.5493055555555556</v>
      </c>
      <c r="S559" s="5">
        <v>18.8</v>
      </c>
      <c r="T559" s="5">
        <v>43.2</v>
      </c>
    </row>
    <row r="560" spans="1:20" hidden="1" x14ac:dyDescent="0.25">
      <c r="A560" s="5">
        <v>542</v>
      </c>
      <c r="B560" s="2" t="s">
        <v>633</v>
      </c>
      <c r="C560" s="5" t="s">
        <v>102</v>
      </c>
      <c r="D560" s="5" t="s">
        <v>47</v>
      </c>
      <c r="E560" s="5">
        <v>23</v>
      </c>
      <c r="F560" s="5">
        <v>1</v>
      </c>
      <c r="G560" s="5">
        <v>5</v>
      </c>
      <c r="H560" s="5">
        <v>6</v>
      </c>
      <c r="I560" s="5">
        <v>-6</v>
      </c>
      <c r="J560" s="5">
        <v>12</v>
      </c>
      <c r="K560" s="5">
        <v>0</v>
      </c>
      <c r="L560" s="5">
        <v>0</v>
      </c>
      <c r="M560" s="5">
        <v>1</v>
      </c>
      <c r="N560" s="5">
        <v>0</v>
      </c>
      <c r="O560" s="5">
        <v>0</v>
      </c>
      <c r="P560" s="5">
        <v>29</v>
      </c>
      <c r="Q560" s="5">
        <v>3.4</v>
      </c>
      <c r="R560" s="14">
        <v>0.69444444444444453</v>
      </c>
      <c r="S560" s="5">
        <v>20.3</v>
      </c>
      <c r="T560" s="5">
        <v>0</v>
      </c>
    </row>
    <row r="561" spans="1:20" hidden="1" x14ac:dyDescent="0.25">
      <c r="A561" s="5">
        <v>543</v>
      </c>
      <c r="B561" s="2" t="s">
        <v>634</v>
      </c>
      <c r="C561" s="5" t="s">
        <v>102</v>
      </c>
      <c r="D561" s="5" t="s">
        <v>64</v>
      </c>
      <c r="E561" s="5">
        <v>57</v>
      </c>
      <c r="F561" s="5">
        <v>1</v>
      </c>
      <c r="G561" s="5">
        <v>5</v>
      </c>
      <c r="H561" s="5">
        <v>6</v>
      </c>
      <c r="I561" s="5">
        <v>-13</v>
      </c>
      <c r="J561" s="5">
        <v>14</v>
      </c>
      <c r="K561" s="5">
        <v>0</v>
      </c>
      <c r="L561" s="5">
        <v>1</v>
      </c>
      <c r="M561" s="5">
        <v>0</v>
      </c>
      <c r="N561" s="5">
        <v>0</v>
      </c>
      <c r="O561" s="5">
        <v>0</v>
      </c>
      <c r="P561" s="5">
        <v>41</v>
      </c>
      <c r="Q561" s="5">
        <v>2.4</v>
      </c>
      <c r="R561" s="14">
        <v>0.46527777777777773</v>
      </c>
      <c r="S561" s="5">
        <v>15</v>
      </c>
      <c r="T561" s="5">
        <v>48.2</v>
      </c>
    </row>
    <row r="562" spans="1:20" hidden="1" x14ac:dyDescent="0.25">
      <c r="A562" s="5">
        <v>544</v>
      </c>
      <c r="B562" s="2" t="s">
        <v>635</v>
      </c>
      <c r="C562" s="5" t="s">
        <v>69</v>
      </c>
      <c r="D562" s="5" t="s">
        <v>47</v>
      </c>
      <c r="E562" s="5">
        <v>64</v>
      </c>
      <c r="F562" s="5">
        <v>1</v>
      </c>
      <c r="G562" s="5">
        <v>5</v>
      </c>
      <c r="H562" s="5">
        <v>6</v>
      </c>
      <c r="I562" s="5">
        <v>-5</v>
      </c>
      <c r="J562" s="5">
        <v>86</v>
      </c>
      <c r="K562" s="5">
        <v>0</v>
      </c>
      <c r="L562" s="5">
        <v>1</v>
      </c>
      <c r="M562" s="5">
        <v>0</v>
      </c>
      <c r="N562" s="5">
        <v>0</v>
      </c>
      <c r="O562" s="5">
        <v>0</v>
      </c>
      <c r="P562" s="5">
        <v>56</v>
      </c>
      <c r="Q562" s="5">
        <v>1.8</v>
      </c>
      <c r="R562" s="14">
        <v>0.69305555555555554</v>
      </c>
      <c r="S562" s="5">
        <v>25.5</v>
      </c>
      <c r="T562" s="5">
        <v>0</v>
      </c>
    </row>
    <row r="563" spans="1:20" hidden="1" x14ac:dyDescent="0.25">
      <c r="A563" s="5">
        <v>545</v>
      </c>
      <c r="B563" s="2" t="s">
        <v>636</v>
      </c>
      <c r="C563" s="5" t="s">
        <v>60</v>
      </c>
      <c r="D563" s="5" t="s">
        <v>67</v>
      </c>
      <c r="E563" s="5">
        <v>62</v>
      </c>
      <c r="F563" s="5">
        <v>1</v>
      </c>
      <c r="G563" s="5">
        <v>5</v>
      </c>
      <c r="H563" s="5">
        <v>6</v>
      </c>
      <c r="I563" s="5">
        <v>-8</v>
      </c>
      <c r="J563" s="5">
        <v>136</v>
      </c>
      <c r="K563" s="5">
        <v>0</v>
      </c>
      <c r="L563" s="5">
        <v>1</v>
      </c>
      <c r="M563" s="5">
        <v>0</v>
      </c>
      <c r="N563" s="5">
        <v>0</v>
      </c>
      <c r="O563" s="5">
        <v>0</v>
      </c>
      <c r="P563" s="5">
        <v>57</v>
      </c>
      <c r="Q563" s="5">
        <v>1.8</v>
      </c>
      <c r="R563" s="14">
        <v>0.34722222222222227</v>
      </c>
      <c r="S563" s="5">
        <v>12.9</v>
      </c>
      <c r="T563" s="5">
        <v>35.299999999999997</v>
      </c>
    </row>
    <row r="564" spans="1:20" hidden="1" x14ac:dyDescent="0.25">
      <c r="A564" s="5">
        <v>546</v>
      </c>
      <c r="B564" s="2" t="s">
        <v>637</v>
      </c>
      <c r="C564" s="5" t="s">
        <v>125</v>
      </c>
      <c r="D564" s="5" t="s">
        <v>47</v>
      </c>
      <c r="E564" s="5">
        <v>50</v>
      </c>
      <c r="F564" s="5">
        <v>1</v>
      </c>
      <c r="G564" s="5">
        <v>5</v>
      </c>
      <c r="H564" s="5">
        <v>6</v>
      </c>
      <c r="I564" s="5">
        <v>-5</v>
      </c>
      <c r="J564" s="5">
        <v>75</v>
      </c>
      <c r="K564" s="5">
        <v>0</v>
      </c>
      <c r="L564" s="5">
        <v>1</v>
      </c>
      <c r="M564" s="5">
        <v>0</v>
      </c>
      <c r="N564" s="5">
        <v>0</v>
      </c>
      <c r="O564" s="5">
        <v>1</v>
      </c>
      <c r="P564" s="5">
        <v>36</v>
      </c>
      <c r="Q564" s="5">
        <v>2.8</v>
      </c>
      <c r="R564" s="14">
        <v>0.55763888888888891</v>
      </c>
      <c r="S564" s="5">
        <v>18.7</v>
      </c>
      <c r="T564" s="5">
        <v>0</v>
      </c>
    </row>
    <row r="565" spans="1:20" hidden="1" x14ac:dyDescent="0.25">
      <c r="A565" s="5">
        <v>547</v>
      </c>
      <c r="B565" s="2" t="s">
        <v>638</v>
      </c>
      <c r="C565" s="5" t="s">
        <v>84</v>
      </c>
      <c r="D565" s="5" t="s">
        <v>47</v>
      </c>
      <c r="E565" s="5">
        <v>27</v>
      </c>
      <c r="F565" s="5">
        <v>1</v>
      </c>
      <c r="G565" s="5">
        <v>5</v>
      </c>
      <c r="H565" s="5">
        <v>6</v>
      </c>
      <c r="I565" s="5">
        <v>12</v>
      </c>
      <c r="J565" s="5">
        <v>17</v>
      </c>
      <c r="K565" s="5">
        <v>0</v>
      </c>
      <c r="L565" s="5">
        <v>1</v>
      </c>
      <c r="M565" s="5">
        <v>0</v>
      </c>
      <c r="N565" s="5">
        <v>0</v>
      </c>
      <c r="O565" s="5">
        <v>1</v>
      </c>
      <c r="P565" s="5">
        <v>28</v>
      </c>
      <c r="Q565" s="5">
        <v>3.6</v>
      </c>
      <c r="R565" s="14">
        <v>0.79305555555555562</v>
      </c>
      <c r="S565" s="5">
        <v>24.5</v>
      </c>
      <c r="T565" s="5">
        <v>0</v>
      </c>
    </row>
    <row r="566" spans="1:20" hidden="1" x14ac:dyDescent="0.25">
      <c r="A566" s="5">
        <v>548</v>
      </c>
      <c r="B566" s="2" t="s">
        <v>639</v>
      </c>
      <c r="C566" s="5" t="s">
        <v>60</v>
      </c>
      <c r="D566" s="5" t="s">
        <v>61</v>
      </c>
      <c r="E566" s="5">
        <v>12</v>
      </c>
      <c r="F566" s="5">
        <v>0</v>
      </c>
      <c r="G566" s="5">
        <v>6</v>
      </c>
      <c r="H566" s="5">
        <v>6</v>
      </c>
      <c r="I566" s="5">
        <v>1</v>
      </c>
      <c r="J566" s="5">
        <v>2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27</v>
      </c>
      <c r="Q566" s="5">
        <v>0</v>
      </c>
      <c r="R566" s="14">
        <v>0.5756944444444444</v>
      </c>
      <c r="S566" s="5">
        <v>19.100000000000001</v>
      </c>
      <c r="T566" s="5">
        <v>0</v>
      </c>
    </row>
    <row r="567" spans="1:20" hidden="1" x14ac:dyDescent="0.25">
      <c r="A567" s="5">
        <v>549</v>
      </c>
      <c r="B567" s="2" t="s">
        <v>640</v>
      </c>
      <c r="C567" s="5" t="s">
        <v>86</v>
      </c>
      <c r="D567" s="5" t="s">
        <v>64</v>
      </c>
      <c r="E567" s="5">
        <v>51</v>
      </c>
      <c r="F567" s="5">
        <v>0</v>
      </c>
      <c r="G567" s="5">
        <v>6</v>
      </c>
      <c r="H567" s="5">
        <v>6</v>
      </c>
      <c r="I567" s="5">
        <v>-4</v>
      </c>
      <c r="J567" s="5">
        <v>33</v>
      </c>
      <c r="K567" s="5">
        <v>0</v>
      </c>
      <c r="L567" s="5">
        <v>0</v>
      </c>
      <c r="M567" s="5">
        <v>0</v>
      </c>
      <c r="N567" s="5">
        <v>0</v>
      </c>
      <c r="O567" s="5">
        <v>0</v>
      </c>
      <c r="P567" s="5">
        <v>59</v>
      </c>
      <c r="Q567" s="5">
        <v>0</v>
      </c>
      <c r="R567" s="14">
        <v>0.47152777777777777</v>
      </c>
      <c r="S567" s="5">
        <v>16.600000000000001</v>
      </c>
      <c r="T567" s="5">
        <v>46.2</v>
      </c>
    </row>
    <row r="568" spans="1:20" hidden="1" x14ac:dyDescent="0.25">
      <c r="A568" s="5">
        <v>550</v>
      </c>
      <c r="B568" s="2" t="s">
        <v>641</v>
      </c>
      <c r="C568" s="5" t="s">
        <v>145</v>
      </c>
      <c r="D568" s="5" t="s">
        <v>47</v>
      </c>
      <c r="E568" s="5">
        <v>32</v>
      </c>
      <c r="F568" s="5">
        <v>0</v>
      </c>
      <c r="G568" s="5">
        <v>6</v>
      </c>
      <c r="H568" s="5">
        <v>6</v>
      </c>
      <c r="I568" s="5">
        <v>1</v>
      </c>
      <c r="J568" s="5">
        <v>49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21</v>
      </c>
      <c r="Q568" s="5">
        <v>0</v>
      </c>
      <c r="R568" s="14">
        <v>0.77777777777777779</v>
      </c>
      <c r="S568" s="5">
        <v>26.3</v>
      </c>
      <c r="T568" s="5">
        <v>0</v>
      </c>
    </row>
    <row r="569" spans="1:20" hidden="1" x14ac:dyDescent="0.25">
      <c r="A569" s="5">
        <v>551</v>
      </c>
      <c r="B569" s="2" t="s">
        <v>642</v>
      </c>
      <c r="C569" s="5" t="s">
        <v>105</v>
      </c>
      <c r="D569" s="5" t="s">
        <v>67</v>
      </c>
      <c r="E569" s="5">
        <v>21</v>
      </c>
      <c r="F569" s="5">
        <v>0</v>
      </c>
      <c r="G569" s="5">
        <v>6</v>
      </c>
      <c r="H569" s="5">
        <v>6</v>
      </c>
      <c r="I569" s="5">
        <v>1</v>
      </c>
      <c r="J569" s="5">
        <v>12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31</v>
      </c>
      <c r="Q569" s="5">
        <v>0</v>
      </c>
      <c r="R569" s="14">
        <v>0.37986111111111115</v>
      </c>
      <c r="S569" s="5">
        <v>14.7</v>
      </c>
      <c r="T569" s="5">
        <v>14.3</v>
      </c>
    </row>
    <row r="570" spans="1:20" hidden="1" x14ac:dyDescent="0.25">
      <c r="A570" s="5">
        <v>552</v>
      </c>
      <c r="B570" s="2" t="s">
        <v>643</v>
      </c>
      <c r="C570" s="5" t="s">
        <v>119</v>
      </c>
      <c r="D570" s="5" t="s">
        <v>64</v>
      </c>
      <c r="E570" s="5">
        <v>29</v>
      </c>
      <c r="F570" s="5">
        <v>0</v>
      </c>
      <c r="G570" s="5">
        <v>6</v>
      </c>
      <c r="H570" s="5">
        <v>6</v>
      </c>
      <c r="I570" s="5">
        <v>-5</v>
      </c>
      <c r="J570" s="5">
        <v>18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39</v>
      </c>
      <c r="Q570" s="5">
        <v>0</v>
      </c>
      <c r="R570" s="14">
        <v>0.49722222222222223</v>
      </c>
      <c r="S570" s="5">
        <v>15.3</v>
      </c>
      <c r="T570" s="5">
        <v>47.8</v>
      </c>
    </row>
    <row r="571" spans="1:20" hidden="1" x14ac:dyDescent="0.25">
      <c r="A571" s="5">
        <v>553</v>
      </c>
      <c r="B571" s="2" t="s">
        <v>644</v>
      </c>
      <c r="C571" s="5" t="s">
        <v>248</v>
      </c>
      <c r="D571" s="5" t="s">
        <v>47</v>
      </c>
      <c r="E571" s="5">
        <v>51</v>
      </c>
      <c r="F571" s="5">
        <v>0</v>
      </c>
      <c r="G571" s="5">
        <v>6</v>
      </c>
      <c r="H571" s="5">
        <v>6</v>
      </c>
      <c r="I571" s="5">
        <v>1</v>
      </c>
      <c r="J571" s="5">
        <v>75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35</v>
      </c>
      <c r="Q571" s="5">
        <v>0</v>
      </c>
      <c r="R571" s="14">
        <v>0.47847222222222219</v>
      </c>
      <c r="S571" s="5">
        <v>16.100000000000001</v>
      </c>
      <c r="T571" s="5">
        <v>50</v>
      </c>
    </row>
    <row r="572" spans="1:20" hidden="1" x14ac:dyDescent="0.25">
      <c r="A572" s="5">
        <v>554</v>
      </c>
      <c r="B572" s="2" t="s">
        <v>645</v>
      </c>
      <c r="C572" s="5" t="s">
        <v>78</v>
      </c>
      <c r="D572" s="5" t="s">
        <v>67</v>
      </c>
      <c r="E572" s="5">
        <v>46</v>
      </c>
      <c r="F572" s="5">
        <v>4</v>
      </c>
      <c r="G572" s="5">
        <v>1</v>
      </c>
      <c r="H572" s="5">
        <v>5</v>
      </c>
      <c r="I572" s="5">
        <v>-12</v>
      </c>
      <c r="J572" s="5">
        <v>76</v>
      </c>
      <c r="K572" s="5">
        <v>0</v>
      </c>
      <c r="L572" s="5">
        <v>3</v>
      </c>
      <c r="M572" s="5">
        <v>1</v>
      </c>
      <c r="N572" s="5">
        <v>0</v>
      </c>
      <c r="O572" s="5">
        <v>0</v>
      </c>
      <c r="P572" s="5">
        <v>29</v>
      </c>
      <c r="Q572" s="5">
        <v>13.8</v>
      </c>
      <c r="R572" s="14">
        <v>0.35555555555555557</v>
      </c>
      <c r="S572" s="5">
        <v>12.1</v>
      </c>
      <c r="T572" s="5">
        <v>40</v>
      </c>
    </row>
    <row r="573" spans="1:20" hidden="1" x14ac:dyDescent="0.25">
      <c r="A573" s="5">
        <v>555</v>
      </c>
      <c r="B573" s="2" t="s">
        <v>646</v>
      </c>
      <c r="C573" s="5" t="s">
        <v>84</v>
      </c>
      <c r="D573" s="5" t="s">
        <v>64</v>
      </c>
      <c r="E573" s="5">
        <v>30</v>
      </c>
      <c r="F573" s="5">
        <v>4</v>
      </c>
      <c r="G573" s="5">
        <v>1</v>
      </c>
      <c r="H573" s="5">
        <v>5</v>
      </c>
      <c r="I573" s="5">
        <v>-2</v>
      </c>
      <c r="J573" s="5">
        <v>51</v>
      </c>
      <c r="K573" s="5">
        <v>0</v>
      </c>
      <c r="L573" s="5">
        <v>4</v>
      </c>
      <c r="M573" s="5">
        <v>0</v>
      </c>
      <c r="N573" s="5">
        <v>0</v>
      </c>
      <c r="O573" s="5">
        <v>1</v>
      </c>
      <c r="P573" s="5">
        <v>28</v>
      </c>
      <c r="Q573" s="5">
        <v>14.3</v>
      </c>
      <c r="R573" s="14">
        <v>0.41944444444444445</v>
      </c>
      <c r="S573" s="5">
        <v>15.4</v>
      </c>
      <c r="T573" s="5">
        <v>45.8</v>
      </c>
    </row>
    <row r="574" spans="1:20" hidden="1" x14ac:dyDescent="0.25">
      <c r="A574" s="5">
        <v>556</v>
      </c>
      <c r="B574" s="2" t="s">
        <v>647</v>
      </c>
      <c r="C574" s="5" t="s">
        <v>86</v>
      </c>
      <c r="D574" s="5" t="s">
        <v>67</v>
      </c>
      <c r="E574" s="5">
        <v>31</v>
      </c>
      <c r="F574" s="5">
        <v>3</v>
      </c>
      <c r="G574" s="5">
        <v>2</v>
      </c>
      <c r="H574" s="5">
        <v>5</v>
      </c>
      <c r="I574" s="5">
        <v>1</v>
      </c>
      <c r="J574" s="5">
        <v>29</v>
      </c>
      <c r="K574" s="5">
        <v>0</v>
      </c>
      <c r="L574" s="5">
        <v>3</v>
      </c>
      <c r="M574" s="5">
        <v>0</v>
      </c>
      <c r="N574" s="5">
        <v>0</v>
      </c>
      <c r="O574" s="5">
        <v>0</v>
      </c>
      <c r="P574" s="5">
        <v>23</v>
      </c>
      <c r="Q574" s="5">
        <v>13</v>
      </c>
      <c r="R574" s="14">
        <v>0.2673611111111111</v>
      </c>
      <c r="S574" s="5">
        <v>9.4</v>
      </c>
      <c r="T574" s="5">
        <v>51.2</v>
      </c>
    </row>
    <row r="575" spans="1:20" hidden="1" x14ac:dyDescent="0.25">
      <c r="A575" s="5">
        <v>557</v>
      </c>
      <c r="B575" s="2" t="s">
        <v>648</v>
      </c>
      <c r="C575" s="5" t="s">
        <v>177</v>
      </c>
      <c r="D575" s="5" t="s">
        <v>67</v>
      </c>
      <c r="E575" s="5">
        <v>16</v>
      </c>
      <c r="F575" s="5">
        <v>3</v>
      </c>
      <c r="G575" s="5">
        <v>2</v>
      </c>
      <c r="H575" s="5">
        <v>5</v>
      </c>
      <c r="I575" s="5">
        <v>-5</v>
      </c>
      <c r="J575" s="5">
        <v>27</v>
      </c>
      <c r="K575" s="5">
        <v>0</v>
      </c>
      <c r="L575" s="5">
        <v>1</v>
      </c>
      <c r="M575" s="5">
        <v>2</v>
      </c>
      <c r="N575" s="5">
        <v>0</v>
      </c>
      <c r="O575" s="5">
        <v>1</v>
      </c>
      <c r="P575" s="5">
        <v>35</v>
      </c>
      <c r="Q575" s="5">
        <v>8.6</v>
      </c>
      <c r="R575" s="14">
        <v>0.53819444444444442</v>
      </c>
      <c r="S575" s="5">
        <v>17.600000000000001</v>
      </c>
      <c r="T575" s="5">
        <v>0</v>
      </c>
    </row>
    <row r="576" spans="1:20" hidden="1" x14ac:dyDescent="0.25">
      <c r="A576" s="5">
        <v>558</v>
      </c>
      <c r="B576" s="2" t="s">
        <v>649</v>
      </c>
      <c r="C576" s="5" t="s">
        <v>119</v>
      </c>
      <c r="D576" s="5" t="s">
        <v>67</v>
      </c>
      <c r="E576" s="5">
        <v>65</v>
      </c>
      <c r="F576" s="5">
        <v>3</v>
      </c>
      <c r="G576" s="5">
        <v>2</v>
      </c>
      <c r="H576" s="5">
        <v>5</v>
      </c>
      <c r="I576" s="5">
        <v>-7</v>
      </c>
      <c r="J576" s="5">
        <v>187</v>
      </c>
      <c r="K576" s="5">
        <v>0</v>
      </c>
      <c r="L576" s="5">
        <v>2</v>
      </c>
      <c r="M576" s="5">
        <v>1</v>
      </c>
      <c r="N576" s="5">
        <v>0</v>
      </c>
      <c r="O576" s="5">
        <v>0</v>
      </c>
      <c r="P576" s="5">
        <v>55</v>
      </c>
      <c r="Q576" s="5">
        <v>5.5</v>
      </c>
      <c r="R576" s="14">
        <v>0.29097222222222224</v>
      </c>
      <c r="S576" s="5">
        <v>10</v>
      </c>
      <c r="T576" s="5">
        <v>0</v>
      </c>
    </row>
    <row r="577" spans="1:20" hidden="1" x14ac:dyDescent="0.25">
      <c r="A577" s="5">
        <v>559</v>
      </c>
      <c r="B577" s="2" t="s">
        <v>650</v>
      </c>
      <c r="C577" s="5" t="s">
        <v>108</v>
      </c>
      <c r="D577" s="5" t="s">
        <v>47</v>
      </c>
      <c r="E577" s="5">
        <v>64</v>
      </c>
      <c r="F577" s="5">
        <v>2</v>
      </c>
      <c r="G577" s="5">
        <v>3</v>
      </c>
      <c r="H577" s="5">
        <v>5</v>
      </c>
      <c r="I577" s="5">
        <v>9</v>
      </c>
      <c r="J577" s="5">
        <v>73</v>
      </c>
      <c r="K577" s="5">
        <v>0</v>
      </c>
      <c r="L577" s="5">
        <v>2</v>
      </c>
      <c r="M577" s="5">
        <v>0</v>
      </c>
      <c r="N577" s="5">
        <v>0</v>
      </c>
      <c r="O577" s="5">
        <v>0</v>
      </c>
      <c r="P577" s="5">
        <v>73</v>
      </c>
      <c r="Q577" s="5">
        <v>2.7</v>
      </c>
      <c r="R577" s="14">
        <v>0.85902777777777783</v>
      </c>
      <c r="S577" s="5">
        <v>25.1</v>
      </c>
      <c r="T577" s="5">
        <v>0</v>
      </c>
    </row>
    <row r="578" spans="1:20" hidden="1" x14ac:dyDescent="0.25">
      <c r="A578" s="5">
        <v>560</v>
      </c>
      <c r="B578" s="2" t="s">
        <v>651</v>
      </c>
      <c r="C578" s="5" t="s">
        <v>66</v>
      </c>
      <c r="D578" s="5" t="s">
        <v>64</v>
      </c>
      <c r="E578" s="5">
        <v>44</v>
      </c>
      <c r="F578" s="5">
        <v>2</v>
      </c>
      <c r="G578" s="5">
        <v>3</v>
      </c>
      <c r="H578" s="5">
        <v>5</v>
      </c>
      <c r="I578" s="5">
        <v>-4</v>
      </c>
      <c r="J578" s="5">
        <v>73</v>
      </c>
      <c r="K578" s="5">
        <v>0</v>
      </c>
      <c r="L578" s="5">
        <v>2</v>
      </c>
      <c r="M578" s="5">
        <v>0</v>
      </c>
      <c r="N578" s="5">
        <v>0</v>
      </c>
      <c r="O578" s="5">
        <v>1</v>
      </c>
      <c r="P578" s="5">
        <v>33</v>
      </c>
      <c r="Q578" s="5">
        <v>6.1</v>
      </c>
      <c r="R578" s="14">
        <v>0.33750000000000002</v>
      </c>
      <c r="S578" s="5">
        <v>14.5</v>
      </c>
      <c r="T578" s="5">
        <v>32.700000000000003</v>
      </c>
    </row>
    <row r="579" spans="1:20" hidden="1" x14ac:dyDescent="0.25">
      <c r="A579" s="5">
        <v>561</v>
      </c>
      <c r="B579" s="2" t="s">
        <v>652</v>
      </c>
      <c r="C579" s="5" t="s">
        <v>78</v>
      </c>
      <c r="D579" s="5" t="s">
        <v>61</v>
      </c>
      <c r="E579" s="5">
        <v>53</v>
      </c>
      <c r="F579" s="5">
        <v>2</v>
      </c>
      <c r="G579" s="5">
        <v>3</v>
      </c>
      <c r="H579" s="5">
        <v>5</v>
      </c>
      <c r="I579" s="5">
        <v>-8</v>
      </c>
      <c r="J579" s="5">
        <v>14</v>
      </c>
      <c r="K579" s="5">
        <v>0</v>
      </c>
      <c r="L579" s="5">
        <v>2</v>
      </c>
      <c r="M579" s="5">
        <v>0</v>
      </c>
      <c r="N579" s="5">
        <v>0</v>
      </c>
      <c r="O579" s="5">
        <v>0</v>
      </c>
      <c r="P579" s="5">
        <v>41</v>
      </c>
      <c r="Q579" s="5">
        <v>4.9000000000000004</v>
      </c>
      <c r="R579" s="14">
        <v>0.39583333333333331</v>
      </c>
      <c r="S579" s="5">
        <v>13.5</v>
      </c>
      <c r="T579" s="5">
        <v>26.7</v>
      </c>
    </row>
    <row r="580" spans="1:20" hidden="1" x14ac:dyDescent="0.25">
      <c r="A580" s="5">
        <v>562</v>
      </c>
      <c r="B580" s="2" t="s">
        <v>653</v>
      </c>
      <c r="C580" s="5" t="s">
        <v>74</v>
      </c>
      <c r="D580" s="5" t="s">
        <v>47</v>
      </c>
      <c r="E580" s="5">
        <v>43</v>
      </c>
      <c r="F580" s="5">
        <v>2</v>
      </c>
      <c r="G580" s="5">
        <v>3</v>
      </c>
      <c r="H580" s="5">
        <v>5</v>
      </c>
      <c r="I580" s="5">
        <v>4</v>
      </c>
      <c r="J580" s="5">
        <v>18</v>
      </c>
      <c r="K580" s="5">
        <v>0</v>
      </c>
      <c r="L580" s="5">
        <v>1</v>
      </c>
      <c r="M580" s="5">
        <v>1</v>
      </c>
      <c r="N580" s="5">
        <v>0</v>
      </c>
      <c r="O580" s="5">
        <v>1</v>
      </c>
      <c r="P580" s="5">
        <v>53</v>
      </c>
      <c r="Q580" s="5">
        <v>3.8</v>
      </c>
      <c r="R580" s="14">
        <v>0.68263888888888891</v>
      </c>
      <c r="S580" s="5">
        <v>23.2</v>
      </c>
      <c r="T580" s="5">
        <v>0</v>
      </c>
    </row>
    <row r="581" spans="1:20" hidden="1" x14ac:dyDescent="0.25">
      <c r="A581" s="5">
        <v>563</v>
      </c>
      <c r="B581" s="2" t="s">
        <v>654</v>
      </c>
      <c r="C581" s="5" t="s">
        <v>161</v>
      </c>
      <c r="D581" s="5" t="s">
        <v>47</v>
      </c>
      <c r="E581" s="5">
        <v>15</v>
      </c>
      <c r="F581" s="5">
        <v>2</v>
      </c>
      <c r="G581" s="5">
        <v>3</v>
      </c>
      <c r="H581" s="5">
        <v>5</v>
      </c>
      <c r="I581" s="5">
        <v>-4</v>
      </c>
      <c r="J581" s="5">
        <v>12</v>
      </c>
      <c r="K581" s="5">
        <v>0</v>
      </c>
      <c r="L581" s="5">
        <v>1</v>
      </c>
      <c r="M581" s="5">
        <v>1</v>
      </c>
      <c r="N581" s="5">
        <v>0</v>
      </c>
      <c r="O581" s="5">
        <v>0</v>
      </c>
      <c r="P581" s="5">
        <v>24</v>
      </c>
      <c r="Q581" s="5">
        <v>8.3000000000000007</v>
      </c>
      <c r="R581" s="14">
        <v>0.70416666666666661</v>
      </c>
      <c r="S581" s="5">
        <v>21.5</v>
      </c>
      <c r="T581" s="5">
        <v>0</v>
      </c>
    </row>
    <row r="582" spans="1:20" hidden="1" x14ac:dyDescent="0.25">
      <c r="A582" s="5">
        <v>564</v>
      </c>
      <c r="B582" s="2" t="s">
        <v>655</v>
      </c>
      <c r="C582" s="5" t="s">
        <v>248</v>
      </c>
      <c r="D582" s="5" t="s">
        <v>67</v>
      </c>
      <c r="E582" s="5">
        <v>50</v>
      </c>
      <c r="F582" s="5">
        <v>2</v>
      </c>
      <c r="G582" s="5">
        <v>3</v>
      </c>
      <c r="H582" s="5">
        <v>5</v>
      </c>
      <c r="I582" s="5">
        <v>-4</v>
      </c>
      <c r="J582" s="5">
        <v>20</v>
      </c>
      <c r="K582" s="5">
        <v>0</v>
      </c>
      <c r="L582" s="5">
        <v>2</v>
      </c>
      <c r="M582" s="5">
        <v>0</v>
      </c>
      <c r="N582" s="5">
        <v>0</v>
      </c>
      <c r="O582" s="5">
        <v>0</v>
      </c>
      <c r="P582" s="5">
        <v>58</v>
      </c>
      <c r="Q582" s="5">
        <v>3.4</v>
      </c>
      <c r="R582" s="14">
        <v>0.4680555555555555</v>
      </c>
      <c r="S582" s="5">
        <v>17.2</v>
      </c>
      <c r="T582" s="5">
        <v>61.5</v>
      </c>
    </row>
    <row r="583" spans="1:20" hidden="1" x14ac:dyDescent="0.25">
      <c r="A583" s="5">
        <v>565</v>
      </c>
      <c r="B583" s="2" t="s">
        <v>656</v>
      </c>
      <c r="C583" s="5" t="s">
        <v>88</v>
      </c>
      <c r="D583" s="5" t="s">
        <v>67</v>
      </c>
      <c r="E583" s="5">
        <v>23</v>
      </c>
      <c r="F583" s="5">
        <v>2</v>
      </c>
      <c r="G583" s="5">
        <v>3</v>
      </c>
      <c r="H583" s="5">
        <v>5</v>
      </c>
      <c r="I583" s="5">
        <v>-4</v>
      </c>
      <c r="J583" s="5">
        <v>4</v>
      </c>
      <c r="K583" s="5">
        <v>0</v>
      </c>
      <c r="L583" s="5">
        <v>2</v>
      </c>
      <c r="M583" s="5">
        <v>0</v>
      </c>
      <c r="N583" s="5">
        <v>0</v>
      </c>
      <c r="O583" s="5">
        <v>0</v>
      </c>
      <c r="P583" s="5">
        <v>33</v>
      </c>
      <c r="Q583" s="5">
        <v>6.1</v>
      </c>
      <c r="R583" s="14">
        <v>0.47291666666666665</v>
      </c>
      <c r="S583" s="5">
        <v>15.5</v>
      </c>
      <c r="T583" s="5">
        <v>50</v>
      </c>
    </row>
    <row r="584" spans="1:20" hidden="1" x14ac:dyDescent="0.25">
      <c r="A584" s="5">
        <v>566</v>
      </c>
      <c r="B584" s="2" t="s">
        <v>657</v>
      </c>
      <c r="C584" s="5" t="s">
        <v>97</v>
      </c>
      <c r="D584" s="5" t="s">
        <v>67</v>
      </c>
      <c r="E584" s="5">
        <v>45</v>
      </c>
      <c r="F584" s="5">
        <v>2</v>
      </c>
      <c r="G584" s="5">
        <v>3</v>
      </c>
      <c r="H584" s="5">
        <v>5</v>
      </c>
      <c r="I584" s="5">
        <v>0</v>
      </c>
      <c r="J584" s="5">
        <v>100</v>
      </c>
      <c r="K584" s="5">
        <v>0</v>
      </c>
      <c r="L584" s="5">
        <v>2</v>
      </c>
      <c r="M584" s="5">
        <v>0</v>
      </c>
      <c r="N584" s="5">
        <v>0</v>
      </c>
      <c r="O584" s="5">
        <v>0</v>
      </c>
      <c r="P584" s="5">
        <v>58</v>
      </c>
      <c r="Q584" s="5">
        <v>3.4</v>
      </c>
      <c r="R584" s="14">
        <v>0.44027777777777777</v>
      </c>
      <c r="S584" s="5">
        <v>16.5</v>
      </c>
      <c r="T584" s="5">
        <v>0</v>
      </c>
    </row>
    <row r="585" spans="1:20" hidden="1" x14ac:dyDescent="0.25">
      <c r="A585" s="5">
        <v>567</v>
      </c>
      <c r="B585" s="2" t="s">
        <v>658</v>
      </c>
      <c r="C585" s="5" t="s">
        <v>74</v>
      </c>
      <c r="D585" s="5" t="s">
        <v>47</v>
      </c>
      <c r="E585" s="5">
        <v>49</v>
      </c>
      <c r="F585" s="5">
        <v>1</v>
      </c>
      <c r="G585" s="5">
        <v>4</v>
      </c>
      <c r="H585" s="5">
        <v>5</v>
      </c>
      <c r="I585" s="5">
        <v>9</v>
      </c>
      <c r="J585" s="5">
        <v>12</v>
      </c>
      <c r="K585" s="5">
        <v>0</v>
      </c>
      <c r="L585" s="5">
        <v>1</v>
      </c>
      <c r="M585" s="5">
        <v>0</v>
      </c>
      <c r="N585" s="5">
        <v>0</v>
      </c>
      <c r="O585" s="5">
        <v>0</v>
      </c>
      <c r="P585" s="5">
        <v>28</v>
      </c>
      <c r="Q585" s="5">
        <v>3.6</v>
      </c>
      <c r="R585" s="14">
        <v>0.56458333333333333</v>
      </c>
      <c r="S585" s="5">
        <v>20.2</v>
      </c>
      <c r="T585" s="5">
        <v>0</v>
      </c>
    </row>
    <row r="586" spans="1:20" hidden="1" x14ac:dyDescent="0.25">
      <c r="A586" s="5">
        <v>568</v>
      </c>
      <c r="B586" s="2" t="s">
        <v>659</v>
      </c>
      <c r="C586" s="5" t="s">
        <v>66</v>
      </c>
      <c r="D586" s="5" t="s">
        <v>47</v>
      </c>
      <c r="E586" s="5">
        <v>63</v>
      </c>
      <c r="F586" s="5">
        <v>1</v>
      </c>
      <c r="G586" s="5">
        <v>4</v>
      </c>
      <c r="H586" s="5">
        <v>5</v>
      </c>
      <c r="I586" s="5">
        <v>-11</v>
      </c>
      <c r="J586" s="5">
        <v>32</v>
      </c>
      <c r="K586" s="5">
        <v>0</v>
      </c>
      <c r="L586" s="5">
        <v>1</v>
      </c>
      <c r="M586" s="5">
        <v>0</v>
      </c>
      <c r="N586" s="5">
        <v>0</v>
      </c>
      <c r="O586" s="5">
        <v>0</v>
      </c>
      <c r="P586" s="5">
        <v>41</v>
      </c>
      <c r="Q586" s="5">
        <v>2.4</v>
      </c>
      <c r="R586" s="14">
        <v>0.70277777777777783</v>
      </c>
      <c r="S586" s="5">
        <v>22.3</v>
      </c>
      <c r="T586" s="5">
        <v>0</v>
      </c>
    </row>
    <row r="587" spans="1:20" hidden="1" x14ac:dyDescent="0.25">
      <c r="A587" s="5">
        <v>569</v>
      </c>
      <c r="B587" s="2" t="s">
        <v>660</v>
      </c>
      <c r="C587" s="5" t="s">
        <v>63</v>
      </c>
      <c r="D587" s="5" t="s">
        <v>47</v>
      </c>
      <c r="E587" s="5">
        <v>20</v>
      </c>
      <c r="F587" s="5">
        <v>1</v>
      </c>
      <c r="G587" s="5">
        <v>4</v>
      </c>
      <c r="H587" s="5">
        <v>5</v>
      </c>
      <c r="I587" s="5">
        <v>5</v>
      </c>
      <c r="J587" s="5">
        <v>16</v>
      </c>
      <c r="K587" s="5">
        <v>0</v>
      </c>
      <c r="L587" s="5">
        <v>1</v>
      </c>
      <c r="M587" s="5">
        <v>0</v>
      </c>
      <c r="N587" s="5">
        <v>0</v>
      </c>
      <c r="O587" s="5">
        <v>1</v>
      </c>
      <c r="P587" s="5">
        <v>18</v>
      </c>
      <c r="Q587" s="5">
        <v>5.6</v>
      </c>
      <c r="R587" s="14">
        <v>0.57708333333333328</v>
      </c>
      <c r="S587" s="5">
        <v>18.600000000000001</v>
      </c>
      <c r="T587" s="5">
        <v>0</v>
      </c>
    </row>
    <row r="588" spans="1:20" hidden="1" x14ac:dyDescent="0.25">
      <c r="A588" s="5">
        <v>570</v>
      </c>
      <c r="B588" s="2" t="s">
        <v>661</v>
      </c>
      <c r="C588" s="5" t="s">
        <v>171</v>
      </c>
      <c r="D588" s="5" t="s">
        <v>64</v>
      </c>
      <c r="E588" s="5">
        <v>16</v>
      </c>
      <c r="F588" s="5">
        <v>1</v>
      </c>
      <c r="G588" s="5">
        <v>4</v>
      </c>
      <c r="H588" s="5">
        <v>5</v>
      </c>
      <c r="I588" s="5">
        <v>-5</v>
      </c>
      <c r="J588" s="5">
        <v>2</v>
      </c>
      <c r="K588" s="5">
        <v>0</v>
      </c>
      <c r="L588" s="5">
        <v>1</v>
      </c>
      <c r="M588" s="5">
        <v>0</v>
      </c>
      <c r="N588" s="5">
        <v>0</v>
      </c>
      <c r="O588" s="5">
        <v>0</v>
      </c>
      <c r="P588" s="5">
        <v>20</v>
      </c>
      <c r="Q588" s="5">
        <v>5</v>
      </c>
      <c r="R588" s="14">
        <v>0.60069444444444442</v>
      </c>
      <c r="S588" s="5">
        <v>18.8</v>
      </c>
      <c r="T588" s="5">
        <v>43.6</v>
      </c>
    </row>
    <row r="589" spans="1:20" hidden="1" x14ac:dyDescent="0.25">
      <c r="A589" s="5">
        <v>571</v>
      </c>
      <c r="B589" s="2" t="s">
        <v>662</v>
      </c>
      <c r="C589" s="5" t="s">
        <v>139</v>
      </c>
      <c r="D589" s="5" t="s">
        <v>64</v>
      </c>
      <c r="E589" s="5">
        <v>27</v>
      </c>
      <c r="F589" s="5">
        <v>1</v>
      </c>
      <c r="G589" s="5">
        <v>4</v>
      </c>
      <c r="H589" s="5">
        <v>5</v>
      </c>
      <c r="I589" s="5">
        <v>-1</v>
      </c>
      <c r="J589" s="5">
        <v>6</v>
      </c>
      <c r="K589" s="5">
        <v>0</v>
      </c>
      <c r="L589" s="5">
        <v>1</v>
      </c>
      <c r="M589" s="5">
        <v>0</v>
      </c>
      <c r="N589" s="5">
        <v>0</v>
      </c>
      <c r="O589" s="5">
        <v>0</v>
      </c>
      <c r="P589" s="5">
        <v>15</v>
      </c>
      <c r="Q589" s="5">
        <v>6.7</v>
      </c>
      <c r="R589" s="14">
        <v>0.25624999999999998</v>
      </c>
      <c r="S589" s="5">
        <v>9.1</v>
      </c>
      <c r="T589" s="5">
        <v>48.5</v>
      </c>
    </row>
    <row r="590" spans="1:20" hidden="1" x14ac:dyDescent="0.25">
      <c r="A590" s="5">
        <v>572</v>
      </c>
      <c r="B590" s="2" t="s">
        <v>663</v>
      </c>
      <c r="C590" s="5" t="s">
        <v>184</v>
      </c>
      <c r="D590" s="5" t="s">
        <v>47</v>
      </c>
      <c r="E590" s="5">
        <v>12</v>
      </c>
      <c r="F590" s="5">
        <v>1</v>
      </c>
      <c r="G590" s="5">
        <v>4</v>
      </c>
      <c r="H590" s="5">
        <v>5</v>
      </c>
      <c r="I590" s="5">
        <v>-1</v>
      </c>
      <c r="J590" s="5">
        <v>18</v>
      </c>
      <c r="K590" s="5">
        <v>0</v>
      </c>
      <c r="L590" s="5">
        <v>0</v>
      </c>
      <c r="M590" s="5">
        <v>1</v>
      </c>
      <c r="N590" s="5">
        <v>0</v>
      </c>
      <c r="O590" s="5">
        <v>0</v>
      </c>
      <c r="P590" s="5">
        <v>16</v>
      </c>
      <c r="Q590" s="5">
        <v>6.3</v>
      </c>
      <c r="R590" s="14">
        <v>0.65</v>
      </c>
      <c r="S590" s="5">
        <v>22.8</v>
      </c>
      <c r="T590" s="5">
        <v>0</v>
      </c>
    </row>
    <row r="591" spans="1:20" hidden="1" x14ac:dyDescent="0.25">
      <c r="A591" s="5">
        <v>573</v>
      </c>
      <c r="B591" s="2" t="s">
        <v>664</v>
      </c>
      <c r="C591" s="5" t="s">
        <v>86</v>
      </c>
      <c r="D591" s="5" t="s">
        <v>47</v>
      </c>
      <c r="E591" s="5">
        <v>35</v>
      </c>
      <c r="F591" s="5">
        <v>1</v>
      </c>
      <c r="G591" s="5">
        <v>4</v>
      </c>
      <c r="H591" s="5">
        <v>5</v>
      </c>
      <c r="I591" s="5">
        <v>3</v>
      </c>
      <c r="J591" s="5">
        <v>28</v>
      </c>
      <c r="K591" s="5">
        <v>0</v>
      </c>
      <c r="L591" s="5">
        <v>1</v>
      </c>
      <c r="M591" s="5">
        <v>0</v>
      </c>
      <c r="N591" s="5">
        <v>0</v>
      </c>
      <c r="O591" s="5">
        <v>0</v>
      </c>
      <c r="P591" s="5">
        <v>54</v>
      </c>
      <c r="Q591" s="5">
        <v>1.9</v>
      </c>
      <c r="R591" s="14">
        <v>0.78125</v>
      </c>
      <c r="S591" s="5">
        <v>24</v>
      </c>
      <c r="T591" s="5">
        <v>100</v>
      </c>
    </row>
    <row r="592" spans="1:20" hidden="1" x14ac:dyDescent="0.25">
      <c r="A592" s="5">
        <v>574</v>
      </c>
      <c r="B592" s="2" t="s">
        <v>665</v>
      </c>
      <c r="C592" s="5" t="s">
        <v>119</v>
      </c>
      <c r="D592" s="5" t="s">
        <v>47</v>
      </c>
      <c r="E592" s="5">
        <v>51</v>
      </c>
      <c r="F592" s="5">
        <v>1</v>
      </c>
      <c r="G592" s="5">
        <v>4</v>
      </c>
      <c r="H592" s="5">
        <v>5</v>
      </c>
      <c r="I592" s="5">
        <v>-9</v>
      </c>
      <c r="J592" s="5">
        <v>46</v>
      </c>
      <c r="K592" s="5">
        <v>0</v>
      </c>
      <c r="L592" s="5">
        <v>1</v>
      </c>
      <c r="M592" s="5">
        <v>0</v>
      </c>
      <c r="N592" s="5">
        <v>0</v>
      </c>
      <c r="O592" s="5">
        <v>1</v>
      </c>
      <c r="P592" s="5">
        <v>26</v>
      </c>
      <c r="Q592" s="5">
        <v>3.8</v>
      </c>
      <c r="R592" s="14">
        <v>0.84513888888888899</v>
      </c>
      <c r="S592" s="5">
        <v>26.6</v>
      </c>
      <c r="T592" s="5">
        <v>0</v>
      </c>
    </row>
    <row r="593" spans="1:20" hidden="1" x14ac:dyDescent="0.25">
      <c r="A593" s="5">
        <v>575</v>
      </c>
      <c r="B593" s="2" t="s">
        <v>666</v>
      </c>
      <c r="C593" s="5" t="s">
        <v>139</v>
      </c>
      <c r="D593" s="5" t="s">
        <v>47</v>
      </c>
      <c r="E593" s="5">
        <v>31</v>
      </c>
      <c r="F593" s="5">
        <v>1</v>
      </c>
      <c r="G593" s="5">
        <v>4</v>
      </c>
      <c r="H593" s="5">
        <v>5</v>
      </c>
      <c r="I593" s="5">
        <v>-4</v>
      </c>
      <c r="J593" s="5">
        <v>22</v>
      </c>
      <c r="K593" s="5">
        <v>0</v>
      </c>
      <c r="L593" s="5">
        <v>1</v>
      </c>
      <c r="M593" s="5">
        <v>0</v>
      </c>
      <c r="N593" s="5">
        <v>0</v>
      </c>
      <c r="O593" s="5">
        <v>0</v>
      </c>
      <c r="P593" s="5">
        <v>12</v>
      </c>
      <c r="Q593" s="5">
        <v>8.3000000000000007</v>
      </c>
      <c r="R593" s="14">
        <v>0.4604166666666667</v>
      </c>
      <c r="S593" s="5">
        <v>14.3</v>
      </c>
      <c r="T593" s="5">
        <v>0</v>
      </c>
    </row>
    <row r="594" spans="1:20" hidden="1" x14ac:dyDescent="0.25">
      <c r="A594" s="5">
        <v>576</v>
      </c>
      <c r="B594" s="2" t="s">
        <v>667</v>
      </c>
      <c r="C594" s="5" t="s">
        <v>184</v>
      </c>
      <c r="D594" s="5" t="s">
        <v>61</v>
      </c>
      <c r="E594" s="5">
        <v>25</v>
      </c>
      <c r="F594" s="5">
        <v>1</v>
      </c>
      <c r="G594" s="5">
        <v>4</v>
      </c>
      <c r="H594" s="5">
        <v>5</v>
      </c>
      <c r="I594" s="5">
        <v>-7</v>
      </c>
      <c r="J594" s="5">
        <v>10</v>
      </c>
      <c r="K594" s="5">
        <v>0</v>
      </c>
      <c r="L594" s="5">
        <v>1</v>
      </c>
      <c r="M594" s="5">
        <v>0</v>
      </c>
      <c r="N594" s="5">
        <v>0</v>
      </c>
      <c r="O594" s="5">
        <v>0</v>
      </c>
      <c r="P594" s="5">
        <v>17</v>
      </c>
      <c r="Q594" s="5">
        <v>5.9</v>
      </c>
      <c r="R594" s="14">
        <v>0.5229166666666667</v>
      </c>
      <c r="S594" s="5">
        <v>19.399999999999999</v>
      </c>
      <c r="T594" s="5">
        <v>28.6</v>
      </c>
    </row>
    <row r="595" spans="1:20" hidden="1" x14ac:dyDescent="0.25">
      <c r="A595" s="5">
        <v>577</v>
      </c>
      <c r="B595" s="2" t="s">
        <v>668</v>
      </c>
      <c r="C595" s="5" t="s">
        <v>218</v>
      </c>
      <c r="D595" s="5" t="s">
        <v>47</v>
      </c>
      <c r="E595" s="5">
        <v>60</v>
      </c>
      <c r="F595" s="5">
        <v>0</v>
      </c>
      <c r="G595" s="5">
        <v>5</v>
      </c>
      <c r="H595" s="5">
        <v>5</v>
      </c>
      <c r="I595" s="5">
        <v>11</v>
      </c>
      <c r="J595" s="5">
        <v>20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66</v>
      </c>
      <c r="Q595" s="5">
        <v>0</v>
      </c>
      <c r="R595" s="14">
        <v>0.89236111111111116</v>
      </c>
      <c r="S595" s="5">
        <v>30.6</v>
      </c>
      <c r="T595" s="5">
        <v>0</v>
      </c>
    </row>
    <row r="596" spans="1:20" hidden="1" x14ac:dyDescent="0.25">
      <c r="A596" s="5">
        <v>578</v>
      </c>
      <c r="B596" s="2" t="s">
        <v>669</v>
      </c>
      <c r="C596" s="5" t="s">
        <v>66</v>
      </c>
      <c r="D596" s="5" t="s">
        <v>47</v>
      </c>
      <c r="E596" s="5">
        <v>45</v>
      </c>
      <c r="F596" s="5">
        <v>0</v>
      </c>
      <c r="G596" s="5">
        <v>5</v>
      </c>
      <c r="H596" s="5">
        <v>5</v>
      </c>
      <c r="I596" s="5">
        <v>-8</v>
      </c>
      <c r="J596" s="5">
        <v>82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26</v>
      </c>
      <c r="Q596" s="5">
        <v>0</v>
      </c>
      <c r="R596" s="14">
        <v>0.61527777777777781</v>
      </c>
      <c r="S596" s="5">
        <v>22.4</v>
      </c>
      <c r="T596" s="5">
        <v>0</v>
      </c>
    </row>
    <row r="597" spans="1:20" hidden="1" x14ac:dyDescent="0.25">
      <c r="A597" s="5">
        <v>579</v>
      </c>
      <c r="B597" s="2" t="s">
        <v>670</v>
      </c>
      <c r="C597" s="5" t="s">
        <v>161</v>
      </c>
      <c r="D597" s="5" t="s">
        <v>61</v>
      </c>
      <c r="E597" s="5">
        <v>29</v>
      </c>
      <c r="F597" s="5">
        <v>0</v>
      </c>
      <c r="G597" s="5">
        <v>5</v>
      </c>
      <c r="H597" s="5">
        <v>5</v>
      </c>
      <c r="I597" s="5">
        <v>-3</v>
      </c>
      <c r="J597" s="5">
        <v>33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36</v>
      </c>
      <c r="Q597" s="5">
        <v>0</v>
      </c>
      <c r="R597" s="14">
        <v>0.3354166666666667</v>
      </c>
      <c r="S597" s="5">
        <v>12.8</v>
      </c>
      <c r="T597" s="5">
        <v>100</v>
      </c>
    </row>
    <row r="598" spans="1:20" hidden="1" x14ac:dyDescent="0.25">
      <c r="A598" s="5">
        <v>580</v>
      </c>
      <c r="B598" s="2" t="s">
        <v>671</v>
      </c>
      <c r="C598" s="5" t="s">
        <v>119</v>
      </c>
      <c r="D598" s="5" t="s">
        <v>47</v>
      </c>
      <c r="E598" s="5">
        <v>20</v>
      </c>
      <c r="F598" s="5">
        <v>0</v>
      </c>
      <c r="G598" s="5">
        <v>5</v>
      </c>
      <c r="H598" s="5">
        <v>5</v>
      </c>
      <c r="I598" s="5">
        <v>-12</v>
      </c>
      <c r="J598" s="5">
        <v>29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21</v>
      </c>
      <c r="Q598" s="5">
        <v>0</v>
      </c>
      <c r="R598" s="14">
        <v>0.81736111111111109</v>
      </c>
      <c r="S598" s="5">
        <v>26.5</v>
      </c>
      <c r="T598" s="5">
        <v>0</v>
      </c>
    </row>
    <row r="599" spans="1:20" hidden="1" x14ac:dyDescent="0.25">
      <c r="A599" s="5">
        <v>581</v>
      </c>
      <c r="B599" s="2" t="s">
        <v>672</v>
      </c>
      <c r="C599" s="5" t="s">
        <v>161</v>
      </c>
      <c r="D599" s="5" t="s">
        <v>47</v>
      </c>
      <c r="E599" s="5">
        <v>40</v>
      </c>
      <c r="F599" s="5">
        <v>0</v>
      </c>
      <c r="G599" s="5">
        <v>5</v>
      </c>
      <c r="H599" s="5">
        <v>5</v>
      </c>
      <c r="I599" s="5">
        <v>2</v>
      </c>
      <c r="J599" s="5">
        <v>21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33</v>
      </c>
      <c r="Q599" s="5">
        <v>0</v>
      </c>
      <c r="R599" s="14">
        <v>0.62361111111111112</v>
      </c>
      <c r="S599" s="5">
        <v>20.100000000000001</v>
      </c>
      <c r="T599" s="5">
        <v>0</v>
      </c>
    </row>
    <row r="600" spans="1:20" hidden="1" x14ac:dyDescent="0.25">
      <c r="A600" s="5">
        <v>582</v>
      </c>
      <c r="B600" s="2" t="s">
        <v>673</v>
      </c>
      <c r="C600" s="5" t="s">
        <v>86</v>
      </c>
      <c r="D600" s="5" t="s">
        <v>61</v>
      </c>
      <c r="E600" s="5">
        <v>37</v>
      </c>
      <c r="F600" s="5">
        <v>3</v>
      </c>
      <c r="G600" s="5">
        <v>1</v>
      </c>
      <c r="H600" s="5">
        <v>4</v>
      </c>
      <c r="I600" s="5">
        <v>0</v>
      </c>
      <c r="J600" s="5">
        <v>28</v>
      </c>
      <c r="K600" s="5">
        <v>0</v>
      </c>
      <c r="L600" s="5">
        <v>3</v>
      </c>
      <c r="M600" s="5">
        <v>0</v>
      </c>
      <c r="N600" s="5">
        <v>0</v>
      </c>
      <c r="O600" s="5">
        <v>1</v>
      </c>
      <c r="P600" s="5">
        <v>27</v>
      </c>
      <c r="Q600" s="5">
        <v>11.1</v>
      </c>
      <c r="R600" s="14">
        <v>0.26458333333333334</v>
      </c>
      <c r="S600" s="5">
        <v>8.9</v>
      </c>
      <c r="T600" s="5">
        <v>0</v>
      </c>
    </row>
    <row r="601" spans="1:20" hidden="1" x14ac:dyDescent="0.25">
      <c r="A601" s="5">
        <v>583</v>
      </c>
      <c r="B601" s="2" t="s">
        <v>674</v>
      </c>
      <c r="C601" s="5" t="s">
        <v>97</v>
      </c>
      <c r="D601" s="5" t="s">
        <v>64</v>
      </c>
      <c r="E601" s="5">
        <v>18</v>
      </c>
      <c r="F601" s="5">
        <v>3</v>
      </c>
      <c r="G601" s="5">
        <v>1</v>
      </c>
      <c r="H601" s="5">
        <v>4</v>
      </c>
      <c r="I601" s="5">
        <v>2</v>
      </c>
      <c r="J601" s="5">
        <v>2</v>
      </c>
      <c r="K601" s="5">
        <v>1</v>
      </c>
      <c r="L601" s="5">
        <v>2</v>
      </c>
      <c r="M601" s="5">
        <v>0</v>
      </c>
      <c r="N601" s="5">
        <v>0</v>
      </c>
      <c r="O601" s="5">
        <v>0</v>
      </c>
      <c r="P601" s="5">
        <v>21</v>
      </c>
      <c r="Q601" s="5">
        <v>14.3</v>
      </c>
      <c r="R601" s="14">
        <v>0.43125000000000002</v>
      </c>
      <c r="S601" s="5">
        <v>16.5</v>
      </c>
      <c r="T601" s="5">
        <v>57</v>
      </c>
    </row>
    <row r="602" spans="1:20" hidden="1" x14ac:dyDescent="0.25">
      <c r="A602" s="5">
        <v>584</v>
      </c>
      <c r="B602" s="2" t="s">
        <v>675</v>
      </c>
      <c r="C602" s="5" t="s">
        <v>145</v>
      </c>
      <c r="D602" s="5" t="s">
        <v>67</v>
      </c>
      <c r="E602" s="5">
        <v>48</v>
      </c>
      <c r="F602" s="5">
        <v>3</v>
      </c>
      <c r="G602" s="5">
        <v>1</v>
      </c>
      <c r="H602" s="5">
        <v>4</v>
      </c>
      <c r="I602" s="5">
        <v>-5</v>
      </c>
      <c r="J602" s="5">
        <v>131</v>
      </c>
      <c r="K602" s="5">
        <v>0</v>
      </c>
      <c r="L602" s="5">
        <v>3</v>
      </c>
      <c r="M602" s="5">
        <v>0</v>
      </c>
      <c r="N602" s="5">
        <v>0</v>
      </c>
      <c r="O602" s="5">
        <v>1</v>
      </c>
      <c r="P602" s="5">
        <v>23</v>
      </c>
      <c r="Q602" s="5">
        <v>13</v>
      </c>
      <c r="R602" s="14">
        <v>0.28819444444444448</v>
      </c>
      <c r="S602" s="5">
        <v>11</v>
      </c>
      <c r="T602" s="5">
        <v>66.7</v>
      </c>
    </row>
    <row r="603" spans="1:20" hidden="1" x14ac:dyDescent="0.25">
      <c r="A603" s="5">
        <v>585</v>
      </c>
      <c r="B603" s="2" t="s">
        <v>676</v>
      </c>
      <c r="C603" s="5" t="s">
        <v>105</v>
      </c>
      <c r="D603" s="5" t="s">
        <v>47</v>
      </c>
      <c r="E603" s="5">
        <v>56</v>
      </c>
      <c r="F603" s="5">
        <v>2</v>
      </c>
      <c r="G603" s="5">
        <v>2</v>
      </c>
      <c r="H603" s="5">
        <v>4</v>
      </c>
      <c r="I603" s="5">
        <v>-6</v>
      </c>
      <c r="J603" s="5">
        <v>30</v>
      </c>
      <c r="K603" s="5">
        <v>0</v>
      </c>
      <c r="L603" s="5">
        <v>1</v>
      </c>
      <c r="M603" s="5">
        <v>1</v>
      </c>
      <c r="N603" s="5">
        <v>0</v>
      </c>
      <c r="O603" s="5">
        <v>0</v>
      </c>
      <c r="P603" s="5">
        <v>52</v>
      </c>
      <c r="Q603" s="5">
        <v>3.8</v>
      </c>
      <c r="R603" s="14">
        <v>0.91180555555555554</v>
      </c>
      <c r="S603" s="5">
        <v>27.4</v>
      </c>
      <c r="T603" s="5">
        <v>0</v>
      </c>
    </row>
    <row r="604" spans="1:20" hidden="1" x14ac:dyDescent="0.25">
      <c r="A604" s="5">
        <v>586</v>
      </c>
      <c r="B604" s="2" t="s">
        <v>677</v>
      </c>
      <c r="C604" s="5" t="s">
        <v>94</v>
      </c>
      <c r="D604" s="5" t="s">
        <v>67</v>
      </c>
      <c r="E604" s="5">
        <v>19</v>
      </c>
      <c r="F604" s="5">
        <v>2</v>
      </c>
      <c r="G604" s="5">
        <v>2</v>
      </c>
      <c r="H604" s="5">
        <v>4</v>
      </c>
      <c r="I604" s="5">
        <v>-8</v>
      </c>
      <c r="J604" s="5">
        <v>4</v>
      </c>
      <c r="K604" s="5">
        <v>0</v>
      </c>
      <c r="L604" s="5">
        <v>0</v>
      </c>
      <c r="M604" s="5">
        <v>2</v>
      </c>
      <c r="N604" s="5">
        <v>0</v>
      </c>
      <c r="O604" s="5">
        <v>0</v>
      </c>
      <c r="P604" s="5">
        <v>35</v>
      </c>
      <c r="Q604" s="5">
        <v>5.7</v>
      </c>
      <c r="R604" s="14">
        <v>0.63124999999999998</v>
      </c>
      <c r="S604" s="5">
        <v>21.2</v>
      </c>
      <c r="T604" s="5">
        <v>42.8</v>
      </c>
    </row>
    <row r="605" spans="1:20" hidden="1" x14ac:dyDescent="0.25">
      <c r="A605" s="5">
        <v>587</v>
      </c>
      <c r="B605" s="2" t="s">
        <v>678</v>
      </c>
      <c r="C605" s="5" t="s">
        <v>63</v>
      </c>
      <c r="D605" s="5" t="s">
        <v>64</v>
      </c>
      <c r="E605" s="5">
        <v>36</v>
      </c>
      <c r="F605" s="5">
        <v>2</v>
      </c>
      <c r="G605" s="5">
        <v>2</v>
      </c>
      <c r="H605" s="5">
        <v>4</v>
      </c>
      <c r="I605" s="5">
        <v>-4</v>
      </c>
      <c r="J605" s="5">
        <v>9</v>
      </c>
      <c r="K605" s="5">
        <v>0</v>
      </c>
      <c r="L605" s="5">
        <v>2</v>
      </c>
      <c r="M605" s="5">
        <v>0</v>
      </c>
      <c r="N605" s="5">
        <v>0</v>
      </c>
      <c r="O605" s="5">
        <v>0</v>
      </c>
      <c r="P605" s="5">
        <v>31</v>
      </c>
      <c r="Q605" s="5">
        <v>6.5</v>
      </c>
      <c r="R605" s="14">
        <v>0.3743055555555555</v>
      </c>
      <c r="S605" s="5">
        <v>12</v>
      </c>
      <c r="T605" s="5">
        <v>48.1</v>
      </c>
    </row>
    <row r="606" spans="1:20" hidden="1" x14ac:dyDescent="0.25">
      <c r="A606" s="5">
        <v>588</v>
      </c>
      <c r="B606" s="2" t="s">
        <v>679</v>
      </c>
      <c r="C606" s="5" t="s">
        <v>125</v>
      </c>
      <c r="D606" s="5" t="s">
        <v>47</v>
      </c>
      <c r="E606" s="5">
        <v>44</v>
      </c>
      <c r="F606" s="5">
        <v>2</v>
      </c>
      <c r="G606" s="5">
        <v>2</v>
      </c>
      <c r="H606" s="5">
        <v>4</v>
      </c>
      <c r="I606" s="5">
        <v>9</v>
      </c>
      <c r="J606" s="5">
        <v>32</v>
      </c>
      <c r="K606" s="5">
        <v>0</v>
      </c>
      <c r="L606" s="5">
        <v>1</v>
      </c>
      <c r="M606" s="5">
        <v>1</v>
      </c>
      <c r="N606" s="5">
        <v>0</v>
      </c>
      <c r="O606" s="5">
        <v>0</v>
      </c>
      <c r="P606" s="5">
        <v>36</v>
      </c>
      <c r="Q606" s="5">
        <v>5.6</v>
      </c>
      <c r="R606" s="14">
        <v>0.72986111111111107</v>
      </c>
      <c r="S606" s="5">
        <v>23.7</v>
      </c>
      <c r="T606" s="5">
        <v>0</v>
      </c>
    </row>
    <row r="607" spans="1:20" hidden="1" x14ac:dyDescent="0.25">
      <c r="A607" s="5">
        <v>589</v>
      </c>
      <c r="B607" s="2" t="s">
        <v>680</v>
      </c>
      <c r="C607" s="5" t="s">
        <v>72</v>
      </c>
      <c r="D607" s="5" t="s">
        <v>47</v>
      </c>
      <c r="E607" s="5">
        <v>43</v>
      </c>
      <c r="F607" s="5">
        <v>2</v>
      </c>
      <c r="G607" s="5">
        <v>2</v>
      </c>
      <c r="H607" s="5">
        <v>4</v>
      </c>
      <c r="I607" s="5">
        <v>-10</v>
      </c>
      <c r="J607" s="5">
        <v>38</v>
      </c>
      <c r="K607" s="5">
        <v>1</v>
      </c>
      <c r="L607" s="5">
        <v>1</v>
      </c>
      <c r="M607" s="5">
        <v>0</v>
      </c>
      <c r="N607" s="5">
        <v>0</v>
      </c>
      <c r="O607" s="5">
        <v>0</v>
      </c>
      <c r="P607" s="5">
        <v>34</v>
      </c>
      <c r="Q607" s="5">
        <v>5.9</v>
      </c>
      <c r="R607" s="14">
        <v>0.5180555555555556</v>
      </c>
      <c r="S607" s="5">
        <v>17.7</v>
      </c>
      <c r="T607" s="5">
        <v>66.7</v>
      </c>
    </row>
    <row r="608" spans="1:20" hidden="1" x14ac:dyDescent="0.25">
      <c r="A608" s="5">
        <v>590</v>
      </c>
      <c r="B608" s="2" t="s">
        <v>681</v>
      </c>
      <c r="C608" s="5" t="s">
        <v>72</v>
      </c>
      <c r="D608" s="5" t="s">
        <v>67</v>
      </c>
      <c r="E608" s="5">
        <v>30</v>
      </c>
      <c r="F608" s="5">
        <v>2</v>
      </c>
      <c r="G608" s="5">
        <v>2</v>
      </c>
      <c r="H608" s="5">
        <v>4</v>
      </c>
      <c r="I608" s="5">
        <v>-1</v>
      </c>
      <c r="J608" s="5">
        <v>13</v>
      </c>
      <c r="K608" s="5">
        <v>0</v>
      </c>
      <c r="L608" s="5">
        <v>2</v>
      </c>
      <c r="M608" s="5">
        <v>0</v>
      </c>
      <c r="N608" s="5">
        <v>1</v>
      </c>
      <c r="O608" s="5">
        <v>0</v>
      </c>
      <c r="P608" s="5">
        <v>23</v>
      </c>
      <c r="Q608" s="5">
        <v>8.6999999999999993</v>
      </c>
      <c r="R608" s="14">
        <v>0.36458333333333331</v>
      </c>
      <c r="S608" s="5">
        <v>14.7</v>
      </c>
      <c r="T608" s="5">
        <v>40</v>
      </c>
    </row>
    <row r="609" spans="1:20" hidden="1" x14ac:dyDescent="0.25">
      <c r="A609" s="5">
        <v>591</v>
      </c>
      <c r="B609" s="2" t="s">
        <v>682</v>
      </c>
      <c r="C609" s="5" t="s">
        <v>108</v>
      </c>
      <c r="D609" s="5" t="s">
        <v>67</v>
      </c>
      <c r="E609" s="5">
        <v>36</v>
      </c>
      <c r="F609" s="5">
        <v>2</v>
      </c>
      <c r="G609" s="5">
        <v>2</v>
      </c>
      <c r="H609" s="5">
        <v>4</v>
      </c>
      <c r="I609" s="5">
        <v>2</v>
      </c>
      <c r="J609" s="5">
        <v>14</v>
      </c>
      <c r="K609" s="5">
        <v>0</v>
      </c>
      <c r="L609" s="5">
        <v>2</v>
      </c>
      <c r="M609" s="5">
        <v>0</v>
      </c>
      <c r="N609" s="5">
        <v>0</v>
      </c>
      <c r="O609" s="5">
        <v>0</v>
      </c>
      <c r="P609" s="5">
        <v>29</v>
      </c>
      <c r="Q609" s="5">
        <v>6.9</v>
      </c>
      <c r="R609" s="14">
        <v>0.43472222222222223</v>
      </c>
      <c r="S609" s="5">
        <v>14.6</v>
      </c>
      <c r="T609" s="5">
        <v>48.4</v>
      </c>
    </row>
    <row r="610" spans="1:20" hidden="1" x14ac:dyDescent="0.25">
      <c r="A610" s="5">
        <v>592</v>
      </c>
      <c r="B610" s="2" t="s">
        <v>683</v>
      </c>
      <c r="C610" s="5" t="s">
        <v>94</v>
      </c>
      <c r="D610" s="5" t="s">
        <v>47</v>
      </c>
      <c r="E610" s="5">
        <v>55</v>
      </c>
      <c r="F610" s="5">
        <v>2</v>
      </c>
      <c r="G610" s="5">
        <v>2</v>
      </c>
      <c r="H610" s="5">
        <v>4</v>
      </c>
      <c r="I610" s="5">
        <v>2</v>
      </c>
      <c r="J610" s="5">
        <v>39</v>
      </c>
      <c r="K610" s="5">
        <v>0</v>
      </c>
      <c r="L610" s="5">
        <v>2</v>
      </c>
      <c r="M610" s="5">
        <v>0</v>
      </c>
      <c r="N610" s="5">
        <v>0</v>
      </c>
      <c r="O610" s="5">
        <v>0</v>
      </c>
      <c r="P610" s="5">
        <v>52</v>
      </c>
      <c r="Q610" s="5">
        <v>3.8</v>
      </c>
      <c r="R610" s="14">
        <v>0.75902777777777775</v>
      </c>
      <c r="S610" s="5">
        <v>25.6</v>
      </c>
      <c r="T610" s="5">
        <v>0</v>
      </c>
    </row>
    <row r="611" spans="1:20" hidden="1" x14ac:dyDescent="0.25">
      <c r="A611" s="5">
        <v>593</v>
      </c>
      <c r="B611" s="2" t="s">
        <v>684</v>
      </c>
      <c r="C611" s="5" t="s">
        <v>63</v>
      </c>
      <c r="D611" s="5" t="s">
        <v>47</v>
      </c>
      <c r="E611" s="5">
        <v>35</v>
      </c>
      <c r="F611" s="5">
        <v>2</v>
      </c>
      <c r="G611" s="5">
        <v>2</v>
      </c>
      <c r="H611" s="5">
        <v>4</v>
      </c>
      <c r="I611" s="5">
        <v>10</v>
      </c>
      <c r="J611" s="5">
        <v>24</v>
      </c>
      <c r="K611" s="5">
        <v>0</v>
      </c>
      <c r="L611" s="5">
        <v>2</v>
      </c>
      <c r="M611" s="5">
        <v>0</v>
      </c>
      <c r="N611" s="5">
        <v>0</v>
      </c>
      <c r="O611" s="5">
        <v>0</v>
      </c>
      <c r="P611" s="5">
        <v>16</v>
      </c>
      <c r="Q611" s="5">
        <v>12.5</v>
      </c>
      <c r="R611" s="14">
        <v>0.41249999999999998</v>
      </c>
      <c r="S611" s="5">
        <v>13.9</v>
      </c>
      <c r="T611" s="5">
        <v>0</v>
      </c>
    </row>
    <row r="612" spans="1:20" hidden="1" x14ac:dyDescent="0.25">
      <c r="A612" s="5">
        <v>594</v>
      </c>
      <c r="B612" s="2" t="s">
        <v>685</v>
      </c>
      <c r="C612" s="5" t="s">
        <v>171</v>
      </c>
      <c r="D612" s="5" t="s">
        <v>47</v>
      </c>
      <c r="E612" s="5">
        <v>42</v>
      </c>
      <c r="F612" s="5">
        <v>2</v>
      </c>
      <c r="G612" s="5">
        <v>2</v>
      </c>
      <c r="H612" s="5">
        <v>4</v>
      </c>
      <c r="I612" s="5">
        <v>-13</v>
      </c>
      <c r="J612" s="5">
        <v>24</v>
      </c>
      <c r="K612" s="5">
        <v>0</v>
      </c>
      <c r="L612" s="5">
        <v>2</v>
      </c>
      <c r="M612" s="5">
        <v>0</v>
      </c>
      <c r="N612" s="5">
        <v>0</v>
      </c>
      <c r="O612" s="5">
        <v>1</v>
      </c>
      <c r="P612" s="5">
        <v>42</v>
      </c>
      <c r="Q612" s="5">
        <v>4.8</v>
      </c>
      <c r="R612" s="14">
        <v>0.9291666666666667</v>
      </c>
      <c r="S612" s="5">
        <v>30.5</v>
      </c>
      <c r="T612" s="5">
        <v>0</v>
      </c>
    </row>
    <row r="613" spans="1:20" hidden="1" x14ac:dyDescent="0.25">
      <c r="A613" s="5">
        <v>595</v>
      </c>
      <c r="B613" s="2" t="s">
        <v>686</v>
      </c>
      <c r="C613" s="5" t="s">
        <v>82</v>
      </c>
      <c r="D613" s="5" t="s">
        <v>47</v>
      </c>
      <c r="E613" s="5">
        <v>62</v>
      </c>
      <c r="F613" s="5">
        <v>1</v>
      </c>
      <c r="G613" s="5">
        <v>3</v>
      </c>
      <c r="H613" s="5">
        <v>4</v>
      </c>
      <c r="I613" s="5">
        <v>2</v>
      </c>
      <c r="J613" s="5">
        <v>76</v>
      </c>
      <c r="K613" s="5">
        <v>0</v>
      </c>
      <c r="L613" s="5">
        <v>1</v>
      </c>
      <c r="M613" s="5">
        <v>0</v>
      </c>
      <c r="N613" s="5">
        <v>0</v>
      </c>
      <c r="O613" s="5">
        <v>0</v>
      </c>
      <c r="P613" s="5">
        <v>46</v>
      </c>
      <c r="Q613" s="5">
        <v>2.2000000000000002</v>
      </c>
      <c r="R613" s="14">
        <v>0.64027777777777783</v>
      </c>
      <c r="S613" s="5">
        <v>20.5</v>
      </c>
      <c r="T613" s="5">
        <v>0</v>
      </c>
    </row>
    <row r="614" spans="1:20" hidden="1" x14ac:dyDescent="0.25">
      <c r="A614" s="5">
        <v>596</v>
      </c>
      <c r="B614" s="2" t="s">
        <v>687</v>
      </c>
      <c r="C614" s="5" t="s">
        <v>97</v>
      </c>
      <c r="D614" s="5" t="s">
        <v>67</v>
      </c>
      <c r="E614" s="5">
        <v>51</v>
      </c>
      <c r="F614" s="5">
        <v>1</v>
      </c>
      <c r="G614" s="5">
        <v>3</v>
      </c>
      <c r="H614" s="5">
        <v>4</v>
      </c>
      <c r="I614" s="5">
        <v>-10</v>
      </c>
      <c r="J614" s="5">
        <v>78</v>
      </c>
      <c r="K614" s="5">
        <v>0</v>
      </c>
      <c r="L614" s="5">
        <v>1</v>
      </c>
      <c r="M614" s="5">
        <v>0</v>
      </c>
      <c r="N614" s="5">
        <v>0</v>
      </c>
      <c r="O614" s="5">
        <v>0</v>
      </c>
      <c r="P614" s="5">
        <v>8</v>
      </c>
      <c r="Q614" s="5">
        <v>12.5</v>
      </c>
      <c r="R614" s="14">
        <v>0.26944444444444443</v>
      </c>
      <c r="S614" s="5">
        <v>10.1</v>
      </c>
      <c r="T614" s="5">
        <v>66.7</v>
      </c>
    </row>
    <row r="615" spans="1:20" hidden="1" x14ac:dyDescent="0.25">
      <c r="A615" s="5">
        <v>597</v>
      </c>
      <c r="B615" s="2" t="s">
        <v>688</v>
      </c>
      <c r="C615" s="5" t="s">
        <v>218</v>
      </c>
      <c r="D615" s="5" t="s">
        <v>47</v>
      </c>
      <c r="E615" s="5">
        <v>34</v>
      </c>
      <c r="F615" s="5">
        <v>1</v>
      </c>
      <c r="G615" s="5">
        <v>3</v>
      </c>
      <c r="H615" s="5">
        <v>4</v>
      </c>
      <c r="I615" s="5">
        <v>-1</v>
      </c>
      <c r="J615" s="5">
        <v>31</v>
      </c>
      <c r="K615" s="5">
        <v>0</v>
      </c>
      <c r="L615" s="5">
        <v>0</v>
      </c>
      <c r="M615" s="5">
        <v>1</v>
      </c>
      <c r="N615" s="5">
        <v>0</v>
      </c>
      <c r="O615" s="5">
        <v>0</v>
      </c>
      <c r="P615" s="5">
        <v>38</v>
      </c>
      <c r="Q615" s="5">
        <v>2.6</v>
      </c>
      <c r="R615" s="14">
        <v>0.72777777777777775</v>
      </c>
      <c r="S615" s="5">
        <v>24.1</v>
      </c>
      <c r="T615" s="5">
        <v>0</v>
      </c>
    </row>
    <row r="616" spans="1:20" hidden="1" x14ac:dyDescent="0.25">
      <c r="A616" s="5">
        <v>598</v>
      </c>
      <c r="B616" s="2" t="s">
        <v>689</v>
      </c>
      <c r="C616" s="5" t="s">
        <v>161</v>
      </c>
      <c r="D616" s="5" t="s">
        <v>61</v>
      </c>
      <c r="E616" s="5">
        <v>25</v>
      </c>
      <c r="F616" s="5">
        <v>1</v>
      </c>
      <c r="G616" s="5">
        <v>3</v>
      </c>
      <c r="H616" s="5">
        <v>4</v>
      </c>
      <c r="I616" s="5">
        <v>0</v>
      </c>
      <c r="J616" s="5">
        <v>16</v>
      </c>
      <c r="K616" s="5">
        <v>0</v>
      </c>
      <c r="L616" s="5">
        <v>1</v>
      </c>
      <c r="M616" s="5">
        <v>0</v>
      </c>
      <c r="N616" s="5">
        <v>0</v>
      </c>
      <c r="O616" s="5">
        <v>0</v>
      </c>
      <c r="P616" s="5">
        <v>32</v>
      </c>
      <c r="Q616" s="5">
        <v>3.1</v>
      </c>
      <c r="R616" s="14">
        <v>0.42083333333333334</v>
      </c>
      <c r="S616" s="5">
        <v>14.7</v>
      </c>
      <c r="T616" s="5">
        <v>0</v>
      </c>
    </row>
    <row r="617" spans="1:20" hidden="1" x14ac:dyDescent="0.25">
      <c r="A617" s="5">
        <v>599</v>
      </c>
      <c r="B617" s="2" t="s">
        <v>690</v>
      </c>
      <c r="C617" s="5" t="s">
        <v>119</v>
      </c>
      <c r="D617" s="5" t="s">
        <v>64</v>
      </c>
      <c r="E617" s="5">
        <v>9</v>
      </c>
      <c r="F617" s="5">
        <v>1</v>
      </c>
      <c r="G617" s="5">
        <v>3</v>
      </c>
      <c r="H617" s="5">
        <v>4</v>
      </c>
      <c r="I617" s="5">
        <v>-2</v>
      </c>
      <c r="J617" s="5">
        <v>6</v>
      </c>
      <c r="K617" s="5">
        <v>0</v>
      </c>
      <c r="L617" s="5">
        <v>0</v>
      </c>
      <c r="M617" s="5">
        <v>1</v>
      </c>
      <c r="N617" s="5">
        <v>0</v>
      </c>
      <c r="O617" s="5">
        <v>0</v>
      </c>
      <c r="P617" s="5">
        <v>15</v>
      </c>
      <c r="Q617" s="5">
        <v>6.7</v>
      </c>
      <c r="R617" s="14">
        <v>0.6791666666666667</v>
      </c>
      <c r="S617" s="5">
        <v>20.7</v>
      </c>
      <c r="T617" s="5">
        <v>40.6</v>
      </c>
    </row>
    <row r="618" spans="1:20" hidden="1" x14ac:dyDescent="0.25">
      <c r="A618" s="5">
        <v>600</v>
      </c>
      <c r="B618" s="2" t="s">
        <v>691</v>
      </c>
      <c r="C618" s="5" t="s">
        <v>119</v>
      </c>
      <c r="D618" s="5" t="s">
        <v>47</v>
      </c>
      <c r="E618" s="5">
        <v>19</v>
      </c>
      <c r="F618" s="5">
        <v>1</v>
      </c>
      <c r="G618" s="5">
        <v>3</v>
      </c>
      <c r="H618" s="5">
        <v>4</v>
      </c>
      <c r="I618" s="5">
        <v>-2</v>
      </c>
      <c r="J618" s="5">
        <v>24</v>
      </c>
      <c r="K618" s="5">
        <v>0</v>
      </c>
      <c r="L618" s="5">
        <v>1</v>
      </c>
      <c r="M618" s="5">
        <v>0</v>
      </c>
      <c r="N618" s="5">
        <v>0</v>
      </c>
      <c r="O618" s="5">
        <v>0</v>
      </c>
      <c r="P618" s="5">
        <v>22</v>
      </c>
      <c r="Q618" s="5">
        <v>4.5</v>
      </c>
      <c r="R618" s="14">
        <v>0.63402777777777775</v>
      </c>
      <c r="S618" s="5">
        <v>20.8</v>
      </c>
      <c r="T618" s="5">
        <v>0</v>
      </c>
    </row>
    <row r="619" spans="1:20" hidden="1" x14ac:dyDescent="0.25">
      <c r="A619" s="5">
        <v>601</v>
      </c>
      <c r="B619" s="2" t="s">
        <v>692</v>
      </c>
      <c r="C619" s="5" t="s">
        <v>171</v>
      </c>
      <c r="D619" s="5" t="s">
        <v>61</v>
      </c>
      <c r="E619" s="5">
        <v>18</v>
      </c>
      <c r="F619" s="5">
        <v>1</v>
      </c>
      <c r="G619" s="5">
        <v>3</v>
      </c>
      <c r="H619" s="5">
        <v>4</v>
      </c>
      <c r="I619" s="5">
        <v>1</v>
      </c>
      <c r="J619" s="5">
        <v>4</v>
      </c>
      <c r="K619" s="5">
        <v>0</v>
      </c>
      <c r="L619" s="5">
        <v>0</v>
      </c>
      <c r="M619" s="5">
        <v>1</v>
      </c>
      <c r="N619" s="5">
        <v>0</v>
      </c>
      <c r="O619" s="5">
        <v>1</v>
      </c>
      <c r="P619" s="5">
        <v>20</v>
      </c>
      <c r="Q619" s="5">
        <v>5</v>
      </c>
      <c r="R619" s="14">
        <v>0.53263888888888888</v>
      </c>
      <c r="S619" s="5">
        <v>17.3</v>
      </c>
      <c r="T619" s="5">
        <v>0</v>
      </c>
    </row>
    <row r="620" spans="1:20" hidden="1" x14ac:dyDescent="0.25">
      <c r="A620" s="5">
        <v>602</v>
      </c>
      <c r="B620" s="2" t="s">
        <v>693</v>
      </c>
      <c r="C620" s="5" t="s">
        <v>84</v>
      </c>
      <c r="D620" s="5" t="s">
        <v>67</v>
      </c>
      <c r="E620" s="5">
        <v>43</v>
      </c>
      <c r="F620" s="5">
        <v>1</v>
      </c>
      <c r="G620" s="5">
        <v>3</v>
      </c>
      <c r="H620" s="5">
        <v>4</v>
      </c>
      <c r="I620" s="5">
        <v>-3</v>
      </c>
      <c r="J620" s="5">
        <v>134</v>
      </c>
      <c r="K620" s="5">
        <v>0</v>
      </c>
      <c r="L620" s="5">
        <v>1</v>
      </c>
      <c r="M620" s="5">
        <v>0</v>
      </c>
      <c r="N620" s="5">
        <v>0</v>
      </c>
      <c r="O620" s="5">
        <v>1</v>
      </c>
      <c r="P620" s="5">
        <v>30</v>
      </c>
      <c r="Q620" s="5">
        <v>3.3</v>
      </c>
      <c r="R620" s="14">
        <v>0.28680555555555554</v>
      </c>
      <c r="S620" s="5">
        <v>11.1</v>
      </c>
      <c r="T620" s="5">
        <v>0</v>
      </c>
    </row>
    <row r="621" spans="1:20" hidden="1" x14ac:dyDescent="0.25">
      <c r="A621" s="5">
        <v>603</v>
      </c>
      <c r="B621" s="2" t="s">
        <v>694</v>
      </c>
      <c r="C621" s="5" t="s">
        <v>121</v>
      </c>
      <c r="D621" s="5" t="s">
        <v>61</v>
      </c>
      <c r="E621" s="5">
        <v>48</v>
      </c>
      <c r="F621" s="5">
        <v>1</v>
      </c>
      <c r="G621" s="5">
        <v>3</v>
      </c>
      <c r="H621" s="5">
        <v>4</v>
      </c>
      <c r="I621" s="5">
        <v>0</v>
      </c>
      <c r="J621" s="5">
        <v>96</v>
      </c>
      <c r="K621" s="5">
        <v>0</v>
      </c>
      <c r="L621" s="5">
        <v>1</v>
      </c>
      <c r="M621" s="5">
        <v>0</v>
      </c>
      <c r="N621" s="5">
        <v>0</v>
      </c>
      <c r="O621" s="5">
        <v>0</v>
      </c>
      <c r="P621" s="5">
        <v>20</v>
      </c>
      <c r="Q621" s="5">
        <v>5</v>
      </c>
      <c r="R621" s="14">
        <v>0.28333333333333333</v>
      </c>
      <c r="S621" s="5">
        <v>9.4</v>
      </c>
      <c r="T621" s="5">
        <v>40</v>
      </c>
    </row>
    <row r="622" spans="1:20" hidden="1" x14ac:dyDescent="0.25">
      <c r="A622" s="5">
        <v>604</v>
      </c>
      <c r="B622" s="2" t="s">
        <v>695</v>
      </c>
      <c r="C622" s="5" t="s">
        <v>105</v>
      </c>
      <c r="D622" s="5" t="s">
        <v>67</v>
      </c>
      <c r="E622" s="5">
        <v>10</v>
      </c>
      <c r="F622" s="5">
        <v>1</v>
      </c>
      <c r="G622" s="5">
        <v>3</v>
      </c>
      <c r="H622" s="5">
        <v>4</v>
      </c>
      <c r="I622" s="5">
        <v>-1</v>
      </c>
      <c r="J622" s="5">
        <v>4</v>
      </c>
      <c r="K622" s="5">
        <v>0</v>
      </c>
      <c r="L622" s="5">
        <v>1</v>
      </c>
      <c r="M622" s="5">
        <v>0</v>
      </c>
      <c r="N622" s="5">
        <v>0</v>
      </c>
      <c r="O622" s="5">
        <v>0</v>
      </c>
      <c r="P622" s="5">
        <v>19</v>
      </c>
      <c r="Q622" s="5">
        <v>5.3</v>
      </c>
      <c r="R622" s="14">
        <v>0.65069444444444446</v>
      </c>
      <c r="S622" s="5">
        <v>21.1</v>
      </c>
      <c r="T622" s="5">
        <v>75</v>
      </c>
    </row>
    <row r="623" spans="1:20" hidden="1" x14ac:dyDescent="0.25">
      <c r="A623" s="5">
        <v>605</v>
      </c>
      <c r="B623" s="2" t="s">
        <v>696</v>
      </c>
      <c r="C623" s="5" t="s">
        <v>119</v>
      </c>
      <c r="D623" s="5" t="s">
        <v>64</v>
      </c>
      <c r="E623" s="5">
        <v>14</v>
      </c>
      <c r="F623" s="5">
        <v>0</v>
      </c>
      <c r="G623" s="5">
        <v>4</v>
      </c>
      <c r="H623" s="5">
        <v>4</v>
      </c>
      <c r="I623" s="5">
        <v>-5</v>
      </c>
      <c r="J623" s="5">
        <v>2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11</v>
      </c>
      <c r="Q623" s="5">
        <v>0</v>
      </c>
      <c r="R623" s="14">
        <v>0.64375000000000004</v>
      </c>
      <c r="S623" s="5">
        <v>18.600000000000001</v>
      </c>
      <c r="T623" s="5">
        <v>51.2</v>
      </c>
    </row>
    <row r="624" spans="1:20" hidden="1" x14ac:dyDescent="0.25">
      <c r="A624" s="5">
        <v>606</v>
      </c>
      <c r="B624" s="2" t="s">
        <v>697</v>
      </c>
      <c r="C624" s="5" t="s">
        <v>248</v>
      </c>
      <c r="D624" s="5" t="s">
        <v>47</v>
      </c>
      <c r="E624" s="5">
        <v>41</v>
      </c>
      <c r="F624" s="5">
        <v>0</v>
      </c>
      <c r="G624" s="5">
        <v>4</v>
      </c>
      <c r="H624" s="5">
        <v>4</v>
      </c>
      <c r="I624" s="5">
        <v>-11</v>
      </c>
      <c r="J624" s="5">
        <v>45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12</v>
      </c>
      <c r="Q624" s="5">
        <v>0</v>
      </c>
      <c r="R624" s="14">
        <v>0.73055555555555562</v>
      </c>
      <c r="S624" s="5">
        <v>23.3</v>
      </c>
      <c r="T624" s="5">
        <v>0</v>
      </c>
    </row>
    <row r="625" spans="1:20" hidden="1" x14ac:dyDescent="0.25">
      <c r="A625" s="5">
        <v>607</v>
      </c>
      <c r="B625" s="2" t="s">
        <v>698</v>
      </c>
      <c r="C625" s="5" t="s">
        <v>92</v>
      </c>
      <c r="D625" s="5" t="s">
        <v>47</v>
      </c>
      <c r="E625" s="5">
        <v>49</v>
      </c>
      <c r="F625" s="5">
        <v>0</v>
      </c>
      <c r="G625" s="5">
        <v>4</v>
      </c>
      <c r="H625" s="5">
        <v>4</v>
      </c>
      <c r="I625" s="5">
        <v>-17</v>
      </c>
      <c r="J625" s="5">
        <v>70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29</v>
      </c>
      <c r="Q625" s="5">
        <v>0</v>
      </c>
      <c r="R625" s="14">
        <v>0.58819444444444446</v>
      </c>
      <c r="S625" s="5">
        <v>19</v>
      </c>
      <c r="T625" s="5">
        <v>0</v>
      </c>
    </row>
    <row r="626" spans="1:20" hidden="1" x14ac:dyDescent="0.25">
      <c r="A626" s="5">
        <v>608</v>
      </c>
      <c r="B626" s="2" t="s">
        <v>699</v>
      </c>
      <c r="C626" s="5" t="s">
        <v>88</v>
      </c>
      <c r="D626" s="5" t="s">
        <v>47</v>
      </c>
      <c r="E626" s="5">
        <v>54</v>
      </c>
      <c r="F626" s="5">
        <v>0</v>
      </c>
      <c r="G626" s="5">
        <v>4</v>
      </c>
      <c r="H626" s="5">
        <v>4</v>
      </c>
      <c r="I626" s="5">
        <v>3</v>
      </c>
      <c r="J626" s="5">
        <v>61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29</v>
      </c>
      <c r="Q626" s="5">
        <v>0</v>
      </c>
      <c r="R626" s="14">
        <v>0.6166666666666667</v>
      </c>
      <c r="S626" s="5">
        <v>19.5</v>
      </c>
      <c r="T626" s="5">
        <v>0</v>
      </c>
    </row>
    <row r="627" spans="1:20" hidden="1" x14ac:dyDescent="0.25">
      <c r="A627" s="5">
        <v>609</v>
      </c>
      <c r="B627" s="2" t="s">
        <v>700</v>
      </c>
      <c r="C627" s="5" t="s">
        <v>145</v>
      </c>
      <c r="D627" s="5" t="s">
        <v>61</v>
      </c>
      <c r="E627" s="5">
        <v>24</v>
      </c>
      <c r="F627" s="5">
        <v>0</v>
      </c>
      <c r="G627" s="5">
        <v>4</v>
      </c>
      <c r="H627" s="5">
        <v>4</v>
      </c>
      <c r="I627" s="5">
        <v>-2</v>
      </c>
      <c r="J627" s="5">
        <v>17</v>
      </c>
      <c r="K627" s="5">
        <v>0</v>
      </c>
      <c r="L627" s="5">
        <v>0</v>
      </c>
      <c r="M627" s="5">
        <v>0</v>
      </c>
      <c r="N627" s="5">
        <v>0</v>
      </c>
      <c r="O627" s="5">
        <v>0</v>
      </c>
      <c r="P627" s="5">
        <v>26</v>
      </c>
      <c r="Q627" s="5">
        <v>0</v>
      </c>
      <c r="R627" s="14">
        <v>0.4513888888888889</v>
      </c>
      <c r="S627" s="5">
        <v>15</v>
      </c>
      <c r="T627" s="5">
        <v>29.2</v>
      </c>
    </row>
    <row r="628" spans="1:20" hidden="1" x14ac:dyDescent="0.25">
      <c r="A628" s="5">
        <v>610</v>
      </c>
      <c r="B628" s="2" t="s">
        <v>701</v>
      </c>
      <c r="C628" s="5" t="s">
        <v>82</v>
      </c>
      <c r="D628" s="5" t="s">
        <v>64</v>
      </c>
      <c r="E628" s="5">
        <v>9</v>
      </c>
      <c r="F628" s="5">
        <v>0</v>
      </c>
      <c r="G628" s="5">
        <v>4</v>
      </c>
      <c r="H628" s="5">
        <v>4</v>
      </c>
      <c r="I628" s="5">
        <v>4</v>
      </c>
      <c r="J628" s="5">
        <v>2</v>
      </c>
      <c r="K628" s="5">
        <v>0</v>
      </c>
      <c r="L628" s="5">
        <v>0</v>
      </c>
      <c r="M628" s="5">
        <v>0</v>
      </c>
      <c r="N628" s="5">
        <v>0</v>
      </c>
      <c r="O628" s="5">
        <v>0</v>
      </c>
      <c r="P628" s="5">
        <v>19</v>
      </c>
      <c r="Q628" s="5">
        <v>0</v>
      </c>
      <c r="R628" s="14">
        <v>0.45</v>
      </c>
      <c r="S628" s="5">
        <v>15.1</v>
      </c>
      <c r="T628" s="5">
        <v>33.299999999999997</v>
      </c>
    </row>
    <row r="629" spans="1:20" hidden="1" x14ac:dyDescent="0.25">
      <c r="A629" s="5">
        <v>611</v>
      </c>
      <c r="B629" s="2" t="s">
        <v>702</v>
      </c>
      <c r="C629" s="5" t="s">
        <v>72</v>
      </c>
      <c r="D629" s="5" t="s">
        <v>47</v>
      </c>
      <c r="E629" s="5">
        <v>11</v>
      </c>
      <c r="F629" s="5">
        <v>0</v>
      </c>
      <c r="G629" s="5">
        <v>4</v>
      </c>
      <c r="H629" s="5">
        <v>4</v>
      </c>
      <c r="I629" s="5">
        <v>-1</v>
      </c>
      <c r="J629" s="5">
        <v>10</v>
      </c>
      <c r="K629" s="5">
        <v>0</v>
      </c>
      <c r="L629" s="5">
        <v>0</v>
      </c>
      <c r="M629" s="5">
        <v>0</v>
      </c>
      <c r="N629" s="5">
        <v>0</v>
      </c>
      <c r="O629" s="5">
        <v>0</v>
      </c>
      <c r="P629" s="5">
        <v>13</v>
      </c>
      <c r="Q629" s="5">
        <v>0</v>
      </c>
      <c r="R629" s="14">
        <v>0.5708333333333333</v>
      </c>
      <c r="S629" s="5">
        <v>18.3</v>
      </c>
      <c r="T629" s="5">
        <v>0</v>
      </c>
    </row>
    <row r="630" spans="1:20" hidden="1" x14ac:dyDescent="0.25">
      <c r="A630" s="5">
        <v>612</v>
      </c>
      <c r="B630" s="2" t="s">
        <v>703</v>
      </c>
      <c r="C630" s="5" t="s">
        <v>97</v>
      </c>
      <c r="D630" s="5" t="s">
        <v>64</v>
      </c>
      <c r="E630" s="5">
        <v>19</v>
      </c>
      <c r="F630" s="5">
        <v>0</v>
      </c>
      <c r="G630" s="5">
        <v>4</v>
      </c>
      <c r="H630" s="5">
        <v>4</v>
      </c>
      <c r="I630" s="5">
        <v>1</v>
      </c>
      <c r="J630" s="5">
        <v>4</v>
      </c>
      <c r="K630" s="5">
        <v>0</v>
      </c>
      <c r="L630" s="5">
        <v>0</v>
      </c>
      <c r="M630" s="5">
        <v>0</v>
      </c>
      <c r="N630" s="5">
        <v>0</v>
      </c>
      <c r="O630" s="5">
        <v>0</v>
      </c>
      <c r="P630" s="5">
        <v>20</v>
      </c>
      <c r="Q630" s="5">
        <v>0</v>
      </c>
      <c r="R630" s="14">
        <v>0.41041666666666665</v>
      </c>
      <c r="S630" s="5">
        <v>16.7</v>
      </c>
      <c r="T630" s="5">
        <v>48.7</v>
      </c>
    </row>
    <row r="631" spans="1:20" hidden="1" x14ac:dyDescent="0.25">
      <c r="A631" s="5">
        <v>613</v>
      </c>
      <c r="B631" s="2" t="s">
        <v>704</v>
      </c>
      <c r="C631" s="5" t="s">
        <v>74</v>
      </c>
      <c r="D631" s="5" t="s">
        <v>47</v>
      </c>
      <c r="E631" s="5">
        <v>36</v>
      </c>
      <c r="F631" s="5">
        <v>0</v>
      </c>
      <c r="G631" s="5">
        <v>4</v>
      </c>
      <c r="H631" s="5">
        <v>4</v>
      </c>
      <c r="I631" s="5">
        <v>2</v>
      </c>
      <c r="J631" s="5">
        <v>70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14</v>
      </c>
      <c r="Q631" s="5">
        <v>0</v>
      </c>
      <c r="R631" s="14">
        <v>0.46875</v>
      </c>
      <c r="S631" s="5">
        <v>17.5</v>
      </c>
      <c r="T631" s="5">
        <v>0</v>
      </c>
    </row>
    <row r="632" spans="1:20" hidden="1" x14ac:dyDescent="0.25">
      <c r="A632" s="5">
        <v>614</v>
      </c>
      <c r="B632" s="2" t="s">
        <v>705</v>
      </c>
      <c r="C632" s="5" t="s">
        <v>66</v>
      </c>
      <c r="D632" s="5" t="s">
        <v>67</v>
      </c>
      <c r="E632" s="5">
        <v>37</v>
      </c>
      <c r="F632" s="5">
        <v>3</v>
      </c>
      <c r="G632" s="5">
        <v>0</v>
      </c>
      <c r="H632" s="5">
        <v>3</v>
      </c>
      <c r="I632" s="5">
        <v>3</v>
      </c>
      <c r="J632" s="5">
        <v>125</v>
      </c>
      <c r="K632" s="5">
        <v>0</v>
      </c>
      <c r="L632" s="5">
        <v>3</v>
      </c>
      <c r="M632" s="5">
        <v>0</v>
      </c>
      <c r="N632" s="5">
        <v>0</v>
      </c>
      <c r="O632" s="5">
        <v>0</v>
      </c>
      <c r="P632" s="5">
        <v>26</v>
      </c>
      <c r="Q632" s="5">
        <v>11.5</v>
      </c>
      <c r="R632" s="14">
        <v>0.24722222222222223</v>
      </c>
      <c r="S632" s="5">
        <v>10.4</v>
      </c>
      <c r="T632" s="5">
        <v>0</v>
      </c>
    </row>
    <row r="633" spans="1:20" hidden="1" x14ac:dyDescent="0.25">
      <c r="A633" s="5">
        <v>615</v>
      </c>
      <c r="B633" s="2" t="s">
        <v>706</v>
      </c>
      <c r="C633" s="5" t="s">
        <v>72</v>
      </c>
      <c r="D633" s="5" t="s">
        <v>67</v>
      </c>
      <c r="E633" s="5">
        <v>16</v>
      </c>
      <c r="F633" s="5">
        <v>3</v>
      </c>
      <c r="G633" s="5">
        <v>0</v>
      </c>
      <c r="H633" s="5">
        <v>3</v>
      </c>
      <c r="I633" s="5">
        <v>0</v>
      </c>
      <c r="J633" s="5">
        <v>6</v>
      </c>
      <c r="K633" s="5">
        <v>0</v>
      </c>
      <c r="L633" s="5">
        <v>3</v>
      </c>
      <c r="M633" s="5">
        <v>0</v>
      </c>
      <c r="N633" s="5">
        <v>0</v>
      </c>
      <c r="O633" s="5">
        <v>0</v>
      </c>
      <c r="P633" s="5">
        <v>17</v>
      </c>
      <c r="Q633" s="5">
        <v>17.600000000000001</v>
      </c>
      <c r="R633" s="14">
        <v>0.43472222222222223</v>
      </c>
      <c r="S633" s="5">
        <v>15.5</v>
      </c>
      <c r="T633" s="5">
        <v>38.5</v>
      </c>
    </row>
    <row r="634" spans="1:20" hidden="1" x14ac:dyDescent="0.25">
      <c r="A634" s="5">
        <v>616</v>
      </c>
      <c r="B634" s="2" t="s">
        <v>707</v>
      </c>
      <c r="C634" s="5" t="s">
        <v>72</v>
      </c>
      <c r="D634" s="5" t="s">
        <v>67</v>
      </c>
      <c r="E634" s="5">
        <v>39</v>
      </c>
      <c r="F634" s="5">
        <v>3</v>
      </c>
      <c r="G634" s="5">
        <v>0</v>
      </c>
      <c r="H634" s="5">
        <v>3</v>
      </c>
      <c r="I634" s="5">
        <v>-8</v>
      </c>
      <c r="J634" s="5">
        <v>15</v>
      </c>
      <c r="K634" s="5">
        <v>0</v>
      </c>
      <c r="L634" s="5">
        <v>3</v>
      </c>
      <c r="M634" s="5">
        <v>0</v>
      </c>
      <c r="N634" s="5">
        <v>0</v>
      </c>
      <c r="O634" s="5">
        <v>0</v>
      </c>
      <c r="P634" s="5">
        <v>25</v>
      </c>
      <c r="Q634" s="5">
        <v>12</v>
      </c>
      <c r="R634" s="14">
        <v>0.26041666666666669</v>
      </c>
      <c r="S634" s="5">
        <v>10.8</v>
      </c>
      <c r="T634" s="5">
        <v>30.9</v>
      </c>
    </row>
    <row r="635" spans="1:20" hidden="1" x14ac:dyDescent="0.25">
      <c r="A635" s="5">
        <v>617</v>
      </c>
      <c r="B635" s="2" t="s">
        <v>708</v>
      </c>
      <c r="C635" s="5" t="s">
        <v>171</v>
      </c>
      <c r="D635" s="5" t="s">
        <v>61</v>
      </c>
      <c r="E635" s="5">
        <v>51</v>
      </c>
      <c r="F635" s="5">
        <v>2</v>
      </c>
      <c r="G635" s="5">
        <v>1</v>
      </c>
      <c r="H635" s="5">
        <v>3</v>
      </c>
      <c r="I635" s="5">
        <v>-8</v>
      </c>
      <c r="J635" s="5">
        <v>99</v>
      </c>
      <c r="K635" s="5">
        <v>0</v>
      </c>
      <c r="L635" s="5">
        <v>1</v>
      </c>
      <c r="M635" s="5">
        <v>1</v>
      </c>
      <c r="N635" s="5">
        <v>0</v>
      </c>
      <c r="O635" s="5">
        <v>0</v>
      </c>
      <c r="P635" s="5">
        <v>18</v>
      </c>
      <c r="Q635" s="5">
        <v>11.1</v>
      </c>
      <c r="R635" s="14">
        <v>0.24583333333333335</v>
      </c>
      <c r="S635" s="5">
        <v>8.8000000000000007</v>
      </c>
      <c r="T635" s="5">
        <v>0</v>
      </c>
    </row>
    <row r="636" spans="1:20" hidden="1" x14ac:dyDescent="0.25">
      <c r="A636" s="5">
        <v>618</v>
      </c>
      <c r="B636" s="2" t="s">
        <v>709</v>
      </c>
      <c r="C636" s="5" t="s">
        <v>90</v>
      </c>
      <c r="D636" s="5" t="s">
        <v>67</v>
      </c>
      <c r="E636" s="5">
        <v>55</v>
      </c>
      <c r="F636" s="5">
        <v>2</v>
      </c>
      <c r="G636" s="5">
        <v>1</v>
      </c>
      <c r="H636" s="5">
        <v>3</v>
      </c>
      <c r="I636" s="5">
        <v>-8</v>
      </c>
      <c r="J636" s="5">
        <v>196</v>
      </c>
      <c r="K636" s="5">
        <v>0</v>
      </c>
      <c r="L636" s="5">
        <v>2</v>
      </c>
      <c r="M636" s="5">
        <v>0</v>
      </c>
      <c r="N636" s="5">
        <v>0</v>
      </c>
      <c r="O636" s="5">
        <v>0</v>
      </c>
      <c r="P636" s="5">
        <v>23</v>
      </c>
      <c r="Q636" s="5">
        <v>8.6999999999999993</v>
      </c>
      <c r="R636" s="14">
        <v>0.19375000000000001</v>
      </c>
      <c r="S636" s="5">
        <v>8.1999999999999993</v>
      </c>
      <c r="T636" s="5">
        <v>20</v>
      </c>
    </row>
    <row r="637" spans="1:20" hidden="1" x14ac:dyDescent="0.25">
      <c r="A637" s="5">
        <v>619</v>
      </c>
      <c r="B637" s="2" t="s">
        <v>710</v>
      </c>
      <c r="C637" s="5" t="s">
        <v>115</v>
      </c>
      <c r="D637" s="5" t="s">
        <v>67</v>
      </c>
      <c r="E637" s="5">
        <v>19</v>
      </c>
      <c r="F637" s="5">
        <v>2</v>
      </c>
      <c r="G637" s="5">
        <v>1</v>
      </c>
      <c r="H637" s="5">
        <v>3</v>
      </c>
      <c r="I637" s="5">
        <v>0</v>
      </c>
      <c r="J637" s="5">
        <v>14</v>
      </c>
      <c r="K637" s="5">
        <v>0</v>
      </c>
      <c r="L637" s="5">
        <v>1</v>
      </c>
      <c r="M637" s="5">
        <v>1</v>
      </c>
      <c r="N637" s="5">
        <v>0</v>
      </c>
      <c r="O637" s="5">
        <v>0</v>
      </c>
      <c r="P637" s="5">
        <v>20</v>
      </c>
      <c r="Q637" s="5">
        <v>10</v>
      </c>
      <c r="R637" s="14">
        <v>0.47499999999999998</v>
      </c>
      <c r="S637" s="5">
        <v>16.7</v>
      </c>
      <c r="T637" s="5">
        <v>25</v>
      </c>
    </row>
    <row r="638" spans="1:20" hidden="1" x14ac:dyDescent="0.25">
      <c r="A638" s="5">
        <v>620</v>
      </c>
      <c r="B638" s="2" t="s">
        <v>711</v>
      </c>
      <c r="C638" s="5" t="s">
        <v>218</v>
      </c>
      <c r="D638" s="5" t="s">
        <v>67</v>
      </c>
      <c r="E638" s="5">
        <v>31</v>
      </c>
      <c r="F638" s="5">
        <v>2</v>
      </c>
      <c r="G638" s="5">
        <v>1</v>
      </c>
      <c r="H638" s="5">
        <v>3</v>
      </c>
      <c r="I638" s="5">
        <v>-8</v>
      </c>
      <c r="J638" s="5">
        <v>12</v>
      </c>
      <c r="K638" s="5">
        <v>0</v>
      </c>
      <c r="L638" s="5">
        <v>2</v>
      </c>
      <c r="M638" s="5">
        <v>0</v>
      </c>
      <c r="N638" s="5">
        <v>0</v>
      </c>
      <c r="O638" s="5">
        <v>1</v>
      </c>
      <c r="P638" s="5">
        <v>44</v>
      </c>
      <c r="Q638" s="5">
        <v>4.5</v>
      </c>
      <c r="R638" s="14">
        <v>0.4381944444444445</v>
      </c>
      <c r="S638" s="5">
        <v>15.6</v>
      </c>
      <c r="T638" s="5">
        <v>0</v>
      </c>
    </row>
    <row r="639" spans="1:20" hidden="1" x14ac:dyDescent="0.25">
      <c r="A639" s="5">
        <v>621</v>
      </c>
      <c r="B639" s="2" t="s">
        <v>712</v>
      </c>
      <c r="C639" s="5" t="s">
        <v>177</v>
      </c>
      <c r="D639" s="5" t="s">
        <v>47</v>
      </c>
      <c r="E639" s="5">
        <v>39</v>
      </c>
      <c r="F639" s="5">
        <v>2</v>
      </c>
      <c r="G639" s="5">
        <v>1</v>
      </c>
      <c r="H639" s="5">
        <v>3</v>
      </c>
      <c r="I639" s="5">
        <v>-18</v>
      </c>
      <c r="J639" s="5">
        <v>59</v>
      </c>
      <c r="K639" s="5">
        <v>0</v>
      </c>
      <c r="L639" s="5">
        <v>2</v>
      </c>
      <c r="M639" s="5">
        <v>0</v>
      </c>
      <c r="N639" s="5">
        <v>0</v>
      </c>
      <c r="O639" s="5">
        <v>0</v>
      </c>
      <c r="P639" s="5">
        <v>42</v>
      </c>
      <c r="Q639" s="5">
        <v>4.8</v>
      </c>
      <c r="R639" s="14">
        <v>0.69444444444444453</v>
      </c>
      <c r="S639" s="5">
        <v>23.2</v>
      </c>
      <c r="T639" s="5">
        <v>0</v>
      </c>
    </row>
    <row r="640" spans="1:20" hidden="1" x14ac:dyDescent="0.25">
      <c r="A640" s="5">
        <v>622</v>
      </c>
      <c r="B640" s="2" t="s">
        <v>713</v>
      </c>
      <c r="C640" s="5" t="s">
        <v>218</v>
      </c>
      <c r="D640" s="5" t="s">
        <v>61</v>
      </c>
      <c r="E640" s="5">
        <v>62</v>
      </c>
      <c r="F640" s="5">
        <v>2</v>
      </c>
      <c r="G640" s="5">
        <v>1</v>
      </c>
      <c r="H640" s="5">
        <v>3</v>
      </c>
      <c r="I640" s="5">
        <v>-8</v>
      </c>
      <c r="J640" s="5">
        <v>113</v>
      </c>
      <c r="K640" s="5">
        <v>0</v>
      </c>
      <c r="L640" s="5">
        <v>2</v>
      </c>
      <c r="M640" s="5">
        <v>0</v>
      </c>
      <c r="N640" s="5">
        <v>1</v>
      </c>
      <c r="O640" s="5">
        <v>0</v>
      </c>
      <c r="P640" s="5">
        <v>33</v>
      </c>
      <c r="Q640" s="5">
        <v>6.1</v>
      </c>
      <c r="R640" s="14">
        <v>0.26597222222222222</v>
      </c>
      <c r="S640" s="5">
        <v>9.6999999999999993</v>
      </c>
      <c r="T640" s="5">
        <v>0</v>
      </c>
    </row>
    <row r="641" spans="1:20" hidden="1" x14ac:dyDescent="0.25">
      <c r="A641" s="5">
        <v>623</v>
      </c>
      <c r="B641" s="2" t="s">
        <v>714</v>
      </c>
      <c r="C641" s="5" t="s">
        <v>171</v>
      </c>
      <c r="D641" s="5" t="s">
        <v>67</v>
      </c>
      <c r="E641" s="5">
        <v>5</v>
      </c>
      <c r="F641" s="5">
        <v>2</v>
      </c>
      <c r="G641" s="5">
        <v>1</v>
      </c>
      <c r="H641" s="5">
        <v>3</v>
      </c>
      <c r="I641" s="5">
        <v>-3</v>
      </c>
      <c r="J641" s="5">
        <v>0</v>
      </c>
      <c r="K641" s="5">
        <v>0</v>
      </c>
      <c r="L641" s="5">
        <v>2</v>
      </c>
      <c r="M641" s="5">
        <v>0</v>
      </c>
      <c r="N641" s="5">
        <v>0</v>
      </c>
      <c r="O641" s="5">
        <v>0</v>
      </c>
      <c r="P641" s="5">
        <v>23</v>
      </c>
      <c r="Q641" s="5">
        <v>8.6999999999999993</v>
      </c>
      <c r="R641" s="14">
        <v>0.76180555555555562</v>
      </c>
      <c r="S641" s="5">
        <v>25</v>
      </c>
      <c r="T641" s="5">
        <v>0</v>
      </c>
    </row>
    <row r="642" spans="1:20" hidden="1" x14ac:dyDescent="0.25">
      <c r="A642" s="5">
        <v>624</v>
      </c>
      <c r="B642" s="2" t="s">
        <v>715</v>
      </c>
      <c r="C642" s="5" t="s">
        <v>184</v>
      </c>
      <c r="D642" s="5" t="s">
        <v>47</v>
      </c>
      <c r="E642" s="5">
        <v>56</v>
      </c>
      <c r="F642" s="5">
        <v>1</v>
      </c>
      <c r="G642" s="5">
        <v>2</v>
      </c>
      <c r="H642" s="5">
        <v>3</v>
      </c>
      <c r="I642" s="5">
        <v>-10</v>
      </c>
      <c r="J642" s="5">
        <v>21</v>
      </c>
      <c r="K642" s="5">
        <v>0</v>
      </c>
      <c r="L642" s="5">
        <v>1</v>
      </c>
      <c r="M642" s="5">
        <v>0</v>
      </c>
      <c r="N642" s="5">
        <v>0</v>
      </c>
      <c r="O642" s="5">
        <v>1</v>
      </c>
      <c r="P642" s="5">
        <v>38</v>
      </c>
      <c r="Q642" s="5">
        <v>2.6</v>
      </c>
      <c r="R642" s="14">
        <v>0.84236111111111101</v>
      </c>
      <c r="S642" s="5">
        <v>31.3</v>
      </c>
      <c r="T642" s="5">
        <v>0</v>
      </c>
    </row>
    <row r="643" spans="1:20" hidden="1" x14ac:dyDescent="0.25">
      <c r="A643" s="5">
        <v>625</v>
      </c>
      <c r="B643" s="2" t="s">
        <v>716</v>
      </c>
      <c r="C643" s="5" t="s">
        <v>92</v>
      </c>
      <c r="D643" s="5" t="s">
        <v>67</v>
      </c>
      <c r="E643" s="5">
        <v>23</v>
      </c>
      <c r="F643" s="5">
        <v>1</v>
      </c>
      <c r="G643" s="5">
        <v>2</v>
      </c>
      <c r="H643" s="5">
        <v>3</v>
      </c>
      <c r="I643" s="5">
        <v>-5</v>
      </c>
      <c r="J643" s="5">
        <v>118</v>
      </c>
      <c r="K643" s="5">
        <v>0</v>
      </c>
      <c r="L643" s="5">
        <v>1</v>
      </c>
      <c r="M643" s="5">
        <v>0</v>
      </c>
      <c r="N643" s="5">
        <v>0</v>
      </c>
      <c r="O643" s="5">
        <v>0</v>
      </c>
      <c r="P643" s="5">
        <v>12</v>
      </c>
      <c r="Q643" s="5">
        <v>8.3000000000000007</v>
      </c>
      <c r="R643" s="14">
        <v>0.22500000000000001</v>
      </c>
      <c r="S643" s="5">
        <v>8</v>
      </c>
      <c r="T643" s="5">
        <v>0</v>
      </c>
    </row>
    <row r="644" spans="1:20" hidden="1" x14ac:dyDescent="0.25">
      <c r="A644" s="5">
        <v>626</v>
      </c>
      <c r="B644" s="2" t="s">
        <v>717</v>
      </c>
      <c r="C644" s="5" t="s">
        <v>115</v>
      </c>
      <c r="D644" s="5" t="s">
        <v>61</v>
      </c>
      <c r="E644" s="5">
        <v>10</v>
      </c>
      <c r="F644" s="5">
        <v>1</v>
      </c>
      <c r="G644" s="5">
        <v>2</v>
      </c>
      <c r="H644" s="5">
        <v>3</v>
      </c>
      <c r="I644" s="5">
        <v>1</v>
      </c>
      <c r="J644" s="5">
        <v>4</v>
      </c>
      <c r="K644" s="5">
        <v>0</v>
      </c>
      <c r="L644" s="5">
        <v>1</v>
      </c>
      <c r="M644" s="5">
        <v>0</v>
      </c>
      <c r="N644" s="5">
        <v>0</v>
      </c>
      <c r="O644" s="5">
        <v>0</v>
      </c>
      <c r="P644" s="5">
        <v>9</v>
      </c>
      <c r="Q644" s="5">
        <v>11.1</v>
      </c>
      <c r="R644" s="14">
        <v>0.53263888888888888</v>
      </c>
      <c r="S644" s="5">
        <v>18.899999999999999</v>
      </c>
      <c r="T644" s="5">
        <v>0</v>
      </c>
    </row>
    <row r="645" spans="1:20" hidden="1" x14ac:dyDescent="0.25">
      <c r="A645" s="5">
        <v>627</v>
      </c>
      <c r="B645" s="2" t="s">
        <v>718</v>
      </c>
      <c r="C645" s="5" t="s">
        <v>171</v>
      </c>
      <c r="D645" s="5" t="s">
        <v>47</v>
      </c>
      <c r="E645" s="5">
        <v>19</v>
      </c>
      <c r="F645" s="5">
        <v>1</v>
      </c>
      <c r="G645" s="5">
        <v>2</v>
      </c>
      <c r="H645" s="5">
        <v>3</v>
      </c>
      <c r="I645" s="5">
        <v>-3</v>
      </c>
      <c r="J645" s="5">
        <v>6</v>
      </c>
      <c r="K645" s="5">
        <v>0</v>
      </c>
      <c r="L645" s="5">
        <v>1</v>
      </c>
      <c r="M645" s="5">
        <v>0</v>
      </c>
      <c r="N645" s="5">
        <v>0</v>
      </c>
      <c r="O645" s="5">
        <v>0</v>
      </c>
      <c r="P645" s="5">
        <v>25</v>
      </c>
      <c r="Q645" s="5">
        <v>4</v>
      </c>
      <c r="R645" s="14">
        <v>0.77430555555555547</v>
      </c>
      <c r="S645" s="5">
        <v>27.5</v>
      </c>
      <c r="T645" s="5">
        <v>0</v>
      </c>
    </row>
    <row r="646" spans="1:20" hidden="1" x14ac:dyDescent="0.25">
      <c r="A646" s="5">
        <v>628</v>
      </c>
      <c r="B646" s="2" t="s">
        <v>719</v>
      </c>
      <c r="C646" s="5" t="s">
        <v>94</v>
      </c>
      <c r="D646" s="5" t="s">
        <v>47</v>
      </c>
      <c r="E646" s="5">
        <v>15</v>
      </c>
      <c r="F646" s="5">
        <v>1</v>
      </c>
      <c r="G646" s="5">
        <v>2</v>
      </c>
      <c r="H646" s="5">
        <v>3</v>
      </c>
      <c r="I646" s="5">
        <v>-1</v>
      </c>
      <c r="J646" s="5">
        <v>41</v>
      </c>
      <c r="K646" s="5">
        <v>0</v>
      </c>
      <c r="L646" s="5">
        <v>1</v>
      </c>
      <c r="M646" s="5">
        <v>0</v>
      </c>
      <c r="N646" s="5">
        <v>0</v>
      </c>
      <c r="O646" s="5">
        <v>0</v>
      </c>
      <c r="P646" s="5">
        <v>11</v>
      </c>
      <c r="Q646" s="5">
        <v>9.1</v>
      </c>
      <c r="R646" s="14">
        <v>0.76041666666666663</v>
      </c>
      <c r="S646" s="5">
        <v>25.9</v>
      </c>
      <c r="T646" s="5">
        <v>0</v>
      </c>
    </row>
    <row r="647" spans="1:20" hidden="1" x14ac:dyDescent="0.25">
      <c r="A647" s="5">
        <v>629</v>
      </c>
      <c r="B647" s="2" t="s">
        <v>720</v>
      </c>
      <c r="C647" s="5" t="s">
        <v>177</v>
      </c>
      <c r="D647" s="5" t="s">
        <v>47</v>
      </c>
      <c r="E647" s="5">
        <v>13</v>
      </c>
      <c r="F647" s="5">
        <v>1</v>
      </c>
      <c r="G647" s="5">
        <v>2</v>
      </c>
      <c r="H647" s="5">
        <v>3</v>
      </c>
      <c r="I647" s="5">
        <v>2</v>
      </c>
      <c r="J647" s="5">
        <v>4</v>
      </c>
      <c r="K647" s="5">
        <v>0</v>
      </c>
      <c r="L647" s="5">
        <v>1</v>
      </c>
      <c r="M647" s="5">
        <v>0</v>
      </c>
      <c r="N647" s="5">
        <v>0</v>
      </c>
      <c r="O647" s="5">
        <v>0</v>
      </c>
      <c r="P647" s="5">
        <v>4</v>
      </c>
      <c r="Q647" s="5">
        <v>25</v>
      </c>
      <c r="R647" s="14">
        <v>0.83750000000000002</v>
      </c>
      <c r="S647" s="5">
        <v>27.6</v>
      </c>
      <c r="T647" s="5">
        <v>0</v>
      </c>
    </row>
    <row r="648" spans="1:20" hidden="1" x14ac:dyDescent="0.25">
      <c r="A648" s="5">
        <v>630</v>
      </c>
      <c r="B648" s="2" t="s">
        <v>721</v>
      </c>
      <c r="C648" s="5" t="s">
        <v>184</v>
      </c>
      <c r="D648" s="5" t="s">
        <v>67</v>
      </c>
      <c r="E648" s="5">
        <v>57</v>
      </c>
      <c r="F648" s="5">
        <v>1</v>
      </c>
      <c r="G648" s="5">
        <v>2</v>
      </c>
      <c r="H648" s="5">
        <v>3</v>
      </c>
      <c r="I648" s="5">
        <v>-2</v>
      </c>
      <c r="J648" s="5">
        <v>95</v>
      </c>
      <c r="K648" s="5">
        <v>0</v>
      </c>
      <c r="L648" s="5">
        <v>1</v>
      </c>
      <c r="M648" s="5">
        <v>0</v>
      </c>
      <c r="N648" s="5">
        <v>0</v>
      </c>
      <c r="O648" s="5">
        <v>0</v>
      </c>
      <c r="P648" s="5">
        <v>26</v>
      </c>
      <c r="Q648" s="5">
        <v>3.8</v>
      </c>
      <c r="R648" s="14">
        <v>0.58472222222222225</v>
      </c>
      <c r="S648" s="5">
        <v>20.9</v>
      </c>
      <c r="T648" s="5">
        <v>0</v>
      </c>
    </row>
    <row r="649" spans="1:20" hidden="1" x14ac:dyDescent="0.25">
      <c r="A649" s="5">
        <v>631</v>
      </c>
      <c r="B649" s="2" t="s">
        <v>722</v>
      </c>
      <c r="C649" s="5" t="s">
        <v>69</v>
      </c>
      <c r="D649" s="5" t="s">
        <v>67</v>
      </c>
      <c r="E649" s="5">
        <v>13</v>
      </c>
      <c r="F649" s="5">
        <v>1</v>
      </c>
      <c r="G649" s="5">
        <v>2</v>
      </c>
      <c r="H649" s="5">
        <v>3</v>
      </c>
      <c r="I649" s="5">
        <v>-2</v>
      </c>
      <c r="J649" s="5">
        <v>14</v>
      </c>
      <c r="K649" s="5">
        <v>1</v>
      </c>
      <c r="L649" s="5">
        <v>0</v>
      </c>
      <c r="M649" s="5">
        <v>0</v>
      </c>
      <c r="N649" s="5">
        <v>0</v>
      </c>
      <c r="O649" s="5">
        <v>0</v>
      </c>
      <c r="P649" s="5">
        <v>6</v>
      </c>
      <c r="Q649" s="5">
        <v>16.7</v>
      </c>
      <c r="R649" s="14">
        <v>0.40069444444444446</v>
      </c>
      <c r="S649" s="5">
        <v>15.3</v>
      </c>
      <c r="T649" s="5">
        <v>0</v>
      </c>
    </row>
    <row r="650" spans="1:20" hidden="1" x14ac:dyDescent="0.25">
      <c r="A650" s="5">
        <v>632</v>
      </c>
      <c r="B650" s="2" t="s">
        <v>723</v>
      </c>
      <c r="C650" s="5" t="s">
        <v>90</v>
      </c>
      <c r="D650" s="5" t="s">
        <v>64</v>
      </c>
      <c r="E650" s="5">
        <v>20</v>
      </c>
      <c r="F650" s="5">
        <v>1</v>
      </c>
      <c r="G650" s="5">
        <v>2</v>
      </c>
      <c r="H650" s="5">
        <v>3</v>
      </c>
      <c r="I650" s="5">
        <v>-1</v>
      </c>
      <c r="J650" s="5">
        <v>10</v>
      </c>
      <c r="K650" s="5">
        <v>0</v>
      </c>
      <c r="L650" s="5">
        <v>0</v>
      </c>
      <c r="M650" s="5">
        <v>1</v>
      </c>
      <c r="N650" s="5">
        <v>0</v>
      </c>
      <c r="O650" s="5">
        <v>1</v>
      </c>
      <c r="P650" s="5">
        <v>21</v>
      </c>
      <c r="Q650" s="5">
        <v>4.8</v>
      </c>
      <c r="R650" s="14">
        <v>0.53125</v>
      </c>
      <c r="S650" s="5">
        <v>20.6</v>
      </c>
      <c r="T650" s="5">
        <v>54</v>
      </c>
    </row>
    <row r="651" spans="1:20" hidden="1" x14ac:dyDescent="0.25">
      <c r="A651" s="5">
        <v>633</v>
      </c>
      <c r="B651" s="2" t="s">
        <v>724</v>
      </c>
      <c r="C651" s="5" t="s">
        <v>94</v>
      </c>
      <c r="D651" s="5" t="s">
        <v>61</v>
      </c>
      <c r="E651" s="5">
        <v>22</v>
      </c>
      <c r="F651" s="5">
        <v>1</v>
      </c>
      <c r="G651" s="5">
        <v>2</v>
      </c>
      <c r="H651" s="5">
        <v>3</v>
      </c>
      <c r="I651" s="5">
        <v>-5</v>
      </c>
      <c r="J651" s="5">
        <v>4</v>
      </c>
      <c r="K651" s="5">
        <v>0</v>
      </c>
      <c r="L651" s="5">
        <v>1</v>
      </c>
      <c r="M651" s="5">
        <v>0</v>
      </c>
      <c r="N651" s="5">
        <v>0</v>
      </c>
      <c r="O651" s="5">
        <v>1</v>
      </c>
      <c r="P651" s="5">
        <v>28</v>
      </c>
      <c r="Q651" s="5">
        <v>3.6</v>
      </c>
      <c r="R651" s="14">
        <v>0.43472222222222223</v>
      </c>
      <c r="S651" s="5">
        <v>15.3</v>
      </c>
      <c r="T651" s="5">
        <v>50</v>
      </c>
    </row>
    <row r="652" spans="1:20" hidden="1" x14ac:dyDescent="0.25">
      <c r="A652" s="5">
        <v>634</v>
      </c>
      <c r="B652" s="2" t="s">
        <v>725</v>
      </c>
      <c r="C652" s="5" t="s">
        <v>119</v>
      </c>
      <c r="D652" s="5" t="s">
        <v>61</v>
      </c>
      <c r="E652" s="5">
        <v>29</v>
      </c>
      <c r="F652" s="5">
        <v>1</v>
      </c>
      <c r="G652" s="5">
        <v>2</v>
      </c>
      <c r="H652" s="5">
        <v>3</v>
      </c>
      <c r="I652" s="5">
        <v>-7</v>
      </c>
      <c r="J652" s="5">
        <v>36</v>
      </c>
      <c r="K652" s="5">
        <v>0</v>
      </c>
      <c r="L652" s="5">
        <v>1</v>
      </c>
      <c r="M652" s="5">
        <v>0</v>
      </c>
      <c r="N652" s="5">
        <v>0</v>
      </c>
      <c r="O652" s="5">
        <v>0</v>
      </c>
      <c r="P652" s="5">
        <v>23</v>
      </c>
      <c r="Q652" s="5">
        <v>4.3</v>
      </c>
      <c r="R652" s="14">
        <v>0.4284722222222222</v>
      </c>
      <c r="S652" s="5">
        <v>14.1</v>
      </c>
      <c r="T652" s="5">
        <v>60</v>
      </c>
    </row>
    <row r="653" spans="1:20" hidden="1" x14ac:dyDescent="0.25">
      <c r="A653" s="5">
        <v>635</v>
      </c>
      <c r="B653" s="2" t="s">
        <v>726</v>
      </c>
      <c r="C653" s="5" t="s">
        <v>63</v>
      </c>
      <c r="D653" s="5" t="s">
        <v>64</v>
      </c>
      <c r="E653" s="5">
        <v>12</v>
      </c>
      <c r="F653" s="5">
        <v>1</v>
      </c>
      <c r="G653" s="5">
        <v>2</v>
      </c>
      <c r="H653" s="5">
        <v>3</v>
      </c>
      <c r="I653" s="5">
        <v>-1</v>
      </c>
      <c r="J653" s="5">
        <v>10</v>
      </c>
      <c r="K653" s="5">
        <v>0</v>
      </c>
      <c r="L653" s="5">
        <v>0</v>
      </c>
      <c r="M653" s="5">
        <v>1</v>
      </c>
      <c r="N653" s="5">
        <v>0</v>
      </c>
      <c r="O653" s="5">
        <v>0</v>
      </c>
      <c r="P653" s="5">
        <v>8</v>
      </c>
      <c r="Q653" s="5">
        <v>12.5</v>
      </c>
      <c r="R653" s="14">
        <v>0.33958333333333335</v>
      </c>
      <c r="S653" s="5">
        <v>10.8</v>
      </c>
      <c r="T653" s="5">
        <v>30</v>
      </c>
    </row>
    <row r="654" spans="1:20" hidden="1" x14ac:dyDescent="0.25">
      <c r="A654" s="5">
        <v>636</v>
      </c>
      <c r="B654" s="2" t="s">
        <v>727</v>
      </c>
      <c r="C654" s="5" t="s">
        <v>74</v>
      </c>
      <c r="D654" s="5" t="s">
        <v>47</v>
      </c>
      <c r="E654" s="5">
        <v>16</v>
      </c>
      <c r="F654" s="5">
        <v>1</v>
      </c>
      <c r="G654" s="5">
        <v>2</v>
      </c>
      <c r="H654" s="5">
        <v>3</v>
      </c>
      <c r="I654" s="5">
        <v>3</v>
      </c>
      <c r="J654" s="5">
        <v>8</v>
      </c>
      <c r="K654" s="5">
        <v>0</v>
      </c>
      <c r="L654" s="5">
        <v>1</v>
      </c>
      <c r="M654" s="5">
        <v>0</v>
      </c>
      <c r="N654" s="5">
        <v>0</v>
      </c>
      <c r="O654" s="5">
        <v>0</v>
      </c>
      <c r="P654" s="5">
        <v>13</v>
      </c>
      <c r="Q654" s="5">
        <v>7.7</v>
      </c>
      <c r="R654" s="14">
        <v>0.53611111111111109</v>
      </c>
      <c r="S654" s="5">
        <v>17.7</v>
      </c>
      <c r="T654" s="5">
        <v>0</v>
      </c>
    </row>
    <row r="655" spans="1:20" hidden="1" x14ac:dyDescent="0.25">
      <c r="A655" s="5">
        <v>637</v>
      </c>
      <c r="B655" s="2" t="s">
        <v>728</v>
      </c>
      <c r="C655" s="5" t="s">
        <v>177</v>
      </c>
      <c r="D655" s="5" t="s">
        <v>67</v>
      </c>
      <c r="E655" s="5">
        <v>49</v>
      </c>
      <c r="F655" s="5">
        <v>1</v>
      </c>
      <c r="G655" s="5">
        <v>2</v>
      </c>
      <c r="H655" s="5">
        <v>3</v>
      </c>
      <c r="I655" s="5">
        <v>-10</v>
      </c>
      <c r="J655" s="5">
        <v>85</v>
      </c>
      <c r="K655" s="5">
        <v>0</v>
      </c>
      <c r="L655" s="5">
        <v>1</v>
      </c>
      <c r="M655" s="5">
        <v>0</v>
      </c>
      <c r="N655" s="5">
        <v>0</v>
      </c>
      <c r="O655" s="5">
        <v>0</v>
      </c>
      <c r="P655" s="5">
        <v>30</v>
      </c>
      <c r="Q655" s="5">
        <v>3.3</v>
      </c>
      <c r="R655" s="14">
        <v>0.26319444444444445</v>
      </c>
      <c r="S655" s="5">
        <v>10.7</v>
      </c>
      <c r="T655" s="5">
        <v>0</v>
      </c>
    </row>
    <row r="656" spans="1:20" hidden="1" x14ac:dyDescent="0.25">
      <c r="A656" s="5">
        <v>638</v>
      </c>
      <c r="B656" s="2" t="s">
        <v>729</v>
      </c>
      <c r="C656" s="5" t="s">
        <v>82</v>
      </c>
      <c r="D656" s="5" t="s">
        <v>61</v>
      </c>
      <c r="E656" s="5">
        <v>39</v>
      </c>
      <c r="F656" s="5">
        <v>1</v>
      </c>
      <c r="G656" s="5">
        <v>2</v>
      </c>
      <c r="H656" s="5">
        <v>3</v>
      </c>
      <c r="I656" s="5">
        <v>-1</v>
      </c>
      <c r="J656" s="5">
        <v>111</v>
      </c>
      <c r="K656" s="5">
        <v>0</v>
      </c>
      <c r="L656" s="5">
        <v>1</v>
      </c>
      <c r="M656" s="5">
        <v>0</v>
      </c>
      <c r="N656" s="5">
        <v>0</v>
      </c>
      <c r="O656" s="5">
        <v>0</v>
      </c>
      <c r="P656" s="5">
        <v>47</v>
      </c>
      <c r="Q656" s="5">
        <v>2.1</v>
      </c>
      <c r="R656" s="14">
        <v>0.31527777777777777</v>
      </c>
      <c r="S656" s="5">
        <v>11.3</v>
      </c>
      <c r="T656" s="5">
        <v>20</v>
      </c>
    </row>
    <row r="657" spans="1:20" hidden="1" x14ac:dyDescent="0.25">
      <c r="A657" s="5">
        <v>639</v>
      </c>
      <c r="B657" s="2" t="s">
        <v>730</v>
      </c>
      <c r="C657" s="5" t="s">
        <v>115</v>
      </c>
      <c r="D657" s="5" t="s">
        <v>67</v>
      </c>
      <c r="E657" s="5">
        <v>42</v>
      </c>
      <c r="F657" s="5">
        <v>1</v>
      </c>
      <c r="G657" s="5">
        <v>2</v>
      </c>
      <c r="H657" s="5">
        <v>3</v>
      </c>
      <c r="I657" s="5">
        <v>-1</v>
      </c>
      <c r="J657" s="5">
        <v>103</v>
      </c>
      <c r="K657" s="5">
        <v>0</v>
      </c>
      <c r="L657" s="5">
        <v>1</v>
      </c>
      <c r="M657" s="5">
        <v>0</v>
      </c>
      <c r="N657" s="5">
        <v>0</v>
      </c>
      <c r="O657" s="5">
        <v>0</v>
      </c>
      <c r="P657" s="5">
        <v>20</v>
      </c>
      <c r="Q657" s="5">
        <v>5</v>
      </c>
      <c r="R657" s="14">
        <v>0.1986111111111111</v>
      </c>
      <c r="S657" s="5">
        <v>7.6</v>
      </c>
      <c r="T657" s="5">
        <v>0</v>
      </c>
    </row>
    <row r="658" spans="1:20" hidden="1" x14ac:dyDescent="0.25">
      <c r="A658" s="5">
        <v>640</v>
      </c>
      <c r="B658" s="2" t="s">
        <v>731</v>
      </c>
      <c r="C658" s="5" t="s">
        <v>119</v>
      </c>
      <c r="D658" s="5" t="s">
        <v>61</v>
      </c>
      <c r="E658" s="5">
        <v>41</v>
      </c>
      <c r="F658" s="5">
        <v>1</v>
      </c>
      <c r="G658" s="5">
        <v>2</v>
      </c>
      <c r="H658" s="5">
        <v>3</v>
      </c>
      <c r="I658" s="5">
        <v>-1</v>
      </c>
      <c r="J658" s="5">
        <v>72</v>
      </c>
      <c r="K658" s="5">
        <v>0</v>
      </c>
      <c r="L658" s="5">
        <v>1</v>
      </c>
      <c r="M658" s="5">
        <v>0</v>
      </c>
      <c r="N658" s="5">
        <v>0</v>
      </c>
      <c r="O658" s="5">
        <v>0</v>
      </c>
      <c r="P658" s="5">
        <v>39</v>
      </c>
      <c r="Q658" s="5">
        <v>2.6</v>
      </c>
      <c r="R658" s="14">
        <v>0.32569444444444445</v>
      </c>
      <c r="S658" s="5">
        <v>10.3</v>
      </c>
      <c r="T658" s="5">
        <v>28.6</v>
      </c>
    </row>
    <row r="659" spans="1:20" hidden="1" x14ac:dyDescent="0.25">
      <c r="A659" s="5">
        <v>641</v>
      </c>
      <c r="B659" s="2" t="s">
        <v>732</v>
      </c>
      <c r="C659" s="5" t="s">
        <v>161</v>
      </c>
      <c r="D659" s="5" t="s">
        <v>47</v>
      </c>
      <c r="E659" s="5">
        <v>20</v>
      </c>
      <c r="F659" s="5">
        <v>1</v>
      </c>
      <c r="G659" s="5">
        <v>2</v>
      </c>
      <c r="H659" s="5">
        <v>3</v>
      </c>
      <c r="I659" s="5">
        <v>-2</v>
      </c>
      <c r="J659" s="5">
        <v>26</v>
      </c>
      <c r="K659" s="5">
        <v>0</v>
      </c>
      <c r="L659" s="5">
        <v>1</v>
      </c>
      <c r="M659" s="5">
        <v>0</v>
      </c>
      <c r="N659" s="5">
        <v>0</v>
      </c>
      <c r="O659" s="5">
        <v>0</v>
      </c>
      <c r="P659" s="5">
        <v>11</v>
      </c>
      <c r="Q659" s="5">
        <v>9.1</v>
      </c>
      <c r="R659" s="14">
        <v>0.78263888888888899</v>
      </c>
      <c r="S659" s="5">
        <v>23</v>
      </c>
      <c r="T659" s="5">
        <v>0</v>
      </c>
    </row>
    <row r="660" spans="1:20" hidden="1" x14ac:dyDescent="0.25">
      <c r="A660" s="5">
        <v>642</v>
      </c>
      <c r="B660" s="2" t="s">
        <v>733</v>
      </c>
      <c r="C660" s="5" t="s">
        <v>66</v>
      </c>
      <c r="D660" s="5" t="s">
        <v>61</v>
      </c>
      <c r="E660" s="5">
        <v>47</v>
      </c>
      <c r="F660" s="5">
        <v>1</v>
      </c>
      <c r="G660" s="5">
        <v>2</v>
      </c>
      <c r="H660" s="5">
        <v>3</v>
      </c>
      <c r="I660" s="5">
        <v>-4</v>
      </c>
      <c r="J660" s="5">
        <v>136</v>
      </c>
      <c r="K660" s="5">
        <v>0</v>
      </c>
      <c r="L660" s="5">
        <v>1</v>
      </c>
      <c r="M660" s="5">
        <v>0</v>
      </c>
      <c r="N660" s="5">
        <v>0</v>
      </c>
      <c r="O660" s="5">
        <v>1</v>
      </c>
      <c r="P660" s="5">
        <v>20</v>
      </c>
      <c r="Q660" s="5">
        <v>5</v>
      </c>
      <c r="R660" s="14">
        <v>0.24722222222222223</v>
      </c>
      <c r="S660" s="5">
        <v>9.9</v>
      </c>
      <c r="T660" s="5">
        <v>32.1</v>
      </c>
    </row>
    <row r="661" spans="1:20" hidden="1" x14ac:dyDescent="0.25">
      <c r="A661" s="5">
        <v>643</v>
      </c>
      <c r="B661" s="2" t="s">
        <v>734</v>
      </c>
      <c r="C661" s="5" t="s">
        <v>88</v>
      </c>
      <c r="D661" s="5" t="s">
        <v>47</v>
      </c>
      <c r="E661" s="5">
        <v>36</v>
      </c>
      <c r="F661" s="5">
        <v>0</v>
      </c>
      <c r="G661" s="5">
        <v>3</v>
      </c>
      <c r="H661" s="5">
        <v>3</v>
      </c>
      <c r="I661" s="5">
        <v>3</v>
      </c>
      <c r="J661" s="5">
        <v>4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21</v>
      </c>
      <c r="Q661" s="5">
        <v>0</v>
      </c>
      <c r="R661" s="14">
        <v>0.60555555555555551</v>
      </c>
      <c r="S661" s="5">
        <v>19.2</v>
      </c>
      <c r="T661" s="5">
        <v>0</v>
      </c>
    </row>
    <row r="662" spans="1:20" hidden="1" x14ac:dyDescent="0.25">
      <c r="A662" s="5">
        <v>644</v>
      </c>
      <c r="B662" s="2" t="s">
        <v>735</v>
      </c>
      <c r="C662" s="5" t="s">
        <v>108</v>
      </c>
      <c r="D662" s="5" t="s">
        <v>67</v>
      </c>
      <c r="E662" s="5">
        <v>57</v>
      </c>
      <c r="F662" s="5">
        <v>0</v>
      </c>
      <c r="G662" s="5">
        <v>3</v>
      </c>
      <c r="H662" s="5">
        <v>3</v>
      </c>
      <c r="I662" s="5">
        <v>-3</v>
      </c>
      <c r="J662" s="5">
        <v>119</v>
      </c>
      <c r="K662" s="5">
        <v>0</v>
      </c>
      <c r="L662" s="5">
        <v>0</v>
      </c>
      <c r="M662" s="5">
        <v>0</v>
      </c>
      <c r="N662" s="5">
        <v>0</v>
      </c>
      <c r="O662" s="5">
        <v>0</v>
      </c>
      <c r="P662" s="5">
        <v>21</v>
      </c>
      <c r="Q662" s="5">
        <v>0</v>
      </c>
      <c r="R662" s="14">
        <v>0.2590277777777778</v>
      </c>
      <c r="S662" s="5">
        <v>9.3000000000000007</v>
      </c>
      <c r="T662" s="5">
        <v>0</v>
      </c>
    </row>
    <row r="663" spans="1:20" hidden="1" x14ac:dyDescent="0.25">
      <c r="A663" s="5">
        <v>645</v>
      </c>
      <c r="B663" s="2" t="s">
        <v>736</v>
      </c>
      <c r="C663" s="5" t="s">
        <v>78</v>
      </c>
      <c r="D663" s="5" t="s">
        <v>64</v>
      </c>
      <c r="E663" s="5">
        <v>5</v>
      </c>
      <c r="F663" s="5">
        <v>0</v>
      </c>
      <c r="G663" s="5">
        <v>3</v>
      </c>
      <c r="H663" s="5">
        <v>3</v>
      </c>
      <c r="I663" s="5">
        <v>0</v>
      </c>
      <c r="J663" s="5">
        <v>0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3</v>
      </c>
      <c r="Q663" s="5">
        <v>0</v>
      </c>
      <c r="R663" s="14">
        <v>0.38750000000000001</v>
      </c>
      <c r="S663" s="5">
        <v>13</v>
      </c>
      <c r="T663" s="5">
        <v>30.6</v>
      </c>
    </row>
    <row r="664" spans="1:20" hidden="1" x14ac:dyDescent="0.25">
      <c r="A664" s="5">
        <v>646</v>
      </c>
      <c r="B664" s="2" t="s">
        <v>737</v>
      </c>
      <c r="C664" s="5" t="s">
        <v>121</v>
      </c>
      <c r="D664" s="5" t="s">
        <v>47</v>
      </c>
      <c r="E664" s="5">
        <v>53</v>
      </c>
      <c r="F664" s="5">
        <v>0</v>
      </c>
      <c r="G664" s="5">
        <v>3</v>
      </c>
      <c r="H664" s="5">
        <v>3</v>
      </c>
      <c r="I664" s="5">
        <v>-2</v>
      </c>
      <c r="J664" s="5">
        <v>92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33</v>
      </c>
      <c r="Q664" s="5">
        <v>0</v>
      </c>
      <c r="R664" s="14">
        <v>0.60416666666666663</v>
      </c>
      <c r="S664" s="5">
        <v>20.3</v>
      </c>
      <c r="T664" s="5">
        <v>0</v>
      </c>
    </row>
    <row r="665" spans="1:20" hidden="1" x14ac:dyDescent="0.25">
      <c r="A665" s="5">
        <v>647</v>
      </c>
      <c r="B665" s="2" t="s">
        <v>738</v>
      </c>
      <c r="C665" s="5" t="s">
        <v>248</v>
      </c>
      <c r="D665" s="5" t="s">
        <v>47</v>
      </c>
      <c r="E665" s="5">
        <v>45</v>
      </c>
      <c r="F665" s="5">
        <v>0</v>
      </c>
      <c r="G665" s="5">
        <v>3</v>
      </c>
      <c r="H665" s="5">
        <v>3</v>
      </c>
      <c r="I665" s="5">
        <v>-12</v>
      </c>
      <c r="J665" s="5">
        <v>20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26</v>
      </c>
      <c r="Q665" s="5">
        <v>0</v>
      </c>
      <c r="R665" s="14">
        <v>0.65347222222222223</v>
      </c>
      <c r="S665" s="5">
        <v>22</v>
      </c>
      <c r="T665" s="5">
        <v>50</v>
      </c>
    </row>
    <row r="666" spans="1:20" hidden="1" x14ac:dyDescent="0.25">
      <c r="A666" s="5">
        <v>648</v>
      </c>
      <c r="B666" s="2" t="s">
        <v>739</v>
      </c>
      <c r="C666" s="5" t="s">
        <v>121</v>
      </c>
      <c r="D666" s="5" t="s">
        <v>64</v>
      </c>
      <c r="E666" s="5">
        <v>28</v>
      </c>
      <c r="F666" s="5">
        <v>0</v>
      </c>
      <c r="G666" s="5">
        <v>3</v>
      </c>
      <c r="H666" s="5">
        <v>3</v>
      </c>
      <c r="I666" s="5">
        <v>-2</v>
      </c>
      <c r="J666" s="5">
        <v>72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23</v>
      </c>
      <c r="Q666" s="5">
        <v>0</v>
      </c>
      <c r="R666" s="14">
        <v>0.36249999999999999</v>
      </c>
      <c r="S666" s="5">
        <v>12</v>
      </c>
      <c r="T666" s="5">
        <v>52.2</v>
      </c>
    </row>
    <row r="667" spans="1:20" hidden="1" x14ac:dyDescent="0.25">
      <c r="A667" s="5">
        <v>649</v>
      </c>
      <c r="B667" s="2" t="s">
        <v>740</v>
      </c>
      <c r="C667" s="5" t="s">
        <v>97</v>
      </c>
      <c r="D667" s="5" t="s">
        <v>47</v>
      </c>
      <c r="E667" s="5">
        <v>20</v>
      </c>
      <c r="F667" s="5">
        <v>0</v>
      </c>
      <c r="G667" s="5">
        <v>3</v>
      </c>
      <c r="H667" s="5">
        <v>3</v>
      </c>
      <c r="I667" s="5">
        <v>6</v>
      </c>
      <c r="J667" s="5">
        <v>34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10</v>
      </c>
      <c r="Q667" s="5">
        <v>0</v>
      </c>
      <c r="R667" s="14">
        <v>0.60833333333333328</v>
      </c>
      <c r="S667" s="5">
        <v>20.6</v>
      </c>
      <c r="T667" s="5">
        <v>0</v>
      </c>
    </row>
    <row r="668" spans="1:20" hidden="1" x14ac:dyDescent="0.25">
      <c r="A668" s="5">
        <v>650</v>
      </c>
      <c r="B668" s="2" t="s">
        <v>741</v>
      </c>
      <c r="C668" s="5" t="s">
        <v>69</v>
      </c>
      <c r="D668" s="5" t="s">
        <v>47</v>
      </c>
      <c r="E668" s="5">
        <v>13</v>
      </c>
      <c r="F668" s="5">
        <v>0</v>
      </c>
      <c r="G668" s="5">
        <v>3</v>
      </c>
      <c r="H668" s="5">
        <v>3</v>
      </c>
      <c r="I668" s="5">
        <v>-2</v>
      </c>
      <c r="J668" s="5">
        <v>4</v>
      </c>
      <c r="K668" s="5">
        <v>0</v>
      </c>
      <c r="L668" s="5">
        <v>0</v>
      </c>
      <c r="M668" s="5">
        <v>0</v>
      </c>
      <c r="N668" s="5">
        <v>0</v>
      </c>
      <c r="O668" s="5">
        <v>0</v>
      </c>
      <c r="P668" s="5">
        <v>14</v>
      </c>
      <c r="Q668" s="5">
        <v>0</v>
      </c>
      <c r="R668" s="14">
        <v>0.60624999999999996</v>
      </c>
      <c r="S668" s="5">
        <v>21.3</v>
      </c>
      <c r="T668" s="5">
        <v>0</v>
      </c>
    </row>
    <row r="669" spans="1:20" hidden="1" x14ac:dyDescent="0.25">
      <c r="A669" s="5">
        <v>651</v>
      </c>
      <c r="B669" s="2" t="s">
        <v>742</v>
      </c>
      <c r="C669" s="5" t="s">
        <v>145</v>
      </c>
      <c r="D669" s="5" t="s">
        <v>67</v>
      </c>
      <c r="E669" s="5">
        <v>21</v>
      </c>
      <c r="F669" s="5">
        <v>0</v>
      </c>
      <c r="G669" s="5">
        <v>3</v>
      </c>
      <c r="H669" s="5">
        <v>3</v>
      </c>
      <c r="I669" s="5">
        <v>-2</v>
      </c>
      <c r="J669" s="5">
        <v>16</v>
      </c>
      <c r="K669" s="5">
        <v>0</v>
      </c>
      <c r="L669" s="5">
        <v>0</v>
      </c>
      <c r="M669" s="5">
        <v>0</v>
      </c>
      <c r="N669" s="5">
        <v>0</v>
      </c>
      <c r="O669" s="5">
        <v>0</v>
      </c>
      <c r="P669" s="5">
        <v>13</v>
      </c>
      <c r="Q669" s="5">
        <v>0</v>
      </c>
      <c r="R669" s="14">
        <v>0.46875</v>
      </c>
      <c r="S669" s="5">
        <v>16.399999999999999</v>
      </c>
      <c r="T669" s="5">
        <v>10.5</v>
      </c>
    </row>
    <row r="670" spans="1:20" hidden="1" x14ac:dyDescent="0.25">
      <c r="A670" s="5">
        <v>652</v>
      </c>
      <c r="B670" s="2" t="s">
        <v>743</v>
      </c>
      <c r="C670" s="5" t="s">
        <v>97</v>
      </c>
      <c r="D670" s="5" t="s">
        <v>47</v>
      </c>
      <c r="E670" s="5">
        <v>40</v>
      </c>
      <c r="F670" s="5">
        <v>0</v>
      </c>
      <c r="G670" s="5">
        <v>3</v>
      </c>
      <c r="H670" s="5">
        <v>3</v>
      </c>
      <c r="I670" s="5">
        <v>-2</v>
      </c>
      <c r="J670" s="5">
        <v>72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14</v>
      </c>
      <c r="Q670" s="5">
        <v>0</v>
      </c>
      <c r="R670" s="14">
        <v>0.54513888888888895</v>
      </c>
      <c r="S670" s="5">
        <v>19.7</v>
      </c>
      <c r="T670" s="5">
        <v>0</v>
      </c>
    </row>
    <row r="671" spans="1:20" hidden="1" x14ac:dyDescent="0.25">
      <c r="A671" s="5">
        <v>653</v>
      </c>
      <c r="B671" s="2" t="s">
        <v>744</v>
      </c>
      <c r="C671" s="5" t="s">
        <v>86</v>
      </c>
      <c r="D671" s="5" t="s">
        <v>64</v>
      </c>
      <c r="E671" s="5">
        <v>5</v>
      </c>
      <c r="F671" s="5">
        <v>0</v>
      </c>
      <c r="G671" s="5">
        <v>3</v>
      </c>
      <c r="H671" s="5">
        <v>3</v>
      </c>
      <c r="I671" s="5">
        <v>2</v>
      </c>
      <c r="J671" s="5">
        <v>12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4</v>
      </c>
      <c r="Q671" s="5">
        <v>0</v>
      </c>
      <c r="R671" s="14">
        <v>0.62430555555555556</v>
      </c>
      <c r="S671" s="5">
        <v>19.399999999999999</v>
      </c>
      <c r="T671" s="5">
        <v>48.6</v>
      </c>
    </row>
    <row r="672" spans="1:20" hidden="1" x14ac:dyDescent="0.25">
      <c r="A672" s="5">
        <v>654</v>
      </c>
      <c r="B672" s="2" t="s">
        <v>745</v>
      </c>
      <c r="C672" s="5" t="s">
        <v>119</v>
      </c>
      <c r="D672" s="5" t="s">
        <v>47</v>
      </c>
      <c r="E672" s="5">
        <v>65</v>
      </c>
      <c r="F672" s="5">
        <v>0</v>
      </c>
      <c r="G672" s="5">
        <v>3</v>
      </c>
      <c r="H672" s="5">
        <v>3</v>
      </c>
      <c r="I672" s="5">
        <v>-21</v>
      </c>
      <c r="J672" s="5">
        <v>36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27</v>
      </c>
      <c r="Q672" s="5">
        <v>0</v>
      </c>
      <c r="R672" s="14">
        <v>0.80694444444444446</v>
      </c>
      <c r="S672" s="5">
        <v>25.9</v>
      </c>
      <c r="T672" s="5">
        <v>0</v>
      </c>
    </row>
    <row r="673" spans="1:20" hidden="1" x14ac:dyDescent="0.25">
      <c r="A673" s="5">
        <v>655</v>
      </c>
      <c r="B673" s="2" t="s">
        <v>746</v>
      </c>
      <c r="C673" s="5" t="s">
        <v>105</v>
      </c>
      <c r="D673" s="5" t="s">
        <v>64</v>
      </c>
      <c r="E673" s="5">
        <v>20</v>
      </c>
      <c r="F673" s="5">
        <v>2</v>
      </c>
      <c r="G673" s="5">
        <v>0</v>
      </c>
      <c r="H673" s="5">
        <v>2</v>
      </c>
      <c r="I673" s="5">
        <v>-6</v>
      </c>
      <c r="J673" s="5">
        <v>25</v>
      </c>
      <c r="K673" s="5">
        <v>0</v>
      </c>
      <c r="L673" s="5">
        <v>2</v>
      </c>
      <c r="M673" s="5">
        <v>0</v>
      </c>
      <c r="N673" s="5">
        <v>0</v>
      </c>
      <c r="O673" s="5">
        <v>0</v>
      </c>
      <c r="P673" s="5">
        <v>17</v>
      </c>
      <c r="Q673" s="5">
        <v>11.8</v>
      </c>
      <c r="R673" s="14">
        <v>0.34861111111111115</v>
      </c>
      <c r="S673" s="5">
        <v>13.5</v>
      </c>
      <c r="T673" s="5">
        <v>33.299999999999997</v>
      </c>
    </row>
    <row r="674" spans="1:20" hidden="1" x14ac:dyDescent="0.25">
      <c r="A674" s="5">
        <v>656</v>
      </c>
      <c r="B674" s="2" t="s">
        <v>747</v>
      </c>
      <c r="C674" s="5" t="s">
        <v>248</v>
      </c>
      <c r="D674" s="5" t="s">
        <v>61</v>
      </c>
      <c r="E674" s="5">
        <v>50</v>
      </c>
      <c r="F674" s="5">
        <v>2</v>
      </c>
      <c r="G674" s="5">
        <v>0</v>
      </c>
      <c r="H674" s="5">
        <v>2</v>
      </c>
      <c r="I674" s="5">
        <v>-4</v>
      </c>
      <c r="J674" s="5">
        <v>66</v>
      </c>
      <c r="K674" s="5">
        <v>0</v>
      </c>
      <c r="L674" s="5">
        <v>2</v>
      </c>
      <c r="M674" s="5">
        <v>0</v>
      </c>
      <c r="N674" s="5">
        <v>0</v>
      </c>
      <c r="O674" s="5">
        <v>0</v>
      </c>
      <c r="P674" s="5">
        <v>10</v>
      </c>
      <c r="Q674" s="5">
        <v>20</v>
      </c>
      <c r="R674" s="14">
        <v>0.22638888888888889</v>
      </c>
      <c r="S674" s="5">
        <v>8.1999999999999993</v>
      </c>
      <c r="T674" s="5">
        <v>0</v>
      </c>
    </row>
    <row r="675" spans="1:20" hidden="1" x14ac:dyDescent="0.25">
      <c r="A675" s="5">
        <v>657</v>
      </c>
      <c r="B675" s="2" t="s">
        <v>748</v>
      </c>
      <c r="C675" s="5" t="s">
        <v>86</v>
      </c>
      <c r="D675" s="5" t="s">
        <v>64</v>
      </c>
      <c r="E675" s="5">
        <v>12</v>
      </c>
      <c r="F675" s="5">
        <v>2</v>
      </c>
      <c r="G675" s="5">
        <v>0</v>
      </c>
      <c r="H675" s="5">
        <v>2</v>
      </c>
      <c r="I675" s="5">
        <v>1</v>
      </c>
      <c r="J675" s="5">
        <v>7</v>
      </c>
      <c r="K675" s="5">
        <v>0</v>
      </c>
      <c r="L675" s="5">
        <v>2</v>
      </c>
      <c r="M675" s="5">
        <v>0</v>
      </c>
      <c r="N675" s="5">
        <v>0</v>
      </c>
      <c r="O675" s="5">
        <v>0</v>
      </c>
      <c r="P675" s="5">
        <v>17</v>
      </c>
      <c r="Q675" s="5">
        <v>11.8</v>
      </c>
      <c r="R675" s="14">
        <v>0.37361111111111112</v>
      </c>
      <c r="S675" s="5">
        <v>13.6</v>
      </c>
      <c r="T675" s="5">
        <v>50</v>
      </c>
    </row>
    <row r="676" spans="1:20" hidden="1" x14ac:dyDescent="0.25">
      <c r="A676" s="5">
        <v>658</v>
      </c>
      <c r="B676" s="2" t="s">
        <v>749</v>
      </c>
      <c r="C676" s="5" t="s">
        <v>69</v>
      </c>
      <c r="D676" s="5" t="s">
        <v>47</v>
      </c>
      <c r="E676" s="5">
        <v>24</v>
      </c>
      <c r="F676" s="5">
        <v>2</v>
      </c>
      <c r="G676" s="5">
        <v>0</v>
      </c>
      <c r="H676" s="5">
        <v>2</v>
      </c>
      <c r="I676" s="5">
        <v>-1</v>
      </c>
      <c r="J676" s="5">
        <v>98</v>
      </c>
      <c r="K676" s="5">
        <v>0</v>
      </c>
      <c r="L676" s="5">
        <v>2</v>
      </c>
      <c r="M676" s="5">
        <v>0</v>
      </c>
      <c r="N676" s="5">
        <v>0</v>
      </c>
      <c r="O676" s="5">
        <v>1</v>
      </c>
      <c r="P676" s="5">
        <v>4</v>
      </c>
      <c r="Q676" s="5">
        <v>50</v>
      </c>
      <c r="R676" s="14">
        <v>0.15347222222222223</v>
      </c>
      <c r="S676" s="5">
        <v>6.5</v>
      </c>
      <c r="T676" s="5">
        <v>0</v>
      </c>
    </row>
    <row r="677" spans="1:20" hidden="1" x14ac:dyDescent="0.25">
      <c r="A677" s="5">
        <v>659</v>
      </c>
      <c r="B677" s="2" t="s">
        <v>750</v>
      </c>
      <c r="C677" s="5" t="s">
        <v>86</v>
      </c>
      <c r="D677" s="5" t="s">
        <v>64</v>
      </c>
      <c r="E677" s="5">
        <v>12</v>
      </c>
      <c r="F677" s="5">
        <v>2</v>
      </c>
      <c r="G677" s="5">
        <v>0</v>
      </c>
      <c r="H677" s="5">
        <v>2</v>
      </c>
      <c r="I677" s="5">
        <v>2</v>
      </c>
      <c r="J677" s="5">
        <v>0</v>
      </c>
      <c r="K677" s="5">
        <v>1</v>
      </c>
      <c r="L677" s="5">
        <v>1</v>
      </c>
      <c r="M677" s="5">
        <v>0</v>
      </c>
      <c r="N677" s="5">
        <v>0</v>
      </c>
      <c r="O677" s="5">
        <v>0</v>
      </c>
      <c r="P677" s="5">
        <v>16</v>
      </c>
      <c r="Q677" s="5">
        <v>12.5</v>
      </c>
      <c r="R677" s="14">
        <v>0.44513888888888892</v>
      </c>
      <c r="S677" s="5">
        <v>15.3</v>
      </c>
      <c r="T677" s="5">
        <v>33.299999999999997</v>
      </c>
    </row>
    <row r="678" spans="1:20" hidden="1" x14ac:dyDescent="0.25">
      <c r="A678" s="5">
        <v>660</v>
      </c>
      <c r="B678" s="2" t="s">
        <v>751</v>
      </c>
      <c r="C678" s="5" t="s">
        <v>119</v>
      </c>
      <c r="D678" s="5" t="s">
        <v>67</v>
      </c>
      <c r="E678" s="5">
        <v>9</v>
      </c>
      <c r="F678" s="5">
        <v>2</v>
      </c>
      <c r="G678" s="5">
        <v>0</v>
      </c>
      <c r="H678" s="5">
        <v>2</v>
      </c>
      <c r="I678" s="5">
        <v>0</v>
      </c>
      <c r="J678" s="5">
        <v>6</v>
      </c>
      <c r="K678" s="5">
        <v>0</v>
      </c>
      <c r="L678" s="5">
        <v>2</v>
      </c>
      <c r="M678" s="5">
        <v>0</v>
      </c>
      <c r="N678" s="5">
        <v>0</v>
      </c>
      <c r="O678" s="5">
        <v>0</v>
      </c>
      <c r="P678" s="5">
        <v>16</v>
      </c>
      <c r="Q678" s="5">
        <v>12.5</v>
      </c>
      <c r="R678" s="14">
        <v>0.54305555555555551</v>
      </c>
      <c r="S678" s="5">
        <v>17</v>
      </c>
      <c r="T678" s="5">
        <v>69.2</v>
      </c>
    </row>
    <row r="679" spans="1:20" hidden="1" x14ac:dyDescent="0.25">
      <c r="A679" s="5">
        <v>661</v>
      </c>
      <c r="B679" s="2" t="s">
        <v>752</v>
      </c>
      <c r="C679" s="5" t="s">
        <v>248</v>
      </c>
      <c r="D679" s="5" t="s">
        <v>64</v>
      </c>
      <c r="E679" s="5">
        <v>30</v>
      </c>
      <c r="F679" s="5">
        <v>2</v>
      </c>
      <c r="G679" s="5">
        <v>0</v>
      </c>
      <c r="H679" s="5">
        <v>2</v>
      </c>
      <c r="I679" s="5">
        <v>-5</v>
      </c>
      <c r="J679" s="5">
        <v>28</v>
      </c>
      <c r="K679" s="5">
        <v>0</v>
      </c>
      <c r="L679" s="5">
        <v>2</v>
      </c>
      <c r="M679" s="5">
        <v>0</v>
      </c>
      <c r="N679" s="5">
        <v>0</v>
      </c>
      <c r="O679" s="5">
        <v>0</v>
      </c>
      <c r="P679" s="5">
        <v>24</v>
      </c>
      <c r="Q679" s="5">
        <v>8.3000000000000007</v>
      </c>
      <c r="R679" s="14">
        <v>0.42708333333333331</v>
      </c>
      <c r="S679" s="5">
        <v>15.2</v>
      </c>
      <c r="T679" s="5">
        <v>41.4</v>
      </c>
    </row>
    <row r="680" spans="1:20" hidden="1" x14ac:dyDescent="0.25">
      <c r="A680" s="5">
        <v>662</v>
      </c>
      <c r="B680" s="2" t="s">
        <v>753</v>
      </c>
      <c r="C680" s="5" t="s">
        <v>105</v>
      </c>
      <c r="D680" s="5" t="s">
        <v>67</v>
      </c>
      <c r="E680" s="5">
        <v>19</v>
      </c>
      <c r="F680" s="5">
        <v>2</v>
      </c>
      <c r="G680" s="5">
        <v>0</v>
      </c>
      <c r="H680" s="5">
        <v>2</v>
      </c>
      <c r="I680" s="5">
        <v>-2</v>
      </c>
      <c r="J680" s="5">
        <v>44</v>
      </c>
      <c r="K680" s="5">
        <v>0</v>
      </c>
      <c r="L680" s="5">
        <v>2</v>
      </c>
      <c r="M680" s="5">
        <v>0</v>
      </c>
      <c r="N680" s="5">
        <v>0</v>
      </c>
      <c r="O680" s="5">
        <v>0</v>
      </c>
      <c r="P680" s="5">
        <v>10</v>
      </c>
      <c r="Q680" s="5">
        <v>20</v>
      </c>
      <c r="R680" s="14">
        <v>0.31319444444444444</v>
      </c>
      <c r="S680" s="5">
        <v>12.6</v>
      </c>
      <c r="T680" s="5">
        <v>100</v>
      </c>
    </row>
    <row r="681" spans="1:20" hidden="1" x14ac:dyDescent="0.25">
      <c r="A681" s="5">
        <v>663</v>
      </c>
      <c r="B681" s="2" t="s">
        <v>754</v>
      </c>
      <c r="C681" s="5" t="s">
        <v>102</v>
      </c>
      <c r="D681" s="5" t="s">
        <v>67</v>
      </c>
      <c r="E681" s="5">
        <v>4</v>
      </c>
      <c r="F681" s="5">
        <v>1</v>
      </c>
      <c r="G681" s="5">
        <v>1</v>
      </c>
      <c r="H681" s="5">
        <v>2</v>
      </c>
      <c r="I681" s="5">
        <v>3</v>
      </c>
      <c r="J681" s="5">
        <v>14</v>
      </c>
      <c r="K681" s="5">
        <v>0</v>
      </c>
      <c r="L681" s="5">
        <v>1</v>
      </c>
      <c r="M681" s="5">
        <v>0</v>
      </c>
      <c r="N681" s="5">
        <v>0</v>
      </c>
      <c r="O681" s="5">
        <v>0</v>
      </c>
      <c r="P681" s="5">
        <v>4</v>
      </c>
      <c r="Q681" s="5">
        <v>25</v>
      </c>
      <c r="R681" s="14">
        <v>0.48125000000000001</v>
      </c>
      <c r="S681" s="5">
        <v>14.5</v>
      </c>
      <c r="T681" s="5">
        <v>0</v>
      </c>
    </row>
    <row r="682" spans="1:20" hidden="1" x14ac:dyDescent="0.25">
      <c r="A682" s="5">
        <v>664</v>
      </c>
      <c r="B682" s="2" t="s">
        <v>755</v>
      </c>
      <c r="C682" s="5" t="s">
        <v>90</v>
      </c>
      <c r="D682" s="5" t="s">
        <v>67</v>
      </c>
      <c r="E682" s="5">
        <v>18</v>
      </c>
      <c r="F682" s="5">
        <v>1</v>
      </c>
      <c r="G682" s="5">
        <v>1</v>
      </c>
      <c r="H682" s="5">
        <v>2</v>
      </c>
      <c r="I682" s="5">
        <v>-6</v>
      </c>
      <c r="J682" s="5">
        <v>11</v>
      </c>
      <c r="K682" s="5">
        <v>0</v>
      </c>
      <c r="L682" s="5">
        <v>1</v>
      </c>
      <c r="M682" s="5">
        <v>0</v>
      </c>
      <c r="N682" s="5">
        <v>0</v>
      </c>
      <c r="O682" s="5">
        <v>0</v>
      </c>
      <c r="P682" s="5">
        <v>9</v>
      </c>
      <c r="Q682" s="5">
        <v>11.1</v>
      </c>
      <c r="R682" s="14">
        <v>0.3840277777777778</v>
      </c>
      <c r="S682" s="5">
        <v>15.8</v>
      </c>
      <c r="T682" s="5">
        <v>10.5</v>
      </c>
    </row>
    <row r="683" spans="1:20" hidden="1" x14ac:dyDescent="0.25">
      <c r="A683" s="5">
        <v>665</v>
      </c>
      <c r="B683" s="2" t="s">
        <v>756</v>
      </c>
      <c r="C683" s="5" t="s">
        <v>69</v>
      </c>
      <c r="D683" s="5" t="s">
        <v>64</v>
      </c>
      <c r="E683" s="5">
        <v>18</v>
      </c>
      <c r="F683" s="5">
        <v>1</v>
      </c>
      <c r="G683" s="5">
        <v>1</v>
      </c>
      <c r="H683" s="5">
        <v>2</v>
      </c>
      <c r="I683" s="5">
        <v>-3</v>
      </c>
      <c r="J683" s="5">
        <v>8</v>
      </c>
      <c r="K683" s="5">
        <v>0</v>
      </c>
      <c r="L683" s="5">
        <v>1</v>
      </c>
      <c r="M683" s="5">
        <v>0</v>
      </c>
      <c r="N683" s="5">
        <v>0</v>
      </c>
      <c r="O683" s="5">
        <v>0</v>
      </c>
      <c r="P683" s="5">
        <v>14</v>
      </c>
      <c r="Q683" s="5">
        <v>7.1</v>
      </c>
      <c r="R683" s="14">
        <v>0.45416666666666666</v>
      </c>
      <c r="S683" s="5">
        <v>16.8</v>
      </c>
      <c r="T683" s="5">
        <v>44.4</v>
      </c>
    </row>
    <row r="684" spans="1:20" hidden="1" x14ac:dyDescent="0.25">
      <c r="A684" s="5">
        <v>666</v>
      </c>
      <c r="B684" s="2" t="s">
        <v>757</v>
      </c>
      <c r="C684" s="5" t="s">
        <v>139</v>
      </c>
      <c r="D684" s="5" t="s">
        <v>67</v>
      </c>
      <c r="E684" s="5">
        <v>18</v>
      </c>
      <c r="F684" s="5">
        <v>1</v>
      </c>
      <c r="G684" s="5">
        <v>1</v>
      </c>
      <c r="H684" s="5">
        <v>2</v>
      </c>
      <c r="I684" s="5">
        <v>-4</v>
      </c>
      <c r="J684" s="5">
        <v>4</v>
      </c>
      <c r="K684" s="5">
        <v>1</v>
      </c>
      <c r="L684" s="5">
        <v>0</v>
      </c>
      <c r="M684" s="5">
        <v>0</v>
      </c>
      <c r="N684" s="5">
        <v>0</v>
      </c>
      <c r="O684" s="5">
        <v>0</v>
      </c>
      <c r="P684" s="5">
        <v>12</v>
      </c>
      <c r="Q684" s="5">
        <v>8.3000000000000007</v>
      </c>
      <c r="R684" s="14">
        <v>0.37152777777777773</v>
      </c>
      <c r="S684" s="5">
        <v>13.2</v>
      </c>
      <c r="T684" s="5">
        <v>50</v>
      </c>
    </row>
    <row r="685" spans="1:20" hidden="1" x14ac:dyDescent="0.25">
      <c r="A685" s="5">
        <v>667</v>
      </c>
      <c r="B685" s="2" t="s">
        <v>758</v>
      </c>
      <c r="C685" s="5" t="s">
        <v>105</v>
      </c>
      <c r="D685" s="5" t="s">
        <v>64</v>
      </c>
      <c r="E685" s="5">
        <v>6</v>
      </c>
      <c r="F685" s="5">
        <v>1</v>
      </c>
      <c r="G685" s="5">
        <v>1</v>
      </c>
      <c r="H685" s="5">
        <v>2</v>
      </c>
      <c r="I685" s="5">
        <v>-2</v>
      </c>
      <c r="J685" s="5">
        <v>0</v>
      </c>
      <c r="K685" s="5">
        <v>0</v>
      </c>
      <c r="L685" s="5">
        <v>1</v>
      </c>
      <c r="M685" s="5">
        <v>0</v>
      </c>
      <c r="N685" s="5">
        <v>0</v>
      </c>
      <c r="O685" s="5">
        <v>0</v>
      </c>
      <c r="P685" s="5">
        <v>4</v>
      </c>
      <c r="Q685" s="5">
        <v>25</v>
      </c>
      <c r="R685" s="14">
        <v>0.2902777777777778</v>
      </c>
      <c r="S685" s="5">
        <v>12.2</v>
      </c>
      <c r="T685" s="5">
        <v>44.4</v>
      </c>
    </row>
    <row r="686" spans="1:20" hidden="1" x14ac:dyDescent="0.25">
      <c r="A686" s="5">
        <v>668</v>
      </c>
      <c r="B686" s="2" t="s">
        <v>759</v>
      </c>
      <c r="C686" s="5" t="s">
        <v>171</v>
      </c>
      <c r="D686" s="5" t="s">
        <v>61</v>
      </c>
      <c r="E686" s="5">
        <v>6</v>
      </c>
      <c r="F686" s="5">
        <v>1</v>
      </c>
      <c r="G686" s="5">
        <v>1</v>
      </c>
      <c r="H686" s="5">
        <v>2</v>
      </c>
      <c r="I686" s="5">
        <v>1</v>
      </c>
      <c r="J686" s="5">
        <v>6</v>
      </c>
      <c r="K686" s="5">
        <v>0</v>
      </c>
      <c r="L686" s="5">
        <v>1</v>
      </c>
      <c r="M686" s="5">
        <v>0</v>
      </c>
      <c r="N686" s="5">
        <v>1</v>
      </c>
      <c r="O686" s="5">
        <v>0</v>
      </c>
      <c r="P686" s="5">
        <v>6</v>
      </c>
      <c r="Q686" s="5">
        <v>16.7</v>
      </c>
      <c r="R686" s="14">
        <v>0.51527777777777783</v>
      </c>
      <c r="S686" s="5">
        <v>17.5</v>
      </c>
      <c r="T686" s="5">
        <v>100</v>
      </c>
    </row>
    <row r="687" spans="1:20" hidden="1" x14ac:dyDescent="0.25">
      <c r="A687" s="5">
        <v>669</v>
      </c>
      <c r="B687" s="2" t="s">
        <v>760</v>
      </c>
      <c r="C687" s="5" t="s">
        <v>145</v>
      </c>
      <c r="D687" s="5" t="s">
        <v>64</v>
      </c>
      <c r="E687" s="5">
        <v>13</v>
      </c>
      <c r="F687" s="5">
        <v>1</v>
      </c>
      <c r="G687" s="5">
        <v>1</v>
      </c>
      <c r="H687" s="5">
        <v>2</v>
      </c>
      <c r="I687" s="5">
        <v>2</v>
      </c>
      <c r="J687" s="5">
        <v>4</v>
      </c>
      <c r="K687" s="5">
        <v>0</v>
      </c>
      <c r="L687" s="5">
        <v>1</v>
      </c>
      <c r="M687" s="5">
        <v>0</v>
      </c>
      <c r="N687" s="5">
        <v>0</v>
      </c>
      <c r="O687" s="5">
        <v>0</v>
      </c>
      <c r="P687" s="5">
        <v>19</v>
      </c>
      <c r="Q687" s="5">
        <v>5.3</v>
      </c>
      <c r="R687" s="14">
        <v>0.54236111111111118</v>
      </c>
      <c r="S687" s="5">
        <v>18.2</v>
      </c>
      <c r="T687" s="5">
        <v>43.9</v>
      </c>
    </row>
    <row r="688" spans="1:20" hidden="1" x14ac:dyDescent="0.25">
      <c r="A688" s="5">
        <v>670</v>
      </c>
      <c r="B688" s="2" t="s">
        <v>761</v>
      </c>
      <c r="C688" s="5" t="s">
        <v>119</v>
      </c>
      <c r="D688" s="5" t="s">
        <v>61</v>
      </c>
      <c r="E688" s="5">
        <v>12</v>
      </c>
      <c r="F688" s="5">
        <v>1</v>
      </c>
      <c r="G688" s="5">
        <v>1</v>
      </c>
      <c r="H688" s="5">
        <v>2</v>
      </c>
      <c r="I688" s="5">
        <v>-3</v>
      </c>
      <c r="J688" s="5">
        <v>4</v>
      </c>
      <c r="K688" s="5">
        <v>0</v>
      </c>
      <c r="L688" s="5">
        <v>1</v>
      </c>
      <c r="M688" s="5">
        <v>0</v>
      </c>
      <c r="N688" s="5">
        <v>0</v>
      </c>
      <c r="O688" s="5">
        <v>0</v>
      </c>
      <c r="P688" s="5">
        <v>11</v>
      </c>
      <c r="Q688" s="5">
        <v>9.1</v>
      </c>
      <c r="R688" s="14">
        <v>0.43958333333333338</v>
      </c>
      <c r="S688" s="5">
        <v>13.3</v>
      </c>
      <c r="T688" s="5">
        <v>0</v>
      </c>
    </row>
    <row r="689" spans="1:20" hidden="1" x14ac:dyDescent="0.25">
      <c r="A689" s="5">
        <v>671</v>
      </c>
      <c r="B689" s="2" t="s">
        <v>762</v>
      </c>
      <c r="C689" s="5" t="s">
        <v>97</v>
      </c>
      <c r="D689" s="5" t="s">
        <v>67</v>
      </c>
      <c r="E689" s="5">
        <v>9</v>
      </c>
      <c r="F689" s="5">
        <v>1</v>
      </c>
      <c r="G689" s="5">
        <v>1</v>
      </c>
      <c r="H689" s="5">
        <v>2</v>
      </c>
      <c r="I689" s="5">
        <v>-3</v>
      </c>
      <c r="J689" s="5">
        <v>0</v>
      </c>
      <c r="K689" s="5">
        <v>0</v>
      </c>
      <c r="L689" s="5">
        <v>0</v>
      </c>
      <c r="M689" s="5">
        <v>1</v>
      </c>
      <c r="N689" s="5">
        <v>0</v>
      </c>
      <c r="O689" s="5">
        <v>0</v>
      </c>
      <c r="P689" s="5">
        <v>5</v>
      </c>
      <c r="Q689" s="5">
        <v>20</v>
      </c>
      <c r="R689" s="14">
        <v>0.30694444444444441</v>
      </c>
      <c r="S689" s="5">
        <v>10.9</v>
      </c>
      <c r="T689" s="5">
        <v>55.6</v>
      </c>
    </row>
    <row r="690" spans="1:20" hidden="1" x14ac:dyDescent="0.25">
      <c r="A690" s="5">
        <v>672</v>
      </c>
      <c r="B690" s="2" t="s">
        <v>763</v>
      </c>
      <c r="C690" s="5" t="s">
        <v>63</v>
      </c>
      <c r="D690" s="5" t="s">
        <v>61</v>
      </c>
      <c r="E690" s="5">
        <v>22</v>
      </c>
      <c r="F690" s="5">
        <v>1</v>
      </c>
      <c r="G690" s="5">
        <v>1</v>
      </c>
      <c r="H690" s="5">
        <v>2</v>
      </c>
      <c r="I690" s="5">
        <v>-3</v>
      </c>
      <c r="J690" s="5">
        <v>74</v>
      </c>
      <c r="K690" s="5">
        <v>0</v>
      </c>
      <c r="L690" s="5">
        <v>1</v>
      </c>
      <c r="M690" s="5">
        <v>0</v>
      </c>
      <c r="N690" s="5">
        <v>0</v>
      </c>
      <c r="O690" s="5">
        <v>1</v>
      </c>
      <c r="P690" s="5">
        <v>13</v>
      </c>
      <c r="Q690" s="5">
        <v>7.7</v>
      </c>
      <c r="R690" s="14">
        <v>0.25416666666666665</v>
      </c>
      <c r="S690" s="5">
        <v>9</v>
      </c>
      <c r="T690" s="5">
        <v>100</v>
      </c>
    </row>
    <row r="691" spans="1:20" hidden="1" x14ac:dyDescent="0.25">
      <c r="A691" s="5">
        <v>673</v>
      </c>
      <c r="B691" s="2" t="s">
        <v>764</v>
      </c>
      <c r="C691" s="5" t="s">
        <v>108</v>
      </c>
      <c r="D691" s="5" t="s">
        <v>67</v>
      </c>
      <c r="E691" s="5">
        <v>15</v>
      </c>
      <c r="F691" s="5">
        <v>1</v>
      </c>
      <c r="G691" s="5">
        <v>1</v>
      </c>
      <c r="H691" s="5">
        <v>2</v>
      </c>
      <c r="I691" s="5">
        <v>-3</v>
      </c>
      <c r="J691" s="5">
        <v>8</v>
      </c>
      <c r="K691" s="5">
        <v>0</v>
      </c>
      <c r="L691" s="5">
        <v>1</v>
      </c>
      <c r="M691" s="5">
        <v>0</v>
      </c>
      <c r="N691" s="5">
        <v>0</v>
      </c>
      <c r="O691" s="5">
        <v>0</v>
      </c>
      <c r="P691" s="5">
        <v>19</v>
      </c>
      <c r="Q691" s="5">
        <v>5.3</v>
      </c>
      <c r="R691" s="14">
        <v>0.61805555555555558</v>
      </c>
      <c r="S691" s="5">
        <v>19.100000000000001</v>
      </c>
      <c r="T691" s="5">
        <v>40</v>
      </c>
    </row>
    <row r="692" spans="1:20" hidden="1" x14ac:dyDescent="0.25">
      <c r="A692" s="5">
        <v>674</v>
      </c>
      <c r="B692" s="2" t="s">
        <v>765</v>
      </c>
      <c r="C692" s="5" t="s">
        <v>145</v>
      </c>
      <c r="D692" s="5" t="s">
        <v>64</v>
      </c>
      <c r="E692" s="5">
        <v>22</v>
      </c>
      <c r="F692" s="5">
        <v>1</v>
      </c>
      <c r="G692" s="5">
        <v>1</v>
      </c>
      <c r="H692" s="5">
        <v>2</v>
      </c>
      <c r="I692" s="5">
        <v>-5</v>
      </c>
      <c r="J692" s="5">
        <v>6</v>
      </c>
      <c r="K692" s="5">
        <v>0</v>
      </c>
      <c r="L692" s="5">
        <v>1</v>
      </c>
      <c r="M692" s="5">
        <v>0</v>
      </c>
      <c r="N692" s="5">
        <v>0</v>
      </c>
      <c r="O692" s="5">
        <v>0</v>
      </c>
      <c r="P692" s="5">
        <v>21</v>
      </c>
      <c r="Q692" s="5">
        <v>4.8</v>
      </c>
      <c r="R692" s="14">
        <v>0.42708333333333331</v>
      </c>
      <c r="S692" s="5">
        <v>14.5</v>
      </c>
      <c r="T692" s="5">
        <v>42.6</v>
      </c>
    </row>
    <row r="693" spans="1:20" hidden="1" x14ac:dyDescent="0.25">
      <c r="A693" s="5">
        <v>675</v>
      </c>
      <c r="B693" s="2" t="s">
        <v>766</v>
      </c>
      <c r="C693" s="5" t="s">
        <v>108</v>
      </c>
      <c r="D693" s="5" t="s">
        <v>47</v>
      </c>
      <c r="E693" s="5">
        <v>11</v>
      </c>
      <c r="F693" s="5">
        <v>1</v>
      </c>
      <c r="G693" s="5">
        <v>1</v>
      </c>
      <c r="H693" s="5">
        <v>2</v>
      </c>
      <c r="I693" s="5">
        <v>3</v>
      </c>
      <c r="J693" s="5">
        <v>4</v>
      </c>
      <c r="K693" s="5">
        <v>0</v>
      </c>
      <c r="L693" s="5">
        <v>1</v>
      </c>
      <c r="M693" s="5">
        <v>0</v>
      </c>
      <c r="N693" s="5">
        <v>0</v>
      </c>
      <c r="O693" s="5">
        <v>0</v>
      </c>
      <c r="P693" s="5">
        <v>11</v>
      </c>
      <c r="Q693" s="5">
        <v>9.1</v>
      </c>
      <c r="R693" s="14">
        <v>0.55208333333333337</v>
      </c>
      <c r="S693" s="5">
        <v>17.100000000000001</v>
      </c>
      <c r="T693" s="5">
        <v>0</v>
      </c>
    </row>
    <row r="694" spans="1:20" hidden="1" x14ac:dyDescent="0.25">
      <c r="A694" s="5">
        <v>676</v>
      </c>
      <c r="B694" s="2" t="s">
        <v>767</v>
      </c>
      <c r="C694" s="5" t="s">
        <v>72</v>
      </c>
      <c r="D694" s="5" t="s">
        <v>64</v>
      </c>
      <c r="E694" s="5">
        <v>27</v>
      </c>
      <c r="F694" s="5">
        <v>1</v>
      </c>
      <c r="G694" s="5">
        <v>1</v>
      </c>
      <c r="H694" s="5">
        <v>2</v>
      </c>
      <c r="I694" s="5">
        <v>-7</v>
      </c>
      <c r="J694" s="5">
        <v>18</v>
      </c>
      <c r="K694" s="5">
        <v>0</v>
      </c>
      <c r="L694" s="5">
        <v>1</v>
      </c>
      <c r="M694" s="5">
        <v>0</v>
      </c>
      <c r="N694" s="5">
        <v>0</v>
      </c>
      <c r="O694" s="5">
        <v>1</v>
      </c>
      <c r="P694" s="5">
        <v>19</v>
      </c>
      <c r="Q694" s="5">
        <v>5.3</v>
      </c>
      <c r="R694" s="14">
        <v>0.46250000000000002</v>
      </c>
      <c r="S694" s="5">
        <v>16.5</v>
      </c>
      <c r="T694" s="5">
        <v>51.1</v>
      </c>
    </row>
    <row r="695" spans="1:20" hidden="1" x14ac:dyDescent="0.25">
      <c r="A695" s="5">
        <v>677</v>
      </c>
      <c r="B695" s="2" t="s">
        <v>768</v>
      </c>
      <c r="C695" s="5" t="s">
        <v>102</v>
      </c>
      <c r="D695" s="5" t="s">
        <v>67</v>
      </c>
      <c r="E695" s="5">
        <v>16</v>
      </c>
      <c r="F695" s="5">
        <v>1</v>
      </c>
      <c r="G695" s="5">
        <v>1</v>
      </c>
      <c r="H695" s="5">
        <v>2</v>
      </c>
      <c r="I695" s="5">
        <v>-5</v>
      </c>
      <c r="J695" s="5">
        <v>2</v>
      </c>
      <c r="K695" s="5">
        <v>0</v>
      </c>
      <c r="L695" s="5">
        <v>1</v>
      </c>
      <c r="M695" s="5">
        <v>0</v>
      </c>
      <c r="N695" s="5">
        <v>0</v>
      </c>
      <c r="O695" s="5">
        <v>1</v>
      </c>
      <c r="P695" s="5">
        <v>11</v>
      </c>
      <c r="Q695" s="5">
        <v>9.1</v>
      </c>
      <c r="R695" s="14">
        <v>0.41388888888888892</v>
      </c>
      <c r="S695" s="5">
        <v>14.3</v>
      </c>
      <c r="T695" s="5">
        <v>25</v>
      </c>
    </row>
    <row r="696" spans="1:20" hidden="1" x14ac:dyDescent="0.25">
      <c r="A696" s="5">
        <v>678</v>
      </c>
      <c r="B696" s="2" t="s">
        <v>769</v>
      </c>
      <c r="C696" s="5" t="s">
        <v>177</v>
      </c>
      <c r="D696" s="5" t="s">
        <v>67</v>
      </c>
      <c r="E696" s="5">
        <v>18</v>
      </c>
      <c r="F696" s="5">
        <v>1</v>
      </c>
      <c r="G696" s="5">
        <v>1</v>
      </c>
      <c r="H696" s="5">
        <v>2</v>
      </c>
      <c r="I696" s="5">
        <v>-6</v>
      </c>
      <c r="J696" s="5">
        <v>14</v>
      </c>
      <c r="K696" s="5">
        <v>0</v>
      </c>
      <c r="L696" s="5">
        <v>1</v>
      </c>
      <c r="M696" s="5">
        <v>0</v>
      </c>
      <c r="N696" s="5">
        <v>0</v>
      </c>
      <c r="O696" s="5">
        <v>0</v>
      </c>
      <c r="P696" s="5">
        <v>20</v>
      </c>
      <c r="Q696" s="5">
        <v>5</v>
      </c>
      <c r="R696" s="14">
        <v>0.4916666666666667</v>
      </c>
      <c r="S696" s="5">
        <v>18.899999999999999</v>
      </c>
      <c r="T696" s="5">
        <v>50</v>
      </c>
    </row>
    <row r="697" spans="1:20" hidden="1" x14ac:dyDescent="0.25">
      <c r="A697" s="5">
        <v>679</v>
      </c>
      <c r="B697" s="2" t="s">
        <v>770</v>
      </c>
      <c r="C697" s="5" t="s">
        <v>119</v>
      </c>
      <c r="D697" s="5" t="s">
        <v>64</v>
      </c>
      <c r="E697" s="5">
        <v>2</v>
      </c>
      <c r="F697" s="5">
        <v>1</v>
      </c>
      <c r="G697" s="5">
        <v>1</v>
      </c>
      <c r="H697" s="5">
        <v>2</v>
      </c>
      <c r="I697" s="5">
        <v>-1</v>
      </c>
      <c r="J697" s="5">
        <v>2</v>
      </c>
      <c r="K697" s="5">
        <v>0</v>
      </c>
      <c r="L697" s="5">
        <v>1</v>
      </c>
      <c r="M697" s="5">
        <v>0</v>
      </c>
      <c r="N697" s="5">
        <v>0</v>
      </c>
      <c r="O697" s="5">
        <v>0</v>
      </c>
      <c r="P697" s="5">
        <v>4</v>
      </c>
      <c r="Q697" s="5">
        <v>25</v>
      </c>
      <c r="R697" s="14">
        <v>0.41875000000000001</v>
      </c>
      <c r="S697" s="5">
        <v>14</v>
      </c>
      <c r="T697" s="5">
        <v>64</v>
      </c>
    </row>
    <row r="698" spans="1:20" hidden="1" x14ac:dyDescent="0.25">
      <c r="A698" s="5">
        <v>680</v>
      </c>
      <c r="B698" s="2" t="s">
        <v>771</v>
      </c>
      <c r="C698" s="5" t="s">
        <v>102</v>
      </c>
      <c r="D698" s="5" t="s">
        <v>61</v>
      </c>
      <c r="E698" s="5">
        <v>32</v>
      </c>
      <c r="F698" s="5">
        <v>1</v>
      </c>
      <c r="G698" s="5">
        <v>1</v>
      </c>
      <c r="H698" s="5">
        <v>2</v>
      </c>
      <c r="I698" s="5">
        <v>2</v>
      </c>
      <c r="J698" s="5">
        <v>73</v>
      </c>
      <c r="K698" s="5">
        <v>0</v>
      </c>
      <c r="L698" s="5">
        <v>1</v>
      </c>
      <c r="M698" s="5">
        <v>0</v>
      </c>
      <c r="N698" s="5">
        <v>0</v>
      </c>
      <c r="O698" s="5">
        <v>1</v>
      </c>
      <c r="P698" s="5">
        <v>10</v>
      </c>
      <c r="Q698" s="5">
        <v>10</v>
      </c>
      <c r="R698" s="14">
        <v>0.16944444444444443</v>
      </c>
      <c r="S698" s="5">
        <v>6.5</v>
      </c>
      <c r="T698" s="5">
        <v>0</v>
      </c>
    </row>
    <row r="699" spans="1:20" hidden="1" x14ac:dyDescent="0.25">
      <c r="A699" s="5">
        <v>681</v>
      </c>
      <c r="B699" s="2" t="s">
        <v>772</v>
      </c>
      <c r="C699" s="5" t="s">
        <v>248</v>
      </c>
      <c r="D699" s="5" t="s">
        <v>67</v>
      </c>
      <c r="E699" s="5">
        <v>7</v>
      </c>
      <c r="F699" s="5">
        <v>1</v>
      </c>
      <c r="G699" s="5">
        <v>1</v>
      </c>
      <c r="H699" s="5">
        <v>2</v>
      </c>
      <c r="I699" s="5">
        <v>1</v>
      </c>
      <c r="J699" s="5">
        <v>0</v>
      </c>
      <c r="K699" s="5">
        <v>0</v>
      </c>
      <c r="L699" s="5">
        <v>1</v>
      </c>
      <c r="M699" s="5">
        <v>0</v>
      </c>
      <c r="N699" s="5">
        <v>0</v>
      </c>
      <c r="O699" s="5">
        <v>0</v>
      </c>
      <c r="P699" s="5">
        <v>8</v>
      </c>
      <c r="Q699" s="5">
        <v>12.5</v>
      </c>
      <c r="R699" s="14">
        <v>0.40138888888888885</v>
      </c>
      <c r="S699" s="5">
        <v>14.4</v>
      </c>
      <c r="T699" s="5">
        <v>0</v>
      </c>
    </row>
    <row r="700" spans="1:20" hidden="1" x14ac:dyDescent="0.25">
      <c r="A700" s="5">
        <v>682</v>
      </c>
      <c r="B700" s="2" t="s">
        <v>773</v>
      </c>
      <c r="C700" s="5" t="s">
        <v>66</v>
      </c>
      <c r="D700" s="5" t="s">
        <v>47</v>
      </c>
      <c r="E700" s="5">
        <v>8</v>
      </c>
      <c r="F700" s="5">
        <v>1</v>
      </c>
      <c r="G700" s="5">
        <v>1</v>
      </c>
      <c r="H700" s="5">
        <v>2</v>
      </c>
      <c r="I700" s="5">
        <v>1</v>
      </c>
      <c r="J700" s="5">
        <v>4</v>
      </c>
      <c r="K700" s="5">
        <v>0</v>
      </c>
      <c r="L700" s="5">
        <v>1</v>
      </c>
      <c r="M700" s="5">
        <v>0</v>
      </c>
      <c r="N700" s="5">
        <v>0</v>
      </c>
      <c r="O700" s="5">
        <v>0</v>
      </c>
      <c r="P700" s="5">
        <v>3</v>
      </c>
      <c r="Q700" s="5">
        <v>33.299999999999997</v>
      </c>
      <c r="R700" s="14">
        <v>0.3576388888888889</v>
      </c>
      <c r="S700" s="5">
        <v>13.8</v>
      </c>
      <c r="T700" s="5">
        <v>0</v>
      </c>
    </row>
    <row r="701" spans="1:20" hidden="1" x14ac:dyDescent="0.25">
      <c r="A701" s="5">
        <v>683</v>
      </c>
      <c r="B701" s="2" t="s">
        <v>774</v>
      </c>
      <c r="C701" s="5" t="s">
        <v>78</v>
      </c>
      <c r="D701" s="5" t="s">
        <v>47</v>
      </c>
      <c r="E701" s="5">
        <v>32</v>
      </c>
      <c r="F701" s="5">
        <v>1</v>
      </c>
      <c r="G701" s="5">
        <v>1</v>
      </c>
      <c r="H701" s="5">
        <v>2</v>
      </c>
      <c r="I701" s="5">
        <v>-7</v>
      </c>
      <c r="J701" s="5">
        <v>104</v>
      </c>
      <c r="K701" s="5">
        <v>0</v>
      </c>
      <c r="L701" s="5">
        <v>1</v>
      </c>
      <c r="M701" s="5">
        <v>0</v>
      </c>
      <c r="N701" s="5">
        <v>0</v>
      </c>
      <c r="O701" s="5">
        <v>0</v>
      </c>
      <c r="P701" s="5">
        <v>24</v>
      </c>
      <c r="Q701" s="5">
        <v>4.2</v>
      </c>
      <c r="R701" s="14">
        <v>0.49652777777777773</v>
      </c>
      <c r="S701" s="5">
        <v>16.899999999999999</v>
      </c>
      <c r="T701" s="5">
        <v>0</v>
      </c>
    </row>
    <row r="702" spans="1:20" hidden="1" x14ac:dyDescent="0.25">
      <c r="A702" s="5">
        <v>684</v>
      </c>
      <c r="B702" s="2" t="s">
        <v>775</v>
      </c>
      <c r="C702" s="5" t="s">
        <v>161</v>
      </c>
      <c r="D702" s="5" t="s">
        <v>61</v>
      </c>
      <c r="E702" s="5">
        <v>2</v>
      </c>
      <c r="F702" s="5">
        <v>1</v>
      </c>
      <c r="G702" s="5">
        <v>1</v>
      </c>
      <c r="H702" s="5">
        <v>2</v>
      </c>
      <c r="I702" s="5">
        <v>1</v>
      </c>
      <c r="J702" s="5">
        <v>0</v>
      </c>
      <c r="K702" s="5">
        <v>0</v>
      </c>
      <c r="L702" s="5">
        <v>1</v>
      </c>
      <c r="M702" s="5">
        <v>0</v>
      </c>
      <c r="N702" s="5">
        <v>0</v>
      </c>
      <c r="O702" s="5">
        <v>0</v>
      </c>
      <c r="P702" s="5">
        <v>4</v>
      </c>
      <c r="Q702" s="5">
        <v>25</v>
      </c>
      <c r="R702" s="14">
        <v>0.52777777777777779</v>
      </c>
      <c r="S702" s="5">
        <v>16.5</v>
      </c>
      <c r="T702" s="5">
        <v>0</v>
      </c>
    </row>
    <row r="703" spans="1:20" hidden="1" x14ac:dyDescent="0.25">
      <c r="A703" s="5">
        <v>685</v>
      </c>
      <c r="B703" s="2" t="s">
        <v>776</v>
      </c>
      <c r="C703" s="5" t="s">
        <v>60</v>
      </c>
      <c r="D703" s="5" t="s">
        <v>61</v>
      </c>
      <c r="E703" s="5">
        <v>25</v>
      </c>
      <c r="F703" s="5">
        <v>1</v>
      </c>
      <c r="G703" s="5">
        <v>1</v>
      </c>
      <c r="H703" s="5">
        <v>2</v>
      </c>
      <c r="I703" s="5">
        <v>0</v>
      </c>
      <c r="J703" s="5">
        <v>74</v>
      </c>
      <c r="K703" s="5">
        <v>0</v>
      </c>
      <c r="L703" s="5">
        <v>1</v>
      </c>
      <c r="M703" s="5">
        <v>0</v>
      </c>
      <c r="N703" s="5">
        <v>1</v>
      </c>
      <c r="O703" s="5">
        <v>0</v>
      </c>
      <c r="P703" s="5">
        <v>18</v>
      </c>
      <c r="Q703" s="5">
        <v>5.6</v>
      </c>
      <c r="R703" s="14">
        <v>0.3430555555555555</v>
      </c>
      <c r="S703" s="5">
        <v>12.3</v>
      </c>
      <c r="T703" s="5">
        <v>50</v>
      </c>
    </row>
    <row r="704" spans="1:20" hidden="1" x14ac:dyDescent="0.25">
      <c r="A704" s="5">
        <v>686</v>
      </c>
      <c r="B704" s="2" t="s">
        <v>777</v>
      </c>
      <c r="C704" s="5" t="s">
        <v>82</v>
      </c>
      <c r="D704" s="5" t="s">
        <v>47</v>
      </c>
      <c r="E704" s="5">
        <v>30</v>
      </c>
      <c r="F704" s="5">
        <v>1</v>
      </c>
      <c r="G704" s="5">
        <v>1</v>
      </c>
      <c r="H704" s="5">
        <v>2</v>
      </c>
      <c r="I704" s="5">
        <v>-1</v>
      </c>
      <c r="J704" s="5">
        <v>81</v>
      </c>
      <c r="K704" s="5">
        <v>0</v>
      </c>
      <c r="L704" s="5">
        <v>1</v>
      </c>
      <c r="M704" s="5">
        <v>0</v>
      </c>
      <c r="N704" s="5">
        <v>0</v>
      </c>
      <c r="O704" s="5">
        <v>0</v>
      </c>
      <c r="P704" s="5">
        <v>13</v>
      </c>
      <c r="Q704" s="5">
        <v>7.7</v>
      </c>
      <c r="R704" s="14">
        <v>0.29305555555555557</v>
      </c>
      <c r="S704" s="5">
        <v>10.4</v>
      </c>
      <c r="T704" s="5">
        <v>0</v>
      </c>
    </row>
    <row r="705" spans="1:20" hidden="1" x14ac:dyDescent="0.25">
      <c r="A705" s="5">
        <v>687</v>
      </c>
      <c r="B705" s="2" t="s">
        <v>778</v>
      </c>
      <c r="C705" s="5" t="s">
        <v>60</v>
      </c>
      <c r="D705" s="5" t="s">
        <v>47</v>
      </c>
      <c r="E705" s="5">
        <v>52</v>
      </c>
      <c r="F705" s="5">
        <v>1</v>
      </c>
      <c r="G705" s="5">
        <v>1</v>
      </c>
      <c r="H705" s="5">
        <v>2</v>
      </c>
      <c r="I705" s="5">
        <v>7</v>
      </c>
      <c r="J705" s="5">
        <v>38</v>
      </c>
      <c r="K705" s="5">
        <v>0</v>
      </c>
      <c r="L705" s="5">
        <v>1</v>
      </c>
      <c r="M705" s="5">
        <v>0</v>
      </c>
      <c r="N705" s="5">
        <v>0</v>
      </c>
      <c r="O705" s="5">
        <v>0</v>
      </c>
      <c r="P705" s="5">
        <v>30</v>
      </c>
      <c r="Q705" s="5">
        <v>3.3</v>
      </c>
      <c r="R705" s="14">
        <v>0.6875</v>
      </c>
      <c r="S705" s="5">
        <v>23.4</v>
      </c>
      <c r="T705" s="5">
        <v>0</v>
      </c>
    </row>
    <row r="706" spans="1:20" hidden="1" x14ac:dyDescent="0.25">
      <c r="A706" s="5">
        <v>688</v>
      </c>
      <c r="B706" s="2" t="s">
        <v>779</v>
      </c>
      <c r="C706" s="5" t="s">
        <v>66</v>
      </c>
      <c r="D706" s="5" t="s">
        <v>64</v>
      </c>
      <c r="E706" s="5">
        <v>20</v>
      </c>
      <c r="F706" s="5">
        <v>1</v>
      </c>
      <c r="G706" s="5">
        <v>1</v>
      </c>
      <c r="H706" s="5">
        <v>2</v>
      </c>
      <c r="I706" s="5">
        <v>-12</v>
      </c>
      <c r="J706" s="5">
        <v>8</v>
      </c>
      <c r="K706" s="5">
        <v>0</v>
      </c>
      <c r="L706" s="5">
        <v>1</v>
      </c>
      <c r="M706" s="5">
        <v>0</v>
      </c>
      <c r="N706" s="5">
        <v>0</v>
      </c>
      <c r="O706" s="5">
        <v>0</v>
      </c>
      <c r="P706" s="5">
        <v>22</v>
      </c>
      <c r="Q706" s="5">
        <v>4.5</v>
      </c>
      <c r="R706" s="14">
        <v>0.60138888888888886</v>
      </c>
      <c r="S706" s="5">
        <v>25.4</v>
      </c>
      <c r="T706" s="5">
        <v>52.6</v>
      </c>
    </row>
    <row r="707" spans="1:20" hidden="1" x14ac:dyDescent="0.25">
      <c r="A707" s="5">
        <v>689</v>
      </c>
      <c r="B707" s="2" t="s">
        <v>780</v>
      </c>
      <c r="C707" s="5" t="s">
        <v>94</v>
      </c>
      <c r="D707" s="5" t="s">
        <v>47</v>
      </c>
      <c r="E707" s="5">
        <v>3</v>
      </c>
      <c r="F707" s="5">
        <v>0</v>
      </c>
      <c r="G707" s="5">
        <v>2</v>
      </c>
      <c r="H707" s="5">
        <v>2</v>
      </c>
      <c r="I707" s="5">
        <v>-1</v>
      </c>
      <c r="J707" s="5">
        <v>6</v>
      </c>
      <c r="K707" s="5">
        <v>0</v>
      </c>
      <c r="L707" s="5">
        <v>0</v>
      </c>
      <c r="M707" s="5">
        <v>0</v>
      </c>
      <c r="N707" s="5">
        <v>0</v>
      </c>
      <c r="O707" s="5">
        <v>0</v>
      </c>
      <c r="P707" s="5">
        <v>9</v>
      </c>
      <c r="Q707" s="5">
        <v>0</v>
      </c>
      <c r="R707" s="14">
        <v>1.0409722222222222</v>
      </c>
      <c r="S707" s="5">
        <v>28</v>
      </c>
      <c r="T707" s="5">
        <v>0</v>
      </c>
    </row>
    <row r="708" spans="1:20" hidden="1" x14ac:dyDescent="0.25">
      <c r="A708" s="5">
        <v>690</v>
      </c>
      <c r="B708" s="2" t="s">
        <v>781</v>
      </c>
      <c r="C708" s="5" t="s">
        <v>63</v>
      </c>
      <c r="D708" s="5" t="s">
        <v>64</v>
      </c>
      <c r="E708" s="5">
        <v>4</v>
      </c>
      <c r="F708" s="5">
        <v>0</v>
      </c>
      <c r="G708" s="5">
        <v>2</v>
      </c>
      <c r="H708" s="5">
        <v>2</v>
      </c>
      <c r="I708" s="5">
        <v>2</v>
      </c>
      <c r="J708" s="5">
        <v>0</v>
      </c>
      <c r="K708" s="5">
        <v>0</v>
      </c>
      <c r="L708" s="5">
        <v>0</v>
      </c>
      <c r="M708" s="5">
        <v>0</v>
      </c>
      <c r="N708" s="5">
        <v>0</v>
      </c>
      <c r="O708" s="5">
        <v>0</v>
      </c>
      <c r="P708" s="5">
        <v>2</v>
      </c>
      <c r="Q708" s="5">
        <v>0</v>
      </c>
      <c r="R708" s="14">
        <v>0.30625000000000002</v>
      </c>
      <c r="S708" s="5">
        <v>12</v>
      </c>
      <c r="T708" s="5">
        <v>75</v>
      </c>
    </row>
    <row r="709" spans="1:20" hidden="1" x14ac:dyDescent="0.25">
      <c r="A709" s="5">
        <v>691</v>
      </c>
      <c r="B709" s="2" t="s">
        <v>782</v>
      </c>
      <c r="C709" s="5" t="s">
        <v>92</v>
      </c>
      <c r="D709" s="5" t="s">
        <v>47</v>
      </c>
      <c r="E709" s="5">
        <v>7</v>
      </c>
      <c r="F709" s="5">
        <v>0</v>
      </c>
      <c r="G709" s="5">
        <v>2</v>
      </c>
      <c r="H709" s="5">
        <v>2</v>
      </c>
      <c r="I709" s="5">
        <v>-4</v>
      </c>
      <c r="J709" s="5">
        <v>4</v>
      </c>
      <c r="K709" s="5">
        <v>0</v>
      </c>
      <c r="L709" s="5">
        <v>0</v>
      </c>
      <c r="M709" s="5">
        <v>0</v>
      </c>
      <c r="N709" s="5">
        <v>0</v>
      </c>
      <c r="O709" s="5">
        <v>0</v>
      </c>
      <c r="P709" s="5">
        <v>9</v>
      </c>
      <c r="Q709" s="5">
        <v>0</v>
      </c>
      <c r="R709" s="14">
        <v>0.63958333333333328</v>
      </c>
      <c r="S709" s="5">
        <v>20.9</v>
      </c>
      <c r="T709" s="5">
        <v>0</v>
      </c>
    </row>
    <row r="710" spans="1:20" hidden="1" x14ac:dyDescent="0.25">
      <c r="A710" s="5">
        <v>692</v>
      </c>
      <c r="B710" s="2" t="s">
        <v>783</v>
      </c>
      <c r="C710" s="5" t="s">
        <v>84</v>
      </c>
      <c r="D710" s="5" t="s">
        <v>47</v>
      </c>
      <c r="E710" s="5">
        <v>3</v>
      </c>
      <c r="F710" s="5">
        <v>0</v>
      </c>
      <c r="G710" s="5">
        <v>2</v>
      </c>
      <c r="H710" s="5">
        <v>2</v>
      </c>
      <c r="I710" s="5">
        <v>0</v>
      </c>
      <c r="J710" s="5">
        <v>0</v>
      </c>
      <c r="K710" s="5">
        <v>0</v>
      </c>
      <c r="L710" s="5">
        <v>0</v>
      </c>
      <c r="M710" s="5">
        <v>0</v>
      </c>
      <c r="N710" s="5">
        <v>0</v>
      </c>
      <c r="O710" s="5">
        <v>0</v>
      </c>
      <c r="P710" s="5">
        <v>0</v>
      </c>
      <c r="Q710" s="5">
        <v>0</v>
      </c>
      <c r="R710" s="14">
        <v>0.68402777777777779</v>
      </c>
      <c r="S710" s="5">
        <v>20.7</v>
      </c>
      <c r="T710" s="5">
        <v>0</v>
      </c>
    </row>
    <row r="711" spans="1:20" hidden="1" x14ac:dyDescent="0.25">
      <c r="A711" s="5">
        <v>693</v>
      </c>
      <c r="B711" s="2" t="s">
        <v>784</v>
      </c>
      <c r="C711" s="5" t="s">
        <v>94</v>
      </c>
      <c r="D711" s="5" t="s">
        <v>64</v>
      </c>
      <c r="E711" s="5">
        <v>33</v>
      </c>
      <c r="F711" s="5">
        <v>0</v>
      </c>
      <c r="G711" s="5">
        <v>2</v>
      </c>
      <c r="H711" s="5">
        <v>2</v>
      </c>
      <c r="I711" s="5">
        <v>-6</v>
      </c>
      <c r="J711" s="5">
        <v>9</v>
      </c>
      <c r="K711" s="5">
        <v>0</v>
      </c>
      <c r="L711" s="5">
        <v>0</v>
      </c>
      <c r="M711" s="5">
        <v>0</v>
      </c>
      <c r="N711" s="5">
        <v>0</v>
      </c>
      <c r="O711" s="5">
        <v>0</v>
      </c>
      <c r="P711" s="5">
        <v>30</v>
      </c>
      <c r="Q711" s="5">
        <v>0</v>
      </c>
      <c r="R711" s="14">
        <v>0.45277777777777778</v>
      </c>
      <c r="S711" s="5">
        <v>16.3</v>
      </c>
      <c r="T711" s="5">
        <v>51.4</v>
      </c>
    </row>
    <row r="712" spans="1:20" hidden="1" x14ac:dyDescent="0.25">
      <c r="A712" s="5">
        <v>694</v>
      </c>
      <c r="B712" s="2" t="s">
        <v>785</v>
      </c>
      <c r="C712" s="5" t="s">
        <v>139</v>
      </c>
      <c r="D712" s="5" t="s">
        <v>64</v>
      </c>
      <c r="E712" s="5">
        <v>18</v>
      </c>
      <c r="F712" s="5">
        <v>0</v>
      </c>
      <c r="G712" s="5">
        <v>2</v>
      </c>
      <c r="H712" s="5">
        <v>2</v>
      </c>
      <c r="I712" s="5">
        <v>-2</v>
      </c>
      <c r="J712" s="5">
        <v>2</v>
      </c>
      <c r="K712" s="5">
        <v>0</v>
      </c>
      <c r="L712" s="5">
        <v>0</v>
      </c>
      <c r="M712" s="5">
        <v>0</v>
      </c>
      <c r="N712" s="5">
        <v>0</v>
      </c>
      <c r="O712" s="5">
        <v>0</v>
      </c>
      <c r="P712" s="5">
        <v>10</v>
      </c>
      <c r="Q712" s="5">
        <v>0</v>
      </c>
      <c r="R712" s="14">
        <v>0.42499999999999999</v>
      </c>
      <c r="S712" s="5">
        <v>16.600000000000001</v>
      </c>
      <c r="T712" s="5">
        <v>53.9</v>
      </c>
    </row>
    <row r="713" spans="1:20" hidden="1" x14ac:dyDescent="0.25">
      <c r="A713" s="5">
        <v>695</v>
      </c>
      <c r="B713" s="2" t="s">
        <v>786</v>
      </c>
      <c r="C713" s="5" t="s">
        <v>171</v>
      </c>
      <c r="D713" s="5" t="s">
        <v>47</v>
      </c>
      <c r="E713" s="5">
        <v>5</v>
      </c>
      <c r="F713" s="5">
        <v>0</v>
      </c>
      <c r="G713" s="5">
        <v>2</v>
      </c>
      <c r="H713" s="5">
        <v>2</v>
      </c>
      <c r="I713" s="5">
        <v>-1</v>
      </c>
      <c r="J713" s="5">
        <v>2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11</v>
      </c>
      <c r="Q713" s="5">
        <v>0</v>
      </c>
      <c r="R713" s="14">
        <v>0.52986111111111112</v>
      </c>
      <c r="S713" s="5">
        <v>18</v>
      </c>
      <c r="T713" s="5">
        <v>0</v>
      </c>
    </row>
    <row r="714" spans="1:20" hidden="1" x14ac:dyDescent="0.25">
      <c r="A714" s="5">
        <v>696</v>
      </c>
      <c r="B714" s="2" t="s">
        <v>787</v>
      </c>
      <c r="C714" s="5" t="s">
        <v>125</v>
      </c>
      <c r="D714" s="5" t="s">
        <v>64</v>
      </c>
      <c r="E714" s="5">
        <v>14</v>
      </c>
      <c r="F714" s="5">
        <v>0</v>
      </c>
      <c r="G714" s="5">
        <v>2</v>
      </c>
      <c r="H714" s="5">
        <v>2</v>
      </c>
      <c r="I714" s="5">
        <v>0</v>
      </c>
      <c r="J714" s="5">
        <v>19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14</v>
      </c>
      <c r="Q714" s="5">
        <v>0</v>
      </c>
      <c r="R714" s="14">
        <v>0.38055555555555554</v>
      </c>
      <c r="S714" s="5">
        <v>12.7</v>
      </c>
      <c r="T714" s="5">
        <v>41.6</v>
      </c>
    </row>
    <row r="715" spans="1:20" hidden="1" x14ac:dyDescent="0.25">
      <c r="A715" s="5">
        <v>697</v>
      </c>
      <c r="B715" s="2" t="s">
        <v>788</v>
      </c>
      <c r="C715" s="5" t="s">
        <v>78</v>
      </c>
      <c r="D715" s="5" t="s">
        <v>47</v>
      </c>
      <c r="E715" s="5">
        <v>12</v>
      </c>
      <c r="F715" s="5">
        <v>0</v>
      </c>
      <c r="G715" s="5">
        <v>2</v>
      </c>
      <c r="H715" s="5">
        <v>2</v>
      </c>
      <c r="I715" s="5">
        <v>-5</v>
      </c>
      <c r="J715" s="5">
        <v>6</v>
      </c>
      <c r="K715" s="5">
        <v>0</v>
      </c>
      <c r="L715" s="5">
        <v>0</v>
      </c>
      <c r="M715" s="5">
        <v>0</v>
      </c>
      <c r="N715" s="5">
        <v>0</v>
      </c>
      <c r="O715" s="5">
        <v>0</v>
      </c>
      <c r="P715" s="5">
        <v>10</v>
      </c>
      <c r="Q715" s="5">
        <v>0</v>
      </c>
      <c r="R715" s="14">
        <v>0.69930555555555562</v>
      </c>
      <c r="S715" s="5">
        <v>22.2</v>
      </c>
      <c r="T715" s="5">
        <v>0</v>
      </c>
    </row>
    <row r="716" spans="1:20" hidden="1" x14ac:dyDescent="0.25">
      <c r="A716" s="5">
        <v>698</v>
      </c>
      <c r="B716" s="2" t="s">
        <v>789</v>
      </c>
      <c r="C716" s="5" t="s">
        <v>108</v>
      </c>
      <c r="D716" s="5" t="s">
        <v>47</v>
      </c>
      <c r="E716" s="5">
        <v>36</v>
      </c>
      <c r="F716" s="5">
        <v>0</v>
      </c>
      <c r="G716" s="5">
        <v>2</v>
      </c>
      <c r="H716" s="5">
        <v>2</v>
      </c>
      <c r="I716" s="5">
        <v>2</v>
      </c>
      <c r="J716" s="5">
        <v>28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29</v>
      </c>
      <c r="Q716" s="5">
        <v>0</v>
      </c>
      <c r="R716" s="14">
        <v>0.47430555555555554</v>
      </c>
      <c r="S716" s="5">
        <v>14.7</v>
      </c>
      <c r="T716" s="5">
        <v>0</v>
      </c>
    </row>
    <row r="717" spans="1:20" hidden="1" x14ac:dyDescent="0.25">
      <c r="A717" s="5">
        <v>699</v>
      </c>
      <c r="B717" s="2" t="s">
        <v>790</v>
      </c>
      <c r="C717" s="5" t="s">
        <v>248</v>
      </c>
      <c r="D717" s="5" t="s">
        <v>64</v>
      </c>
      <c r="E717" s="5">
        <v>30</v>
      </c>
      <c r="F717" s="5">
        <v>0</v>
      </c>
      <c r="G717" s="5">
        <v>2</v>
      </c>
      <c r="H717" s="5">
        <v>2</v>
      </c>
      <c r="I717" s="5">
        <v>-3</v>
      </c>
      <c r="J717" s="5">
        <v>106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8</v>
      </c>
      <c r="Q717" s="5">
        <v>0</v>
      </c>
      <c r="R717" s="14">
        <v>0.34722222222222227</v>
      </c>
      <c r="S717" s="5">
        <v>13.5</v>
      </c>
      <c r="T717" s="5">
        <v>47.8</v>
      </c>
    </row>
    <row r="718" spans="1:20" hidden="1" x14ac:dyDescent="0.25">
      <c r="A718" s="5">
        <v>700</v>
      </c>
      <c r="B718" s="2" t="s">
        <v>791</v>
      </c>
      <c r="C718" s="5" t="s">
        <v>90</v>
      </c>
      <c r="D718" s="5" t="s">
        <v>64</v>
      </c>
      <c r="E718" s="5">
        <v>13</v>
      </c>
      <c r="F718" s="5">
        <v>0</v>
      </c>
      <c r="G718" s="5">
        <v>2</v>
      </c>
      <c r="H718" s="5">
        <v>2</v>
      </c>
      <c r="I718" s="5">
        <v>-3</v>
      </c>
      <c r="J718" s="5">
        <v>2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6</v>
      </c>
      <c r="Q718" s="5">
        <v>0</v>
      </c>
      <c r="R718" s="14">
        <v>0.44722222222222219</v>
      </c>
      <c r="S718" s="5">
        <v>16.399999999999999</v>
      </c>
      <c r="T718" s="5">
        <v>46.8</v>
      </c>
    </row>
    <row r="719" spans="1:20" hidden="1" x14ac:dyDescent="0.25">
      <c r="A719" s="5">
        <v>701</v>
      </c>
      <c r="B719" s="2" t="s">
        <v>792</v>
      </c>
      <c r="C719" s="5" t="s">
        <v>66</v>
      </c>
      <c r="D719" s="5" t="s">
        <v>64</v>
      </c>
      <c r="E719" s="5">
        <v>6</v>
      </c>
      <c r="F719" s="5">
        <v>0</v>
      </c>
      <c r="G719" s="5">
        <v>2</v>
      </c>
      <c r="H719" s="5">
        <v>2</v>
      </c>
      <c r="I719" s="5">
        <v>-1</v>
      </c>
      <c r="J719" s="5">
        <v>4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1</v>
      </c>
      <c r="Q719" s="5">
        <v>0</v>
      </c>
      <c r="R719" s="14">
        <v>0.25833333333333336</v>
      </c>
      <c r="S719" s="5">
        <v>10.199999999999999</v>
      </c>
      <c r="T719" s="5">
        <v>45.4</v>
      </c>
    </row>
    <row r="720" spans="1:20" hidden="1" x14ac:dyDescent="0.25">
      <c r="A720" s="5">
        <v>702</v>
      </c>
      <c r="B720" s="2" t="s">
        <v>793</v>
      </c>
      <c r="C720" s="5" t="s">
        <v>218</v>
      </c>
      <c r="D720" s="5" t="s">
        <v>47</v>
      </c>
      <c r="E720" s="5">
        <v>32</v>
      </c>
      <c r="F720" s="5">
        <v>0</v>
      </c>
      <c r="G720" s="5">
        <v>2</v>
      </c>
      <c r="H720" s="5">
        <v>2</v>
      </c>
      <c r="I720" s="5">
        <v>-8</v>
      </c>
      <c r="J720" s="5">
        <v>31</v>
      </c>
      <c r="K720" s="5">
        <v>0</v>
      </c>
      <c r="L720" s="5">
        <v>0</v>
      </c>
      <c r="M720" s="5">
        <v>0</v>
      </c>
      <c r="N720" s="5">
        <v>0</v>
      </c>
      <c r="O720" s="5">
        <v>0</v>
      </c>
      <c r="P720" s="5">
        <v>16</v>
      </c>
      <c r="Q720" s="5">
        <v>0</v>
      </c>
      <c r="R720" s="14">
        <v>0.49236111111111108</v>
      </c>
      <c r="S720" s="5">
        <v>17.8</v>
      </c>
      <c r="T720" s="5">
        <v>0</v>
      </c>
    </row>
    <row r="721" spans="1:20" hidden="1" x14ac:dyDescent="0.25">
      <c r="A721" s="5">
        <v>703</v>
      </c>
      <c r="B721" s="2" t="s">
        <v>794</v>
      </c>
      <c r="C721" s="5" t="s">
        <v>121</v>
      </c>
      <c r="D721" s="5" t="s">
        <v>47</v>
      </c>
      <c r="E721" s="5">
        <v>14</v>
      </c>
      <c r="F721" s="5">
        <v>0</v>
      </c>
      <c r="G721" s="5">
        <v>2</v>
      </c>
      <c r="H721" s="5">
        <v>2</v>
      </c>
      <c r="I721" s="5">
        <v>0</v>
      </c>
      <c r="J721" s="5">
        <v>18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17</v>
      </c>
      <c r="Q721" s="5">
        <v>0</v>
      </c>
      <c r="R721" s="14">
        <v>0.70138888888888884</v>
      </c>
      <c r="S721" s="5">
        <v>21.1</v>
      </c>
      <c r="T721" s="5">
        <v>0</v>
      </c>
    </row>
    <row r="722" spans="1:20" hidden="1" x14ac:dyDescent="0.25">
      <c r="A722" s="5">
        <v>704</v>
      </c>
      <c r="B722" s="2" t="s">
        <v>795</v>
      </c>
      <c r="C722" s="5" t="s">
        <v>105</v>
      </c>
      <c r="D722" s="5" t="s">
        <v>67</v>
      </c>
      <c r="E722" s="5">
        <v>30</v>
      </c>
      <c r="F722" s="5">
        <v>0</v>
      </c>
      <c r="G722" s="5">
        <v>2</v>
      </c>
      <c r="H722" s="5">
        <v>2</v>
      </c>
      <c r="I722" s="5">
        <v>0</v>
      </c>
      <c r="J722" s="5">
        <v>129</v>
      </c>
      <c r="K722" s="5">
        <v>0</v>
      </c>
      <c r="L722" s="5">
        <v>0</v>
      </c>
      <c r="M722" s="5">
        <v>0</v>
      </c>
      <c r="N722" s="5">
        <v>0</v>
      </c>
      <c r="O722" s="5">
        <v>0</v>
      </c>
      <c r="P722" s="5">
        <v>19</v>
      </c>
      <c r="Q722" s="5">
        <v>0</v>
      </c>
      <c r="R722" s="14">
        <v>0.14097222222222222</v>
      </c>
      <c r="S722" s="5">
        <v>6</v>
      </c>
      <c r="T722" s="5">
        <v>0</v>
      </c>
    </row>
    <row r="723" spans="1:20" hidden="1" x14ac:dyDescent="0.25">
      <c r="A723" s="5">
        <v>705</v>
      </c>
      <c r="B723" s="2" t="s">
        <v>796</v>
      </c>
      <c r="C723" s="5" t="s">
        <v>105</v>
      </c>
      <c r="D723" s="5" t="s">
        <v>61</v>
      </c>
      <c r="E723" s="5">
        <v>39</v>
      </c>
      <c r="F723" s="5">
        <v>0</v>
      </c>
      <c r="G723" s="5">
        <v>2</v>
      </c>
      <c r="H723" s="5">
        <v>2</v>
      </c>
      <c r="I723" s="5">
        <v>0</v>
      </c>
      <c r="J723" s="5">
        <v>81</v>
      </c>
      <c r="K723" s="5">
        <v>0</v>
      </c>
      <c r="L723" s="5">
        <v>0</v>
      </c>
      <c r="M723" s="5">
        <v>0</v>
      </c>
      <c r="N723" s="5">
        <v>0</v>
      </c>
      <c r="O723" s="5">
        <v>0</v>
      </c>
      <c r="P723" s="5">
        <v>19</v>
      </c>
      <c r="Q723" s="5">
        <v>0</v>
      </c>
      <c r="R723" s="14">
        <v>0.3611111111111111</v>
      </c>
      <c r="S723" s="5">
        <v>13.4</v>
      </c>
      <c r="T723" s="5">
        <v>0</v>
      </c>
    </row>
    <row r="724" spans="1:20" hidden="1" x14ac:dyDescent="0.25">
      <c r="A724" s="5">
        <v>706</v>
      </c>
      <c r="B724" s="2" t="s">
        <v>797</v>
      </c>
      <c r="C724" s="5" t="s">
        <v>88</v>
      </c>
      <c r="D724" s="5" t="s">
        <v>47</v>
      </c>
      <c r="E724" s="5">
        <v>28</v>
      </c>
      <c r="F724" s="5">
        <v>0</v>
      </c>
      <c r="G724" s="5">
        <v>2</v>
      </c>
      <c r="H724" s="5">
        <v>2</v>
      </c>
      <c r="I724" s="5">
        <v>1</v>
      </c>
      <c r="J724" s="5">
        <v>25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14</v>
      </c>
      <c r="Q724" s="5">
        <v>0</v>
      </c>
      <c r="R724" s="14">
        <v>0.58611111111111114</v>
      </c>
      <c r="S724" s="5">
        <v>18.5</v>
      </c>
      <c r="T724" s="5">
        <v>0</v>
      </c>
    </row>
    <row r="725" spans="1:20" hidden="1" x14ac:dyDescent="0.25">
      <c r="A725" s="5">
        <v>707</v>
      </c>
      <c r="B725" s="2" t="s">
        <v>798</v>
      </c>
      <c r="C725" s="5" t="s">
        <v>171</v>
      </c>
      <c r="D725" s="5" t="s">
        <v>47</v>
      </c>
      <c r="E725" s="5">
        <v>40</v>
      </c>
      <c r="F725" s="5">
        <v>0</v>
      </c>
      <c r="G725" s="5">
        <v>2</v>
      </c>
      <c r="H725" s="5">
        <v>2</v>
      </c>
      <c r="I725" s="5">
        <v>-8</v>
      </c>
      <c r="J725" s="5">
        <v>55</v>
      </c>
      <c r="K725" s="5">
        <v>0</v>
      </c>
      <c r="L725" s="5">
        <v>0</v>
      </c>
      <c r="M725" s="5">
        <v>0</v>
      </c>
      <c r="N725" s="5">
        <v>0</v>
      </c>
      <c r="O725" s="5">
        <v>0</v>
      </c>
      <c r="P725" s="5">
        <v>21</v>
      </c>
      <c r="Q725" s="5">
        <v>0</v>
      </c>
      <c r="R725" s="14">
        <v>0.57916666666666672</v>
      </c>
      <c r="S725" s="5">
        <v>20.100000000000001</v>
      </c>
      <c r="T725" s="5">
        <v>0</v>
      </c>
    </row>
    <row r="726" spans="1:20" hidden="1" x14ac:dyDescent="0.25">
      <c r="A726" s="5">
        <v>708</v>
      </c>
      <c r="B726" s="2" t="s">
        <v>799</v>
      </c>
      <c r="C726" s="5" t="s">
        <v>248</v>
      </c>
      <c r="D726" s="5" t="s">
        <v>47</v>
      </c>
      <c r="E726" s="5">
        <v>11</v>
      </c>
      <c r="F726" s="5">
        <v>1</v>
      </c>
      <c r="G726" s="5">
        <v>0</v>
      </c>
      <c r="H726" s="5">
        <v>1</v>
      </c>
      <c r="I726" s="5">
        <v>-1</v>
      </c>
      <c r="J726" s="5">
        <v>6</v>
      </c>
      <c r="K726" s="5">
        <v>0</v>
      </c>
      <c r="L726" s="5">
        <v>1</v>
      </c>
      <c r="M726" s="5">
        <v>0</v>
      </c>
      <c r="N726" s="5">
        <v>0</v>
      </c>
      <c r="O726" s="5">
        <v>1</v>
      </c>
      <c r="P726" s="5">
        <v>7</v>
      </c>
      <c r="Q726" s="5">
        <v>14.3</v>
      </c>
      <c r="R726" s="14">
        <v>0.5541666666666667</v>
      </c>
      <c r="S726" s="5">
        <v>19.2</v>
      </c>
      <c r="T726" s="5">
        <v>0</v>
      </c>
    </row>
    <row r="727" spans="1:20" hidden="1" x14ac:dyDescent="0.25">
      <c r="A727" s="5">
        <v>709</v>
      </c>
      <c r="B727" s="2" t="s">
        <v>800</v>
      </c>
      <c r="C727" s="5" t="s">
        <v>94</v>
      </c>
      <c r="D727" s="5" t="s">
        <v>64</v>
      </c>
      <c r="E727" s="5">
        <v>23</v>
      </c>
      <c r="F727" s="5">
        <v>1</v>
      </c>
      <c r="G727" s="5">
        <v>0</v>
      </c>
      <c r="H727" s="5">
        <v>1</v>
      </c>
      <c r="I727" s="5">
        <v>-7</v>
      </c>
      <c r="J727" s="5">
        <v>20</v>
      </c>
      <c r="K727" s="5">
        <v>1</v>
      </c>
      <c r="L727" s="5">
        <v>0</v>
      </c>
      <c r="M727" s="5">
        <v>0</v>
      </c>
      <c r="N727" s="5">
        <v>0</v>
      </c>
      <c r="O727" s="5">
        <v>0</v>
      </c>
      <c r="P727" s="5">
        <v>25</v>
      </c>
      <c r="Q727" s="5">
        <v>4</v>
      </c>
      <c r="R727" s="14">
        <v>0.44027777777777777</v>
      </c>
      <c r="S727" s="5">
        <v>17.3</v>
      </c>
      <c r="T727" s="5">
        <v>61.9</v>
      </c>
    </row>
    <row r="728" spans="1:20" hidden="1" x14ac:dyDescent="0.25">
      <c r="A728" s="5">
        <v>710</v>
      </c>
      <c r="B728" s="2" t="s">
        <v>801</v>
      </c>
      <c r="C728" s="5" t="s">
        <v>72</v>
      </c>
      <c r="D728" s="5" t="s">
        <v>61</v>
      </c>
      <c r="E728" s="5">
        <v>51</v>
      </c>
      <c r="F728" s="5">
        <v>1</v>
      </c>
      <c r="G728" s="5">
        <v>0</v>
      </c>
      <c r="H728" s="5">
        <v>1</v>
      </c>
      <c r="I728" s="5">
        <v>-7</v>
      </c>
      <c r="J728" s="5">
        <v>127</v>
      </c>
      <c r="K728" s="5">
        <v>0</v>
      </c>
      <c r="L728" s="5">
        <v>1</v>
      </c>
      <c r="M728" s="5">
        <v>0</v>
      </c>
      <c r="N728" s="5">
        <v>0</v>
      </c>
      <c r="O728" s="5">
        <v>0</v>
      </c>
      <c r="P728" s="5">
        <v>15</v>
      </c>
      <c r="Q728" s="5">
        <v>6.7</v>
      </c>
      <c r="R728" s="14">
        <v>0.17916666666666667</v>
      </c>
      <c r="S728" s="5">
        <v>7.5</v>
      </c>
      <c r="T728" s="5">
        <v>0</v>
      </c>
    </row>
    <row r="729" spans="1:20" hidden="1" x14ac:dyDescent="0.25">
      <c r="A729" s="5">
        <v>711</v>
      </c>
      <c r="B729" s="2" t="s">
        <v>802</v>
      </c>
      <c r="C729" s="5" t="s">
        <v>161</v>
      </c>
      <c r="D729" s="5" t="s">
        <v>67</v>
      </c>
      <c r="E729" s="5">
        <v>18</v>
      </c>
      <c r="F729" s="5">
        <v>1</v>
      </c>
      <c r="G729" s="5">
        <v>0</v>
      </c>
      <c r="H729" s="5">
        <v>1</v>
      </c>
      <c r="I729" s="5">
        <v>-1</v>
      </c>
      <c r="J729" s="5">
        <v>79</v>
      </c>
      <c r="K729" s="5">
        <v>0</v>
      </c>
      <c r="L729" s="5">
        <v>1</v>
      </c>
      <c r="M729" s="5">
        <v>0</v>
      </c>
      <c r="N729" s="5">
        <v>0</v>
      </c>
      <c r="O729" s="5">
        <v>0</v>
      </c>
      <c r="P729" s="5">
        <v>6</v>
      </c>
      <c r="Q729" s="5">
        <v>16.7</v>
      </c>
      <c r="R729" s="14">
        <v>0.20833333333333334</v>
      </c>
      <c r="S729" s="5">
        <v>8.3000000000000007</v>
      </c>
      <c r="T729" s="5">
        <v>0</v>
      </c>
    </row>
    <row r="730" spans="1:20" hidden="1" x14ac:dyDescent="0.25">
      <c r="A730" s="5">
        <v>712</v>
      </c>
      <c r="B730" s="2" t="s">
        <v>803</v>
      </c>
      <c r="C730" s="5" t="s">
        <v>119</v>
      </c>
      <c r="D730" s="5" t="s">
        <v>64</v>
      </c>
      <c r="E730" s="5">
        <v>19</v>
      </c>
      <c r="F730" s="5">
        <v>1</v>
      </c>
      <c r="G730" s="5">
        <v>0</v>
      </c>
      <c r="H730" s="5">
        <v>1</v>
      </c>
      <c r="I730" s="5">
        <v>-5</v>
      </c>
      <c r="J730" s="5">
        <v>12</v>
      </c>
      <c r="K730" s="5">
        <v>0</v>
      </c>
      <c r="L730" s="5">
        <v>1</v>
      </c>
      <c r="M730" s="5">
        <v>0</v>
      </c>
      <c r="N730" s="5">
        <v>0</v>
      </c>
      <c r="O730" s="5">
        <v>0</v>
      </c>
      <c r="P730" s="5">
        <v>19</v>
      </c>
      <c r="Q730" s="5">
        <v>5.3</v>
      </c>
      <c r="R730" s="14">
        <v>0.35</v>
      </c>
      <c r="S730" s="5">
        <v>12.1</v>
      </c>
      <c r="T730" s="5">
        <v>38.1</v>
      </c>
    </row>
    <row r="731" spans="1:20" hidden="1" x14ac:dyDescent="0.25">
      <c r="A731" s="5">
        <v>713</v>
      </c>
      <c r="B731" s="2" t="s">
        <v>804</v>
      </c>
      <c r="C731" s="5" t="s">
        <v>121</v>
      </c>
      <c r="D731" s="5" t="s">
        <v>61</v>
      </c>
      <c r="E731" s="5">
        <v>2</v>
      </c>
      <c r="F731" s="5">
        <v>1</v>
      </c>
      <c r="G731" s="5">
        <v>0</v>
      </c>
      <c r="H731" s="5">
        <v>1</v>
      </c>
      <c r="I731" s="5">
        <v>1</v>
      </c>
      <c r="J731" s="5">
        <v>4</v>
      </c>
      <c r="K731" s="5">
        <v>0</v>
      </c>
      <c r="L731" s="5">
        <v>1</v>
      </c>
      <c r="M731" s="5">
        <v>0</v>
      </c>
      <c r="N731" s="5">
        <v>0</v>
      </c>
      <c r="O731" s="5">
        <v>0</v>
      </c>
      <c r="P731" s="5">
        <v>1</v>
      </c>
      <c r="Q731" s="5">
        <v>100</v>
      </c>
      <c r="R731" s="14">
        <v>0.37847222222222227</v>
      </c>
      <c r="S731" s="5">
        <v>12</v>
      </c>
      <c r="T731" s="5">
        <v>0</v>
      </c>
    </row>
    <row r="732" spans="1:20" hidden="1" x14ac:dyDescent="0.25">
      <c r="A732" s="5">
        <v>714</v>
      </c>
      <c r="B732" s="2" t="s">
        <v>805</v>
      </c>
      <c r="C732" s="5" t="s">
        <v>78</v>
      </c>
      <c r="D732" s="5" t="s">
        <v>67</v>
      </c>
      <c r="E732" s="5">
        <v>4</v>
      </c>
      <c r="F732" s="5">
        <v>1</v>
      </c>
      <c r="G732" s="5">
        <v>0</v>
      </c>
      <c r="H732" s="5">
        <v>1</v>
      </c>
      <c r="I732" s="5">
        <v>-1</v>
      </c>
      <c r="J732" s="5">
        <v>0</v>
      </c>
      <c r="K732" s="5">
        <v>0</v>
      </c>
      <c r="L732" s="5">
        <v>1</v>
      </c>
      <c r="M732" s="5">
        <v>0</v>
      </c>
      <c r="N732" s="5">
        <v>0</v>
      </c>
      <c r="O732" s="5">
        <v>0</v>
      </c>
      <c r="P732" s="5">
        <v>3</v>
      </c>
      <c r="Q732" s="5">
        <v>33.299999999999997</v>
      </c>
      <c r="R732" s="14">
        <v>0.3666666666666667</v>
      </c>
      <c r="S732" s="5">
        <v>12</v>
      </c>
      <c r="T732" s="5">
        <v>0</v>
      </c>
    </row>
    <row r="733" spans="1:20" hidden="1" x14ac:dyDescent="0.25">
      <c r="A733" s="5">
        <v>715</v>
      </c>
      <c r="B733" s="2" t="s">
        <v>806</v>
      </c>
      <c r="C733" s="5" t="s">
        <v>102</v>
      </c>
      <c r="D733" s="5" t="s">
        <v>67</v>
      </c>
      <c r="E733" s="5">
        <v>16</v>
      </c>
      <c r="F733" s="5">
        <v>1</v>
      </c>
      <c r="G733" s="5">
        <v>0</v>
      </c>
      <c r="H733" s="5">
        <v>1</v>
      </c>
      <c r="I733" s="5">
        <v>-9</v>
      </c>
      <c r="J733" s="5">
        <v>0</v>
      </c>
      <c r="K733" s="5">
        <v>0</v>
      </c>
      <c r="L733" s="5">
        <v>1</v>
      </c>
      <c r="M733" s="5">
        <v>0</v>
      </c>
      <c r="N733" s="5">
        <v>0</v>
      </c>
      <c r="O733" s="5">
        <v>1</v>
      </c>
      <c r="P733" s="5">
        <v>17</v>
      </c>
      <c r="Q733" s="5">
        <v>5.9</v>
      </c>
      <c r="R733" s="14">
        <v>0.40972222222222227</v>
      </c>
      <c r="S733" s="5">
        <v>13.1</v>
      </c>
      <c r="T733" s="5">
        <v>0</v>
      </c>
    </row>
    <row r="734" spans="1:20" hidden="1" x14ac:dyDescent="0.25">
      <c r="A734" s="5">
        <v>716</v>
      </c>
      <c r="B734" s="2" t="s">
        <v>807</v>
      </c>
      <c r="C734" s="5" t="s">
        <v>69</v>
      </c>
      <c r="D734" s="5" t="s">
        <v>47</v>
      </c>
      <c r="E734" s="5">
        <v>7</v>
      </c>
      <c r="F734" s="5">
        <v>1</v>
      </c>
      <c r="G734" s="5">
        <v>0</v>
      </c>
      <c r="H734" s="5">
        <v>1</v>
      </c>
      <c r="I734" s="5">
        <v>3</v>
      </c>
      <c r="J734" s="5">
        <v>9</v>
      </c>
      <c r="K734" s="5">
        <v>0</v>
      </c>
      <c r="L734" s="5">
        <v>1</v>
      </c>
      <c r="M734" s="5">
        <v>0</v>
      </c>
      <c r="N734" s="5">
        <v>0</v>
      </c>
      <c r="O734" s="5">
        <v>0</v>
      </c>
      <c r="P734" s="5">
        <v>6</v>
      </c>
      <c r="Q734" s="5">
        <v>16.7</v>
      </c>
      <c r="R734" s="14">
        <v>0.28402777777777777</v>
      </c>
      <c r="S734" s="5">
        <v>12</v>
      </c>
      <c r="T734" s="5">
        <v>0</v>
      </c>
    </row>
    <row r="735" spans="1:20" hidden="1" x14ac:dyDescent="0.25">
      <c r="A735" s="5">
        <v>717</v>
      </c>
      <c r="B735" s="2" t="s">
        <v>808</v>
      </c>
      <c r="C735" s="5" t="s">
        <v>115</v>
      </c>
      <c r="D735" s="5" t="s">
        <v>67</v>
      </c>
      <c r="E735" s="5">
        <v>28</v>
      </c>
      <c r="F735" s="5">
        <v>1</v>
      </c>
      <c r="G735" s="5">
        <v>0</v>
      </c>
      <c r="H735" s="5">
        <v>1</v>
      </c>
      <c r="I735" s="5">
        <v>-4</v>
      </c>
      <c r="J735" s="5">
        <v>114</v>
      </c>
      <c r="K735" s="5">
        <v>0</v>
      </c>
      <c r="L735" s="5">
        <v>1</v>
      </c>
      <c r="M735" s="5">
        <v>0</v>
      </c>
      <c r="N735" s="5">
        <v>0</v>
      </c>
      <c r="O735" s="5">
        <v>0</v>
      </c>
      <c r="P735" s="5">
        <v>8</v>
      </c>
      <c r="Q735" s="5">
        <v>12.5</v>
      </c>
      <c r="R735" s="14">
        <v>0.16041666666666668</v>
      </c>
      <c r="S735" s="5">
        <v>6.2</v>
      </c>
      <c r="T735" s="5">
        <v>0</v>
      </c>
    </row>
    <row r="736" spans="1:20" hidden="1" x14ac:dyDescent="0.25">
      <c r="A736" s="5">
        <v>718</v>
      </c>
      <c r="B736" s="2" t="s">
        <v>809</v>
      </c>
      <c r="C736" s="5" t="s">
        <v>125</v>
      </c>
      <c r="D736" s="5" t="s">
        <v>64</v>
      </c>
      <c r="E736" s="5">
        <v>6</v>
      </c>
      <c r="F736" s="5">
        <v>1</v>
      </c>
      <c r="G736" s="5">
        <v>0</v>
      </c>
      <c r="H736" s="5">
        <v>1</v>
      </c>
      <c r="I736" s="5">
        <v>2</v>
      </c>
      <c r="J736" s="5">
        <v>2</v>
      </c>
      <c r="K736" s="5">
        <v>0</v>
      </c>
      <c r="L736" s="5">
        <v>1</v>
      </c>
      <c r="M736" s="5">
        <v>0</v>
      </c>
      <c r="N736" s="5">
        <v>0</v>
      </c>
      <c r="O736" s="5">
        <v>0</v>
      </c>
      <c r="P736" s="5">
        <v>5</v>
      </c>
      <c r="Q736" s="5">
        <v>20</v>
      </c>
      <c r="R736" s="14">
        <v>0.42430555555555555</v>
      </c>
      <c r="S736" s="5">
        <v>13.5</v>
      </c>
      <c r="T736" s="5">
        <v>52.5</v>
      </c>
    </row>
    <row r="737" spans="1:20" hidden="1" x14ac:dyDescent="0.25">
      <c r="A737" s="5">
        <v>719</v>
      </c>
      <c r="B737" s="2" t="s">
        <v>810</v>
      </c>
      <c r="C737" s="5" t="s">
        <v>88</v>
      </c>
      <c r="D737" s="5" t="s">
        <v>67</v>
      </c>
      <c r="E737" s="5">
        <v>8</v>
      </c>
      <c r="F737" s="5">
        <v>1</v>
      </c>
      <c r="G737" s="5">
        <v>0</v>
      </c>
      <c r="H737" s="5">
        <v>1</v>
      </c>
      <c r="I737" s="5">
        <v>1</v>
      </c>
      <c r="J737" s="5">
        <v>22</v>
      </c>
      <c r="K737" s="5">
        <v>0</v>
      </c>
      <c r="L737" s="5">
        <v>1</v>
      </c>
      <c r="M737" s="5">
        <v>0</v>
      </c>
      <c r="N737" s="5">
        <v>0</v>
      </c>
      <c r="O737" s="5">
        <v>1</v>
      </c>
      <c r="P737" s="5">
        <v>3</v>
      </c>
      <c r="Q737" s="5">
        <v>33.299999999999997</v>
      </c>
      <c r="R737" s="14">
        <v>9.375E-2</v>
      </c>
      <c r="S737" s="5">
        <v>4</v>
      </c>
      <c r="T737" s="5">
        <v>0</v>
      </c>
    </row>
    <row r="738" spans="1:20" hidden="1" x14ac:dyDescent="0.25">
      <c r="A738" s="5">
        <v>720</v>
      </c>
      <c r="B738" s="2" t="s">
        <v>811</v>
      </c>
      <c r="C738" s="5" t="s">
        <v>94</v>
      </c>
      <c r="D738" s="5" t="s">
        <v>47</v>
      </c>
      <c r="E738" s="5">
        <v>46</v>
      </c>
      <c r="F738" s="5">
        <v>0</v>
      </c>
      <c r="G738" s="5">
        <v>1</v>
      </c>
      <c r="H738" s="5">
        <v>1</v>
      </c>
      <c r="I738" s="5">
        <v>-6</v>
      </c>
      <c r="J738" s="5">
        <v>30</v>
      </c>
      <c r="K738" s="5">
        <v>0</v>
      </c>
      <c r="L738" s="5">
        <v>0</v>
      </c>
      <c r="M738" s="5">
        <v>0</v>
      </c>
      <c r="N738" s="5">
        <v>0</v>
      </c>
      <c r="O738" s="5">
        <v>0</v>
      </c>
      <c r="P738" s="5">
        <v>21</v>
      </c>
      <c r="Q738" s="5">
        <v>0</v>
      </c>
      <c r="R738" s="14">
        <v>0.74930555555555556</v>
      </c>
      <c r="S738" s="5">
        <v>26.3</v>
      </c>
      <c r="T738" s="5">
        <v>0</v>
      </c>
    </row>
    <row r="739" spans="1:20" hidden="1" x14ac:dyDescent="0.25">
      <c r="A739" s="5">
        <v>721</v>
      </c>
      <c r="B739" s="2" t="s">
        <v>812</v>
      </c>
      <c r="C739" s="5" t="s">
        <v>92</v>
      </c>
      <c r="D739" s="5" t="s">
        <v>47</v>
      </c>
      <c r="E739" s="5">
        <v>4</v>
      </c>
      <c r="F739" s="5">
        <v>0</v>
      </c>
      <c r="G739" s="5">
        <v>1</v>
      </c>
      <c r="H739" s="5">
        <v>1</v>
      </c>
      <c r="I739" s="5">
        <v>1</v>
      </c>
      <c r="J739" s="5">
        <v>4</v>
      </c>
      <c r="K739" s="5">
        <v>0</v>
      </c>
      <c r="L739" s="5">
        <v>0</v>
      </c>
      <c r="M739" s="5">
        <v>0</v>
      </c>
      <c r="N739" s="5">
        <v>0</v>
      </c>
      <c r="O739" s="5">
        <v>0</v>
      </c>
      <c r="P739" s="5">
        <v>4</v>
      </c>
      <c r="Q739" s="5">
        <v>0</v>
      </c>
      <c r="R739" s="14">
        <v>0.8041666666666667</v>
      </c>
      <c r="S739" s="5">
        <v>27.3</v>
      </c>
      <c r="T739" s="5">
        <v>0</v>
      </c>
    </row>
    <row r="740" spans="1:20" hidden="1" x14ac:dyDescent="0.25">
      <c r="A740" s="5">
        <v>722</v>
      </c>
      <c r="B740" s="2" t="s">
        <v>813</v>
      </c>
      <c r="C740" s="5" t="s">
        <v>63</v>
      </c>
      <c r="D740" s="5" t="s">
        <v>47</v>
      </c>
      <c r="E740" s="5">
        <v>4</v>
      </c>
      <c r="F740" s="5">
        <v>0</v>
      </c>
      <c r="G740" s="5">
        <v>1</v>
      </c>
      <c r="H740" s="5">
        <v>1</v>
      </c>
      <c r="I740" s="5">
        <v>0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2</v>
      </c>
      <c r="Q740" s="5">
        <v>0</v>
      </c>
      <c r="R740" s="14">
        <v>0.49444444444444446</v>
      </c>
      <c r="S740" s="5">
        <v>15.5</v>
      </c>
      <c r="T740" s="5">
        <v>0</v>
      </c>
    </row>
    <row r="741" spans="1:20" hidden="1" x14ac:dyDescent="0.25">
      <c r="A741" s="5">
        <v>723</v>
      </c>
      <c r="B741" s="2" t="s">
        <v>814</v>
      </c>
      <c r="C741" s="5" t="s">
        <v>72</v>
      </c>
      <c r="D741" s="5" t="s">
        <v>64</v>
      </c>
      <c r="E741" s="5">
        <v>2</v>
      </c>
      <c r="F741" s="5">
        <v>0</v>
      </c>
      <c r="G741" s="5">
        <v>1</v>
      </c>
      <c r="H741" s="5">
        <v>1</v>
      </c>
      <c r="I741" s="5">
        <v>0</v>
      </c>
      <c r="J741" s="5">
        <v>0</v>
      </c>
      <c r="K741" s="5">
        <v>0</v>
      </c>
      <c r="L741" s="5">
        <v>0</v>
      </c>
      <c r="M741" s="5">
        <v>0</v>
      </c>
      <c r="N741" s="5">
        <v>0</v>
      </c>
      <c r="O741" s="5">
        <v>0</v>
      </c>
      <c r="P741" s="5">
        <v>0</v>
      </c>
      <c r="Q741" s="5">
        <v>0</v>
      </c>
      <c r="R741" s="14">
        <v>0.27430555555555552</v>
      </c>
      <c r="S741" s="5">
        <v>8.5</v>
      </c>
      <c r="T741" s="5">
        <v>29.4</v>
      </c>
    </row>
    <row r="742" spans="1:20" hidden="1" x14ac:dyDescent="0.25">
      <c r="A742" s="5">
        <v>724</v>
      </c>
      <c r="B742" s="2" t="s">
        <v>815</v>
      </c>
      <c r="C742" s="5" t="s">
        <v>115</v>
      </c>
      <c r="D742" s="5" t="s">
        <v>47</v>
      </c>
      <c r="E742" s="5">
        <v>29</v>
      </c>
      <c r="F742" s="5">
        <v>0</v>
      </c>
      <c r="G742" s="5">
        <v>1</v>
      </c>
      <c r="H742" s="5">
        <v>1</v>
      </c>
      <c r="I742" s="5">
        <v>-1</v>
      </c>
      <c r="J742" s="5">
        <v>29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18</v>
      </c>
      <c r="Q742" s="5">
        <v>0</v>
      </c>
      <c r="R742" s="14">
        <v>0.73958333333333337</v>
      </c>
      <c r="S742" s="5">
        <v>23.7</v>
      </c>
      <c r="T742" s="5">
        <v>0</v>
      </c>
    </row>
    <row r="743" spans="1:20" hidden="1" x14ac:dyDescent="0.25">
      <c r="A743" s="5">
        <v>725</v>
      </c>
      <c r="B743" s="2" t="s">
        <v>816</v>
      </c>
      <c r="C743" s="5" t="s">
        <v>171</v>
      </c>
      <c r="D743" s="5" t="s">
        <v>47</v>
      </c>
      <c r="E743" s="5">
        <v>10</v>
      </c>
      <c r="F743" s="5">
        <v>0</v>
      </c>
      <c r="G743" s="5">
        <v>1</v>
      </c>
      <c r="H743" s="5">
        <v>1</v>
      </c>
      <c r="I743" s="5">
        <v>-2</v>
      </c>
      <c r="J743" s="5">
        <v>4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9</v>
      </c>
      <c r="Q743" s="5">
        <v>0</v>
      </c>
      <c r="R743" s="14">
        <v>0.56736111111111109</v>
      </c>
      <c r="S743" s="5">
        <v>22.3</v>
      </c>
      <c r="T743" s="5">
        <v>0</v>
      </c>
    </row>
    <row r="744" spans="1:20" hidden="1" x14ac:dyDescent="0.25">
      <c r="A744" s="5">
        <v>726</v>
      </c>
      <c r="B744" s="2" t="s">
        <v>817</v>
      </c>
      <c r="C744" s="5" t="s">
        <v>161</v>
      </c>
      <c r="D744" s="5" t="s">
        <v>47</v>
      </c>
      <c r="E744" s="5">
        <v>4</v>
      </c>
      <c r="F744" s="5">
        <v>0</v>
      </c>
      <c r="G744" s="5">
        <v>1</v>
      </c>
      <c r="H744" s="5">
        <v>1</v>
      </c>
      <c r="I744" s="5">
        <v>-4</v>
      </c>
      <c r="J744" s="5">
        <v>0</v>
      </c>
      <c r="K744" s="5">
        <v>0</v>
      </c>
      <c r="L744" s="5">
        <v>0</v>
      </c>
      <c r="M744" s="5">
        <v>0</v>
      </c>
      <c r="N744" s="5">
        <v>0</v>
      </c>
      <c r="O744" s="5">
        <v>0</v>
      </c>
      <c r="P744" s="5">
        <v>5</v>
      </c>
      <c r="Q744" s="5">
        <v>0</v>
      </c>
      <c r="R744" s="14">
        <v>0.77013888888888893</v>
      </c>
      <c r="S744" s="5">
        <v>22.5</v>
      </c>
      <c r="T744" s="5">
        <v>0</v>
      </c>
    </row>
    <row r="745" spans="1:20" hidden="1" x14ac:dyDescent="0.25">
      <c r="A745" s="5">
        <v>727</v>
      </c>
      <c r="B745" s="2" t="s">
        <v>818</v>
      </c>
      <c r="C745" s="5" t="s">
        <v>125</v>
      </c>
      <c r="D745" s="5" t="s">
        <v>47</v>
      </c>
      <c r="E745" s="5">
        <v>3</v>
      </c>
      <c r="F745" s="5">
        <v>0</v>
      </c>
      <c r="G745" s="5">
        <v>1</v>
      </c>
      <c r="H745" s="5">
        <v>1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4</v>
      </c>
      <c r="Q745" s="5">
        <v>0</v>
      </c>
      <c r="R745" s="14">
        <v>0.73055555555555562</v>
      </c>
      <c r="S745" s="5">
        <v>22.7</v>
      </c>
      <c r="T745" s="5">
        <v>0</v>
      </c>
    </row>
    <row r="746" spans="1:20" hidden="1" x14ac:dyDescent="0.25">
      <c r="A746" s="5">
        <v>728</v>
      </c>
      <c r="B746" s="2" t="s">
        <v>819</v>
      </c>
      <c r="C746" s="5" t="s">
        <v>171</v>
      </c>
      <c r="D746" s="5" t="s">
        <v>61</v>
      </c>
      <c r="E746" s="5">
        <v>10</v>
      </c>
      <c r="F746" s="5">
        <v>0</v>
      </c>
      <c r="G746" s="5">
        <v>1</v>
      </c>
      <c r="H746" s="5">
        <v>1</v>
      </c>
      <c r="I746" s="5">
        <v>-3</v>
      </c>
      <c r="J746" s="5">
        <v>0</v>
      </c>
      <c r="K746" s="5">
        <v>0</v>
      </c>
      <c r="L746" s="5">
        <v>0</v>
      </c>
      <c r="M746" s="5">
        <v>0</v>
      </c>
      <c r="N746" s="5">
        <v>0</v>
      </c>
      <c r="O746" s="5">
        <v>0</v>
      </c>
      <c r="P746" s="5">
        <v>4</v>
      </c>
      <c r="Q746" s="5">
        <v>0</v>
      </c>
      <c r="R746" s="14">
        <v>0.52777777777777779</v>
      </c>
      <c r="S746" s="5">
        <v>16.899999999999999</v>
      </c>
      <c r="T746" s="5">
        <v>39.1</v>
      </c>
    </row>
    <row r="747" spans="1:20" hidden="1" x14ac:dyDescent="0.25">
      <c r="A747" s="5">
        <v>729</v>
      </c>
      <c r="B747" s="2" t="s">
        <v>820</v>
      </c>
      <c r="C747" s="5" t="s">
        <v>97</v>
      </c>
      <c r="D747" s="5" t="s">
        <v>61</v>
      </c>
      <c r="E747" s="5">
        <v>7</v>
      </c>
      <c r="F747" s="5">
        <v>0</v>
      </c>
      <c r="G747" s="5">
        <v>1</v>
      </c>
      <c r="H747" s="5">
        <v>1</v>
      </c>
      <c r="I747" s="5">
        <v>-2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0</v>
      </c>
      <c r="P747" s="5">
        <v>6</v>
      </c>
      <c r="Q747" s="5">
        <v>0</v>
      </c>
      <c r="R747" s="14">
        <v>0.38263888888888892</v>
      </c>
      <c r="S747" s="5">
        <v>13.9</v>
      </c>
      <c r="T747" s="5">
        <v>37.5</v>
      </c>
    </row>
    <row r="748" spans="1:20" hidden="1" x14ac:dyDescent="0.25">
      <c r="A748" s="5">
        <v>730</v>
      </c>
      <c r="B748" s="2" t="s">
        <v>821</v>
      </c>
      <c r="C748" s="5" t="s">
        <v>72</v>
      </c>
      <c r="D748" s="5" t="s">
        <v>67</v>
      </c>
      <c r="E748" s="5">
        <v>4</v>
      </c>
      <c r="F748" s="5">
        <v>0</v>
      </c>
      <c r="G748" s="5">
        <v>1</v>
      </c>
      <c r="H748" s="5">
        <v>1</v>
      </c>
      <c r="I748" s="5">
        <v>0</v>
      </c>
      <c r="J748" s="5">
        <v>4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0</v>
      </c>
      <c r="R748" s="14">
        <v>0.19444444444444445</v>
      </c>
      <c r="S748" s="5">
        <v>9</v>
      </c>
      <c r="T748" s="5">
        <v>0</v>
      </c>
    </row>
    <row r="749" spans="1:20" hidden="1" x14ac:dyDescent="0.25">
      <c r="A749" s="5">
        <v>731</v>
      </c>
      <c r="B749" s="2" t="s">
        <v>822</v>
      </c>
      <c r="C749" s="5" t="s">
        <v>184</v>
      </c>
      <c r="D749" s="5" t="s">
        <v>67</v>
      </c>
      <c r="E749" s="5">
        <v>5</v>
      </c>
      <c r="F749" s="5">
        <v>0</v>
      </c>
      <c r="G749" s="5">
        <v>1</v>
      </c>
      <c r="H749" s="5">
        <v>1</v>
      </c>
      <c r="I749" s="5">
        <v>-2</v>
      </c>
      <c r="J749" s="5">
        <v>9</v>
      </c>
      <c r="K749" s="5">
        <v>0</v>
      </c>
      <c r="L749" s="5">
        <v>0</v>
      </c>
      <c r="M749" s="5">
        <v>0</v>
      </c>
      <c r="N749" s="5">
        <v>0</v>
      </c>
      <c r="O749" s="5">
        <v>0</v>
      </c>
      <c r="P749" s="5">
        <v>10</v>
      </c>
      <c r="Q749" s="5">
        <v>0</v>
      </c>
      <c r="R749" s="14">
        <v>0.52569444444444446</v>
      </c>
      <c r="S749" s="5">
        <v>20.8</v>
      </c>
      <c r="T749" s="5">
        <v>100</v>
      </c>
    </row>
    <row r="750" spans="1:20" hidden="1" x14ac:dyDescent="0.25">
      <c r="A750" s="5">
        <v>732</v>
      </c>
      <c r="B750" s="2" t="s">
        <v>823</v>
      </c>
      <c r="C750" s="5" t="s">
        <v>82</v>
      </c>
      <c r="D750" s="5" t="s">
        <v>47</v>
      </c>
      <c r="E750" s="5">
        <v>2</v>
      </c>
      <c r="F750" s="5">
        <v>0</v>
      </c>
      <c r="G750" s="5">
        <v>1</v>
      </c>
      <c r="H750" s="5">
        <v>1</v>
      </c>
      <c r="I750" s="5">
        <v>1</v>
      </c>
      <c r="J750" s="5">
        <v>2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14">
        <v>0.57986111111111105</v>
      </c>
      <c r="S750" s="5">
        <v>20.5</v>
      </c>
      <c r="T750" s="5">
        <v>0</v>
      </c>
    </row>
    <row r="751" spans="1:20" hidden="1" x14ac:dyDescent="0.25">
      <c r="A751" s="5">
        <v>733</v>
      </c>
      <c r="B751" s="2" t="s">
        <v>824</v>
      </c>
      <c r="C751" s="5" t="s">
        <v>184</v>
      </c>
      <c r="D751" s="5" t="s">
        <v>47</v>
      </c>
      <c r="E751" s="5">
        <v>5</v>
      </c>
      <c r="F751" s="5">
        <v>0</v>
      </c>
      <c r="G751" s="5">
        <v>1</v>
      </c>
      <c r="H751" s="5">
        <v>1</v>
      </c>
      <c r="I751" s="5">
        <v>-3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5</v>
      </c>
      <c r="Q751" s="5">
        <v>0</v>
      </c>
      <c r="R751" s="14">
        <v>0.67152777777777783</v>
      </c>
      <c r="S751" s="5">
        <v>23.4</v>
      </c>
      <c r="T751" s="5">
        <v>0</v>
      </c>
    </row>
    <row r="752" spans="1:20" hidden="1" x14ac:dyDescent="0.25">
      <c r="A752" s="5">
        <v>734</v>
      </c>
      <c r="B752" s="2" t="s">
        <v>825</v>
      </c>
      <c r="C752" s="5" t="s">
        <v>90</v>
      </c>
      <c r="D752" s="5" t="s">
        <v>47</v>
      </c>
      <c r="E752" s="5">
        <v>22</v>
      </c>
      <c r="F752" s="5">
        <v>0</v>
      </c>
      <c r="G752" s="5">
        <v>1</v>
      </c>
      <c r="H752" s="5">
        <v>1</v>
      </c>
      <c r="I752" s="5">
        <v>-1</v>
      </c>
      <c r="J752" s="5">
        <v>48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24</v>
      </c>
      <c r="Q752" s="5">
        <v>0</v>
      </c>
      <c r="R752" s="14">
        <v>0.46666666666666662</v>
      </c>
      <c r="S752" s="5">
        <v>16.5</v>
      </c>
      <c r="T752" s="5">
        <v>0</v>
      </c>
    </row>
    <row r="753" spans="1:20" hidden="1" x14ac:dyDescent="0.25">
      <c r="A753" s="5">
        <v>735</v>
      </c>
      <c r="B753" s="2" t="s">
        <v>826</v>
      </c>
      <c r="C753" s="5" t="s">
        <v>86</v>
      </c>
      <c r="D753" s="5" t="s">
        <v>64</v>
      </c>
      <c r="E753" s="5">
        <v>10</v>
      </c>
      <c r="F753" s="5">
        <v>0</v>
      </c>
      <c r="G753" s="5">
        <v>1</v>
      </c>
      <c r="H753" s="5">
        <v>1</v>
      </c>
      <c r="I753" s="5">
        <v>1</v>
      </c>
      <c r="J753" s="5">
        <v>2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8</v>
      </c>
      <c r="Q753" s="5">
        <v>0</v>
      </c>
      <c r="R753" s="14">
        <v>0.40833333333333338</v>
      </c>
      <c r="S753" s="5">
        <v>13</v>
      </c>
      <c r="T753" s="5">
        <v>41.7</v>
      </c>
    </row>
    <row r="754" spans="1:20" hidden="1" x14ac:dyDescent="0.25">
      <c r="A754" s="5">
        <v>736</v>
      </c>
      <c r="B754" s="2" t="s">
        <v>827</v>
      </c>
      <c r="C754" s="5" t="s">
        <v>72</v>
      </c>
      <c r="D754" s="5" t="s">
        <v>47</v>
      </c>
      <c r="E754" s="5">
        <v>3</v>
      </c>
      <c r="F754" s="5">
        <v>0</v>
      </c>
      <c r="G754" s="5">
        <v>1</v>
      </c>
      <c r="H754" s="5">
        <v>1</v>
      </c>
      <c r="I754" s="5">
        <v>0</v>
      </c>
      <c r="J754" s="5">
        <v>0</v>
      </c>
      <c r="K754" s="5">
        <v>0</v>
      </c>
      <c r="L754" s="5">
        <v>0</v>
      </c>
      <c r="M754" s="5">
        <v>0</v>
      </c>
      <c r="N754" s="5">
        <v>0</v>
      </c>
      <c r="O754" s="5">
        <v>0</v>
      </c>
      <c r="P754" s="5">
        <v>1</v>
      </c>
      <c r="Q754" s="5">
        <v>0</v>
      </c>
      <c r="R754" s="14">
        <v>0.2902777777777778</v>
      </c>
      <c r="S754" s="5">
        <v>9.6999999999999993</v>
      </c>
      <c r="T754" s="5">
        <v>0</v>
      </c>
    </row>
    <row r="755" spans="1:20" hidden="1" x14ac:dyDescent="0.25">
      <c r="A755" s="5">
        <v>737</v>
      </c>
      <c r="B755" s="2" t="s">
        <v>828</v>
      </c>
      <c r="C755" s="5" t="s">
        <v>139</v>
      </c>
      <c r="D755" s="5" t="s">
        <v>61</v>
      </c>
      <c r="E755" s="5">
        <v>30</v>
      </c>
      <c r="F755" s="5">
        <v>0</v>
      </c>
      <c r="G755" s="5">
        <v>1</v>
      </c>
      <c r="H755" s="5">
        <v>1</v>
      </c>
      <c r="I755" s="5">
        <v>-1</v>
      </c>
      <c r="J755" s="5">
        <v>97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5</v>
      </c>
      <c r="Q755" s="5">
        <v>0</v>
      </c>
      <c r="R755" s="14">
        <v>0.15486111111111112</v>
      </c>
      <c r="S755" s="5">
        <v>6.2</v>
      </c>
      <c r="T755" s="5">
        <v>0</v>
      </c>
    </row>
    <row r="756" spans="1:20" hidden="1" x14ac:dyDescent="0.25">
      <c r="A756" s="5">
        <v>738</v>
      </c>
      <c r="B756" s="2" t="s">
        <v>829</v>
      </c>
      <c r="C756" s="5" t="s">
        <v>161</v>
      </c>
      <c r="D756" s="5" t="s">
        <v>64</v>
      </c>
      <c r="E756" s="5">
        <v>8</v>
      </c>
      <c r="F756" s="5">
        <v>0</v>
      </c>
      <c r="G756" s="5">
        <v>1</v>
      </c>
      <c r="H756" s="5">
        <v>1</v>
      </c>
      <c r="I756" s="5">
        <v>0</v>
      </c>
      <c r="J756" s="5">
        <v>4</v>
      </c>
      <c r="K756" s="5">
        <v>0</v>
      </c>
      <c r="L756" s="5">
        <v>0</v>
      </c>
      <c r="M756" s="5">
        <v>0</v>
      </c>
      <c r="N756" s="5">
        <v>0</v>
      </c>
      <c r="O756" s="5">
        <v>0</v>
      </c>
      <c r="P756" s="5">
        <v>2</v>
      </c>
      <c r="Q756" s="5">
        <v>0</v>
      </c>
      <c r="R756" s="14">
        <v>0.44305555555555554</v>
      </c>
      <c r="S756" s="5">
        <v>18.5</v>
      </c>
      <c r="T756" s="5">
        <v>64</v>
      </c>
    </row>
    <row r="757" spans="1:20" hidden="1" x14ac:dyDescent="0.25">
      <c r="A757" s="5">
        <v>739</v>
      </c>
      <c r="B757" s="2" t="s">
        <v>830</v>
      </c>
      <c r="C757" s="5" t="s">
        <v>69</v>
      </c>
      <c r="D757" s="5" t="s">
        <v>64</v>
      </c>
      <c r="E757" s="5">
        <v>3</v>
      </c>
      <c r="F757" s="5">
        <v>0</v>
      </c>
      <c r="G757" s="5">
        <v>1</v>
      </c>
      <c r="H757" s="5">
        <v>1</v>
      </c>
      <c r="I757" s="5">
        <v>1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2</v>
      </c>
      <c r="Q757" s="5">
        <v>0</v>
      </c>
      <c r="R757" s="14">
        <v>0.38958333333333334</v>
      </c>
      <c r="S757" s="5">
        <v>14.7</v>
      </c>
      <c r="T757" s="5">
        <v>47.4</v>
      </c>
    </row>
    <row r="758" spans="1:20" hidden="1" x14ac:dyDescent="0.25">
      <c r="A758" s="5">
        <v>740</v>
      </c>
      <c r="B758" s="2" t="s">
        <v>831</v>
      </c>
      <c r="C758" s="5" t="s">
        <v>161</v>
      </c>
      <c r="D758" s="5" t="s">
        <v>67</v>
      </c>
      <c r="E758" s="5">
        <v>2</v>
      </c>
      <c r="F758" s="5">
        <v>0</v>
      </c>
      <c r="G758" s="5">
        <v>1</v>
      </c>
      <c r="H758" s="5">
        <v>1</v>
      </c>
      <c r="I758" s="5">
        <v>1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3</v>
      </c>
      <c r="Q758" s="5">
        <v>0</v>
      </c>
      <c r="R758" s="14">
        <v>0.40208333333333335</v>
      </c>
      <c r="S758" s="5">
        <v>12</v>
      </c>
      <c r="T758" s="5">
        <v>0</v>
      </c>
    </row>
    <row r="759" spans="1:20" hidden="1" x14ac:dyDescent="0.25">
      <c r="A759" s="5">
        <v>741</v>
      </c>
      <c r="B759" s="2" t="s">
        <v>832</v>
      </c>
      <c r="C759" s="5" t="s">
        <v>82</v>
      </c>
      <c r="D759" s="5" t="s">
        <v>47</v>
      </c>
      <c r="E759" s="5">
        <v>3</v>
      </c>
      <c r="F759" s="5">
        <v>0</v>
      </c>
      <c r="G759" s="5">
        <v>1</v>
      </c>
      <c r="H759" s="5">
        <v>1</v>
      </c>
      <c r="I759" s="5">
        <v>-1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4</v>
      </c>
      <c r="Q759" s="5">
        <v>0</v>
      </c>
      <c r="R759" s="14">
        <v>0.80486111111111114</v>
      </c>
      <c r="S759" s="5">
        <v>24.7</v>
      </c>
      <c r="T759" s="5">
        <v>0</v>
      </c>
    </row>
    <row r="760" spans="1:20" hidden="1" x14ac:dyDescent="0.25">
      <c r="A760" s="5">
        <v>742</v>
      </c>
      <c r="B760" s="2" t="s">
        <v>833</v>
      </c>
      <c r="C760" s="5" t="s">
        <v>69</v>
      </c>
      <c r="D760" s="5" t="s">
        <v>67</v>
      </c>
      <c r="E760" s="5">
        <v>8</v>
      </c>
      <c r="F760" s="5">
        <v>0</v>
      </c>
      <c r="G760" s="5">
        <v>1</v>
      </c>
      <c r="H760" s="5">
        <v>1</v>
      </c>
      <c r="I760" s="5">
        <v>0</v>
      </c>
      <c r="J760" s="5">
        <v>4</v>
      </c>
      <c r="K760" s="5">
        <v>0</v>
      </c>
      <c r="L760" s="5">
        <v>0</v>
      </c>
      <c r="M760" s="5">
        <v>0</v>
      </c>
      <c r="N760" s="5">
        <v>0</v>
      </c>
      <c r="O760" s="5">
        <v>0</v>
      </c>
      <c r="P760" s="5">
        <v>10</v>
      </c>
      <c r="Q760" s="5">
        <v>0</v>
      </c>
      <c r="R760" s="14">
        <v>0.45763888888888887</v>
      </c>
      <c r="S760" s="5">
        <v>16.600000000000001</v>
      </c>
      <c r="T760" s="5">
        <v>50</v>
      </c>
    </row>
    <row r="761" spans="1:20" hidden="1" x14ac:dyDescent="0.25">
      <c r="A761" s="5">
        <v>743</v>
      </c>
      <c r="B761" s="2" t="s">
        <v>834</v>
      </c>
      <c r="C761" s="5" t="s">
        <v>72</v>
      </c>
      <c r="D761" s="5" t="s">
        <v>64</v>
      </c>
      <c r="E761" s="5">
        <v>9</v>
      </c>
      <c r="F761" s="5">
        <v>0</v>
      </c>
      <c r="G761" s="5">
        <v>1</v>
      </c>
      <c r="H761" s="5">
        <v>1</v>
      </c>
      <c r="I761" s="5">
        <v>0</v>
      </c>
      <c r="J761" s="5">
        <v>10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6</v>
      </c>
      <c r="Q761" s="5">
        <v>0</v>
      </c>
      <c r="R761" s="14">
        <v>0.3034722222222222</v>
      </c>
      <c r="S761" s="5">
        <v>11.6</v>
      </c>
      <c r="T761" s="5">
        <v>43.4</v>
      </c>
    </row>
    <row r="762" spans="1:20" hidden="1" x14ac:dyDescent="0.25">
      <c r="A762" s="5">
        <v>744</v>
      </c>
      <c r="B762" s="2" t="s">
        <v>835</v>
      </c>
      <c r="C762" s="5" t="s">
        <v>184</v>
      </c>
      <c r="D762" s="5" t="s">
        <v>61</v>
      </c>
      <c r="E762" s="5">
        <v>6</v>
      </c>
      <c r="F762" s="5">
        <v>0</v>
      </c>
      <c r="G762" s="5">
        <v>1</v>
      </c>
      <c r="H762" s="5">
        <v>1</v>
      </c>
      <c r="I762" s="5">
        <v>-2</v>
      </c>
      <c r="J762" s="5">
        <v>10</v>
      </c>
      <c r="K762" s="5">
        <v>0</v>
      </c>
      <c r="L762" s="5">
        <v>0</v>
      </c>
      <c r="M762" s="5">
        <v>0</v>
      </c>
      <c r="N762" s="5">
        <v>0</v>
      </c>
      <c r="O762" s="5">
        <v>0</v>
      </c>
      <c r="P762" s="5">
        <v>16</v>
      </c>
      <c r="Q762" s="5">
        <v>0</v>
      </c>
      <c r="R762" s="14">
        <v>0.57499999999999996</v>
      </c>
      <c r="S762" s="5">
        <v>20.8</v>
      </c>
      <c r="T762" s="5">
        <v>75</v>
      </c>
    </row>
    <row r="763" spans="1:20" hidden="1" x14ac:dyDescent="0.25">
      <c r="A763" s="5">
        <v>745</v>
      </c>
      <c r="B763" s="2" t="s">
        <v>836</v>
      </c>
      <c r="C763" s="5" t="s">
        <v>125</v>
      </c>
      <c r="D763" s="5" t="s">
        <v>61</v>
      </c>
      <c r="E763" s="5">
        <v>13</v>
      </c>
      <c r="F763" s="5">
        <v>0</v>
      </c>
      <c r="G763" s="5">
        <v>1</v>
      </c>
      <c r="H763" s="5">
        <v>1</v>
      </c>
      <c r="I763" s="5">
        <v>-1</v>
      </c>
      <c r="J763" s="5">
        <v>4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17</v>
      </c>
      <c r="Q763" s="5">
        <v>0</v>
      </c>
      <c r="R763" s="14">
        <v>0.39930555555555558</v>
      </c>
      <c r="S763" s="5">
        <v>12.8</v>
      </c>
      <c r="T763" s="5">
        <v>0</v>
      </c>
    </row>
    <row r="764" spans="1:20" x14ac:dyDescent="0.25">
      <c r="A764" s="5">
        <v>746</v>
      </c>
      <c r="B764" s="2" t="s">
        <v>837</v>
      </c>
      <c r="C764" s="5" t="s">
        <v>177</v>
      </c>
      <c r="D764" s="5" t="s">
        <v>64</v>
      </c>
      <c r="E764" s="5">
        <v>4</v>
      </c>
      <c r="F764" s="5">
        <v>0</v>
      </c>
      <c r="G764" s="5">
        <v>1</v>
      </c>
      <c r="H764" s="5">
        <v>1</v>
      </c>
      <c r="I764" s="5">
        <v>0</v>
      </c>
      <c r="J764" s="5">
        <v>6</v>
      </c>
      <c r="K764" s="5">
        <v>0</v>
      </c>
      <c r="L764" s="5">
        <v>0</v>
      </c>
      <c r="M764" s="5">
        <v>0</v>
      </c>
      <c r="N764" s="5">
        <v>0</v>
      </c>
      <c r="O764" s="5">
        <v>0</v>
      </c>
      <c r="P764" s="5">
        <v>6</v>
      </c>
      <c r="Q764" s="5">
        <v>0</v>
      </c>
      <c r="R764" s="14">
        <v>0.52222222222222225</v>
      </c>
      <c r="S764" s="5">
        <v>19.8</v>
      </c>
      <c r="T764" s="5">
        <v>40</v>
      </c>
    </row>
    <row r="765" spans="1:20" hidden="1" x14ac:dyDescent="0.25">
      <c r="A765" s="5">
        <v>747</v>
      </c>
      <c r="B765" s="2" t="s">
        <v>838</v>
      </c>
      <c r="C765" s="5" t="s">
        <v>84</v>
      </c>
      <c r="D765" s="5" t="s">
        <v>61</v>
      </c>
      <c r="E765" s="5">
        <v>6</v>
      </c>
      <c r="F765" s="5">
        <v>0</v>
      </c>
      <c r="G765" s="5">
        <v>1</v>
      </c>
      <c r="H765" s="5">
        <v>1</v>
      </c>
      <c r="I765" s="5">
        <v>0</v>
      </c>
      <c r="J765" s="5">
        <v>2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1</v>
      </c>
      <c r="Q765" s="5">
        <v>0</v>
      </c>
      <c r="R765" s="14">
        <v>0.33958333333333335</v>
      </c>
      <c r="S765" s="5">
        <v>11.8</v>
      </c>
      <c r="T765" s="5">
        <v>0</v>
      </c>
    </row>
    <row r="766" spans="1:20" hidden="1" x14ac:dyDescent="0.25">
      <c r="A766" s="5">
        <v>748</v>
      </c>
      <c r="B766" s="2" t="s">
        <v>839</v>
      </c>
      <c r="C766" s="5" t="s">
        <v>102</v>
      </c>
      <c r="D766" s="5" t="s">
        <v>47</v>
      </c>
      <c r="E766" s="5">
        <v>32</v>
      </c>
      <c r="F766" s="5">
        <v>0</v>
      </c>
      <c r="G766" s="5">
        <v>1</v>
      </c>
      <c r="H766" s="5">
        <v>1</v>
      </c>
      <c r="I766" s="5">
        <v>-9</v>
      </c>
      <c r="J766" s="5">
        <v>84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23</v>
      </c>
      <c r="Q766" s="5">
        <v>0</v>
      </c>
      <c r="R766" s="14">
        <v>0.52500000000000002</v>
      </c>
      <c r="S766" s="5">
        <v>17.8</v>
      </c>
      <c r="T766" s="5">
        <v>0</v>
      </c>
    </row>
    <row r="767" spans="1:20" hidden="1" x14ac:dyDescent="0.25">
      <c r="A767" s="5">
        <v>749</v>
      </c>
      <c r="B767" s="2" t="s">
        <v>840</v>
      </c>
      <c r="C767" s="5" t="s">
        <v>119</v>
      </c>
      <c r="D767" s="5" t="s">
        <v>47</v>
      </c>
      <c r="E767" s="5">
        <v>5</v>
      </c>
      <c r="F767" s="5">
        <v>0</v>
      </c>
      <c r="G767" s="5">
        <v>1</v>
      </c>
      <c r="H767" s="5">
        <v>1</v>
      </c>
      <c r="I767" s="5">
        <v>-2</v>
      </c>
      <c r="J767" s="5">
        <v>4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4</v>
      </c>
      <c r="Q767" s="5">
        <v>0</v>
      </c>
      <c r="R767" s="14">
        <v>0.81319444444444444</v>
      </c>
      <c r="S767" s="5">
        <v>23.6</v>
      </c>
      <c r="T767" s="5">
        <v>0</v>
      </c>
    </row>
    <row r="768" spans="1:20" hidden="1" x14ac:dyDescent="0.25">
      <c r="A768" s="5">
        <v>750</v>
      </c>
      <c r="B768" s="2" t="s">
        <v>841</v>
      </c>
      <c r="C768" s="5" t="s">
        <v>74</v>
      </c>
      <c r="D768" s="5" t="s">
        <v>64</v>
      </c>
      <c r="E768" s="5">
        <v>5</v>
      </c>
      <c r="F768" s="5">
        <v>0</v>
      </c>
      <c r="G768" s="5">
        <v>1</v>
      </c>
      <c r="H768" s="5">
        <v>1</v>
      </c>
      <c r="I768" s="5">
        <v>1</v>
      </c>
      <c r="J768" s="5">
        <v>2</v>
      </c>
      <c r="K768" s="5">
        <v>0</v>
      </c>
      <c r="L768" s="5">
        <v>0</v>
      </c>
      <c r="M768" s="5">
        <v>0</v>
      </c>
      <c r="N768" s="5">
        <v>0</v>
      </c>
      <c r="O768" s="5">
        <v>0</v>
      </c>
      <c r="P768" s="5">
        <v>2</v>
      </c>
      <c r="Q768" s="5">
        <v>0</v>
      </c>
      <c r="R768" s="14">
        <v>0.4375</v>
      </c>
      <c r="S768" s="5">
        <v>16.399999999999999</v>
      </c>
      <c r="T768" s="5">
        <v>46.5</v>
      </c>
    </row>
    <row r="769" spans="1:20" hidden="1" x14ac:dyDescent="0.25">
      <c r="A769" s="5">
        <v>751</v>
      </c>
      <c r="B769" s="2" t="s">
        <v>842</v>
      </c>
      <c r="C769" s="5" t="s">
        <v>72</v>
      </c>
      <c r="D769" s="5" t="s">
        <v>61</v>
      </c>
      <c r="E769" s="5">
        <v>14</v>
      </c>
      <c r="F769" s="5">
        <v>0</v>
      </c>
      <c r="G769" s="5">
        <v>1</v>
      </c>
      <c r="H769" s="5">
        <v>1</v>
      </c>
      <c r="I769" s="5">
        <v>-3</v>
      </c>
      <c r="J769" s="5">
        <v>4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10</v>
      </c>
      <c r="Q769" s="5">
        <v>0</v>
      </c>
      <c r="R769" s="14">
        <v>0.41388888888888892</v>
      </c>
      <c r="S769" s="5">
        <v>14</v>
      </c>
      <c r="T769" s="5">
        <v>33.299999999999997</v>
      </c>
    </row>
    <row r="770" spans="1:20" hidden="1" x14ac:dyDescent="0.25">
      <c r="A770" s="5">
        <v>752</v>
      </c>
      <c r="B770" s="2" t="s">
        <v>843</v>
      </c>
      <c r="C770" s="5" t="s">
        <v>171</v>
      </c>
      <c r="D770" s="5" t="s">
        <v>67</v>
      </c>
      <c r="E770" s="5">
        <v>3</v>
      </c>
      <c r="F770" s="5">
        <v>0</v>
      </c>
      <c r="G770" s="5">
        <v>1</v>
      </c>
      <c r="H770" s="5">
        <v>1</v>
      </c>
      <c r="I770" s="5">
        <v>1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3</v>
      </c>
      <c r="Q770" s="5">
        <v>0</v>
      </c>
      <c r="R770" s="14">
        <v>0.49791666666666662</v>
      </c>
      <c r="S770" s="5">
        <v>19.3</v>
      </c>
      <c r="T770" s="5">
        <v>0</v>
      </c>
    </row>
    <row r="771" spans="1:20" hidden="1" x14ac:dyDescent="0.25">
      <c r="A771" s="5">
        <v>753</v>
      </c>
      <c r="B771" s="2" t="s">
        <v>844</v>
      </c>
      <c r="C771" s="5" t="s">
        <v>145</v>
      </c>
      <c r="D771" s="5" t="s">
        <v>61</v>
      </c>
      <c r="E771" s="5">
        <v>2</v>
      </c>
      <c r="F771" s="5">
        <v>0</v>
      </c>
      <c r="G771" s="5">
        <v>1</v>
      </c>
      <c r="H771" s="5">
        <v>1</v>
      </c>
      <c r="I771" s="5">
        <v>-4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1</v>
      </c>
      <c r="Q771" s="5">
        <v>0</v>
      </c>
      <c r="R771" s="14">
        <v>0.55486111111111114</v>
      </c>
      <c r="S771" s="5">
        <v>18.5</v>
      </c>
      <c r="T771" s="5">
        <v>100</v>
      </c>
    </row>
    <row r="772" spans="1:20" hidden="1" x14ac:dyDescent="0.25">
      <c r="A772" s="5">
        <v>754</v>
      </c>
      <c r="B772" s="2" t="s">
        <v>845</v>
      </c>
      <c r="C772" s="5" t="s">
        <v>119</v>
      </c>
      <c r="D772" s="5" t="s">
        <v>64</v>
      </c>
      <c r="E772" s="5">
        <v>8</v>
      </c>
      <c r="F772" s="5">
        <v>0</v>
      </c>
      <c r="G772" s="5">
        <v>1</v>
      </c>
      <c r="H772" s="5">
        <v>1</v>
      </c>
      <c r="I772" s="5">
        <v>-3</v>
      </c>
      <c r="J772" s="5">
        <v>20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3</v>
      </c>
      <c r="Q772" s="5">
        <v>0</v>
      </c>
      <c r="R772" s="14">
        <v>0.32013888888888892</v>
      </c>
      <c r="S772" s="5">
        <v>12.1</v>
      </c>
      <c r="T772" s="5">
        <v>0</v>
      </c>
    </row>
    <row r="773" spans="1:20" hidden="1" x14ac:dyDescent="0.25">
      <c r="A773" s="5">
        <v>755</v>
      </c>
      <c r="B773" s="2" t="s">
        <v>846</v>
      </c>
      <c r="C773" s="5" t="s">
        <v>94</v>
      </c>
      <c r="D773" s="5" t="s">
        <v>61</v>
      </c>
      <c r="E773" s="5">
        <v>44</v>
      </c>
      <c r="F773" s="5">
        <v>0</v>
      </c>
      <c r="G773" s="5">
        <v>1</v>
      </c>
      <c r="H773" s="5">
        <v>1</v>
      </c>
      <c r="I773" s="5">
        <v>-4</v>
      </c>
      <c r="J773" s="5">
        <v>130</v>
      </c>
      <c r="K773" s="5">
        <v>0</v>
      </c>
      <c r="L773" s="5">
        <v>0</v>
      </c>
      <c r="M773" s="5">
        <v>0</v>
      </c>
      <c r="N773" s="5">
        <v>0</v>
      </c>
      <c r="O773" s="5">
        <v>0</v>
      </c>
      <c r="P773" s="5">
        <v>19</v>
      </c>
      <c r="Q773" s="5">
        <v>0</v>
      </c>
      <c r="R773" s="14">
        <v>0.24305555555555555</v>
      </c>
      <c r="S773" s="5">
        <v>9.1</v>
      </c>
      <c r="T773" s="5">
        <v>0</v>
      </c>
    </row>
    <row r="774" spans="1:20" hidden="1" x14ac:dyDescent="0.25">
      <c r="A774" s="5">
        <v>756</v>
      </c>
      <c r="B774" s="2" t="s">
        <v>847</v>
      </c>
      <c r="C774" s="5" t="s">
        <v>72</v>
      </c>
      <c r="D774" s="5" t="s">
        <v>64</v>
      </c>
      <c r="E774" s="5">
        <v>7</v>
      </c>
      <c r="F774" s="5">
        <v>0</v>
      </c>
      <c r="G774" s="5">
        <v>1</v>
      </c>
      <c r="H774" s="5">
        <v>1</v>
      </c>
      <c r="I774" s="5">
        <v>-2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2</v>
      </c>
      <c r="Q774" s="5">
        <v>0</v>
      </c>
      <c r="R774" s="14">
        <v>0.54097222222222219</v>
      </c>
      <c r="S774" s="5">
        <v>19.600000000000001</v>
      </c>
      <c r="T774" s="5">
        <v>47.6</v>
      </c>
    </row>
    <row r="775" spans="1:20" hidden="1" x14ac:dyDescent="0.25">
      <c r="A775" s="5">
        <v>757</v>
      </c>
      <c r="B775" s="2" t="s">
        <v>848</v>
      </c>
      <c r="C775" s="5" t="s">
        <v>171</v>
      </c>
      <c r="D775" s="5" t="s">
        <v>47</v>
      </c>
      <c r="E775" s="5">
        <v>38</v>
      </c>
      <c r="F775" s="5">
        <v>0</v>
      </c>
      <c r="G775" s="5">
        <v>1</v>
      </c>
      <c r="H775" s="5">
        <v>1</v>
      </c>
      <c r="I775" s="5">
        <v>-7</v>
      </c>
      <c r="J775" s="5">
        <v>68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34</v>
      </c>
      <c r="Q775" s="5">
        <v>0</v>
      </c>
      <c r="R775" s="14">
        <v>0.70416666666666661</v>
      </c>
      <c r="S775" s="5">
        <v>21.6</v>
      </c>
      <c r="T775" s="5">
        <v>0</v>
      </c>
    </row>
    <row r="776" spans="1:20" hidden="1" x14ac:dyDescent="0.25">
      <c r="A776" s="5">
        <v>758</v>
      </c>
      <c r="B776" s="2" t="s">
        <v>849</v>
      </c>
      <c r="C776" s="5" t="s">
        <v>161</v>
      </c>
      <c r="D776" s="5" t="s">
        <v>47</v>
      </c>
      <c r="E776" s="5">
        <v>2</v>
      </c>
      <c r="F776" s="5">
        <v>0</v>
      </c>
      <c r="G776" s="5">
        <v>1</v>
      </c>
      <c r="H776" s="5">
        <v>1</v>
      </c>
      <c r="I776" s="5">
        <v>1</v>
      </c>
      <c r="J776" s="5">
        <v>2</v>
      </c>
      <c r="K776" s="5">
        <v>0</v>
      </c>
      <c r="L776" s="5">
        <v>0</v>
      </c>
      <c r="M776" s="5">
        <v>0</v>
      </c>
      <c r="N776" s="5">
        <v>0</v>
      </c>
      <c r="O776" s="5">
        <v>0</v>
      </c>
      <c r="P776" s="5">
        <v>2</v>
      </c>
      <c r="Q776" s="5">
        <v>0</v>
      </c>
      <c r="R776" s="14">
        <v>0.74722222222222223</v>
      </c>
      <c r="S776" s="5">
        <v>26</v>
      </c>
      <c r="T776" s="5">
        <v>0</v>
      </c>
    </row>
    <row r="777" spans="1:20" hidden="1" x14ac:dyDescent="0.25">
      <c r="A777" s="5">
        <v>759</v>
      </c>
      <c r="B777" s="2" t="s">
        <v>850</v>
      </c>
      <c r="C777" s="5" t="s">
        <v>108</v>
      </c>
      <c r="D777" s="5" t="s">
        <v>64</v>
      </c>
      <c r="E777" s="5">
        <v>4</v>
      </c>
      <c r="F777" s="5">
        <v>0</v>
      </c>
      <c r="G777" s="5">
        <v>1</v>
      </c>
      <c r="H777" s="5">
        <v>1</v>
      </c>
      <c r="I777" s="5">
        <v>0</v>
      </c>
      <c r="J777" s="5">
        <v>4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3</v>
      </c>
      <c r="Q777" s="5">
        <v>0</v>
      </c>
      <c r="R777" s="14">
        <v>0.4055555555555555</v>
      </c>
      <c r="S777" s="5">
        <v>16.3</v>
      </c>
      <c r="T777" s="5">
        <v>54.8</v>
      </c>
    </row>
    <row r="778" spans="1:20" hidden="1" x14ac:dyDescent="0.25">
      <c r="A778" s="5">
        <v>760</v>
      </c>
      <c r="B778" s="2" t="s">
        <v>851</v>
      </c>
      <c r="C778" s="5" t="s">
        <v>94</v>
      </c>
      <c r="D778" s="5" t="s">
        <v>47</v>
      </c>
      <c r="E778" s="5">
        <v>16</v>
      </c>
      <c r="F778" s="5">
        <v>0</v>
      </c>
      <c r="G778" s="5">
        <v>1</v>
      </c>
      <c r="H778" s="5">
        <v>1</v>
      </c>
      <c r="I778" s="5">
        <v>-3</v>
      </c>
      <c r="J778" s="5">
        <v>20</v>
      </c>
      <c r="K778" s="5">
        <v>0</v>
      </c>
      <c r="L778" s="5">
        <v>0</v>
      </c>
      <c r="M778" s="5">
        <v>0</v>
      </c>
      <c r="N778" s="5">
        <v>0</v>
      </c>
      <c r="O778" s="5">
        <v>0</v>
      </c>
      <c r="P778" s="5">
        <v>9</v>
      </c>
      <c r="Q778" s="5">
        <v>0</v>
      </c>
      <c r="R778" s="14">
        <v>0.54097222222222219</v>
      </c>
      <c r="S778" s="5">
        <v>19.899999999999999</v>
      </c>
      <c r="T778" s="5">
        <v>0</v>
      </c>
    </row>
    <row r="779" spans="1:20" hidden="1" x14ac:dyDescent="0.25">
      <c r="A779" s="5">
        <v>761</v>
      </c>
      <c r="B779" s="2" t="s">
        <v>852</v>
      </c>
      <c r="C779" s="5" t="s">
        <v>161</v>
      </c>
      <c r="D779" s="5" t="s">
        <v>47</v>
      </c>
      <c r="E779" s="5">
        <v>16</v>
      </c>
      <c r="F779" s="5">
        <v>0</v>
      </c>
      <c r="G779" s="5">
        <v>1</v>
      </c>
      <c r="H779" s="5">
        <v>1</v>
      </c>
      <c r="I779" s="5">
        <v>-5</v>
      </c>
      <c r="J779" s="5">
        <v>20</v>
      </c>
      <c r="K779" s="5">
        <v>0</v>
      </c>
      <c r="L779" s="5">
        <v>0</v>
      </c>
      <c r="M779" s="5">
        <v>0</v>
      </c>
      <c r="N779" s="5">
        <v>0</v>
      </c>
      <c r="O779" s="5">
        <v>0</v>
      </c>
      <c r="P779" s="5">
        <v>11</v>
      </c>
      <c r="Q779" s="5">
        <v>0</v>
      </c>
      <c r="R779" s="14">
        <v>0.63263888888888886</v>
      </c>
      <c r="S779" s="5">
        <v>20.100000000000001</v>
      </c>
      <c r="T779" s="5">
        <v>0</v>
      </c>
    </row>
    <row r="780" spans="1:20" hidden="1" x14ac:dyDescent="0.25">
      <c r="A780" s="5">
        <v>762</v>
      </c>
      <c r="B780" s="2" t="s">
        <v>853</v>
      </c>
      <c r="C780" s="5" t="s">
        <v>105</v>
      </c>
      <c r="D780" s="5" t="s">
        <v>67</v>
      </c>
      <c r="E780" s="5">
        <v>8</v>
      </c>
      <c r="F780" s="5">
        <v>0</v>
      </c>
      <c r="G780" s="5">
        <v>1</v>
      </c>
      <c r="H780" s="5">
        <v>1</v>
      </c>
      <c r="I780" s="5">
        <v>0</v>
      </c>
      <c r="J780" s="5">
        <v>2</v>
      </c>
      <c r="K780" s="5">
        <v>0</v>
      </c>
      <c r="L780" s="5">
        <v>0</v>
      </c>
      <c r="M780" s="5">
        <v>0</v>
      </c>
      <c r="N780" s="5">
        <v>0</v>
      </c>
      <c r="O780" s="5">
        <v>0</v>
      </c>
      <c r="P780" s="5">
        <v>8</v>
      </c>
      <c r="Q780" s="5">
        <v>0</v>
      </c>
      <c r="R780" s="14">
        <v>0.3034722222222222</v>
      </c>
      <c r="S780" s="5">
        <v>11.6</v>
      </c>
      <c r="T780" s="5">
        <v>0</v>
      </c>
    </row>
    <row r="781" spans="1:20" hidden="1" x14ac:dyDescent="0.25">
      <c r="A781" s="5">
        <v>763</v>
      </c>
      <c r="B781" s="2" t="s">
        <v>854</v>
      </c>
      <c r="C781" s="5" t="s">
        <v>145</v>
      </c>
      <c r="D781" s="5" t="s">
        <v>64</v>
      </c>
      <c r="E781" s="5">
        <v>11</v>
      </c>
      <c r="F781" s="5">
        <v>0</v>
      </c>
      <c r="G781" s="5">
        <v>1</v>
      </c>
      <c r="H781" s="5">
        <v>1</v>
      </c>
      <c r="I781" s="5">
        <v>0</v>
      </c>
      <c r="J781" s="5">
        <v>2</v>
      </c>
      <c r="K781" s="5">
        <v>0</v>
      </c>
      <c r="L781" s="5">
        <v>0</v>
      </c>
      <c r="M781" s="5">
        <v>0</v>
      </c>
      <c r="N781" s="5">
        <v>0</v>
      </c>
      <c r="O781" s="5">
        <v>0</v>
      </c>
      <c r="P781" s="5">
        <v>7</v>
      </c>
      <c r="Q781" s="5">
        <v>0</v>
      </c>
      <c r="R781" s="14">
        <v>0.34375</v>
      </c>
      <c r="S781" s="5">
        <v>12.5</v>
      </c>
      <c r="T781" s="5">
        <v>47.6</v>
      </c>
    </row>
    <row r="782" spans="1:20" hidden="1" x14ac:dyDescent="0.25">
      <c r="A782" s="5">
        <v>764</v>
      </c>
      <c r="B782" s="2" t="s">
        <v>855</v>
      </c>
      <c r="C782" s="5" t="s">
        <v>248</v>
      </c>
      <c r="D782" s="5" t="s">
        <v>47</v>
      </c>
      <c r="E782" s="5">
        <v>7</v>
      </c>
      <c r="F782" s="5">
        <v>0</v>
      </c>
      <c r="G782" s="5">
        <v>1</v>
      </c>
      <c r="H782" s="5">
        <v>1</v>
      </c>
      <c r="I782" s="5">
        <v>2</v>
      </c>
      <c r="J782" s="5">
        <v>9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14">
        <v>0.22430555555555556</v>
      </c>
      <c r="S782" s="5">
        <v>8.4</v>
      </c>
      <c r="T782" s="5">
        <v>0</v>
      </c>
    </row>
    <row r="783" spans="1:20" hidden="1" x14ac:dyDescent="0.25">
      <c r="A783" s="5">
        <v>765</v>
      </c>
      <c r="B783" s="2" t="s">
        <v>856</v>
      </c>
      <c r="C783" s="5" t="s">
        <v>218</v>
      </c>
      <c r="D783" s="5" t="s">
        <v>47</v>
      </c>
      <c r="E783" s="5">
        <v>13</v>
      </c>
      <c r="F783" s="5">
        <v>0</v>
      </c>
      <c r="G783" s="5">
        <v>1</v>
      </c>
      <c r="H783" s="5">
        <v>1</v>
      </c>
      <c r="I783" s="5">
        <v>0</v>
      </c>
      <c r="J783" s="5">
        <v>14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11</v>
      </c>
      <c r="Q783" s="5">
        <v>0</v>
      </c>
      <c r="R783" s="14">
        <v>0.55694444444444446</v>
      </c>
      <c r="S783" s="5">
        <v>20.5</v>
      </c>
      <c r="T783" s="5">
        <v>0</v>
      </c>
    </row>
    <row r="784" spans="1:20" hidden="1" x14ac:dyDescent="0.25">
      <c r="A784" s="5">
        <v>766</v>
      </c>
      <c r="B784" s="2" t="s">
        <v>857</v>
      </c>
      <c r="C784" s="5" t="s">
        <v>72</v>
      </c>
      <c r="D784" s="5" t="s">
        <v>47</v>
      </c>
      <c r="E784" s="5">
        <v>29</v>
      </c>
      <c r="F784" s="5">
        <v>0</v>
      </c>
      <c r="G784" s="5">
        <v>1</v>
      </c>
      <c r="H784" s="5">
        <v>1</v>
      </c>
      <c r="I784" s="5">
        <v>-5</v>
      </c>
      <c r="J784" s="5">
        <v>29</v>
      </c>
      <c r="K784" s="5">
        <v>0</v>
      </c>
      <c r="L784" s="5">
        <v>0</v>
      </c>
      <c r="M784" s="5">
        <v>0</v>
      </c>
      <c r="N784" s="5">
        <v>0</v>
      </c>
      <c r="O784" s="5">
        <v>0</v>
      </c>
      <c r="P784" s="5">
        <v>8</v>
      </c>
      <c r="Q784" s="5">
        <v>0</v>
      </c>
      <c r="R784" s="14">
        <v>0.37708333333333338</v>
      </c>
      <c r="S784" s="5">
        <v>14.1</v>
      </c>
      <c r="T784" s="5">
        <v>0</v>
      </c>
    </row>
    <row r="785" spans="1:20" hidden="1" x14ac:dyDescent="0.25">
      <c r="A785" s="5">
        <v>767</v>
      </c>
      <c r="B785" s="2" t="s">
        <v>858</v>
      </c>
      <c r="C785" s="5" t="s">
        <v>94</v>
      </c>
      <c r="D785" s="5" t="s">
        <v>47</v>
      </c>
      <c r="E785" s="5">
        <v>8</v>
      </c>
      <c r="F785" s="5">
        <v>0</v>
      </c>
      <c r="G785" s="5">
        <v>1</v>
      </c>
      <c r="H785" s="5">
        <v>1</v>
      </c>
      <c r="I785" s="5">
        <v>-1</v>
      </c>
      <c r="J785" s="5">
        <v>18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5</v>
      </c>
      <c r="Q785" s="5">
        <v>0</v>
      </c>
      <c r="R785" s="14">
        <v>0.45624999999999999</v>
      </c>
      <c r="S785" s="5">
        <v>16.5</v>
      </c>
      <c r="T785" s="5">
        <v>0</v>
      </c>
    </row>
    <row r="786" spans="1:20" hidden="1" x14ac:dyDescent="0.25">
      <c r="A786" s="5">
        <v>768</v>
      </c>
      <c r="B786" s="2" t="s">
        <v>859</v>
      </c>
      <c r="C786" s="5" t="s">
        <v>86</v>
      </c>
      <c r="D786" s="5" t="s">
        <v>67</v>
      </c>
      <c r="E786" s="5">
        <v>26</v>
      </c>
      <c r="F786" s="5">
        <v>0</v>
      </c>
      <c r="G786" s="5">
        <v>1</v>
      </c>
      <c r="H786" s="5">
        <v>1</v>
      </c>
      <c r="I786" s="5">
        <v>2</v>
      </c>
      <c r="J786" s="5">
        <v>117</v>
      </c>
      <c r="K786" s="5">
        <v>0</v>
      </c>
      <c r="L786" s="5">
        <v>0</v>
      </c>
      <c r="M786" s="5">
        <v>0</v>
      </c>
      <c r="N786" s="5">
        <v>0</v>
      </c>
      <c r="O786" s="5">
        <v>0</v>
      </c>
      <c r="P786" s="5">
        <v>4</v>
      </c>
      <c r="Q786" s="5">
        <v>0</v>
      </c>
      <c r="R786" s="14">
        <v>0.11805555555555557</v>
      </c>
      <c r="S786" s="5">
        <v>5.3</v>
      </c>
      <c r="T786" s="5">
        <v>0</v>
      </c>
    </row>
    <row r="787" spans="1:20" hidden="1" x14ac:dyDescent="0.25">
      <c r="A787" s="5">
        <v>769</v>
      </c>
      <c r="B787" s="2" t="s">
        <v>860</v>
      </c>
      <c r="C787" s="5" t="s">
        <v>97</v>
      </c>
      <c r="D787" s="5" t="s">
        <v>47</v>
      </c>
      <c r="E787" s="5">
        <v>1</v>
      </c>
      <c r="F787" s="5">
        <v>0</v>
      </c>
      <c r="G787" s="5">
        <v>1</v>
      </c>
      <c r="H787" s="5">
        <v>1</v>
      </c>
      <c r="I787" s="5">
        <v>2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0</v>
      </c>
      <c r="Q787" s="5">
        <v>0</v>
      </c>
      <c r="R787" s="14">
        <v>0.62430555555555556</v>
      </c>
      <c r="S787" s="5">
        <v>23</v>
      </c>
      <c r="T787" s="5">
        <v>0</v>
      </c>
    </row>
    <row r="788" spans="1:20" hidden="1" x14ac:dyDescent="0.25">
      <c r="A788" s="5">
        <v>770</v>
      </c>
      <c r="B788" s="2" t="s">
        <v>861</v>
      </c>
      <c r="C788" s="5" t="s">
        <v>184</v>
      </c>
      <c r="D788" s="5" t="s">
        <v>47</v>
      </c>
      <c r="E788" s="5">
        <v>30</v>
      </c>
      <c r="F788" s="5">
        <v>0</v>
      </c>
      <c r="G788" s="5">
        <v>1</v>
      </c>
      <c r="H788" s="5">
        <v>1</v>
      </c>
      <c r="I788" s="5">
        <v>-1</v>
      </c>
      <c r="J788" s="5">
        <v>54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14</v>
      </c>
      <c r="Q788" s="5">
        <v>0</v>
      </c>
      <c r="R788" s="14">
        <v>0.40277777777777773</v>
      </c>
      <c r="S788" s="5">
        <v>15.2</v>
      </c>
      <c r="T788" s="5">
        <v>0</v>
      </c>
    </row>
    <row r="789" spans="1:20" hidden="1" x14ac:dyDescent="0.25">
      <c r="A789" s="5">
        <v>771</v>
      </c>
      <c r="B789" s="2" t="s">
        <v>862</v>
      </c>
      <c r="C789" s="5" t="s">
        <v>248</v>
      </c>
      <c r="D789" s="5" t="s">
        <v>47</v>
      </c>
      <c r="E789" s="5">
        <v>22</v>
      </c>
      <c r="F789" s="5">
        <v>0</v>
      </c>
      <c r="G789" s="5">
        <v>1</v>
      </c>
      <c r="H789" s="5">
        <v>1</v>
      </c>
      <c r="I789" s="5">
        <v>-3</v>
      </c>
      <c r="J789" s="5">
        <v>79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11</v>
      </c>
      <c r="Q789" s="5">
        <v>0</v>
      </c>
      <c r="R789" s="14">
        <v>0.38958333333333334</v>
      </c>
      <c r="S789" s="5">
        <v>14.5</v>
      </c>
      <c r="T789" s="5">
        <v>0</v>
      </c>
    </row>
    <row r="790" spans="1:20" hidden="1" x14ac:dyDescent="0.25">
      <c r="A790" s="5">
        <v>772</v>
      </c>
      <c r="B790" s="2" t="s">
        <v>863</v>
      </c>
      <c r="C790" s="5" t="s">
        <v>105</v>
      </c>
      <c r="D790" s="5" t="s">
        <v>47</v>
      </c>
      <c r="E790" s="5">
        <v>4</v>
      </c>
      <c r="F790" s="5">
        <v>0</v>
      </c>
      <c r="G790" s="5">
        <v>1</v>
      </c>
      <c r="H790" s="5">
        <v>1</v>
      </c>
      <c r="I790" s="5">
        <v>-1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8</v>
      </c>
      <c r="Q790" s="5">
        <v>0</v>
      </c>
      <c r="R790" s="14">
        <v>0.52222222222222225</v>
      </c>
      <c r="S790" s="5">
        <v>17.3</v>
      </c>
      <c r="T790" s="5">
        <v>0</v>
      </c>
    </row>
    <row r="791" spans="1:20" hidden="1" x14ac:dyDescent="0.25">
      <c r="A791" s="5">
        <v>773</v>
      </c>
      <c r="B791" s="2" t="s">
        <v>864</v>
      </c>
      <c r="C791" s="5" t="s">
        <v>69</v>
      </c>
      <c r="D791" s="5" t="s">
        <v>64</v>
      </c>
      <c r="E791" s="5">
        <v>2</v>
      </c>
      <c r="F791" s="5">
        <v>0</v>
      </c>
      <c r="G791" s="5">
        <v>1</v>
      </c>
      <c r="H791" s="5">
        <v>1</v>
      </c>
      <c r="I791" s="5">
        <v>0</v>
      </c>
      <c r="J791" s="5">
        <v>4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6</v>
      </c>
      <c r="Q791" s="5">
        <v>0</v>
      </c>
      <c r="R791" s="14">
        <v>0.4055555555555555</v>
      </c>
      <c r="S791" s="5">
        <v>16.5</v>
      </c>
      <c r="T791" s="5">
        <v>47.6</v>
      </c>
    </row>
    <row r="792" spans="1:20" hidden="1" x14ac:dyDescent="0.25">
      <c r="A792" s="5">
        <v>774</v>
      </c>
      <c r="B792" s="2" t="s">
        <v>865</v>
      </c>
      <c r="C792" s="5" t="s">
        <v>63</v>
      </c>
      <c r="D792" s="5" t="s">
        <v>47</v>
      </c>
      <c r="E792" s="5">
        <v>3</v>
      </c>
      <c r="F792" s="5">
        <v>0</v>
      </c>
      <c r="G792" s="5">
        <v>1</v>
      </c>
      <c r="H792" s="5">
        <v>1</v>
      </c>
      <c r="I792" s="5">
        <v>-2</v>
      </c>
      <c r="J792" s="5">
        <v>2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1</v>
      </c>
      <c r="Q792" s="5">
        <v>0</v>
      </c>
      <c r="R792" s="14">
        <v>0.6791666666666667</v>
      </c>
      <c r="S792" s="5">
        <v>20</v>
      </c>
      <c r="T792" s="5">
        <v>0</v>
      </c>
    </row>
    <row r="793" spans="1:20" hidden="1" x14ac:dyDescent="0.25">
      <c r="A793" s="5">
        <v>775</v>
      </c>
      <c r="B793" s="2" t="s">
        <v>866</v>
      </c>
      <c r="C793" s="5" t="s">
        <v>177</v>
      </c>
      <c r="D793" s="5" t="s">
        <v>61</v>
      </c>
      <c r="E793" s="5">
        <v>58</v>
      </c>
      <c r="F793" s="5">
        <v>0</v>
      </c>
      <c r="G793" s="5">
        <v>0</v>
      </c>
      <c r="H793" s="5">
        <v>0</v>
      </c>
      <c r="I793" s="5">
        <v>-22</v>
      </c>
      <c r="J793" s="5">
        <v>109</v>
      </c>
      <c r="K793" s="5">
        <v>0</v>
      </c>
      <c r="L793" s="5">
        <v>0</v>
      </c>
      <c r="M793" s="5">
        <v>0</v>
      </c>
      <c r="N793" s="5">
        <v>0</v>
      </c>
      <c r="O793" s="5">
        <v>0</v>
      </c>
      <c r="P793" s="5">
        <v>26</v>
      </c>
      <c r="Q793" s="5">
        <v>0</v>
      </c>
      <c r="R793" s="14">
        <v>0.41111111111111115</v>
      </c>
      <c r="S793" s="5">
        <v>15.9</v>
      </c>
      <c r="T793" s="5">
        <v>44</v>
      </c>
    </row>
    <row r="794" spans="1:20" hidden="1" x14ac:dyDescent="0.25">
      <c r="A794" s="5">
        <v>776</v>
      </c>
      <c r="B794" s="2" t="s">
        <v>867</v>
      </c>
      <c r="C794" s="5" t="s">
        <v>84</v>
      </c>
      <c r="D794" s="5" t="s">
        <v>47</v>
      </c>
      <c r="E794" s="5">
        <v>1</v>
      </c>
      <c r="F794" s="5">
        <v>0</v>
      </c>
      <c r="G794" s="5">
        <v>0</v>
      </c>
      <c r="H794" s="5">
        <v>0</v>
      </c>
      <c r="I794" s="5">
        <v>0</v>
      </c>
      <c r="J794" s="5">
        <v>0</v>
      </c>
      <c r="K794" s="5">
        <v>0</v>
      </c>
      <c r="L794" s="5">
        <v>0</v>
      </c>
      <c r="M794" s="5">
        <v>0</v>
      </c>
      <c r="N794" s="5">
        <v>0</v>
      </c>
      <c r="O794" s="5">
        <v>0</v>
      </c>
      <c r="P794" s="5">
        <v>0</v>
      </c>
      <c r="Q794" s="5">
        <v>0</v>
      </c>
      <c r="R794" s="14">
        <v>0.83680555555555547</v>
      </c>
      <c r="S794" s="5">
        <v>29</v>
      </c>
      <c r="T794" s="5">
        <v>0</v>
      </c>
    </row>
    <row r="795" spans="1:20" hidden="1" x14ac:dyDescent="0.25">
      <c r="A795" s="5">
        <v>777</v>
      </c>
      <c r="B795" s="2" t="s">
        <v>868</v>
      </c>
      <c r="C795" s="5" t="s">
        <v>84</v>
      </c>
      <c r="D795" s="5" t="s">
        <v>47</v>
      </c>
      <c r="E795" s="5">
        <v>1</v>
      </c>
      <c r="F795" s="5">
        <v>0</v>
      </c>
      <c r="G795" s="5">
        <v>0</v>
      </c>
      <c r="H795" s="5">
        <v>0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1</v>
      </c>
      <c r="Q795" s="5">
        <v>0</v>
      </c>
      <c r="R795" s="14">
        <v>0.64166666666666672</v>
      </c>
      <c r="S795" s="5">
        <v>20</v>
      </c>
      <c r="T795" s="5">
        <v>0</v>
      </c>
    </row>
    <row r="796" spans="1:20" hidden="1" x14ac:dyDescent="0.25">
      <c r="A796" s="5">
        <v>778</v>
      </c>
      <c r="B796" s="2" t="s">
        <v>869</v>
      </c>
      <c r="C796" s="5" t="s">
        <v>119</v>
      </c>
      <c r="D796" s="5" t="s">
        <v>61</v>
      </c>
      <c r="E796" s="5">
        <v>2</v>
      </c>
      <c r="F796" s="5">
        <v>0</v>
      </c>
      <c r="G796" s="5">
        <v>0</v>
      </c>
      <c r="H796" s="5">
        <v>0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1</v>
      </c>
      <c r="Q796" s="5">
        <v>0</v>
      </c>
      <c r="R796" s="14">
        <v>0.30208333333333331</v>
      </c>
      <c r="S796" s="5">
        <v>11</v>
      </c>
      <c r="T796" s="5">
        <v>0</v>
      </c>
    </row>
    <row r="797" spans="1:20" hidden="1" x14ac:dyDescent="0.25">
      <c r="A797" s="5">
        <v>779</v>
      </c>
      <c r="B797" s="2" t="s">
        <v>870</v>
      </c>
      <c r="C797" s="5" t="s">
        <v>63</v>
      </c>
      <c r="D797" s="5" t="s">
        <v>67</v>
      </c>
      <c r="E797" s="5">
        <v>5</v>
      </c>
      <c r="F797" s="5">
        <v>0</v>
      </c>
      <c r="G797" s="5">
        <v>0</v>
      </c>
      <c r="H797" s="5">
        <v>0</v>
      </c>
      <c r="I797" s="5">
        <v>-1</v>
      </c>
      <c r="J797" s="5">
        <v>2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5</v>
      </c>
      <c r="Q797" s="5">
        <v>0</v>
      </c>
      <c r="R797" s="14">
        <v>0.25</v>
      </c>
      <c r="S797" s="5">
        <v>9.1999999999999993</v>
      </c>
      <c r="T797" s="5">
        <v>0</v>
      </c>
    </row>
    <row r="798" spans="1:20" hidden="1" x14ac:dyDescent="0.25">
      <c r="A798" s="5">
        <v>780</v>
      </c>
      <c r="B798" s="2" t="s">
        <v>871</v>
      </c>
      <c r="C798" s="5" t="s">
        <v>139</v>
      </c>
      <c r="D798" s="5" t="s">
        <v>64</v>
      </c>
      <c r="E798" s="5">
        <v>1</v>
      </c>
      <c r="F798" s="5">
        <v>0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1</v>
      </c>
      <c r="Q798" s="5">
        <v>0</v>
      </c>
      <c r="R798" s="14">
        <v>0.41666666666666669</v>
      </c>
      <c r="S798" s="5">
        <v>13</v>
      </c>
      <c r="T798" s="5">
        <v>0</v>
      </c>
    </row>
    <row r="799" spans="1:20" hidden="1" x14ac:dyDescent="0.25">
      <c r="A799" s="5">
        <v>781</v>
      </c>
      <c r="B799" s="2" t="s">
        <v>872</v>
      </c>
      <c r="C799" s="5" t="s">
        <v>121</v>
      </c>
      <c r="D799" s="5" t="s">
        <v>64</v>
      </c>
      <c r="E799" s="5">
        <v>4</v>
      </c>
      <c r="F799" s="5">
        <v>0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2</v>
      </c>
      <c r="Q799" s="5">
        <v>0</v>
      </c>
      <c r="R799" s="14">
        <v>0.29652777777777778</v>
      </c>
      <c r="S799" s="5">
        <v>9.8000000000000007</v>
      </c>
      <c r="T799" s="5">
        <v>53.8</v>
      </c>
    </row>
    <row r="800" spans="1:20" hidden="1" x14ac:dyDescent="0.25">
      <c r="A800" s="5">
        <v>782</v>
      </c>
      <c r="B800" s="2" t="s">
        <v>873</v>
      </c>
      <c r="C800" s="5" t="s">
        <v>108</v>
      </c>
      <c r="D800" s="5" t="s">
        <v>64</v>
      </c>
      <c r="E800" s="5">
        <v>2</v>
      </c>
      <c r="F800" s="5">
        <v>0</v>
      </c>
      <c r="G800" s="5">
        <v>0</v>
      </c>
      <c r="H800" s="5">
        <v>0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0</v>
      </c>
      <c r="Q800" s="5">
        <v>0</v>
      </c>
      <c r="R800" s="14">
        <v>0.26250000000000001</v>
      </c>
      <c r="S800" s="5">
        <v>9</v>
      </c>
      <c r="T800" s="5">
        <v>22.2</v>
      </c>
    </row>
    <row r="801" spans="1:20" hidden="1" x14ac:dyDescent="0.25">
      <c r="A801" s="5">
        <v>783</v>
      </c>
      <c r="B801" s="2" t="s">
        <v>874</v>
      </c>
      <c r="C801" s="5" t="s">
        <v>145</v>
      </c>
      <c r="D801" s="5" t="s">
        <v>64</v>
      </c>
      <c r="E801" s="5">
        <v>2</v>
      </c>
      <c r="F801" s="5">
        <v>0</v>
      </c>
      <c r="G801" s="5">
        <v>0</v>
      </c>
      <c r="H801" s="5">
        <v>0</v>
      </c>
      <c r="I801" s="5">
        <v>-1</v>
      </c>
      <c r="J801" s="5">
        <v>5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0</v>
      </c>
      <c r="Q801" s="5">
        <v>0</v>
      </c>
      <c r="R801" s="14">
        <v>0.38124999999999998</v>
      </c>
      <c r="S801" s="5">
        <v>11.5</v>
      </c>
      <c r="T801" s="5">
        <v>0</v>
      </c>
    </row>
    <row r="802" spans="1:20" hidden="1" x14ac:dyDescent="0.25">
      <c r="A802" s="5">
        <v>784</v>
      </c>
      <c r="B802" s="2" t="s">
        <v>875</v>
      </c>
      <c r="C802" s="5" t="s">
        <v>248</v>
      </c>
      <c r="D802" s="5" t="s">
        <v>67</v>
      </c>
      <c r="E802" s="5">
        <v>2</v>
      </c>
      <c r="F802" s="5">
        <v>0</v>
      </c>
      <c r="G802" s="5">
        <v>0</v>
      </c>
      <c r="H802" s="5">
        <v>0</v>
      </c>
      <c r="I802" s="5">
        <v>-1</v>
      </c>
      <c r="J802" s="5">
        <v>2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0</v>
      </c>
      <c r="Q802" s="5">
        <v>0</v>
      </c>
      <c r="R802" s="14">
        <v>0.23055555555555554</v>
      </c>
      <c r="S802" s="5">
        <v>9.5</v>
      </c>
      <c r="T802" s="5">
        <v>0</v>
      </c>
    </row>
    <row r="803" spans="1:20" hidden="1" x14ac:dyDescent="0.25">
      <c r="A803" s="5">
        <v>785</v>
      </c>
      <c r="B803" s="2" t="s">
        <v>876</v>
      </c>
      <c r="C803" s="5" t="s">
        <v>184</v>
      </c>
      <c r="D803" s="5" t="s">
        <v>47</v>
      </c>
      <c r="E803" s="5">
        <v>8</v>
      </c>
      <c r="F803" s="5">
        <v>0</v>
      </c>
      <c r="G803" s="5">
        <v>0</v>
      </c>
      <c r="H803" s="5">
        <v>0</v>
      </c>
      <c r="I803" s="5">
        <v>-5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6</v>
      </c>
      <c r="Q803" s="5">
        <v>0</v>
      </c>
      <c r="R803" s="14">
        <v>0.51041666666666663</v>
      </c>
      <c r="S803" s="5">
        <v>18.600000000000001</v>
      </c>
      <c r="T803" s="5">
        <v>0</v>
      </c>
    </row>
    <row r="804" spans="1:20" hidden="1" x14ac:dyDescent="0.25">
      <c r="A804" s="5">
        <v>786</v>
      </c>
      <c r="B804" s="2" t="s">
        <v>877</v>
      </c>
      <c r="C804" s="5" t="s">
        <v>97</v>
      </c>
      <c r="D804" s="5" t="s">
        <v>64</v>
      </c>
      <c r="E804" s="5">
        <v>17</v>
      </c>
      <c r="F804" s="5">
        <v>0</v>
      </c>
      <c r="G804" s="5">
        <v>0</v>
      </c>
      <c r="H804" s="5">
        <v>0</v>
      </c>
      <c r="I804" s="5">
        <v>-6</v>
      </c>
      <c r="J804" s="5">
        <v>23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8</v>
      </c>
      <c r="Q804" s="5">
        <v>0</v>
      </c>
      <c r="R804" s="14">
        <v>0.33750000000000002</v>
      </c>
      <c r="S804" s="5">
        <v>12.9</v>
      </c>
      <c r="T804" s="5">
        <v>49.6</v>
      </c>
    </row>
    <row r="805" spans="1:20" hidden="1" x14ac:dyDescent="0.25">
      <c r="A805" s="5">
        <v>787</v>
      </c>
      <c r="B805" s="2" t="s">
        <v>878</v>
      </c>
      <c r="C805" s="5" t="s">
        <v>66</v>
      </c>
      <c r="D805" s="5" t="s">
        <v>61</v>
      </c>
      <c r="E805" s="5">
        <v>2</v>
      </c>
      <c r="F805" s="5">
        <v>0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2</v>
      </c>
      <c r="Q805" s="5">
        <v>0</v>
      </c>
      <c r="R805" s="14">
        <v>0.29097222222222224</v>
      </c>
      <c r="S805" s="5">
        <v>12.5</v>
      </c>
      <c r="T805" s="5">
        <v>0</v>
      </c>
    </row>
    <row r="806" spans="1:20" hidden="1" x14ac:dyDescent="0.25">
      <c r="A806" s="5">
        <v>788</v>
      </c>
      <c r="B806" s="2" t="s">
        <v>879</v>
      </c>
      <c r="C806" s="5" t="s">
        <v>74</v>
      </c>
      <c r="D806" s="5" t="s">
        <v>64</v>
      </c>
      <c r="E806" s="5">
        <v>1</v>
      </c>
      <c r="F806" s="5">
        <v>0</v>
      </c>
      <c r="G806" s="5">
        <v>0</v>
      </c>
      <c r="H806" s="5">
        <v>0</v>
      </c>
      <c r="I806" s="5">
        <v>0</v>
      </c>
      <c r="J806" s="5">
        <v>2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1</v>
      </c>
      <c r="Q806" s="5">
        <v>0</v>
      </c>
      <c r="R806" s="14">
        <v>0.39861111111111108</v>
      </c>
      <c r="S806" s="5">
        <v>14</v>
      </c>
      <c r="T806" s="5">
        <v>42.8</v>
      </c>
    </row>
    <row r="807" spans="1:20" hidden="1" x14ac:dyDescent="0.25">
      <c r="A807" s="5">
        <v>789</v>
      </c>
      <c r="B807" s="2" t="s">
        <v>880</v>
      </c>
      <c r="C807" s="5" t="s">
        <v>84</v>
      </c>
      <c r="D807" s="5" t="s">
        <v>47</v>
      </c>
      <c r="E807" s="5">
        <v>5</v>
      </c>
      <c r="F807" s="5">
        <v>0</v>
      </c>
      <c r="G807" s="5">
        <v>0</v>
      </c>
      <c r="H807" s="5">
        <v>0</v>
      </c>
      <c r="I807" s="5">
        <v>-4</v>
      </c>
      <c r="J807" s="5">
        <v>2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14</v>
      </c>
      <c r="Q807" s="5">
        <v>0</v>
      </c>
      <c r="R807" s="14">
        <v>0.72222222222222221</v>
      </c>
      <c r="S807" s="5">
        <v>21.8</v>
      </c>
      <c r="T807" s="5">
        <v>0</v>
      </c>
    </row>
    <row r="808" spans="1:20" hidden="1" x14ac:dyDescent="0.25">
      <c r="A808" s="5">
        <v>790</v>
      </c>
      <c r="B808" s="2" t="s">
        <v>881</v>
      </c>
      <c r="C808" s="5" t="s">
        <v>82</v>
      </c>
      <c r="D808" s="5" t="s">
        <v>47</v>
      </c>
      <c r="E808" s="5">
        <v>7</v>
      </c>
      <c r="F808" s="5">
        <v>0</v>
      </c>
      <c r="G808" s="5">
        <v>0</v>
      </c>
      <c r="H808" s="5">
        <v>0</v>
      </c>
      <c r="I808" s="5">
        <v>0</v>
      </c>
      <c r="J808" s="5">
        <v>2</v>
      </c>
      <c r="K808" s="5">
        <v>0</v>
      </c>
      <c r="L808" s="5">
        <v>0</v>
      </c>
      <c r="M808" s="5">
        <v>0</v>
      </c>
      <c r="N808" s="5">
        <v>0</v>
      </c>
      <c r="O808" s="5">
        <v>0</v>
      </c>
      <c r="P808" s="5">
        <v>6</v>
      </c>
      <c r="Q808" s="5">
        <v>0</v>
      </c>
      <c r="R808" s="14">
        <v>0.65</v>
      </c>
      <c r="S808" s="5">
        <v>20.399999999999999</v>
      </c>
      <c r="T808" s="5">
        <v>0</v>
      </c>
    </row>
    <row r="809" spans="1:20" hidden="1" x14ac:dyDescent="0.25">
      <c r="A809" s="5">
        <v>791</v>
      </c>
      <c r="B809" s="2" t="s">
        <v>882</v>
      </c>
      <c r="C809" s="5" t="s">
        <v>82</v>
      </c>
      <c r="D809" s="5" t="s">
        <v>64</v>
      </c>
      <c r="E809" s="5">
        <v>1</v>
      </c>
      <c r="F809" s="5">
        <v>0</v>
      </c>
      <c r="G809" s="5">
        <v>0</v>
      </c>
      <c r="H809" s="5">
        <v>0</v>
      </c>
      <c r="I809" s="5">
        <v>-1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1</v>
      </c>
      <c r="Q809" s="5">
        <v>0</v>
      </c>
      <c r="R809" s="14">
        <v>0.33055555555555555</v>
      </c>
      <c r="S809" s="5">
        <v>12</v>
      </c>
      <c r="T809" s="5">
        <v>30.8</v>
      </c>
    </row>
    <row r="810" spans="1:20" hidden="1" x14ac:dyDescent="0.25">
      <c r="A810" s="5">
        <v>792</v>
      </c>
      <c r="B810" s="2" t="s">
        <v>883</v>
      </c>
      <c r="C810" s="5" t="s">
        <v>78</v>
      </c>
      <c r="D810" s="5" t="s">
        <v>67</v>
      </c>
      <c r="E810" s="5">
        <v>7</v>
      </c>
      <c r="F810" s="5">
        <v>0</v>
      </c>
      <c r="G810" s="5">
        <v>0</v>
      </c>
      <c r="H810" s="5">
        <v>0</v>
      </c>
      <c r="I810" s="5">
        <v>-2</v>
      </c>
      <c r="J810" s="5">
        <v>7</v>
      </c>
      <c r="K810" s="5">
        <v>0</v>
      </c>
      <c r="L810" s="5">
        <v>0</v>
      </c>
      <c r="M810" s="5">
        <v>0</v>
      </c>
      <c r="N810" s="5">
        <v>0</v>
      </c>
      <c r="O810" s="5">
        <v>0</v>
      </c>
      <c r="P810" s="5">
        <v>8</v>
      </c>
      <c r="Q810" s="5">
        <v>0</v>
      </c>
      <c r="R810" s="14">
        <v>0.20833333333333334</v>
      </c>
      <c r="S810" s="5">
        <v>7.7</v>
      </c>
      <c r="T810" s="5">
        <v>0</v>
      </c>
    </row>
    <row r="811" spans="1:20" hidden="1" x14ac:dyDescent="0.25">
      <c r="A811" s="5">
        <v>793</v>
      </c>
      <c r="B811" s="2" t="s">
        <v>884</v>
      </c>
      <c r="C811" s="5" t="s">
        <v>108</v>
      </c>
      <c r="D811" s="5" t="s">
        <v>64</v>
      </c>
      <c r="E811" s="5">
        <v>2</v>
      </c>
      <c r="F811" s="5">
        <v>0</v>
      </c>
      <c r="G811" s="5">
        <v>0</v>
      </c>
      <c r="H811" s="5">
        <v>0</v>
      </c>
      <c r="I811" s="5">
        <v>0</v>
      </c>
      <c r="J811" s="5">
        <v>0</v>
      </c>
      <c r="K811" s="5">
        <v>0</v>
      </c>
      <c r="L811" s="5">
        <v>0</v>
      </c>
      <c r="M811" s="5">
        <v>0</v>
      </c>
      <c r="N811" s="5">
        <v>0</v>
      </c>
      <c r="O811" s="5">
        <v>0</v>
      </c>
      <c r="P811" s="5">
        <v>0</v>
      </c>
      <c r="Q811" s="5">
        <v>0</v>
      </c>
      <c r="R811" s="14">
        <v>0.3756944444444445</v>
      </c>
      <c r="S811" s="5">
        <v>13</v>
      </c>
      <c r="T811" s="5">
        <v>45.4</v>
      </c>
    </row>
    <row r="812" spans="1:20" hidden="1" x14ac:dyDescent="0.25">
      <c r="A812" s="5">
        <v>794</v>
      </c>
      <c r="B812" s="2" t="s">
        <v>885</v>
      </c>
      <c r="C812" s="5" t="s">
        <v>145</v>
      </c>
      <c r="D812" s="5" t="s">
        <v>47</v>
      </c>
      <c r="E812" s="5">
        <v>3</v>
      </c>
      <c r="F812" s="5">
        <v>0</v>
      </c>
      <c r="G812" s="5">
        <v>0</v>
      </c>
      <c r="H812" s="5">
        <v>0</v>
      </c>
      <c r="I812" s="5">
        <v>0</v>
      </c>
      <c r="J812" s="5">
        <v>5</v>
      </c>
      <c r="K812" s="5">
        <v>0</v>
      </c>
      <c r="L812" s="5">
        <v>0</v>
      </c>
      <c r="M812" s="5">
        <v>0</v>
      </c>
      <c r="N812" s="5">
        <v>0</v>
      </c>
      <c r="O812" s="5">
        <v>0</v>
      </c>
      <c r="P812" s="5">
        <v>0</v>
      </c>
      <c r="Q812" s="5">
        <v>0</v>
      </c>
      <c r="R812" s="14">
        <v>0.11319444444444444</v>
      </c>
      <c r="S812" s="5">
        <v>3.3</v>
      </c>
      <c r="T812" s="5">
        <v>0</v>
      </c>
    </row>
    <row r="813" spans="1:20" hidden="1" x14ac:dyDescent="0.25">
      <c r="A813" s="5">
        <v>795</v>
      </c>
      <c r="B813" s="2" t="s">
        <v>886</v>
      </c>
      <c r="C813" s="5" t="s">
        <v>218</v>
      </c>
      <c r="D813" s="5" t="s">
        <v>47</v>
      </c>
      <c r="E813" s="5">
        <v>2</v>
      </c>
      <c r="F813" s="5">
        <v>0</v>
      </c>
      <c r="G813" s="5">
        <v>0</v>
      </c>
      <c r="H813" s="5">
        <v>0</v>
      </c>
      <c r="I813" s="5">
        <v>-1</v>
      </c>
      <c r="J813" s="5">
        <v>2</v>
      </c>
      <c r="K813" s="5">
        <v>0</v>
      </c>
      <c r="L813" s="5">
        <v>0</v>
      </c>
      <c r="M813" s="5">
        <v>0</v>
      </c>
      <c r="N813" s="5">
        <v>0</v>
      </c>
      <c r="O813" s="5">
        <v>0</v>
      </c>
      <c r="P813" s="5">
        <v>1</v>
      </c>
      <c r="Q813" s="5">
        <v>0</v>
      </c>
      <c r="R813" s="14">
        <v>0.3972222222222222</v>
      </c>
      <c r="S813" s="5">
        <v>15</v>
      </c>
      <c r="T813" s="5">
        <v>0</v>
      </c>
    </row>
    <row r="814" spans="1:20" hidden="1" x14ac:dyDescent="0.25">
      <c r="A814" s="5">
        <v>796</v>
      </c>
      <c r="B814" s="2" t="s">
        <v>887</v>
      </c>
      <c r="C814" s="5" t="s">
        <v>115</v>
      </c>
      <c r="D814" s="5" t="s">
        <v>61</v>
      </c>
      <c r="E814" s="5">
        <v>1</v>
      </c>
      <c r="F814" s="5">
        <v>0</v>
      </c>
      <c r="G814" s="5">
        <v>0</v>
      </c>
      <c r="H814" s="5">
        <v>0</v>
      </c>
      <c r="I814" s="5">
        <v>0</v>
      </c>
      <c r="J814" s="5">
        <v>0</v>
      </c>
      <c r="K814" s="5">
        <v>0</v>
      </c>
      <c r="L814" s="5">
        <v>0</v>
      </c>
      <c r="M814" s="5">
        <v>0</v>
      </c>
      <c r="N814" s="5">
        <v>0</v>
      </c>
      <c r="O814" s="5">
        <v>0</v>
      </c>
      <c r="P814" s="5">
        <v>3</v>
      </c>
      <c r="Q814" s="5">
        <v>0</v>
      </c>
      <c r="R814" s="14">
        <v>0.59861111111111109</v>
      </c>
      <c r="S814" s="5">
        <v>16</v>
      </c>
      <c r="T814" s="5">
        <v>0</v>
      </c>
    </row>
    <row r="815" spans="1:20" hidden="1" x14ac:dyDescent="0.25">
      <c r="A815" s="5">
        <v>797</v>
      </c>
      <c r="B815" s="2" t="s">
        <v>888</v>
      </c>
      <c r="C815" s="5" t="s">
        <v>88</v>
      </c>
      <c r="D815" s="5" t="s">
        <v>67</v>
      </c>
      <c r="E815" s="5">
        <v>2</v>
      </c>
      <c r="F815" s="5">
        <v>0</v>
      </c>
      <c r="G815" s="5">
        <v>0</v>
      </c>
      <c r="H815" s="5">
        <v>0</v>
      </c>
      <c r="I815" s="5">
        <v>0</v>
      </c>
      <c r="J815" s="5">
        <v>2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1</v>
      </c>
      <c r="Q815" s="5">
        <v>0</v>
      </c>
      <c r="R815" s="14">
        <v>0.28888888888888892</v>
      </c>
      <c r="S815" s="5">
        <v>11</v>
      </c>
      <c r="T815" s="5">
        <v>0</v>
      </c>
    </row>
    <row r="816" spans="1:20" hidden="1" x14ac:dyDescent="0.25">
      <c r="A816" s="5">
        <v>798</v>
      </c>
      <c r="B816" s="2" t="s">
        <v>889</v>
      </c>
      <c r="C816" s="5" t="s">
        <v>125</v>
      </c>
      <c r="D816" s="5" t="s">
        <v>47</v>
      </c>
      <c r="E816" s="5">
        <v>2</v>
      </c>
      <c r="F816" s="5">
        <v>0</v>
      </c>
      <c r="G816" s="5">
        <v>0</v>
      </c>
      <c r="H816" s="5">
        <v>0</v>
      </c>
      <c r="I816" s="5">
        <v>0</v>
      </c>
      <c r="J816" s="5">
        <v>0</v>
      </c>
      <c r="K816" s="5">
        <v>0</v>
      </c>
      <c r="L816" s="5">
        <v>0</v>
      </c>
      <c r="M816" s="5">
        <v>0</v>
      </c>
      <c r="N816" s="5">
        <v>0</v>
      </c>
      <c r="O816" s="5">
        <v>0</v>
      </c>
      <c r="P816" s="5">
        <v>2</v>
      </c>
      <c r="Q816" s="5">
        <v>0</v>
      </c>
      <c r="R816" s="14">
        <v>0.42708333333333331</v>
      </c>
      <c r="S816" s="5">
        <v>12.5</v>
      </c>
      <c r="T816" s="5">
        <v>0</v>
      </c>
    </row>
    <row r="817" spans="1:20" hidden="1" x14ac:dyDescent="0.25">
      <c r="A817" s="5">
        <v>799</v>
      </c>
      <c r="B817" s="2" t="s">
        <v>890</v>
      </c>
      <c r="C817" s="5" t="s">
        <v>105</v>
      </c>
      <c r="D817" s="5" t="s">
        <v>47</v>
      </c>
      <c r="E817" s="5">
        <v>1</v>
      </c>
      <c r="F817" s="5">
        <v>0</v>
      </c>
      <c r="G817" s="5">
        <v>0</v>
      </c>
      <c r="H817" s="5">
        <v>0</v>
      </c>
      <c r="I817" s="5">
        <v>0</v>
      </c>
      <c r="J817" s="5">
        <v>0</v>
      </c>
      <c r="K817" s="5">
        <v>0</v>
      </c>
      <c r="L817" s="5">
        <v>0</v>
      </c>
      <c r="M817" s="5">
        <v>0</v>
      </c>
      <c r="N817" s="5">
        <v>0</v>
      </c>
      <c r="O817" s="5">
        <v>0</v>
      </c>
      <c r="P817" s="5">
        <v>1</v>
      </c>
      <c r="Q817" s="5">
        <v>0</v>
      </c>
      <c r="R817" s="14">
        <v>0.57499999999999996</v>
      </c>
      <c r="S817" s="5">
        <v>21</v>
      </c>
      <c r="T817" s="5">
        <v>0</v>
      </c>
    </row>
    <row r="818" spans="1:20" hidden="1" x14ac:dyDescent="0.25">
      <c r="A818" s="5">
        <v>800</v>
      </c>
      <c r="B818" s="2" t="s">
        <v>891</v>
      </c>
      <c r="C818" s="5" t="s">
        <v>97</v>
      </c>
      <c r="D818" s="5" t="s">
        <v>61</v>
      </c>
      <c r="E818" s="5">
        <v>2</v>
      </c>
      <c r="F818" s="5">
        <v>0</v>
      </c>
      <c r="G818" s="5">
        <v>0</v>
      </c>
      <c r="H818" s="5">
        <v>0</v>
      </c>
      <c r="I818" s="5">
        <v>-1</v>
      </c>
      <c r="J818" s="5">
        <v>0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14">
        <v>0.27152777777777776</v>
      </c>
      <c r="S818" s="5">
        <v>8</v>
      </c>
      <c r="T818" s="5">
        <v>0</v>
      </c>
    </row>
    <row r="819" spans="1:20" hidden="1" x14ac:dyDescent="0.25">
      <c r="A819" s="5">
        <v>801</v>
      </c>
      <c r="B819" s="2" t="s">
        <v>892</v>
      </c>
      <c r="C819" s="5" t="s">
        <v>92</v>
      </c>
      <c r="D819" s="5" t="s">
        <v>47</v>
      </c>
      <c r="E819" s="5">
        <v>39</v>
      </c>
      <c r="F819" s="5">
        <v>0</v>
      </c>
      <c r="G819" s="5">
        <v>0</v>
      </c>
      <c r="H819" s="5">
        <v>0</v>
      </c>
      <c r="I819" s="5">
        <v>-4</v>
      </c>
      <c r="J819" s="5">
        <v>46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15</v>
      </c>
      <c r="Q819" s="5">
        <v>0</v>
      </c>
      <c r="R819" s="14">
        <v>0.43125000000000002</v>
      </c>
      <c r="S819" s="5">
        <v>14.3</v>
      </c>
      <c r="T819" s="5">
        <v>0</v>
      </c>
    </row>
    <row r="820" spans="1:20" hidden="1" x14ac:dyDescent="0.25">
      <c r="A820" s="5">
        <v>802</v>
      </c>
      <c r="B820" s="2" t="s">
        <v>893</v>
      </c>
      <c r="C820" s="5" t="s">
        <v>78</v>
      </c>
      <c r="D820" s="5" t="s">
        <v>64</v>
      </c>
      <c r="E820" s="5">
        <v>3</v>
      </c>
      <c r="F820" s="5">
        <v>0</v>
      </c>
      <c r="G820" s="5">
        <v>0</v>
      </c>
      <c r="H820" s="5">
        <v>0</v>
      </c>
      <c r="I820" s="5">
        <v>-1</v>
      </c>
      <c r="J820" s="5">
        <v>2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3</v>
      </c>
      <c r="Q820" s="5">
        <v>0</v>
      </c>
      <c r="R820" s="14">
        <v>0.34652777777777777</v>
      </c>
      <c r="S820" s="5">
        <v>12.3</v>
      </c>
      <c r="T820" s="5">
        <v>42.8</v>
      </c>
    </row>
    <row r="821" spans="1:20" hidden="1" x14ac:dyDescent="0.25">
      <c r="A821" s="5">
        <v>803</v>
      </c>
      <c r="B821" s="2" t="s">
        <v>894</v>
      </c>
      <c r="C821" s="5" t="s">
        <v>86</v>
      </c>
      <c r="D821" s="5" t="s">
        <v>61</v>
      </c>
      <c r="E821" s="5">
        <v>1</v>
      </c>
      <c r="F821" s="5">
        <v>0</v>
      </c>
      <c r="G821" s="5">
        <v>0</v>
      </c>
      <c r="H821" s="5">
        <v>0</v>
      </c>
      <c r="I821" s="5">
        <v>-1</v>
      </c>
      <c r="J821" s="5">
        <v>0</v>
      </c>
      <c r="K821" s="5">
        <v>0</v>
      </c>
      <c r="L821" s="5">
        <v>0</v>
      </c>
      <c r="M821" s="5">
        <v>0</v>
      </c>
      <c r="N821" s="5">
        <v>0</v>
      </c>
      <c r="O821" s="5">
        <v>0</v>
      </c>
      <c r="P821" s="5">
        <v>0</v>
      </c>
      <c r="Q821" s="5">
        <v>0</v>
      </c>
      <c r="R821" s="14">
        <v>9.2361111111111116E-2</v>
      </c>
      <c r="S821" s="5">
        <v>4</v>
      </c>
      <c r="T821" s="5">
        <v>0</v>
      </c>
    </row>
    <row r="822" spans="1:20" hidden="1" x14ac:dyDescent="0.25">
      <c r="A822" s="5">
        <v>804</v>
      </c>
      <c r="B822" s="2" t="s">
        <v>895</v>
      </c>
      <c r="C822" s="5" t="s">
        <v>139</v>
      </c>
      <c r="D822" s="5" t="s">
        <v>47</v>
      </c>
      <c r="E822" s="5">
        <v>2</v>
      </c>
      <c r="F822" s="5">
        <v>0</v>
      </c>
      <c r="G822" s="5">
        <v>0</v>
      </c>
      <c r="H822" s="5">
        <v>0</v>
      </c>
      <c r="I822" s="5">
        <v>-1</v>
      </c>
      <c r="J822" s="5">
        <v>2</v>
      </c>
      <c r="K822" s="5">
        <v>0</v>
      </c>
      <c r="L822" s="5">
        <v>0</v>
      </c>
      <c r="M822" s="5">
        <v>0</v>
      </c>
      <c r="N822" s="5">
        <v>0</v>
      </c>
      <c r="O822" s="5">
        <v>0</v>
      </c>
      <c r="P822" s="5">
        <v>1</v>
      </c>
      <c r="Q822" s="5">
        <v>0</v>
      </c>
      <c r="R822" s="14">
        <v>0.56597222222222221</v>
      </c>
      <c r="S822" s="5">
        <v>15</v>
      </c>
      <c r="T822" s="5">
        <v>0</v>
      </c>
    </row>
    <row r="823" spans="1:20" hidden="1" x14ac:dyDescent="0.25">
      <c r="A823" s="5">
        <v>805</v>
      </c>
      <c r="B823" s="2" t="s">
        <v>896</v>
      </c>
      <c r="C823" s="5" t="s">
        <v>86</v>
      </c>
      <c r="D823" s="5" t="s">
        <v>47</v>
      </c>
      <c r="E823" s="5">
        <v>2</v>
      </c>
      <c r="F823" s="5">
        <v>0</v>
      </c>
      <c r="G823" s="5">
        <v>0</v>
      </c>
      <c r="H823" s="5">
        <v>0</v>
      </c>
      <c r="I823" s="5">
        <v>-1</v>
      </c>
      <c r="J823" s="5">
        <v>0</v>
      </c>
      <c r="K823" s="5">
        <v>0</v>
      </c>
      <c r="L823" s="5">
        <v>0</v>
      </c>
      <c r="M823" s="5">
        <v>0</v>
      </c>
      <c r="N823" s="5">
        <v>0</v>
      </c>
      <c r="O823" s="5">
        <v>0</v>
      </c>
      <c r="P823" s="5">
        <v>0</v>
      </c>
      <c r="Q823" s="5">
        <v>0</v>
      </c>
      <c r="R823" s="14">
        <v>0.48055555555555557</v>
      </c>
      <c r="S823" s="5">
        <v>15</v>
      </c>
      <c r="T823" s="5">
        <v>0</v>
      </c>
    </row>
    <row r="824" spans="1:20" hidden="1" x14ac:dyDescent="0.25">
      <c r="A824" s="5">
        <v>806</v>
      </c>
      <c r="B824" s="2" t="s">
        <v>897</v>
      </c>
      <c r="C824" s="5" t="s">
        <v>94</v>
      </c>
      <c r="D824" s="5" t="s">
        <v>47</v>
      </c>
      <c r="E824" s="5">
        <v>2</v>
      </c>
      <c r="F824" s="5">
        <v>0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14">
        <v>0.39583333333333331</v>
      </c>
      <c r="S824" s="5">
        <v>14.5</v>
      </c>
      <c r="T824" s="5">
        <v>0</v>
      </c>
    </row>
    <row r="825" spans="1:20" hidden="1" x14ac:dyDescent="0.25">
      <c r="A825" s="5">
        <v>807</v>
      </c>
      <c r="B825" s="2" t="s">
        <v>898</v>
      </c>
      <c r="C825" s="5" t="s">
        <v>97</v>
      </c>
      <c r="D825" s="5" t="s">
        <v>67</v>
      </c>
      <c r="E825" s="5">
        <v>1</v>
      </c>
      <c r="F825" s="5">
        <v>0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0</v>
      </c>
      <c r="O825" s="5">
        <v>0</v>
      </c>
      <c r="P825" s="5">
        <v>2</v>
      </c>
      <c r="Q825" s="5">
        <v>0</v>
      </c>
      <c r="R825" s="14">
        <v>0.28472222222222221</v>
      </c>
      <c r="S825" s="5">
        <v>9</v>
      </c>
      <c r="T825" s="5">
        <v>0</v>
      </c>
    </row>
    <row r="826" spans="1:20" hidden="1" x14ac:dyDescent="0.25">
      <c r="A826" s="5">
        <v>808</v>
      </c>
      <c r="B826" s="2" t="s">
        <v>899</v>
      </c>
      <c r="C826" s="5" t="s">
        <v>108</v>
      </c>
      <c r="D826" s="5" t="s">
        <v>61</v>
      </c>
      <c r="E826" s="5">
        <v>4</v>
      </c>
      <c r="F826" s="5">
        <v>0</v>
      </c>
      <c r="G826" s="5">
        <v>0</v>
      </c>
      <c r="H826" s="5">
        <v>0</v>
      </c>
      <c r="I826" s="5">
        <v>-1</v>
      </c>
      <c r="J826" s="5">
        <v>0</v>
      </c>
      <c r="K826" s="5">
        <v>0</v>
      </c>
      <c r="L826" s="5">
        <v>0</v>
      </c>
      <c r="M826" s="5">
        <v>0</v>
      </c>
      <c r="N826" s="5">
        <v>0</v>
      </c>
      <c r="O826" s="5">
        <v>0</v>
      </c>
      <c r="P826" s="5">
        <v>4</v>
      </c>
      <c r="Q826" s="5">
        <v>0</v>
      </c>
      <c r="R826" s="14">
        <v>0.52569444444444446</v>
      </c>
      <c r="S826" s="5">
        <v>14.5</v>
      </c>
      <c r="T826" s="5">
        <v>50</v>
      </c>
    </row>
    <row r="827" spans="1:20" hidden="1" x14ac:dyDescent="0.25">
      <c r="A827" s="5">
        <v>809</v>
      </c>
      <c r="B827" s="2" t="s">
        <v>900</v>
      </c>
      <c r="C827" s="5" t="s">
        <v>86</v>
      </c>
      <c r="D827" s="5" t="s">
        <v>67</v>
      </c>
      <c r="E827" s="5">
        <v>7</v>
      </c>
      <c r="F827" s="5">
        <v>0</v>
      </c>
      <c r="G827" s="5">
        <v>0</v>
      </c>
      <c r="H827" s="5">
        <v>0</v>
      </c>
      <c r="I827" s="5">
        <v>-3</v>
      </c>
      <c r="J827" s="5">
        <v>6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11</v>
      </c>
      <c r="Q827" s="5">
        <v>0</v>
      </c>
      <c r="R827" s="14">
        <v>0.3840277777777778</v>
      </c>
      <c r="S827" s="5">
        <v>14</v>
      </c>
      <c r="T827" s="5">
        <v>0</v>
      </c>
    </row>
    <row r="828" spans="1:20" hidden="1" x14ac:dyDescent="0.25">
      <c r="A828" s="5">
        <v>810</v>
      </c>
      <c r="B828" s="2" t="s">
        <v>901</v>
      </c>
      <c r="C828" s="5" t="s">
        <v>88</v>
      </c>
      <c r="D828" s="5" t="s">
        <v>61</v>
      </c>
      <c r="E828" s="5">
        <v>1</v>
      </c>
      <c r="F828" s="5">
        <v>0</v>
      </c>
      <c r="G828" s="5">
        <v>0</v>
      </c>
      <c r="H828" s="5">
        <v>0</v>
      </c>
      <c r="I828" s="5">
        <v>0</v>
      </c>
      <c r="J828" s="5">
        <v>0</v>
      </c>
      <c r="K828" s="5">
        <v>0</v>
      </c>
      <c r="L828" s="5">
        <v>0</v>
      </c>
      <c r="M828" s="5">
        <v>0</v>
      </c>
      <c r="N828" s="5">
        <v>0</v>
      </c>
      <c r="O828" s="5">
        <v>0</v>
      </c>
      <c r="P828" s="5">
        <v>2</v>
      </c>
      <c r="Q828" s="5">
        <v>0</v>
      </c>
      <c r="R828" s="14">
        <v>0.34583333333333338</v>
      </c>
      <c r="S828" s="5">
        <v>9</v>
      </c>
      <c r="T828" s="5">
        <v>0</v>
      </c>
    </row>
    <row r="829" spans="1:20" hidden="1" x14ac:dyDescent="0.25">
      <c r="A829" s="5">
        <v>811</v>
      </c>
      <c r="B829" s="2" t="s">
        <v>902</v>
      </c>
      <c r="C829" s="5" t="s">
        <v>86</v>
      </c>
      <c r="D829" s="5" t="s">
        <v>64</v>
      </c>
      <c r="E829" s="5">
        <v>3</v>
      </c>
      <c r="F829" s="5">
        <v>0</v>
      </c>
      <c r="G829" s="5">
        <v>0</v>
      </c>
      <c r="H829" s="5">
        <v>0</v>
      </c>
      <c r="I829" s="5">
        <v>-1</v>
      </c>
      <c r="J829" s="5">
        <v>0</v>
      </c>
      <c r="K829" s="5">
        <v>0</v>
      </c>
      <c r="L829" s="5">
        <v>0</v>
      </c>
      <c r="M829" s="5">
        <v>0</v>
      </c>
      <c r="N829" s="5">
        <v>0</v>
      </c>
      <c r="O829" s="5">
        <v>0</v>
      </c>
      <c r="P829" s="5">
        <v>0</v>
      </c>
      <c r="Q829" s="5">
        <v>0</v>
      </c>
      <c r="R829" s="14">
        <v>0.2722222222222222</v>
      </c>
      <c r="S829" s="5">
        <v>10</v>
      </c>
      <c r="T829" s="5">
        <v>33.299999999999997</v>
      </c>
    </row>
    <row r="830" spans="1:20" hidden="1" x14ac:dyDescent="0.25">
      <c r="A830" s="5">
        <v>812</v>
      </c>
      <c r="B830" s="2" t="s">
        <v>903</v>
      </c>
      <c r="C830" s="5" t="s">
        <v>78</v>
      </c>
      <c r="D830" s="5" t="s">
        <v>47</v>
      </c>
      <c r="E830" s="5">
        <v>5</v>
      </c>
      <c r="F830" s="5">
        <v>0</v>
      </c>
      <c r="G830" s="5">
        <v>0</v>
      </c>
      <c r="H830" s="5">
        <v>0</v>
      </c>
      <c r="I830" s="5">
        <v>-4</v>
      </c>
      <c r="J830" s="5">
        <v>6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4</v>
      </c>
      <c r="Q830" s="5">
        <v>0</v>
      </c>
      <c r="R830" s="14">
        <v>0.71527777777777779</v>
      </c>
      <c r="S830" s="5">
        <v>25.2</v>
      </c>
      <c r="T830" s="5">
        <v>0</v>
      </c>
    </row>
    <row r="831" spans="1:20" hidden="1" x14ac:dyDescent="0.25">
      <c r="A831" s="5">
        <v>813</v>
      </c>
      <c r="B831" s="2" t="s">
        <v>904</v>
      </c>
      <c r="C831" s="5" t="s">
        <v>94</v>
      </c>
      <c r="D831" s="5" t="s">
        <v>61</v>
      </c>
      <c r="E831" s="5">
        <v>1</v>
      </c>
      <c r="F831" s="5">
        <v>0</v>
      </c>
      <c r="G831" s="5">
        <v>0</v>
      </c>
      <c r="H831" s="5">
        <v>0</v>
      </c>
      <c r="I831" s="5">
        <v>-1</v>
      </c>
      <c r="J831" s="5">
        <v>5</v>
      </c>
      <c r="K831" s="5">
        <v>0</v>
      </c>
      <c r="L831" s="5">
        <v>0</v>
      </c>
      <c r="M831" s="5">
        <v>0</v>
      </c>
      <c r="N831" s="5">
        <v>0</v>
      </c>
      <c r="O831" s="5">
        <v>0</v>
      </c>
      <c r="P831" s="5">
        <v>1</v>
      </c>
      <c r="Q831" s="5">
        <v>0</v>
      </c>
      <c r="R831" s="14">
        <v>0.32847222222222222</v>
      </c>
      <c r="S831" s="5">
        <v>14</v>
      </c>
      <c r="T831" s="5">
        <v>0</v>
      </c>
    </row>
    <row r="832" spans="1:20" hidden="1" x14ac:dyDescent="0.25">
      <c r="A832" s="5">
        <v>814</v>
      </c>
      <c r="B832" s="2" t="s">
        <v>905</v>
      </c>
      <c r="C832" s="5" t="s">
        <v>66</v>
      </c>
      <c r="D832" s="5" t="s">
        <v>64</v>
      </c>
      <c r="E832" s="5">
        <v>14</v>
      </c>
      <c r="F832" s="5">
        <v>0</v>
      </c>
      <c r="G832" s="5">
        <v>0</v>
      </c>
      <c r="H832" s="5">
        <v>0</v>
      </c>
      <c r="I832" s="5">
        <v>-5</v>
      </c>
      <c r="J832" s="5">
        <v>8</v>
      </c>
      <c r="K832" s="5">
        <v>0</v>
      </c>
      <c r="L832" s="5">
        <v>0</v>
      </c>
      <c r="M832" s="5">
        <v>0</v>
      </c>
      <c r="N832" s="5">
        <v>0</v>
      </c>
      <c r="O832" s="5">
        <v>0</v>
      </c>
      <c r="P832" s="5">
        <v>18</v>
      </c>
      <c r="Q832" s="5">
        <v>0</v>
      </c>
      <c r="R832" s="14">
        <v>0.50416666666666665</v>
      </c>
      <c r="S832" s="5">
        <v>21.9</v>
      </c>
      <c r="T832" s="5">
        <v>38.799999999999997</v>
      </c>
    </row>
    <row r="833" spans="1:20" hidden="1" x14ac:dyDescent="0.25">
      <c r="A833" s="5">
        <v>815</v>
      </c>
      <c r="B833" s="2" t="s">
        <v>906</v>
      </c>
      <c r="C833" s="5" t="s">
        <v>66</v>
      </c>
      <c r="D833" s="5" t="s">
        <v>67</v>
      </c>
      <c r="E833" s="5">
        <v>14</v>
      </c>
      <c r="F833" s="5">
        <v>0</v>
      </c>
      <c r="G833" s="5">
        <v>0</v>
      </c>
      <c r="H833" s="5">
        <v>0</v>
      </c>
      <c r="I833" s="5">
        <v>0</v>
      </c>
      <c r="J833" s="5">
        <v>6</v>
      </c>
      <c r="K833" s="5">
        <v>0</v>
      </c>
      <c r="L833" s="5">
        <v>0</v>
      </c>
      <c r="M833" s="5">
        <v>0</v>
      </c>
      <c r="N833" s="5">
        <v>0</v>
      </c>
      <c r="O833" s="5">
        <v>0</v>
      </c>
      <c r="P833" s="5">
        <v>25</v>
      </c>
      <c r="Q833" s="5">
        <v>0</v>
      </c>
      <c r="R833" s="14">
        <v>0.42222222222222222</v>
      </c>
      <c r="S833" s="5">
        <v>17.600000000000001</v>
      </c>
      <c r="T833" s="5">
        <v>23.8</v>
      </c>
    </row>
    <row r="834" spans="1:20" hidden="1" x14ac:dyDescent="0.25">
      <c r="A834" s="5">
        <v>816</v>
      </c>
      <c r="B834" s="2" t="s">
        <v>907</v>
      </c>
      <c r="C834" s="5" t="s">
        <v>74</v>
      </c>
      <c r="D834" s="5" t="s">
        <v>64</v>
      </c>
      <c r="E834" s="5">
        <v>4</v>
      </c>
      <c r="F834" s="5">
        <v>0</v>
      </c>
      <c r="G834" s="5">
        <v>0</v>
      </c>
      <c r="H834" s="5">
        <v>0</v>
      </c>
      <c r="I834" s="5">
        <v>-2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4</v>
      </c>
      <c r="Q834" s="5">
        <v>0</v>
      </c>
      <c r="R834" s="14">
        <v>0.39513888888888887</v>
      </c>
      <c r="S834" s="5">
        <v>15.3</v>
      </c>
      <c r="T834" s="5">
        <v>40</v>
      </c>
    </row>
    <row r="835" spans="1:20" hidden="1" x14ac:dyDescent="0.25">
      <c r="A835" s="5">
        <v>817</v>
      </c>
      <c r="B835" s="2" t="s">
        <v>908</v>
      </c>
      <c r="C835" s="5" t="s">
        <v>90</v>
      </c>
      <c r="D835" s="5" t="s">
        <v>47</v>
      </c>
      <c r="E835" s="5">
        <v>4</v>
      </c>
      <c r="F835" s="5">
        <v>0</v>
      </c>
      <c r="G835" s="5">
        <v>0</v>
      </c>
      <c r="H835" s="5">
        <v>0</v>
      </c>
      <c r="I835" s="5">
        <v>0</v>
      </c>
      <c r="J835" s="5">
        <v>7</v>
      </c>
      <c r="K835" s="5">
        <v>0</v>
      </c>
      <c r="L835" s="5">
        <v>0</v>
      </c>
      <c r="M835" s="5">
        <v>0</v>
      </c>
      <c r="N835" s="5">
        <v>0</v>
      </c>
      <c r="O835" s="5">
        <v>0</v>
      </c>
      <c r="P835" s="5">
        <v>4</v>
      </c>
      <c r="Q835" s="5">
        <v>0</v>
      </c>
      <c r="R835" s="14">
        <v>0.58333333333333337</v>
      </c>
      <c r="S835" s="5">
        <v>21.3</v>
      </c>
      <c r="T835" s="5">
        <v>0</v>
      </c>
    </row>
    <row r="836" spans="1:20" hidden="1" x14ac:dyDescent="0.25">
      <c r="A836" s="5">
        <v>818</v>
      </c>
      <c r="B836" s="2" t="s">
        <v>909</v>
      </c>
      <c r="C836" s="5" t="s">
        <v>248</v>
      </c>
      <c r="D836" s="5" t="s">
        <v>47</v>
      </c>
      <c r="E836" s="5">
        <v>1</v>
      </c>
      <c r="F836" s="5">
        <v>0</v>
      </c>
      <c r="G836" s="5">
        <v>0</v>
      </c>
      <c r="H836" s="5">
        <v>0</v>
      </c>
      <c r="I836" s="5">
        <v>0</v>
      </c>
      <c r="J836" s="5">
        <v>0</v>
      </c>
      <c r="K836" s="5">
        <v>0</v>
      </c>
      <c r="L836" s="5">
        <v>0</v>
      </c>
      <c r="M836" s="5">
        <v>0</v>
      </c>
      <c r="N836" s="5">
        <v>0</v>
      </c>
      <c r="O836" s="5">
        <v>0</v>
      </c>
      <c r="P836" s="5">
        <v>0</v>
      </c>
      <c r="Q836" s="5">
        <v>0</v>
      </c>
      <c r="R836" s="14">
        <v>0.20833333333333334</v>
      </c>
      <c r="S836" s="5">
        <v>10</v>
      </c>
      <c r="T836" s="5">
        <v>0</v>
      </c>
    </row>
    <row r="837" spans="1:20" hidden="1" x14ac:dyDescent="0.25">
      <c r="A837" s="5">
        <v>819</v>
      </c>
      <c r="B837" s="2" t="s">
        <v>910</v>
      </c>
      <c r="C837" s="5" t="s">
        <v>145</v>
      </c>
      <c r="D837" s="5" t="s">
        <v>47</v>
      </c>
      <c r="E837" s="5">
        <v>2</v>
      </c>
      <c r="F837" s="5">
        <v>0</v>
      </c>
      <c r="G837" s="5">
        <v>0</v>
      </c>
      <c r="H837" s="5">
        <v>0</v>
      </c>
      <c r="I837" s="5">
        <v>0</v>
      </c>
      <c r="J837" s="5">
        <v>2</v>
      </c>
      <c r="K837" s="5">
        <v>0</v>
      </c>
      <c r="L837" s="5">
        <v>0</v>
      </c>
      <c r="M837" s="5">
        <v>0</v>
      </c>
      <c r="N837" s="5">
        <v>0</v>
      </c>
      <c r="O837" s="5">
        <v>0</v>
      </c>
      <c r="P837" s="5">
        <v>0</v>
      </c>
      <c r="Q837" s="5">
        <v>0</v>
      </c>
      <c r="R837" s="14">
        <v>0.30208333333333331</v>
      </c>
      <c r="S837" s="5">
        <v>12</v>
      </c>
      <c r="T837" s="5">
        <v>0</v>
      </c>
    </row>
    <row r="838" spans="1:20" hidden="1" x14ac:dyDescent="0.25">
      <c r="A838" s="5">
        <v>820</v>
      </c>
      <c r="B838" s="2" t="s">
        <v>911</v>
      </c>
      <c r="C838" s="5" t="s">
        <v>66</v>
      </c>
      <c r="D838" s="5" t="s">
        <v>67</v>
      </c>
      <c r="E838" s="5">
        <v>3</v>
      </c>
      <c r="F838" s="5">
        <v>0</v>
      </c>
      <c r="G838" s="5">
        <v>0</v>
      </c>
      <c r="H838" s="5">
        <v>0</v>
      </c>
      <c r="I838" s="5">
        <v>-1</v>
      </c>
      <c r="J838" s="5">
        <v>0</v>
      </c>
      <c r="K838" s="5">
        <v>0</v>
      </c>
      <c r="L838" s="5">
        <v>0</v>
      </c>
      <c r="M838" s="5">
        <v>0</v>
      </c>
      <c r="N838" s="5">
        <v>0</v>
      </c>
      <c r="O838" s="5">
        <v>0</v>
      </c>
      <c r="P838" s="5">
        <v>4</v>
      </c>
      <c r="Q838" s="5">
        <v>0</v>
      </c>
      <c r="R838" s="14">
        <v>0.47152777777777777</v>
      </c>
      <c r="S838" s="5">
        <v>18</v>
      </c>
      <c r="T838" s="5">
        <v>0</v>
      </c>
    </row>
    <row r="839" spans="1:20" hidden="1" x14ac:dyDescent="0.25">
      <c r="A839" s="5">
        <v>821</v>
      </c>
      <c r="B839" s="2" t="s">
        <v>912</v>
      </c>
      <c r="C839" s="5" t="s">
        <v>125</v>
      </c>
      <c r="D839" s="5" t="s">
        <v>67</v>
      </c>
      <c r="E839" s="5">
        <v>2</v>
      </c>
      <c r="F839" s="5">
        <v>0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1</v>
      </c>
      <c r="Q839" s="5">
        <v>0</v>
      </c>
      <c r="R839" s="14">
        <v>0.18958333333333333</v>
      </c>
      <c r="S839" s="5">
        <v>6</v>
      </c>
      <c r="T839" s="5">
        <v>0</v>
      </c>
    </row>
    <row r="840" spans="1:20" hidden="1" x14ac:dyDescent="0.25">
      <c r="A840" s="5">
        <v>822</v>
      </c>
      <c r="B840" s="2" t="s">
        <v>913</v>
      </c>
      <c r="C840" s="5" t="s">
        <v>102</v>
      </c>
      <c r="D840" s="5" t="s">
        <v>47</v>
      </c>
      <c r="E840" s="5">
        <v>4</v>
      </c>
      <c r="F840" s="5">
        <v>0</v>
      </c>
      <c r="G840" s="5">
        <v>0</v>
      </c>
      <c r="H840" s="5">
        <v>0</v>
      </c>
      <c r="I840" s="5">
        <v>-2</v>
      </c>
      <c r="J840" s="5">
        <v>0</v>
      </c>
      <c r="K840" s="5">
        <v>0</v>
      </c>
      <c r="L840" s="5">
        <v>0</v>
      </c>
      <c r="M840" s="5">
        <v>0</v>
      </c>
      <c r="N840" s="5">
        <v>0</v>
      </c>
      <c r="O840" s="5">
        <v>0</v>
      </c>
      <c r="P840" s="5">
        <v>3</v>
      </c>
      <c r="Q840" s="5">
        <v>0</v>
      </c>
      <c r="R840" s="14">
        <v>0.34652777777777777</v>
      </c>
      <c r="S840" s="5">
        <v>11</v>
      </c>
      <c r="T840" s="5">
        <v>0</v>
      </c>
    </row>
    <row r="841" spans="1:20" hidden="1" x14ac:dyDescent="0.25">
      <c r="A841" s="5">
        <v>823</v>
      </c>
      <c r="B841" s="2" t="s">
        <v>914</v>
      </c>
      <c r="C841" s="5" t="s">
        <v>94</v>
      </c>
      <c r="D841" s="5" t="s">
        <v>64</v>
      </c>
      <c r="E841" s="5">
        <v>1</v>
      </c>
      <c r="F841" s="5">
        <v>0</v>
      </c>
      <c r="G841" s="5">
        <v>0</v>
      </c>
      <c r="H841" s="5">
        <v>0</v>
      </c>
      <c r="I841" s="5">
        <v>-2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0</v>
      </c>
      <c r="P841" s="5">
        <v>1</v>
      </c>
      <c r="Q841" s="5">
        <v>0</v>
      </c>
      <c r="R841" s="14">
        <v>0.34583333333333338</v>
      </c>
      <c r="S841" s="5">
        <v>11</v>
      </c>
      <c r="T841" s="5">
        <v>55.6</v>
      </c>
    </row>
    <row r="842" spans="1:20" hidden="1" x14ac:dyDescent="0.25">
      <c r="A842" s="5">
        <v>824</v>
      </c>
      <c r="B842" s="2" t="s">
        <v>915</v>
      </c>
      <c r="C842" s="5" t="s">
        <v>97</v>
      </c>
      <c r="D842" s="5" t="s">
        <v>61</v>
      </c>
      <c r="E842" s="5">
        <v>1</v>
      </c>
      <c r="F842" s="5">
        <v>0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0</v>
      </c>
      <c r="N842" s="5">
        <v>0</v>
      </c>
      <c r="O842" s="5">
        <v>0</v>
      </c>
      <c r="P842" s="5">
        <v>0</v>
      </c>
      <c r="Q842" s="5">
        <v>0</v>
      </c>
      <c r="R842" s="14">
        <v>0.21388888888888891</v>
      </c>
      <c r="S842" s="5">
        <v>8</v>
      </c>
      <c r="T842" s="5">
        <v>0</v>
      </c>
    </row>
    <row r="843" spans="1:20" hidden="1" x14ac:dyDescent="0.25">
      <c r="A843" s="5">
        <v>825</v>
      </c>
      <c r="B843" s="2" t="s">
        <v>916</v>
      </c>
      <c r="C843" s="5" t="s">
        <v>218</v>
      </c>
      <c r="D843" s="5" t="s">
        <v>67</v>
      </c>
      <c r="E843" s="5">
        <v>19</v>
      </c>
      <c r="F843" s="5">
        <v>0</v>
      </c>
      <c r="G843" s="5">
        <v>0</v>
      </c>
      <c r="H843" s="5">
        <v>0</v>
      </c>
      <c r="I843" s="5">
        <v>-3</v>
      </c>
      <c r="J843" s="5">
        <v>0</v>
      </c>
      <c r="K843" s="5">
        <v>0</v>
      </c>
      <c r="L843" s="5">
        <v>0</v>
      </c>
      <c r="M843" s="5">
        <v>0</v>
      </c>
      <c r="N843" s="5">
        <v>0</v>
      </c>
      <c r="O843" s="5">
        <v>0</v>
      </c>
      <c r="P843" s="5">
        <v>11</v>
      </c>
      <c r="Q843" s="5">
        <v>0</v>
      </c>
      <c r="R843" s="14">
        <v>0.34652777777777777</v>
      </c>
      <c r="S843" s="5">
        <v>12.7</v>
      </c>
      <c r="T843" s="5">
        <v>46.2</v>
      </c>
    </row>
    <row r="844" spans="1:20" hidden="1" x14ac:dyDescent="0.25">
      <c r="A844" s="5">
        <v>826</v>
      </c>
      <c r="B844" s="2" t="s">
        <v>917</v>
      </c>
      <c r="C844" s="5" t="s">
        <v>115</v>
      </c>
      <c r="D844" s="5" t="s">
        <v>61</v>
      </c>
      <c r="E844" s="5">
        <v>2</v>
      </c>
      <c r="F844" s="5">
        <v>0</v>
      </c>
      <c r="G844" s="5">
        <v>0</v>
      </c>
      <c r="H844" s="5">
        <v>0</v>
      </c>
      <c r="I844" s="5">
        <v>0</v>
      </c>
      <c r="J844" s="5">
        <v>2</v>
      </c>
      <c r="K844" s="5">
        <v>0</v>
      </c>
      <c r="L844" s="5">
        <v>0</v>
      </c>
      <c r="M844" s="5">
        <v>0</v>
      </c>
      <c r="N844" s="5">
        <v>0</v>
      </c>
      <c r="O844" s="5">
        <v>0</v>
      </c>
      <c r="P844" s="5">
        <v>2</v>
      </c>
      <c r="Q844" s="5">
        <v>0</v>
      </c>
      <c r="R844" s="14">
        <v>0.34722222222222227</v>
      </c>
      <c r="S844" s="5">
        <v>11.5</v>
      </c>
      <c r="T844" s="5">
        <v>0</v>
      </c>
    </row>
    <row r="845" spans="1:20" hidden="1" x14ac:dyDescent="0.25">
      <c r="A845" s="5">
        <v>827</v>
      </c>
      <c r="B845" s="2" t="s">
        <v>918</v>
      </c>
      <c r="C845" s="5" t="s">
        <v>145</v>
      </c>
      <c r="D845" s="5" t="s">
        <v>47</v>
      </c>
      <c r="E845" s="5">
        <v>4</v>
      </c>
      <c r="F845" s="5">
        <v>0</v>
      </c>
      <c r="G845" s="5">
        <v>0</v>
      </c>
      <c r="H845" s="5">
        <v>0</v>
      </c>
      <c r="I845" s="5">
        <v>-1</v>
      </c>
      <c r="J845" s="5">
        <v>7</v>
      </c>
      <c r="K845" s="5">
        <v>0</v>
      </c>
      <c r="L845" s="5">
        <v>0</v>
      </c>
      <c r="M845" s="5">
        <v>0</v>
      </c>
      <c r="N845" s="5">
        <v>0</v>
      </c>
      <c r="O845" s="5">
        <v>0</v>
      </c>
      <c r="P845" s="5">
        <v>1</v>
      </c>
      <c r="Q845" s="5">
        <v>0</v>
      </c>
      <c r="R845" s="14">
        <v>0.49583333333333335</v>
      </c>
      <c r="S845" s="5">
        <v>18</v>
      </c>
      <c r="T845" s="5">
        <v>0</v>
      </c>
    </row>
    <row r="846" spans="1:20" hidden="1" x14ac:dyDescent="0.25">
      <c r="A846" s="5">
        <v>828</v>
      </c>
      <c r="B846" s="2" t="s">
        <v>919</v>
      </c>
      <c r="C846" s="5" t="s">
        <v>102</v>
      </c>
      <c r="D846" s="5" t="s">
        <v>61</v>
      </c>
      <c r="E846" s="5">
        <v>23</v>
      </c>
      <c r="F846" s="5">
        <v>0</v>
      </c>
      <c r="G846" s="5">
        <v>0</v>
      </c>
      <c r="H846" s="5">
        <v>0</v>
      </c>
      <c r="I846" s="5">
        <v>0</v>
      </c>
      <c r="J846" s="5">
        <v>7</v>
      </c>
      <c r="K846" s="5">
        <v>0</v>
      </c>
      <c r="L846" s="5">
        <v>0</v>
      </c>
      <c r="M846" s="5">
        <v>0</v>
      </c>
      <c r="N846" s="5">
        <v>0</v>
      </c>
      <c r="O846" s="5">
        <v>0</v>
      </c>
      <c r="P846" s="5">
        <v>16</v>
      </c>
      <c r="Q846" s="5">
        <v>0</v>
      </c>
      <c r="R846" s="14">
        <v>0.2722222222222222</v>
      </c>
      <c r="S846" s="5">
        <v>9.6</v>
      </c>
      <c r="T846" s="5">
        <v>0</v>
      </c>
    </row>
    <row r="847" spans="1:20" hidden="1" x14ac:dyDescent="0.25">
      <c r="A847" s="5">
        <v>829</v>
      </c>
      <c r="B847" s="2" t="s">
        <v>920</v>
      </c>
      <c r="C847" s="5" t="s">
        <v>90</v>
      </c>
      <c r="D847" s="5" t="s">
        <v>67</v>
      </c>
      <c r="E847" s="5">
        <v>1</v>
      </c>
      <c r="F847" s="5">
        <v>0</v>
      </c>
      <c r="G847" s="5">
        <v>0</v>
      </c>
      <c r="H847" s="5">
        <v>0</v>
      </c>
      <c r="I847" s="5">
        <v>-1</v>
      </c>
      <c r="J847" s="5">
        <v>0</v>
      </c>
      <c r="K847" s="5">
        <v>0</v>
      </c>
      <c r="L847" s="5">
        <v>0</v>
      </c>
      <c r="M847" s="5">
        <v>0</v>
      </c>
      <c r="N847" s="5">
        <v>0</v>
      </c>
      <c r="O847" s="5">
        <v>0</v>
      </c>
      <c r="P847" s="5">
        <v>3</v>
      </c>
      <c r="Q847" s="5">
        <v>0</v>
      </c>
      <c r="R847" s="14">
        <v>0.42777777777777781</v>
      </c>
      <c r="S847" s="5">
        <v>12</v>
      </c>
      <c r="T847" s="5">
        <v>80</v>
      </c>
    </row>
    <row r="848" spans="1:20" hidden="1" x14ac:dyDescent="0.25">
      <c r="A848" s="5">
        <v>830</v>
      </c>
      <c r="B848" s="2" t="s">
        <v>921</v>
      </c>
      <c r="C848" s="5" t="s">
        <v>82</v>
      </c>
      <c r="D848" s="5" t="s">
        <v>61</v>
      </c>
      <c r="E848" s="5">
        <v>1</v>
      </c>
      <c r="F848" s="5">
        <v>0</v>
      </c>
      <c r="G848" s="5">
        <v>0</v>
      </c>
      <c r="H848" s="5">
        <v>0</v>
      </c>
      <c r="I848" s="5">
        <v>-1</v>
      </c>
      <c r="J848" s="5">
        <v>0</v>
      </c>
      <c r="K848" s="5">
        <v>0</v>
      </c>
      <c r="L848" s="5">
        <v>0</v>
      </c>
      <c r="M848" s="5">
        <v>0</v>
      </c>
      <c r="N848" s="5">
        <v>0</v>
      </c>
      <c r="O848" s="5">
        <v>0</v>
      </c>
      <c r="P848" s="5">
        <v>1</v>
      </c>
      <c r="Q848" s="5">
        <v>0</v>
      </c>
      <c r="R848" s="14">
        <v>0.4381944444444445</v>
      </c>
      <c r="S848" s="5">
        <v>16</v>
      </c>
      <c r="T848" s="5">
        <v>0</v>
      </c>
    </row>
    <row r="849" spans="1:20" hidden="1" x14ac:dyDescent="0.25">
      <c r="A849" s="5">
        <v>831</v>
      </c>
      <c r="B849" s="2" t="s">
        <v>922</v>
      </c>
      <c r="C849" s="5" t="s">
        <v>88</v>
      </c>
      <c r="D849" s="5" t="s">
        <v>61</v>
      </c>
      <c r="E849" s="5">
        <v>7</v>
      </c>
      <c r="F849" s="5">
        <v>0</v>
      </c>
      <c r="G849" s="5">
        <v>0</v>
      </c>
      <c r="H849" s="5">
        <v>0</v>
      </c>
      <c r="I849" s="5">
        <v>-1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5</v>
      </c>
      <c r="Q849" s="5">
        <v>0</v>
      </c>
      <c r="R849" s="14">
        <v>0.39027777777777778</v>
      </c>
      <c r="S849" s="5">
        <v>12.4</v>
      </c>
      <c r="T849" s="5">
        <v>0</v>
      </c>
    </row>
    <row r="850" spans="1:20" hidden="1" x14ac:dyDescent="0.25">
      <c r="A850" s="5">
        <v>832</v>
      </c>
      <c r="B850" s="2" t="s">
        <v>923</v>
      </c>
      <c r="C850" s="5" t="s">
        <v>94</v>
      </c>
      <c r="D850" s="5" t="s">
        <v>47</v>
      </c>
      <c r="E850" s="5">
        <v>8</v>
      </c>
      <c r="F850" s="5">
        <v>0</v>
      </c>
      <c r="G850" s="5">
        <v>0</v>
      </c>
      <c r="H850" s="5">
        <v>0</v>
      </c>
      <c r="I850" s="5">
        <v>0</v>
      </c>
      <c r="J850" s="5">
        <v>6</v>
      </c>
      <c r="K850" s="5">
        <v>0</v>
      </c>
      <c r="L850" s="5">
        <v>0</v>
      </c>
      <c r="M850" s="5">
        <v>0</v>
      </c>
      <c r="N850" s="5">
        <v>0</v>
      </c>
      <c r="O850" s="5">
        <v>0</v>
      </c>
      <c r="P850" s="5">
        <v>15</v>
      </c>
      <c r="Q850" s="5">
        <v>0</v>
      </c>
      <c r="R850" s="14">
        <v>0.61944444444444446</v>
      </c>
      <c r="S850" s="5">
        <v>22.3</v>
      </c>
      <c r="T850" s="5">
        <v>0</v>
      </c>
    </row>
    <row r="851" spans="1:20" hidden="1" x14ac:dyDescent="0.25">
      <c r="A851" s="5">
        <v>833</v>
      </c>
      <c r="B851" s="2" t="s">
        <v>924</v>
      </c>
      <c r="C851" s="5" t="s">
        <v>102</v>
      </c>
      <c r="D851" s="5" t="s">
        <v>67</v>
      </c>
      <c r="E851" s="5">
        <v>7</v>
      </c>
      <c r="F851" s="5">
        <v>0</v>
      </c>
      <c r="G851" s="5">
        <v>0</v>
      </c>
      <c r="H851" s="5">
        <v>0</v>
      </c>
      <c r="I851" s="5">
        <v>1</v>
      </c>
      <c r="J851" s="5">
        <v>7</v>
      </c>
      <c r="K851" s="5">
        <v>0</v>
      </c>
      <c r="L851" s="5">
        <v>0</v>
      </c>
      <c r="M851" s="5">
        <v>0</v>
      </c>
      <c r="N851" s="5">
        <v>0</v>
      </c>
      <c r="O851" s="5">
        <v>0</v>
      </c>
      <c r="P851" s="5">
        <v>0</v>
      </c>
      <c r="Q851" s="5">
        <v>0</v>
      </c>
      <c r="R851" s="14">
        <v>0.22708333333333333</v>
      </c>
      <c r="S851" s="5">
        <v>8.4</v>
      </c>
      <c r="T851" s="5">
        <v>0</v>
      </c>
    </row>
    <row r="852" spans="1:20" hidden="1" x14ac:dyDescent="0.25">
      <c r="A852" s="5">
        <v>834</v>
      </c>
      <c r="B852" s="2" t="s">
        <v>925</v>
      </c>
      <c r="C852" s="5" t="s">
        <v>108</v>
      </c>
      <c r="D852" s="5" t="s">
        <v>67</v>
      </c>
      <c r="E852" s="5">
        <v>2</v>
      </c>
      <c r="F852" s="5">
        <v>0</v>
      </c>
      <c r="G852" s="5">
        <v>0</v>
      </c>
      <c r="H852" s="5">
        <v>0</v>
      </c>
      <c r="I852" s="5">
        <v>0</v>
      </c>
      <c r="J852" s="5">
        <v>7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14">
        <v>0.24583333333333335</v>
      </c>
      <c r="S852" s="5">
        <v>9</v>
      </c>
      <c r="T852" s="5">
        <v>0</v>
      </c>
    </row>
    <row r="853" spans="1:20" hidden="1" x14ac:dyDescent="0.25">
      <c r="A853" s="5">
        <v>835</v>
      </c>
      <c r="B853" s="2" t="s">
        <v>926</v>
      </c>
      <c r="C853" s="5" t="s">
        <v>218</v>
      </c>
      <c r="D853" s="5" t="s">
        <v>64</v>
      </c>
      <c r="E853" s="5">
        <v>3</v>
      </c>
      <c r="F853" s="5">
        <v>0</v>
      </c>
      <c r="G853" s="5">
        <v>0</v>
      </c>
      <c r="H853" s="5">
        <v>0</v>
      </c>
      <c r="I853" s="5">
        <v>-2</v>
      </c>
      <c r="J853" s="5">
        <v>0</v>
      </c>
      <c r="K853" s="5">
        <v>0</v>
      </c>
      <c r="L853" s="5">
        <v>0</v>
      </c>
      <c r="M853" s="5">
        <v>0</v>
      </c>
      <c r="N853" s="5">
        <v>0</v>
      </c>
      <c r="O853" s="5">
        <v>0</v>
      </c>
      <c r="P853" s="5">
        <v>3</v>
      </c>
      <c r="Q853" s="5">
        <v>0</v>
      </c>
      <c r="R853" s="14">
        <v>0.40069444444444446</v>
      </c>
      <c r="S853" s="5">
        <v>15.7</v>
      </c>
      <c r="T853" s="5">
        <v>70.599999999999994</v>
      </c>
    </row>
    <row r="854" spans="1:20" hidden="1" x14ac:dyDescent="0.25">
      <c r="A854" s="5">
        <v>836</v>
      </c>
      <c r="B854" s="2" t="s">
        <v>927</v>
      </c>
      <c r="C854" s="5" t="s">
        <v>115</v>
      </c>
      <c r="D854" s="5" t="s">
        <v>47</v>
      </c>
      <c r="E854" s="5">
        <v>4</v>
      </c>
      <c r="F854" s="5">
        <v>0</v>
      </c>
      <c r="G854" s="5">
        <v>0</v>
      </c>
      <c r="H854" s="5">
        <v>0</v>
      </c>
      <c r="I854" s="5">
        <v>0</v>
      </c>
      <c r="J854" s="5">
        <v>19</v>
      </c>
      <c r="K854" s="5">
        <v>0</v>
      </c>
      <c r="L854" s="5">
        <v>0</v>
      </c>
      <c r="M854" s="5">
        <v>0</v>
      </c>
      <c r="N854" s="5">
        <v>0</v>
      </c>
      <c r="O854" s="5">
        <v>0</v>
      </c>
      <c r="P854" s="5">
        <v>3</v>
      </c>
      <c r="Q854" s="5">
        <v>0</v>
      </c>
      <c r="R854" s="14">
        <v>0.35069444444444442</v>
      </c>
      <c r="S854" s="5">
        <v>13.8</v>
      </c>
      <c r="T854" s="5">
        <v>0</v>
      </c>
    </row>
    <row r="855" spans="1:20" hidden="1" x14ac:dyDescent="0.25">
      <c r="A855" s="5">
        <v>837</v>
      </c>
      <c r="B855" s="2" t="s">
        <v>928</v>
      </c>
      <c r="C855" s="5" t="s">
        <v>184</v>
      </c>
      <c r="D855" s="5" t="s">
        <v>64</v>
      </c>
      <c r="E855" s="5">
        <v>1</v>
      </c>
      <c r="F855" s="5">
        <v>0</v>
      </c>
      <c r="G855" s="5">
        <v>0</v>
      </c>
      <c r="H855" s="5">
        <v>0</v>
      </c>
      <c r="I855" s="5">
        <v>0</v>
      </c>
      <c r="J855" s="5">
        <v>2</v>
      </c>
      <c r="K855" s="5">
        <v>0</v>
      </c>
      <c r="L855" s="5">
        <v>0</v>
      </c>
      <c r="M855" s="5">
        <v>0</v>
      </c>
      <c r="N855" s="5">
        <v>0</v>
      </c>
      <c r="O855" s="5">
        <v>0</v>
      </c>
      <c r="P855" s="5">
        <v>1</v>
      </c>
      <c r="Q855" s="5">
        <v>0</v>
      </c>
      <c r="R855" s="14">
        <v>0.64375000000000004</v>
      </c>
      <c r="S855" s="5">
        <v>19</v>
      </c>
      <c r="T855" s="5">
        <v>41.7</v>
      </c>
    </row>
    <row r="856" spans="1:20" hidden="1" x14ac:dyDescent="0.25">
      <c r="A856" s="5">
        <v>838</v>
      </c>
      <c r="B856" s="2" t="s">
        <v>929</v>
      </c>
      <c r="C856" s="5" t="s">
        <v>92</v>
      </c>
      <c r="D856" s="5" t="s">
        <v>64</v>
      </c>
      <c r="E856" s="5">
        <v>1</v>
      </c>
      <c r="F856" s="5">
        <v>0</v>
      </c>
      <c r="G856" s="5">
        <v>0</v>
      </c>
      <c r="H856" s="5">
        <v>0</v>
      </c>
      <c r="I856" s="5">
        <v>0</v>
      </c>
      <c r="J856" s="5">
        <v>2</v>
      </c>
      <c r="K856" s="5">
        <v>0</v>
      </c>
      <c r="L856" s="5">
        <v>0</v>
      </c>
      <c r="M856" s="5">
        <v>0</v>
      </c>
      <c r="N856" s="5">
        <v>0</v>
      </c>
      <c r="O856" s="5">
        <v>0</v>
      </c>
      <c r="P856" s="5">
        <v>0</v>
      </c>
      <c r="Q856" s="5">
        <v>0</v>
      </c>
      <c r="R856" s="14">
        <v>0.4694444444444445</v>
      </c>
      <c r="S856" s="5">
        <v>21</v>
      </c>
      <c r="T856" s="5">
        <v>0</v>
      </c>
    </row>
    <row r="857" spans="1:20" hidden="1" x14ac:dyDescent="0.25">
      <c r="A857" s="5">
        <v>839</v>
      </c>
      <c r="B857" s="2" t="s">
        <v>930</v>
      </c>
      <c r="C857" s="5" t="s">
        <v>86</v>
      </c>
      <c r="D857" s="5" t="s">
        <v>61</v>
      </c>
      <c r="E857" s="5">
        <v>6</v>
      </c>
      <c r="F857" s="5">
        <v>0</v>
      </c>
      <c r="G857" s="5">
        <v>0</v>
      </c>
      <c r="H857" s="5">
        <v>0</v>
      </c>
      <c r="I857" s="5">
        <v>1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2</v>
      </c>
      <c r="Q857" s="5">
        <v>0</v>
      </c>
      <c r="R857" s="14">
        <v>0.22638888888888889</v>
      </c>
      <c r="S857" s="5">
        <v>8.3000000000000007</v>
      </c>
      <c r="T857" s="5">
        <v>0</v>
      </c>
    </row>
    <row r="858" spans="1:20" hidden="1" x14ac:dyDescent="0.25">
      <c r="A858" s="5">
        <v>840</v>
      </c>
      <c r="B858" s="2" t="s">
        <v>931</v>
      </c>
      <c r="C858" s="5" t="s">
        <v>78</v>
      </c>
      <c r="D858" s="5" t="s">
        <v>61</v>
      </c>
      <c r="E858" s="5">
        <v>1</v>
      </c>
      <c r="F858" s="5">
        <v>0</v>
      </c>
      <c r="G858" s="5">
        <v>0</v>
      </c>
      <c r="H858" s="5">
        <v>0</v>
      </c>
      <c r="I858" s="5">
        <v>0</v>
      </c>
      <c r="J858" s="5">
        <v>0</v>
      </c>
      <c r="K858" s="5">
        <v>0</v>
      </c>
      <c r="L858" s="5">
        <v>0</v>
      </c>
      <c r="M858" s="5">
        <v>0</v>
      </c>
      <c r="N858" s="5">
        <v>0</v>
      </c>
      <c r="O858" s="5">
        <v>0</v>
      </c>
      <c r="P858" s="5">
        <v>0</v>
      </c>
      <c r="Q858" s="5">
        <v>0</v>
      </c>
      <c r="R858" s="14">
        <v>9.8611111111111108E-2</v>
      </c>
      <c r="S858" s="5">
        <v>3</v>
      </c>
      <c r="T858" s="5">
        <v>0</v>
      </c>
    </row>
    <row r="859" spans="1:20" hidden="1" x14ac:dyDescent="0.25">
      <c r="A859" s="5">
        <v>841</v>
      </c>
      <c r="B859" s="2" t="s">
        <v>932</v>
      </c>
      <c r="C859" s="5" t="s">
        <v>121</v>
      </c>
      <c r="D859" s="5" t="s">
        <v>61</v>
      </c>
      <c r="E859" s="5">
        <v>1</v>
      </c>
      <c r="F859" s="5">
        <v>0</v>
      </c>
      <c r="G859" s="5">
        <v>0</v>
      </c>
      <c r="H859" s="5">
        <v>0</v>
      </c>
      <c r="I859" s="5">
        <v>0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2</v>
      </c>
      <c r="Q859" s="5">
        <v>0</v>
      </c>
      <c r="R859" s="14">
        <v>0.59930555555555554</v>
      </c>
      <c r="S859" s="5">
        <v>15</v>
      </c>
      <c r="T859" s="5">
        <v>0</v>
      </c>
    </row>
    <row r="860" spans="1:20" hidden="1" x14ac:dyDescent="0.25">
      <c r="A860" s="5">
        <v>842</v>
      </c>
      <c r="B860" s="2" t="s">
        <v>933</v>
      </c>
      <c r="C860" s="5" t="s">
        <v>74</v>
      </c>
      <c r="D860" s="5" t="s">
        <v>47</v>
      </c>
      <c r="E860" s="5">
        <v>1</v>
      </c>
      <c r="F860" s="5">
        <v>0</v>
      </c>
      <c r="G860" s="5">
        <v>0</v>
      </c>
      <c r="H860" s="5">
        <v>0</v>
      </c>
      <c r="I860" s="5">
        <v>1</v>
      </c>
      <c r="J860" s="5">
        <v>2</v>
      </c>
      <c r="K860" s="5">
        <v>0</v>
      </c>
      <c r="L860" s="5">
        <v>0</v>
      </c>
      <c r="M860" s="5">
        <v>0</v>
      </c>
      <c r="N860" s="5">
        <v>0</v>
      </c>
      <c r="O860" s="5">
        <v>0</v>
      </c>
      <c r="P860" s="5">
        <v>0</v>
      </c>
      <c r="Q860" s="5">
        <v>0</v>
      </c>
      <c r="R860" s="14">
        <v>0.53333333333333333</v>
      </c>
      <c r="S860" s="5">
        <v>19</v>
      </c>
      <c r="T860" s="5">
        <v>0</v>
      </c>
    </row>
    <row r="861" spans="1:20" hidden="1" x14ac:dyDescent="0.25">
      <c r="A861" s="5">
        <v>843</v>
      </c>
      <c r="B861" s="2" t="s">
        <v>934</v>
      </c>
      <c r="C861" s="5" t="s">
        <v>63</v>
      </c>
      <c r="D861" s="5" t="s">
        <v>67</v>
      </c>
      <c r="E861" s="5">
        <v>1</v>
      </c>
      <c r="F861" s="5">
        <v>0</v>
      </c>
      <c r="G861" s="5">
        <v>0</v>
      </c>
      <c r="H861" s="5">
        <v>0</v>
      </c>
      <c r="I861" s="5">
        <v>0</v>
      </c>
      <c r="J861" s="5">
        <v>0</v>
      </c>
      <c r="K861" s="5">
        <v>0</v>
      </c>
      <c r="L861" s="5">
        <v>0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14">
        <v>0.1875</v>
      </c>
      <c r="S861" s="5">
        <v>8</v>
      </c>
      <c r="T861" s="5">
        <v>0</v>
      </c>
    </row>
    <row r="862" spans="1:20" hidden="1" x14ac:dyDescent="0.25">
      <c r="A862" s="5">
        <v>844</v>
      </c>
      <c r="B862" s="2" t="s">
        <v>935</v>
      </c>
      <c r="C862" s="5" t="s">
        <v>218</v>
      </c>
      <c r="D862" s="5" t="s">
        <v>67</v>
      </c>
      <c r="E862" s="5">
        <v>1</v>
      </c>
      <c r="F862" s="5">
        <v>0</v>
      </c>
      <c r="G862" s="5">
        <v>0</v>
      </c>
      <c r="H862" s="5">
        <v>0</v>
      </c>
      <c r="I862" s="5">
        <v>1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1</v>
      </c>
      <c r="Q862" s="5">
        <v>0</v>
      </c>
      <c r="R862" s="14">
        <v>0.52013888888888882</v>
      </c>
      <c r="S862" s="5">
        <v>18</v>
      </c>
      <c r="T862" s="5">
        <v>0</v>
      </c>
    </row>
    <row r="863" spans="1:20" hidden="1" x14ac:dyDescent="0.25">
      <c r="A863" s="5">
        <v>845</v>
      </c>
      <c r="B863" s="2" t="s">
        <v>936</v>
      </c>
      <c r="C863" s="5" t="s">
        <v>86</v>
      </c>
      <c r="D863" s="5" t="s">
        <v>67</v>
      </c>
      <c r="E863" s="5">
        <v>6</v>
      </c>
      <c r="F863" s="5">
        <v>0</v>
      </c>
      <c r="G863" s="5">
        <v>0</v>
      </c>
      <c r="H863" s="5">
        <v>0</v>
      </c>
      <c r="I863" s="5">
        <v>-1</v>
      </c>
      <c r="J863" s="5">
        <v>0</v>
      </c>
      <c r="K863" s="5">
        <v>0</v>
      </c>
      <c r="L863" s="5">
        <v>0</v>
      </c>
      <c r="M863" s="5">
        <v>0</v>
      </c>
      <c r="N863" s="5">
        <v>0</v>
      </c>
      <c r="O863" s="5">
        <v>0</v>
      </c>
      <c r="P863" s="5">
        <v>7</v>
      </c>
      <c r="Q863" s="5">
        <v>0</v>
      </c>
      <c r="R863" s="14">
        <v>0.23472222222222219</v>
      </c>
      <c r="S863" s="5">
        <v>7.5</v>
      </c>
      <c r="T863" s="5">
        <v>0</v>
      </c>
    </row>
    <row r="864" spans="1:20" hidden="1" x14ac:dyDescent="0.25">
      <c r="A864" s="5">
        <v>846</v>
      </c>
      <c r="B864" s="2" t="s">
        <v>937</v>
      </c>
      <c r="C864" s="5" t="s">
        <v>121</v>
      </c>
      <c r="D864" s="5" t="s">
        <v>64</v>
      </c>
      <c r="E864" s="5">
        <v>1</v>
      </c>
      <c r="F864" s="5">
        <v>0</v>
      </c>
      <c r="G864" s="5">
        <v>0</v>
      </c>
      <c r="H864" s="5">
        <v>0</v>
      </c>
      <c r="I864" s="5">
        <v>-2</v>
      </c>
      <c r="J864" s="5">
        <v>2</v>
      </c>
      <c r="K864" s="5">
        <v>0</v>
      </c>
      <c r="L864" s="5">
        <v>0</v>
      </c>
      <c r="M864" s="5">
        <v>0</v>
      </c>
      <c r="N864" s="5">
        <v>0</v>
      </c>
      <c r="O864" s="5">
        <v>0</v>
      </c>
      <c r="P864" s="5">
        <v>0</v>
      </c>
      <c r="Q864" s="5">
        <v>0</v>
      </c>
      <c r="R864" s="14">
        <v>0.54374999999999996</v>
      </c>
      <c r="S864" s="5">
        <v>19</v>
      </c>
      <c r="T864" s="5">
        <v>0</v>
      </c>
    </row>
    <row r="865" spans="1:20" hidden="1" x14ac:dyDescent="0.25">
      <c r="A865" s="5">
        <v>847</v>
      </c>
      <c r="B865" s="2" t="s">
        <v>938</v>
      </c>
      <c r="C865" s="5" t="s">
        <v>69</v>
      </c>
      <c r="D865" s="5" t="s">
        <v>64</v>
      </c>
      <c r="E865" s="5">
        <v>2</v>
      </c>
      <c r="F865" s="5">
        <v>0</v>
      </c>
      <c r="G865" s="5">
        <v>0</v>
      </c>
      <c r="H865" s="5">
        <v>0</v>
      </c>
      <c r="I865" s="5">
        <v>-1</v>
      </c>
      <c r="J865" s="5">
        <v>0</v>
      </c>
      <c r="K865" s="5">
        <v>0</v>
      </c>
      <c r="L865" s="5">
        <v>0</v>
      </c>
      <c r="M865" s="5">
        <v>0</v>
      </c>
      <c r="N865" s="5">
        <v>0</v>
      </c>
      <c r="O865" s="5">
        <v>0</v>
      </c>
      <c r="P865" s="5">
        <v>1</v>
      </c>
      <c r="Q865" s="5">
        <v>0</v>
      </c>
      <c r="R865" s="14">
        <v>0.21944444444444444</v>
      </c>
      <c r="S865" s="5">
        <v>11.5</v>
      </c>
      <c r="T865" s="5">
        <v>33.299999999999997</v>
      </c>
    </row>
    <row r="866" spans="1:20" hidden="1" x14ac:dyDescent="0.25">
      <c r="A866" s="5">
        <v>848</v>
      </c>
      <c r="B866" s="2" t="s">
        <v>939</v>
      </c>
      <c r="C866" s="5" t="s">
        <v>72</v>
      </c>
      <c r="D866" s="5" t="s">
        <v>47</v>
      </c>
      <c r="E866" s="5">
        <v>1</v>
      </c>
      <c r="F866" s="5">
        <v>0</v>
      </c>
      <c r="G866" s="5">
        <v>0</v>
      </c>
      <c r="H866" s="5">
        <v>0</v>
      </c>
      <c r="I866" s="5">
        <v>-1</v>
      </c>
      <c r="J866" s="5">
        <v>0</v>
      </c>
      <c r="K866" s="5">
        <v>0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0</v>
      </c>
      <c r="R866" s="14">
        <v>0.3527777777777778</v>
      </c>
      <c r="S866" s="5">
        <v>13</v>
      </c>
      <c r="T866" s="5">
        <v>0</v>
      </c>
    </row>
    <row r="867" spans="1:20" hidden="1" x14ac:dyDescent="0.25">
      <c r="A867" s="5">
        <v>849</v>
      </c>
      <c r="B867" s="2" t="s">
        <v>940</v>
      </c>
      <c r="C867" s="5" t="s">
        <v>97</v>
      </c>
      <c r="D867" s="5" t="s">
        <v>67</v>
      </c>
      <c r="E867" s="5">
        <v>2</v>
      </c>
      <c r="F867" s="5">
        <v>0</v>
      </c>
      <c r="G867" s="5">
        <v>0</v>
      </c>
      <c r="H867" s="5">
        <v>0</v>
      </c>
      <c r="I867" s="5">
        <v>-1</v>
      </c>
      <c r="J867" s="5">
        <v>0</v>
      </c>
      <c r="K867" s="5">
        <v>0</v>
      </c>
      <c r="L867" s="5">
        <v>0</v>
      </c>
      <c r="M867" s="5">
        <v>0</v>
      </c>
      <c r="N867" s="5">
        <v>0</v>
      </c>
      <c r="O867" s="5">
        <v>0</v>
      </c>
      <c r="P867" s="5">
        <v>1</v>
      </c>
      <c r="Q867" s="5">
        <v>0</v>
      </c>
      <c r="R867" s="14">
        <v>0.27708333333333335</v>
      </c>
      <c r="S867" s="5">
        <v>9</v>
      </c>
      <c r="T867" s="5">
        <v>0</v>
      </c>
    </row>
    <row r="868" spans="1:20" hidden="1" x14ac:dyDescent="0.25">
      <c r="A868" s="5">
        <v>850</v>
      </c>
      <c r="B868" s="2" t="s">
        <v>941</v>
      </c>
      <c r="C868" s="5" t="s">
        <v>78</v>
      </c>
      <c r="D868" s="5" t="s">
        <v>64</v>
      </c>
      <c r="E868" s="5">
        <v>1</v>
      </c>
      <c r="F868" s="5">
        <v>0</v>
      </c>
      <c r="G868" s="5">
        <v>0</v>
      </c>
      <c r="H868" s="5">
        <v>0</v>
      </c>
      <c r="I868" s="5">
        <v>-1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0</v>
      </c>
      <c r="P868" s="5">
        <v>1</v>
      </c>
      <c r="Q868" s="5">
        <v>0</v>
      </c>
      <c r="R868" s="14">
        <v>0.41249999999999998</v>
      </c>
      <c r="S868" s="5">
        <v>15</v>
      </c>
      <c r="T868" s="5">
        <v>25</v>
      </c>
    </row>
    <row r="869" spans="1:20" hidden="1" x14ac:dyDescent="0.25">
      <c r="A869" s="5">
        <v>851</v>
      </c>
      <c r="B869" s="2" t="s">
        <v>942</v>
      </c>
      <c r="C869" s="5" t="s">
        <v>102</v>
      </c>
      <c r="D869" s="5" t="s">
        <v>64</v>
      </c>
      <c r="E869" s="5">
        <v>6</v>
      </c>
      <c r="F869" s="5">
        <v>0</v>
      </c>
      <c r="G869" s="5">
        <v>0</v>
      </c>
      <c r="H869" s="5">
        <v>0</v>
      </c>
      <c r="I869" s="5">
        <v>0</v>
      </c>
      <c r="J869" s="5">
        <v>21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7</v>
      </c>
      <c r="Q869" s="5">
        <v>0</v>
      </c>
      <c r="R869" s="14">
        <v>0.24166666666666667</v>
      </c>
      <c r="S869" s="5">
        <v>8.5</v>
      </c>
      <c r="T869" s="5">
        <v>70</v>
      </c>
    </row>
    <row r="870" spans="1:20" hidden="1" x14ac:dyDescent="0.25">
      <c r="A870" s="5">
        <v>852</v>
      </c>
      <c r="B870" s="2" t="s">
        <v>943</v>
      </c>
      <c r="C870" s="5" t="s">
        <v>78</v>
      </c>
      <c r="D870" s="5" t="s">
        <v>61</v>
      </c>
      <c r="E870" s="5">
        <v>5</v>
      </c>
      <c r="F870" s="5">
        <v>0</v>
      </c>
      <c r="G870" s="5">
        <v>0</v>
      </c>
      <c r="H870" s="5">
        <v>0</v>
      </c>
      <c r="I870" s="5">
        <v>0</v>
      </c>
      <c r="J870" s="5">
        <v>23</v>
      </c>
      <c r="K870" s="5">
        <v>0</v>
      </c>
      <c r="L870" s="5">
        <v>0</v>
      </c>
      <c r="M870" s="5">
        <v>0</v>
      </c>
      <c r="N870" s="5">
        <v>0</v>
      </c>
      <c r="O870" s="5">
        <v>0</v>
      </c>
      <c r="P870" s="5">
        <v>1</v>
      </c>
      <c r="Q870" s="5">
        <v>0</v>
      </c>
      <c r="R870" s="14">
        <v>0.25069444444444444</v>
      </c>
      <c r="S870" s="5">
        <v>9.6</v>
      </c>
      <c r="T870" s="5">
        <v>100</v>
      </c>
    </row>
    <row r="871" spans="1:20" hidden="1" x14ac:dyDescent="0.25">
      <c r="A871" s="5">
        <v>853</v>
      </c>
      <c r="B871" s="2" t="s">
        <v>944</v>
      </c>
      <c r="C871" s="5" t="s">
        <v>248</v>
      </c>
      <c r="D871" s="5" t="s">
        <v>47</v>
      </c>
      <c r="E871" s="5">
        <v>5</v>
      </c>
      <c r="F871" s="5">
        <v>0</v>
      </c>
      <c r="G871" s="5">
        <v>0</v>
      </c>
      <c r="H871" s="5">
        <v>0</v>
      </c>
      <c r="I871" s="5">
        <v>0</v>
      </c>
      <c r="J871" s="5">
        <v>2</v>
      </c>
      <c r="K871" s="5">
        <v>0</v>
      </c>
      <c r="L871" s="5">
        <v>0</v>
      </c>
      <c r="M871" s="5">
        <v>0</v>
      </c>
      <c r="N871" s="5">
        <v>0</v>
      </c>
      <c r="O871" s="5">
        <v>0</v>
      </c>
      <c r="P871" s="5">
        <v>1</v>
      </c>
      <c r="Q871" s="5">
        <v>0</v>
      </c>
      <c r="R871" s="14">
        <v>0.44722222222222219</v>
      </c>
      <c r="S871" s="5">
        <v>15.6</v>
      </c>
      <c r="T871" s="5">
        <v>0</v>
      </c>
    </row>
    <row r="872" spans="1:20" hidden="1" x14ac:dyDescent="0.25">
      <c r="A872" s="5">
        <v>854</v>
      </c>
      <c r="B872" s="2" t="s">
        <v>945</v>
      </c>
      <c r="C872" s="5" t="s">
        <v>82</v>
      </c>
      <c r="D872" s="5" t="s">
        <v>64</v>
      </c>
      <c r="E872" s="5">
        <v>1</v>
      </c>
      <c r="F872" s="5">
        <v>0</v>
      </c>
      <c r="G872" s="5">
        <v>0</v>
      </c>
      <c r="H872" s="5">
        <v>0</v>
      </c>
      <c r="I872" s="5">
        <v>0</v>
      </c>
      <c r="J872" s="5">
        <v>0</v>
      </c>
      <c r="K872" s="5">
        <v>0</v>
      </c>
      <c r="L872" s="5">
        <v>0</v>
      </c>
      <c r="M872" s="5">
        <v>0</v>
      </c>
      <c r="N872" s="5">
        <v>0</v>
      </c>
      <c r="O872" s="5">
        <v>0</v>
      </c>
      <c r="P872" s="5">
        <v>0</v>
      </c>
      <c r="Q872" s="5">
        <v>0</v>
      </c>
      <c r="R872" s="14">
        <v>0.43888888888888888</v>
      </c>
      <c r="S872" s="5">
        <v>11</v>
      </c>
      <c r="T872" s="5">
        <v>0</v>
      </c>
    </row>
    <row r="873" spans="1:20" hidden="1" x14ac:dyDescent="0.25">
      <c r="A873" s="5">
        <v>855</v>
      </c>
      <c r="B873" s="2" t="s">
        <v>946</v>
      </c>
      <c r="C873" s="5" t="s">
        <v>139</v>
      </c>
      <c r="D873" s="5" t="s">
        <v>64</v>
      </c>
      <c r="E873" s="5">
        <v>4</v>
      </c>
      <c r="F873" s="5">
        <v>0</v>
      </c>
      <c r="G873" s="5">
        <v>0</v>
      </c>
      <c r="H873" s="5">
        <v>0</v>
      </c>
      <c r="I873" s="5">
        <v>0</v>
      </c>
      <c r="J873" s="5">
        <v>2</v>
      </c>
      <c r="K873" s="5">
        <v>0</v>
      </c>
      <c r="L873" s="5">
        <v>0</v>
      </c>
      <c r="M873" s="5">
        <v>0</v>
      </c>
      <c r="N873" s="5">
        <v>0</v>
      </c>
      <c r="O873" s="5">
        <v>0</v>
      </c>
      <c r="P873" s="5">
        <v>3</v>
      </c>
      <c r="Q873" s="5">
        <v>0</v>
      </c>
      <c r="R873" s="14">
        <v>0.23263888888888887</v>
      </c>
      <c r="S873" s="5">
        <v>9.5</v>
      </c>
      <c r="T873" s="5">
        <v>0</v>
      </c>
    </row>
    <row r="874" spans="1:20" hidden="1" x14ac:dyDescent="0.25">
      <c r="A874" s="5">
        <v>856</v>
      </c>
      <c r="B874" s="2" t="s">
        <v>947</v>
      </c>
      <c r="C874" s="5" t="s">
        <v>105</v>
      </c>
      <c r="D874" s="5" t="s">
        <v>67</v>
      </c>
      <c r="E874" s="5">
        <v>4</v>
      </c>
      <c r="F874" s="5">
        <v>0</v>
      </c>
      <c r="G874" s="5">
        <v>0</v>
      </c>
      <c r="H874" s="5">
        <v>0</v>
      </c>
      <c r="I874" s="5">
        <v>0</v>
      </c>
      <c r="J874" s="5">
        <v>4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14">
        <v>0.2638888888888889</v>
      </c>
      <c r="S874" s="5">
        <v>10.3</v>
      </c>
      <c r="T874" s="5">
        <v>100</v>
      </c>
    </row>
    <row r="875" spans="1:20" hidden="1" x14ac:dyDescent="0.25">
      <c r="A875" s="5">
        <v>857</v>
      </c>
      <c r="B875" s="2" t="s">
        <v>948</v>
      </c>
      <c r="C875" s="5" t="s">
        <v>74</v>
      </c>
      <c r="D875" s="5" t="s">
        <v>61</v>
      </c>
      <c r="E875" s="5">
        <v>5</v>
      </c>
      <c r="F875" s="5">
        <v>0</v>
      </c>
      <c r="G875" s="5">
        <v>0</v>
      </c>
      <c r="H875" s="5">
        <v>0</v>
      </c>
      <c r="I875" s="5">
        <v>-3</v>
      </c>
      <c r="J875" s="5">
        <v>0</v>
      </c>
      <c r="K875" s="5">
        <v>0</v>
      </c>
      <c r="L875" s="5">
        <v>0</v>
      </c>
      <c r="M875" s="5">
        <v>0</v>
      </c>
      <c r="N875" s="5">
        <v>0</v>
      </c>
      <c r="O875" s="5">
        <v>0</v>
      </c>
      <c r="P875" s="5">
        <v>6</v>
      </c>
      <c r="Q875" s="5">
        <v>0</v>
      </c>
      <c r="R875" s="14">
        <v>0.26111111111111113</v>
      </c>
      <c r="S875" s="5">
        <v>9.6</v>
      </c>
      <c r="T875" s="5">
        <v>100</v>
      </c>
    </row>
    <row r="876" spans="1:20" hidden="1" x14ac:dyDescent="0.25">
      <c r="A876" s="5">
        <v>858</v>
      </c>
      <c r="B876" s="2" t="s">
        <v>949</v>
      </c>
      <c r="C876" s="5" t="s">
        <v>82</v>
      </c>
      <c r="D876" s="5" t="s">
        <v>64</v>
      </c>
      <c r="E876" s="5">
        <v>9</v>
      </c>
      <c r="F876" s="5">
        <v>0</v>
      </c>
      <c r="G876" s="5">
        <v>0</v>
      </c>
      <c r="H876" s="5">
        <v>0</v>
      </c>
      <c r="I876" s="5">
        <v>-1</v>
      </c>
      <c r="J876" s="5">
        <v>7</v>
      </c>
      <c r="K876" s="5">
        <v>0</v>
      </c>
      <c r="L876" s="5">
        <v>0</v>
      </c>
      <c r="M876" s="5">
        <v>0</v>
      </c>
      <c r="N876" s="5">
        <v>0</v>
      </c>
      <c r="O876" s="5">
        <v>0</v>
      </c>
      <c r="P876" s="5">
        <v>9</v>
      </c>
      <c r="Q876" s="5">
        <v>0</v>
      </c>
      <c r="R876" s="14">
        <v>0.50208333333333333</v>
      </c>
      <c r="S876" s="5">
        <v>16.7</v>
      </c>
      <c r="T876" s="5">
        <v>46.5</v>
      </c>
    </row>
    <row r="877" spans="1:20" hidden="1" x14ac:dyDescent="0.25">
      <c r="A877" s="5">
        <v>859</v>
      </c>
      <c r="B877" s="2" t="s">
        <v>950</v>
      </c>
      <c r="C877" s="5" t="s">
        <v>66</v>
      </c>
      <c r="D877" s="5" t="s">
        <v>47</v>
      </c>
      <c r="E877" s="5">
        <v>34</v>
      </c>
      <c r="F877" s="5">
        <v>0</v>
      </c>
      <c r="G877" s="5">
        <v>0</v>
      </c>
      <c r="H877" s="5">
        <v>0</v>
      </c>
      <c r="I877" s="5">
        <v>-2</v>
      </c>
      <c r="J877" s="5">
        <v>62</v>
      </c>
      <c r="K877" s="5">
        <v>0</v>
      </c>
      <c r="L877" s="5">
        <v>0</v>
      </c>
      <c r="M877" s="5">
        <v>0</v>
      </c>
      <c r="N877" s="5">
        <v>0</v>
      </c>
      <c r="O877" s="5">
        <v>0</v>
      </c>
      <c r="P877" s="5">
        <v>11</v>
      </c>
      <c r="Q877" s="5">
        <v>0</v>
      </c>
      <c r="R877" s="14">
        <v>0.23125000000000001</v>
      </c>
      <c r="S877" s="5">
        <v>10.199999999999999</v>
      </c>
      <c r="T877" s="5">
        <v>0</v>
      </c>
    </row>
    <row r="878" spans="1:20" hidden="1" x14ac:dyDescent="0.25">
      <c r="A878" s="5">
        <v>860</v>
      </c>
      <c r="B878" s="2" t="s">
        <v>951</v>
      </c>
      <c r="C878" s="5" t="s">
        <v>115</v>
      </c>
      <c r="D878" s="5" t="s">
        <v>64</v>
      </c>
      <c r="E878" s="5">
        <v>4</v>
      </c>
      <c r="F878" s="5">
        <v>0</v>
      </c>
      <c r="G878" s="5">
        <v>0</v>
      </c>
      <c r="H878" s="5">
        <v>0</v>
      </c>
      <c r="I878" s="5">
        <v>-1</v>
      </c>
      <c r="J878" s="5">
        <v>4</v>
      </c>
      <c r="K878" s="5">
        <v>0</v>
      </c>
      <c r="L878" s="5">
        <v>0</v>
      </c>
      <c r="M878" s="5">
        <v>0</v>
      </c>
      <c r="N878" s="5">
        <v>0</v>
      </c>
      <c r="O878" s="5">
        <v>0</v>
      </c>
      <c r="P878" s="5">
        <v>3</v>
      </c>
      <c r="Q878" s="5">
        <v>0</v>
      </c>
      <c r="R878" s="14">
        <v>0.48333333333333334</v>
      </c>
      <c r="S878" s="5">
        <v>17</v>
      </c>
      <c r="T878" s="5">
        <v>53.2</v>
      </c>
    </row>
    <row r="879" spans="1:20" hidden="1" x14ac:dyDescent="0.25">
      <c r="A879" s="5">
        <v>861</v>
      </c>
      <c r="B879" s="2" t="s">
        <v>952</v>
      </c>
      <c r="C879" s="5" t="s">
        <v>248</v>
      </c>
      <c r="D879" s="5" t="s">
        <v>47</v>
      </c>
      <c r="E879" s="5">
        <v>2</v>
      </c>
      <c r="F879" s="5">
        <v>0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0</v>
      </c>
      <c r="P879" s="5">
        <v>0</v>
      </c>
      <c r="Q879" s="5">
        <v>0</v>
      </c>
      <c r="R879" s="14">
        <v>0.33055555555555555</v>
      </c>
      <c r="S879" s="5">
        <v>10</v>
      </c>
      <c r="T879" s="5">
        <v>0</v>
      </c>
    </row>
    <row r="880" spans="1:20" hidden="1" x14ac:dyDescent="0.25">
      <c r="A880" s="5">
        <v>862</v>
      </c>
      <c r="B880" s="2" t="s">
        <v>953</v>
      </c>
      <c r="C880" s="5" t="s">
        <v>171</v>
      </c>
      <c r="D880" s="5" t="s">
        <v>61</v>
      </c>
      <c r="E880" s="5">
        <v>7</v>
      </c>
      <c r="F880" s="5">
        <v>0</v>
      </c>
      <c r="G880" s="5">
        <v>0</v>
      </c>
      <c r="H880" s="5">
        <v>0</v>
      </c>
      <c r="I880" s="5">
        <v>1</v>
      </c>
      <c r="J880" s="5">
        <v>23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8</v>
      </c>
      <c r="Q880" s="5">
        <v>0</v>
      </c>
      <c r="R880" s="14">
        <v>0.4680555555555555</v>
      </c>
      <c r="S880" s="5">
        <v>16.3</v>
      </c>
      <c r="T880" s="5">
        <v>31.2</v>
      </c>
    </row>
    <row r="881" spans="1:20" hidden="1" x14ac:dyDescent="0.25">
      <c r="A881" s="5">
        <v>863</v>
      </c>
      <c r="B881" s="2" t="s">
        <v>954</v>
      </c>
      <c r="C881" s="5" t="s">
        <v>86</v>
      </c>
      <c r="D881" s="5" t="s">
        <v>64</v>
      </c>
      <c r="E881" s="5">
        <v>1</v>
      </c>
      <c r="F881" s="5">
        <v>0</v>
      </c>
      <c r="G881" s="5">
        <v>0</v>
      </c>
      <c r="H881" s="5">
        <v>0</v>
      </c>
      <c r="I881" s="5">
        <v>0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1</v>
      </c>
      <c r="Q881" s="5">
        <v>0</v>
      </c>
      <c r="R881" s="14">
        <v>0.25277777777777777</v>
      </c>
      <c r="S881" s="5">
        <v>7</v>
      </c>
      <c r="T881" s="5">
        <v>50</v>
      </c>
    </row>
    <row r="882" spans="1:20" hidden="1" x14ac:dyDescent="0.25">
      <c r="A882" s="5">
        <v>864</v>
      </c>
      <c r="B882" s="2" t="s">
        <v>955</v>
      </c>
      <c r="C882" s="5" t="s">
        <v>218</v>
      </c>
      <c r="D882" s="5" t="s">
        <v>61</v>
      </c>
      <c r="E882" s="5">
        <v>2</v>
      </c>
      <c r="F882" s="5">
        <v>0</v>
      </c>
      <c r="G882" s="5">
        <v>0</v>
      </c>
      <c r="H882" s="5">
        <v>0</v>
      </c>
      <c r="I882" s="5">
        <v>0</v>
      </c>
      <c r="J882" s="5">
        <v>0</v>
      </c>
      <c r="K882" s="5">
        <v>0</v>
      </c>
      <c r="L882" s="5">
        <v>0</v>
      </c>
      <c r="M882" s="5">
        <v>0</v>
      </c>
      <c r="N882" s="5">
        <v>0</v>
      </c>
      <c r="O882" s="5">
        <v>0</v>
      </c>
      <c r="P882" s="5">
        <v>0</v>
      </c>
      <c r="Q882" s="5">
        <v>0</v>
      </c>
      <c r="R882" s="14">
        <v>0.14652777777777778</v>
      </c>
      <c r="S882" s="5">
        <v>6.5</v>
      </c>
      <c r="T882" s="5">
        <v>0</v>
      </c>
    </row>
    <row r="883" spans="1:20" hidden="1" x14ac:dyDescent="0.25">
      <c r="A883" s="5">
        <v>865</v>
      </c>
      <c r="B883" s="2" t="s">
        <v>956</v>
      </c>
      <c r="C883" s="5" t="s">
        <v>119</v>
      </c>
      <c r="D883" s="5" t="s">
        <v>67</v>
      </c>
      <c r="E883" s="5">
        <v>1</v>
      </c>
      <c r="F883" s="5">
        <v>0</v>
      </c>
      <c r="G883" s="5">
        <v>0</v>
      </c>
      <c r="H883" s="5">
        <v>0</v>
      </c>
      <c r="I883" s="5">
        <v>-1</v>
      </c>
      <c r="J883" s="5">
        <v>0</v>
      </c>
      <c r="K883" s="5">
        <v>0</v>
      </c>
      <c r="L883" s="5">
        <v>0</v>
      </c>
      <c r="M883" s="5">
        <v>0</v>
      </c>
      <c r="N883" s="5">
        <v>0</v>
      </c>
      <c r="O883" s="5">
        <v>0</v>
      </c>
      <c r="P883" s="5">
        <v>1</v>
      </c>
      <c r="Q883" s="5">
        <v>0</v>
      </c>
      <c r="R883" s="14">
        <v>0.68402777777777779</v>
      </c>
      <c r="S883" s="5">
        <v>19</v>
      </c>
      <c r="T883" s="5">
        <v>0</v>
      </c>
    </row>
    <row r="884" spans="1:20" hidden="1" x14ac:dyDescent="0.25">
      <c r="A884" s="5">
        <v>866</v>
      </c>
      <c r="B884" s="2" t="s">
        <v>957</v>
      </c>
      <c r="C884" s="5" t="s">
        <v>84</v>
      </c>
      <c r="D884" s="5" t="s">
        <v>67</v>
      </c>
      <c r="E884" s="5">
        <v>7</v>
      </c>
      <c r="F884" s="5">
        <v>0</v>
      </c>
      <c r="G884" s="5">
        <v>0</v>
      </c>
      <c r="H884" s="5">
        <v>0</v>
      </c>
      <c r="I884" s="5">
        <v>-4</v>
      </c>
      <c r="J884" s="5">
        <v>7</v>
      </c>
      <c r="K884" s="5">
        <v>0</v>
      </c>
      <c r="L884" s="5">
        <v>0</v>
      </c>
      <c r="M884" s="5">
        <v>0</v>
      </c>
      <c r="N884" s="5">
        <v>0</v>
      </c>
      <c r="O884" s="5">
        <v>0</v>
      </c>
      <c r="P884" s="5">
        <v>6</v>
      </c>
      <c r="Q884" s="5">
        <v>0</v>
      </c>
      <c r="R884" s="14">
        <v>0.41388888888888892</v>
      </c>
      <c r="S884" s="5">
        <v>14.9</v>
      </c>
      <c r="T884" s="5">
        <v>33.299999999999997</v>
      </c>
    </row>
    <row r="885" spans="1:20" hidden="1" x14ac:dyDescent="0.25">
      <c r="A885" s="5">
        <v>867</v>
      </c>
      <c r="B885" s="2" t="s">
        <v>958</v>
      </c>
      <c r="C885" s="5" t="s">
        <v>78</v>
      </c>
      <c r="D885" s="5" t="s">
        <v>61</v>
      </c>
      <c r="E885" s="5">
        <v>4</v>
      </c>
      <c r="F885" s="5">
        <v>0</v>
      </c>
      <c r="G885" s="5">
        <v>0</v>
      </c>
      <c r="H885" s="5">
        <v>0</v>
      </c>
      <c r="I885" s="5">
        <v>-1</v>
      </c>
      <c r="J885" s="5">
        <v>19</v>
      </c>
      <c r="K885" s="5">
        <v>0</v>
      </c>
      <c r="L885" s="5">
        <v>0</v>
      </c>
      <c r="M885" s="5">
        <v>0</v>
      </c>
      <c r="N885" s="5">
        <v>0</v>
      </c>
      <c r="O885" s="5">
        <v>0</v>
      </c>
      <c r="P885" s="5">
        <v>3</v>
      </c>
      <c r="Q885" s="5">
        <v>0</v>
      </c>
      <c r="R885" s="14">
        <v>0.34097222222222223</v>
      </c>
      <c r="S885" s="5">
        <v>12.3</v>
      </c>
      <c r="T885" s="5">
        <v>0</v>
      </c>
    </row>
    <row r="886" spans="1:20" hidden="1" x14ac:dyDescent="0.25">
      <c r="A886" s="5">
        <v>868</v>
      </c>
      <c r="B886" s="2" t="s">
        <v>959</v>
      </c>
      <c r="C886" s="5" t="s">
        <v>102</v>
      </c>
      <c r="D886" s="5" t="s">
        <v>61</v>
      </c>
      <c r="E886" s="5">
        <v>7</v>
      </c>
      <c r="F886" s="5">
        <v>0</v>
      </c>
      <c r="G886" s="5">
        <v>0</v>
      </c>
      <c r="H886" s="5">
        <v>0</v>
      </c>
      <c r="I886" s="5">
        <v>-1</v>
      </c>
      <c r="J886" s="5">
        <v>2</v>
      </c>
      <c r="K886" s="5">
        <v>0</v>
      </c>
      <c r="L886" s="5">
        <v>0</v>
      </c>
      <c r="M886" s="5">
        <v>0</v>
      </c>
      <c r="N886" s="5">
        <v>0</v>
      </c>
      <c r="O886" s="5">
        <v>0</v>
      </c>
      <c r="P886" s="5">
        <v>4</v>
      </c>
      <c r="Q886" s="5">
        <v>0</v>
      </c>
      <c r="R886" s="14">
        <v>0.32569444444444445</v>
      </c>
      <c r="S886" s="5">
        <v>12.4</v>
      </c>
      <c r="T886" s="5">
        <v>48.1</v>
      </c>
    </row>
    <row r="887" spans="1:20" hidden="1" x14ac:dyDescent="0.25">
      <c r="A887" s="5">
        <v>869</v>
      </c>
      <c r="B887" s="2" t="s">
        <v>960</v>
      </c>
      <c r="C887" s="5" t="s">
        <v>72</v>
      </c>
      <c r="D887" s="5" t="s">
        <v>67</v>
      </c>
      <c r="E887" s="5">
        <v>24</v>
      </c>
      <c r="F887" s="5">
        <v>0</v>
      </c>
      <c r="G887" s="5">
        <v>0</v>
      </c>
      <c r="H887" s="5">
        <v>0</v>
      </c>
      <c r="I887" s="5">
        <v>-6</v>
      </c>
      <c r="J887" s="5">
        <v>25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10</v>
      </c>
      <c r="Q887" s="5">
        <v>0</v>
      </c>
      <c r="R887" s="14">
        <v>0.24652777777777779</v>
      </c>
      <c r="S887" s="5">
        <v>9.6999999999999993</v>
      </c>
      <c r="T887" s="5">
        <v>50</v>
      </c>
    </row>
    <row r="888" spans="1:20" hidden="1" x14ac:dyDescent="0.25">
      <c r="A888" s="5">
        <v>870</v>
      </c>
      <c r="B888" s="2" t="s">
        <v>961</v>
      </c>
      <c r="C888" s="5" t="s">
        <v>94</v>
      </c>
      <c r="D888" s="5" t="s">
        <v>47</v>
      </c>
      <c r="E888" s="5">
        <v>13</v>
      </c>
      <c r="F888" s="5">
        <v>0</v>
      </c>
      <c r="G888" s="5">
        <v>0</v>
      </c>
      <c r="H888" s="5">
        <v>0</v>
      </c>
      <c r="I888" s="5">
        <v>0</v>
      </c>
      <c r="J888" s="5">
        <v>4</v>
      </c>
      <c r="K888" s="5">
        <v>0</v>
      </c>
      <c r="L888" s="5">
        <v>0</v>
      </c>
      <c r="M888" s="5">
        <v>0</v>
      </c>
      <c r="N888" s="5">
        <v>0</v>
      </c>
      <c r="O888" s="5">
        <v>0</v>
      </c>
      <c r="P888" s="5">
        <v>3</v>
      </c>
      <c r="Q888" s="5">
        <v>0</v>
      </c>
      <c r="R888" s="14">
        <v>0.50069444444444444</v>
      </c>
      <c r="S888" s="5">
        <v>17</v>
      </c>
      <c r="T888" s="5">
        <v>100</v>
      </c>
    </row>
    <row r="889" spans="1:20" hidden="1" x14ac:dyDescent="0.25">
      <c r="A889" s="5">
        <v>871</v>
      </c>
      <c r="B889" s="2" t="s">
        <v>962</v>
      </c>
      <c r="C889" s="5" t="s">
        <v>88</v>
      </c>
      <c r="D889" s="5" t="s">
        <v>64</v>
      </c>
      <c r="E889" s="5">
        <v>2</v>
      </c>
      <c r="F889" s="5">
        <v>0</v>
      </c>
      <c r="G889" s="5">
        <v>0</v>
      </c>
      <c r="H889" s="5">
        <v>0</v>
      </c>
      <c r="I889" s="5">
        <v>-1</v>
      </c>
      <c r="J889" s="5">
        <v>0</v>
      </c>
      <c r="K889" s="5">
        <v>0</v>
      </c>
      <c r="L889" s="5">
        <v>0</v>
      </c>
      <c r="M889" s="5">
        <v>0</v>
      </c>
      <c r="N889" s="5">
        <v>0</v>
      </c>
      <c r="O889" s="5">
        <v>0</v>
      </c>
      <c r="P889" s="5">
        <v>0</v>
      </c>
      <c r="Q889" s="5">
        <v>0</v>
      </c>
      <c r="R889" s="14">
        <v>0.2951388888888889</v>
      </c>
      <c r="S889" s="5">
        <v>10</v>
      </c>
      <c r="T889" s="5">
        <v>58.8</v>
      </c>
    </row>
    <row r="890" spans="1:20" hidden="1" x14ac:dyDescent="0.25">
      <c r="A890" s="5">
        <v>872</v>
      </c>
      <c r="B890" s="2" t="s">
        <v>963</v>
      </c>
      <c r="C890" s="5" t="s">
        <v>78</v>
      </c>
      <c r="D890" s="5" t="s">
        <v>47</v>
      </c>
      <c r="E890" s="5">
        <v>14</v>
      </c>
      <c r="F890" s="5">
        <v>0</v>
      </c>
      <c r="G890" s="5">
        <v>0</v>
      </c>
      <c r="H890" s="5">
        <v>0</v>
      </c>
      <c r="I890" s="5">
        <v>-5</v>
      </c>
      <c r="J890" s="5">
        <v>2</v>
      </c>
      <c r="K890" s="5">
        <v>0</v>
      </c>
      <c r="L890" s="5">
        <v>0</v>
      </c>
      <c r="M890" s="5">
        <v>0</v>
      </c>
      <c r="N890" s="5">
        <v>0</v>
      </c>
      <c r="O890" s="5">
        <v>0</v>
      </c>
      <c r="P890" s="5">
        <v>10</v>
      </c>
      <c r="Q890" s="5">
        <v>0</v>
      </c>
      <c r="R890" s="14">
        <v>0.54791666666666672</v>
      </c>
      <c r="S890" s="5">
        <v>17.600000000000001</v>
      </c>
      <c r="T890" s="5">
        <v>0</v>
      </c>
    </row>
    <row r="891" spans="1:20" hidden="1" x14ac:dyDescent="0.25">
      <c r="A891" s="5">
        <v>873</v>
      </c>
      <c r="B891" s="2" t="s">
        <v>964</v>
      </c>
      <c r="C891" s="5" t="s">
        <v>84</v>
      </c>
      <c r="D891" s="5" t="s">
        <v>64</v>
      </c>
      <c r="E891" s="5">
        <v>3</v>
      </c>
      <c r="F891" s="5">
        <v>0</v>
      </c>
      <c r="G891" s="5">
        <v>0</v>
      </c>
      <c r="H891" s="5">
        <v>0</v>
      </c>
      <c r="I891" s="5">
        <v>-1</v>
      </c>
      <c r="J891" s="5">
        <v>2</v>
      </c>
      <c r="K891" s="5">
        <v>0</v>
      </c>
      <c r="L891" s="5">
        <v>0</v>
      </c>
      <c r="M891" s="5">
        <v>0</v>
      </c>
      <c r="N891" s="5">
        <v>0</v>
      </c>
      <c r="O891" s="5">
        <v>0</v>
      </c>
      <c r="P891" s="5">
        <v>2</v>
      </c>
      <c r="Q891" s="5">
        <v>0</v>
      </c>
      <c r="R891" s="14">
        <v>0.2673611111111111</v>
      </c>
      <c r="S891" s="5">
        <v>10.7</v>
      </c>
      <c r="T891" s="5">
        <v>30</v>
      </c>
    </row>
    <row r="892" spans="1:20" hidden="1" x14ac:dyDescent="0.25">
      <c r="A892" s="5">
        <v>874</v>
      </c>
      <c r="B892" s="2" t="s">
        <v>965</v>
      </c>
      <c r="C892" s="5" t="s">
        <v>177</v>
      </c>
      <c r="D892" s="5" t="s">
        <v>67</v>
      </c>
      <c r="E892" s="5">
        <v>2</v>
      </c>
      <c r="F892" s="5">
        <v>0</v>
      </c>
      <c r="G892" s="5">
        <v>0</v>
      </c>
      <c r="H892" s="5">
        <v>0</v>
      </c>
      <c r="I892" s="5">
        <v>0</v>
      </c>
      <c r="J892" s="5">
        <v>17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2</v>
      </c>
      <c r="Q892" s="5">
        <v>0</v>
      </c>
      <c r="R892" s="14">
        <v>0.1986111111111111</v>
      </c>
      <c r="S892" s="5">
        <v>8</v>
      </c>
      <c r="T892" s="5">
        <v>0</v>
      </c>
    </row>
    <row r="893" spans="1:20" hidden="1" x14ac:dyDescent="0.25">
      <c r="A893" s="5">
        <v>875</v>
      </c>
      <c r="B893" s="2" t="s">
        <v>966</v>
      </c>
      <c r="C893" s="5" t="s">
        <v>161</v>
      </c>
      <c r="D893" s="5" t="s">
        <v>64</v>
      </c>
      <c r="E893" s="5">
        <v>3</v>
      </c>
      <c r="F893" s="5">
        <v>0</v>
      </c>
      <c r="G893" s="5">
        <v>0</v>
      </c>
      <c r="H893" s="5">
        <v>0</v>
      </c>
      <c r="I893" s="5">
        <v>0</v>
      </c>
      <c r="J893" s="5">
        <v>0</v>
      </c>
      <c r="K893" s="5">
        <v>0</v>
      </c>
      <c r="L893" s="5">
        <v>0</v>
      </c>
      <c r="M893" s="5">
        <v>0</v>
      </c>
      <c r="N893" s="5">
        <v>0</v>
      </c>
      <c r="O893" s="5">
        <v>0</v>
      </c>
      <c r="P893" s="5">
        <v>5</v>
      </c>
      <c r="Q893" s="5">
        <v>0</v>
      </c>
      <c r="R893" s="14">
        <v>0.4375</v>
      </c>
      <c r="S893" s="5">
        <v>13.3</v>
      </c>
      <c r="T893" s="5">
        <v>43.3</v>
      </c>
    </row>
    <row r="894" spans="1:20" hidden="1" x14ac:dyDescent="0.25">
      <c r="A894" s="5">
        <v>876</v>
      </c>
      <c r="B894" s="2" t="s">
        <v>967</v>
      </c>
      <c r="C894" s="5" t="s">
        <v>84</v>
      </c>
      <c r="D894" s="5" t="s">
        <v>61</v>
      </c>
      <c r="E894" s="5">
        <v>1</v>
      </c>
      <c r="F894" s="5">
        <v>0</v>
      </c>
      <c r="G894" s="5">
        <v>0</v>
      </c>
      <c r="H894" s="5">
        <v>0</v>
      </c>
      <c r="I894" s="5">
        <v>0</v>
      </c>
      <c r="J894" s="5">
        <v>0</v>
      </c>
      <c r="K894" s="5">
        <v>0</v>
      </c>
      <c r="L894" s="5">
        <v>0</v>
      </c>
      <c r="M894" s="5">
        <v>0</v>
      </c>
      <c r="N894" s="5">
        <v>0</v>
      </c>
      <c r="O894" s="5">
        <v>0</v>
      </c>
      <c r="P894" s="5">
        <v>2</v>
      </c>
      <c r="Q894" s="5">
        <v>0</v>
      </c>
      <c r="R894" s="14">
        <v>0.39861111111111108</v>
      </c>
      <c r="S894" s="5">
        <v>16</v>
      </c>
      <c r="T894" s="5">
        <v>0</v>
      </c>
    </row>
    <row r="895" spans="1:20" hidden="1" x14ac:dyDescent="0.25">
      <c r="A895" s="5">
        <v>877</v>
      </c>
      <c r="B895" s="2" t="s">
        <v>968</v>
      </c>
      <c r="C895" s="5" t="s">
        <v>177</v>
      </c>
      <c r="D895" s="5" t="s">
        <v>61</v>
      </c>
      <c r="E895" s="5">
        <v>5</v>
      </c>
      <c r="F895" s="5">
        <v>0</v>
      </c>
      <c r="G895" s="5">
        <v>0</v>
      </c>
      <c r="H895" s="5">
        <v>0</v>
      </c>
      <c r="I895" s="5">
        <v>-3</v>
      </c>
      <c r="J895" s="5">
        <v>2</v>
      </c>
      <c r="K895" s="5">
        <v>0</v>
      </c>
      <c r="L895" s="5">
        <v>0</v>
      </c>
      <c r="M895" s="5">
        <v>0</v>
      </c>
      <c r="N895" s="5">
        <v>0</v>
      </c>
      <c r="O895" s="5">
        <v>0</v>
      </c>
      <c r="P895" s="5">
        <v>3</v>
      </c>
      <c r="Q895" s="5">
        <v>0</v>
      </c>
      <c r="R895" s="14">
        <v>0.22222222222222221</v>
      </c>
      <c r="S895" s="5">
        <v>9.8000000000000007</v>
      </c>
      <c r="T895" s="5">
        <v>0</v>
      </c>
    </row>
    <row r="896" spans="1:20" hidden="1" x14ac:dyDescent="0.25">
      <c r="A896" s="5">
        <v>878</v>
      </c>
      <c r="B896" s="2" t="s">
        <v>969</v>
      </c>
      <c r="C896" s="5" t="s">
        <v>248</v>
      </c>
      <c r="D896" s="5" t="s">
        <v>67</v>
      </c>
      <c r="E896" s="5">
        <v>2</v>
      </c>
      <c r="F896" s="5">
        <v>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2</v>
      </c>
      <c r="Q896" s="5">
        <v>0</v>
      </c>
      <c r="R896" s="14">
        <v>0.36944444444444446</v>
      </c>
      <c r="S896" s="5">
        <v>11</v>
      </c>
      <c r="T896" s="5">
        <v>33.299999999999997</v>
      </c>
    </row>
    <row r="897" spans="1:20" hidden="1" x14ac:dyDescent="0.25">
      <c r="A897" s="5">
        <v>879</v>
      </c>
      <c r="B897" s="2" t="s">
        <v>970</v>
      </c>
      <c r="C897" s="5" t="s">
        <v>94</v>
      </c>
      <c r="D897" s="5" t="s">
        <v>67</v>
      </c>
      <c r="E897" s="5">
        <v>6</v>
      </c>
      <c r="F897" s="5">
        <v>0</v>
      </c>
      <c r="G897" s="5">
        <v>0</v>
      </c>
      <c r="H897" s="5">
        <v>0</v>
      </c>
      <c r="I897" s="5">
        <v>0</v>
      </c>
      <c r="J897" s="5">
        <v>25</v>
      </c>
      <c r="K897" s="5">
        <v>0</v>
      </c>
      <c r="L897" s="5">
        <v>0</v>
      </c>
      <c r="M897" s="5">
        <v>0</v>
      </c>
      <c r="N897" s="5">
        <v>0</v>
      </c>
      <c r="O897" s="5">
        <v>0</v>
      </c>
      <c r="P897" s="5">
        <v>2</v>
      </c>
      <c r="Q897" s="5">
        <v>0</v>
      </c>
      <c r="R897" s="14">
        <v>0.11527777777777777</v>
      </c>
      <c r="S897" s="5">
        <v>4</v>
      </c>
      <c r="T897" s="5">
        <v>0</v>
      </c>
    </row>
    <row r="898" spans="1:20" hidden="1" x14ac:dyDescent="0.25">
      <c r="A898" s="5">
        <v>880</v>
      </c>
      <c r="B898" s="2" t="s">
        <v>971</v>
      </c>
      <c r="C898" s="5" t="s">
        <v>78</v>
      </c>
      <c r="D898" s="5" t="s">
        <v>61</v>
      </c>
      <c r="E898" s="5">
        <v>4</v>
      </c>
      <c r="F898" s="5">
        <v>0</v>
      </c>
      <c r="G898" s="5">
        <v>0</v>
      </c>
      <c r="H898" s="5">
        <v>0</v>
      </c>
      <c r="I898" s="5">
        <v>0</v>
      </c>
      <c r="J898" s="5">
        <v>0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14">
        <v>0.20069444444444443</v>
      </c>
      <c r="S898" s="5">
        <v>6</v>
      </c>
      <c r="T898" s="5">
        <v>0</v>
      </c>
    </row>
    <row r="899" spans="1:20" hidden="1" x14ac:dyDescent="0.25">
      <c r="A899" s="5">
        <v>881</v>
      </c>
      <c r="B899" s="2" t="s">
        <v>972</v>
      </c>
      <c r="C899" s="5" t="s">
        <v>94</v>
      </c>
      <c r="D899" s="5" t="s">
        <v>67</v>
      </c>
      <c r="E899" s="5">
        <v>2</v>
      </c>
      <c r="F899" s="5">
        <v>0</v>
      </c>
      <c r="G899" s="5">
        <v>0</v>
      </c>
      <c r="H899" s="5">
        <v>0</v>
      </c>
      <c r="I899" s="5">
        <v>-3</v>
      </c>
      <c r="J899" s="5">
        <v>2</v>
      </c>
      <c r="K899" s="5">
        <v>0</v>
      </c>
      <c r="L899" s="5">
        <v>0</v>
      </c>
      <c r="M899" s="5">
        <v>0</v>
      </c>
      <c r="N899" s="5">
        <v>0</v>
      </c>
      <c r="O899" s="5">
        <v>0</v>
      </c>
      <c r="P899" s="5">
        <v>1</v>
      </c>
      <c r="Q899" s="5">
        <v>0</v>
      </c>
      <c r="R899" s="14">
        <v>0.58680555555555558</v>
      </c>
      <c r="S899" s="5">
        <v>19.5</v>
      </c>
      <c r="T899" s="5">
        <v>0</v>
      </c>
    </row>
    <row r="900" spans="1:20" hidden="1" x14ac:dyDescent="0.25">
      <c r="A900" s="5">
        <v>882</v>
      </c>
      <c r="B900" s="2" t="s">
        <v>973</v>
      </c>
      <c r="C900" s="5" t="s">
        <v>108</v>
      </c>
      <c r="D900" s="5" t="s">
        <v>47</v>
      </c>
      <c r="E900" s="5">
        <v>5</v>
      </c>
      <c r="F900" s="5">
        <v>0</v>
      </c>
      <c r="G900" s="5">
        <v>0</v>
      </c>
      <c r="H900" s="5">
        <v>0</v>
      </c>
      <c r="I900" s="5">
        <v>-1</v>
      </c>
      <c r="J900" s="5">
        <v>2</v>
      </c>
      <c r="K900" s="5">
        <v>0</v>
      </c>
      <c r="L900" s="5">
        <v>0</v>
      </c>
      <c r="M900" s="5">
        <v>0</v>
      </c>
      <c r="N900" s="5">
        <v>0</v>
      </c>
      <c r="O900" s="5">
        <v>0</v>
      </c>
      <c r="P900" s="5">
        <v>4</v>
      </c>
      <c r="Q900" s="5">
        <v>0</v>
      </c>
      <c r="R900" s="14">
        <v>0.53125</v>
      </c>
      <c r="S900" s="5">
        <v>16.600000000000001</v>
      </c>
      <c r="T900" s="5">
        <v>0</v>
      </c>
    </row>
    <row r="901" spans="1:20" hidden="1" x14ac:dyDescent="0.25">
      <c r="A901" s="5">
        <v>883</v>
      </c>
      <c r="B901" s="2" t="s">
        <v>974</v>
      </c>
      <c r="C901" s="5" t="s">
        <v>78</v>
      </c>
      <c r="D901" s="5" t="s">
        <v>61</v>
      </c>
      <c r="E901" s="5">
        <v>2</v>
      </c>
      <c r="F901" s="5">
        <v>0</v>
      </c>
      <c r="G901" s="5">
        <v>0</v>
      </c>
      <c r="H901" s="5">
        <v>0</v>
      </c>
      <c r="I901" s="5">
        <v>-1</v>
      </c>
      <c r="J901" s="5">
        <v>2</v>
      </c>
      <c r="K901" s="5">
        <v>0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0</v>
      </c>
      <c r="R901" s="14">
        <v>0.27569444444444446</v>
      </c>
      <c r="S901" s="5">
        <v>10</v>
      </c>
      <c r="T901" s="5">
        <v>0</v>
      </c>
    </row>
    <row r="902" spans="1:20" hidden="1" x14ac:dyDescent="0.25">
      <c r="A902" s="5">
        <v>884</v>
      </c>
      <c r="B902" s="2" t="s">
        <v>975</v>
      </c>
      <c r="C902" s="5" t="s">
        <v>105</v>
      </c>
      <c r="D902" s="5" t="s">
        <v>67</v>
      </c>
      <c r="E902" s="5">
        <v>11</v>
      </c>
      <c r="F902" s="5">
        <v>0</v>
      </c>
      <c r="G902" s="5">
        <v>0</v>
      </c>
      <c r="H902" s="5">
        <v>0</v>
      </c>
      <c r="I902" s="5">
        <v>-3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6</v>
      </c>
      <c r="Q902" s="5">
        <v>0</v>
      </c>
      <c r="R902" s="14">
        <v>0.29444444444444445</v>
      </c>
      <c r="S902" s="5">
        <v>12</v>
      </c>
      <c r="T902" s="5">
        <v>53.8</v>
      </c>
    </row>
    <row r="903" spans="1:20" hidden="1" x14ac:dyDescent="0.25">
      <c r="A903" s="5">
        <v>885</v>
      </c>
      <c r="B903" s="2" t="s">
        <v>976</v>
      </c>
      <c r="C903" s="5" t="s">
        <v>74</v>
      </c>
      <c r="D903" s="5" t="s">
        <v>61</v>
      </c>
      <c r="E903" s="5">
        <v>1</v>
      </c>
      <c r="F903" s="5">
        <v>0</v>
      </c>
      <c r="G903" s="5">
        <v>0</v>
      </c>
      <c r="H903" s="5">
        <v>0</v>
      </c>
      <c r="I903" s="5">
        <v>0</v>
      </c>
      <c r="J903" s="5">
        <v>0</v>
      </c>
      <c r="K903" s="5">
        <v>0</v>
      </c>
      <c r="L903" s="5">
        <v>0</v>
      </c>
      <c r="M903" s="5">
        <v>0</v>
      </c>
      <c r="N903" s="5">
        <v>0</v>
      </c>
      <c r="O903" s="5">
        <v>0</v>
      </c>
      <c r="P903" s="5">
        <v>0</v>
      </c>
      <c r="Q903" s="5">
        <v>0</v>
      </c>
      <c r="R903" s="14">
        <v>0.11874999999999999</v>
      </c>
      <c r="S903" s="5">
        <v>4</v>
      </c>
      <c r="T903" s="5">
        <v>0</v>
      </c>
    </row>
    <row r="904" spans="1:20" hidden="1" x14ac:dyDescent="0.25">
      <c r="A904" s="5">
        <v>886</v>
      </c>
      <c r="B904" s="2" t="s">
        <v>977</v>
      </c>
      <c r="C904" s="5" t="s">
        <v>60</v>
      </c>
      <c r="D904" s="5" t="s">
        <v>47</v>
      </c>
      <c r="E904" s="5">
        <v>5</v>
      </c>
      <c r="F904" s="5">
        <v>0</v>
      </c>
      <c r="G904" s="5">
        <v>0</v>
      </c>
      <c r="H904" s="5">
        <v>0</v>
      </c>
      <c r="I904" s="5">
        <v>-2</v>
      </c>
      <c r="J904" s="5">
        <v>2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5</v>
      </c>
      <c r="Q904" s="5">
        <v>0</v>
      </c>
      <c r="R904" s="14">
        <v>0.48125000000000001</v>
      </c>
      <c r="S904" s="5">
        <v>16.399999999999999</v>
      </c>
      <c r="T904" s="5">
        <v>0</v>
      </c>
    </row>
    <row r="905" spans="1:20" hidden="1" x14ac:dyDescent="0.25">
      <c r="A905" s="5">
        <v>887</v>
      </c>
      <c r="B905" s="2" t="s">
        <v>978</v>
      </c>
      <c r="C905" s="5" t="s">
        <v>74</v>
      </c>
      <c r="D905" s="5" t="s">
        <v>61</v>
      </c>
      <c r="E905" s="5">
        <v>3</v>
      </c>
      <c r="F905" s="5">
        <v>0</v>
      </c>
      <c r="G905" s="5">
        <v>0</v>
      </c>
      <c r="H905" s="5">
        <v>0</v>
      </c>
      <c r="I905" s="5">
        <v>-1</v>
      </c>
      <c r="J905" s="5">
        <v>12</v>
      </c>
      <c r="K905" s="5">
        <v>0</v>
      </c>
      <c r="L905" s="5">
        <v>0</v>
      </c>
      <c r="M905" s="5">
        <v>0</v>
      </c>
      <c r="N905" s="5">
        <v>0</v>
      </c>
      <c r="O905" s="5">
        <v>0</v>
      </c>
      <c r="P905" s="5">
        <v>2</v>
      </c>
      <c r="Q905" s="5">
        <v>0</v>
      </c>
      <c r="R905" s="14">
        <v>0.1763888888888889</v>
      </c>
      <c r="S905" s="5">
        <v>6.7</v>
      </c>
      <c r="T905" s="5">
        <v>0</v>
      </c>
    </row>
    <row r="906" spans="1:20" x14ac:dyDescent="0.25">
      <c r="A906" s="5" t="s">
        <v>1007</v>
      </c>
      <c r="B906" s="2">
        <f>SUBTOTAL(103,Table3[Player Name])</f>
        <v>9</v>
      </c>
      <c r="C906" s="5"/>
      <c r="D906" s="5"/>
      <c r="E906" s="79">
        <f>SUBTOTAL(101,Table3[Games Played])</f>
        <v>51.444444444444443</v>
      </c>
      <c r="F906" s="5"/>
      <c r="G906" s="5"/>
      <c r="H906" s="5">
        <f>SUBTOTAL(104,Table3[Points])</f>
        <v>57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indexed="13"/>
  </sheetPr>
  <dimension ref="A1:J81"/>
  <sheetViews>
    <sheetView workbookViewId="0">
      <selection activeCell="H21" sqref="H21"/>
    </sheetView>
  </sheetViews>
  <sheetFormatPr defaultRowHeight="13.2" x14ac:dyDescent="0.25"/>
  <cols>
    <col min="2" max="2" width="10.109375" bestFit="1" customWidth="1"/>
    <col min="3" max="3" width="12.33203125" customWidth="1"/>
    <col min="4" max="4" width="14.33203125" customWidth="1"/>
    <col min="5" max="5" width="5" customWidth="1"/>
    <col min="7" max="7" width="10.5546875" bestFit="1" customWidth="1"/>
    <col min="8" max="8" width="10.109375" bestFit="1" customWidth="1"/>
    <col min="9" max="9" width="12.44140625" customWidth="1"/>
    <col min="10" max="10" width="11.6640625" customWidth="1"/>
    <col min="11" max="11" width="9.33203125" bestFit="1" customWidth="1"/>
    <col min="12" max="12" width="12" bestFit="1" customWidth="1"/>
  </cols>
  <sheetData>
    <row r="1" spans="1:9" ht="22.8" x14ac:dyDescent="0.4">
      <c r="A1" s="26" t="s">
        <v>1014</v>
      </c>
      <c r="B1" s="27"/>
      <c r="C1" s="27"/>
      <c r="D1" s="25"/>
      <c r="E1" s="25"/>
      <c r="F1" s="25"/>
    </row>
    <row r="2" spans="1:9" x14ac:dyDescent="0.25">
      <c r="A2" s="1" t="s">
        <v>1015</v>
      </c>
    </row>
    <row r="3" spans="1:9" collapsed="1" x14ac:dyDescent="0.25">
      <c r="A3" s="31" t="s">
        <v>1020</v>
      </c>
      <c r="H3" s="77"/>
    </row>
    <row r="4" spans="1:9" ht="13.8" thickBot="1" x14ac:dyDescent="0.3">
      <c r="A4" s="31"/>
      <c r="F4" s="1" t="s">
        <v>1028</v>
      </c>
    </row>
    <row r="5" spans="1:9" ht="13.8" thickBot="1" x14ac:dyDescent="0.3">
      <c r="A5" s="57" t="s">
        <v>0</v>
      </c>
      <c r="B5" s="58" t="s">
        <v>1</v>
      </c>
      <c r="C5" s="58" t="s">
        <v>2</v>
      </c>
      <c r="D5" s="58" t="s">
        <v>3</v>
      </c>
      <c r="F5" s="3" t="s">
        <v>0</v>
      </c>
      <c r="G5" s="54" t="s">
        <v>1</v>
      </c>
      <c r="H5" s="4" t="s">
        <v>2</v>
      </c>
      <c r="I5" s="32"/>
    </row>
    <row r="6" spans="1:9" ht="13.8" thickBot="1" x14ac:dyDescent="0.3">
      <c r="A6" t="s">
        <v>4</v>
      </c>
      <c r="B6" t="s">
        <v>5</v>
      </c>
      <c r="C6" s="5" t="s">
        <v>6</v>
      </c>
      <c r="D6">
        <v>58</v>
      </c>
      <c r="F6" s="50" t="str">
        <f>"=Jan"</f>
        <v>=Jan</v>
      </c>
      <c r="G6" s="55"/>
      <c r="H6" s="51" t="str">
        <f>"=North"</f>
        <v>=North</v>
      </c>
    </row>
    <row r="7" spans="1:9" ht="13.8" thickBot="1" x14ac:dyDescent="0.3">
      <c r="A7" t="s">
        <v>4</v>
      </c>
      <c r="B7" t="s">
        <v>7</v>
      </c>
      <c r="C7" s="5" t="s">
        <v>6</v>
      </c>
      <c r="D7">
        <v>35</v>
      </c>
    </row>
    <row r="8" spans="1:9" ht="13.8" thickBot="1" x14ac:dyDescent="0.3">
      <c r="A8" t="s">
        <v>4</v>
      </c>
      <c r="B8" t="s">
        <v>9</v>
      </c>
      <c r="C8" s="5" t="s">
        <v>10</v>
      </c>
      <c r="D8">
        <v>25</v>
      </c>
      <c r="G8" s="38" t="s">
        <v>1016</v>
      </c>
      <c r="H8" s="56">
        <f>DSUM(Table4[#All],Table4[[#Headers],[Hours on KP]], _xlnm.Criteria)</f>
        <v>93</v>
      </c>
    </row>
    <row r="9" spans="1:9" ht="13.8" thickBot="1" x14ac:dyDescent="0.3">
      <c r="A9" t="s">
        <v>4</v>
      </c>
      <c r="B9" t="s">
        <v>11</v>
      </c>
      <c r="C9" s="5" t="s">
        <v>8</v>
      </c>
      <c r="D9">
        <v>47</v>
      </c>
      <c r="G9" s="38" t="s">
        <v>1017</v>
      </c>
      <c r="H9" s="56">
        <f>DAVERAGE(Table4[#All],Table4[[#Headers],[Hours on KP]], _xlnm.Criteria)</f>
        <v>46.5</v>
      </c>
    </row>
    <row r="10" spans="1:9" ht="13.8" thickBot="1" x14ac:dyDescent="0.3">
      <c r="A10" t="s">
        <v>4</v>
      </c>
      <c r="B10" t="s">
        <v>12</v>
      </c>
      <c r="C10" s="5" t="s">
        <v>8</v>
      </c>
      <c r="D10">
        <v>39</v>
      </c>
      <c r="G10" s="38" t="s">
        <v>1018</v>
      </c>
      <c r="H10" s="56">
        <f>DMAX(Table4[#All],Table4[[#Headers],[Hours on KP]], _xlnm.Criteria)</f>
        <v>58</v>
      </c>
    </row>
    <row r="11" spans="1:9" x14ac:dyDescent="0.25">
      <c r="A11" t="s">
        <v>13</v>
      </c>
      <c r="B11" t="s">
        <v>5</v>
      </c>
      <c r="C11" s="5" t="s">
        <v>6</v>
      </c>
      <c r="D11">
        <v>44</v>
      </c>
      <c r="F11" s="52"/>
    </row>
    <row r="12" spans="1:9" x14ac:dyDescent="0.25">
      <c r="A12" t="s">
        <v>13</v>
      </c>
      <c r="B12" t="s">
        <v>14</v>
      </c>
      <c r="C12" s="5" t="s">
        <v>6</v>
      </c>
      <c r="D12">
        <v>46</v>
      </c>
    </row>
    <row r="13" spans="1:9" x14ac:dyDescent="0.25">
      <c r="A13" t="s">
        <v>13</v>
      </c>
      <c r="B13" t="s">
        <v>7</v>
      </c>
      <c r="C13" s="5" t="s">
        <v>6</v>
      </c>
      <c r="D13">
        <v>74</v>
      </c>
    </row>
    <row r="14" spans="1:9" x14ac:dyDescent="0.25">
      <c r="A14" t="s">
        <v>13</v>
      </c>
      <c r="B14" t="s">
        <v>9</v>
      </c>
      <c r="C14" s="5" t="s">
        <v>10</v>
      </c>
      <c r="D14">
        <v>29</v>
      </c>
    </row>
    <row r="15" spans="1:9" ht="13.8" thickBot="1" x14ac:dyDescent="0.3">
      <c r="A15" t="s">
        <v>13</v>
      </c>
      <c r="B15" t="s">
        <v>11</v>
      </c>
      <c r="C15" s="5" t="s">
        <v>8</v>
      </c>
      <c r="D15">
        <v>45</v>
      </c>
      <c r="F15" s="1" t="s">
        <v>1029</v>
      </c>
    </row>
    <row r="16" spans="1:9" x14ac:dyDescent="0.25">
      <c r="A16" t="s">
        <v>13</v>
      </c>
      <c r="B16" t="s">
        <v>12</v>
      </c>
      <c r="C16" s="5" t="s">
        <v>8</v>
      </c>
      <c r="D16">
        <v>52</v>
      </c>
      <c r="F16" s="3" t="s">
        <v>0</v>
      </c>
      <c r="G16" s="54" t="s">
        <v>1</v>
      </c>
      <c r="H16" s="4" t="s">
        <v>2</v>
      </c>
    </row>
    <row r="17" spans="1:10" ht="13.8" thickBot="1" x14ac:dyDescent="0.3">
      <c r="A17" t="s">
        <v>15</v>
      </c>
      <c r="B17" t="s">
        <v>5</v>
      </c>
      <c r="C17" s="5" t="s">
        <v>6</v>
      </c>
      <c r="D17">
        <v>30</v>
      </c>
      <c r="F17" s="50"/>
      <c r="G17" s="55" t="str">
        <f>"=Mary"</f>
        <v>=Mary</v>
      </c>
      <c r="H17" s="51" t="str">
        <f>"=South"</f>
        <v>=South</v>
      </c>
    </row>
    <row r="18" spans="1:10" ht="13.8" thickBot="1" x14ac:dyDescent="0.3">
      <c r="A18" t="s">
        <v>15</v>
      </c>
      <c r="B18" t="s">
        <v>14</v>
      </c>
      <c r="C18" s="5" t="s">
        <v>6</v>
      </c>
      <c r="D18">
        <v>44</v>
      </c>
    </row>
    <row r="19" spans="1:10" ht="13.8" thickBot="1" x14ac:dyDescent="0.3">
      <c r="A19" t="s">
        <v>15</v>
      </c>
      <c r="B19" t="s">
        <v>7</v>
      </c>
      <c r="C19" s="5" t="s">
        <v>6</v>
      </c>
      <c r="D19">
        <v>57</v>
      </c>
      <c r="G19" s="38" t="s">
        <v>1016</v>
      </c>
      <c r="H19" s="56">
        <f>DSUM(Table4[#All],Table4[[#Headers],[Hours on KP]],F16:H17)</f>
        <v>476</v>
      </c>
    </row>
    <row r="20" spans="1:10" ht="13.8" thickBot="1" x14ac:dyDescent="0.3">
      <c r="A20" t="s">
        <v>15</v>
      </c>
      <c r="B20" t="s">
        <v>9</v>
      </c>
      <c r="C20" s="5" t="s">
        <v>10</v>
      </c>
      <c r="D20">
        <v>13</v>
      </c>
      <c r="G20" s="38" t="s">
        <v>1017</v>
      </c>
      <c r="H20" s="56">
        <f>DAVERAGE(Table4[#All],Table4[[#Headers],[Hours on KP]],F16:H17)</f>
        <v>39.666666666666664</v>
      </c>
    </row>
    <row r="21" spans="1:10" ht="13.8" thickBot="1" x14ac:dyDescent="0.3">
      <c r="A21" t="s">
        <v>15</v>
      </c>
      <c r="B21" t="s">
        <v>11</v>
      </c>
      <c r="C21" s="5" t="s">
        <v>8</v>
      </c>
      <c r="D21">
        <v>14</v>
      </c>
      <c r="G21" s="38" t="s">
        <v>1019</v>
      </c>
      <c r="H21" s="56">
        <f>DMIN(Table4[#All],Table4[[#Headers],[Hours on KP]],F16:H17)</f>
        <v>22</v>
      </c>
    </row>
    <row r="22" spans="1:10" x14ac:dyDescent="0.25">
      <c r="A22" t="s">
        <v>15</v>
      </c>
      <c r="B22" t="s">
        <v>12</v>
      </c>
      <c r="C22" s="5" t="s">
        <v>8</v>
      </c>
      <c r="D22">
        <v>36</v>
      </c>
      <c r="F22" s="52"/>
    </row>
    <row r="23" spans="1:10" x14ac:dyDescent="0.25">
      <c r="A23" t="s">
        <v>16</v>
      </c>
      <c r="B23" t="s">
        <v>5</v>
      </c>
      <c r="C23" s="5" t="s">
        <v>6</v>
      </c>
      <c r="D23">
        <v>54</v>
      </c>
    </row>
    <row r="24" spans="1:10" x14ac:dyDescent="0.25">
      <c r="A24" t="s">
        <v>16</v>
      </c>
      <c r="B24" t="s">
        <v>14</v>
      </c>
      <c r="C24" s="5" t="s">
        <v>6</v>
      </c>
      <c r="D24">
        <v>44</v>
      </c>
    </row>
    <row r="25" spans="1:10" x14ac:dyDescent="0.25">
      <c r="A25" t="s">
        <v>16</v>
      </c>
      <c r="B25" t="s">
        <v>7</v>
      </c>
      <c r="C25" s="5" t="s">
        <v>6</v>
      </c>
      <c r="D25">
        <v>79</v>
      </c>
    </row>
    <row r="26" spans="1:10" x14ac:dyDescent="0.25">
      <c r="A26" t="s">
        <v>16</v>
      </c>
      <c r="B26" t="s">
        <v>9</v>
      </c>
      <c r="C26" s="5" t="s">
        <v>10</v>
      </c>
      <c r="D26">
        <v>36</v>
      </c>
      <c r="J26" s="6"/>
    </row>
    <row r="27" spans="1:10" x14ac:dyDescent="0.25">
      <c r="A27" t="s">
        <v>16</v>
      </c>
      <c r="B27" t="s">
        <v>11</v>
      </c>
      <c r="C27" s="5" t="s">
        <v>8</v>
      </c>
      <c r="D27">
        <v>31</v>
      </c>
      <c r="J27" s="29"/>
    </row>
    <row r="28" spans="1:10" x14ac:dyDescent="0.25">
      <c r="A28" t="s">
        <v>16</v>
      </c>
      <c r="B28" t="s">
        <v>12</v>
      </c>
      <c r="C28" s="5" t="s">
        <v>8</v>
      </c>
      <c r="D28">
        <v>22</v>
      </c>
      <c r="I28" s="7"/>
      <c r="J28" s="30"/>
    </row>
    <row r="29" spans="1:10" x14ac:dyDescent="0.25">
      <c r="A29" t="s">
        <v>17</v>
      </c>
      <c r="B29" t="s">
        <v>5</v>
      </c>
      <c r="C29" s="5" t="s">
        <v>6</v>
      </c>
      <c r="D29">
        <v>63</v>
      </c>
    </row>
    <row r="30" spans="1:10" x14ac:dyDescent="0.25">
      <c r="A30" t="s">
        <v>17</v>
      </c>
      <c r="B30" t="s">
        <v>14</v>
      </c>
      <c r="C30" s="5" t="s">
        <v>6</v>
      </c>
      <c r="D30">
        <v>70</v>
      </c>
    </row>
    <row r="31" spans="1:10" x14ac:dyDescent="0.25">
      <c r="A31" t="s">
        <v>17</v>
      </c>
      <c r="B31" t="s">
        <v>7</v>
      </c>
      <c r="C31" s="5" t="s">
        <v>6</v>
      </c>
      <c r="D31">
        <v>40</v>
      </c>
      <c r="F31" s="8"/>
    </row>
    <row r="32" spans="1:10" x14ac:dyDescent="0.25">
      <c r="A32" t="s">
        <v>17</v>
      </c>
      <c r="B32" t="s">
        <v>9</v>
      </c>
      <c r="C32" s="5" t="s">
        <v>10</v>
      </c>
      <c r="D32">
        <v>50</v>
      </c>
    </row>
    <row r="33" spans="1:4" x14ac:dyDescent="0.25">
      <c r="A33" t="s">
        <v>17</v>
      </c>
      <c r="B33" t="s">
        <v>11</v>
      </c>
      <c r="C33" s="5" t="s">
        <v>8</v>
      </c>
      <c r="D33">
        <v>27</v>
      </c>
    </row>
    <row r="34" spans="1:4" x14ac:dyDescent="0.25">
      <c r="A34" t="s">
        <v>17</v>
      </c>
      <c r="B34" t="s">
        <v>12</v>
      </c>
      <c r="C34" s="5" t="s">
        <v>8</v>
      </c>
      <c r="D34">
        <v>26</v>
      </c>
    </row>
    <row r="35" spans="1:4" x14ac:dyDescent="0.25">
      <c r="A35" t="s">
        <v>18</v>
      </c>
      <c r="B35" t="s">
        <v>5</v>
      </c>
      <c r="C35" s="5" t="s">
        <v>6</v>
      </c>
      <c r="D35">
        <v>38</v>
      </c>
    </row>
    <row r="36" spans="1:4" x14ac:dyDescent="0.25">
      <c r="A36" t="s">
        <v>18</v>
      </c>
      <c r="B36" t="s">
        <v>14</v>
      </c>
      <c r="C36" s="5" t="s">
        <v>6</v>
      </c>
      <c r="D36">
        <v>43</v>
      </c>
    </row>
    <row r="37" spans="1:4" x14ac:dyDescent="0.25">
      <c r="A37" t="s">
        <v>18</v>
      </c>
      <c r="B37" t="s">
        <v>7</v>
      </c>
      <c r="C37" s="5" t="s">
        <v>6</v>
      </c>
      <c r="D37">
        <v>51</v>
      </c>
    </row>
    <row r="38" spans="1:4" x14ac:dyDescent="0.25">
      <c r="A38" t="s">
        <v>18</v>
      </c>
      <c r="B38" t="s">
        <v>9</v>
      </c>
      <c r="C38" s="5" t="s">
        <v>10</v>
      </c>
      <c r="D38">
        <v>16</v>
      </c>
    </row>
    <row r="39" spans="1:4" x14ac:dyDescent="0.25">
      <c r="A39" t="s">
        <v>18</v>
      </c>
      <c r="B39" t="s">
        <v>11</v>
      </c>
      <c r="C39" s="5" t="s">
        <v>8</v>
      </c>
      <c r="D39">
        <v>23</v>
      </c>
    </row>
    <row r="40" spans="1:4" x14ac:dyDescent="0.25">
      <c r="A40" t="s">
        <v>18</v>
      </c>
      <c r="B40" t="s">
        <v>12</v>
      </c>
      <c r="C40" s="5" t="s">
        <v>8</v>
      </c>
      <c r="D40">
        <v>54</v>
      </c>
    </row>
    <row r="41" spans="1:4" x14ac:dyDescent="0.25">
      <c r="A41" t="s">
        <v>19</v>
      </c>
      <c r="B41" t="s">
        <v>5</v>
      </c>
      <c r="C41" s="5" t="s">
        <v>6</v>
      </c>
      <c r="D41">
        <v>55</v>
      </c>
    </row>
    <row r="42" spans="1:4" x14ac:dyDescent="0.25">
      <c r="A42" t="s">
        <v>19</v>
      </c>
      <c r="B42" t="s">
        <v>14</v>
      </c>
      <c r="C42" s="5" t="s">
        <v>6</v>
      </c>
      <c r="D42">
        <v>42</v>
      </c>
    </row>
    <row r="43" spans="1:4" x14ac:dyDescent="0.25">
      <c r="A43" t="s">
        <v>19</v>
      </c>
      <c r="B43" t="s">
        <v>7</v>
      </c>
      <c r="C43" s="5" t="s">
        <v>6</v>
      </c>
      <c r="D43">
        <v>69</v>
      </c>
    </row>
    <row r="44" spans="1:4" x14ac:dyDescent="0.25">
      <c r="A44" t="s">
        <v>19</v>
      </c>
      <c r="B44" t="s">
        <v>9</v>
      </c>
      <c r="C44" s="5" t="s">
        <v>10</v>
      </c>
      <c r="D44">
        <v>43</v>
      </c>
    </row>
    <row r="45" spans="1:4" x14ac:dyDescent="0.25">
      <c r="A45" t="s">
        <v>19</v>
      </c>
      <c r="B45" t="s">
        <v>11</v>
      </c>
      <c r="C45" s="5" t="s">
        <v>8</v>
      </c>
      <c r="D45">
        <v>24</v>
      </c>
    </row>
    <row r="46" spans="1:4" x14ac:dyDescent="0.25">
      <c r="A46" t="s">
        <v>19</v>
      </c>
      <c r="B46" t="s">
        <v>12</v>
      </c>
      <c r="C46" s="5" t="s">
        <v>8</v>
      </c>
      <c r="D46">
        <v>40</v>
      </c>
    </row>
    <row r="47" spans="1:4" x14ac:dyDescent="0.25">
      <c r="A47" t="s">
        <v>20</v>
      </c>
      <c r="B47" t="s">
        <v>5</v>
      </c>
      <c r="C47" s="5" t="s">
        <v>6</v>
      </c>
      <c r="D47">
        <v>62</v>
      </c>
    </row>
    <row r="48" spans="1:4" x14ac:dyDescent="0.25">
      <c r="A48" t="s">
        <v>20</v>
      </c>
      <c r="B48" t="s">
        <v>14</v>
      </c>
      <c r="C48" s="5" t="s">
        <v>6</v>
      </c>
      <c r="D48">
        <v>33</v>
      </c>
    </row>
    <row r="49" spans="1:4" x14ac:dyDescent="0.25">
      <c r="A49" t="s">
        <v>20</v>
      </c>
      <c r="B49" t="s">
        <v>7</v>
      </c>
      <c r="C49" s="5" t="s">
        <v>6</v>
      </c>
      <c r="D49">
        <v>32</v>
      </c>
    </row>
    <row r="50" spans="1:4" x14ac:dyDescent="0.25">
      <c r="A50" t="s">
        <v>20</v>
      </c>
      <c r="B50" t="s">
        <v>9</v>
      </c>
      <c r="C50" s="5" t="s">
        <v>10</v>
      </c>
      <c r="D50">
        <v>54</v>
      </c>
    </row>
    <row r="51" spans="1:4" x14ac:dyDescent="0.25">
      <c r="A51" t="s">
        <v>20</v>
      </c>
      <c r="B51" t="s">
        <v>11</v>
      </c>
      <c r="C51" s="5" t="s">
        <v>8</v>
      </c>
      <c r="D51">
        <v>36</v>
      </c>
    </row>
    <row r="52" spans="1:4" x14ac:dyDescent="0.25">
      <c r="A52" t="s">
        <v>20</v>
      </c>
      <c r="B52" t="s">
        <v>12</v>
      </c>
      <c r="C52" s="5" t="s">
        <v>8</v>
      </c>
      <c r="D52">
        <v>44</v>
      </c>
    </row>
    <row r="53" spans="1:4" x14ac:dyDescent="0.25">
      <c r="A53" t="s">
        <v>20</v>
      </c>
      <c r="B53" t="s">
        <v>25</v>
      </c>
      <c r="C53" s="5" t="s">
        <v>8</v>
      </c>
      <c r="D53">
        <v>18</v>
      </c>
    </row>
    <row r="54" spans="1:4" x14ac:dyDescent="0.25">
      <c r="A54" t="s">
        <v>21</v>
      </c>
      <c r="B54" t="s">
        <v>5</v>
      </c>
      <c r="C54" s="5" t="s">
        <v>6</v>
      </c>
      <c r="D54">
        <v>32</v>
      </c>
    </row>
    <row r="55" spans="1:4" x14ac:dyDescent="0.25">
      <c r="A55" t="s">
        <v>21</v>
      </c>
      <c r="B55" t="s">
        <v>14</v>
      </c>
      <c r="C55" s="5" t="s">
        <v>6</v>
      </c>
      <c r="D55">
        <v>53</v>
      </c>
    </row>
    <row r="56" spans="1:4" x14ac:dyDescent="0.25">
      <c r="A56" t="s">
        <v>21</v>
      </c>
      <c r="B56" t="s">
        <v>7</v>
      </c>
      <c r="C56" s="5" t="s">
        <v>6</v>
      </c>
      <c r="D56">
        <v>63</v>
      </c>
    </row>
    <row r="57" spans="1:4" x14ac:dyDescent="0.25">
      <c r="A57" t="s">
        <v>21</v>
      </c>
      <c r="B57" t="s">
        <v>9</v>
      </c>
      <c r="C57" s="5" t="s">
        <v>10</v>
      </c>
      <c r="D57">
        <v>39</v>
      </c>
    </row>
    <row r="58" spans="1:4" x14ac:dyDescent="0.25">
      <c r="A58" t="s">
        <v>21</v>
      </c>
      <c r="B58" t="s">
        <v>11</v>
      </c>
      <c r="C58" s="5" t="s">
        <v>8</v>
      </c>
      <c r="D58">
        <v>40</v>
      </c>
    </row>
    <row r="59" spans="1:4" x14ac:dyDescent="0.25">
      <c r="A59" t="s">
        <v>21</v>
      </c>
      <c r="B59" t="s">
        <v>12</v>
      </c>
      <c r="C59" s="5" t="s">
        <v>8</v>
      </c>
      <c r="D59">
        <v>49</v>
      </c>
    </row>
    <row r="60" spans="1:4" x14ac:dyDescent="0.25">
      <c r="A60" t="s">
        <v>21</v>
      </c>
      <c r="B60" t="s">
        <v>25</v>
      </c>
      <c r="C60" s="5" t="s">
        <v>8</v>
      </c>
      <c r="D60">
        <v>12</v>
      </c>
    </row>
    <row r="61" spans="1:4" x14ac:dyDescent="0.25">
      <c r="A61" t="s">
        <v>22</v>
      </c>
      <c r="B61" t="s">
        <v>5</v>
      </c>
      <c r="C61" s="5" t="s">
        <v>6</v>
      </c>
      <c r="D61">
        <v>42</v>
      </c>
    </row>
    <row r="62" spans="1:4" x14ac:dyDescent="0.25">
      <c r="A62" t="s">
        <v>22</v>
      </c>
      <c r="B62" t="s">
        <v>14</v>
      </c>
      <c r="C62" s="5" t="s">
        <v>6</v>
      </c>
      <c r="D62">
        <v>67</v>
      </c>
    </row>
    <row r="63" spans="1:4" x14ac:dyDescent="0.25">
      <c r="A63" t="s">
        <v>22</v>
      </c>
      <c r="B63" t="s">
        <v>7</v>
      </c>
      <c r="C63" s="5" t="s">
        <v>6</v>
      </c>
      <c r="D63">
        <v>38</v>
      </c>
    </row>
    <row r="64" spans="1:4" x14ac:dyDescent="0.25">
      <c r="A64" t="s">
        <v>22</v>
      </c>
      <c r="B64" t="s">
        <v>9</v>
      </c>
      <c r="C64" s="5" t="s">
        <v>10</v>
      </c>
      <c r="D64">
        <v>45</v>
      </c>
    </row>
    <row r="65" spans="1:4" x14ac:dyDescent="0.25">
      <c r="A65" t="s">
        <v>22</v>
      </c>
      <c r="B65" t="s">
        <v>11</v>
      </c>
      <c r="C65" s="5" t="s">
        <v>8</v>
      </c>
      <c r="D65">
        <v>21</v>
      </c>
    </row>
    <row r="66" spans="1:4" x14ac:dyDescent="0.25">
      <c r="A66" t="s">
        <v>22</v>
      </c>
      <c r="B66" t="s">
        <v>12</v>
      </c>
      <c r="C66" s="5" t="s">
        <v>8</v>
      </c>
      <c r="D66">
        <v>54</v>
      </c>
    </row>
    <row r="67" spans="1:4" x14ac:dyDescent="0.25">
      <c r="A67" t="s">
        <v>22</v>
      </c>
      <c r="B67" t="s">
        <v>25</v>
      </c>
      <c r="C67" s="5" t="s">
        <v>8</v>
      </c>
      <c r="D67">
        <v>21</v>
      </c>
    </row>
    <row r="68" spans="1:4" x14ac:dyDescent="0.25">
      <c r="A68" t="s">
        <v>23</v>
      </c>
      <c r="B68" t="s">
        <v>5</v>
      </c>
      <c r="C68" s="5" t="s">
        <v>6</v>
      </c>
      <c r="D68">
        <v>30</v>
      </c>
    </row>
    <row r="69" spans="1:4" x14ac:dyDescent="0.25">
      <c r="A69" t="s">
        <v>23</v>
      </c>
      <c r="B69" t="s">
        <v>14</v>
      </c>
      <c r="C69" s="5" t="s">
        <v>6</v>
      </c>
      <c r="D69">
        <v>59</v>
      </c>
    </row>
    <row r="70" spans="1:4" x14ac:dyDescent="0.25">
      <c r="A70" t="s">
        <v>23</v>
      </c>
      <c r="B70" t="s">
        <v>7</v>
      </c>
      <c r="C70" s="5" t="s">
        <v>6</v>
      </c>
      <c r="D70">
        <v>42</v>
      </c>
    </row>
    <row r="71" spans="1:4" x14ac:dyDescent="0.25">
      <c r="A71" t="s">
        <v>23</v>
      </c>
      <c r="B71" t="s">
        <v>26</v>
      </c>
      <c r="C71" s="5" t="s">
        <v>6</v>
      </c>
      <c r="D71">
        <v>31</v>
      </c>
    </row>
    <row r="72" spans="1:4" x14ac:dyDescent="0.25">
      <c r="A72" t="s">
        <v>23</v>
      </c>
      <c r="B72" t="s">
        <v>9</v>
      </c>
      <c r="C72" s="5" t="s">
        <v>10</v>
      </c>
      <c r="D72">
        <v>21</v>
      </c>
    </row>
    <row r="73" spans="1:4" x14ac:dyDescent="0.25">
      <c r="A73" t="s">
        <v>23</v>
      </c>
      <c r="B73" t="s">
        <v>11</v>
      </c>
      <c r="C73" s="5" t="s">
        <v>8</v>
      </c>
      <c r="D73">
        <v>21</v>
      </c>
    </row>
    <row r="74" spans="1:4" x14ac:dyDescent="0.25">
      <c r="A74" t="s">
        <v>23</v>
      </c>
      <c r="B74" t="s">
        <v>12</v>
      </c>
      <c r="C74" s="5" t="s">
        <v>8</v>
      </c>
      <c r="D74">
        <v>37</v>
      </c>
    </row>
    <row r="75" spans="1:4" x14ac:dyDescent="0.25">
      <c r="A75" t="s">
        <v>24</v>
      </c>
      <c r="B75" t="s">
        <v>5</v>
      </c>
      <c r="C75" s="5" t="s">
        <v>6</v>
      </c>
      <c r="D75">
        <v>52</v>
      </c>
    </row>
    <row r="76" spans="1:4" x14ac:dyDescent="0.25">
      <c r="A76" t="s">
        <v>24</v>
      </c>
      <c r="B76" t="s">
        <v>14</v>
      </c>
      <c r="C76" s="5" t="s">
        <v>6</v>
      </c>
      <c r="D76">
        <v>47</v>
      </c>
    </row>
    <row r="77" spans="1:4" x14ac:dyDescent="0.25">
      <c r="A77" t="s">
        <v>24</v>
      </c>
      <c r="B77" t="s">
        <v>7</v>
      </c>
      <c r="C77" s="5" t="s">
        <v>6</v>
      </c>
      <c r="D77">
        <v>64</v>
      </c>
    </row>
    <row r="78" spans="1:4" x14ac:dyDescent="0.25">
      <c r="A78" t="s">
        <v>24</v>
      </c>
      <c r="B78" t="s">
        <v>26</v>
      </c>
      <c r="C78" s="5" t="s">
        <v>6</v>
      </c>
      <c r="D78">
        <v>42</v>
      </c>
    </row>
    <row r="79" spans="1:4" x14ac:dyDescent="0.25">
      <c r="A79" t="s">
        <v>24</v>
      </c>
      <c r="B79" t="s">
        <v>9</v>
      </c>
      <c r="C79" s="5" t="s">
        <v>10</v>
      </c>
      <c r="D79">
        <v>21</v>
      </c>
    </row>
    <row r="80" spans="1:4" x14ac:dyDescent="0.25">
      <c r="A80" t="s">
        <v>24</v>
      </c>
      <c r="B80" t="s">
        <v>11</v>
      </c>
      <c r="C80" s="5" t="s">
        <v>8</v>
      </c>
      <c r="D80">
        <v>51</v>
      </c>
    </row>
    <row r="81" spans="1:4" x14ac:dyDescent="0.25">
      <c r="A81" t="s">
        <v>24</v>
      </c>
      <c r="B81" t="s">
        <v>12</v>
      </c>
      <c r="C81" s="5" t="s">
        <v>8</v>
      </c>
      <c r="D81">
        <v>23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1"/>
  <dimension ref="A1:I12"/>
  <sheetViews>
    <sheetView tabSelected="1" workbookViewId="0">
      <selection activeCell="I6" sqref="I6"/>
    </sheetView>
  </sheetViews>
  <sheetFormatPr defaultColWidth="9.109375" defaultRowHeight="13.2" x14ac:dyDescent="0.25"/>
  <cols>
    <col min="1" max="1" width="6.44140625" style="82" customWidth="1"/>
    <col min="2" max="2" width="15.33203125" style="82" customWidth="1"/>
    <col min="3" max="3" width="3.5546875" style="82" customWidth="1"/>
    <col min="4" max="4" width="8.33203125" style="82" customWidth="1"/>
    <col min="5" max="5" width="9.6640625" style="82" customWidth="1"/>
    <col min="6" max="6" width="4" style="82" customWidth="1"/>
    <col min="7" max="7" width="4.109375" style="82" customWidth="1"/>
    <col min="8" max="8" width="9.109375" style="82"/>
    <col min="9" max="9" width="3.44140625" style="82" customWidth="1"/>
    <col min="10" max="16384" width="9.109375" style="82"/>
  </cols>
  <sheetData>
    <row r="1" spans="1:9" ht="17.399999999999999" x14ac:dyDescent="0.3">
      <c r="A1" s="81" t="s">
        <v>1043</v>
      </c>
      <c r="B1" s="81"/>
    </row>
    <row r="2" spans="1:9" ht="15" x14ac:dyDescent="0.25">
      <c r="A2" s="83" t="s">
        <v>1044</v>
      </c>
    </row>
    <row r="4" spans="1:9" x14ac:dyDescent="0.25">
      <c r="B4" s="82" t="s">
        <v>988</v>
      </c>
      <c r="E4" s="82" t="s">
        <v>989</v>
      </c>
      <c r="H4" s="82" t="s">
        <v>990</v>
      </c>
    </row>
    <row r="5" spans="1:9" ht="13.8" thickBot="1" x14ac:dyDescent="0.3"/>
    <row r="6" spans="1:9" ht="13.8" thickBot="1" x14ac:dyDescent="0.3">
      <c r="A6" s="82" t="s">
        <v>991</v>
      </c>
      <c r="C6" s="84">
        <v>5</v>
      </c>
      <c r="F6" s="84">
        <v>3</v>
      </c>
      <c r="I6" s="84">
        <v>4</v>
      </c>
    </row>
    <row r="8" spans="1:9" x14ac:dyDescent="0.25">
      <c r="A8" s="82" t="s">
        <v>992</v>
      </c>
      <c r="B8" s="82" t="s">
        <v>993</v>
      </c>
      <c r="C8" s="85">
        <v>1</v>
      </c>
      <c r="E8" s="82" t="s">
        <v>994</v>
      </c>
      <c r="F8" s="85">
        <v>1</v>
      </c>
      <c r="H8" s="82" t="s">
        <v>995</v>
      </c>
      <c r="I8" s="85">
        <v>1</v>
      </c>
    </row>
    <row r="9" spans="1:9" x14ac:dyDescent="0.25">
      <c r="B9" s="82" t="s">
        <v>996</v>
      </c>
      <c r="C9" s="85">
        <v>2</v>
      </c>
      <c r="E9" s="82" t="s">
        <v>997</v>
      </c>
      <c r="F9" s="85">
        <v>2</v>
      </c>
      <c r="H9" s="82" t="s">
        <v>996</v>
      </c>
      <c r="I9" s="85">
        <v>2</v>
      </c>
    </row>
    <row r="10" spans="1:9" x14ac:dyDescent="0.25">
      <c r="B10" s="82" t="s">
        <v>1045</v>
      </c>
      <c r="C10" s="85">
        <v>3</v>
      </c>
      <c r="E10" s="82" t="s">
        <v>998</v>
      </c>
      <c r="F10" s="85">
        <v>3</v>
      </c>
      <c r="H10" s="82" t="s">
        <v>999</v>
      </c>
      <c r="I10" s="85">
        <v>3</v>
      </c>
    </row>
    <row r="11" spans="1:9" x14ac:dyDescent="0.25">
      <c r="B11" s="82" t="s">
        <v>1000</v>
      </c>
      <c r="C11" s="85">
        <v>4</v>
      </c>
      <c r="E11" s="82" t="s">
        <v>1001</v>
      </c>
      <c r="F11" s="85">
        <v>4</v>
      </c>
      <c r="H11" s="82" t="s">
        <v>1002</v>
      </c>
      <c r="I11" s="85">
        <v>4</v>
      </c>
    </row>
    <row r="12" spans="1:9" x14ac:dyDescent="0.25">
      <c r="B12" s="82" t="s">
        <v>1003</v>
      </c>
      <c r="C12" s="85">
        <v>5</v>
      </c>
      <c r="E12" s="82" t="s">
        <v>1004</v>
      </c>
      <c r="F12" s="85">
        <v>5</v>
      </c>
      <c r="H12" s="82" t="s">
        <v>1005</v>
      </c>
      <c r="I12" s="8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Instructions</vt:lpstr>
      <vt:lpstr>HW1-Filters</vt:lpstr>
      <vt:lpstr>HW2-Criteria</vt:lpstr>
      <vt:lpstr>HW3-Multiple criteria</vt:lpstr>
      <vt:lpstr>HW4-Functions</vt:lpstr>
      <vt:lpstr>Assessment</vt:lpstr>
      <vt:lpstr>'HW2-Criteria'!Criteria</vt:lpstr>
      <vt:lpstr>'HW3-Multiple criteria'!Criteria</vt:lpstr>
      <vt:lpstr>'HW4-Functions'!Criteria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Databases</dc:title>
  <dc:subject>515</dc:subject>
  <dc:creator>©Rayman D. Meservy</dc:creator>
  <cp:keywords>515</cp:keywords>
  <dc:description>©Rayman D. Meservy</dc:description>
  <cp:lastModifiedBy>Jonah Meherg</cp:lastModifiedBy>
  <cp:lastPrinted>2013-08-02T03:00:00Z</cp:lastPrinted>
  <dcterms:created xsi:type="dcterms:W3CDTF">2013-08-02T03:00:00Z</dcterms:created>
  <dcterms:modified xsi:type="dcterms:W3CDTF">2019-04-09T22:54:01Z</dcterms:modified>
</cp:coreProperties>
</file>