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ogh\Dropbox (Personal)\Cheng, Alan\Lgr5-DTR mouse\Anping's data\"/>
    </mc:Choice>
  </mc:AlternateContent>
  <xr:revisionPtr revIDLastSave="0" documentId="8_{04F6133F-8B5C-4449-9133-9DC073893C49}" xr6:coauthVersionLast="47" xr6:coauthVersionMax="47" xr10:uidLastSave="{00000000-0000-0000-0000-000000000000}"/>
  <bookViews>
    <workbookView xWindow="35040" yWindow="514" windowWidth="28671" windowHeight="16346" xr2:uid="{00000000-000D-0000-FFFF-FFFF00000000}"/>
  </bookViews>
  <sheets>
    <sheet name="Mag" sheetId="1" r:id="rId1"/>
    <sheet name="Phas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V39" i="1" l="1"/>
  <c r="DV38" i="1"/>
  <c r="DV9" i="1"/>
  <c r="DV8" i="1"/>
  <c r="DV14" i="1"/>
  <c r="DV13" i="1"/>
  <c r="CS39" i="1"/>
  <c r="CS38" i="1"/>
  <c r="CS9" i="1"/>
  <c r="CS8" i="1"/>
  <c r="CS12" i="1"/>
  <c r="BP39" i="1"/>
  <c r="BP38" i="1"/>
  <c r="BP8" i="1"/>
  <c r="BP7" i="1"/>
  <c r="BP13" i="1"/>
  <c r="BP12" i="1"/>
  <c r="AM39" i="1"/>
  <c r="AM38" i="1"/>
  <c r="AM5" i="1"/>
  <c r="AM4" i="1"/>
  <c r="AM7" i="1"/>
  <c r="J39" i="1"/>
  <c r="J38" i="1"/>
  <c r="J6" i="1"/>
  <c r="J5" i="1"/>
  <c r="J11" i="1"/>
  <c r="J10" i="1"/>
  <c r="GO30" i="1"/>
  <c r="EK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30" i="1"/>
  <c r="DH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30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30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30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30" i="1"/>
  <c r="HZ7" i="1"/>
  <c r="CS13" i="1"/>
  <c r="CM28" i="1"/>
  <c r="BJ28" i="1"/>
  <c r="AG28" i="1"/>
  <c r="DP28" i="1"/>
  <c r="CP28" i="1"/>
  <c r="D28" i="1"/>
  <c r="BK28" i="1"/>
  <c r="BL28" i="1"/>
  <c r="BM28" i="1"/>
  <c r="BN28" i="1"/>
  <c r="BO28" i="1"/>
  <c r="ES14" i="1"/>
  <c r="DU28" i="1"/>
  <c r="DQ28" i="1"/>
  <c r="DR28" i="1"/>
  <c r="DS28" i="1"/>
  <c r="DT28" i="1"/>
  <c r="EC28" i="1"/>
  <c r="CQ28" i="1"/>
  <c r="CR28" i="1"/>
  <c r="CN28" i="1"/>
  <c r="CO28" i="1"/>
  <c r="CX28" i="1"/>
  <c r="AL28" i="1"/>
  <c r="AH28" i="1"/>
  <c r="AI28" i="1"/>
  <c r="AJ28" i="1"/>
  <c r="AK28" i="1"/>
  <c r="AT28" i="1"/>
  <c r="I28" i="1"/>
  <c r="FO28" i="1"/>
  <c r="GF28" i="1"/>
  <c r="H28" i="1"/>
  <c r="E28" i="1"/>
  <c r="F28" i="1"/>
  <c r="G28" i="1"/>
  <c r="ES28" i="1"/>
  <c r="FJ28" i="1"/>
  <c r="GA28" i="1"/>
  <c r="Q28" i="1"/>
  <c r="CZ28" i="1"/>
  <c r="EX28" i="1"/>
  <c r="CY28" i="1"/>
  <c r="N28" i="1"/>
  <c r="M28" i="1"/>
  <c r="EB28" i="1"/>
  <c r="EA28" i="1"/>
  <c r="DZ28" i="1"/>
  <c r="DY28" i="1"/>
  <c r="CV28" i="1"/>
  <c r="CW28" i="1"/>
  <c r="EW28" i="1"/>
  <c r="BW28" i="1"/>
  <c r="FE28" i="1"/>
  <c r="BV28" i="1"/>
  <c r="BT28" i="1"/>
  <c r="BS28" i="1"/>
  <c r="BU28" i="1"/>
  <c r="FN28" i="1"/>
  <c r="GE28" i="1"/>
  <c r="AS28" i="1"/>
  <c r="AP28" i="1"/>
  <c r="AQ28" i="1"/>
  <c r="AR28" i="1"/>
  <c r="FM28" i="1"/>
  <c r="GD28" i="1"/>
  <c r="P28" i="1"/>
  <c r="FL28" i="1"/>
  <c r="GC28" i="1"/>
  <c r="O28" i="1"/>
  <c r="FK28" i="1"/>
  <c r="GB28" i="1"/>
  <c r="EV28" i="1"/>
  <c r="EU28" i="1"/>
  <c r="ET28" i="1"/>
  <c r="IC6" i="1"/>
  <c r="IC4" i="1"/>
  <c r="IC3" i="1"/>
  <c r="IC2" i="1"/>
  <c r="FV28" i="1"/>
  <c r="GM28" i="1"/>
  <c r="FC28" i="1"/>
  <c r="FT28" i="1"/>
  <c r="GK28" i="1"/>
  <c r="FU28" i="1"/>
  <c r="GL28" i="1"/>
  <c r="FR28" i="1"/>
  <c r="GI28" i="1"/>
  <c r="FS28" i="1"/>
  <c r="GJ28" i="1"/>
  <c r="FD28" i="1"/>
  <c r="FA28" i="1"/>
  <c r="FB28" i="1"/>
  <c r="AM8" i="1"/>
  <c r="C60" i="2"/>
  <c r="E59" i="2"/>
  <c r="F59" i="2"/>
  <c r="EE29" i="1"/>
  <c r="DB29" i="1"/>
  <c r="BY29" i="1"/>
  <c r="BZ2" i="1"/>
  <c r="AV29" i="1"/>
  <c r="S29" i="1"/>
  <c r="HT28" i="1"/>
  <c r="HU28" i="1"/>
  <c r="HS28" i="1"/>
  <c r="EK33" i="1"/>
  <c r="EK43" i="1"/>
  <c r="EJ33" i="1"/>
  <c r="EJ39" i="1"/>
  <c r="EI33" i="1"/>
  <c r="EI43" i="1"/>
  <c r="EH33" i="1"/>
  <c r="EH39" i="1"/>
  <c r="EG33" i="1"/>
  <c r="EG35" i="1"/>
  <c r="EF33" i="1"/>
  <c r="EG36" i="1"/>
  <c r="GW33" i="1"/>
  <c r="GV33" i="1"/>
  <c r="GU33" i="1"/>
  <c r="GT33" i="1"/>
  <c r="GS33" i="1"/>
  <c r="GR33" i="1"/>
  <c r="GQ33" i="1"/>
  <c r="GP33" i="1"/>
  <c r="DC33" i="1"/>
  <c r="DH33" i="1"/>
  <c r="DH42" i="1"/>
  <c r="DG33" i="1"/>
  <c r="DG38" i="1"/>
  <c r="DF33" i="1"/>
  <c r="DF46" i="1"/>
  <c r="DE33" i="1"/>
  <c r="DE42" i="1"/>
  <c r="DD33" i="1"/>
  <c r="DD39" i="1"/>
  <c r="CE33" i="1"/>
  <c r="CE42" i="1"/>
  <c r="CD33" i="1"/>
  <c r="CD38" i="1"/>
  <c r="CC33" i="1"/>
  <c r="CC46" i="1"/>
  <c r="CB33" i="1"/>
  <c r="CB42" i="1"/>
  <c r="CA33" i="1"/>
  <c r="CA39" i="1"/>
  <c r="BB33" i="1"/>
  <c r="BB42" i="1"/>
  <c r="BA33" i="1"/>
  <c r="BA38" i="1"/>
  <c r="AZ33" i="1"/>
  <c r="AZ46" i="1"/>
  <c r="AY33" i="1"/>
  <c r="AY42" i="1"/>
  <c r="AX33" i="1"/>
  <c r="AX39" i="1"/>
  <c r="Y33" i="1"/>
  <c r="Y35" i="1"/>
  <c r="X33" i="1"/>
  <c r="X44" i="1"/>
  <c r="W33" i="1"/>
  <c r="W40" i="1"/>
  <c r="V33" i="1"/>
  <c r="V36" i="1"/>
  <c r="U33" i="1"/>
  <c r="U45" i="1"/>
  <c r="BZ5" i="1"/>
  <c r="EI42" i="1"/>
  <c r="EI40" i="1"/>
  <c r="EI39" i="1"/>
  <c r="EI37" i="1"/>
  <c r="EI36" i="1"/>
  <c r="EI35" i="1"/>
  <c r="EI41" i="1"/>
  <c r="EI38" i="1"/>
  <c r="EI49" i="1"/>
  <c r="EH35" i="1"/>
  <c r="EI34" i="1"/>
  <c r="EK47" i="1"/>
  <c r="EK42" i="1"/>
  <c r="EJ48" i="1"/>
  <c r="EJ42" i="1"/>
  <c r="EJ41" i="1"/>
  <c r="EK35" i="1"/>
  <c r="EK36" i="1"/>
  <c r="EJ34" i="1"/>
  <c r="EJ49" i="1"/>
  <c r="EK41" i="1"/>
  <c r="EK39" i="1"/>
  <c r="EJ38" i="1"/>
  <c r="EJ37" i="1"/>
  <c r="EJ35" i="1"/>
  <c r="EK46" i="1"/>
  <c r="EK40" i="1"/>
  <c r="EK38" i="1"/>
  <c r="EK37" i="1"/>
  <c r="EK34" i="1"/>
  <c r="EK49" i="1"/>
  <c r="EK48" i="1"/>
  <c r="EG43" i="1"/>
  <c r="EG39" i="1"/>
  <c r="EH48" i="1"/>
  <c r="EH42" i="1"/>
  <c r="EH38" i="1"/>
  <c r="EK45" i="1"/>
  <c r="EK44" i="1"/>
  <c r="EI48" i="1"/>
  <c r="EI47" i="1"/>
  <c r="EI46" i="1"/>
  <c r="CA35" i="1"/>
  <c r="CA37" i="1"/>
  <c r="CA46" i="1"/>
  <c r="CA36" i="1"/>
  <c r="EG47" i="1"/>
  <c r="EI45" i="1"/>
  <c r="CC39" i="1"/>
  <c r="EG46" i="1"/>
  <c r="EG45" i="1"/>
  <c r="EG44" i="1"/>
  <c r="CC36" i="1"/>
  <c r="AY40" i="1"/>
  <c r="BA48" i="1"/>
  <c r="DG36" i="1"/>
  <c r="DH40" i="1"/>
  <c r="EG42" i="1"/>
  <c r="BA35" i="1"/>
  <c r="EG41" i="1"/>
  <c r="BA36" i="1"/>
  <c r="CB41" i="1"/>
  <c r="EG40" i="1"/>
  <c r="EI44" i="1"/>
  <c r="BB41" i="1"/>
  <c r="BB40" i="1"/>
  <c r="CB40" i="1"/>
  <c r="CB39" i="1"/>
  <c r="DG47" i="1"/>
  <c r="EG38" i="1"/>
  <c r="AX37" i="1"/>
  <c r="CC45" i="1"/>
  <c r="DG40" i="1"/>
  <c r="EG37" i="1"/>
  <c r="W39" i="1"/>
  <c r="X42" i="1"/>
  <c r="DE36" i="1"/>
  <c r="AX38" i="1"/>
  <c r="AY41" i="1"/>
  <c r="CC41" i="1"/>
  <c r="DG37" i="1"/>
  <c r="EG34" i="1"/>
  <c r="U35" i="1"/>
  <c r="DD36" i="1"/>
  <c r="DE35" i="1"/>
  <c r="EH34" i="1"/>
  <c r="EH37" i="1"/>
  <c r="W35" i="1"/>
  <c r="CD49" i="1"/>
  <c r="DE34" i="1"/>
  <c r="DF44" i="1"/>
  <c r="DG35" i="1"/>
  <c r="EH47" i="1"/>
  <c r="EH36" i="1"/>
  <c r="U37" i="1"/>
  <c r="V47" i="1"/>
  <c r="DF43" i="1"/>
  <c r="DH34" i="1"/>
  <c r="EH46" i="1"/>
  <c r="W36" i="1"/>
  <c r="DF45" i="1"/>
  <c r="V46" i="1"/>
  <c r="W38" i="1"/>
  <c r="CD48" i="1"/>
  <c r="U47" i="1"/>
  <c r="V35" i="1"/>
  <c r="X49" i="1"/>
  <c r="AZ45" i="1"/>
  <c r="CD47" i="1"/>
  <c r="DE47" i="1"/>
  <c r="DF42" i="1"/>
  <c r="DH49" i="1"/>
  <c r="EH45" i="1"/>
  <c r="DD35" i="1"/>
  <c r="DE48" i="1"/>
  <c r="U44" i="1"/>
  <c r="W34" i="1"/>
  <c r="X46" i="1"/>
  <c r="AZ44" i="1"/>
  <c r="CA34" i="1"/>
  <c r="CB38" i="1"/>
  <c r="CD46" i="1"/>
  <c r="DD34" i="1"/>
  <c r="DE44" i="1"/>
  <c r="DG49" i="1"/>
  <c r="DH47" i="1"/>
  <c r="EH44" i="1"/>
  <c r="V45" i="1"/>
  <c r="U43" i="1"/>
  <c r="W49" i="1"/>
  <c r="X43" i="1"/>
  <c r="BA49" i="1"/>
  <c r="CA47" i="1"/>
  <c r="CC48" i="1"/>
  <c r="CD45" i="1"/>
  <c r="DD47" i="1"/>
  <c r="DE41" i="1"/>
  <c r="DG48" i="1"/>
  <c r="DH41" i="1"/>
  <c r="EH43" i="1"/>
  <c r="DD37" i="1"/>
  <c r="U42" i="1"/>
  <c r="CD43" i="1"/>
  <c r="U41" i="1"/>
  <c r="W47" i="1"/>
  <c r="X41" i="1"/>
  <c r="BA47" i="1"/>
  <c r="CA44" i="1"/>
  <c r="CC44" i="1"/>
  <c r="CD37" i="1"/>
  <c r="DD44" i="1"/>
  <c r="DE39" i="1"/>
  <c r="DG46" i="1"/>
  <c r="DH39" i="1"/>
  <c r="EH41" i="1"/>
  <c r="W48" i="1"/>
  <c r="DE40" i="1"/>
  <c r="U40" i="1"/>
  <c r="W45" i="1"/>
  <c r="X40" i="1"/>
  <c r="BA46" i="1"/>
  <c r="CA41" i="1"/>
  <c r="CC43" i="1"/>
  <c r="CD36" i="1"/>
  <c r="DD41" i="1"/>
  <c r="DE38" i="1"/>
  <c r="DG45" i="1"/>
  <c r="DH38" i="1"/>
  <c r="EH40" i="1"/>
  <c r="W37" i="1"/>
  <c r="DD46" i="1"/>
  <c r="U38" i="1"/>
  <c r="W42" i="1"/>
  <c r="X39" i="1"/>
  <c r="BA37" i="1"/>
  <c r="CA38" i="1"/>
  <c r="CC42" i="1"/>
  <c r="CD35" i="1"/>
  <c r="DD38" i="1"/>
  <c r="DE37" i="1"/>
  <c r="DG43" i="1"/>
  <c r="DH37" i="1"/>
  <c r="CE41" i="1"/>
  <c r="Y47" i="1"/>
  <c r="CE39" i="1"/>
  <c r="Y45" i="1"/>
  <c r="AX34" i="1"/>
  <c r="AX36" i="1"/>
  <c r="AY39" i="1"/>
  <c r="AZ43" i="1"/>
  <c r="BB39" i="1"/>
  <c r="CE38" i="1"/>
  <c r="V44" i="1"/>
  <c r="Y44" i="1"/>
  <c r="AX47" i="1"/>
  <c r="AX35" i="1"/>
  <c r="AY38" i="1"/>
  <c r="AZ42" i="1"/>
  <c r="BB34" i="1"/>
  <c r="BB38" i="1"/>
  <c r="CE34" i="1"/>
  <c r="CE37" i="1"/>
  <c r="V43" i="1"/>
  <c r="Y43" i="1"/>
  <c r="AX46" i="1"/>
  <c r="AY34" i="1"/>
  <c r="AY37" i="1"/>
  <c r="AZ41" i="1"/>
  <c r="BA45" i="1"/>
  <c r="BB49" i="1"/>
  <c r="BB37" i="1"/>
  <c r="CB34" i="1"/>
  <c r="CB37" i="1"/>
  <c r="CE49" i="1"/>
  <c r="CE36" i="1"/>
  <c r="DF41" i="1"/>
  <c r="Y39" i="1"/>
  <c r="U39" i="1"/>
  <c r="V42" i="1"/>
  <c r="W46" i="1"/>
  <c r="X34" i="1"/>
  <c r="X38" i="1"/>
  <c r="Y42" i="1"/>
  <c r="AX45" i="1"/>
  <c r="AY48" i="1"/>
  <c r="AY36" i="1"/>
  <c r="AZ40" i="1"/>
  <c r="BA44" i="1"/>
  <c r="BB48" i="1"/>
  <c r="BB36" i="1"/>
  <c r="CA45" i="1"/>
  <c r="CB48" i="1"/>
  <c r="CB36" i="1"/>
  <c r="CC40" i="1"/>
  <c r="CD44" i="1"/>
  <c r="CE48" i="1"/>
  <c r="CE35" i="1"/>
  <c r="DD45" i="1"/>
  <c r="DF40" i="1"/>
  <c r="DG44" i="1"/>
  <c r="DH48" i="1"/>
  <c r="DH36" i="1"/>
  <c r="V41" i="1"/>
  <c r="X37" i="1"/>
  <c r="Y41" i="1"/>
  <c r="AX44" i="1"/>
  <c r="AY47" i="1"/>
  <c r="AY35" i="1"/>
  <c r="AZ39" i="1"/>
  <c r="BA43" i="1"/>
  <c r="BB47" i="1"/>
  <c r="BB35" i="1"/>
  <c r="CB47" i="1"/>
  <c r="CB35" i="1"/>
  <c r="CE47" i="1"/>
  <c r="CE40" i="1"/>
  <c r="DF39" i="1"/>
  <c r="DH35" i="1"/>
  <c r="Y46" i="1"/>
  <c r="V40" i="1"/>
  <c r="W44" i="1"/>
  <c r="X48" i="1"/>
  <c r="X36" i="1"/>
  <c r="Y40" i="1"/>
  <c r="AX43" i="1"/>
  <c r="AY46" i="1"/>
  <c r="AZ34" i="1"/>
  <c r="AZ38" i="1"/>
  <c r="BA42" i="1"/>
  <c r="BB46" i="1"/>
  <c r="CA43" i="1"/>
  <c r="CB46" i="1"/>
  <c r="CC34" i="1"/>
  <c r="CC38" i="1"/>
  <c r="CD42" i="1"/>
  <c r="CE46" i="1"/>
  <c r="DD43" i="1"/>
  <c r="DE46" i="1"/>
  <c r="DF34" i="1"/>
  <c r="DF38" i="1"/>
  <c r="DG42" i="1"/>
  <c r="DH46" i="1"/>
  <c r="U34" i="1"/>
  <c r="U36" i="1"/>
  <c r="V39" i="1"/>
  <c r="W43" i="1"/>
  <c r="X47" i="1"/>
  <c r="X35" i="1"/>
  <c r="Y38" i="1"/>
  <c r="AX42" i="1"/>
  <c r="AY45" i="1"/>
  <c r="AZ49" i="1"/>
  <c r="AZ37" i="1"/>
  <c r="BA41" i="1"/>
  <c r="BB45" i="1"/>
  <c r="CA42" i="1"/>
  <c r="CB45" i="1"/>
  <c r="CC49" i="1"/>
  <c r="CC37" i="1"/>
  <c r="CD41" i="1"/>
  <c r="CE45" i="1"/>
  <c r="DD42" i="1"/>
  <c r="DE45" i="1"/>
  <c r="DF49" i="1"/>
  <c r="DF37" i="1"/>
  <c r="DG41" i="1"/>
  <c r="DH45" i="1"/>
  <c r="V38" i="1"/>
  <c r="Y34" i="1"/>
  <c r="Y37" i="1"/>
  <c r="AX41" i="1"/>
  <c r="AY44" i="1"/>
  <c r="AZ48" i="1"/>
  <c r="AZ36" i="1"/>
  <c r="BA40" i="1"/>
  <c r="BB44" i="1"/>
  <c r="CB44" i="1"/>
  <c r="CD40" i="1"/>
  <c r="CE44" i="1"/>
  <c r="DF48" i="1"/>
  <c r="DF36" i="1"/>
  <c r="DH44" i="1"/>
  <c r="U46" i="1"/>
  <c r="V34" i="1"/>
  <c r="V37" i="1"/>
  <c r="W41" i="1"/>
  <c r="X45" i="1"/>
  <c r="Y49" i="1"/>
  <c r="Y36" i="1"/>
  <c r="AX40" i="1"/>
  <c r="AY43" i="1"/>
  <c r="AZ47" i="1"/>
  <c r="AZ35" i="1"/>
  <c r="BA39" i="1"/>
  <c r="BB43" i="1"/>
  <c r="CA40" i="1"/>
  <c r="CB43" i="1"/>
  <c r="CC47" i="1"/>
  <c r="CC35" i="1"/>
  <c r="CD39" i="1"/>
  <c r="CE43" i="1"/>
  <c r="DD40" i="1"/>
  <c r="DE43" i="1"/>
  <c r="DF47" i="1"/>
  <c r="DF35" i="1"/>
  <c r="DG39" i="1"/>
  <c r="DH43" i="1"/>
  <c r="V48" i="1"/>
  <c r="Y48" i="1"/>
  <c r="BA34" i="1"/>
  <c r="BA59" i="1"/>
  <c r="CD34" i="1"/>
  <c r="DG34" i="1"/>
  <c r="DG59" i="1"/>
  <c r="EJ47" i="1"/>
  <c r="EJ46" i="1"/>
  <c r="EJ45" i="1"/>
  <c r="EJ44" i="1"/>
  <c r="EJ36" i="1"/>
  <c r="EJ43" i="1"/>
  <c r="EJ40" i="1"/>
  <c r="EF2" i="1"/>
  <c r="EF5" i="1"/>
  <c r="EJ2" i="1"/>
  <c r="EJ15" i="1"/>
  <c r="EI2" i="1"/>
  <c r="EI5" i="1"/>
  <c r="EH2" i="1"/>
  <c r="EH11" i="1"/>
  <c r="EG2" i="1"/>
  <c r="EG13" i="1"/>
  <c r="EG29" i="1"/>
  <c r="DD2" i="1"/>
  <c r="DD4" i="1"/>
  <c r="DG2" i="1"/>
  <c r="DG18" i="1"/>
  <c r="DF2" i="1"/>
  <c r="DF5" i="1"/>
  <c r="DE2" i="1"/>
  <c r="DE9" i="1"/>
  <c r="DC2" i="1"/>
  <c r="DC5" i="1"/>
  <c r="V59" i="1"/>
  <c r="CB59" i="1"/>
  <c r="AY59" i="1"/>
  <c r="CA59" i="1"/>
  <c r="DH59" i="1"/>
  <c r="DE59" i="1"/>
  <c r="CD59" i="1"/>
  <c r="Y59" i="1"/>
  <c r="U59" i="1"/>
  <c r="DF59" i="1"/>
  <c r="CC59" i="1"/>
  <c r="AZ59" i="1"/>
  <c r="X59" i="1"/>
  <c r="CE59" i="1"/>
  <c r="BB59" i="1"/>
  <c r="AX59" i="1"/>
  <c r="DD59" i="1"/>
  <c r="W59" i="1"/>
  <c r="HG42" i="1"/>
  <c r="HQ42" i="1"/>
  <c r="EI59" i="1"/>
  <c r="EG59" i="1"/>
  <c r="EJ59" i="1"/>
  <c r="GV38" i="1"/>
  <c r="EK59" i="1"/>
  <c r="GS39" i="1"/>
  <c r="EH59" i="1"/>
  <c r="HE46" i="1"/>
  <c r="HO46" i="1"/>
  <c r="GW49" i="1"/>
  <c r="HD41" i="1"/>
  <c r="HN41" i="1"/>
  <c r="HE36" i="1"/>
  <c r="HO36" i="1"/>
  <c r="GU47" i="1"/>
  <c r="HC46" i="1"/>
  <c r="HM46" i="1"/>
  <c r="GU48" i="1"/>
  <c r="GU42" i="1"/>
  <c r="GW42" i="1"/>
  <c r="HC41" i="1"/>
  <c r="HM41" i="1"/>
  <c r="GU41" i="1"/>
  <c r="GW40" i="1"/>
  <c r="GS37" i="1"/>
  <c r="EI15" i="1"/>
  <c r="EJ19" i="1"/>
  <c r="EF6" i="1"/>
  <c r="DG10" i="1"/>
  <c r="GV49" i="1"/>
  <c r="DE11" i="1"/>
  <c r="DG5" i="1"/>
  <c r="HC47" i="1"/>
  <c r="HM47" i="1"/>
  <c r="GW38" i="1"/>
  <c r="HD39" i="1"/>
  <c r="HN39" i="1"/>
  <c r="GW41" i="1"/>
  <c r="HC45" i="1"/>
  <c r="HM45" i="1"/>
  <c r="EF7" i="1"/>
  <c r="HF37" i="1"/>
  <c r="HP37" i="1"/>
  <c r="HE42" i="1"/>
  <c r="HO42" i="1"/>
  <c r="EJ18" i="1"/>
  <c r="EJ13" i="1"/>
  <c r="EJ29" i="1"/>
  <c r="GV42" i="1"/>
  <c r="GU39" i="1"/>
  <c r="GT39" i="1"/>
  <c r="HG34" i="1"/>
  <c r="HQ34" i="1"/>
  <c r="HF35" i="1"/>
  <c r="HP35" i="1"/>
  <c r="EF10" i="1"/>
  <c r="GT38" i="1"/>
  <c r="EF11" i="1"/>
  <c r="DE13" i="1"/>
  <c r="EF9" i="1"/>
  <c r="GU43" i="1"/>
  <c r="GS38" i="1"/>
  <c r="GV35" i="1"/>
  <c r="GW36" i="1"/>
  <c r="EJ9" i="1"/>
  <c r="EG11" i="1"/>
  <c r="EJ8" i="1"/>
  <c r="GW47" i="1"/>
  <c r="GS45" i="1"/>
  <c r="EG10" i="1"/>
  <c r="HE34" i="1"/>
  <c r="HO34" i="1"/>
  <c r="HG41" i="1"/>
  <c r="HQ41" i="1"/>
  <c r="DE8" i="1"/>
  <c r="DE7" i="1"/>
  <c r="EJ7" i="1"/>
  <c r="DG17" i="1"/>
  <c r="GS41" i="1"/>
  <c r="HD46" i="1"/>
  <c r="HN46" i="1"/>
  <c r="HD35" i="1"/>
  <c r="HN35" i="1"/>
  <c r="GV37" i="1"/>
  <c r="DC3" i="1"/>
  <c r="EF15" i="1"/>
  <c r="EH12" i="1"/>
  <c r="HD47" i="1"/>
  <c r="HN47" i="1"/>
  <c r="HC44" i="1"/>
  <c r="HM44" i="1"/>
  <c r="GT44" i="1"/>
  <c r="GV48" i="1"/>
  <c r="GT47" i="1"/>
  <c r="DE6" i="1"/>
  <c r="DE5" i="1"/>
  <c r="DF12" i="1"/>
  <c r="DF29" i="1"/>
  <c r="DG14" i="1"/>
  <c r="HE41" i="1"/>
  <c r="HO41" i="1"/>
  <c r="DG12" i="1"/>
  <c r="DG29" i="1"/>
  <c r="EF13" i="1"/>
  <c r="EF29" i="1"/>
  <c r="EI6" i="1"/>
  <c r="GT41" i="1"/>
  <c r="GT37" i="1"/>
  <c r="GW44" i="1"/>
  <c r="EH14" i="1"/>
  <c r="DC15" i="1"/>
  <c r="EH13" i="1"/>
  <c r="EH29" i="1"/>
  <c r="DC14" i="1"/>
  <c r="DG13" i="1"/>
  <c r="EF14" i="1"/>
  <c r="DE14" i="1"/>
  <c r="DG11" i="1"/>
  <c r="EF12" i="1"/>
  <c r="EI4" i="1"/>
  <c r="HD38" i="1"/>
  <c r="HN38" i="1"/>
  <c r="GT34" i="1"/>
  <c r="GU49" i="1"/>
  <c r="HE38" i="1"/>
  <c r="HO38" i="1"/>
  <c r="HG40" i="1"/>
  <c r="HQ40" i="1"/>
  <c r="HD36" i="1"/>
  <c r="HN36" i="1"/>
  <c r="HF49" i="1"/>
  <c r="HP49" i="1"/>
  <c r="DH29" i="1"/>
  <c r="GW43" i="1"/>
  <c r="HF38" i="1"/>
  <c r="HP38" i="1"/>
  <c r="HF34" i="1"/>
  <c r="HP34" i="1"/>
  <c r="HC43" i="1"/>
  <c r="HM43" i="1"/>
  <c r="HG44" i="1"/>
  <c r="HQ44" i="1"/>
  <c r="HE35" i="1"/>
  <c r="HO35" i="1"/>
  <c r="GV41" i="1"/>
  <c r="HF48" i="1"/>
  <c r="HP48" i="1"/>
  <c r="GU45" i="1"/>
  <c r="HE47" i="1"/>
  <c r="HO47" i="1"/>
  <c r="HD44" i="1"/>
  <c r="HN44" i="1"/>
  <c r="HE37" i="1"/>
  <c r="HO37" i="1"/>
  <c r="GV39" i="1"/>
  <c r="EI19" i="1"/>
  <c r="HD43" i="1"/>
  <c r="HN43" i="1"/>
  <c r="HE49" i="1"/>
  <c r="HO49" i="1"/>
  <c r="GS44" i="1"/>
  <c r="GU46" i="1"/>
  <c r="DC13" i="1"/>
  <c r="DC12" i="1"/>
  <c r="DC29" i="1"/>
  <c r="DC10" i="1"/>
  <c r="DE4" i="1"/>
  <c r="DG8" i="1"/>
  <c r="EI18" i="1"/>
  <c r="GV34" i="1"/>
  <c r="GS40" i="1"/>
  <c r="GU36" i="1"/>
  <c r="GT45" i="1"/>
  <c r="DC4" i="1"/>
  <c r="EI17" i="1"/>
  <c r="HC42" i="1"/>
  <c r="HM42" i="1"/>
  <c r="GU44" i="1"/>
  <c r="HG35" i="1"/>
  <c r="HQ35" i="1"/>
  <c r="HE44" i="1"/>
  <c r="HO44" i="1"/>
  <c r="HE45" i="1"/>
  <c r="HO45" i="1"/>
  <c r="DE3" i="1"/>
  <c r="DF11" i="1"/>
  <c r="EF4" i="1"/>
  <c r="EI14" i="1"/>
  <c r="EJ6" i="1"/>
  <c r="HF39" i="1"/>
  <c r="HP39" i="1"/>
  <c r="HG49" i="1"/>
  <c r="HQ49" i="1"/>
  <c r="HG38" i="1"/>
  <c r="HQ38" i="1"/>
  <c r="GW46" i="1"/>
  <c r="HC39" i="1"/>
  <c r="HM39" i="1"/>
  <c r="DE17" i="1"/>
  <c r="DF10" i="1"/>
  <c r="EI12" i="1"/>
  <c r="EJ4" i="1"/>
  <c r="HF42" i="1"/>
  <c r="HP42" i="1"/>
  <c r="HE40" i="1"/>
  <c r="HO40" i="1"/>
  <c r="HC37" i="1"/>
  <c r="HM37" i="1"/>
  <c r="EI16" i="1"/>
  <c r="GT48" i="1"/>
  <c r="DE16" i="1"/>
  <c r="DF9" i="1"/>
  <c r="EG12" i="1"/>
  <c r="EI9" i="1"/>
  <c r="GS42" i="1"/>
  <c r="GW34" i="1"/>
  <c r="GS47" i="1"/>
  <c r="GU38" i="1"/>
  <c r="GW35" i="1"/>
  <c r="HE43" i="1"/>
  <c r="HO43" i="1"/>
  <c r="HC35" i="1"/>
  <c r="HM35" i="1"/>
  <c r="HR35" i="1"/>
  <c r="GS35" i="1"/>
  <c r="HC38" i="1"/>
  <c r="HM38" i="1"/>
  <c r="HR38" i="1"/>
  <c r="GS34" i="1"/>
  <c r="HC34" i="1"/>
  <c r="HM34" i="1"/>
  <c r="HF41" i="1"/>
  <c r="HP41" i="1"/>
  <c r="GW45" i="1"/>
  <c r="HG45" i="1"/>
  <c r="HQ45" i="1"/>
  <c r="DD3" i="1"/>
  <c r="HG37" i="1"/>
  <c r="HQ37" i="1"/>
  <c r="GW37" i="1"/>
  <c r="HG46" i="1"/>
  <c r="HQ46" i="1"/>
  <c r="GU35" i="1"/>
  <c r="HE39" i="1"/>
  <c r="HO39" i="1"/>
  <c r="HD37" i="1"/>
  <c r="HN37" i="1"/>
  <c r="HE48" i="1"/>
  <c r="HO48" i="1"/>
  <c r="DD5" i="1"/>
  <c r="DD16" i="1"/>
  <c r="DD15" i="1"/>
  <c r="EG9" i="1"/>
  <c r="HG48" i="1"/>
  <c r="HQ48" i="1"/>
  <c r="GW48" i="1"/>
  <c r="HD45" i="1"/>
  <c r="HN45" i="1"/>
  <c r="DD6" i="1"/>
  <c r="EG8" i="1"/>
  <c r="GU37" i="1"/>
  <c r="HG43" i="1"/>
  <c r="HQ43" i="1"/>
  <c r="GS43" i="1"/>
  <c r="GU34" i="1"/>
  <c r="EH8" i="1"/>
  <c r="EH3" i="1"/>
  <c r="DC11" i="1"/>
  <c r="DD13" i="1"/>
  <c r="DE15" i="1"/>
  <c r="DF3" i="1"/>
  <c r="DF7" i="1"/>
  <c r="DG9" i="1"/>
  <c r="EG7" i="1"/>
  <c r="EH9" i="1"/>
  <c r="EI13" i="1"/>
  <c r="EI29" i="1"/>
  <c r="EN29" i="1"/>
  <c r="EJ17" i="1"/>
  <c r="GS46" i="1"/>
  <c r="GU40" i="1"/>
  <c r="HD42" i="1"/>
  <c r="HN42" i="1"/>
  <c r="GT42" i="1"/>
  <c r="GT43" i="1"/>
  <c r="DD14" i="1"/>
  <c r="DD12" i="1"/>
  <c r="DD29" i="1"/>
  <c r="EG6" i="1"/>
  <c r="EH7" i="1"/>
  <c r="EJ16" i="1"/>
  <c r="EH10" i="1"/>
  <c r="DF6" i="1"/>
  <c r="DD11" i="1"/>
  <c r="DF4" i="1"/>
  <c r="DG7" i="1"/>
  <c r="EK29" i="1"/>
  <c r="EG5" i="1"/>
  <c r="EH6" i="1"/>
  <c r="EI11" i="1"/>
  <c r="HD34" i="1"/>
  <c r="HN34" i="1"/>
  <c r="GT36" i="1"/>
  <c r="GT35" i="1"/>
  <c r="DF8" i="1"/>
  <c r="DF18" i="1"/>
  <c r="EJ3" i="1"/>
  <c r="EJ5" i="1"/>
  <c r="EJ12" i="1"/>
  <c r="DC9" i="1"/>
  <c r="DF17" i="1"/>
  <c r="DC8" i="1"/>
  <c r="DD10" i="1"/>
  <c r="DE12" i="1"/>
  <c r="DE29" i="1"/>
  <c r="DF16" i="1"/>
  <c r="DG3" i="1"/>
  <c r="DG6" i="1"/>
  <c r="EF8" i="1"/>
  <c r="EF3" i="1"/>
  <c r="EG3" i="1"/>
  <c r="EG4" i="1"/>
  <c r="EH5" i="1"/>
  <c r="EI10" i="1"/>
  <c r="EJ14" i="1"/>
  <c r="GT46" i="1"/>
  <c r="HG36" i="1"/>
  <c r="HQ36" i="1"/>
  <c r="GT40" i="1"/>
  <c r="HD40" i="1"/>
  <c r="HN40" i="1"/>
  <c r="HG39" i="1"/>
  <c r="HQ39" i="1"/>
  <c r="GW39" i="1"/>
  <c r="HD48" i="1"/>
  <c r="HN48" i="1"/>
  <c r="HR48" i="1"/>
  <c r="HG47" i="1"/>
  <c r="HQ47" i="1"/>
  <c r="HC40" i="1"/>
  <c r="HM40" i="1"/>
  <c r="DD9" i="1"/>
  <c r="DF15" i="1"/>
  <c r="EG15" i="1"/>
  <c r="DC6" i="1"/>
  <c r="DD8" i="1"/>
  <c r="DE10" i="1"/>
  <c r="DF14" i="1"/>
  <c r="DG16" i="1"/>
  <c r="DG4" i="1"/>
  <c r="EG14" i="1"/>
  <c r="EH16" i="1"/>
  <c r="EH17" i="1"/>
  <c r="EI8" i="1"/>
  <c r="EJ11" i="1"/>
  <c r="EG16" i="1"/>
  <c r="EH4" i="1"/>
  <c r="DC7" i="1"/>
  <c r="DD7" i="1"/>
  <c r="DF13" i="1"/>
  <c r="DG15" i="1"/>
  <c r="EH15" i="1"/>
  <c r="EI3" i="1"/>
  <c r="EI7" i="1"/>
  <c r="EJ10" i="1"/>
  <c r="HC36" i="1"/>
  <c r="HM36" i="1"/>
  <c r="GS36" i="1"/>
  <c r="GV44" i="1"/>
  <c r="HF44" i="1"/>
  <c r="HP44" i="1"/>
  <c r="HF45" i="1"/>
  <c r="HP45" i="1"/>
  <c r="GV45" i="1"/>
  <c r="HF46" i="1"/>
  <c r="HP46" i="1"/>
  <c r="GV46" i="1"/>
  <c r="HF40" i="1"/>
  <c r="HP40" i="1"/>
  <c r="GV40" i="1"/>
  <c r="GV47" i="1"/>
  <c r="HF47" i="1"/>
  <c r="HP47" i="1"/>
  <c r="GV36" i="1"/>
  <c r="HF36" i="1"/>
  <c r="HP36" i="1"/>
  <c r="GV43" i="1"/>
  <c r="HF43" i="1"/>
  <c r="HP43" i="1"/>
  <c r="BZ4" i="1"/>
  <c r="BZ6" i="1"/>
  <c r="BZ7" i="1"/>
  <c r="BZ8" i="1"/>
  <c r="BZ9" i="1"/>
  <c r="BZ10" i="1"/>
  <c r="BZ11" i="1"/>
  <c r="BZ12" i="1"/>
  <c r="BZ29" i="1"/>
  <c r="BZ13" i="1"/>
  <c r="BZ14" i="1"/>
  <c r="BZ15" i="1"/>
  <c r="BZ3" i="1"/>
  <c r="CD2" i="1"/>
  <c r="CD4" i="1"/>
  <c r="CC2" i="1"/>
  <c r="CC6" i="1"/>
  <c r="CB2" i="1"/>
  <c r="CB3" i="1"/>
  <c r="CA2" i="1"/>
  <c r="CA4" i="1"/>
  <c r="BB29" i="1"/>
  <c r="BA2" i="1"/>
  <c r="BA4" i="1"/>
  <c r="AZ2" i="1"/>
  <c r="AZ5" i="1"/>
  <c r="AY2" i="1"/>
  <c r="AY3" i="1"/>
  <c r="AX2" i="1"/>
  <c r="AX4" i="1"/>
  <c r="AW2" i="1"/>
  <c r="AW3" i="1"/>
  <c r="V2" i="1"/>
  <c r="V16" i="1"/>
  <c r="U2" i="1"/>
  <c r="U16" i="1"/>
  <c r="W2" i="1"/>
  <c r="W6" i="1"/>
  <c r="X2" i="1"/>
  <c r="X7" i="1"/>
  <c r="T2" i="1"/>
  <c r="T11" i="1"/>
  <c r="GP2" i="1"/>
  <c r="GR2" i="1"/>
  <c r="GW2" i="1"/>
  <c r="GV2" i="1"/>
  <c r="GU2" i="1"/>
  <c r="GT2" i="1"/>
  <c r="GS2" i="1"/>
  <c r="GQ2" i="1"/>
  <c r="HR36" i="1"/>
  <c r="HR37" i="1"/>
  <c r="HR39" i="1"/>
  <c r="HR42" i="1"/>
  <c r="HR41" i="1"/>
  <c r="HR46" i="1"/>
  <c r="HR40" i="1"/>
  <c r="HR34" i="1"/>
  <c r="HR49" i="1"/>
  <c r="HR43" i="1"/>
  <c r="HR44" i="1"/>
  <c r="HR45" i="1"/>
  <c r="HR47" i="1"/>
  <c r="GX49" i="1"/>
  <c r="GX39" i="1"/>
  <c r="T15" i="1"/>
  <c r="T14" i="1"/>
  <c r="EH28" i="1"/>
  <c r="T10" i="1"/>
  <c r="T29" i="1"/>
  <c r="GX45" i="1"/>
  <c r="X5" i="1"/>
  <c r="CD5" i="1"/>
  <c r="GX38" i="1"/>
  <c r="X18" i="1"/>
  <c r="GX44" i="1"/>
  <c r="X3" i="1"/>
  <c r="X14" i="1"/>
  <c r="X11" i="1"/>
  <c r="GX37" i="1"/>
  <c r="GX35" i="1"/>
  <c r="GX41" i="1"/>
  <c r="X9" i="1"/>
  <c r="DK29" i="1"/>
  <c r="GX48" i="1"/>
  <c r="EJ28" i="1"/>
  <c r="DD28" i="1"/>
  <c r="DH28" i="1"/>
  <c r="CC9" i="1"/>
  <c r="CD18" i="1"/>
  <c r="AY12" i="1"/>
  <c r="DC28" i="1"/>
  <c r="AY9" i="1"/>
  <c r="EG28" i="1"/>
  <c r="AZ13" i="1"/>
  <c r="CD17" i="1"/>
  <c r="X17" i="1"/>
  <c r="BA12" i="1"/>
  <c r="CD14" i="1"/>
  <c r="CD3" i="1"/>
  <c r="AZ18" i="1"/>
  <c r="X16" i="1"/>
  <c r="BA9" i="1"/>
  <c r="CD7" i="1"/>
  <c r="BA7" i="1"/>
  <c r="BA29" i="1"/>
  <c r="CD6" i="1"/>
  <c r="V10" i="1"/>
  <c r="V29" i="1"/>
  <c r="AY5" i="1"/>
  <c r="EI28" i="1"/>
  <c r="T13" i="1"/>
  <c r="T12" i="1"/>
  <c r="X13" i="1"/>
  <c r="AZ14" i="1"/>
  <c r="CD16" i="1"/>
  <c r="T9" i="1"/>
  <c r="X10" i="1"/>
  <c r="X29" i="1"/>
  <c r="AZ12" i="1"/>
  <c r="CD13" i="1"/>
  <c r="DE28" i="1"/>
  <c r="DG28" i="1"/>
  <c r="EF28" i="1"/>
  <c r="T7" i="1"/>
  <c r="AZ8" i="1"/>
  <c r="CD12" i="1"/>
  <c r="CD29" i="1"/>
  <c r="AZ7" i="1"/>
  <c r="AZ29" i="1"/>
  <c r="CD11" i="1"/>
  <c r="GX47" i="1"/>
  <c r="V5" i="1"/>
  <c r="T4" i="1"/>
  <c r="X12" i="1"/>
  <c r="AX15" i="1"/>
  <c r="AZ6" i="1"/>
  <c r="HE6" i="1"/>
  <c r="HO6" i="1"/>
  <c r="CD10" i="1"/>
  <c r="DF28" i="1"/>
  <c r="U14" i="1"/>
  <c r="X8" i="1"/>
  <c r="AX10" i="1"/>
  <c r="AZ16" i="1"/>
  <c r="CA16" i="1"/>
  <c r="CD9" i="1"/>
  <c r="GV9" i="1"/>
  <c r="GX40" i="1"/>
  <c r="GX42" i="1"/>
  <c r="V3" i="1"/>
  <c r="HD3" i="1"/>
  <c r="HN3" i="1"/>
  <c r="AY17" i="1"/>
  <c r="BA3" i="1"/>
  <c r="CB17" i="1"/>
  <c r="CD8" i="1"/>
  <c r="U9" i="1"/>
  <c r="U3" i="1"/>
  <c r="U15" i="1"/>
  <c r="W3" i="1"/>
  <c r="U13" i="1"/>
  <c r="V14" i="1"/>
  <c r="W15" i="1"/>
  <c r="X15" i="1"/>
  <c r="W18" i="1"/>
  <c r="AW5" i="1"/>
  <c r="AX7" i="1"/>
  <c r="AX29" i="1"/>
  <c r="AY6" i="1"/>
  <c r="AZ11" i="1"/>
  <c r="BA16" i="1"/>
  <c r="CA13" i="1"/>
  <c r="CB14" i="1"/>
  <c r="CC18" i="1"/>
  <c r="CC5" i="1"/>
  <c r="CE29" i="1"/>
  <c r="U12" i="1"/>
  <c r="V13" i="1"/>
  <c r="W14" i="1"/>
  <c r="W16" i="1"/>
  <c r="AW4" i="1"/>
  <c r="AX6" i="1"/>
  <c r="AY4" i="1"/>
  <c r="AZ10" i="1"/>
  <c r="BA15" i="1"/>
  <c r="CA12" i="1"/>
  <c r="CA29" i="1"/>
  <c r="CB13" i="1"/>
  <c r="CC17" i="1"/>
  <c r="CC4" i="1"/>
  <c r="GX46" i="1"/>
  <c r="U11" i="1"/>
  <c r="V12" i="1"/>
  <c r="W13" i="1"/>
  <c r="Y29" i="1"/>
  <c r="W17" i="1"/>
  <c r="AW11" i="1"/>
  <c r="HB11" i="1"/>
  <c r="HL11" i="1"/>
  <c r="AX5" i="1"/>
  <c r="AY13" i="1"/>
  <c r="GT13" i="1"/>
  <c r="AZ9" i="1"/>
  <c r="BA14" i="1"/>
  <c r="CA11" i="1"/>
  <c r="CB12" i="1"/>
  <c r="CB29" i="1"/>
  <c r="CC16" i="1"/>
  <c r="EK28" i="1"/>
  <c r="U10" i="1"/>
  <c r="U29" i="1"/>
  <c r="W10" i="1"/>
  <c r="W29" i="1"/>
  <c r="AB29" i="1"/>
  <c r="V11" i="1"/>
  <c r="W12" i="1"/>
  <c r="AW15" i="1"/>
  <c r="GR15" i="1"/>
  <c r="AX3" i="1"/>
  <c r="AX16" i="1"/>
  <c r="HC16" i="1"/>
  <c r="HM16" i="1"/>
  <c r="AY16" i="1"/>
  <c r="BA13" i="1"/>
  <c r="CA10" i="1"/>
  <c r="CB11" i="1"/>
  <c r="CC15" i="1"/>
  <c r="AW14" i="1"/>
  <c r="CA9" i="1"/>
  <c r="CB10" i="1"/>
  <c r="CC14" i="1"/>
  <c r="GX43" i="1"/>
  <c r="U8" i="1"/>
  <c r="W11" i="1"/>
  <c r="AW13" i="1"/>
  <c r="AX14" i="1"/>
  <c r="AY15" i="1"/>
  <c r="AY11" i="1"/>
  <c r="BA11" i="1"/>
  <c r="HF11" i="1"/>
  <c r="HP11" i="1"/>
  <c r="CA8" i="1"/>
  <c r="CB9" i="1"/>
  <c r="CC13" i="1"/>
  <c r="U7" i="1"/>
  <c r="V9" i="1"/>
  <c r="T6" i="1"/>
  <c r="T3" i="1"/>
  <c r="T8" i="1"/>
  <c r="U6" i="1"/>
  <c r="V8" i="1"/>
  <c r="W9" i="1"/>
  <c r="X6" i="1"/>
  <c r="AW12" i="1"/>
  <c r="AX13" i="1"/>
  <c r="AY14" i="1"/>
  <c r="AZ3" i="1"/>
  <c r="AZ4" i="1"/>
  <c r="BA10" i="1"/>
  <c r="CA7" i="1"/>
  <c r="CB8" i="1"/>
  <c r="CC12" i="1"/>
  <c r="CC29" i="1"/>
  <c r="CD15" i="1"/>
  <c r="GX34" i="1"/>
  <c r="V7" i="1"/>
  <c r="AX12" i="1"/>
  <c r="HC12" i="1"/>
  <c r="HM12" i="1"/>
  <c r="CA6" i="1"/>
  <c r="CB7" i="1"/>
  <c r="CC11" i="1"/>
  <c r="HG7" i="1"/>
  <c r="HQ7" i="1"/>
  <c r="U5" i="1"/>
  <c r="W8" i="1"/>
  <c r="AW10" i="1"/>
  <c r="HB10" i="1"/>
  <c r="HL10" i="1"/>
  <c r="T5" i="1"/>
  <c r="U4" i="1"/>
  <c r="HC4" i="1"/>
  <c r="HM4" i="1"/>
  <c r="V6" i="1"/>
  <c r="W7" i="1"/>
  <c r="X4" i="1"/>
  <c r="HF4" i="1"/>
  <c r="HP4" i="1"/>
  <c r="AW9" i="1"/>
  <c r="AX11" i="1"/>
  <c r="AY10" i="1"/>
  <c r="AZ15" i="1"/>
  <c r="AZ17" i="1"/>
  <c r="BA8" i="1"/>
  <c r="CA3" i="1"/>
  <c r="CA5" i="1"/>
  <c r="CB6" i="1"/>
  <c r="CC10" i="1"/>
  <c r="GX36" i="1"/>
  <c r="AW8" i="1"/>
  <c r="CB5" i="1"/>
  <c r="V4" i="1"/>
  <c r="W4" i="1"/>
  <c r="V17" i="1"/>
  <c r="AW7" i="1"/>
  <c r="AW29" i="1"/>
  <c r="AX9" i="1"/>
  <c r="AY8" i="1"/>
  <c r="BA18" i="1"/>
  <c r="BA6" i="1"/>
  <c r="CA15" i="1"/>
  <c r="CB16" i="1"/>
  <c r="HD16" i="1"/>
  <c r="HN16" i="1"/>
  <c r="CB4" i="1"/>
  <c r="CC8" i="1"/>
  <c r="W5" i="1"/>
  <c r="V15" i="1"/>
  <c r="AW6" i="1"/>
  <c r="AX8" i="1"/>
  <c r="GS8" i="1"/>
  <c r="AY7" i="1"/>
  <c r="AY29" i="1"/>
  <c r="BA17" i="1"/>
  <c r="BA5" i="1"/>
  <c r="HF5" i="1"/>
  <c r="HP5" i="1"/>
  <c r="CA14" i="1"/>
  <c r="CB15" i="1"/>
  <c r="CC3" i="1"/>
  <c r="CC7" i="1"/>
  <c r="HB15" i="1"/>
  <c r="HL15" i="1"/>
  <c r="GU14" i="1"/>
  <c r="BZ28" i="1"/>
  <c r="HF6" i="1"/>
  <c r="HP6" i="1"/>
  <c r="HF7" i="1"/>
  <c r="HP7" i="1"/>
  <c r="GV7" i="1"/>
  <c r="GV10" i="1"/>
  <c r="EL28" i="1"/>
  <c r="EM28" i="1"/>
  <c r="HF14" i="1"/>
  <c r="HP14" i="1"/>
  <c r="GR7" i="1"/>
  <c r="GR13" i="1"/>
  <c r="DI28" i="1"/>
  <c r="DJ28" i="1"/>
  <c r="GR14" i="1"/>
  <c r="GV18" i="1"/>
  <c r="HD13" i="1"/>
  <c r="HN13" i="1"/>
  <c r="GV3" i="1"/>
  <c r="HE13" i="1"/>
  <c r="HO13" i="1"/>
  <c r="HB12" i="1"/>
  <c r="HL12" i="1"/>
  <c r="GV14" i="1"/>
  <c r="GS7" i="1"/>
  <c r="HE8" i="1"/>
  <c r="HO8" i="1"/>
  <c r="HB13" i="1"/>
  <c r="HL13" i="1"/>
  <c r="HF3" i="1"/>
  <c r="HP3" i="1"/>
  <c r="GR11" i="1"/>
  <c r="GU6" i="1"/>
  <c r="HG6" i="1"/>
  <c r="HQ6" i="1"/>
  <c r="GV8" i="1"/>
  <c r="GR6" i="1"/>
  <c r="HC10" i="1"/>
  <c r="HM10" i="1"/>
  <c r="HF17" i="1"/>
  <c r="HP17" i="1"/>
  <c r="HF12" i="1"/>
  <c r="HP12" i="1"/>
  <c r="HF8" i="1"/>
  <c r="HP8" i="1"/>
  <c r="GT14" i="1"/>
  <c r="GS12" i="1"/>
  <c r="HC9" i="1"/>
  <c r="HM9" i="1"/>
  <c r="GU9" i="1"/>
  <c r="GT16" i="1"/>
  <c r="HC11" i="1"/>
  <c r="HM11" i="1"/>
  <c r="GS5" i="1"/>
  <c r="HD7" i="1"/>
  <c r="HN7" i="1"/>
  <c r="HF16" i="1"/>
  <c r="HP16" i="1"/>
  <c r="GS14" i="1"/>
  <c r="GU13" i="1"/>
  <c r="HC8" i="1"/>
  <c r="HM8" i="1"/>
  <c r="HE7" i="1"/>
  <c r="HO7" i="1"/>
  <c r="GW7" i="1"/>
  <c r="HE16" i="1"/>
  <c r="HO16" i="1"/>
  <c r="GU5" i="1"/>
  <c r="HG4" i="1"/>
  <c r="HQ4" i="1"/>
  <c r="GR8" i="1"/>
  <c r="GT11" i="1"/>
  <c r="HD6" i="1"/>
  <c r="HN6" i="1"/>
  <c r="T28" i="1"/>
  <c r="AZ28" i="1"/>
  <c r="Y28" i="1"/>
  <c r="GV12" i="1"/>
  <c r="HD17" i="1"/>
  <c r="HN17" i="1"/>
  <c r="HB7" i="1"/>
  <c r="HL7" i="1"/>
  <c r="GU8" i="1"/>
  <c r="GT9" i="1"/>
  <c r="HF18" i="1"/>
  <c r="HP18" i="1"/>
  <c r="CA28" i="1"/>
  <c r="GR12" i="1"/>
  <c r="GT7" i="1"/>
  <c r="GS6" i="1"/>
  <c r="HG5" i="1"/>
  <c r="HQ5" i="1"/>
  <c r="GS13" i="1"/>
  <c r="GS16" i="1"/>
  <c r="HD15" i="1"/>
  <c r="HN15" i="1"/>
  <c r="HE9" i="1"/>
  <c r="HO9" i="1"/>
  <c r="HE14" i="1"/>
  <c r="HO14" i="1"/>
  <c r="GV4" i="1"/>
  <c r="HC14" i="1"/>
  <c r="HM14" i="1"/>
  <c r="GU12" i="1"/>
  <c r="GV17" i="1"/>
  <c r="HD10" i="1"/>
  <c r="HN10" i="1"/>
  <c r="HC5" i="1"/>
  <c r="HM5" i="1"/>
  <c r="HC7" i="1"/>
  <c r="HM7" i="1"/>
  <c r="GU15" i="1"/>
  <c r="GT3" i="1"/>
  <c r="GS9" i="1"/>
  <c r="CC28" i="1"/>
  <c r="GU7" i="1"/>
  <c r="GS11" i="1"/>
  <c r="HB6" i="1"/>
  <c r="HL6" i="1"/>
  <c r="HE18" i="1"/>
  <c r="HO18" i="1"/>
  <c r="V28" i="1"/>
  <c r="HD4" i="1"/>
  <c r="HN4" i="1"/>
  <c r="GS4" i="1"/>
  <c r="HD8" i="1"/>
  <c r="HN8" i="1"/>
  <c r="W28" i="1"/>
  <c r="GS15" i="1"/>
  <c r="GT6" i="1"/>
  <c r="HC6" i="1"/>
  <c r="HM6" i="1"/>
  <c r="CD28" i="1"/>
  <c r="U28" i="1"/>
  <c r="HE5" i="1"/>
  <c r="HO5" i="1"/>
  <c r="GT5" i="1"/>
  <c r="GW5" i="1"/>
  <c r="GW4" i="1"/>
  <c r="BE29" i="1"/>
  <c r="HC13" i="1"/>
  <c r="HM13" i="1"/>
  <c r="HE17" i="1"/>
  <c r="HO17" i="1"/>
  <c r="GT17" i="1"/>
  <c r="HB9" i="1"/>
  <c r="HL9" i="1"/>
  <c r="CE28" i="1"/>
  <c r="CF28" i="1"/>
  <c r="CG28" i="1"/>
  <c r="HE11" i="1"/>
  <c r="HO11" i="1"/>
  <c r="HE4" i="1"/>
  <c r="HO4" i="1"/>
  <c r="HB8" i="1"/>
  <c r="HL8" i="1"/>
  <c r="HD11" i="1"/>
  <c r="HN11" i="1"/>
  <c r="AW28" i="1"/>
  <c r="HB14" i="1"/>
  <c r="HL14" i="1"/>
  <c r="GU16" i="1"/>
  <c r="GR10" i="1"/>
  <c r="X28" i="1"/>
  <c r="HD9" i="1"/>
  <c r="HN9" i="1"/>
  <c r="HF13" i="1"/>
  <c r="HP13" i="1"/>
  <c r="HD12" i="1"/>
  <c r="HN12" i="1"/>
  <c r="GT4" i="1"/>
  <c r="GV15" i="1"/>
  <c r="GV11" i="1"/>
  <c r="GT15" i="1"/>
  <c r="GV5" i="1"/>
  <c r="GT8" i="1"/>
  <c r="HF9" i="1"/>
  <c r="HP9" i="1"/>
  <c r="HD14" i="1"/>
  <c r="HN14" i="1"/>
  <c r="GT10" i="1"/>
  <c r="HF10" i="1"/>
  <c r="HP10" i="1"/>
  <c r="GS10" i="1"/>
  <c r="HE15" i="1"/>
  <c r="HO15" i="1"/>
  <c r="GW3" i="1"/>
  <c r="HG3" i="1"/>
  <c r="HQ3" i="1"/>
  <c r="GV6" i="1"/>
  <c r="GR9" i="1"/>
  <c r="HE12" i="1"/>
  <c r="HO12" i="1"/>
  <c r="GV13" i="1"/>
  <c r="GV16" i="1"/>
  <c r="AY28" i="1"/>
  <c r="GU17" i="1"/>
  <c r="HD5" i="1"/>
  <c r="HN5" i="1"/>
  <c r="GW6" i="1"/>
  <c r="BB28" i="1"/>
  <c r="HE10" i="1"/>
  <c r="HO10" i="1"/>
  <c r="GU18" i="1"/>
  <c r="GU4" i="1"/>
  <c r="HF15" i="1"/>
  <c r="HP15" i="1"/>
  <c r="GU10" i="1"/>
  <c r="HE3" i="1"/>
  <c r="HO3" i="1"/>
  <c r="GU3" i="1"/>
  <c r="AX28" i="1"/>
  <c r="GU11" i="1"/>
  <c r="HC15" i="1"/>
  <c r="HM15" i="1"/>
  <c r="GT12" i="1"/>
  <c r="BA28" i="1"/>
  <c r="CB28" i="1"/>
  <c r="HC3" i="1"/>
  <c r="HM3" i="1"/>
  <c r="GS3" i="1"/>
  <c r="CH29" i="1"/>
  <c r="HG8" i="1"/>
  <c r="HQ8" i="1"/>
  <c r="GW8" i="1"/>
  <c r="Z28" i="1"/>
  <c r="AA28" i="1"/>
  <c r="BC28" i="1"/>
  <c r="BD28" i="1"/>
  <c r="GS28" i="1"/>
  <c r="GT28" i="1"/>
  <c r="GU28" i="1"/>
  <c r="GR28" i="1"/>
  <c r="HX28" i="1"/>
  <c r="HY28" i="1"/>
  <c r="HW28" i="1"/>
  <c r="HG9" i="1"/>
  <c r="HQ9" i="1"/>
  <c r="GW9" i="1"/>
  <c r="GW10" i="1"/>
  <c r="HG10" i="1"/>
  <c r="HQ10" i="1"/>
  <c r="GW11" i="1"/>
  <c r="HG11" i="1"/>
  <c r="HQ11" i="1"/>
  <c r="HG12" i="1"/>
  <c r="HQ12" i="1"/>
  <c r="GW12" i="1"/>
  <c r="HG13" i="1"/>
  <c r="HQ13" i="1"/>
  <c r="GW13" i="1"/>
  <c r="HG14" i="1"/>
  <c r="HQ14" i="1"/>
  <c r="GW14" i="1"/>
  <c r="GW15" i="1"/>
  <c r="HG15" i="1"/>
  <c r="HQ15" i="1"/>
  <c r="AV146" i="2"/>
  <c r="AW167" i="2"/>
  <c r="AV167" i="2"/>
  <c r="AU167" i="2"/>
  <c r="AT167" i="2"/>
  <c r="AS167" i="2"/>
  <c r="AR167" i="2"/>
  <c r="AQ167" i="2"/>
  <c r="AP167" i="2"/>
  <c r="AW166" i="2"/>
  <c r="AV166" i="2"/>
  <c r="AU166" i="2"/>
  <c r="AT166" i="2"/>
  <c r="AS166" i="2"/>
  <c r="AR166" i="2"/>
  <c r="AQ166" i="2"/>
  <c r="AP166" i="2"/>
  <c r="AW165" i="2"/>
  <c r="AV165" i="2"/>
  <c r="AU165" i="2"/>
  <c r="AT165" i="2"/>
  <c r="AS165" i="2"/>
  <c r="AR165" i="2"/>
  <c r="AQ165" i="2"/>
  <c r="AP165" i="2"/>
  <c r="AW164" i="2"/>
  <c r="AV164" i="2"/>
  <c r="AU164" i="2"/>
  <c r="AT164" i="2"/>
  <c r="AS164" i="2"/>
  <c r="AR164" i="2"/>
  <c r="AQ164" i="2"/>
  <c r="AP164" i="2"/>
  <c r="AW163" i="2"/>
  <c r="AV163" i="2"/>
  <c r="AU163" i="2"/>
  <c r="AT163" i="2"/>
  <c r="AS163" i="2"/>
  <c r="AR163" i="2"/>
  <c r="AQ163" i="2"/>
  <c r="AP163" i="2"/>
  <c r="AW162" i="2"/>
  <c r="AV162" i="2"/>
  <c r="AU162" i="2"/>
  <c r="AT162" i="2"/>
  <c r="AS162" i="2"/>
  <c r="AR162" i="2"/>
  <c r="AQ162" i="2"/>
  <c r="AP162" i="2"/>
  <c r="AW161" i="2"/>
  <c r="AV161" i="2"/>
  <c r="AU161" i="2"/>
  <c r="AT161" i="2"/>
  <c r="AS161" i="2"/>
  <c r="AR161" i="2"/>
  <c r="AQ161" i="2"/>
  <c r="AP161" i="2"/>
  <c r="AW160" i="2"/>
  <c r="AV160" i="2"/>
  <c r="AU160" i="2"/>
  <c r="AT160" i="2"/>
  <c r="AS160" i="2"/>
  <c r="AR160" i="2"/>
  <c r="AQ160" i="2"/>
  <c r="AP160" i="2"/>
  <c r="AW159" i="2"/>
  <c r="AV159" i="2"/>
  <c r="AU159" i="2"/>
  <c r="AT159" i="2"/>
  <c r="AS159" i="2"/>
  <c r="AR159" i="2"/>
  <c r="AQ159" i="2"/>
  <c r="AP159" i="2"/>
  <c r="AW158" i="2"/>
  <c r="AV158" i="2"/>
  <c r="AU158" i="2"/>
  <c r="AT158" i="2"/>
  <c r="AS158" i="2"/>
  <c r="AR158" i="2"/>
  <c r="AQ158" i="2"/>
  <c r="AP158" i="2"/>
  <c r="AW157" i="2"/>
  <c r="AV157" i="2"/>
  <c r="AU157" i="2"/>
  <c r="AT157" i="2"/>
  <c r="AS157" i="2"/>
  <c r="AR157" i="2"/>
  <c r="AQ157" i="2"/>
  <c r="AP157" i="2"/>
  <c r="AW156" i="2"/>
  <c r="AV156" i="2"/>
  <c r="AU156" i="2"/>
  <c r="AT156" i="2"/>
  <c r="AS156" i="2"/>
  <c r="AR156" i="2"/>
  <c r="AQ156" i="2"/>
  <c r="AP156" i="2"/>
  <c r="AW155" i="2"/>
  <c r="AV155" i="2"/>
  <c r="AU155" i="2"/>
  <c r="AT155" i="2"/>
  <c r="AS155" i="2"/>
  <c r="AR155" i="2"/>
  <c r="AQ155" i="2"/>
  <c r="AP155" i="2"/>
  <c r="AW154" i="2"/>
  <c r="AV154" i="2"/>
  <c r="AU154" i="2"/>
  <c r="AT154" i="2"/>
  <c r="AS154" i="2"/>
  <c r="AR154" i="2"/>
  <c r="AQ154" i="2"/>
  <c r="AP154" i="2"/>
  <c r="AW153" i="2"/>
  <c r="AV153" i="2"/>
  <c r="AU153" i="2"/>
  <c r="AT153" i="2"/>
  <c r="AS153" i="2"/>
  <c r="AR153" i="2"/>
  <c r="AQ153" i="2"/>
  <c r="AP153" i="2"/>
  <c r="AW152" i="2"/>
  <c r="AV152" i="2"/>
  <c r="AU152" i="2"/>
  <c r="AT152" i="2"/>
  <c r="AS152" i="2"/>
  <c r="AR152" i="2"/>
  <c r="AQ152" i="2"/>
  <c r="AP152" i="2"/>
  <c r="AW151" i="2"/>
  <c r="AV151" i="2"/>
  <c r="AU151" i="2"/>
  <c r="AT151" i="2"/>
  <c r="AS151" i="2"/>
  <c r="AR151" i="2"/>
  <c r="AQ151" i="2"/>
  <c r="AP151" i="2"/>
  <c r="AW150" i="2"/>
  <c r="AV150" i="2"/>
  <c r="AU150" i="2"/>
  <c r="AT150" i="2"/>
  <c r="AS150" i="2"/>
  <c r="AR150" i="2"/>
  <c r="AQ150" i="2"/>
  <c r="AP150" i="2"/>
  <c r="AW149" i="2"/>
  <c r="AV149" i="2"/>
  <c r="AU149" i="2"/>
  <c r="AT149" i="2"/>
  <c r="AS149" i="2"/>
  <c r="AR149" i="2"/>
  <c r="AQ149" i="2"/>
  <c r="AP149" i="2"/>
  <c r="AW148" i="2"/>
  <c r="AV148" i="2"/>
  <c r="AU148" i="2"/>
  <c r="AT148" i="2"/>
  <c r="AS148" i="2"/>
  <c r="AR148" i="2"/>
  <c r="AQ148" i="2"/>
  <c r="AP148" i="2"/>
  <c r="AW147" i="2"/>
  <c r="AV147" i="2"/>
  <c r="AU147" i="2"/>
  <c r="AT147" i="2"/>
  <c r="AS147" i="2"/>
  <c r="AR147" i="2"/>
  <c r="AQ147" i="2"/>
  <c r="AP147" i="2"/>
  <c r="AW146" i="2"/>
  <c r="AU146" i="2"/>
  <c r="AT146" i="2"/>
  <c r="AS146" i="2"/>
  <c r="AR146" i="2"/>
  <c r="AQ146" i="2"/>
  <c r="AP146" i="2"/>
  <c r="AW145" i="2"/>
  <c r="AV145" i="2"/>
  <c r="AU145" i="2"/>
  <c r="AT145" i="2"/>
  <c r="AS145" i="2"/>
  <c r="AR145" i="2"/>
  <c r="AQ145" i="2"/>
  <c r="AP145" i="2"/>
  <c r="AW144" i="2"/>
  <c r="AV144" i="2"/>
  <c r="AU144" i="2"/>
  <c r="AT144" i="2"/>
  <c r="AS144" i="2"/>
  <c r="AR144" i="2"/>
  <c r="AQ144" i="2"/>
  <c r="AP144" i="2"/>
  <c r="AW143" i="2"/>
  <c r="AV143" i="2"/>
  <c r="AU143" i="2"/>
  <c r="AT143" i="2"/>
  <c r="AS143" i="2"/>
  <c r="AR143" i="2"/>
  <c r="AQ143" i="2"/>
  <c r="AQ171" i="2"/>
  <c r="AP143" i="2"/>
  <c r="AM167" i="2"/>
  <c r="AL167" i="2"/>
  <c r="AK167" i="2"/>
  <c r="AJ167" i="2"/>
  <c r="AI167" i="2"/>
  <c r="AH167" i="2"/>
  <c r="AG167" i="2"/>
  <c r="AF167" i="2"/>
  <c r="AM166" i="2"/>
  <c r="AL166" i="2"/>
  <c r="AK166" i="2"/>
  <c r="AJ166" i="2"/>
  <c r="AI166" i="2"/>
  <c r="AH166" i="2"/>
  <c r="AG166" i="2"/>
  <c r="AF166" i="2"/>
  <c r="AM165" i="2"/>
  <c r="AL165" i="2"/>
  <c r="AK165" i="2"/>
  <c r="AJ165" i="2"/>
  <c r="AI165" i="2"/>
  <c r="AH165" i="2"/>
  <c r="AG165" i="2"/>
  <c r="AF165" i="2"/>
  <c r="AM164" i="2"/>
  <c r="AL164" i="2"/>
  <c r="AK164" i="2"/>
  <c r="AJ164" i="2"/>
  <c r="AI164" i="2"/>
  <c r="AH164" i="2"/>
  <c r="AG164" i="2"/>
  <c r="AF164" i="2"/>
  <c r="AM163" i="2"/>
  <c r="AL163" i="2"/>
  <c r="AK163" i="2"/>
  <c r="AJ163" i="2"/>
  <c r="AI163" i="2"/>
  <c r="AH163" i="2"/>
  <c r="AG163" i="2"/>
  <c r="AF163" i="2"/>
  <c r="AM162" i="2"/>
  <c r="AL162" i="2"/>
  <c r="AK162" i="2"/>
  <c r="AJ162" i="2"/>
  <c r="AI162" i="2"/>
  <c r="AH162" i="2"/>
  <c r="AG162" i="2"/>
  <c r="AF162" i="2"/>
  <c r="AM161" i="2"/>
  <c r="AL161" i="2"/>
  <c r="AK161" i="2"/>
  <c r="AJ161" i="2"/>
  <c r="AI161" i="2"/>
  <c r="AH161" i="2"/>
  <c r="AG161" i="2"/>
  <c r="AF161" i="2"/>
  <c r="AM160" i="2"/>
  <c r="AL160" i="2"/>
  <c r="AK160" i="2"/>
  <c r="AJ160" i="2"/>
  <c r="AI160" i="2"/>
  <c r="AH160" i="2"/>
  <c r="AG160" i="2"/>
  <c r="AF160" i="2"/>
  <c r="AM159" i="2"/>
  <c r="AL159" i="2"/>
  <c r="AK159" i="2"/>
  <c r="AJ159" i="2"/>
  <c r="AI159" i="2"/>
  <c r="AH159" i="2"/>
  <c r="AG159" i="2"/>
  <c r="AF159" i="2"/>
  <c r="AM158" i="2"/>
  <c r="AL158" i="2"/>
  <c r="AK158" i="2"/>
  <c r="AJ158" i="2"/>
  <c r="AI158" i="2"/>
  <c r="AH158" i="2"/>
  <c r="AG158" i="2"/>
  <c r="AF158" i="2"/>
  <c r="AM157" i="2"/>
  <c r="AL157" i="2"/>
  <c r="AK157" i="2"/>
  <c r="AJ157" i="2"/>
  <c r="AI157" i="2"/>
  <c r="AH157" i="2"/>
  <c r="AG157" i="2"/>
  <c r="AF157" i="2"/>
  <c r="AM156" i="2"/>
  <c r="AL156" i="2"/>
  <c r="AK156" i="2"/>
  <c r="AJ156" i="2"/>
  <c r="AI156" i="2"/>
  <c r="AH156" i="2"/>
  <c r="AG156" i="2"/>
  <c r="AF156" i="2"/>
  <c r="AM155" i="2"/>
  <c r="AL155" i="2"/>
  <c r="AK155" i="2"/>
  <c r="AJ155" i="2"/>
  <c r="AI155" i="2"/>
  <c r="AH155" i="2"/>
  <c r="AG155" i="2"/>
  <c r="AF155" i="2"/>
  <c r="AM154" i="2"/>
  <c r="AL154" i="2"/>
  <c r="AK154" i="2"/>
  <c r="AJ154" i="2"/>
  <c r="AI154" i="2"/>
  <c r="AH154" i="2"/>
  <c r="AG154" i="2"/>
  <c r="AF154" i="2"/>
  <c r="AM153" i="2"/>
  <c r="AL153" i="2"/>
  <c r="AK153" i="2"/>
  <c r="AJ153" i="2"/>
  <c r="AI153" i="2"/>
  <c r="AH153" i="2"/>
  <c r="AG153" i="2"/>
  <c r="AF153" i="2"/>
  <c r="AM152" i="2"/>
  <c r="AL152" i="2"/>
  <c r="AK152" i="2"/>
  <c r="AJ152" i="2"/>
  <c r="AI152" i="2"/>
  <c r="AH152" i="2"/>
  <c r="AG152" i="2"/>
  <c r="AF152" i="2"/>
  <c r="AM151" i="2"/>
  <c r="AL151" i="2"/>
  <c r="AK151" i="2"/>
  <c r="AJ151" i="2"/>
  <c r="AI151" i="2"/>
  <c r="AH151" i="2"/>
  <c r="AG151" i="2"/>
  <c r="AF151" i="2"/>
  <c r="AM150" i="2"/>
  <c r="AL150" i="2"/>
  <c r="AK150" i="2"/>
  <c r="AJ150" i="2"/>
  <c r="AI150" i="2"/>
  <c r="AH150" i="2"/>
  <c r="AG150" i="2"/>
  <c r="AF150" i="2"/>
  <c r="AM149" i="2"/>
  <c r="AL149" i="2"/>
  <c r="AK149" i="2"/>
  <c r="AJ149" i="2"/>
  <c r="AI149" i="2"/>
  <c r="AH149" i="2"/>
  <c r="AG149" i="2"/>
  <c r="AF149" i="2"/>
  <c r="AM148" i="2"/>
  <c r="AL148" i="2"/>
  <c r="AK148" i="2"/>
  <c r="AJ148" i="2"/>
  <c r="AI148" i="2"/>
  <c r="AH148" i="2"/>
  <c r="AG148" i="2"/>
  <c r="AF148" i="2"/>
  <c r="AM147" i="2"/>
  <c r="AL147" i="2"/>
  <c r="AK147" i="2"/>
  <c r="AJ147" i="2"/>
  <c r="AI147" i="2"/>
  <c r="AH147" i="2"/>
  <c r="AG147" i="2"/>
  <c r="AF147" i="2"/>
  <c r="AM146" i="2"/>
  <c r="AL146" i="2"/>
  <c r="AK146" i="2"/>
  <c r="AJ146" i="2"/>
  <c r="AI146" i="2"/>
  <c r="AH146" i="2"/>
  <c r="AG146" i="2"/>
  <c r="AF146" i="2"/>
  <c r="AM145" i="2"/>
  <c r="AL145" i="2"/>
  <c r="AK145" i="2"/>
  <c r="AJ145" i="2"/>
  <c r="AI145" i="2"/>
  <c r="AH145" i="2"/>
  <c r="AG145" i="2"/>
  <c r="AF145" i="2"/>
  <c r="AM144" i="2"/>
  <c r="AL144" i="2"/>
  <c r="AK144" i="2"/>
  <c r="AJ144" i="2"/>
  <c r="AI144" i="2"/>
  <c r="AH144" i="2"/>
  <c r="AG144" i="2"/>
  <c r="AF144" i="2"/>
  <c r="AM143" i="2"/>
  <c r="AL143" i="2"/>
  <c r="AK143" i="2"/>
  <c r="AJ143" i="2"/>
  <c r="AI143" i="2"/>
  <c r="AH143" i="2"/>
  <c r="AG143" i="2"/>
  <c r="AF143" i="2"/>
  <c r="AC167" i="2"/>
  <c r="AB167" i="2"/>
  <c r="AA167" i="2"/>
  <c r="Z167" i="2"/>
  <c r="Y167" i="2"/>
  <c r="X167" i="2"/>
  <c r="W167" i="2"/>
  <c r="V167" i="2"/>
  <c r="AC166" i="2"/>
  <c r="AB166" i="2"/>
  <c r="AA166" i="2"/>
  <c r="Z166" i="2"/>
  <c r="Y166" i="2"/>
  <c r="X166" i="2"/>
  <c r="W166" i="2"/>
  <c r="V166" i="2"/>
  <c r="AC165" i="2"/>
  <c r="AB165" i="2"/>
  <c r="AA165" i="2"/>
  <c r="Z165" i="2"/>
  <c r="Y165" i="2"/>
  <c r="X165" i="2"/>
  <c r="W165" i="2"/>
  <c r="V165" i="2"/>
  <c r="AC164" i="2"/>
  <c r="AB164" i="2"/>
  <c r="AA164" i="2"/>
  <c r="Z164" i="2"/>
  <c r="Y164" i="2"/>
  <c r="X164" i="2"/>
  <c r="W164" i="2"/>
  <c r="V164" i="2"/>
  <c r="AC163" i="2"/>
  <c r="AB163" i="2"/>
  <c r="AA163" i="2"/>
  <c r="Z163" i="2"/>
  <c r="Y163" i="2"/>
  <c r="X163" i="2"/>
  <c r="W163" i="2"/>
  <c r="V163" i="2"/>
  <c r="AC162" i="2"/>
  <c r="AB162" i="2"/>
  <c r="AA162" i="2"/>
  <c r="Z162" i="2"/>
  <c r="Y162" i="2"/>
  <c r="X162" i="2"/>
  <c r="W162" i="2"/>
  <c r="V162" i="2"/>
  <c r="AC161" i="2"/>
  <c r="AB161" i="2"/>
  <c r="AA161" i="2"/>
  <c r="Z161" i="2"/>
  <c r="Y161" i="2"/>
  <c r="X161" i="2"/>
  <c r="W161" i="2"/>
  <c r="V161" i="2"/>
  <c r="AC160" i="2"/>
  <c r="AB160" i="2"/>
  <c r="AA160" i="2"/>
  <c r="Z160" i="2"/>
  <c r="Y160" i="2"/>
  <c r="X160" i="2"/>
  <c r="W160" i="2"/>
  <c r="V160" i="2"/>
  <c r="AC159" i="2"/>
  <c r="AB159" i="2"/>
  <c r="AA159" i="2"/>
  <c r="Z159" i="2"/>
  <c r="Y159" i="2"/>
  <c r="X159" i="2"/>
  <c r="W159" i="2"/>
  <c r="V159" i="2"/>
  <c r="AC158" i="2"/>
  <c r="AB158" i="2"/>
  <c r="AA158" i="2"/>
  <c r="Z158" i="2"/>
  <c r="Y158" i="2"/>
  <c r="X158" i="2"/>
  <c r="W158" i="2"/>
  <c r="V158" i="2"/>
  <c r="AC157" i="2"/>
  <c r="AB157" i="2"/>
  <c r="AA157" i="2"/>
  <c r="Z157" i="2"/>
  <c r="Y157" i="2"/>
  <c r="X157" i="2"/>
  <c r="W157" i="2"/>
  <c r="V157" i="2"/>
  <c r="AC156" i="2"/>
  <c r="AB156" i="2"/>
  <c r="AA156" i="2"/>
  <c r="Z156" i="2"/>
  <c r="Y156" i="2"/>
  <c r="X156" i="2"/>
  <c r="W156" i="2"/>
  <c r="V156" i="2"/>
  <c r="AC155" i="2"/>
  <c r="AB155" i="2"/>
  <c r="AA155" i="2"/>
  <c r="Z155" i="2"/>
  <c r="Y155" i="2"/>
  <c r="X155" i="2"/>
  <c r="W155" i="2"/>
  <c r="V155" i="2"/>
  <c r="AC154" i="2"/>
  <c r="AB154" i="2"/>
  <c r="AA154" i="2"/>
  <c r="Z154" i="2"/>
  <c r="Y154" i="2"/>
  <c r="X154" i="2"/>
  <c r="W154" i="2"/>
  <c r="V154" i="2"/>
  <c r="AC153" i="2"/>
  <c r="AB153" i="2"/>
  <c r="AA153" i="2"/>
  <c r="Z153" i="2"/>
  <c r="Y153" i="2"/>
  <c r="X153" i="2"/>
  <c r="W153" i="2"/>
  <c r="V153" i="2"/>
  <c r="AC152" i="2"/>
  <c r="AB152" i="2"/>
  <c r="AA152" i="2"/>
  <c r="Z152" i="2"/>
  <c r="Y152" i="2"/>
  <c r="X152" i="2"/>
  <c r="W152" i="2"/>
  <c r="V152" i="2"/>
  <c r="AC151" i="2"/>
  <c r="AB151" i="2"/>
  <c r="AA151" i="2"/>
  <c r="Z151" i="2"/>
  <c r="Y151" i="2"/>
  <c r="X151" i="2"/>
  <c r="W151" i="2"/>
  <c r="V151" i="2"/>
  <c r="AC150" i="2"/>
  <c r="AB150" i="2"/>
  <c r="AA150" i="2"/>
  <c r="Z150" i="2"/>
  <c r="Y150" i="2"/>
  <c r="X150" i="2"/>
  <c r="W150" i="2"/>
  <c r="V150" i="2"/>
  <c r="AC149" i="2"/>
  <c r="AB149" i="2"/>
  <c r="AA149" i="2"/>
  <c r="Z149" i="2"/>
  <c r="Y149" i="2"/>
  <c r="X149" i="2"/>
  <c r="W149" i="2"/>
  <c r="V149" i="2"/>
  <c r="AC148" i="2"/>
  <c r="AB148" i="2"/>
  <c r="AA148" i="2"/>
  <c r="Z148" i="2"/>
  <c r="Y148" i="2"/>
  <c r="X148" i="2"/>
  <c r="W148" i="2"/>
  <c r="V148" i="2"/>
  <c r="AC147" i="2"/>
  <c r="AB147" i="2"/>
  <c r="AA147" i="2"/>
  <c r="Z147" i="2"/>
  <c r="Y147" i="2"/>
  <c r="X147" i="2"/>
  <c r="W147" i="2"/>
  <c r="V147" i="2"/>
  <c r="AC146" i="2"/>
  <c r="AB146" i="2"/>
  <c r="AA146" i="2"/>
  <c r="Z146" i="2"/>
  <c r="Y146" i="2"/>
  <c r="X146" i="2"/>
  <c r="W146" i="2"/>
  <c r="V146" i="2"/>
  <c r="AC145" i="2"/>
  <c r="AB145" i="2"/>
  <c r="AA145" i="2"/>
  <c r="Z145" i="2"/>
  <c r="Y145" i="2"/>
  <c r="X145" i="2"/>
  <c r="W145" i="2"/>
  <c r="V145" i="2"/>
  <c r="AC144" i="2"/>
  <c r="AB144" i="2"/>
  <c r="AA144" i="2"/>
  <c r="Z144" i="2"/>
  <c r="Y144" i="2"/>
  <c r="X144" i="2"/>
  <c r="W144" i="2"/>
  <c r="V144" i="2"/>
  <c r="AC143" i="2"/>
  <c r="AB143" i="2"/>
  <c r="AA143" i="2"/>
  <c r="Z143" i="2"/>
  <c r="Y143" i="2"/>
  <c r="X143" i="2"/>
  <c r="W143" i="2"/>
  <c r="V143" i="2"/>
  <c r="R144" i="2"/>
  <c r="S167" i="2"/>
  <c r="R167" i="2"/>
  <c r="Q167" i="2"/>
  <c r="P167" i="2"/>
  <c r="N167" i="2"/>
  <c r="M167" i="2"/>
  <c r="L167" i="2"/>
  <c r="S166" i="2"/>
  <c r="R166" i="2"/>
  <c r="Q166" i="2"/>
  <c r="P166" i="2"/>
  <c r="N166" i="2"/>
  <c r="M166" i="2"/>
  <c r="L166" i="2"/>
  <c r="S165" i="2"/>
  <c r="R165" i="2"/>
  <c r="Q165" i="2"/>
  <c r="P165" i="2"/>
  <c r="N165" i="2"/>
  <c r="M165" i="2"/>
  <c r="L165" i="2"/>
  <c r="S164" i="2"/>
  <c r="R164" i="2"/>
  <c r="Q164" i="2"/>
  <c r="P164" i="2"/>
  <c r="N164" i="2"/>
  <c r="M164" i="2"/>
  <c r="L164" i="2"/>
  <c r="S163" i="2"/>
  <c r="R163" i="2"/>
  <c r="Q163" i="2"/>
  <c r="P163" i="2"/>
  <c r="N163" i="2"/>
  <c r="M163" i="2"/>
  <c r="L163" i="2"/>
  <c r="S162" i="2"/>
  <c r="R162" i="2"/>
  <c r="Q162" i="2"/>
  <c r="P162" i="2"/>
  <c r="N162" i="2"/>
  <c r="M162" i="2"/>
  <c r="L162" i="2"/>
  <c r="S161" i="2"/>
  <c r="R161" i="2"/>
  <c r="Q161" i="2"/>
  <c r="P161" i="2"/>
  <c r="N161" i="2"/>
  <c r="M161" i="2"/>
  <c r="L161" i="2"/>
  <c r="S160" i="2"/>
  <c r="R160" i="2"/>
  <c r="Q160" i="2"/>
  <c r="P160" i="2"/>
  <c r="N160" i="2"/>
  <c r="M160" i="2"/>
  <c r="L160" i="2"/>
  <c r="S159" i="2"/>
  <c r="R159" i="2"/>
  <c r="Q159" i="2"/>
  <c r="P159" i="2"/>
  <c r="N159" i="2"/>
  <c r="M159" i="2"/>
  <c r="L159" i="2"/>
  <c r="S158" i="2"/>
  <c r="R158" i="2"/>
  <c r="Q158" i="2"/>
  <c r="P158" i="2"/>
  <c r="N158" i="2"/>
  <c r="M158" i="2"/>
  <c r="L158" i="2"/>
  <c r="S157" i="2"/>
  <c r="R157" i="2"/>
  <c r="Q157" i="2"/>
  <c r="P157" i="2"/>
  <c r="N157" i="2"/>
  <c r="M157" i="2"/>
  <c r="L157" i="2"/>
  <c r="S156" i="2"/>
  <c r="R156" i="2"/>
  <c r="Q156" i="2"/>
  <c r="P156" i="2"/>
  <c r="N156" i="2"/>
  <c r="M156" i="2"/>
  <c r="L156" i="2"/>
  <c r="S155" i="2"/>
  <c r="R155" i="2"/>
  <c r="Q155" i="2"/>
  <c r="P155" i="2"/>
  <c r="N155" i="2"/>
  <c r="M155" i="2"/>
  <c r="L155" i="2"/>
  <c r="S154" i="2"/>
  <c r="R154" i="2"/>
  <c r="Q154" i="2"/>
  <c r="P154" i="2"/>
  <c r="N154" i="2"/>
  <c r="M154" i="2"/>
  <c r="L154" i="2"/>
  <c r="S153" i="2"/>
  <c r="R153" i="2"/>
  <c r="Q153" i="2"/>
  <c r="P153" i="2"/>
  <c r="N153" i="2"/>
  <c r="M153" i="2"/>
  <c r="L153" i="2"/>
  <c r="S152" i="2"/>
  <c r="R152" i="2"/>
  <c r="Q152" i="2"/>
  <c r="P152" i="2"/>
  <c r="N152" i="2"/>
  <c r="M152" i="2"/>
  <c r="L152" i="2"/>
  <c r="S151" i="2"/>
  <c r="R151" i="2"/>
  <c r="Q151" i="2"/>
  <c r="P151" i="2"/>
  <c r="N151" i="2"/>
  <c r="M151" i="2"/>
  <c r="L151" i="2"/>
  <c r="S150" i="2"/>
  <c r="R150" i="2"/>
  <c r="Q150" i="2"/>
  <c r="P150" i="2"/>
  <c r="N150" i="2"/>
  <c r="M150" i="2"/>
  <c r="L150" i="2"/>
  <c r="S149" i="2"/>
  <c r="R149" i="2"/>
  <c r="Q149" i="2"/>
  <c r="P149" i="2"/>
  <c r="N149" i="2"/>
  <c r="M149" i="2"/>
  <c r="L149" i="2"/>
  <c r="S148" i="2"/>
  <c r="R148" i="2"/>
  <c r="Q148" i="2"/>
  <c r="P148" i="2"/>
  <c r="N148" i="2"/>
  <c r="M148" i="2"/>
  <c r="L148" i="2"/>
  <c r="S147" i="2"/>
  <c r="R147" i="2"/>
  <c r="Q147" i="2"/>
  <c r="P147" i="2"/>
  <c r="N147" i="2"/>
  <c r="M147" i="2"/>
  <c r="L147" i="2"/>
  <c r="S146" i="2"/>
  <c r="R146" i="2"/>
  <c r="Q146" i="2"/>
  <c r="P146" i="2"/>
  <c r="N146" i="2"/>
  <c r="M146" i="2"/>
  <c r="L146" i="2"/>
  <c r="S145" i="2"/>
  <c r="R145" i="2"/>
  <c r="Q145" i="2"/>
  <c r="P145" i="2"/>
  <c r="N145" i="2"/>
  <c r="M145" i="2"/>
  <c r="L145" i="2"/>
  <c r="S144" i="2"/>
  <c r="Q144" i="2"/>
  <c r="P144" i="2"/>
  <c r="N144" i="2"/>
  <c r="M144" i="2"/>
  <c r="L144" i="2"/>
  <c r="S143" i="2"/>
  <c r="R143" i="2"/>
  <c r="Q143" i="2"/>
  <c r="P143" i="2"/>
  <c r="N143" i="2"/>
  <c r="M143" i="2"/>
  <c r="L143" i="2"/>
  <c r="B143" i="2"/>
  <c r="AW83" i="2"/>
  <c r="AV83" i="2"/>
  <c r="AU83" i="2"/>
  <c r="AT83" i="2"/>
  <c r="AS83" i="2"/>
  <c r="AR83" i="2"/>
  <c r="AQ83" i="2"/>
  <c r="AP83" i="2"/>
  <c r="AW82" i="2"/>
  <c r="AV82" i="2"/>
  <c r="AU82" i="2"/>
  <c r="AT82" i="2"/>
  <c r="AS82" i="2"/>
  <c r="AR82" i="2"/>
  <c r="AQ82" i="2"/>
  <c r="AP82" i="2"/>
  <c r="AW81" i="2"/>
  <c r="AV81" i="2"/>
  <c r="AU81" i="2"/>
  <c r="AT81" i="2"/>
  <c r="AS81" i="2"/>
  <c r="AR81" i="2"/>
  <c r="AQ81" i="2"/>
  <c r="AP81" i="2"/>
  <c r="AW80" i="2"/>
  <c r="AV80" i="2"/>
  <c r="AU80" i="2"/>
  <c r="AT80" i="2"/>
  <c r="AS80" i="2"/>
  <c r="AR80" i="2"/>
  <c r="AQ80" i="2"/>
  <c r="AP80" i="2"/>
  <c r="AW79" i="2"/>
  <c r="AV79" i="2"/>
  <c r="AU79" i="2"/>
  <c r="AT79" i="2"/>
  <c r="AS79" i="2"/>
  <c r="AR79" i="2"/>
  <c r="AQ79" i="2"/>
  <c r="AP79" i="2"/>
  <c r="AW78" i="2"/>
  <c r="AV78" i="2"/>
  <c r="AU78" i="2"/>
  <c r="AT78" i="2"/>
  <c r="AS78" i="2"/>
  <c r="AR78" i="2"/>
  <c r="AQ78" i="2"/>
  <c r="AP78" i="2"/>
  <c r="AW77" i="2"/>
  <c r="AV77" i="2"/>
  <c r="AU77" i="2"/>
  <c r="AT77" i="2"/>
  <c r="AS77" i="2"/>
  <c r="AR77" i="2"/>
  <c r="AQ77" i="2"/>
  <c r="AP77" i="2"/>
  <c r="AW76" i="2"/>
  <c r="AV76" i="2"/>
  <c r="AU76" i="2"/>
  <c r="AT76" i="2"/>
  <c r="AS76" i="2"/>
  <c r="AR76" i="2"/>
  <c r="AQ76" i="2"/>
  <c r="AP76" i="2"/>
  <c r="AW75" i="2"/>
  <c r="AV75" i="2"/>
  <c r="AU75" i="2"/>
  <c r="AT75" i="2"/>
  <c r="AS75" i="2"/>
  <c r="AR75" i="2"/>
  <c r="AQ75" i="2"/>
  <c r="AP75" i="2"/>
  <c r="AW74" i="2"/>
  <c r="AV74" i="2"/>
  <c r="AU74" i="2"/>
  <c r="AT74" i="2"/>
  <c r="AS74" i="2"/>
  <c r="AR74" i="2"/>
  <c r="AQ74" i="2"/>
  <c r="AP74" i="2"/>
  <c r="AW73" i="2"/>
  <c r="AV73" i="2"/>
  <c r="AU73" i="2"/>
  <c r="AT73" i="2"/>
  <c r="AS73" i="2"/>
  <c r="AR73" i="2"/>
  <c r="AQ73" i="2"/>
  <c r="AP73" i="2"/>
  <c r="AW72" i="2"/>
  <c r="AV72" i="2"/>
  <c r="AU72" i="2"/>
  <c r="AT72" i="2"/>
  <c r="AS72" i="2"/>
  <c r="AR72" i="2"/>
  <c r="AQ72" i="2"/>
  <c r="AP72" i="2"/>
  <c r="AW71" i="2"/>
  <c r="AV71" i="2"/>
  <c r="AU71" i="2"/>
  <c r="AT71" i="2"/>
  <c r="AS71" i="2"/>
  <c r="AR71" i="2"/>
  <c r="AQ71" i="2"/>
  <c r="AP71" i="2"/>
  <c r="AW70" i="2"/>
  <c r="AV70" i="2"/>
  <c r="AU70" i="2"/>
  <c r="AT70" i="2"/>
  <c r="AS70" i="2"/>
  <c r="AR70" i="2"/>
  <c r="AQ70" i="2"/>
  <c r="AP70" i="2"/>
  <c r="AW69" i="2"/>
  <c r="AV69" i="2"/>
  <c r="AU69" i="2"/>
  <c r="AT69" i="2"/>
  <c r="AS69" i="2"/>
  <c r="AR69" i="2"/>
  <c r="AQ69" i="2"/>
  <c r="AP69" i="2"/>
  <c r="AW68" i="2"/>
  <c r="AV68" i="2"/>
  <c r="AU68" i="2"/>
  <c r="AT68" i="2"/>
  <c r="AS68" i="2"/>
  <c r="AR68" i="2"/>
  <c r="AQ68" i="2"/>
  <c r="AP68" i="2"/>
  <c r="AW67" i="2"/>
  <c r="AV67" i="2"/>
  <c r="AU67" i="2"/>
  <c r="AT67" i="2"/>
  <c r="AS67" i="2"/>
  <c r="AR67" i="2"/>
  <c r="AQ67" i="2"/>
  <c r="AP67" i="2"/>
  <c r="AW66" i="2"/>
  <c r="AV66" i="2"/>
  <c r="AU66" i="2"/>
  <c r="AT66" i="2"/>
  <c r="AS66" i="2"/>
  <c r="AR66" i="2"/>
  <c r="AQ66" i="2"/>
  <c r="AP66" i="2"/>
  <c r="AW65" i="2"/>
  <c r="AV65" i="2"/>
  <c r="AU65" i="2"/>
  <c r="AT65" i="2"/>
  <c r="AS65" i="2"/>
  <c r="AR65" i="2"/>
  <c r="AQ65" i="2"/>
  <c r="AP65" i="2"/>
  <c r="AW64" i="2"/>
  <c r="AV64" i="2"/>
  <c r="AU64" i="2"/>
  <c r="AT64" i="2"/>
  <c r="AS64" i="2"/>
  <c r="AR64" i="2"/>
  <c r="AQ64" i="2"/>
  <c r="AP64" i="2"/>
  <c r="AW63" i="2"/>
  <c r="AV63" i="2"/>
  <c r="AU63" i="2"/>
  <c r="AT63" i="2"/>
  <c r="AS63" i="2"/>
  <c r="AR63" i="2"/>
  <c r="AQ63" i="2"/>
  <c r="AP63" i="2"/>
  <c r="AW62" i="2"/>
  <c r="AV62" i="2"/>
  <c r="AU62" i="2"/>
  <c r="AT62" i="2"/>
  <c r="AS62" i="2"/>
  <c r="AR62" i="2"/>
  <c r="AQ62" i="2"/>
  <c r="AP62" i="2"/>
  <c r="AW61" i="2"/>
  <c r="AV61" i="2"/>
  <c r="AU61" i="2"/>
  <c r="AT61" i="2"/>
  <c r="AS61" i="2"/>
  <c r="AR61" i="2"/>
  <c r="AQ61" i="2"/>
  <c r="AP61" i="2"/>
  <c r="AW60" i="2"/>
  <c r="AV60" i="2"/>
  <c r="AU60" i="2"/>
  <c r="AT60" i="2"/>
  <c r="AS60" i="2"/>
  <c r="AR60" i="2"/>
  <c r="AQ60" i="2"/>
  <c r="AP60" i="2"/>
  <c r="AW59" i="2"/>
  <c r="AV59" i="2"/>
  <c r="AU59" i="2"/>
  <c r="AU87" i="2"/>
  <c r="AT59" i="2"/>
  <c r="AS59" i="2"/>
  <c r="AR59" i="2"/>
  <c r="AQ59" i="2"/>
  <c r="AP59" i="2"/>
  <c r="AL61" i="2"/>
  <c r="AM83" i="2"/>
  <c r="AL83" i="2"/>
  <c r="AK83" i="2"/>
  <c r="AJ83" i="2"/>
  <c r="AI83" i="2"/>
  <c r="AH83" i="2"/>
  <c r="AG83" i="2"/>
  <c r="AF83" i="2"/>
  <c r="AM82" i="2"/>
  <c r="AL82" i="2"/>
  <c r="AK82" i="2"/>
  <c r="AJ82" i="2"/>
  <c r="AI82" i="2"/>
  <c r="AH82" i="2"/>
  <c r="AG82" i="2"/>
  <c r="AF82" i="2"/>
  <c r="AM81" i="2"/>
  <c r="AL81" i="2"/>
  <c r="AK81" i="2"/>
  <c r="AJ81" i="2"/>
  <c r="AI81" i="2"/>
  <c r="AH81" i="2"/>
  <c r="AG81" i="2"/>
  <c r="AF81" i="2"/>
  <c r="AM80" i="2"/>
  <c r="AL80" i="2"/>
  <c r="AK80" i="2"/>
  <c r="AJ80" i="2"/>
  <c r="AI80" i="2"/>
  <c r="AH80" i="2"/>
  <c r="AG80" i="2"/>
  <c r="AF80" i="2"/>
  <c r="AM79" i="2"/>
  <c r="AL79" i="2"/>
  <c r="AK79" i="2"/>
  <c r="AJ79" i="2"/>
  <c r="AI79" i="2"/>
  <c r="AH79" i="2"/>
  <c r="AG79" i="2"/>
  <c r="AF79" i="2"/>
  <c r="AM78" i="2"/>
  <c r="AL78" i="2"/>
  <c r="AK78" i="2"/>
  <c r="AJ78" i="2"/>
  <c r="AI78" i="2"/>
  <c r="AH78" i="2"/>
  <c r="AG78" i="2"/>
  <c r="AF78" i="2"/>
  <c r="AM77" i="2"/>
  <c r="AL77" i="2"/>
  <c r="AK77" i="2"/>
  <c r="AJ77" i="2"/>
  <c r="AI77" i="2"/>
  <c r="AH77" i="2"/>
  <c r="AG77" i="2"/>
  <c r="AF77" i="2"/>
  <c r="AM76" i="2"/>
  <c r="AL76" i="2"/>
  <c r="AK76" i="2"/>
  <c r="AJ76" i="2"/>
  <c r="AI76" i="2"/>
  <c r="AH76" i="2"/>
  <c r="AG76" i="2"/>
  <c r="AF76" i="2"/>
  <c r="AM75" i="2"/>
  <c r="AL75" i="2"/>
  <c r="AK75" i="2"/>
  <c r="AJ75" i="2"/>
  <c r="AI75" i="2"/>
  <c r="AH75" i="2"/>
  <c r="AG75" i="2"/>
  <c r="AF75" i="2"/>
  <c r="AM74" i="2"/>
  <c r="AL74" i="2"/>
  <c r="AK74" i="2"/>
  <c r="AJ74" i="2"/>
  <c r="AI74" i="2"/>
  <c r="AH74" i="2"/>
  <c r="AG74" i="2"/>
  <c r="AF74" i="2"/>
  <c r="AM73" i="2"/>
  <c r="AL73" i="2"/>
  <c r="AK73" i="2"/>
  <c r="AJ73" i="2"/>
  <c r="AI73" i="2"/>
  <c r="AH73" i="2"/>
  <c r="AG73" i="2"/>
  <c r="AF73" i="2"/>
  <c r="AM72" i="2"/>
  <c r="AL72" i="2"/>
  <c r="AK72" i="2"/>
  <c r="AJ72" i="2"/>
  <c r="AI72" i="2"/>
  <c r="AH72" i="2"/>
  <c r="AG72" i="2"/>
  <c r="AF72" i="2"/>
  <c r="AM71" i="2"/>
  <c r="AL71" i="2"/>
  <c r="AK71" i="2"/>
  <c r="AJ71" i="2"/>
  <c r="AI71" i="2"/>
  <c r="AH71" i="2"/>
  <c r="AG71" i="2"/>
  <c r="AF71" i="2"/>
  <c r="AM70" i="2"/>
  <c r="AL70" i="2"/>
  <c r="AK70" i="2"/>
  <c r="AJ70" i="2"/>
  <c r="AI70" i="2"/>
  <c r="AH70" i="2"/>
  <c r="AG70" i="2"/>
  <c r="AF70" i="2"/>
  <c r="AM69" i="2"/>
  <c r="AL69" i="2"/>
  <c r="AK69" i="2"/>
  <c r="AJ69" i="2"/>
  <c r="AI69" i="2"/>
  <c r="AH69" i="2"/>
  <c r="AG69" i="2"/>
  <c r="AF69" i="2"/>
  <c r="AM68" i="2"/>
  <c r="AL68" i="2"/>
  <c r="AK68" i="2"/>
  <c r="AJ68" i="2"/>
  <c r="AI68" i="2"/>
  <c r="AH68" i="2"/>
  <c r="AG68" i="2"/>
  <c r="AF68" i="2"/>
  <c r="AM67" i="2"/>
  <c r="AL67" i="2"/>
  <c r="AK67" i="2"/>
  <c r="AJ67" i="2"/>
  <c r="AI67" i="2"/>
  <c r="AH67" i="2"/>
  <c r="AG67" i="2"/>
  <c r="AF67" i="2"/>
  <c r="AM66" i="2"/>
  <c r="AL66" i="2"/>
  <c r="AK66" i="2"/>
  <c r="AJ66" i="2"/>
  <c r="AI66" i="2"/>
  <c r="AH66" i="2"/>
  <c r="AG66" i="2"/>
  <c r="AF66" i="2"/>
  <c r="AM65" i="2"/>
  <c r="AL65" i="2"/>
  <c r="AK65" i="2"/>
  <c r="AJ65" i="2"/>
  <c r="AI65" i="2"/>
  <c r="AH65" i="2"/>
  <c r="AG65" i="2"/>
  <c r="AF65" i="2"/>
  <c r="AM64" i="2"/>
  <c r="AL64" i="2"/>
  <c r="AK64" i="2"/>
  <c r="AJ64" i="2"/>
  <c r="AI64" i="2"/>
  <c r="AH64" i="2"/>
  <c r="AG64" i="2"/>
  <c r="AF64" i="2"/>
  <c r="AM63" i="2"/>
  <c r="AL63" i="2"/>
  <c r="AK63" i="2"/>
  <c r="AJ63" i="2"/>
  <c r="AI63" i="2"/>
  <c r="AH63" i="2"/>
  <c r="AG63" i="2"/>
  <c r="AF63" i="2"/>
  <c r="AM62" i="2"/>
  <c r="AL62" i="2"/>
  <c r="AK62" i="2"/>
  <c r="AJ62" i="2"/>
  <c r="AI62" i="2"/>
  <c r="AH62" i="2"/>
  <c r="AG62" i="2"/>
  <c r="AF62" i="2"/>
  <c r="AM61" i="2"/>
  <c r="AK61" i="2"/>
  <c r="AJ61" i="2"/>
  <c r="AI61" i="2"/>
  <c r="AH61" i="2"/>
  <c r="AG61" i="2"/>
  <c r="AF61" i="2"/>
  <c r="AM60" i="2"/>
  <c r="AL60" i="2"/>
  <c r="AK60" i="2"/>
  <c r="AK88" i="2"/>
  <c r="AJ60" i="2"/>
  <c r="AI60" i="2"/>
  <c r="AH60" i="2"/>
  <c r="AG60" i="2"/>
  <c r="AF60" i="2"/>
  <c r="AM59" i="2"/>
  <c r="AL59" i="2"/>
  <c r="AK59" i="2"/>
  <c r="AJ59" i="2"/>
  <c r="AI59" i="2"/>
  <c r="AH59" i="2"/>
  <c r="AG59" i="2"/>
  <c r="AF59" i="2"/>
  <c r="AC59" i="2"/>
  <c r="AC83" i="2"/>
  <c r="AB83" i="2"/>
  <c r="AA83" i="2"/>
  <c r="Z83" i="2"/>
  <c r="Y83" i="2"/>
  <c r="X83" i="2"/>
  <c r="W83" i="2"/>
  <c r="V83" i="2"/>
  <c r="AC82" i="2"/>
  <c r="AB82" i="2"/>
  <c r="AA82" i="2"/>
  <c r="Z82" i="2"/>
  <c r="Y82" i="2"/>
  <c r="X82" i="2"/>
  <c r="W82" i="2"/>
  <c r="V82" i="2"/>
  <c r="AC81" i="2"/>
  <c r="AB81" i="2"/>
  <c r="AA81" i="2"/>
  <c r="Z81" i="2"/>
  <c r="Y81" i="2"/>
  <c r="X81" i="2"/>
  <c r="W81" i="2"/>
  <c r="V81" i="2"/>
  <c r="AC80" i="2"/>
  <c r="AB80" i="2"/>
  <c r="AA80" i="2"/>
  <c r="Z80" i="2"/>
  <c r="Y80" i="2"/>
  <c r="X80" i="2"/>
  <c r="W80" i="2"/>
  <c r="V80" i="2"/>
  <c r="AC79" i="2"/>
  <c r="AB79" i="2"/>
  <c r="AA79" i="2"/>
  <c r="Z79" i="2"/>
  <c r="Y79" i="2"/>
  <c r="X79" i="2"/>
  <c r="W79" i="2"/>
  <c r="V79" i="2"/>
  <c r="AC78" i="2"/>
  <c r="AB78" i="2"/>
  <c r="AA78" i="2"/>
  <c r="Z78" i="2"/>
  <c r="Y78" i="2"/>
  <c r="X78" i="2"/>
  <c r="W78" i="2"/>
  <c r="V78" i="2"/>
  <c r="AC77" i="2"/>
  <c r="AB77" i="2"/>
  <c r="AA77" i="2"/>
  <c r="Z77" i="2"/>
  <c r="Y77" i="2"/>
  <c r="X77" i="2"/>
  <c r="W77" i="2"/>
  <c r="V77" i="2"/>
  <c r="AC76" i="2"/>
  <c r="AB76" i="2"/>
  <c r="AA76" i="2"/>
  <c r="Z76" i="2"/>
  <c r="Y76" i="2"/>
  <c r="X76" i="2"/>
  <c r="W76" i="2"/>
  <c r="V76" i="2"/>
  <c r="AC75" i="2"/>
  <c r="AB75" i="2"/>
  <c r="AA75" i="2"/>
  <c r="Z75" i="2"/>
  <c r="Y75" i="2"/>
  <c r="X75" i="2"/>
  <c r="W75" i="2"/>
  <c r="V75" i="2"/>
  <c r="AC74" i="2"/>
  <c r="AB74" i="2"/>
  <c r="AA74" i="2"/>
  <c r="Z74" i="2"/>
  <c r="Y74" i="2"/>
  <c r="X74" i="2"/>
  <c r="W74" i="2"/>
  <c r="V74" i="2"/>
  <c r="AC73" i="2"/>
  <c r="AB73" i="2"/>
  <c r="AA73" i="2"/>
  <c r="Z73" i="2"/>
  <c r="Y73" i="2"/>
  <c r="X73" i="2"/>
  <c r="W73" i="2"/>
  <c r="V73" i="2"/>
  <c r="AC72" i="2"/>
  <c r="AB72" i="2"/>
  <c r="AA72" i="2"/>
  <c r="Z72" i="2"/>
  <c r="Y72" i="2"/>
  <c r="X72" i="2"/>
  <c r="W72" i="2"/>
  <c r="V72" i="2"/>
  <c r="AC71" i="2"/>
  <c r="AB71" i="2"/>
  <c r="AA71" i="2"/>
  <c r="Z71" i="2"/>
  <c r="Y71" i="2"/>
  <c r="X71" i="2"/>
  <c r="W71" i="2"/>
  <c r="V71" i="2"/>
  <c r="AC70" i="2"/>
  <c r="AB70" i="2"/>
  <c r="AA70" i="2"/>
  <c r="Z70" i="2"/>
  <c r="Y70" i="2"/>
  <c r="X70" i="2"/>
  <c r="W70" i="2"/>
  <c r="V70" i="2"/>
  <c r="AC69" i="2"/>
  <c r="AB69" i="2"/>
  <c r="AA69" i="2"/>
  <c r="Z69" i="2"/>
  <c r="Y69" i="2"/>
  <c r="X69" i="2"/>
  <c r="W69" i="2"/>
  <c r="V69" i="2"/>
  <c r="AC68" i="2"/>
  <c r="AB68" i="2"/>
  <c r="AA68" i="2"/>
  <c r="Z68" i="2"/>
  <c r="Y68" i="2"/>
  <c r="X68" i="2"/>
  <c r="W68" i="2"/>
  <c r="V68" i="2"/>
  <c r="AC67" i="2"/>
  <c r="AB67" i="2"/>
  <c r="AA67" i="2"/>
  <c r="Z67" i="2"/>
  <c r="Y67" i="2"/>
  <c r="X67" i="2"/>
  <c r="W67" i="2"/>
  <c r="V67" i="2"/>
  <c r="AC66" i="2"/>
  <c r="AB66" i="2"/>
  <c r="AA66" i="2"/>
  <c r="Z66" i="2"/>
  <c r="Y66" i="2"/>
  <c r="X66" i="2"/>
  <c r="W66" i="2"/>
  <c r="V66" i="2"/>
  <c r="AC65" i="2"/>
  <c r="AB65" i="2"/>
  <c r="AA65" i="2"/>
  <c r="Z65" i="2"/>
  <c r="Y65" i="2"/>
  <c r="X65" i="2"/>
  <c r="W65" i="2"/>
  <c r="V65" i="2"/>
  <c r="AC64" i="2"/>
  <c r="AB64" i="2"/>
  <c r="AA64" i="2"/>
  <c r="Z64" i="2"/>
  <c r="Y64" i="2"/>
  <c r="X64" i="2"/>
  <c r="W64" i="2"/>
  <c r="V64" i="2"/>
  <c r="AC63" i="2"/>
  <c r="AB63" i="2"/>
  <c r="AA63" i="2"/>
  <c r="Z63" i="2"/>
  <c r="Y63" i="2"/>
  <c r="X63" i="2"/>
  <c r="W63" i="2"/>
  <c r="V63" i="2"/>
  <c r="AC62" i="2"/>
  <c r="AB62" i="2"/>
  <c r="AA62" i="2"/>
  <c r="Z62" i="2"/>
  <c r="Y62" i="2"/>
  <c r="X62" i="2"/>
  <c r="W62" i="2"/>
  <c r="V62" i="2"/>
  <c r="AC61" i="2"/>
  <c r="AB61" i="2"/>
  <c r="AA61" i="2"/>
  <c r="Z61" i="2"/>
  <c r="Y61" i="2"/>
  <c r="X61" i="2"/>
  <c r="W61" i="2"/>
  <c r="V61" i="2"/>
  <c r="AC60" i="2"/>
  <c r="AB60" i="2"/>
  <c r="AA60" i="2"/>
  <c r="Z60" i="2"/>
  <c r="Y60" i="2"/>
  <c r="X60" i="2"/>
  <c r="W60" i="2"/>
  <c r="V60" i="2"/>
  <c r="AB59" i="2"/>
  <c r="AA59" i="2"/>
  <c r="Z59" i="2"/>
  <c r="Y59" i="2"/>
  <c r="X59" i="2"/>
  <c r="W59" i="2"/>
  <c r="V59" i="2"/>
  <c r="S74" i="2"/>
  <c r="S83" i="2"/>
  <c r="R83" i="2"/>
  <c r="Q83" i="2"/>
  <c r="P83" i="2"/>
  <c r="O83" i="2"/>
  <c r="N83" i="2"/>
  <c r="M83" i="2"/>
  <c r="L83" i="2"/>
  <c r="S82" i="2"/>
  <c r="R82" i="2"/>
  <c r="Q82" i="2"/>
  <c r="P82" i="2"/>
  <c r="O82" i="2"/>
  <c r="N82" i="2"/>
  <c r="M82" i="2"/>
  <c r="L82" i="2"/>
  <c r="S81" i="2"/>
  <c r="R81" i="2"/>
  <c r="Q81" i="2"/>
  <c r="P81" i="2"/>
  <c r="O81" i="2"/>
  <c r="N81" i="2"/>
  <c r="M81" i="2"/>
  <c r="L81" i="2"/>
  <c r="S80" i="2"/>
  <c r="R80" i="2"/>
  <c r="Q80" i="2"/>
  <c r="P80" i="2"/>
  <c r="O80" i="2"/>
  <c r="N80" i="2"/>
  <c r="M80" i="2"/>
  <c r="L80" i="2"/>
  <c r="S79" i="2"/>
  <c r="R79" i="2"/>
  <c r="Q79" i="2"/>
  <c r="P79" i="2"/>
  <c r="O79" i="2"/>
  <c r="N79" i="2"/>
  <c r="M79" i="2"/>
  <c r="L79" i="2"/>
  <c r="S78" i="2"/>
  <c r="R78" i="2"/>
  <c r="Q78" i="2"/>
  <c r="P78" i="2"/>
  <c r="O78" i="2"/>
  <c r="N78" i="2"/>
  <c r="M78" i="2"/>
  <c r="L78" i="2"/>
  <c r="S77" i="2"/>
  <c r="R77" i="2"/>
  <c r="Q77" i="2"/>
  <c r="P77" i="2"/>
  <c r="O77" i="2"/>
  <c r="N77" i="2"/>
  <c r="M77" i="2"/>
  <c r="L77" i="2"/>
  <c r="S76" i="2"/>
  <c r="R76" i="2"/>
  <c r="Q76" i="2"/>
  <c r="P76" i="2"/>
  <c r="O76" i="2"/>
  <c r="N76" i="2"/>
  <c r="M76" i="2"/>
  <c r="L76" i="2"/>
  <c r="S75" i="2"/>
  <c r="R75" i="2"/>
  <c r="Q75" i="2"/>
  <c r="P75" i="2"/>
  <c r="O75" i="2"/>
  <c r="N75" i="2"/>
  <c r="M75" i="2"/>
  <c r="L75" i="2"/>
  <c r="R74" i="2"/>
  <c r="Q74" i="2"/>
  <c r="P74" i="2"/>
  <c r="O74" i="2"/>
  <c r="N74" i="2"/>
  <c r="M74" i="2"/>
  <c r="L74" i="2"/>
  <c r="S73" i="2"/>
  <c r="R73" i="2"/>
  <c r="Q73" i="2"/>
  <c r="P73" i="2"/>
  <c r="O73" i="2"/>
  <c r="N73" i="2"/>
  <c r="M73" i="2"/>
  <c r="L73" i="2"/>
  <c r="S72" i="2"/>
  <c r="R72" i="2"/>
  <c r="Q72" i="2"/>
  <c r="P72" i="2"/>
  <c r="O72" i="2"/>
  <c r="N72" i="2"/>
  <c r="M72" i="2"/>
  <c r="L72" i="2"/>
  <c r="S71" i="2"/>
  <c r="R71" i="2"/>
  <c r="Q71" i="2"/>
  <c r="P71" i="2"/>
  <c r="O71" i="2"/>
  <c r="N71" i="2"/>
  <c r="M71" i="2"/>
  <c r="L71" i="2"/>
  <c r="S70" i="2"/>
  <c r="R70" i="2"/>
  <c r="Q70" i="2"/>
  <c r="P70" i="2"/>
  <c r="O70" i="2"/>
  <c r="N70" i="2"/>
  <c r="M70" i="2"/>
  <c r="L70" i="2"/>
  <c r="S69" i="2"/>
  <c r="R69" i="2"/>
  <c r="Q69" i="2"/>
  <c r="P69" i="2"/>
  <c r="O69" i="2"/>
  <c r="N69" i="2"/>
  <c r="M69" i="2"/>
  <c r="L69" i="2"/>
  <c r="S68" i="2"/>
  <c r="R68" i="2"/>
  <c r="Q68" i="2"/>
  <c r="P68" i="2"/>
  <c r="O68" i="2"/>
  <c r="N68" i="2"/>
  <c r="M68" i="2"/>
  <c r="L68" i="2"/>
  <c r="S67" i="2"/>
  <c r="R67" i="2"/>
  <c r="Q67" i="2"/>
  <c r="P67" i="2"/>
  <c r="O67" i="2"/>
  <c r="N67" i="2"/>
  <c r="M67" i="2"/>
  <c r="L67" i="2"/>
  <c r="S66" i="2"/>
  <c r="R66" i="2"/>
  <c r="Q66" i="2"/>
  <c r="P66" i="2"/>
  <c r="O66" i="2"/>
  <c r="N66" i="2"/>
  <c r="M66" i="2"/>
  <c r="L66" i="2"/>
  <c r="S65" i="2"/>
  <c r="R65" i="2"/>
  <c r="Q65" i="2"/>
  <c r="P65" i="2"/>
  <c r="O65" i="2"/>
  <c r="N65" i="2"/>
  <c r="M65" i="2"/>
  <c r="L65" i="2"/>
  <c r="S64" i="2"/>
  <c r="R64" i="2"/>
  <c r="Q64" i="2"/>
  <c r="P64" i="2"/>
  <c r="O64" i="2"/>
  <c r="N64" i="2"/>
  <c r="M64" i="2"/>
  <c r="L64" i="2"/>
  <c r="S63" i="2"/>
  <c r="R63" i="2"/>
  <c r="Q63" i="2"/>
  <c r="P63" i="2"/>
  <c r="O63" i="2"/>
  <c r="N63" i="2"/>
  <c r="M63" i="2"/>
  <c r="L63" i="2"/>
  <c r="S62" i="2"/>
  <c r="R62" i="2"/>
  <c r="Q62" i="2"/>
  <c r="P62" i="2"/>
  <c r="O62" i="2"/>
  <c r="N62" i="2"/>
  <c r="M62" i="2"/>
  <c r="L62" i="2"/>
  <c r="S61" i="2"/>
  <c r="R61" i="2"/>
  <c r="Q61" i="2"/>
  <c r="P61" i="2"/>
  <c r="O61" i="2"/>
  <c r="N61" i="2"/>
  <c r="M61" i="2"/>
  <c r="L61" i="2"/>
  <c r="S60" i="2"/>
  <c r="R60" i="2"/>
  <c r="Q60" i="2"/>
  <c r="P60" i="2"/>
  <c r="O60" i="2"/>
  <c r="N60" i="2"/>
  <c r="M60" i="2"/>
  <c r="L60" i="2"/>
  <c r="S59" i="2"/>
  <c r="R59" i="2"/>
  <c r="Q59" i="2"/>
  <c r="P59" i="2"/>
  <c r="O59" i="2"/>
  <c r="N59" i="2"/>
  <c r="M59" i="2"/>
  <c r="L59" i="2"/>
  <c r="H68" i="2"/>
  <c r="B59" i="2"/>
  <c r="HG16" i="1"/>
  <c r="HQ16" i="1"/>
  <c r="GW16" i="1"/>
  <c r="AS195" i="2"/>
  <c r="AL174" i="2"/>
  <c r="AC171" i="2"/>
  <c r="AC87" i="2"/>
  <c r="AW111" i="2"/>
  <c r="AM87" i="2"/>
  <c r="V87" i="2"/>
  <c r="L87" i="2"/>
  <c r="I59" i="2"/>
  <c r="B87" i="2"/>
  <c r="FO48" i="1"/>
  <c r="GF48" i="1"/>
  <c r="FO47" i="1"/>
  <c r="GF47" i="1"/>
  <c r="FO46" i="1"/>
  <c r="GF46" i="1"/>
  <c r="FN46" i="1"/>
  <c r="GE46" i="1"/>
  <c r="FM46" i="1"/>
  <c r="GD46" i="1"/>
  <c r="FO45" i="1"/>
  <c r="GF45" i="1"/>
  <c r="FN45" i="1"/>
  <c r="GE45" i="1"/>
  <c r="FM45" i="1"/>
  <c r="GD45" i="1"/>
  <c r="FO44" i="1"/>
  <c r="GF44" i="1"/>
  <c r="FN44" i="1"/>
  <c r="GE44" i="1"/>
  <c r="FM44" i="1"/>
  <c r="GD44" i="1"/>
  <c r="FL44" i="1"/>
  <c r="GC44" i="1"/>
  <c r="FO43" i="1"/>
  <c r="GF43" i="1"/>
  <c r="FN43" i="1"/>
  <c r="GE43" i="1"/>
  <c r="FM43" i="1"/>
  <c r="GD43" i="1"/>
  <c r="FL43" i="1"/>
  <c r="GC43" i="1"/>
  <c r="FO42" i="1"/>
  <c r="GF42" i="1"/>
  <c r="FN42" i="1"/>
  <c r="GE42" i="1"/>
  <c r="FM42" i="1"/>
  <c r="GD42" i="1"/>
  <c r="FL42" i="1"/>
  <c r="GC42" i="1"/>
  <c r="FK42" i="1"/>
  <c r="GB42" i="1"/>
  <c r="FO41" i="1"/>
  <c r="GF41" i="1"/>
  <c r="FN41" i="1"/>
  <c r="GE41" i="1"/>
  <c r="FM41" i="1"/>
  <c r="GD41" i="1"/>
  <c r="FL41" i="1"/>
  <c r="GC41" i="1"/>
  <c r="FK41" i="1"/>
  <c r="GB41" i="1"/>
  <c r="FO40" i="1"/>
  <c r="GF40" i="1"/>
  <c r="FN40" i="1"/>
  <c r="GE40" i="1"/>
  <c r="FM40" i="1"/>
  <c r="GD40" i="1"/>
  <c r="FL40" i="1"/>
  <c r="GC40" i="1"/>
  <c r="FK40" i="1"/>
  <c r="GB40" i="1"/>
  <c r="FO39" i="1"/>
  <c r="GF39" i="1"/>
  <c r="FN39" i="1"/>
  <c r="GE39" i="1"/>
  <c r="FM39" i="1"/>
  <c r="GD39" i="1"/>
  <c r="FL39" i="1"/>
  <c r="GC39" i="1"/>
  <c r="FK39" i="1"/>
  <c r="GB39" i="1"/>
  <c r="FO38" i="1"/>
  <c r="GF38" i="1"/>
  <c r="FN38" i="1"/>
  <c r="GE38" i="1"/>
  <c r="FM38" i="1"/>
  <c r="GD38" i="1"/>
  <c r="FL38" i="1"/>
  <c r="GC38" i="1"/>
  <c r="FK38" i="1"/>
  <c r="GB38" i="1"/>
  <c r="FO37" i="1"/>
  <c r="GF37" i="1"/>
  <c r="FN37" i="1"/>
  <c r="GE37" i="1"/>
  <c r="FM37" i="1"/>
  <c r="GD37" i="1"/>
  <c r="FL37" i="1"/>
  <c r="GC37" i="1"/>
  <c r="FK37" i="1"/>
  <c r="GB37" i="1"/>
  <c r="FO36" i="1"/>
  <c r="GF36" i="1"/>
  <c r="FN36" i="1"/>
  <c r="GE36" i="1"/>
  <c r="FM36" i="1"/>
  <c r="GD36" i="1"/>
  <c r="FL36" i="1"/>
  <c r="GC36" i="1"/>
  <c r="FK36" i="1"/>
  <c r="GB36" i="1"/>
  <c r="FO35" i="1"/>
  <c r="GF35" i="1"/>
  <c r="FN35" i="1"/>
  <c r="GE35" i="1"/>
  <c r="FM35" i="1"/>
  <c r="GD35" i="1"/>
  <c r="FL35" i="1"/>
  <c r="GC35" i="1"/>
  <c r="FK35" i="1"/>
  <c r="GB35" i="1"/>
  <c r="FO34" i="1"/>
  <c r="GF34" i="1"/>
  <c r="FN34" i="1"/>
  <c r="GE34" i="1"/>
  <c r="FM34" i="1"/>
  <c r="GD34" i="1"/>
  <c r="FL34" i="1"/>
  <c r="GC34" i="1"/>
  <c r="FK3" i="1"/>
  <c r="GB3" i="1"/>
  <c r="FO18" i="1"/>
  <c r="GF18" i="1"/>
  <c r="FN18" i="1"/>
  <c r="GE18" i="1"/>
  <c r="FM18" i="1"/>
  <c r="GD18" i="1"/>
  <c r="FO17" i="1"/>
  <c r="GF17" i="1"/>
  <c r="FN17" i="1"/>
  <c r="GE17" i="1"/>
  <c r="FM17" i="1"/>
  <c r="GD17" i="1"/>
  <c r="FL17" i="1"/>
  <c r="GC17" i="1"/>
  <c r="FO16" i="1"/>
  <c r="GF16" i="1"/>
  <c r="FN16" i="1"/>
  <c r="GE16" i="1"/>
  <c r="FM16" i="1"/>
  <c r="GD16" i="1"/>
  <c r="FL16" i="1"/>
  <c r="GC16" i="1"/>
  <c r="FK16" i="1"/>
  <c r="GB16" i="1"/>
  <c r="FO15" i="1"/>
  <c r="GF15" i="1"/>
  <c r="FN15" i="1"/>
  <c r="GE15" i="1"/>
  <c r="FM15" i="1"/>
  <c r="GD15" i="1"/>
  <c r="FL15" i="1"/>
  <c r="GC15" i="1"/>
  <c r="FK15" i="1"/>
  <c r="GB15" i="1"/>
  <c r="FJ15" i="1"/>
  <c r="GA15" i="1"/>
  <c r="FO14" i="1"/>
  <c r="GF14" i="1"/>
  <c r="FN14" i="1"/>
  <c r="GE14" i="1"/>
  <c r="FM14" i="1"/>
  <c r="GD14" i="1"/>
  <c r="FL14" i="1"/>
  <c r="GC14" i="1"/>
  <c r="FK14" i="1"/>
  <c r="GB14" i="1"/>
  <c r="FJ14" i="1"/>
  <c r="GA14" i="1"/>
  <c r="FO13" i="1"/>
  <c r="GF13" i="1"/>
  <c r="FN13" i="1"/>
  <c r="GE13" i="1"/>
  <c r="FM13" i="1"/>
  <c r="GD13" i="1"/>
  <c r="FL13" i="1"/>
  <c r="GC13" i="1"/>
  <c r="FK13" i="1"/>
  <c r="GB13" i="1"/>
  <c r="FJ13" i="1"/>
  <c r="GA13" i="1"/>
  <c r="FO12" i="1"/>
  <c r="GF12" i="1"/>
  <c r="FN12" i="1"/>
  <c r="GE12" i="1"/>
  <c r="FM12" i="1"/>
  <c r="GD12" i="1"/>
  <c r="FL12" i="1"/>
  <c r="GC12" i="1"/>
  <c r="FK12" i="1"/>
  <c r="GB12" i="1"/>
  <c r="FJ12" i="1"/>
  <c r="GA12" i="1"/>
  <c r="FO11" i="1"/>
  <c r="GF11" i="1"/>
  <c r="FN11" i="1"/>
  <c r="GE11" i="1"/>
  <c r="FM11" i="1"/>
  <c r="GD11" i="1"/>
  <c r="FL11" i="1"/>
  <c r="GC11" i="1"/>
  <c r="FK11" i="1"/>
  <c r="GB11" i="1"/>
  <c r="FJ11" i="1"/>
  <c r="GA11" i="1"/>
  <c r="FO10" i="1"/>
  <c r="GF10" i="1"/>
  <c r="FN10" i="1"/>
  <c r="GE10" i="1"/>
  <c r="FM10" i="1"/>
  <c r="GD10" i="1"/>
  <c r="FL10" i="1"/>
  <c r="GC10" i="1"/>
  <c r="FK10" i="1"/>
  <c r="GB10" i="1"/>
  <c r="FJ10" i="1"/>
  <c r="GA10" i="1"/>
  <c r="FO9" i="1"/>
  <c r="GF9" i="1"/>
  <c r="FN9" i="1"/>
  <c r="GE9" i="1"/>
  <c r="FM9" i="1"/>
  <c r="GD9" i="1"/>
  <c r="FL9" i="1"/>
  <c r="GC9" i="1"/>
  <c r="FK9" i="1"/>
  <c r="GB9" i="1"/>
  <c r="FJ9" i="1"/>
  <c r="GA9" i="1"/>
  <c r="FO8" i="1"/>
  <c r="GF8" i="1"/>
  <c r="FN8" i="1"/>
  <c r="GE8" i="1"/>
  <c r="FM8" i="1"/>
  <c r="GD8" i="1"/>
  <c r="FL8" i="1"/>
  <c r="GC8" i="1"/>
  <c r="FK8" i="1"/>
  <c r="GB8" i="1"/>
  <c r="FJ8" i="1"/>
  <c r="GA8" i="1"/>
  <c r="FO7" i="1"/>
  <c r="GF7" i="1"/>
  <c r="FN7" i="1"/>
  <c r="GE7" i="1"/>
  <c r="FM7" i="1"/>
  <c r="GD7" i="1"/>
  <c r="FL7" i="1"/>
  <c r="GC7" i="1"/>
  <c r="FK7" i="1"/>
  <c r="GB7" i="1"/>
  <c r="FJ7" i="1"/>
  <c r="GA7" i="1"/>
  <c r="FO6" i="1"/>
  <c r="GF6" i="1"/>
  <c r="FN6" i="1"/>
  <c r="GE6" i="1"/>
  <c r="FM6" i="1"/>
  <c r="GD6" i="1"/>
  <c r="FL6" i="1"/>
  <c r="GC6" i="1"/>
  <c r="FK6" i="1"/>
  <c r="GB6" i="1"/>
  <c r="FJ6" i="1"/>
  <c r="GA6" i="1"/>
  <c r="FO5" i="1"/>
  <c r="GF5" i="1"/>
  <c r="FN5" i="1"/>
  <c r="GE5" i="1"/>
  <c r="FM5" i="1"/>
  <c r="GD5" i="1"/>
  <c r="FL5" i="1"/>
  <c r="GC5" i="1"/>
  <c r="FK5" i="1"/>
  <c r="GB5" i="1"/>
  <c r="FO4" i="1"/>
  <c r="GF4" i="1"/>
  <c r="FN4" i="1"/>
  <c r="GE4" i="1"/>
  <c r="FM4" i="1"/>
  <c r="GD4" i="1"/>
  <c r="FL4" i="1"/>
  <c r="GC4" i="1"/>
  <c r="FK4" i="1"/>
  <c r="GB4" i="1"/>
  <c r="FO3" i="1"/>
  <c r="GF3" i="1"/>
  <c r="FN3" i="1"/>
  <c r="GE3" i="1"/>
  <c r="FM3" i="1"/>
  <c r="GD3" i="1"/>
  <c r="FL3" i="1"/>
  <c r="GC3" i="1"/>
  <c r="EX48" i="1"/>
  <c r="EX47" i="1"/>
  <c r="EX46" i="1"/>
  <c r="EW46" i="1"/>
  <c r="EV46" i="1"/>
  <c r="EX45" i="1"/>
  <c r="EW45" i="1"/>
  <c r="EV45" i="1"/>
  <c r="EX44" i="1"/>
  <c r="EW44" i="1"/>
  <c r="EV44" i="1"/>
  <c r="EU44" i="1"/>
  <c r="EX43" i="1"/>
  <c r="EW43" i="1"/>
  <c r="EV43" i="1"/>
  <c r="EU43" i="1"/>
  <c r="EX42" i="1"/>
  <c r="EW42" i="1"/>
  <c r="EV42" i="1"/>
  <c r="EU42" i="1"/>
  <c r="ET42" i="1"/>
  <c r="EX41" i="1"/>
  <c r="EW41" i="1"/>
  <c r="EV41" i="1"/>
  <c r="EU41" i="1"/>
  <c r="ET41" i="1"/>
  <c r="EX40" i="1"/>
  <c r="EW40" i="1"/>
  <c r="EV40" i="1"/>
  <c r="EU40" i="1"/>
  <c r="ET40" i="1"/>
  <c r="EX39" i="1"/>
  <c r="EW39" i="1"/>
  <c r="EV39" i="1"/>
  <c r="EU39" i="1"/>
  <c r="ET39" i="1"/>
  <c r="EX38" i="1"/>
  <c r="EW38" i="1"/>
  <c r="EV38" i="1"/>
  <c r="EU38" i="1"/>
  <c r="ET38" i="1"/>
  <c r="EX37" i="1"/>
  <c r="EW37" i="1"/>
  <c r="EV37" i="1"/>
  <c r="EU37" i="1"/>
  <c r="ET37" i="1"/>
  <c r="EX36" i="1"/>
  <c r="EW36" i="1"/>
  <c r="EV36" i="1"/>
  <c r="EU36" i="1"/>
  <c r="ET36" i="1"/>
  <c r="EX35" i="1"/>
  <c r="EW35" i="1"/>
  <c r="EV35" i="1"/>
  <c r="EU35" i="1"/>
  <c r="ET35" i="1"/>
  <c r="EX34" i="1"/>
  <c r="EW34" i="1"/>
  <c r="EV34" i="1"/>
  <c r="EU34" i="1"/>
  <c r="ET3" i="1"/>
  <c r="EX18" i="1"/>
  <c r="EW18" i="1"/>
  <c r="EV18" i="1"/>
  <c r="EX17" i="1"/>
  <c r="EW17" i="1"/>
  <c r="EV17" i="1"/>
  <c r="EU17" i="1"/>
  <c r="EX16" i="1"/>
  <c r="EW16" i="1"/>
  <c r="EV16" i="1"/>
  <c r="EU16" i="1"/>
  <c r="ET16" i="1"/>
  <c r="EX15" i="1"/>
  <c r="EW15" i="1"/>
  <c r="EV15" i="1"/>
  <c r="EU15" i="1"/>
  <c r="ET15" i="1"/>
  <c r="ES15" i="1"/>
  <c r="EX14" i="1"/>
  <c r="EW14" i="1"/>
  <c r="EV14" i="1"/>
  <c r="EU14" i="1"/>
  <c r="ET14" i="1"/>
  <c r="EX13" i="1"/>
  <c r="EW13" i="1"/>
  <c r="EV13" i="1"/>
  <c r="EU13" i="1"/>
  <c r="ET13" i="1"/>
  <c r="ES13" i="1"/>
  <c r="EX12" i="1"/>
  <c r="EW12" i="1"/>
  <c r="EV12" i="1"/>
  <c r="EU12" i="1"/>
  <c r="ET12" i="1"/>
  <c r="ES12" i="1"/>
  <c r="EX11" i="1"/>
  <c r="EW11" i="1"/>
  <c r="EV11" i="1"/>
  <c r="EU11" i="1"/>
  <c r="ET11" i="1"/>
  <c r="ES11" i="1"/>
  <c r="EX10" i="1"/>
  <c r="EW10" i="1"/>
  <c r="EV10" i="1"/>
  <c r="EU10" i="1"/>
  <c r="ET10" i="1"/>
  <c r="ES10" i="1"/>
  <c r="EX9" i="1"/>
  <c r="EW9" i="1"/>
  <c r="EV9" i="1"/>
  <c r="EU9" i="1"/>
  <c r="ET9" i="1"/>
  <c r="ES9" i="1"/>
  <c r="EX8" i="1"/>
  <c r="EW8" i="1"/>
  <c r="EV8" i="1"/>
  <c r="EU8" i="1"/>
  <c r="ET8" i="1"/>
  <c r="ES8" i="1"/>
  <c r="EX7" i="1"/>
  <c r="EW7" i="1"/>
  <c r="EV7" i="1"/>
  <c r="EU7" i="1"/>
  <c r="ET7" i="1"/>
  <c r="ES7" i="1"/>
  <c r="EX6" i="1"/>
  <c r="EW6" i="1"/>
  <c r="EV6" i="1"/>
  <c r="EU6" i="1"/>
  <c r="ET6" i="1"/>
  <c r="ES6" i="1"/>
  <c r="EX5" i="1"/>
  <c r="EW5" i="1"/>
  <c r="EV5" i="1"/>
  <c r="EU5" i="1"/>
  <c r="ET5" i="1"/>
  <c r="EX4" i="1"/>
  <c r="EW4" i="1"/>
  <c r="EV4" i="1"/>
  <c r="EU4" i="1"/>
  <c r="ET4" i="1"/>
  <c r="EX3" i="1"/>
  <c r="EW3" i="1"/>
  <c r="EV3" i="1"/>
  <c r="EU3" i="1"/>
  <c r="HG17" i="1"/>
  <c r="HQ17" i="1"/>
  <c r="GW17" i="1"/>
  <c r="AW195" i="2"/>
  <c r="AV195" i="2"/>
  <c r="AU195" i="2"/>
  <c r="AT195" i="2"/>
  <c r="AR195" i="2"/>
  <c r="AQ195" i="2"/>
  <c r="AP195" i="2"/>
  <c r="AW194" i="2"/>
  <c r="AV194" i="2"/>
  <c r="AU194" i="2"/>
  <c r="AT194" i="2"/>
  <c r="AS194" i="2"/>
  <c r="AR194" i="2"/>
  <c r="AQ194" i="2"/>
  <c r="AP194" i="2"/>
  <c r="AW193" i="2"/>
  <c r="AV193" i="2"/>
  <c r="AU193" i="2"/>
  <c r="AT193" i="2"/>
  <c r="AS193" i="2"/>
  <c r="AR193" i="2"/>
  <c r="AQ193" i="2"/>
  <c r="AP193" i="2"/>
  <c r="AW192" i="2"/>
  <c r="AV192" i="2"/>
  <c r="AU192" i="2"/>
  <c r="AT192" i="2"/>
  <c r="AS192" i="2"/>
  <c r="AR192" i="2"/>
  <c r="AQ192" i="2"/>
  <c r="AP192" i="2"/>
  <c r="AW191" i="2"/>
  <c r="AV191" i="2"/>
  <c r="AU191" i="2"/>
  <c r="AT191" i="2"/>
  <c r="AS191" i="2"/>
  <c r="AR191" i="2"/>
  <c r="AQ191" i="2"/>
  <c r="AP191" i="2"/>
  <c r="AW190" i="2"/>
  <c r="AV190" i="2"/>
  <c r="AU190" i="2"/>
  <c r="AT190" i="2"/>
  <c r="AS190" i="2"/>
  <c r="AR190" i="2"/>
  <c r="AQ190" i="2"/>
  <c r="AP190" i="2"/>
  <c r="AW189" i="2"/>
  <c r="AV189" i="2"/>
  <c r="AU189" i="2"/>
  <c r="AT189" i="2"/>
  <c r="AS189" i="2"/>
  <c r="AR189" i="2"/>
  <c r="AQ189" i="2"/>
  <c r="AP189" i="2"/>
  <c r="AW188" i="2"/>
  <c r="AV188" i="2"/>
  <c r="AU188" i="2"/>
  <c r="AT188" i="2"/>
  <c r="AS188" i="2"/>
  <c r="AR188" i="2"/>
  <c r="AQ188" i="2"/>
  <c r="AP188" i="2"/>
  <c r="AW187" i="2"/>
  <c r="AV187" i="2"/>
  <c r="AU187" i="2"/>
  <c r="AT187" i="2"/>
  <c r="AS187" i="2"/>
  <c r="AR187" i="2"/>
  <c r="AQ187" i="2"/>
  <c r="AP187" i="2"/>
  <c r="AW186" i="2"/>
  <c r="AV186" i="2"/>
  <c r="AU186" i="2"/>
  <c r="AT186" i="2"/>
  <c r="AS186" i="2"/>
  <c r="AR186" i="2"/>
  <c r="AQ186" i="2"/>
  <c r="AP186" i="2"/>
  <c r="AW185" i="2"/>
  <c r="AV185" i="2"/>
  <c r="AU185" i="2"/>
  <c r="AT185" i="2"/>
  <c r="AS185" i="2"/>
  <c r="AR185" i="2"/>
  <c r="AQ185" i="2"/>
  <c r="AP185" i="2"/>
  <c r="AW184" i="2"/>
  <c r="AV184" i="2"/>
  <c r="AU184" i="2"/>
  <c r="AT184" i="2"/>
  <c r="AS184" i="2"/>
  <c r="AR184" i="2"/>
  <c r="AQ184" i="2"/>
  <c r="AP184" i="2"/>
  <c r="AW183" i="2"/>
  <c r="AV183" i="2"/>
  <c r="AU183" i="2"/>
  <c r="AT183" i="2"/>
  <c r="AS183" i="2"/>
  <c r="AR183" i="2"/>
  <c r="AQ183" i="2"/>
  <c r="AP183" i="2"/>
  <c r="AW182" i="2"/>
  <c r="AV182" i="2"/>
  <c r="AU182" i="2"/>
  <c r="AT182" i="2"/>
  <c r="AS182" i="2"/>
  <c r="AR182" i="2"/>
  <c r="AQ182" i="2"/>
  <c r="AP182" i="2"/>
  <c r="AW181" i="2"/>
  <c r="AV181" i="2"/>
  <c r="AU181" i="2"/>
  <c r="AT181" i="2"/>
  <c r="AS181" i="2"/>
  <c r="AR181" i="2"/>
  <c r="AQ181" i="2"/>
  <c r="AP181" i="2"/>
  <c r="AW180" i="2"/>
  <c r="AV180" i="2"/>
  <c r="AU180" i="2"/>
  <c r="AT180" i="2"/>
  <c r="AS180" i="2"/>
  <c r="AR180" i="2"/>
  <c r="AQ180" i="2"/>
  <c r="AP180" i="2"/>
  <c r="AW179" i="2"/>
  <c r="AV179" i="2"/>
  <c r="AU179" i="2"/>
  <c r="AT179" i="2"/>
  <c r="AS179" i="2"/>
  <c r="AR179" i="2"/>
  <c r="AQ179" i="2"/>
  <c r="AP179" i="2"/>
  <c r="AW178" i="2"/>
  <c r="AV178" i="2"/>
  <c r="AU178" i="2"/>
  <c r="AT178" i="2"/>
  <c r="AS178" i="2"/>
  <c r="AR178" i="2"/>
  <c r="AQ178" i="2"/>
  <c r="AP178" i="2"/>
  <c r="AW177" i="2"/>
  <c r="AV177" i="2"/>
  <c r="AU177" i="2"/>
  <c r="AT177" i="2"/>
  <c r="AS177" i="2"/>
  <c r="AR177" i="2"/>
  <c r="AQ177" i="2"/>
  <c r="AP177" i="2"/>
  <c r="AW176" i="2"/>
  <c r="AV176" i="2"/>
  <c r="AU176" i="2"/>
  <c r="AT176" i="2"/>
  <c r="AS176" i="2"/>
  <c r="AR176" i="2"/>
  <c r="AQ176" i="2"/>
  <c r="AP176" i="2"/>
  <c r="AW175" i="2"/>
  <c r="AV175" i="2"/>
  <c r="AU175" i="2"/>
  <c r="AT175" i="2"/>
  <c r="AS175" i="2"/>
  <c r="AR175" i="2"/>
  <c r="AQ175" i="2"/>
  <c r="AP175" i="2"/>
  <c r="AW174" i="2"/>
  <c r="AV174" i="2"/>
  <c r="AU174" i="2"/>
  <c r="AT174" i="2"/>
  <c r="AS174" i="2"/>
  <c r="AR174" i="2"/>
  <c r="AQ174" i="2"/>
  <c r="AP174" i="2"/>
  <c r="AW173" i="2"/>
  <c r="AV173" i="2"/>
  <c r="AU173" i="2"/>
  <c r="AT173" i="2"/>
  <c r="AS173" i="2"/>
  <c r="AR173" i="2"/>
  <c r="AQ173" i="2"/>
  <c r="AP173" i="2"/>
  <c r="AW172" i="2"/>
  <c r="AV172" i="2"/>
  <c r="AU172" i="2"/>
  <c r="AT172" i="2"/>
  <c r="AS172" i="2"/>
  <c r="AR172" i="2"/>
  <c r="AQ172" i="2"/>
  <c r="AP172" i="2"/>
  <c r="AW171" i="2"/>
  <c r="AV171" i="2"/>
  <c r="AU171" i="2"/>
  <c r="AT171" i="2"/>
  <c r="AS171" i="2"/>
  <c r="AR171" i="2"/>
  <c r="AP171" i="2"/>
  <c r="AV111" i="2"/>
  <c r="AU111" i="2"/>
  <c r="AT111" i="2"/>
  <c r="AS111" i="2"/>
  <c r="AR111" i="2"/>
  <c r="AQ111" i="2"/>
  <c r="AP111" i="2"/>
  <c r="AW110" i="2"/>
  <c r="AV110" i="2"/>
  <c r="AU110" i="2"/>
  <c r="AT110" i="2"/>
  <c r="AS110" i="2"/>
  <c r="AR110" i="2"/>
  <c r="AQ110" i="2"/>
  <c r="AP110" i="2"/>
  <c r="AW109" i="2"/>
  <c r="AV109" i="2"/>
  <c r="AU109" i="2"/>
  <c r="AT109" i="2"/>
  <c r="AS109" i="2"/>
  <c r="AR109" i="2"/>
  <c r="AQ109" i="2"/>
  <c r="AP109" i="2"/>
  <c r="AW108" i="2"/>
  <c r="AV108" i="2"/>
  <c r="AU108" i="2"/>
  <c r="AT108" i="2"/>
  <c r="AS108" i="2"/>
  <c r="AR108" i="2"/>
  <c r="AQ108" i="2"/>
  <c r="AP108" i="2"/>
  <c r="AW107" i="2"/>
  <c r="AV107" i="2"/>
  <c r="AU107" i="2"/>
  <c r="AT107" i="2"/>
  <c r="AS107" i="2"/>
  <c r="AR107" i="2"/>
  <c r="AQ107" i="2"/>
  <c r="AP107" i="2"/>
  <c r="AW106" i="2"/>
  <c r="AV106" i="2"/>
  <c r="AU106" i="2"/>
  <c r="AT106" i="2"/>
  <c r="AS106" i="2"/>
  <c r="AR106" i="2"/>
  <c r="AQ106" i="2"/>
  <c r="AP106" i="2"/>
  <c r="AW105" i="2"/>
  <c r="AV105" i="2"/>
  <c r="AU105" i="2"/>
  <c r="AT105" i="2"/>
  <c r="AS105" i="2"/>
  <c r="AR105" i="2"/>
  <c r="AQ105" i="2"/>
  <c r="AP105" i="2"/>
  <c r="AW104" i="2"/>
  <c r="AV104" i="2"/>
  <c r="AU104" i="2"/>
  <c r="AT104" i="2"/>
  <c r="AS104" i="2"/>
  <c r="AR104" i="2"/>
  <c r="AQ104" i="2"/>
  <c r="AP104" i="2"/>
  <c r="AW103" i="2"/>
  <c r="AV103" i="2"/>
  <c r="AU103" i="2"/>
  <c r="AT103" i="2"/>
  <c r="AS103" i="2"/>
  <c r="AR103" i="2"/>
  <c r="AQ103" i="2"/>
  <c r="AP103" i="2"/>
  <c r="AW102" i="2"/>
  <c r="AV102" i="2"/>
  <c r="AU102" i="2"/>
  <c r="AT102" i="2"/>
  <c r="AS102" i="2"/>
  <c r="AR102" i="2"/>
  <c r="AQ102" i="2"/>
  <c r="AP102" i="2"/>
  <c r="AW101" i="2"/>
  <c r="AV101" i="2"/>
  <c r="AU101" i="2"/>
  <c r="AT101" i="2"/>
  <c r="AS101" i="2"/>
  <c r="AR101" i="2"/>
  <c r="AQ101" i="2"/>
  <c r="AP101" i="2"/>
  <c r="AW100" i="2"/>
  <c r="AV100" i="2"/>
  <c r="AU100" i="2"/>
  <c r="AT100" i="2"/>
  <c r="AS100" i="2"/>
  <c r="AR100" i="2"/>
  <c r="AQ100" i="2"/>
  <c r="AP100" i="2"/>
  <c r="AW99" i="2"/>
  <c r="AV99" i="2"/>
  <c r="AU99" i="2"/>
  <c r="AT99" i="2"/>
  <c r="AS99" i="2"/>
  <c r="AR99" i="2"/>
  <c r="AQ99" i="2"/>
  <c r="AP99" i="2"/>
  <c r="AW98" i="2"/>
  <c r="AV98" i="2"/>
  <c r="AU98" i="2"/>
  <c r="AT98" i="2"/>
  <c r="AS98" i="2"/>
  <c r="AR98" i="2"/>
  <c r="AQ98" i="2"/>
  <c r="AP98" i="2"/>
  <c r="AW97" i="2"/>
  <c r="AV97" i="2"/>
  <c r="AU97" i="2"/>
  <c r="AT97" i="2"/>
  <c r="AS97" i="2"/>
  <c r="AR97" i="2"/>
  <c r="AQ97" i="2"/>
  <c r="AP97" i="2"/>
  <c r="AW96" i="2"/>
  <c r="AV96" i="2"/>
  <c r="AU96" i="2"/>
  <c r="AT96" i="2"/>
  <c r="AS96" i="2"/>
  <c r="AR96" i="2"/>
  <c r="AQ96" i="2"/>
  <c r="AP96" i="2"/>
  <c r="AW95" i="2"/>
  <c r="AV95" i="2"/>
  <c r="AU95" i="2"/>
  <c r="AT95" i="2"/>
  <c r="AS95" i="2"/>
  <c r="AR95" i="2"/>
  <c r="AQ95" i="2"/>
  <c r="AP95" i="2"/>
  <c r="AW94" i="2"/>
  <c r="AV94" i="2"/>
  <c r="AU94" i="2"/>
  <c r="AT94" i="2"/>
  <c r="AS94" i="2"/>
  <c r="AR94" i="2"/>
  <c r="AQ94" i="2"/>
  <c r="AP94" i="2"/>
  <c r="AW93" i="2"/>
  <c r="AV93" i="2"/>
  <c r="AU93" i="2"/>
  <c r="AT93" i="2"/>
  <c r="AS93" i="2"/>
  <c r="AR93" i="2"/>
  <c r="AQ93" i="2"/>
  <c r="AP93" i="2"/>
  <c r="AW92" i="2"/>
  <c r="AV92" i="2"/>
  <c r="AU92" i="2"/>
  <c r="AT92" i="2"/>
  <c r="AS92" i="2"/>
  <c r="AR92" i="2"/>
  <c r="AQ92" i="2"/>
  <c r="AP92" i="2"/>
  <c r="AW91" i="2"/>
  <c r="AV91" i="2"/>
  <c r="AU91" i="2"/>
  <c r="AT91" i="2"/>
  <c r="AS91" i="2"/>
  <c r="AR91" i="2"/>
  <c r="AQ91" i="2"/>
  <c r="AP91" i="2"/>
  <c r="AW90" i="2"/>
  <c r="AV90" i="2"/>
  <c r="AU90" i="2"/>
  <c r="AT90" i="2"/>
  <c r="AS90" i="2"/>
  <c r="AR90" i="2"/>
  <c r="AQ90" i="2"/>
  <c r="AP90" i="2"/>
  <c r="AW89" i="2"/>
  <c r="AV89" i="2"/>
  <c r="AU89" i="2"/>
  <c r="AT89" i="2"/>
  <c r="AS89" i="2"/>
  <c r="AR89" i="2"/>
  <c r="AQ89" i="2"/>
  <c r="AP89" i="2"/>
  <c r="AW88" i="2"/>
  <c r="AV88" i="2"/>
  <c r="AU88" i="2"/>
  <c r="AT88" i="2"/>
  <c r="AS88" i="2"/>
  <c r="AR88" i="2"/>
  <c r="AQ88" i="2"/>
  <c r="AP88" i="2"/>
  <c r="AW87" i="2"/>
  <c r="AV87" i="2"/>
  <c r="AT87" i="2"/>
  <c r="AS87" i="2"/>
  <c r="AR87" i="2"/>
  <c r="AQ87" i="2"/>
  <c r="AP87" i="2"/>
  <c r="HG18" i="1"/>
  <c r="HQ18" i="1"/>
  <c r="GW18" i="1"/>
  <c r="GW28" i="1"/>
  <c r="AJ194" i="2"/>
  <c r="AK193" i="2"/>
  <c r="AJ193" i="2"/>
  <c r="AI193" i="2"/>
  <c r="AH193" i="2"/>
  <c r="AG193" i="2"/>
  <c r="AF193" i="2"/>
  <c r="AL191" i="2"/>
  <c r="AK191" i="2"/>
  <c r="AJ191" i="2"/>
  <c r="AJ190" i="2"/>
  <c r="AI190" i="2"/>
  <c r="AH190" i="2"/>
  <c r="AG190" i="2"/>
  <c r="AF190" i="2"/>
  <c r="AG189" i="2"/>
  <c r="AL188" i="2"/>
  <c r="AK188" i="2"/>
  <c r="AJ188" i="2"/>
  <c r="AI187" i="2"/>
  <c r="AG187" i="2"/>
  <c r="AF187" i="2"/>
  <c r="AG186" i="2"/>
  <c r="AL185" i="2"/>
  <c r="AK185" i="2"/>
  <c r="AJ185" i="2"/>
  <c r="AF184" i="2"/>
  <c r="AG183" i="2"/>
  <c r="AF183" i="2"/>
  <c r="AM182" i="2"/>
  <c r="AL182" i="2"/>
  <c r="AK182" i="2"/>
  <c r="AJ182" i="2"/>
  <c r="AH181" i="2"/>
  <c r="AG181" i="2"/>
  <c r="AF181" i="2"/>
  <c r="AM179" i="2"/>
  <c r="AL179" i="2"/>
  <c r="AK179" i="2"/>
  <c r="AJ179" i="2"/>
  <c r="AK178" i="2"/>
  <c r="AH178" i="2"/>
  <c r="AG178" i="2"/>
  <c r="AF178" i="2"/>
  <c r="AM176" i="2"/>
  <c r="AK176" i="2"/>
  <c r="AJ176" i="2"/>
  <c r="AK175" i="2"/>
  <c r="AH175" i="2"/>
  <c r="AG175" i="2"/>
  <c r="AF175" i="2"/>
  <c r="AM173" i="2"/>
  <c r="AK173" i="2"/>
  <c r="AJ173" i="2"/>
  <c r="AK172" i="2"/>
  <c r="AJ172" i="2"/>
  <c r="AH172" i="2"/>
  <c r="AG172" i="2"/>
  <c r="AF172" i="2"/>
  <c r="AG195" i="2"/>
  <c r="AF195" i="2"/>
  <c r="AL194" i="2"/>
  <c r="AK194" i="2"/>
  <c r="AG192" i="2"/>
  <c r="AF192" i="2"/>
  <c r="AK190" i="2"/>
  <c r="AF189" i="2"/>
  <c r="AK187" i="2"/>
  <c r="AJ187" i="2"/>
  <c r="AH187" i="2"/>
  <c r="AF186" i="2"/>
  <c r="AK184" i="2"/>
  <c r="AJ184" i="2"/>
  <c r="AH184" i="2"/>
  <c r="AG184" i="2"/>
  <c r="AK181" i="2"/>
  <c r="AJ181" i="2"/>
  <c r="AG180" i="2"/>
  <c r="AF180" i="2"/>
  <c r="AJ178" i="2"/>
  <c r="AI177" i="2"/>
  <c r="AG177" i="2"/>
  <c r="AF177" i="2"/>
  <c r="AL176" i="2"/>
  <c r="AM175" i="2"/>
  <c r="AJ175" i="2"/>
  <c r="AI174" i="2"/>
  <c r="AG174" i="2"/>
  <c r="AF174" i="2"/>
  <c r="AL173" i="2"/>
  <c r="AM172" i="2"/>
  <c r="AI171" i="2"/>
  <c r="AG171" i="2"/>
  <c r="AF171" i="2"/>
  <c r="AM195" i="2"/>
  <c r="AL195" i="2"/>
  <c r="AK195" i="2"/>
  <c r="AJ195" i="2"/>
  <c r="AI195" i="2"/>
  <c r="AH195" i="2"/>
  <c r="AM194" i="2"/>
  <c r="AI194" i="2"/>
  <c r="AH194" i="2"/>
  <c r="AG194" i="2"/>
  <c r="AF194" i="2"/>
  <c r="AM193" i="2"/>
  <c r="AL193" i="2"/>
  <c r="AM192" i="2"/>
  <c r="AL192" i="2"/>
  <c r="AK192" i="2"/>
  <c r="AJ192" i="2"/>
  <c r="AI192" i="2"/>
  <c r="AH192" i="2"/>
  <c r="AM191" i="2"/>
  <c r="AI191" i="2"/>
  <c r="AH191" i="2"/>
  <c r="AG191" i="2"/>
  <c r="AF191" i="2"/>
  <c r="AM190" i="2"/>
  <c r="AL190" i="2"/>
  <c r="AM189" i="2"/>
  <c r="AL189" i="2"/>
  <c r="AK189" i="2"/>
  <c r="AJ189" i="2"/>
  <c r="AI189" i="2"/>
  <c r="AH189" i="2"/>
  <c r="AM188" i="2"/>
  <c r="AI188" i="2"/>
  <c r="AH188" i="2"/>
  <c r="AG188" i="2"/>
  <c r="AF188" i="2"/>
  <c r="AM187" i="2"/>
  <c r="AL187" i="2"/>
  <c r="AM186" i="2"/>
  <c r="AL186" i="2"/>
  <c r="AK186" i="2"/>
  <c r="AJ186" i="2"/>
  <c r="AI186" i="2"/>
  <c r="AH186" i="2"/>
  <c r="AM185" i="2"/>
  <c r="AI185" i="2"/>
  <c r="AH185" i="2"/>
  <c r="AG185" i="2"/>
  <c r="AF185" i="2"/>
  <c r="AM184" i="2"/>
  <c r="AL184" i="2"/>
  <c r="AI184" i="2"/>
  <c r="AM183" i="2"/>
  <c r="AL183" i="2"/>
  <c r="AK183" i="2"/>
  <c r="AJ183" i="2"/>
  <c r="AI183" i="2"/>
  <c r="AH183" i="2"/>
  <c r="AI182" i="2"/>
  <c r="AH182" i="2"/>
  <c r="AG182" i="2"/>
  <c r="AF182" i="2"/>
  <c r="AM181" i="2"/>
  <c r="AL181" i="2"/>
  <c r="AI181" i="2"/>
  <c r="AM180" i="2"/>
  <c r="AL180" i="2"/>
  <c r="AK180" i="2"/>
  <c r="AJ180" i="2"/>
  <c r="AI180" i="2"/>
  <c r="AH180" i="2"/>
  <c r="AI179" i="2"/>
  <c r="AH179" i="2"/>
  <c r="AG179" i="2"/>
  <c r="AF179" i="2"/>
  <c r="AM178" i="2"/>
  <c r="AL178" i="2"/>
  <c r="AI178" i="2"/>
  <c r="AM177" i="2"/>
  <c r="AL177" i="2"/>
  <c r="AK177" i="2"/>
  <c r="AJ177" i="2"/>
  <c r="AH177" i="2"/>
  <c r="AI176" i="2"/>
  <c r="AH176" i="2"/>
  <c r="AG176" i="2"/>
  <c r="AF176" i="2"/>
  <c r="AL175" i="2"/>
  <c r="AI175" i="2"/>
  <c r="AM174" i="2"/>
  <c r="AK174" i="2"/>
  <c r="AJ174" i="2"/>
  <c r="AH174" i="2"/>
  <c r="AI173" i="2"/>
  <c r="AH173" i="2"/>
  <c r="AG173" i="2"/>
  <c r="AF173" i="2"/>
  <c r="AL172" i="2"/>
  <c r="AI172" i="2"/>
  <c r="AM171" i="2"/>
  <c r="AL171" i="2"/>
  <c r="AK171" i="2"/>
  <c r="AJ171" i="2"/>
  <c r="AH171" i="2"/>
  <c r="AI109" i="2"/>
  <c r="AH109" i="2"/>
  <c r="AF109" i="2"/>
  <c r="AM107" i="2"/>
  <c r="AL107" i="2"/>
  <c r="AJ107" i="2"/>
  <c r="AM104" i="2"/>
  <c r="AL104" i="2"/>
  <c r="AJ104" i="2"/>
  <c r="AI103" i="2"/>
  <c r="AH103" i="2"/>
  <c r="AF103" i="2"/>
  <c r="AI100" i="2"/>
  <c r="AH100" i="2"/>
  <c r="AF100" i="2"/>
  <c r="AL98" i="2"/>
  <c r="AJ98" i="2"/>
  <c r="AF97" i="2"/>
  <c r="AJ95" i="2"/>
  <c r="AI94" i="2"/>
  <c r="AH94" i="2"/>
  <c r="AF94" i="2"/>
  <c r="AL92" i="2"/>
  <c r="AJ92" i="2"/>
  <c r="AI91" i="2"/>
  <c r="AF91" i="2"/>
  <c r="AJ89" i="2"/>
  <c r="AI88" i="2"/>
  <c r="AH88" i="2"/>
  <c r="AF88" i="2"/>
  <c r="AG111" i="2"/>
  <c r="AM110" i="2"/>
  <c r="AL110" i="2"/>
  <c r="AJ110" i="2"/>
  <c r="AK109" i="2"/>
  <c r="AG108" i="2"/>
  <c r="AK106" i="2"/>
  <c r="AI106" i="2"/>
  <c r="AH106" i="2"/>
  <c r="AF106" i="2"/>
  <c r="AG105" i="2"/>
  <c r="AK103" i="2"/>
  <c r="AG102" i="2"/>
  <c r="AM101" i="2"/>
  <c r="AL101" i="2"/>
  <c r="AJ101" i="2"/>
  <c r="AK100" i="2"/>
  <c r="AM98" i="2"/>
  <c r="AI97" i="2"/>
  <c r="AH97" i="2"/>
  <c r="AM95" i="2"/>
  <c r="AL95" i="2"/>
  <c r="AM92" i="2"/>
  <c r="AH91" i="2"/>
  <c r="AM89" i="2"/>
  <c r="AL89" i="2"/>
  <c r="AM111" i="2"/>
  <c r="AL111" i="2"/>
  <c r="AK111" i="2"/>
  <c r="AJ111" i="2"/>
  <c r="AI111" i="2"/>
  <c r="AH111" i="2"/>
  <c r="AF111" i="2"/>
  <c r="AK110" i="2"/>
  <c r="AI110" i="2"/>
  <c r="AH110" i="2"/>
  <c r="AG110" i="2"/>
  <c r="AF110" i="2"/>
  <c r="AM109" i="2"/>
  <c r="AL109" i="2"/>
  <c r="AJ109" i="2"/>
  <c r="AG109" i="2"/>
  <c r="AM108" i="2"/>
  <c r="AL108" i="2"/>
  <c r="AK108" i="2"/>
  <c r="AJ108" i="2"/>
  <c r="AI108" i="2"/>
  <c r="AH108" i="2"/>
  <c r="AF108" i="2"/>
  <c r="AK107" i="2"/>
  <c r="AI107" i="2"/>
  <c r="AH107" i="2"/>
  <c r="AG107" i="2"/>
  <c r="AF107" i="2"/>
  <c r="AM106" i="2"/>
  <c r="AL106" i="2"/>
  <c r="AJ106" i="2"/>
  <c r="AG106" i="2"/>
  <c r="AM105" i="2"/>
  <c r="AL105" i="2"/>
  <c r="AK105" i="2"/>
  <c r="AJ105" i="2"/>
  <c r="AI105" i="2"/>
  <c r="AH105" i="2"/>
  <c r="AF105" i="2"/>
  <c r="AK104" i="2"/>
  <c r="AI104" i="2"/>
  <c r="AH104" i="2"/>
  <c r="AG104" i="2"/>
  <c r="AF104" i="2"/>
  <c r="AM103" i="2"/>
  <c r="AL103" i="2"/>
  <c r="AJ103" i="2"/>
  <c r="AG103" i="2"/>
  <c r="AM102" i="2"/>
  <c r="AL102" i="2"/>
  <c r="AK102" i="2"/>
  <c r="AJ102" i="2"/>
  <c r="AI102" i="2"/>
  <c r="AH102" i="2"/>
  <c r="AF102" i="2"/>
  <c r="AK101" i="2"/>
  <c r="AI101" i="2"/>
  <c r="AH101" i="2"/>
  <c r="AG101" i="2"/>
  <c r="AF101" i="2"/>
  <c r="AM100" i="2"/>
  <c r="AL100" i="2"/>
  <c r="AJ100" i="2"/>
  <c r="AG100" i="2"/>
  <c r="AM99" i="2"/>
  <c r="AL99" i="2"/>
  <c r="AK99" i="2"/>
  <c r="AJ99" i="2"/>
  <c r="AI99" i="2"/>
  <c r="AH99" i="2"/>
  <c r="AG99" i="2"/>
  <c r="AF99" i="2"/>
  <c r="AK98" i="2"/>
  <c r="AI98" i="2"/>
  <c r="AH98" i="2"/>
  <c r="AG98" i="2"/>
  <c r="AF98" i="2"/>
  <c r="AM97" i="2"/>
  <c r="AL97" i="2"/>
  <c r="AK97" i="2"/>
  <c r="AJ97" i="2"/>
  <c r="AG97" i="2"/>
  <c r="AM96" i="2"/>
  <c r="AL96" i="2"/>
  <c r="AK96" i="2"/>
  <c r="AJ96" i="2"/>
  <c r="AI96" i="2"/>
  <c r="AH96" i="2"/>
  <c r="AG96" i="2"/>
  <c r="AF96" i="2"/>
  <c r="AK95" i="2"/>
  <c r="AI95" i="2"/>
  <c r="AH95" i="2"/>
  <c r="AG95" i="2"/>
  <c r="AF95" i="2"/>
  <c r="AM94" i="2"/>
  <c r="AL94" i="2"/>
  <c r="AK94" i="2"/>
  <c r="AJ94" i="2"/>
  <c r="AG94" i="2"/>
  <c r="AM93" i="2"/>
  <c r="AL93" i="2"/>
  <c r="AK93" i="2"/>
  <c r="AJ93" i="2"/>
  <c r="AI93" i="2"/>
  <c r="AH93" i="2"/>
  <c r="AG93" i="2"/>
  <c r="AF93" i="2"/>
  <c r="AK92" i="2"/>
  <c r="AI92" i="2"/>
  <c r="AH92" i="2"/>
  <c r="AG92" i="2"/>
  <c r="AF92" i="2"/>
  <c r="AM91" i="2"/>
  <c r="AL91" i="2"/>
  <c r="AK91" i="2"/>
  <c r="AJ91" i="2"/>
  <c r="AG91" i="2"/>
  <c r="AM90" i="2"/>
  <c r="AL90" i="2"/>
  <c r="AK90" i="2"/>
  <c r="AJ90" i="2"/>
  <c r="AI90" i="2"/>
  <c r="AH90" i="2"/>
  <c r="AG90" i="2"/>
  <c r="AF90" i="2"/>
  <c r="AK89" i="2"/>
  <c r="AI89" i="2"/>
  <c r="AH89" i="2"/>
  <c r="AG89" i="2"/>
  <c r="AF89" i="2"/>
  <c r="AM88" i="2"/>
  <c r="AL88" i="2"/>
  <c r="AJ88" i="2"/>
  <c r="AG88" i="2"/>
  <c r="AL87" i="2"/>
  <c r="AK87" i="2"/>
  <c r="AJ87" i="2"/>
  <c r="AI87" i="2"/>
  <c r="AH87" i="2"/>
  <c r="AG87" i="2"/>
  <c r="AF87" i="2"/>
  <c r="Z194" i="2"/>
  <c r="V193" i="2"/>
  <c r="Z191" i="2"/>
  <c r="V190" i="2"/>
  <c r="Z188" i="2"/>
  <c r="V187" i="2"/>
  <c r="Z185" i="2"/>
  <c r="X184" i="2"/>
  <c r="V184" i="2"/>
  <c r="V181" i="2"/>
  <c r="Z179" i="2"/>
  <c r="V178" i="2"/>
  <c r="Z176" i="2"/>
  <c r="V175" i="2"/>
  <c r="AB173" i="2"/>
  <c r="Z173" i="2"/>
  <c r="V172" i="2"/>
  <c r="AB110" i="2"/>
  <c r="AA110" i="2"/>
  <c r="Z110" i="2"/>
  <c r="W109" i="2"/>
  <c r="V109" i="2"/>
  <c r="AB107" i="2"/>
  <c r="X106" i="2"/>
  <c r="W106" i="2"/>
  <c r="V106" i="2"/>
  <c r="AA104" i="2"/>
  <c r="Z104" i="2"/>
  <c r="X103" i="2"/>
  <c r="AB101" i="2"/>
  <c r="AA101" i="2"/>
  <c r="Z101" i="2"/>
  <c r="W100" i="2"/>
  <c r="V100" i="2"/>
  <c r="AB98" i="2"/>
  <c r="X97" i="2"/>
  <c r="W97" i="2"/>
  <c r="V97" i="2"/>
  <c r="AA95" i="2"/>
  <c r="Z95" i="2"/>
  <c r="X94" i="2"/>
  <c r="AB92" i="2"/>
  <c r="AA92" i="2"/>
  <c r="Z92" i="2"/>
  <c r="W91" i="2"/>
  <c r="V91" i="2"/>
  <c r="AB89" i="2"/>
  <c r="X88" i="2"/>
  <c r="W88" i="2"/>
  <c r="V88" i="2"/>
  <c r="S171" i="2"/>
  <c r="N88" i="2"/>
  <c r="I143" i="2"/>
  <c r="I68" i="2"/>
  <c r="Y195" i="2"/>
  <c r="Y189" i="2"/>
  <c r="Y184" i="2"/>
  <c r="Y183" i="2"/>
  <c r="Y177" i="2"/>
  <c r="Y172" i="2"/>
  <c r="Y171" i="2"/>
  <c r="Y194" i="2"/>
  <c r="Y193" i="2"/>
  <c r="Y192" i="2"/>
  <c r="Y191" i="2"/>
  <c r="Y190" i="2"/>
  <c r="Y188" i="2"/>
  <c r="Y187" i="2"/>
  <c r="Y186" i="2"/>
  <c r="Y185" i="2"/>
  <c r="Y182" i="2"/>
  <c r="Y181" i="2"/>
  <c r="Y180" i="2"/>
  <c r="Y179" i="2"/>
  <c r="Y178" i="2"/>
  <c r="Y176" i="2"/>
  <c r="Y175" i="2"/>
  <c r="Y174" i="2"/>
  <c r="Y173" i="2"/>
  <c r="W195" i="2"/>
  <c r="AC194" i="2"/>
  <c r="AB194" i="2"/>
  <c r="AA194" i="2"/>
  <c r="X194" i="2"/>
  <c r="Z193" i="2"/>
  <c r="W193" i="2"/>
  <c r="AC192" i="2"/>
  <c r="AB192" i="2"/>
  <c r="AA192" i="2"/>
  <c r="AB191" i="2"/>
  <c r="X191" i="2"/>
  <c r="W191" i="2"/>
  <c r="V191" i="2"/>
  <c r="AC190" i="2"/>
  <c r="AB189" i="2"/>
  <c r="AA189" i="2"/>
  <c r="Z189" i="2"/>
  <c r="X189" i="2"/>
  <c r="W189" i="2"/>
  <c r="X188" i="2"/>
  <c r="V188" i="2"/>
  <c r="AC187" i="2"/>
  <c r="AB187" i="2"/>
  <c r="AA187" i="2"/>
  <c r="Z187" i="2"/>
  <c r="AA186" i="2"/>
  <c r="X186" i="2"/>
  <c r="W186" i="2"/>
  <c r="V186" i="2"/>
  <c r="AC185" i="2"/>
  <c r="AB185" i="2"/>
  <c r="AC184" i="2"/>
  <c r="AA184" i="2"/>
  <c r="Z184" i="2"/>
  <c r="W184" i="2"/>
  <c r="W183" i="2"/>
  <c r="AC182" i="2"/>
  <c r="AB182" i="2"/>
  <c r="AA182" i="2"/>
  <c r="Z182" i="2"/>
  <c r="X182" i="2"/>
  <c r="Z181" i="2"/>
  <c r="W181" i="2"/>
  <c r="AC180" i="2"/>
  <c r="AB180" i="2"/>
  <c r="AA180" i="2"/>
  <c r="AB179" i="2"/>
  <c r="X179" i="2"/>
  <c r="W179" i="2"/>
  <c r="V179" i="2"/>
  <c r="AC178" i="2"/>
  <c r="AB177" i="2"/>
  <c r="AA177" i="2"/>
  <c r="Z177" i="2"/>
  <c r="X177" i="2"/>
  <c r="W177" i="2"/>
  <c r="X176" i="2"/>
  <c r="V176" i="2"/>
  <c r="AC175" i="2"/>
  <c r="AB175" i="2"/>
  <c r="AA175" i="2"/>
  <c r="Z175" i="2"/>
  <c r="AA174" i="2"/>
  <c r="X174" i="2"/>
  <c r="W174" i="2"/>
  <c r="V174" i="2"/>
  <c r="AC173" i="2"/>
  <c r="AC172" i="2"/>
  <c r="AA172" i="2"/>
  <c r="Z172" i="2"/>
  <c r="X172" i="2"/>
  <c r="W172" i="2"/>
  <c r="W171" i="2"/>
  <c r="AC195" i="2"/>
  <c r="AB195" i="2"/>
  <c r="AA195" i="2"/>
  <c r="Z195" i="2"/>
  <c r="X195" i="2"/>
  <c r="V195" i="2"/>
  <c r="W194" i="2"/>
  <c r="V194" i="2"/>
  <c r="AC193" i="2"/>
  <c r="AB193" i="2"/>
  <c r="AA193" i="2"/>
  <c r="X193" i="2"/>
  <c r="Z192" i="2"/>
  <c r="X192" i="2"/>
  <c r="W192" i="2"/>
  <c r="V192" i="2"/>
  <c r="AC191" i="2"/>
  <c r="AA191" i="2"/>
  <c r="AB190" i="2"/>
  <c r="AA190" i="2"/>
  <c r="Z190" i="2"/>
  <c r="X190" i="2"/>
  <c r="W190" i="2"/>
  <c r="AC189" i="2"/>
  <c r="V189" i="2"/>
  <c r="AC188" i="2"/>
  <c r="AB188" i="2"/>
  <c r="AA188" i="2"/>
  <c r="W188" i="2"/>
  <c r="X187" i="2"/>
  <c r="W187" i="2"/>
  <c r="AC186" i="2"/>
  <c r="AB186" i="2"/>
  <c r="Z186" i="2"/>
  <c r="AA185" i="2"/>
  <c r="X185" i="2"/>
  <c r="W185" i="2"/>
  <c r="V185" i="2"/>
  <c r="AB184" i="2"/>
  <c r="AC183" i="2"/>
  <c r="AB183" i="2"/>
  <c r="AA183" i="2"/>
  <c r="Z183" i="2"/>
  <c r="X183" i="2"/>
  <c r="V183" i="2"/>
  <c r="W182" i="2"/>
  <c r="V182" i="2"/>
  <c r="AC181" i="2"/>
  <c r="AB181" i="2"/>
  <c r="AA181" i="2"/>
  <c r="X181" i="2"/>
  <c r="Z180" i="2"/>
  <c r="X180" i="2"/>
  <c r="W180" i="2"/>
  <c r="V180" i="2"/>
  <c r="AC179" i="2"/>
  <c r="AA179" i="2"/>
  <c r="AB178" i="2"/>
  <c r="AA178" i="2"/>
  <c r="Z178" i="2"/>
  <c r="X178" i="2"/>
  <c r="W178" i="2"/>
  <c r="AC177" i="2"/>
  <c r="V177" i="2"/>
  <c r="AC176" i="2"/>
  <c r="AB176" i="2"/>
  <c r="AA176" i="2"/>
  <c r="W176" i="2"/>
  <c r="X175" i="2"/>
  <c r="W175" i="2"/>
  <c r="AC174" i="2"/>
  <c r="AB174" i="2"/>
  <c r="Z174" i="2"/>
  <c r="AA173" i="2"/>
  <c r="X173" i="2"/>
  <c r="W173" i="2"/>
  <c r="V173" i="2"/>
  <c r="AB172" i="2"/>
  <c r="AB171" i="2"/>
  <c r="AA171" i="2"/>
  <c r="Z171" i="2"/>
  <c r="X171" i="2"/>
  <c r="V171" i="2"/>
  <c r="Y111" i="2"/>
  <c r="X111" i="2"/>
  <c r="AC109" i="2"/>
  <c r="AB109" i="2"/>
  <c r="Y108" i="2"/>
  <c r="X108" i="2"/>
  <c r="AA107" i="2"/>
  <c r="Z107" i="2"/>
  <c r="AC106" i="2"/>
  <c r="AB106" i="2"/>
  <c r="Y105" i="2"/>
  <c r="X105" i="2"/>
  <c r="AC103" i="2"/>
  <c r="AB103" i="2"/>
  <c r="W103" i="2"/>
  <c r="V103" i="2"/>
  <c r="Y102" i="2"/>
  <c r="X102" i="2"/>
  <c r="AC100" i="2"/>
  <c r="AB100" i="2"/>
  <c r="Y99" i="2"/>
  <c r="X99" i="2"/>
  <c r="AA98" i="2"/>
  <c r="Z98" i="2"/>
  <c r="AC97" i="2"/>
  <c r="AB97" i="2"/>
  <c r="Y96" i="2"/>
  <c r="X96" i="2"/>
  <c r="AC94" i="2"/>
  <c r="AB94" i="2"/>
  <c r="W94" i="2"/>
  <c r="V94" i="2"/>
  <c r="Y93" i="2"/>
  <c r="X93" i="2"/>
  <c r="AC91" i="2"/>
  <c r="AB91" i="2"/>
  <c r="Y90" i="2"/>
  <c r="X90" i="2"/>
  <c r="AA89" i="2"/>
  <c r="Z89" i="2"/>
  <c r="AC88" i="2"/>
  <c r="AB88" i="2"/>
  <c r="Y87" i="2"/>
  <c r="X87" i="2"/>
  <c r="AC111" i="2"/>
  <c r="AB111" i="2"/>
  <c r="AA111" i="2"/>
  <c r="Z111" i="2"/>
  <c r="W111" i="2"/>
  <c r="V111" i="2"/>
  <c r="AC110" i="2"/>
  <c r="Y110" i="2"/>
  <c r="X110" i="2"/>
  <c r="W110" i="2"/>
  <c r="V110" i="2"/>
  <c r="AA109" i="2"/>
  <c r="Z109" i="2"/>
  <c r="Y109" i="2"/>
  <c r="X109" i="2"/>
  <c r="AC108" i="2"/>
  <c r="AB108" i="2"/>
  <c r="AA108" i="2"/>
  <c r="Z108" i="2"/>
  <c r="W108" i="2"/>
  <c r="V108" i="2"/>
  <c r="AC107" i="2"/>
  <c r="Y107" i="2"/>
  <c r="X107" i="2"/>
  <c r="W107" i="2"/>
  <c r="V107" i="2"/>
  <c r="AA106" i="2"/>
  <c r="Z106" i="2"/>
  <c r="Y106" i="2"/>
  <c r="AC105" i="2"/>
  <c r="AB105" i="2"/>
  <c r="AA105" i="2"/>
  <c r="Z105" i="2"/>
  <c r="W105" i="2"/>
  <c r="V105" i="2"/>
  <c r="AC104" i="2"/>
  <c r="AB104" i="2"/>
  <c r="Y104" i="2"/>
  <c r="X104" i="2"/>
  <c r="W104" i="2"/>
  <c r="V104" i="2"/>
  <c r="AA103" i="2"/>
  <c r="Z103" i="2"/>
  <c r="Y103" i="2"/>
  <c r="AC102" i="2"/>
  <c r="AB102" i="2"/>
  <c r="AA102" i="2"/>
  <c r="Z102" i="2"/>
  <c r="W102" i="2"/>
  <c r="V102" i="2"/>
  <c r="AC101" i="2"/>
  <c r="Y101" i="2"/>
  <c r="X101" i="2"/>
  <c r="W101" i="2"/>
  <c r="V101" i="2"/>
  <c r="AA100" i="2"/>
  <c r="Z100" i="2"/>
  <c r="Y100" i="2"/>
  <c r="X100" i="2"/>
  <c r="AC99" i="2"/>
  <c r="AB99" i="2"/>
  <c r="AA99" i="2"/>
  <c r="Z99" i="2"/>
  <c r="W99" i="2"/>
  <c r="V99" i="2"/>
  <c r="AC98" i="2"/>
  <c r="Y98" i="2"/>
  <c r="X98" i="2"/>
  <c r="W98" i="2"/>
  <c r="V98" i="2"/>
  <c r="AA97" i="2"/>
  <c r="Z97" i="2"/>
  <c r="Y97" i="2"/>
  <c r="AC96" i="2"/>
  <c r="AB96" i="2"/>
  <c r="AA96" i="2"/>
  <c r="Z96" i="2"/>
  <c r="W96" i="2"/>
  <c r="V96" i="2"/>
  <c r="AC95" i="2"/>
  <c r="AB95" i="2"/>
  <c r="Y95" i="2"/>
  <c r="X95" i="2"/>
  <c r="W95" i="2"/>
  <c r="V95" i="2"/>
  <c r="AA94" i="2"/>
  <c r="Z94" i="2"/>
  <c r="Y94" i="2"/>
  <c r="AC93" i="2"/>
  <c r="AB93" i="2"/>
  <c r="AA93" i="2"/>
  <c r="Z93" i="2"/>
  <c r="W93" i="2"/>
  <c r="V93" i="2"/>
  <c r="AC92" i="2"/>
  <c r="Y92" i="2"/>
  <c r="X92" i="2"/>
  <c r="W92" i="2"/>
  <c r="V92" i="2"/>
  <c r="AA91" i="2"/>
  <c r="Z91" i="2"/>
  <c r="Y91" i="2"/>
  <c r="X91" i="2"/>
  <c r="AC90" i="2"/>
  <c r="AB90" i="2"/>
  <c r="AA90" i="2"/>
  <c r="Z90" i="2"/>
  <c r="W90" i="2"/>
  <c r="V90" i="2"/>
  <c r="AC89" i="2"/>
  <c r="Y89" i="2"/>
  <c r="X89" i="2"/>
  <c r="W89" i="2"/>
  <c r="V89" i="2"/>
  <c r="AA88" i="2"/>
  <c r="Z88" i="2"/>
  <c r="Y88" i="2"/>
  <c r="AB87" i="2"/>
  <c r="AA87" i="2"/>
  <c r="Z87" i="2"/>
  <c r="W87" i="2"/>
  <c r="P195" i="2"/>
  <c r="N195" i="2"/>
  <c r="R194" i="2"/>
  <c r="Q194" i="2"/>
  <c r="P194" i="2"/>
  <c r="L194" i="2"/>
  <c r="S193" i="2"/>
  <c r="R193" i="2"/>
  <c r="N193" i="2"/>
  <c r="M193" i="2"/>
  <c r="L193" i="2"/>
  <c r="P192" i="2"/>
  <c r="N192" i="2"/>
  <c r="R191" i="2"/>
  <c r="Q191" i="2"/>
  <c r="P191" i="2"/>
  <c r="L191" i="2"/>
  <c r="S190" i="2"/>
  <c r="R190" i="2"/>
  <c r="N190" i="2"/>
  <c r="M190" i="2"/>
  <c r="L190" i="2"/>
  <c r="P189" i="2"/>
  <c r="N189" i="2"/>
  <c r="R188" i="2"/>
  <c r="Q188" i="2"/>
  <c r="P188" i="2"/>
  <c r="L188" i="2"/>
  <c r="S187" i="2"/>
  <c r="R187" i="2"/>
  <c r="N187" i="2"/>
  <c r="M187" i="2"/>
  <c r="L187" i="2"/>
  <c r="P186" i="2"/>
  <c r="N186" i="2"/>
  <c r="R185" i="2"/>
  <c r="Q185" i="2"/>
  <c r="P185" i="2"/>
  <c r="L185" i="2"/>
  <c r="S184" i="2"/>
  <c r="N184" i="2"/>
  <c r="M184" i="2"/>
  <c r="L184" i="2"/>
  <c r="P183" i="2"/>
  <c r="R182" i="2"/>
  <c r="Q182" i="2"/>
  <c r="P182" i="2"/>
  <c r="L182" i="2"/>
  <c r="S181" i="2"/>
  <c r="N181" i="2"/>
  <c r="M181" i="2"/>
  <c r="L181" i="2"/>
  <c r="P180" i="2"/>
  <c r="R179" i="2"/>
  <c r="Q179" i="2"/>
  <c r="P179" i="2"/>
  <c r="L179" i="2"/>
  <c r="S178" i="2"/>
  <c r="N178" i="2"/>
  <c r="M178" i="2"/>
  <c r="L178" i="2"/>
  <c r="P177" i="2"/>
  <c r="R176" i="2"/>
  <c r="Q176" i="2"/>
  <c r="P176" i="2"/>
  <c r="L176" i="2"/>
  <c r="S175" i="2"/>
  <c r="N175" i="2"/>
  <c r="M175" i="2"/>
  <c r="L175" i="2"/>
  <c r="P174" i="2"/>
  <c r="R173" i="2"/>
  <c r="Q173" i="2"/>
  <c r="P173" i="2"/>
  <c r="L173" i="2"/>
  <c r="S172" i="2"/>
  <c r="N172" i="2"/>
  <c r="M172" i="2"/>
  <c r="L172" i="2"/>
  <c r="P171" i="2"/>
  <c r="S195" i="2"/>
  <c r="R195" i="2"/>
  <c r="Q195" i="2"/>
  <c r="M195" i="2"/>
  <c r="L195" i="2"/>
  <c r="S194" i="2"/>
  <c r="N194" i="2"/>
  <c r="M194" i="2"/>
  <c r="Q193" i="2"/>
  <c r="P193" i="2"/>
  <c r="S192" i="2"/>
  <c r="R192" i="2"/>
  <c r="Q192" i="2"/>
  <c r="M192" i="2"/>
  <c r="L192" i="2"/>
  <c r="S191" i="2"/>
  <c r="N191" i="2"/>
  <c r="M191" i="2"/>
  <c r="Q190" i="2"/>
  <c r="P190" i="2"/>
  <c r="S189" i="2"/>
  <c r="R189" i="2"/>
  <c r="Q189" i="2"/>
  <c r="M189" i="2"/>
  <c r="L189" i="2"/>
  <c r="S188" i="2"/>
  <c r="N188" i="2"/>
  <c r="M188" i="2"/>
  <c r="Q187" i="2"/>
  <c r="P187" i="2"/>
  <c r="S186" i="2"/>
  <c r="R186" i="2"/>
  <c r="Q186" i="2"/>
  <c r="M186" i="2"/>
  <c r="L186" i="2"/>
  <c r="S185" i="2"/>
  <c r="N185" i="2"/>
  <c r="M185" i="2"/>
  <c r="R184" i="2"/>
  <c r="Q184" i="2"/>
  <c r="P184" i="2"/>
  <c r="S183" i="2"/>
  <c r="R183" i="2"/>
  <c r="Q183" i="2"/>
  <c r="N183" i="2"/>
  <c r="M183" i="2"/>
  <c r="L183" i="2"/>
  <c r="S182" i="2"/>
  <c r="N182" i="2"/>
  <c r="M182" i="2"/>
  <c r="R181" i="2"/>
  <c r="Q181" i="2"/>
  <c r="P181" i="2"/>
  <c r="S180" i="2"/>
  <c r="R180" i="2"/>
  <c r="Q180" i="2"/>
  <c r="N180" i="2"/>
  <c r="M180" i="2"/>
  <c r="L180" i="2"/>
  <c r="S179" i="2"/>
  <c r="N179" i="2"/>
  <c r="M179" i="2"/>
  <c r="R178" i="2"/>
  <c r="Q178" i="2"/>
  <c r="P178" i="2"/>
  <c r="S177" i="2"/>
  <c r="R177" i="2"/>
  <c r="Q177" i="2"/>
  <c r="N177" i="2"/>
  <c r="M177" i="2"/>
  <c r="L177" i="2"/>
  <c r="S176" i="2"/>
  <c r="N176" i="2"/>
  <c r="M176" i="2"/>
  <c r="R175" i="2"/>
  <c r="Q175" i="2"/>
  <c r="P175" i="2"/>
  <c r="S174" i="2"/>
  <c r="R174" i="2"/>
  <c r="Q174" i="2"/>
  <c r="N174" i="2"/>
  <c r="M174" i="2"/>
  <c r="L174" i="2"/>
  <c r="S173" i="2"/>
  <c r="N173" i="2"/>
  <c r="M173" i="2"/>
  <c r="R172" i="2"/>
  <c r="Q172" i="2"/>
  <c r="P172" i="2"/>
  <c r="R171" i="2"/>
  <c r="Q171" i="2"/>
  <c r="N171" i="2"/>
  <c r="M171" i="2"/>
  <c r="L171" i="2"/>
  <c r="O111" i="2"/>
  <c r="N111" i="2"/>
  <c r="M111" i="2"/>
  <c r="L111" i="2"/>
  <c r="Q110" i="2"/>
  <c r="S109" i="2"/>
  <c r="R109" i="2"/>
  <c r="Q109" i="2"/>
  <c r="P109" i="2"/>
  <c r="M109" i="2"/>
  <c r="O108" i="2"/>
  <c r="N108" i="2"/>
  <c r="M108" i="2"/>
  <c r="L108" i="2"/>
  <c r="Q107" i="2"/>
  <c r="S106" i="2"/>
  <c r="R106" i="2"/>
  <c r="Q106" i="2"/>
  <c r="P106" i="2"/>
  <c r="M106" i="2"/>
  <c r="O105" i="2"/>
  <c r="N105" i="2"/>
  <c r="M105" i="2"/>
  <c r="L105" i="2"/>
  <c r="Q104" i="2"/>
  <c r="S103" i="2"/>
  <c r="R103" i="2"/>
  <c r="Q103" i="2"/>
  <c r="P103" i="2"/>
  <c r="M103" i="2"/>
  <c r="O102" i="2"/>
  <c r="N102" i="2"/>
  <c r="M102" i="2"/>
  <c r="L102" i="2"/>
  <c r="Q101" i="2"/>
  <c r="S100" i="2"/>
  <c r="R100" i="2"/>
  <c r="Q100" i="2"/>
  <c r="P100" i="2"/>
  <c r="M100" i="2"/>
  <c r="O99" i="2"/>
  <c r="N99" i="2"/>
  <c r="M99" i="2"/>
  <c r="L99" i="2"/>
  <c r="Q98" i="2"/>
  <c r="S97" i="2"/>
  <c r="R97" i="2"/>
  <c r="Q97" i="2"/>
  <c r="P97" i="2"/>
  <c r="M97" i="2"/>
  <c r="O96" i="2"/>
  <c r="N96" i="2"/>
  <c r="M96" i="2"/>
  <c r="L96" i="2"/>
  <c r="Q95" i="2"/>
  <c r="S94" i="2"/>
  <c r="R94" i="2"/>
  <c r="Q94" i="2"/>
  <c r="P94" i="2"/>
  <c r="M94" i="2"/>
  <c r="O93" i="2"/>
  <c r="N93" i="2"/>
  <c r="M93" i="2"/>
  <c r="L93" i="2"/>
  <c r="Q92" i="2"/>
  <c r="S91" i="2"/>
  <c r="R91" i="2"/>
  <c r="Q91" i="2"/>
  <c r="P91" i="2"/>
  <c r="M91" i="2"/>
  <c r="O90" i="2"/>
  <c r="N90" i="2"/>
  <c r="M90" i="2"/>
  <c r="L90" i="2"/>
  <c r="Q89" i="2"/>
  <c r="S88" i="2"/>
  <c r="R88" i="2"/>
  <c r="Q88" i="2"/>
  <c r="P88" i="2"/>
  <c r="M88" i="2"/>
  <c r="O87" i="2"/>
  <c r="N87" i="2"/>
  <c r="M87" i="2"/>
  <c r="S111" i="2"/>
  <c r="R111" i="2"/>
  <c r="Q111" i="2"/>
  <c r="P111" i="2"/>
  <c r="S110" i="2"/>
  <c r="R110" i="2"/>
  <c r="P110" i="2"/>
  <c r="O110" i="2"/>
  <c r="N110" i="2"/>
  <c r="M110" i="2"/>
  <c r="L110" i="2"/>
  <c r="O109" i="2"/>
  <c r="N109" i="2"/>
  <c r="L109" i="2"/>
  <c r="S108" i="2"/>
  <c r="R108" i="2"/>
  <c r="Q108" i="2"/>
  <c r="P108" i="2"/>
  <c r="S107" i="2"/>
  <c r="R107" i="2"/>
  <c r="P107" i="2"/>
  <c r="O107" i="2"/>
  <c r="N107" i="2"/>
  <c r="M107" i="2"/>
  <c r="L107" i="2"/>
  <c r="O106" i="2"/>
  <c r="N106" i="2"/>
  <c r="L106" i="2"/>
  <c r="S105" i="2"/>
  <c r="R105" i="2"/>
  <c r="Q105" i="2"/>
  <c r="P105" i="2"/>
  <c r="S104" i="2"/>
  <c r="R104" i="2"/>
  <c r="P104" i="2"/>
  <c r="O104" i="2"/>
  <c r="N104" i="2"/>
  <c r="M104" i="2"/>
  <c r="L104" i="2"/>
  <c r="O103" i="2"/>
  <c r="N103" i="2"/>
  <c r="L103" i="2"/>
  <c r="S102" i="2"/>
  <c r="R102" i="2"/>
  <c r="Q102" i="2"/>
  <c r="P102" i="2"/>
  <c r="S101" i="2"/>
  <c r="R101" i="2"/>
  <c r="P101" i="2"/>
  <c r="O101" i="2"/>
  <c r="N101" i="2"/>
  <c r="M101" i="2"/>
  <c r="L101" i="2"/>
  <c r="O100" i="2"/>
  <c r="N100" i="2"/>
  <c r="L100" i="2"/>
  <c r="S99" i="2"/>
  <c r="R99" i="2"/>
  <c r="Q99" i="2"/>
  <c r="P99" i="2"/>
  <c r="S98" i="2"/>
  <c r="R98" i="2"/>
  <c r="P98" i="2"/>
  <c r="O98" i="2"/>
  <c r="N98" i="2"/>
  <c r="M98" i="2"/>
  <c r="L98" i="2"/>
  <c r="O97" i="2"/>
  <c r="N97" i="2"/>
  <c r="L97" i="2"/>
  <c r="S96" i="2"/>
  <c r="R96" i="2"/>
  <c r="Q96" i="2"/>
  <c r="P96" i="2"/>
  <c r="S95" i="2"/>
  <c r="R95" i="2"/>
  <c r="P95" i="2"/>
  <c r="O95" i="2"/>
  <c r="N95" i="2"/>
  <c r="M95" i="2"/>
  <c r="L95" i="2"/>
  <c r="O94" i="2"/>
  <c r="N94" i="2"/>
  <c r="L94" i="2"/>
  <c r="S93" i="2"/>
  <c r="R93" i="2"/>
  <c r="Q93" i="2"/>
  <c r="P93" i="2"/>
  <c r="S92" i="2"/>
  <c r="R92" i="2"/>
  <c r="P92" i="2"/>
  <c r="O92" i="2"/>
  <c r="N92" i="2"/>
  <c r="M92" i="2"/>
  <c r="L92" i="2"/>
  <c r="O91" i="2"/>
  <c r="N91" i="2"/>
  <c r="L91" i="2"/>
  <c r="S90" i="2"/>
  <c r="R90" i="2"/>
  <c r="Q90" i="2"/>
  <c r="P90" i="2"/>
  <c r="S89" i="2"/>
  <c r="R89" i="2"/>
  <c r="P89" i="2"/>
  <c r="O89" i="2"/>
  <c r="N89" i="2"/>
  <c r="M89" i="2"/>
  <c r="L89" i="2"/>
  <c r="O88" i="2"/>
  <c r="L88" i="2"/>
  <c r="S87" i="2"/>
  <c r="R87" i="2"/>
  <c r="Q87" i="2"/>
  <c r="P87" i="2"/>
  <c r="I167" i="2"/>
  <c r="I195" i="2"/>
  <c r="H167" i="2"/>
  <c r="H195" i="2"/>
  <c r="G167" i="2"/>
  <c r="G195" i="2"/>
  <c r="F167" i="2"/>
  <c r="F195" i="2"/>
  <c r="E167" i="2"/>
  <c r="E195" i="2"/>
  <c r="D167" i="2"/>
  <c r="D195" i="2"/>
  <c r="C167" i="2"/>
  <c r="C195" i="2"/>
  <c r="B167" i="2"/>
  <c r="B195" i="2"/>
  <c r="I166" i="2"/>
  <c r="I194" i="2"/>
  <c r="H166" i="2"/>
  <c r="H194" i="2"/>
  <c r="G166" i="2"/>
  <c r="G194" i="2"/>
  <c r="F166" i="2"/>
  <c r="F194" i="2"/>
  <c r="E166" i="2"/>
  <c r="E194" i="2"/>
  <c r="D166" i="2"/>
  <c r="D194" i="2"/>
  <c r="C166" i="2"/>
  <c r="C194" i="2"/>
  <c r="B166" i="2"/>
  <c r="B194" i="2"/>
  <c r="I165" i="2"/>
  <c r="I193" i="2"/>
  <c r="H165" i="2"/>
  <c r="H193" i="2"/>
  <c r="G165" i="2"/>
  <c r="G193" i="2"/>
  <c r="F165" i="2"/>
  <c r="F193" i="2"/>
  <c r="E165" i="2"/>
  <c r="E193" i="2"/>
  <c r="D165" i="2"/>
  <c r="D193" i="2"/>
  <c r="C165" i="2"/>
  <c r="C193" i="2"/>
  <c r="B165" i="2"/>
  <c r="B193" i="2"/>
  <c r="I164" i="2"/>
  <c r="I192" i="2"/>
  <c r="H164" i="2"/>
  <c r="H192" i="2"/>
  <c r="G164" i="2"/>
  <c r="G192" i="2"/>
  <c r="F164" i="2"/>
  <c r="F192" i="2"/>
  <c r="E164" i="2"/>
  <c r="E192" i="2"/>
  <c r="D164" i="2"/>
  <c r="D192" i="2"/>
  <c r="C164" i="2"/>
  <c r="C192" i="2"/>
  <c r="B164" i="2"/>
  <c r="B192" i="2"/>
  <c r="I163" i="2"/>
  <c r="I191" i="2"/>
  <c r="H163" i="2"/>
  <c r="H191" i="2"/>
  <c r="G163" i="2"/>
  <c r="G191" i="2"/>
  <c r="F163" i="2"/>
  <c r="F191" i="2"/>
  <c r="E163" i="2"/>
  <c r="E191" i="2"/>
  <c r="D163" i="2"/>
  <c r="D191" i="2"/>
  <c r="C163" i="2"/>
  <c r="C191" i="2"/>
  <c r="B163" i="2"/>
  <c r="B191" i="2"/>
  <c r="I162" i="2"/>
  <c r="I190" i="2"/>
  <c r="H162" i="2"/>
  <c r="H190" i="2"/>
  <c r="G162" i="2"/>
  <c r="G190" i="2"/>
  <c r="F162" i="2"/>
  <c r="F190" i="2"/>
  <c r="E162" i="2"/>
  <c r="E190" i="2"/>
  <c r="D162" i="2"/>
  <c r="D190" i="2"/>
  <c r="C162" i="2"/>
  <c r="C190" i="2"/>
  <c r="B162" i="2"/>
  <c r="B190" i="2"/>
  <c r="I161" i="2"/>
  <c r="I189" i="2"/>
  <c r="H161" i="2"/>
  <c r="H189" i="2"/>
  <c r="G161" i="2"/>
  <c r="G189" i="2"/>
  <c r="F161" i="2"/>
  <c r="F189" i="2"/>
  <c r="E161" i="2"/>
  <c r="E189" i="2"/>
  <c r="D161" i="2"/>
  <c r="D189" i="2"/>
  <c r="C161" i="2"/>
  <c r="C189" i="2"/>
  <c r="B161" i="2"/>
  <c r="B189" i="2"/>
  <c r="I160" i="2"/>
  <c r="I188" i="2"/>
  <c r="H160" i="2"/>
  <c r="H188" i="2"/>
  <c r="G160" i="2"/>
  <c r="G188" i="2"/>
  <c r="F160" i="2"/>
  <c r="F188" i="2"/>
  <c r="E160" i="2"/>
  <c r="E188" i="2"/>
  <c r="D160" i="2"/>
  <c r="D188" i="2"/>
  <c r="C160" i="2"/>
  <c r="C188" i="2"/>
  <c r="B160" i="2"/>
  <c r="B188" i="2"/>
  <c r="I159" i="2"/>
  <c r="I187" i="2"/>
  <c r="H159" i="2"/>
  <c r="H187" i="2"/>
  <c r="G159" i="2"/>
  <c r="G187" i="2"/>
  <c r="F159" i="2"/>
  <c r="F187" i="2"/>
  <c r="E159" i="2"/>
  <c r="E187" i="2"/>
  <c r="D159" i="2"/>
  <c r="D187" i="2"/>
  <c r="C159" i="2"/>
  <c r="C187" i="2"/>
  <c r="B159" i="2"/>
  <c r="B187" i="2"/>
  <c r="I158" i="2"/>
  <c r="I186" i="2"/>
  <c r="H158" i="2"/>
  <c r="H186" i="2"/>
  <c r="G158" i="2"/>
  <c r="G186" i="2"/>
  <c r="F158" i="2"/>
  <c r="F186" i="2"/>
  <c r="E158" i="2"/>
  <c r="E186" i="2"/>
  <c r="D158" i="2"/>
  <c r="D186" i="2"/>
  <c r="C158" i="2"/>
  <c r="C186" i="2"/>
  <c r="B158" i="2"/>
  <c r="B186" i="2"/>
  <c r="I157" i="2"/>
  <c r="I185" i="2"/>
  <c r="H157" i="2"/>
  <c r="H185" i="2"/>
  <c r="G157" i="2"/>
  <c r="G185" i="2"/>
  <c r="F157" i="2"/>
  <c r="F185" i="2"/>
  <c r="E157" i="2"/>
  <c r="E185" i="2"/>
  <c r="D157" i="2"/>
  <c r="D185" i="2"/>
  <c r="C157" i="2"/>
  <c r="C185" i="2"/>
  <c r="B157" i="2"/>
  <c r="B185" i="2"/>
  <c r="I156" i="2"/>
  <c r="I184" i="2"/>
  <c r="H156" i="2"/>
  <c r="H184" i="2"/>
  <c r="G156" i="2"/>
  <c r="G184" i="2"/>
  <c r="F156" i="2"/>
  <c r="F184" i="2"/>
  <c r="E156" i="2"/>
  <c r="E184" i="2"/>
  <c r="D156" i="2"/>
  <c r="D184" i="2"/>
  <c r="C156" i="2"/>
  <c r="C184" i="2"/>
  <c r="B156" i="2"/>
  <c r="B184" i="2"/>
  <c r="I155" i="2"/>
  <c r="I183" i="2"/>
  <c r="H155" i="2"/>
  <c r="H183" i="2"/>
  <c r="G155" i="2"/>
  <c r="G183" i="2"/>
  <c r="F155" i="2"/>
  <c r="F183" i="2"/>
  <c r="E155" i="2"/>
  <c r="E183" i="2"/>
  <c r="D155" i="2"/>
  <c r="D183" i="2"/>
  <c r="C155" i="2"/>
  <c r="C183" i="2"/>
  <c r="B155" i="2"/>
  <c r="B183" i="2"/>
  <c r="I154" i="2"/>
  <c r="I182" i="2"/>
  <c r="H154" i="2"/>
  <c r="H182" i="2"/>
  <c r="G154" i="2"/>
  <c r="G182" i="2"/>
  <c r="F154" i="2"/>
  <c r="F182" i="2"/>
  <c r="E154" i="2"/>
  <c r="E182" i="2"/>
  <c r="D154" i="2"/>
  <c r="D182" i="2"/>
  <c r="C154" i="2"/>
  <c r="C182" i="2"/>
  <c r="B154" i="2"/>
  <c r="B182" i="2"/>
  <c r="I153" i="2"/>
  <c r="I181" i="2"/>
  <c r="H153" i="2"/>
  <c r="H181" i="2"/>
  <c r="G153" i="2"/>
  <c r="G181" i="2"/>
  <c r="F153" i="2"/>
  <c r="F181" i="2"/>
  <c r="E153" i="2"/>
  <c r="E181" i="2"/>
  <c r="D153" i="2"/>
  <c r="D181" i="2"/>
  <c r="C153" i="2"/>
  <c r="C181" i="2"/>
  <c r="B153" i="2"/>
  <c r="B181" i="2"/>
  <c r="I152" i="2"/>
  <c r="I180" i="2"/>
  <c r="H152" i="2"/>
  <c r="H180" i="2"/>
  <c r="G152" i="2"/>
  <c r="G180" i="2"/>
  <c r="F152" i="2"/>
  <c r="F180" i="2"/>
  <c r="E152" i="2"/>
  <c r="E180" i="2"/>
  <c r="D152" i="2"/>
  <c r="D180" i="2"/>
  <c r="C152" i="2"/>
  <c r="C180" i="2"/>
  <c r="B152" i="2"/>
  <c r="B180" i="2"/>
  <c r="I151" i="2"/>
  <c r="I179" i="2"/>
  <c r="H151" i="2"/>
  <c r="H179" i="2"/>
  <c r="G151" i="2"/>
  <c r="G179" i="2"/>
  <c r="F151" i="2"/>
  <c r="F179" i="2"/>
  <c r="E151" i="2"/>
  <c r="E179" i="2"/>
  <c r="D151" i="2"/>
  <c r="D179" i="2"/>
  <c r="C151" i="2"/>
  <c r="C179" i="2"/>
  <c r="B151" i="2"/>
  <c r="B179" i="2"/>
  <c r="I150" i="2"/>
  <c r="I178" i="2"/>
  <c r="H150" i="2"/>
  <c r="H178" i="2"/>
  <c r="G150" i="2"/>
  <c r="G178" i="2"/>
  <c r="F150" i="2"/>
  <c r="F178" i="2"/>
  <c r="E150" i="2"/>
  <c r="E178" i="2"/>
  <c r="D150" i="2"/>
  <c r="D178" i="2"/>
  <c r="C150" i="2"/>
  <c r="C178" i="2"/>
  <c r="B150" i="2"/>
  <c r="B178" i="2"/>
  <c r="I149" i="2"/>
  <c r="I177" i="2"/>
  <c r="H149" i="2"/>
  <c r="H177" i="2"/>
  <c r="G149" i="2"/>
  <c r="G177" i="2"/>
  <c r="F149" i="2"/>
  <c r="F177" i="2"/>
  <c r="E149" i="2"/>
  <c r="E177" i="2"/>
  <c r="D149" i="2"/>
  <c r="D177" i="2"/>
  <c r="C149" i="2"/>
  <c r="C177" i="2"/>
  <c r="B149" i="2"/>
  <c r="B177" i="2"/>
  <c r="I148" i="2"/>
  <c r="I176" i="2"/>
  <c r="H148" i="2"/>
  <c r="H176" i="2"/>
  <c r="G148" i="2"/>
  <c r="G176" i="2"/>
  <c r="F148" i="2"/>
  <c r="F176" i="2"/>
  <c r="E148" i="2"/>
  <c r="E176" i="2"/>
  <c r="D148" i="2"/>
  <c r="D176" i="2"/>
  <c r="C148" i="2"/>
  <c r="C176" i="2"/>
  <c r="B148" i="2"/>
  <c r="B176" i="2"/>
  <c r="I147" i="2"/>
  <c r="I175" i="2"/>
  <c r="H147" i="2"/>
  <c r="H175" i="2"/>
  <c r="G147" i="2"/>
  <c r="G175" i="2"/>
  <c r="F147" i="2"/>
  <c r="F175" i="2"/>
  <c r="E147" i="2"/>
  <c r="E175" i="2"/>
  <c r="D147" i="2"/>
  <c r="D175" i="2"/>
  <c r="C147" i="2"/>
  <c r="C175" i="2"/>
  <c r="B147" i="2"/>
  <c r="B175" i="2"/>
  <c r="I146" i="2"/>
  <c r="I174" i="2"/>
  <c r="H146" i="2"/>
  <c r="H174" i="2"/>
  <c r="G146" i="2"/>
  <c r="G174" i="2"/>
  <c r="F146" i="2"/>
  <c r="F174" i="2"/>
  <c r="E146" i="2"/>
  <c r="E174" i="2"/>
  <c r="D146" i="2"/>
  <c r="D174" i="2"/>
  <c r="C146" i="2"/>
  <c r="C174" i="2"/>
  <c r="B146" i="2"/>
  <c r="B174" i="2"/>
  <c r="I145" i="2"/>
  <c r="I173" i="2"/>
  <c r="H145" i="2"/>
  <c r="H173" i="2"/>
  <c r="G145" i="2"/>
  <c r="G173" i="2"/>
  <c r="F145" i="2"/>
  <c r="F173" i="2"/>
  <c r="E145" i="2"/>
  <c r="E173" i="2"/>
  <c r="D145" i="2"/>
  <c r="D173" i="2"/>
  <c r="C145" i="2"/>
  <c r="C173" i="2"/>
  <c r="B145" i="2"/>
  <c r="B173" i="2"/>
  <c r="I144" i="2"/>
  <c r="I172" i="2"/>
  <c r="H144" i="2"/>
  <c r="H172" i="2"/>
  <c r="G144" i="2"/>
  <c r="G172" i="2"/>
  <c r="F144" i="2"/>
  <c r="F172" i="2"/>
  <c r="E144" i="2"/>
  <c r="E172" i="2"/>
  <c r="D144" i="2"/>
  <c r="D172" i="2"/>
  <c r="C144" i="2"/>
  <c r="C172" i="2"/>
  <c r="B144" i="2"/>
  <c r="B172" i="2"/>
  <c r="I171" i="2"/>
  <c r="BG171" i="2"/>
  <c r="H143" i="2"/>
  <c r="H171" i="2"/>
  <c r="G143" i="2"/>
  <c r="G171" i="2"/>
  <c r="F143" i="2"/>
  <c r="F171" i="2"/>
  <c r="BN171" i="2"/>
  <c r="E143" i="2"/>
  <c r="E171" i="2"/>
  <c r="D143" i="2"/>
  <c r="D171" i="2"/>
  <c r="C143" i="2"/>
  <c r="C171" i="2"/>
  <c r="B171" i="2"/>
  <c r="F63" i="2"/>
  <c r="F91" i="2"/>
  <c r="H60" i="2"/>
  <c r="H88" i="2"/>
  <c r="I83" i="2"/>
  <c r="I111" i="2"/>
  <c r="H83" i="2"/>
  <c r="H111" i="2"/>
  <c r="G83" i="2"/>
  <c r="G111" i="2"/>
  <c r="F83" i="2"/>
  <c r="F111" i="2"/>
  <c r="E83" i="2"/>
  <c r="E111" i="2"/>
  <c r="D83" i="2"/>
  <c r="D111" i="2"/>
  <c r="C83" i="2"/>
  <c r="C111" i="2"/>
  <c r="B83" i="2"/>
  <c r="B111" i="2"/>
  <c r="I82" i="2"/>
  <c r="I110" i="2"/>
  <c r="H82" i="2"/>
  <c r="H110" i="2"/>
  <c r="G82" i="2"/>
  <c r="G110" i="2"/>
  <c r="F82" i="2"/>
  <c r="F110" i="2"/>
  <c r="E82" i="2"/>
  <c r="E110" i="2"/>
  <c r="D82" i="2"/>
  <c r="D110" i="2"/>
  <c r="C82" i="2"/>
  <c r="C110" i="2"/>
  <c r="B82" i="2"/>
  <c r="B110" i="2"/>
  <c r="I81" i="2"/>
  <c r="I109" i="2"/>
  <c r="H81" i="2"/>
  <c r="H109" i="2"/>
  <c r="G81" i="2"/>
  <c r="G109" i="2"/>
  <c r="F81" i="2"/>
  <c r="F109" i="2"/>
  <c r="E81" i="2"/>
  <c r="E109" i="2"/>
  <c r="D81" i="2"/>
  <c r="D109" i="2"/>
  <c r="C81" i="2"/>
  <c r="C109" i="2"/>
  <c r="B81" i="2"/>
  <c r="B109" i="2"/>
  <c r="I80" i="2"/>
  <c r="I108" i="2"/>
  <c r="H80" i="2"/>
  <c r="H108" i="2"/>
  <c r="G80" i="2"/>
  <c r="G108" i="2"/>
  <c r="F80" i="2"/>
  <c r="F108" i="2"/>
  <c r="E80" i="2"/>
  <c r="E108" i="2"/>
  <c r="D80" i="2"/>
  <c r="D108" i="2"/>
  <c r="C80" i="2"/>
  <c r="C108" i="2"/>
  <c r="B80" i="2"/>
  <c r="B108" i="2"/>
  <c r="I79" i="2"/>
  <c r="I107" i="2"/>
  <c r="H79" i="2"/>
  <c r="H107" i="2"/>
  <c r="G79" i="2"/>
  <c r="G107" i="2"/>
  <c r="F79" i="2"/>
  <c r="F107" i="2"/>
  <c r="E79" i="2"/>
  <c r="E107" i="2"/>
  <c r="D79" i="2"/>
  <c r="D107" i="2"/>
  <c r="C79" i="2"/>
  <c r="C107" i="2"/>
  <c r="B79" i="2"/>
  <c r="B107" i="2"/>
  <c r="I78" i="2"/>
  <c r="I106" i="2"/>
  <c r="H78" i="2"/>
  <c r="H106" i="2"/>
  <c r="G78" i="2"/>
  <c r="G106" i="2"/>
  <c r="F78" i="2"/>
  <c r="F106" i="2"/>
  <c r="E78" i="2"/>
  <c r="E106" i="2"/>
  <c r="D78" i="2"/>
  <c r="D106" i="2"/>
  <c r="C78" i="2"/>
  <c r="C106" i="2"/>
  <c r="B78" i="2"/>
  <c r="B106" i="2"/>
  <c r="I77" i="2"/>
  <c r="I105" i="2"/>
  <c r="H77" i="2"/>
  <c r="H105" i="2"/>
  <c r="G77" i="2"/>
  <c r="G105" i="2"/>
  <c r="F77" i="2"/>
  <c r="F105" i="2"/>
  <c r="E77" i="2"/>
  <c r="E105" i="2"/>
  <c r="D77" i="2"/>
  <c r="D105" i="2"/>
  <c r="C77" i="2"/>
  <c r="C105" i="2"/>
  <c r="B77" i="2"/>
  <c r="B105" i="2"/>
  <c r="I76" i="2"/>
  <c r="I104" i="2"/>
  <c r="H76" i="2"/>
  <c r="H104" i="2"/>
  <c r="G76" i="2"/>
  <c r="G104" i="2"/>
  <c r="F76" i="2"/>
  <c r="F104" i="2"/>
  <c r="E76" i="2"/>
  <c r="E104" i="2"/>
  <c r="D76" i="2"/>
  <c r="D104" i="2"/>
  <c r="C76" i="2"/>
  <c r="C104" i="2"/>
  <c r="B76" i="2"/>
  <c r="B104" i="2"/>
  <c r="I75" i="2"/>
  <c r="I103" i="2"/>
  <c r="H75" i="2"/>
  <c r="H103" i="2"/>
  <c r="G75" i="2"/>
  <c r="G103" i="2"/>
  <c r="F75" i="2"/>
  <c r="F103" i="2"/>
  <c r="E75" i="2"/>
  <c r="E103" i="2"/>
  <c r="D75" i="2"/>
  <c r="D103" i="2"/>
  <c r="C75" i="2"/>
  <c r="C103" i="2"/>
  <c r="B75" i="2"/>
  <c r="B103" i="2"/>
  <c r="I74" i="2"/>
  <c r="I102" i="2"/>
  <c r="H74" i="2"/>
  <c r="H102" i="2"/>
  <c r="G74" i="2"/>
  <c r="G102" i="2"/>
  <c r="F74" i="2"/>
  <c r="F102" i="2"/>
  <c r="E74" i="2"/>
  <c r="E102" i="2"/>
  <c r="D74" i="2"/>
  <c r="D102" i="2"/>
  <c r="C74" i="2"/>
  <c r="C102" i="2"/>
  <c r="B74" i="2"/>
  <c r="B102" i="2"/>
  <c r="I73" i="2"/>
  <c r="I101" i="2"/>
  <c r="H73" i="2"/>
  <c r="H101" i="2"/>
  <c r="G73" i="2"/>
  <c r="G101" i="2"/>
  <c r="F73" i="2"/>
  <c r="F101" i="2"/>
  <c r="E73" i="2"/>
  <c r="E101" i="2"/>
  <c r="D73" i="2"/>
  <c r="D101" i="2"/>
  <c r="C73" i="2"/>
  <c r="C101" i="2"/>
  <c r="B73" i="2"/>
  <c r="B101" i="2"/>
  <c r="I72" i="2"/>
  <c r="I100" i="2"/>
  <c r="H72" i="2"/>
  <c r="H100" i="2"/>
  <c r="G72" i="2"/>
  <c r="G100" i="2"/>
  <c r="F72" i="2"/>
  <c r="F100" i="2"/>
  <c r="E72" i="2"/>
  <c r="E100" i="2"/>
  <c r="D72" i="2"/>
  <c r="D100" i="2"/>
  <c r="C72" i="2"/>
  <c r="C100" i="2"/>
  <c r="B72" i="2"/>
  <c r="B100" i="2"/>
  <c r="I71" i="2"/>
  <c r="I99" i="2"/>
  <c r="H71" i="2"/>
  <c r="H99" i="2"/>
  <c r="G71" i="2"/>
  <c r="G99" i="2"/>
  <c r="F71" i="2"/>
  <c r="F99" i="2"/>
  <c r="E71" i="2"/>
  <c r="E99" i="2"/>
  <c r="D71" i="2"/>
  <c r="D99" i="2"/>
  <c r="C71" i="2"/>
  <c r="C99" i="2"/>
  <c r="B71" i="2"/>
  <c r="B99" i="2"/>
  <c r="I70" i="2"/>
  <c r="I98" i="2"/>
  <c r="H70" i="2"/>
  <c r="H98" i="2"/>
  <c r="G70" i="2"/>
  <c r="G98" i="2"/>
  <c r="F70" i="2"/>
  <c r="F98" i="2"/>
  <c r="E70" i="2"/>
  <c r="E98" i="2"/>
  <c r="D70" i="2"/>
  <c r="D98" i="2"/>
  <c r="C70" i="2"/>
  <c r="C98" i="2"/>
  <c r="B70" i="2"/>
  <c r="B98" i="2"/>
  <c r="I69" i="2"/>
  <c r="I97" i="2"/>
  <c r="H69" i="2"/>
  <c r="H97" i="2"/>
  <c r="G69" i="2"/>
  <c r="G97" i="2"/>
  <c r="F69" i="2"/>
  <c r="F97" i="2"/>
  <c r="E69" i="2"/>
  <c r="E97" i="2"/>
  <c r="D69" i="2"/>
  <c r="D97" i="2"/>
  <c r="C69" i="2"/>
  <c r="C97" i="2"/>
  <c r="B69" i="2"/>
  <c r="B97" i="2"/>
  <c r="I96" i="2"/>
  <c r="H96" i="2"/>
  <c r="G68" i="2"/>
  <c r="G96" i="2"/>
  <c r="F68" i="2"/>
  <c r="F96" i="2"/>
  <c r="E68" i="2"/>
  <c r="E96" i="2"/>
  <c r="D68" i="2"/>
  <c r="D96" i="2"/>
  <c r="C68" i="2"/>
  <c r="C96" i="2"/>
  <c r="B68" i="2"/>
  <c r="B96" i="2"/>
  <c r="I67" i="2"/>
  <c r="I95" i="2"/>
  <c r="H67" i="2"/>
  <c r="H95" i="2"/>
  <c r="G67" i="2"/>
  <c r="G95" i="2"/>
  <c r="F67" i="2"/>
  <c r="F95" i="2"/>
  <c r="E67" i="2"/>
  <c r="E95" i="2"/>
  <c r="D67" i="2"/>
  <c r="D95" i="2"/>
  <c r="C67" i="2"/>
  <c r="C95" i="2"/>
  <c r="B67" i="2"/>
  <c r="B95" i="2"/>
  <c r="I66" i="2"/>
  <c r="I94" i="2"/>
  <c r="H66" i="2"/>
  <c r="H94" i="2"/>
  <c r="G66" i="2"/>
  <c r="G94" i="2"/>
  <c r="F66" i="2"/>
  <c r="F94" i="2"/>
  <c r="E66" i="2"/>
  <c r="E94" i="2"/>
  <c r="D66" i="2"/>
  <c r="D94" i="2"/>
  <c r="C66" i="2"/>
  <c r="C94" i="2"/>
  <c r="B66" i="2"/>
  <c r="B94" i="2"/>
  <c r="I65" i="2"/>
  <c r="I93" i="2"/>
  <c r="H65" i="2"/>
  <c r="H93" i="2"/>
  <c r="G65" i="2"/>
  <c r="G93" i="2"/>
  <c r="F65" i="2"/>
  <c r="F93" i="2"/>
  <c r="E65" i="2"/>
  <c r="E93" i="2"/>
  <c r="D65" i="2"/>
  <c r="D93" i="2"/>
  <c r="C65" i="2"/>
  <c r="C93" i="2"/>
  <c r="B65" i="2"/>
  <c r="B93" i="2"/>
  <c r="I64" i="2"/>
  <c r="I92" i="2"/>
  <c r="H64" i="2"/>
  <c r="H92" i="2"/>
  <c r="G64" i="2"/>
  <c r="G92" i="2"/>
  <c r="F64" i="2"/>
  <c r="F92" i="2"/>
  <c r="E64" i="2"/>
  <c r="E92" i="2"/>
  <c r="D64" i="2"/>
  <c r="D92" i="2"/>
  <c r="C64" i="2"/>
  <c r="C92" i="2"/>
  <c r="B64" i="2"/>
  <c r="B92" i="2"/>
  <c r="I63" i="2"/>
  <c r="I91" i="2"/>
  <c r="H63" i="2"/>
  <c r="H91" i="2"/>
  <c r="G63" i="2"/>
  <c r="G91" i="2"/>
  <c r="E63" i="2"/>
  <c r="E91" i="2"/>
  <c r="D63" i="2"/>
  <c r="D91" i="2"/>
  <c r="C63" i="2"/>
  <c r="C91" i="2"/>
  <c r="B63" i="2"/>
  <c r="B91" i="2"/>
  <c r="I62" i="2"/>
  <c r="I90" i="2"/>
  <c r="H62" i="2"/>
  <c r="H90" i="2"/>
  <c r="G62" i="2"/>
  <c r="G90" i="2"/>
  <c r="F62" i="2"/>
  <c r="F90" i="2"/>
  <c r="E62" i="2"/>
  <c r="E90" i="2"/>
  <c r="D62" i="2"/>
  <c r="D90" i="2"/>
  <c r="C62" i="2"/>
  <c r="C90" i="2"/>
  <c r="B62" i="2"/>
  <c r="B90" i="2"/>
  <c r="I61" i="2"/>
  <c r="I89" i="2"/>
  <c r="H61" i="2"/>
  <c r="H89" i="2"/>
  <c r="G61" i="2"/>
  <c r="G89" i="2"/>
  <c r="F61" i="2"/>
  <c r="F89" i="2"/>
  <c r="E61" i="2"/>
  <c r="E89" i="2"/>
  <c r="D61" i="2"/>
  <c r="D89" i="2"/>
  <c r="C61" i="2"/>
  <c r="C89" i="2"/>
  <c r="B61" i="2"/>
  <c r="B89" i="2"/>
  <c r="I60" i="2"/>
  <c r="I88" i="2"/>
  <c r="G60" i="2"/>
  <c r="G88" i="2"/>
  <c r="F60" i="2"/>
  <c r="F88" i="2"/>
  <c r="E60" i="2"/>
  <c r="E88" i="2"/>
  <c r="D60" i="2"/>
  <c r="D88" i="2"/>
  <c r="C88" i="2"/>
  <c r="B60" i="2"/>
  <c r="B88" i="2"/>
  <c r="I87" i="2"/>
  <c r="H59" i="2"/>
  <c r="H87" i="2"/>
  <c r="G59" i="2"/>
  <c r="G87" i="2"/>
  <c r="F87" i="2"/>
  <c r="E87" i="2"/>
  <c r="D59" i="2"/>
  <c r="D87" i="2"/>
  <c r="C59" i="2"/>
  <c r="C87" i="2"/>
  <c r="BC87" i="2"/>
  <c r="BM87" i="2"/>
  <c r="BW87" i="2"/>
  <c r="BP87" i="2"/>
  <c r="BZ87" i="2"/>
  <c r="BF87" i="2"/>
  <c r="BP176" i="2"/>
  <c r="BZ176" i="2"/>
  <c r="BF176" i="2"/>
  <c r="BE87" i="2"/>
  <c r="BO87" i="2"/>
  <c r="BY87" i="2"/>
  <c r="BF90" i="2"/>
  <c r="BP90" i="2"/>
  <c r="BZ90" i="2"/>
  <c r="BC92" i="2"/>
  <c r="BM92" i="2"/>
  <c r="BW92" i="2"/>
  <c r="BG93" i="2"/>
  <c r="BQ93" i="2"/>
  <c r="CA93" i="2"/>
  <c r="BC95" i="2"/>
  <c r="BM95" i="2"/>
  <c r="BW95" i="2"/>
  <c r="BG96" i="2"/>
  <c r="BQ96" i="2"/>
  <c r="CA96" i="2"/>
  <c r="BC98" i="2"/>
  <c r="BM98" i="2"/>
  <c r="BW98" i="2"/>
  <c r="BG99" i="2"/>
  <c r="BQ99" i="2"/>
  <c r="CA99" i="2"/>
  <c r="BQ102" i="2"/>
  <c r="CA102" i="2"/>
  <c r="BG102" i="2"/>
  <c r="BO173" i="2"/>
  <c r="BY173" i="2"/>
  <c r="BE173" i="2"/>
  <c r="BE176" i="2"/>
  <c r="BO176" i="2"/>
  <c r="BY176" i="2"/>
  <c r="BE179" i="2"/>
  <c r="BO179" i="2"/>
  <c r="BY179" i="2"/>
  <c r="BE182" i="2"/>
  <c r="BO182" i="2"/>
  <c r="BY182" i="2"/>
  <c r="BN101" i="2"/>
  <c r="BX101" i="2"/>
  <c r="BD101" i="2"/>
  <c r="BD91" i="2"/>
  <c r="BN91" i="2"/>
  <c r="BX91" i="2"/>
  <c r="BM172" i="2"/>
  <c r="BW172" i="2"/>
  <c r="BC172" i="2"/>
  <c r="BG173" i="2"/>
  <c r="BQ173" i="2"/>
  <c r="CA173" i="2"/>
  <c r="BM175" i="2"/>
  <c r="BW175" i="2"/>
  <c r="BC175" i="2"/>
  <c r="BQ176" i="2"/>
  <c r="CA176" i="2"/>
  <c r="BG176" i="2"/>
  <c r="BC178" i="2"/>
  <c r="BM178" i="2"/>
  <c r="BW178" i="2"/>
  <c r="BG179" i="2"/>
  <c r="BQ179" i="2"/>
  <c r="CA179" i="2"/>
  <c r="BG182" i="2"/>
  <c r="BQ182" i="2"/>
  <c r="CA182" i="2"/>
  <c r="BG185" i="2"/>
  <c r="BH185" i="2"/>
  <c r="BQ185" i="2"/>
  <c r="CA185" i="2"/>
  <c r="BD98" i="2"/>
  <c r="BN98" i="2"/>
  <c r="BX98" i="2"/>
  <c r="BF95" i="2"/>
  <c r="BP95" i="2"/>
  <c r="BZ95" i="2"/>
  <c r="BB97" i="2"/>
  <c r="BL97" i="2"/>
  <c r="BV97" i="2"/>
  <c r="BF98" i="2"/>
  <c r="BP98" i="2"/>
  <c r="BZ98" i="2"/>
  <c r="BP101" i="2"/>
  <c r="BZ101" i="2"/>
  <c r="BF101" i="2"/>
  <c r="BD172" i="2"/>
  <c r="BN172" i="2"/>
  <c r="BX172" i="2"/>
  <c r="BN175" i="2"/>
  <c r="BX175" i="2"/>
  <c r="BD175" i="2"/>
  <c r="BD178" i="2"/>
  <c r="BN178" i="2"/>
  <c r="BX178" i="2"/>
  <c r="BN181" i="2"/>
  <c r="BX181" i="2"/>
  <c r="BD181" i="2"/>
  <c r="BM89" i="2"/>
  <c r="BW89" i="2"/>
  <c r="BC89" i="2"/>
  <c r="BF179" i="2"/>
  <c r="BP179" i="2"/>
  <c r="BZ179" i="2"/>
  <c r="BD89" i="2"/>
  <c r="BN89" i="2"/>
  <c r="BX89" i="2"/>
  <c r="BC97" i="2"/>
  <c r="BM97" i="2"/>
  <c r="BW97" i="2"/>
  <c r="BE172" i="2"/>
  <c r="BO172" i="2"/>
  <c r="BY172" i="2"/>
  <c r="BE175" i="2"/>
  <c r="BO175" i="2"/>
  <c r="BY175" i="2"/>
  <c r="BO178" i="2"/>
  <c r="BY178" i="2"/>
  <c r="BE178" i="2"/>
  <c r="BO181" i="2"/>
  <c r="BY181" i="2"/>
  <c r="BE181" i="2"/>
  <c r="BO98" i="2"/>
  <c r="BY98" i="2"/>
  <c r="BE98" i="2"/>
  <c r="BP89" i="2"/>
  <c r="BZ89" i="2"/>
  <c r="BF89" i="2"/>
  <c r="BC91" i="2"/>
  <c r="BM91" i="2"/>
  <c r="BW91" i="2"/>
  <c r="BP172" i="2"/>
  <c r="BZ172" i="2"/>
  <c r="BF172" i="2"/>
  <c r="BP175" i="2"/>
  <c r="BZ175" i="2"/>
  <c r="BF175" i="2"/>
  <c r="BP178" i="2"/>
  <c r="BZ178" i="2"/>
  <c r="BF178" i="2"/>
  <c r="BP181" i="2"/>
  <c r="BZ181" i="2"/>
  <c r="BF181" i="2"/>
  <c r="BD92" i="2"/>
  <c r="BN92" i="2"/>
  <c r="BX92" i="2"/>
  <c r="BF173" i="2"/>
  <c r="BP173" i="2"/>
  <c r="BZ173" i="2"/>
  <c r="BF92" i="2"/>
  <c r="BP92" i="2"/>
  <c r="BZ92" i="2"/>
  <c r="BC94" i="2"/>
  <c r="BM94" i="2"/>
  <c r="BW94" i="2"/>
  <c r="BG98" i="2"/>
  <c r="BQ98" i="2"/>
  <c r="CA98" i="2"/>
  <c r="BO91" i="2"/>
  <c r="BY91" i="2"/>
  <c r="BE91" i="2"/>
  <c r="BO94" i="2"/>
  <c r="BY94" i="2"/>
  <c r="BE94" i="2"/>
  <c r="BO97" i="2"/>
  <c r="BY97" i="2"/>
  <c r="BE97" i="2"/>
  <c r="BE100" i="2"/>
  <c r="BO100" i="2"/>
  <c r="BY100" i="2"/>
  <c r="BG172" i="2"/>
  <c r="BQ172" i="2"/>
  <c r="CA172" i="2"/>
  <c r="BM174" i="2"/>
  <c r="BW174" i="2"/>
  <c r="BC174" i="2"/>
  <c r="BQ175" i="2"/>
  <c r="CA175" i="2"/>
  <c r="BG175" i="2"/>
  <c r="BM177" i="2"/>
  <c r="BW177" i="2"/>
  <c r="BC177" i="2"/>
  <c r="BQ178" i="2"/>
  <c r="CA178" i="2"/>
  <c r="BG178" i="2"/>
  <c r="BG181" i="2"/>
  <c r="BQ181" i="2"/>
  <c r="CA181" i="2"/>
  <c r="BQ184" i="2"/>
  <c r="CA184" i="2"/>
  <c r="BG184" i="2"/>
  <c r="BH184" i="2"/>
  <c r="BD95" i="2"/>
  <c r="BN95" i="2"/>
  <c r="BX95" i="2"/>
  <c r="BO92" i="2"/>
  <c r="BY92" i="2"/>
  <c r="BE92" i="2"/>
  <c r="BG92" i="2"/>
  <c r="BQ92" i="2"/>
  <c r="CA92" i="2"/>
  <c r="BG101" i="2"/>
  <c r="BQ101" i="2"/>
  <c r="CA101" i="2"/>
  <c r="BD94" i="2"/>
  <c r="BN94" i="2"/>
  <c r="BX94" i="2"/>
  <c r="BB93" i="2"/>
  <c r="BL93" i="2"/>
  <c r="BV93" i="2"/>
  <c r="BF94" i="2"/>
  <c r="BP94" i="2"/>
  <c r="BZ94" i="2"/>
  <c r="BB96" i="2"/>
  <c r="BL96" i="2"/>
  <c r="BV96" i="2"/>
  <c r="BF97" i="2"/>
  <c r="BP97" i="2"/>
  <c r="BZ97" i="2"/>
  <c r="BB99" i="2"/>
  <c r="BL99" i="2"/>
  <c r="BV99" i="2"/>
  <c r="BP100" i="2"/>
  <c r="BZ100" i="2"/>
  <c r="BF100" i="2"/>
  <c r="BD171" i="2"/>
  <c r="BX171" i="2"/>
  <c r="BN174" i="2"/>
  <c r="BX174" i="2"/>
  <c r="BD174" i="2"/>
  <c r="BN177" i="2"/>
  <c r="BX177" i="2"/>
  <c r="BD177" i="2"/>
  <c r="BN180" i="2"/>
  <c r="BX180" i="2"/>
  <c r="BD180" i="2"/>
  <c r="BG90" i="2"/>
  <c r="BQ90" i="2"/>
  <c r="CA90" i="2"/>
  <c r="BO95" i="2"/>
  <c r="BY95" i="2"/>
  <c r="BE95" i="2"/>
  <c r="BE89" i="2"/>
  <c r="BO89" i="2"/>
  <c r="BY89" i="2"/>
  <c r="BD97" i="2"/>
  <c r="BN97" i="2"/>
  <c r="BX97" i="2"/>
  <c r="BM88" i="2"/>
  <c r="BW88" i="2"/>
  <c r="BC88" i="2"/>
  <c r="BC93" i="2"/>
  <c r="BM93" i="2"/>
  <c r="BW93" i="2"/>
  <c r="BC99" i="2"/>
  <c r="BM99" i="2"/>
  <c r="BW99" i="2"/>
  <c r="BG100" i="2"/>
  <c r="BQ100" i="2"/>
  <c r="CA100" i="2"/>
  <c r="BO171" i="2"/>
  <c r="BY171" i="2"/>
  <c r="BE171" i="2"/>
  <c r="BE174" i="2"/>
  <c r="BO174" i="2"/>
  <c r="BY174" i="2"/>
  <c r="BO177" i="2"/>
  <c r="BY177" i="2"/>
  <c r="BE177" i="2"/>
  <c r="BO180" i="2"/>
  <c r="BY180" i="2"/>
  <c r="BE180" i="2"/>
  <c r="BO183" i="2"/>
  <c r="BY183" i="2"/>
  <c r="BE183" i="2"/>
  <c r="BF182" i="2"/>
  <c r="BP182" i="2"/>
  <c r="BZ182" i="2"/>
  <c r="BE101" i="2"/>
  <c r="BO101" i="2"/>
  <c r="BY101" i="2"/>
  <c r="BG95" i="2"/>
  <c r="BQ95" i="2"/>
  <c r="CA95" i="2"/>
  <c r="BG89" i="2"/>
  <c r="BQ89" i="2"/>
  <c r="CA89" i="2"/>
  <c r="BN88" i="2"/>
  <c r="BX88" i="2"/>
  <c r="BD88" i="2"/>
  <c r="BE88" i="2"/>
  <c r="BO88" i="2"/>
  <c r="BY88" i="2"/>
  <c r="BG94" i="2"/>
  <c r="BQ94" i="2"/>
  <c r="CA94" i="2"/>
  <c r="BD96" i="2"/>
  <c r="BN96" i="2"/>
  <c r="BX96" i="2"/>
  <c r="BD99" i="2"/>
  <c r="BN99" i="2"/>
  <c r="BX99" i="2"/>
  <c r="BP171" i="2"/>
  <c r="BZ171" i="2"/>
  <c r="BF171" i="2"/>
  <c r="BP174" i="2"/>
  <c r="BZ174" i="2"/>
  <c r="BF174" i="2"/>
  <c r="BP177" i="2"/>
  <c r="BZ177" i="2"/>
  <c r="BF177" i="2"/>
  <c r="BP180" i="2"/>
  <c r="BZ180" i="2"/>
  <c r="BF180" i="2"/>
  <c r="BP183" i="2"/>
  <c r="BZ183" i="2"/>
  <c r="BF183" i="2"/>
  <c r="BB91" i="2"/>
  <c r="BL91" i="2"/>
  <c r="BV91" i="2"/>
  <c r="BM100" i="2"/>
  <c r="BW100" i="2"/>
  <c r="BC100" i="2"/>
  <c r="BD100" i="2"/>
  <c r="BN100" i="2"/>
  <c r="BX100" i="2"/>
  <c r="BF91" i="2"/>
  <c r="BP91" i="2"/>
  <c r="BZ91" i="2"/>
  <c r="BG91" i="2"/>
  <c r="BQ91" i="2"/>
  <c r="CA91" i="2"/>
  <c r="BG97" i="2"/>
  <c r="BQ97" i="2"/>
  <c r="CA97" i="2"/>
  <c r="BC90" i="2"/>
  <c r="BM90" i="2"/>
  <c r="BW90" i="2"/>
  <c r="BD90" i="2"/>
  <c r="BN90" i="2"/>
  <c r="BX90" i="2"/>
  <c r="BO93" i="2"/>
  <c r="BY93" i="2"/>
  <c r="BE93" i="2"/>
  <c r="BO96" i="2"/>
  <c r="BY96" i="2"/>
  <c r="BE96" i="2"/>
  <c r="BO99" i="2"/>
  <c r="BY99" i="2"/>
  <c r="BE99" i="2"/>
  <c r="BO102" i="2"/>
  <c r="BY102" i="2"/>
  <c r="BE102" i="2"/>
  <c r="BQ171" i="2"/>
  <c r="CA171" i="2"/>
  <c r="BC173" i="2"/>
  <c r="BD173" i="2"/>
  <c r="BH173" i="2"/>
  <c r="BM173" i="2"/>
  <c r="BW173" i="2"/>
  <c r="BQ174" i="2"/>
  <c r="CA174" i="2"/>
  <c r="BG174" i="2"/>
  <c r="BM176" i="2"/>
  <c r="BW176" i="2"/>
  <c r="BC176" i="2"/>
  <c r="BG177" i="2"/>
  <c r="BQ177" i="2"/>
  <c r="CA177" i="2"/>
  <c r="BC179" i="2"/>
  <c r="BD179" i="2"/>
  <c r="BH179" i="2"/>
  <c r="BM179" i="2"/>
  <c r="BW179" i="2"/>
  <c r="BQ180" i="2"/>
  <c r="CA180" i="2"/>
  <c r="BG180" i="2"/>
  <c r="BG183" i="2"/>
  <c r="BQ183" i="2"/>
  <c r="CA183" i="2"/>
  <c r="BF88" i="2"/>
  <c r="BP88" i="2"/>
  <c r="BZ88" i="2"/>
  <c r="BG87" i="2"/>
  <c r="BQ87" i="2"/>
  <c r="CA87" i="2"/>
  <c r="BB94" i="2"/>
  <c r="BL94" i="2"/>
  <c r="BV94" i="2"/>
  <c r="BB90" i="2"/>
  <c r="BL90" i="2"/>
  <c r="BV90" i="2"/>
  <c r="BC96" i="2"/>
  <c r="BM96" i="2"/>
  <c r="BW96" i="2"/>
  <c r="BQ88" i="2"/>
  <c r="CA88" i="2"/>
  <c r="BG88" i="2"/>
  <c r="BD93" i="2"/>
  <c r="BN93" i="2"/>
  <c r="BX93" i="2"/>
  <c r="BN87" i="2"/>
  <c r="BX87" i="2"/>
  <c r="BD87" i="2"/>
  <c r="BO90" i="2"/>
  <c r="BY90" i="2"/>
  <c r="BE90" i="2"/>
  <c r="BB92" i="2"/>
  <c r="BL92" i="2"/>
  <c r="BV92" i="2"/>
  <c r="BF93" i="2"/>
  <c r="BP93" i="2"/>
  <c r="BZ93" i="2"/>
  <c r="BB95" i="2"/>
  <c r="BL95" i="2"/>
  <c r="BV95" i="2"/>
  <c r="BF96" i="2"/>
  <c r="BP96" i="2"/>
  <c r="BZ96" i="2"/>
  <c r="BB98" i="2"/>
  <c r="BL98" i="2"/>
  <c r="BV98" i="2"/>
  <c r="BF99" i="2"/>
  <c r="BP99" i="2"/>
  <c r="BZ99" i="2"/>
  <c r="BP102" i="2"/>
  <c r="BZ102" i="2"/>
  <c r="BF102" i="2"/>
  <c r="BN173" i="2"/>
  <c r="BX173" i="2"/>
  <c r="BN176" i="2"/>
  <c r="BX176" i="2"/>
  <c r="BD176" i="2"/>
  <c r="BN179" i="2"/>
  <c r="BX179" i="2"/>
  <c r="BH183" i="2"/>
  <c r="BH180" i="2"/>
  <c r="BH177" i="2"/>
  <c r="BH174" i="2"/>
  <c r="BH181" i="2"/>
  <c r="BH175" i="2"/>
  <c r="BH172" i="2"/>
  <c r="BH176" i="2"/>
  <c r="BH171" i="2"/>
  <c r="BH178" i="2"/>
  <c r="BH182" i="2"/>
</calcChain>
</file>

<file path=xl/sharedStrings.xml><?xml version="1.0" encoding="utf-8"?>
<sst xmlns="http://schemas.openxmlformats.org/spreadsheetml/2006/main" count="195" uniqueCount="42">
  <si>
    <t>ME</t>
  </si>
  <si>
    <t>Live-ME Phase in Rad</t>
  </si>
  <si>
    <t>Live-ME Phase in Cycle</t>
  </si>
  <si>
    <t>Dead-ME Phase in Rad</t>
  </si>
  <si>
    <t>Dead-ME Phase in Cycle</t>
  </si>
  <si>
    <t>Avag</t>
  </si>
  <si>
    <t>SD</t>
  </si>
  <si>
    <t>SEM</t>
  </si>
  <si>
    <t>30dB Q10</t>
  </si>
  <si>
    <t>Max</t>
  </si>
  <si>
    <t>CF</t>
  </si>
  <si>
    <t>Displacement/Pascal</t>
  </si>
  <si>
    <t>nm/Pa</t>
  </si>
  <si>
    <t>Average</t>
  </si>
  <si>
    <t>CF Avag</t>
  </si>
  <si>
    <t>Slop Avag</t>
  </si>
  <si>
    <t>Slope</t>
  </si>
  <si>
    <t>#1 Live</t>
  </si>
  <si>
    <t>#2 Live</t>
  </si>
  <si>
    <t>#3 Live</t>
  </si>
  <si>
    <t>#4 Live</t>
  </si>
  <si>
    <t>#5 Live</t>
  </si>
  <si>
    <t>#1 Dead</t>
  </si>
  <si>
    <t>#2 Dead</t>
  </si>
  <si>
    <t>#3 Dead</t>
  </si>
  <si>
    <t>#4 Dead</t>
  </si>
  <si>
    <t>#5 Dead</t>
  </si>
  <si>
    <t>Gain in dB</t>
  </si>
  <si>
    <t>Gain 30-80</t>
  </si>
  <si>
    <t>Q10 dB at 30 dB SPL</t>
  </si>
  <si>
    <t>BF</t>
  </si>
  <si>
    <t>CF at dB</t>
  </si>
  <si>
    <t>S10-20</t>
  </si>
  <si>
    <t>S20-30</t>
  </si>
  <si>
    <t>S30-40</t>
  </si>
  <si>
    <t>S40-50</t>
  </si>
  <si>
    <t>S50-60</t>
  </si>
  <si>
    <t>S60-70</t>
  </si>
  <si>
    <t>S70-80</t>
  </si>
  <si>
    <t>BF at 80 dB SPL</t>
  </si>
  <si>
    <t>80dB Q10</t>
  </si>
  <si>
    <t>Q10 dB at 80 dB 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</si>
</sst>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0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Mag!$B$2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Mag!$B$3:$B$28</c:f>
              <c:numCache>
                <c:formatCode>General</c:formatCode>
                <c:ptCount val="26"/>
                <c:pt idx="0">
                  <c:v>9.1985346909355004E-2</c:v>
                </c:pt>
                <c:pt idx="1">
                  <c:v>0.28236360339261701</c:v>
                </c:pt>
                <c:pt idx="2">
                  <c:v>0.13409597284342201</c:v>
                </c:pt>
                <c:pt idx="3">
                  <c:v>0.14957975174066501</c:v>
                </c:pt>
                <c:pt idx="4">
                  <c:v>8.4970707396541903E-2</c:v>
                </c:pt>
                <c:pt idx="5">
                  <c:v>0.46958773606555498</c:v>
                </c:pt>
                <c:pt idx="6">
                  <c:v>0.15445957754641801</c:v>
                </c:pt>
                <c:pt idx="7">
                  <c:v>0.24676855096273001</c:v>
                </c:pt>
                <c:pt idx="8">
                  <c:v>0.182671711421271</c:v>
                </c:pt>
                <c:pt idx="9">
                  <c:v>0.27811547708523698</c:v>
                </c:pt>
                <c:pt idx="10">
                  <c:v>8.2535459352430798E-2</c:v>
                </c:pt>
                <c:pt idx="11">
                  <c:v>0.14740097056710599</c:v>
                </c:pt>
                <c:pt idx="12">
                  <c:v>0.11471170492148999</c:v>
                </c:pt>
                <c:pt idx="13">
                  <c:v>0.11495477757601399</c:v>
                </c:pt>
                <c:pt idx="14">
                  <c:v>0.23210040629363499</c:v>
                </c:pt>
                <c:pt idx="15">
                  <c:v>0.179625062575239</c:v>
                </c:pt>
                <c:pt idx="16">
                  <c:v>0.48684748907481001</c:v>
                </c:pt>
                <c:pt idx="17">
                  <c:v>0.26083972299707803</c:v>
                </c:pt>
                <c:pt idx="18">
                  <c:v>0.11568993143025599</c:v>
                </c:pt>
                <c:pt idx="19">
                  <c:v>8.0632065403878003E-2</c:v>
                </c:pt>
                <c:pt idx="20">
                  <c:v>0.14216386132775</c:v>
                </c:pt>
                <c:pt idx="21">
                  <c:v>0.100153115679191</c:v>
                </c:pt>
                <c:pt idx="22">
                  <c:v>0.176540022293902</c:v>
                </c:pt>
                <c:pt idx="23">
                  <c:v>0.17209086565381501</c:v>
                </c:pt>
                <c:pt idx="24">
                  <c:v>0.18411274761245999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4-484C-85A7-FB1A80D4D004}"/>
            </c:ext>
          </c:extLst>
        </c:ser>
        <c:ser>
          <c:idx val="1"/>
          <c:order val="1"/>
          <c:tx>
            <c:strRef>
              <c:f>Mag!$C$2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Mag!$C$3:$C$28</c:f>
              <c:numCache>
                <c:formatCode>General</c:formatCode>
                <c:ptCount val="26"/>
                <c:pt idx="0">
                  <c:v>0.24941830726265701</c:v>
                </c:pt>
                <c:pt idx="1">
                  <c:v>0.130044919639519</c:v>
                </c:pt>
                <c:pt idx="2">
                  <c:v>0.173225355960414</c:v>
                </c:pt>
                <c:pt idx="3">
                  <c:v>0.33882944427553702</c:v>
                </c:pt>
                <c:pt idx="4">
                  <c:v>0.30327764711203298</c:v>
                </c:pt>
                <c:pt idx="5">
                  <c:v>0.30704533513632398</c:v>
                </c:pt>
                <c:pt idx="6">
                  <c:v>0.35987754635186597</c:v>
                </c:pt>
                <c:pt idx="7">
                  <c:v>0.19994790485696701</c:v>
                </c:pt>
                <c:pt idx="8">
                  <c:v>0.31607801686417097</c:v>
                </c:pt>
                <c:pt idx="9">
                  <c:v>0.37055301574209798</c:v>
                </c:pt>
                <c:pt idx="10">
                  <c:v>0.378690544055786</c:v>
                </c:pt>
                <c:pt idx="11">
                  <c:v>0.25315662202790001</c:v>
                </c:pt>
                <c:pt idx="12">
                  <c:v>0.22746444473072</c:v>
                </c:pt>
                <c:pt idx="13">
                  <c:v>9.0765843504487506E-2</c:v>
                </c:pt>
                <c:pt idx="14">
                  <c:v>0.209449183771442</c:v>
                </c:pt>
                <c:pt idx="15">
                  <c:v>0.16642945724635699</c:v>
                </c:pt>
                <c:pt idx="16">
                  <c:v>0.20793635903153601</c:v>
                </c:pt>
                <c:pt idx="17">
                  <c:v>0.213481326487686</c:v>
                </c:pt>
                <c:pt idx="18">
                  <c:v>0.14853027447759001</c:v>
                </c:pt>
                <c:pt idx="19">
                  <c:v>7.4434793855824702E-2</c:v>
                </c:pt>
                <c:pt idx="20">
                  <c:v>0.13853858067800201</c:v>
                </c:pt>
                <c:pt idx="21">
                  <c:v>0.15538696032205901</c:v>
                </c:pt>
                <c:pt idx="22">
                  <c:v>4.8203750561514998E-2</c:v>
                </c:pt>
                <c:pt idx="23">
                  <c:v>0.15246944864287701</c:v>
                </c:pt>
                <c:pt idx="24">
                  <c:v>0.153999797602552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4-484C-85A7-FB1A80D4D004}"/>
            </c:ext>
          </c:extLst>
        </c:ser>
        <c:ser>
          <c:idx val="2"/>
          <c:order val="2"/>
          <c:tx>
            <c:strRef>
              <c:f>Mag!$D$2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Mag!$D$3:$D$28</c:f>
              <c:numCache>
                <c:formatCode>General</c:formatCode>
                <c:ptCount val="26"/>
                <c:pt idx="0">
                  <c:v>0.17267259413592001</c:v>
                </c:pt>
                <c:pt idx="1">
                  <c:v>0.32050685442702398</c:v>
                </c:pt>
                <c:pt idx="2">
                  <c:v>0.36575901685975098</c:v>
                </c:pt>
                <c:pt idx="3">
                  <c:v>0.348815860541205</c:v>
                </c:pt>
                <c:pt idx="4">
                  <c:v>0.69930888235685995</c:v>
                </c:pt>
                <c:pt idx="5">
                  <c:v>0.78506785968167703</c:v>
                </c:pt>
                <c:pt idx="6">
                  <c:v>0.96166278588588705</c:v>
                </c:pt>
                <c:pt idx="7">
                  <c:v>1.14576901403625</c:v>
                </c:pt>
                <c:pt idx="8">
                  <c:v>0.87300638253336105</c:v>
                </c:pt>
                <c:pt idx="9">
                  <c:v>0.96289752951679097</c:v>
                </c:pt>
                <c:pt idx="10">
                  <c:v>0.74296839484244304</c:v>
                </c:pt>
                <c:pt idx="11">
                  <c:v>0.82659373055740404</c:v>
                </c:pt>
                <c:pt idx="12">
                  <c:v>0.49191203756877899</c:v>
                </c:pt>
                <c:pt idx="13">
                  <c:v>0.27445973402303703</c:v>
                </c:pt>
                <c:pt idx="14">
                  <c:v>6.3511204987492201E-2</c:v>
                </c:pt>
                <c:pt idx="15">
                  <c:v>8.3776780507524004E-2</c:v>
                </c:pt>
                <c:pt idx="16">
                  <c:v>0.15799607129294799</c:v>
                </c:pt>
                <c:pt idx="17">
                  <c:v>0.105219816575036</c:v>
                </c:pt>
                <c:pt idx="18">
                  <c:v>0.233019070590094</c:v>
                </c:pt>
                <c:pt idx="19">
                  <c:v>0.15240499959266399</c:v>
                </c:pt>
                <c:pt idx="20">
                  <c:v>0.13266953758052599</c:v>
                </c:pt>
                <c:pt idx="21">
                  <c:v>0.142174824181732</c:v>
                </c:pt>
                <c:pt idx="22">
                  <c:v>9.3400993725343801E-2</c:v>
                </c:pt>
                <c:pt idx="23">
                  <c:v>5.6808140002962297E-2</c:v>
                </c:pt>
                <c:pt idx="24">
                  <c:v>0.12418420842599499</c:v>
                </c:pt>
                <c:pt idx="25">
                  <c:v>1.1819414618669841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4-484C-85A7-FB1A80D4D004}"/>
            </c:ext>
          </c:extLst>
        </c:ser>
        <c:ser>
          <c:idx val="3"/>
          <c:order val="3"/>
          <c:tx>
            <c:strRef>
              <c:f>Mag!$E$2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Mag!$E$3:$E$28</c:f>
              <c:numCache>
                <c:formatCode>General</c:formatCode>
                <c:ptCount val="26"/>
                <c:pt idx="0">
                  <c:v>0.484586300181376</c:v>
                </c:pt>
                <c:pt idx="1">
                  <c:v>0.55734777267186397</c:v>
                </c:pt>
                <c:pt idx="2">
                  <c:v>0.73474106755601798</c:v>
                </c:pt>
                <c:pt idx="3">
                  <c:v>1.0739992032585</c:v>
                </c:pt>
                <c:pt idx="4">
                  <c:v>2.2278175366697099</c:v>
                </c:pt>
                <c:pt idx="5">
                  <c:v>3.2469797345956599</c:v>
                </c:pt>
                <c:pt idx="6">
                  <c:v>3.1130576861203099</c:v>
                </c:pt>
                <c:pt idx="7">
                  <c:v>2.8469882511916298</c:v>
                </c:pt>
                <c:pt idx="8">
                  <c:v>2.3679747109537801</c:v>
                </c:pt>
                <c:pt idx="9">
                  <c:v>2.2272765703945101</c:v>
                </c:pt>
                <c:pt idx="10">
                  <c:v>2.3844163324670902</c:v>
                </c:pt>
                <c:pt idx="11">
                  <c:v>2.1092859447250198</c:v>
                </c:pt>
                <c:pt idx="12">
                  <c:v>1.52753845091176</c:v>
                </c:pt>
                <c:pt idx="13">
                  <c:v>0.88234272928730995</c:v>
                </c:pt>
                <c:pt idx="14">
                  <c:v>0.48175276516788801</c:v>
                </c:pt>
                <c:pt idx="15">
                  <c:v>0.15263894107880099</c:v>
                </c:pt>
                <c:pt idx="16">
                  <c:v>0.27925826266743597</c:v>
                </c:pt>
                <c:pt idx="17">
                  <c:v>7.9433747130149099E-2</c:v>
                </c:pt>
                <c:pt idx="18">
                  <c:v>0.13849881530698299</c:v>
                </c:pt>
                <c:pt idx="19">
                  <c:v>0.119018778428993</c:v>
                </c:pt>
                <c:pt idx="20">
                  <c:v>0.12004971313458999</c:v>
                </c:pt>
                <c:pt idx="21">
                  <c:v>9.1339069886782295E-2</c:v>
                </c:pt>
                <c:pt idx="22">
                  <c:v>0.11810151131544901</c:v>
                </c:pt>
                <c:pt idx="23">
                  <c:v>8.9219592155430405E-2</c:v>
                </c:pt>
                <c:pt idx="24">
                  <c:v>0.15599962564991399</c:v>
                </c:pt>
                <c:pt idx="25">
                  <c:v>9.0877134985192054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4-484C-85A7-FB1A80D4D004}"/>
            </c:ext>
          </c:extLst>
        </c:ser>
        <c:ser>
          <c:idx val="4"/>
          <c:order val="4"/>
          <c:tx>
            <c:strRef>
              <c:f>Mag!$F$2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Mag!$F$3:$F$28</c:f>
              <c:numCache>
                <c:formatCode>General</c:formatCode>
                <c:ptCount val="26"/>
                <c:pt idx="0">
                  <c:v>0.83709931324558995</c:v>
                </c:pt>
                <c:pt idx="1">
                  <c:v>2.1637202693968902</c:v>
                </c:pt>
                <c:pt idx="2">
                  <c:v>2.62397130062477</c:v>
                </c:pt>
                <c:pt idx="3">
                  <c:v>4.0091422721777503</c:v>
                </c:pt>
                <c:pt idx="4">
                  <c:v>7.5002889429940396</c:v>
                </c:pt>
                <c:pt idx="5">
                  <c:v>8.3453105278291009</c:v>
                </c:pt>
                <c:pt idx="6">
                  <c:v>7.8050318534683898</c:v>
                </c:pt>
                <c:pt idx="7">
                  <c:v>7.5383158757648303</c:v>
                </c:pt>
                <c:pt idx="8">
                  <c:v>6.2360991756397102</c:v>
                </c:pt>
                <c:pt idx="9">
                  <c:v>5.4800210260534001</c:v>
                </c:pt>
                <c:pt idx="10">
                  <c:v>5.6381677341627903</c:v>
                </c:pt>
                <c:pt idx="11">
                  <c:v>4.5481769992459</c:v>
                </c:pt>
                <c:pt idx="12">
                  <c:v>2.9823658382089899</c:v>
                </c:pt>
                <c:pt idx="13">
                  <c:v>1.8601707673919801</c:v>
                </c:pt>
                <c:pt idx="14">
                  <c:v>0.89547226933252499</c:v>
                </c:pt>
                <c:pt idx="15">
                  <c:v>0.58628189186232804</c:v>
                </c:pt>
                <c:pt idx="16">
                  <c:v>0.277212117678515</c:v>
                </c:pt>
                <c:pt idx="17">
                  <c:v>0.19828698027764699</c:v>
                </c:pt>
                <c:pt idx="18">
                  <c:v>8.2430253087193803E-2</c:v>
                </c:pt>
                <c:pt idx="19">
                  <c:v>0.19232625831137901</c:v>
                </c:pt>
                <c:pt idx="20">
                  <c:v>0.23005835285472301</c:v>
                </c:pt>
                <c:pt idx="21">
                  <c:v>0.148092689953848</c:v>
                </c:pt>
                <c:pt idx="22">
                  <c:v>0.15330350611084001</c:v>
                </c:pt>
                <c:pt idx="23">
                  <c:v>8.7798111275882496E-2</c:v>
                </c:pt>
                <c:pt idx="24">
                  <c:v>0.100603064781889</c:v>
                </c:pt>
                <c:pt idx="25">
                  <c:v>17.545486632097727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24-484C-85A7-FB1A80D4D004}"/>
            </c:ext>
          </c:extLst>
        </c:ser>
        <c:ser>
          <c:idx val="5"/>
          <c:order val="5"/>
          <c:tx>
            <c:strRef>
              <c:f>Mag!$G$2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Mag!$G$3:$G$28</c:f>
              <c:numCache>
                <c:formatCode>General</c:formatCode>
                <c:ptCount val="26"/>
                <c:pt idx="0">
                  <c:v>3.1164500327459099</c:v>
                </c:pt>
                <c:pt idx="1">
                  <c:v>5.2951920237195296</c:v>
                </c:pt>
                <c:pt idx="2">
                  <c:v>7.9126848768628104</c:v>
                </c:pt>
                <c:pt idx="3">
                  <c:v>12.5934150659805</c:v>
                </c:pt>
                <c:pt idx="4">
                  <c:v>18.2442165070808</c:v>
                </c:pt>
                <c:pt idx="5">
                  <c:v>22.772584925309399</c:v>
                </c:pt>
                <c:pt idx="6">
                  <c:v>21.484956887707099</c:v>
                </c:pt>
                <c:pt idx="7">
                  <c:v>17.0318712100574</c:v>
                </c:pt>
                <c:pt idx="8">
                  <c:v>14.022437016845601</c:v>
                </c:pt>
                <c:pt idx="9">
                  <c:v>11.1248088150389</c:v>
                </c:pt>
                <c:pt idx="10">
                  <c:v>8.7753911778002092</c:v>
                </c:pt>
                <c:pt idx="11">
                  <c:v>6.9559692329203804</c:v>
                </c:pt>
                <c:pt idx="12">
                  <c:v>4.6826836699945904</c:v>
                </c:pt>
                <c:pt idx="13">
                  <c:v>3.0686540535453699</c:v>
                </c:pt>
                <c:pt idx="14">
                  <c:v>1.6360000301846001</c:v>
                </c:pt>
                <c:pt idx="15">
                  <c:v>0.60308785361954598</c:v>
                </c:pt>
                <c:pt idx="16">
                  <c:v>0.33891989214212698</c:v>
                </c:pt>
                <c:pt idx="17">
                  <c:v>0.24776009919195199</c:v>
                </c:pt>
                <c:pt idx="18">
                  <c:v>0.15864619583978301</c:v>
                </c:pt>
                <c:pt idx="19">
                  <c:v>0.196198983830249</c:v>
                </c:pt>
                <c:pt idx="20">
                  <c:v>9.9488324104742398E-2</c:v>
                </c:pt>
                <c:pt idx="21">
                  <c:v>0.141971124457901</c:v>
                </c:pt>
                <c:pt idx="22">
                  <c:v>0.12998746740040101</c:v>
                </c:pt>
                <c:pt idx="23">
                  <c:v>0.138428762927995</c:v>
                </c:pt>
                <c:pt idx="24">
                  <c:v>0.139503289599405</c:v>
                </c:pt>
                <c:pt idx="25">
                  <c:v>24.625247288740514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24-484C-85A7-FB1A80D4D004}"/>
            </c:ext>
          </c:extLst>
        </c:ser>
        <c:ser>
          <c:idx val="6"/>
          <c:order val="6"/>
          <c:tx>
            <c:strRef>
              <c:f>Mag!$H$2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Mag!$H$3:$H$28</c:f>
              <c:numCache>
                <c:formatCode>General</c:formatCode>
                <c:ptCount val="26"/>
                <c:pt idx="0">
                  <c:v>9.8035755653279502</c:v>
                </c:pt>
                <c:pt idx="1">
                  <c:v>13.7547190993425</c:v>
                </c:pt>
                <c:pt idx="2">
                  <c:v>22.7012155538279</c:v>
                </c:pt>
                <c:pt idx="3">
                  <c:v>37.4917764873408</c:v>
                </c:pt>
                <c:pt idx="4">
                  <c:v>55.114231915732702</c:v>
                </c:pt>
                <c:pt idx="5">
                  <c:v>73.980994258960706</c:v>
                </c:pt>
                <c:pt idx="6">
                  <c:v>65.448269994210804</c:v>
                </c:pt>
                <c:pt idx="7">
                  <c:v>48.6716049384519</c:v>
                </c:pt>
                <c:pt idx="8">
                  <c:v>37.600677049758801</c:v>
                </c:pt>
                <c:pt idx="9">
                  <c:v>25.5612802101803</c:v>
                </c:pt>
                <c:pt idx="10">
                  <c:v>18.433511265928999</c:v>
                </c:pt>
                <c:pt idx="11">
                  <c:v>12.0593440598578</c:v>
                </c:pt>
                <c:pt idx="12">
                  <c:v>7.5096385298700099</c:v>
                </c:pt>
                <c:pt idx="13">
                  <c:v>4.6305231528934696</c:v>
                </c:pt>
                <c:pt idx="14">
                  <c:v>2.0432023492818598</c:v>
                </c:pt>
                <c:pt idx="15">
                  <c:v>1.3484897391945301</c:v>
                </c:pt>
                <c:pt idx="16">
                  <c:v>0.45461124449012302</c:v>
                </c:pt>
                <c:pt idx="17">
                  <c:v>0.24018567772868701</c:v>
                </c:pt>
                <c:pt idx="18">
                  <c:v>0.18609382563532101</c:v>
                </c:pt>
                <c:pt idx="19">
                  <c:v>0.16666208596527901</c:v>
                </c:pt>
                <c:pt idx="20">
                  <c:v>0.151767345844322</c:v>
                </c:pt>
                <c:pt idx="21">
                  <c:v>0.130333041504157</c:v>
                </c:pt>
                <c:pt idx="22">
                  <c:v>6.2509605357962003E-2</c:v>
                </c:pt>
                <c:pt idx="23">
                  <c:v>0.100803669509857</c:v>
                </c:pt>
                <c:pt idx="24">
                  <c:v>0.111887237905859</c:v>
                </c:pt>
                <c:pt idx="25">
                  <c:v>33.745513345425437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24-484C-85A7-FB1A80D4D004}"/>
            </c:ext>
          </c:extLst>
        </c:ser>
        <c:ser>
          <c:idx val="7"/>
          <c:order val="7"/>
          <c:tx>
            <c:strRef>
              <c:f>Mag!$I$2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Mag!$A$3:$A$28</c:f>
              <c:strCache>
                <c:ptCount val="2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CF at dB</c:v>
                </c:pt>
              </c:strCache>
            </c:strRef>
          </c:xVal>
          <c:yVal>
            <c:numRef>
              <c:f>Mag!$I$3:$I$28</c:f>
              <c:numCache>
                <c:formatCode>General</c:formatCode>
                <c:ptCount val="26"/>
                <c:pt idx="0">
                  <c:v>29.524026710997301</c:v>
                </c:pt>
                <c:pt idx="1">
                  <c:v>44.830330811061899</c:v>
                </c:pt>
                <c:pt idx="2">
                  <c:v>80.890673639007204</c:v>
                </c:pt>
                <c:pt idx="3">
                  <c:v>133.873678072747</c:v>
                </c:pt>
                <c:pt idx="4">
                  <c:v>183.69079986001501</c:v>
                </c:pt>
                <c:pt idx="5">
                  <c:v>219.07901503063701</c:v>
                </c:pt>
                <c:pt idx="6">
                  <c:v>181.88296355680299</c:v>
                </c:pt>
                <c:pt idx="7">
                  <c:v>132.62562030178901</c:v>
                </c:pt>
                <c:pt idx="8">
                  <c:v>88.552522482556199</c:v>
                </c:pt>
                <c:pt idx="9">
                  <c:v>53.943547610270798</c:v>
                </c:pt>
                <c:pt idx="10">
                  <c:v>31.348832815807501</c:v>
                </c:pt>
                <c:pt idx="11">
                  <c:v>21.030186739494699</c:v>
                </c:pt>
                <c:pt idx="12">
                  <c:v>12.5292127699029</c:v>
                </c:pt>
                <c:pt idx="13">
                  <c:v>7.2641727332995103</c:v>
                </c:pt>
                <c:pt idx="14">
                  <c:v>2.6841223742112001</c:v>
                </c:pt>
                <c:pt idx="15">
                  <c:v>1.6469263295383501</c:v>
                </c:pt>
                <c:pt idx="16">
                  <c:v>0.74646143540618104</c:v>
                </c:pt>
                <c:pt idx="17">
                  <c:v>0.19409162706627101</c:v>
                </c:pt>
                <c:pt idx="18">
                  <c:v>0.263886170798873</c:v>
                </c:pt>
                <c:pt idx="19">
                  <c:v>0.115757846593566</c:v>
                </c:pt>
                <c:pt idx="20">
                  <c:v>0.188403526154445</c:v>
                </c:pt>
                <c:pt idx="21">
                  <c:v>0.11786084269436201</c:v>
                </c:pt>
                <c:pt idx="22">
                  <c:v>0.143714095719743</c:v>
                </c:pt>
                <c:pt idx="23">
                  <c:v>0.209903602848931</c:v>
                </c:pt>
                <c:pt idx="24">
                  <c:v>0.16925224980072701</c:v>
                </c:pt>
                <c:pt idx="25">
                  <c:v>42.452548562959151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24-484C-85A7-FB1A80D4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83727"/>
        <c:axId val="468484975"/>
      </c:scatterChart>
      <c:valAx>
        <c:axId val="468483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84975"/>
        <c:crosses val="autoZero"/>
        <c:crossBetween val="midCat"/>
      </c:valAx>
      <c:valAx>
        <c:axId val="468484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8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DTR4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Phase!$AH$86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Phase!$AE$87:$AE$111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Phase!$AH$87:$AH$111</c:f>
              <c:numCache>
                <c:formatCode>General</c:formatCode>
                <c:ptCount val="25"/>
                <c:pt idx="0">
                  <c:v>-0.52407781131932707</c:v>
                </c:pt>
                <c:pt idx="1">
                  <c:v>-0.22989810928396745</c:v>
                </c:pt>
                <c:pt idx="2">
                  <c:v>-0.40283706163576927</c:v>
                </c:pt>
                <c:pt idx="3">
                  <c:v>-0.35176426282915785</c:v>
                </c:pt>
                <c:pt idx="4">
                  <c:v>-0.68238273231743685</c:v>
                </c:pt>
                <c:pt idx="5">
                  <c:v>-0.84140228208637746</c:v>
                </c:pt>
                <c:pt idx="6">
                  <c:v>-0.99525847490129349</c:v>
                </c:pt>
                <c:pt idx="7">
                  <c:v>-1.0229931012266633</c:v>
                </c:pt>
                <c:pt idx="8">
                  <c:v>-0.72796795304158401</c:v>
                </c:pt>
                <c:pt idx="9">
                  <c:v>-1.0975018842455946</c:v>
                </c:pt>
                <c:pt idx="10">
                  <c:v>-1.0019373270878298</c:v>
                </c:pt>
                <c:pt idx="11">
                  <c:v>-1.4511035773191261</c:v>
                </c:pt>
                <c:pt idx="12">
                  <c:v>-1.5519909721329017</c:v>
                </c:pt>
                <c:pt idx="13">
                  <c:v>-1.4117931979109526</c:v>
                </c:pt>
                <c:pt idx="14">
                  <c:v>-1.0569537860085105</c:v>
                </c:pt>
                <c:pt idx="15">
                  <c:v>-1.3407596515354896</c:v>
                </c:pt>
                <c:pt idx="16">
                  <c:v>-1.0985401813770073</c:v>
                </c:pt>
                <c:pt idx="17">
                  <c:v>-1.182615418165756</c:v>
                </c:pt>
                <c:pt idx="18">
                  <c:v>-0.68000473529601746</c:v>
                </c:pt>
                <c:pt idx="19">
                  <c:v>-1.0971105685250235</c:v>
                </c:pt>
                <c:pt idx="20">
                  <c:v>-1.2660448679108702</c:v>
                </c:pt>
                <c:pt idx="21">
                  <c:v>-1.3882468552183433</c:v>
                </c:pt>
                <c:pt idx="22">
                  <c:v>-1.7801650691403756</c:v>
                </c:pt>
                <c:pt idx="23">
                  <c:v>-1.720552409305308</c:v>
                </c:pt>
                <c:pt idx="24">
                  <c:v>-1.5178964520657992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5-4A53-8F75-3AA8A7DE5DCB}"/>
            </c:ext>
          </c:extLst>
        </c:ser>
        <c:ser>
          <c:idx val="1"/>
          <c:order val="1"/>
          <c:tx>
            <c:strRef>
              <c:f>Phase!$AI$86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Phase!$AE$87:$AE$111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Phase!$AI$87:$AI$111</c:f>
              <c:numCache>
                <c:formatCode>General</c:formatCode>
                <c:ptCount val="25"/>
                <c:pt idx="0">
                  <c:v>-0.13537777788130914</c:v>
                </c:pt>
                <c:pt idx="1">
                  <c:v>-0.33058136076916522</c:v>
                </c:pt>
                <c:pt idx="2">
                  <c:v>-0.38798891340962882</c:v>
                </c:pt>
                <c:pt idx="3">
                  <c:v>-0.44635041496075278</c:v>
                </c:pt>
                <c:pt idx="4">
                  <c:v>-0.73393149506858335</c:v>
                </c:pt>
                <c:pt idx="5">
                  <c:v>-0.81648076057600694</c:v>
                </c:pt>
                <c:pt idx="6">
                  <c:v>-0.91181146453207274</c:v>
                </c:pt>
                <c:pt idx="7">
                  <c:v>-1.0873787443535177</c:v>
                </c:pt>
                <c:pt idx="8">
                  <c:v>-1.1837082155125751</c:v>
                </c:pt>
                <c:pt idx="9">
                  <c:v>-1.4540078485106838</c:v>
                </c:pt>
                <c:pt idx="10">
                  <c:v>-1.6031534942663497</c:v>
                </c:pt>
                <c:pt idx="11">
                  <c:v>-1.851933590427765</c:v>
                </c:pt>
                <c:pt idx="12">
                  <c:v>-2.1681633409020415</c:v>
                </c:pt>
                <c:pt idx="13">
                  <c:v>-2.4483015286033165</c:v>
                </c:pt>
                <c:pt idx="14">
                  <c:v>-2.9323314186173661</c:v>
                </c:pt>
                <c:pt idx="15">
                  <c:v>-2.4126447125208159</c:v>
                </c:pt>
                <c:pt idx="16">
                  <c:v>-1.9623174786927873</c:v>
                </c:pt>
                <c:pt idx="17">
                  <c:v>-1.5449131220283736</c:v>
                </c:pt>
                <c:pt idx="18">
                  <c:v>-1.5720639727135231</c:v>
                </c:pt>
                <c:pt idx="19">
                  <c:v>-1.5422331604250112</c:v>
                </c:pt>
                <c:pt idx="20">
                  <c:v>-1.1211653475336778</c:v>
                </c:pt>
                <c:pt idx="21">
                  <c:v>-1.226728253291091</c:v>
                </c:pt>
                <c:pt idx="22">
                  <c:v>-0.72704752846119947</c:v>
                </c:pt>
                <c:pt idx="23">
                  <c:v>-1.028079516654469</c:v>
                </c:pt>
                <c:pt idx="24">
                  <c:v>-1.3449810385170788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5-4A53-8F75-3AA8A7DE5DCB}"/>
            </c:ext>
          </c:extLst>
        </c:ser>
        <c:ser>
          <c:idx val="2"/>
          <c:order val="2"/>
          <c:tx>
            <c:strRef>
              <c:f>Phase!$AJ$86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Phase!$AE$87:$AE$111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Phase!$AJ$87:$AJ$111</c:f>
              <c:numCache>
                <c:formatCode>General</c:formatCode>
                <c:ptCount val="25"/>
                <c:pt idx="0">
                  <c:v>-0.20238841502702729</c:v>
                </c:pt>
                <c:pt idx="1">
                  <c:v>-0.27967476749152104</c:v>
                </c:pt>
                <c:pt idx="2">
                  <c:v>-0.37652711366318192</c:v>
                </c:pt>
                <c:pt idx="3">
                  <c:v>-0.54359622505089844</c:v>
                </c:pt>
                <c:pt idx="4">
                  <c:v>-0.66587514083866539</c:v>
                </c:pt>
                <c:pt idx="5">
                  <c:v>-0.81373644918293264</c:v>
                </c:pt>
                <c:pt idx="6">
                  <c:v>-0.95106782736406759</c:v>
                </c:pt>
                <c:pt idx="7">
                  <c:v>-1.0834005273447596</c:v>
                </c:pt>
                <c:pt idx="8">
                  <c:v>-1.2629782033561257</c:v>
                </c:pt>
                <c:pt idx="9">
                  <c:v>-1.3198825121318991</c:v>
                </c:pt>
                <c:pt idx="10">
                  <c:v>-1.6590978478338847</c:v>
                </c:pt>
                <c:pt idx="11">
                  <c:v>-1.8234327642202715</c:v>
                </c:pt>
                <c:pt idx="12">
                  <c:v>-2.1499600813390285</c:v>
                </c:pt>
                <c:pt idx="13">
                  <c:v>-2.555643331565506</c:v>
                </c:pt>
                <c:pt idx="14">
                  <c:v>-2.9461508222564858</c:v>
                </c:pt>
                <c:pt idx="15">
                  <c:v>-3.2347631429645802</c:v>
                </c:pt>
                <c:pt idx="16">
                  <c:v>-2.6695366505390732</c:v>
                </c:pt>
                <c:pt idx="17">
                  <c:v>-2.8282403635953131</c:v>
                </c:pt>
                <c:pt idx="18">
                  <c:v>-2.8712439466532262</c:v>
                </c:pt>
                <c:pt idx="19">
                  <c:v>-2.7304885062078137</c:v>
                </c:pt>
                <c:pt idx="20">
                  <c:v>-2.9602794092822662</c:v>
                </c:pt>
                <c:pt idx="21">
                  <c:v>-2.5309227443782825</c:v>
                </c:pt>
                <c:pt idx="22">
                  <c:v>-2.6848033907453379</c:v>
                </c:pt>
                <c:pt idx="23">
                  <c:v>-2.7405292857893717</c:v>
                </c:pt>
                <c:pt idx="24">
                  <c:v>-2.6515349336709879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5-4A53-8F75-3AA8A7DE5DCB}"/>
            </c:ext>
          </c:extLst>
        </c:ser>
        <c:ser>
          <c:idx val="3"/>
          <c:order val="3"/>
          <c:tx>
            <c:strRef>
              <c:f>Phase!$AK$86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Phase!$AE$87:$AE$111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Phase!$AK$87:$AK$111</c:f>
              <c:numCache>
                <c:formatCode>General</c:formatCode>
                <c:ptCount val="25"/>
                <c:pt idx="0">
                  <c:v>-0.21177258930221055</c:v>
                </c:pt>
                <c:pt idx="1">
                  <c:v>-0.37301182638160491</c:v>
                </c:pt>
                <c:pt idx="2">
                  <c:v>-0.39023985180942095</c:v>
                </c:pt>
                <c:pt idx="3">
                  <c:v>-0.54540031102092668</c:v>
                </c:pt>
                <c:pt idx="4">
                  <c:v>-0.6637921898511201</c:v>
                </c:pt>
                <c:pt idx="5">
                  <c:v>-0.80472213404470627</c:v>
                </c:pt>
                <c:pt idx="6">
                  <c:v>-0.94468888408159379</c:v>
                </c:pt>
                <c:pt idx="7">
                  <c:v>-1.0946090908893724</c:v>
                </c:pt>
                <c:pt idx="8">
                  <c:v>-1.192358038141075</c:v>
                </c:pt>
                <c:pt idx="9">
                  <c:v>-1.3899650258322567</c:v>
                </c:pt>
                <c:pt idx="10">
                  <c:v>-1.6267655322485772</c:v>
                </c:pt>
                <c:pt idx="11">
                  <c:v>-1.6099353585419485</c:v>
                </c:pt>
                <c:pt idx="12">
                  <c:v>-1.0691865240046625</c:v>
                </c:pt>
                <c:pt idx="13">
                  <c:v>-1.4552195075765799</c:v>
                </c:pt>
                <c:pt idx="14">
                  <c:v>-1.8484663736096221</c:v>
                </c:pt>
                <c:pt idx="15">
                  <c:v>-1.651897081358586</c:v>
                </c:pt>
                <c:pt idx="16">
                  <c:v>-1.2105323310257761</c:v>
                </c:pt>
                <c:pt idx="17">
                  <c:v>-0.89685687881162102</c:v>
                </c:pt>
                <c:pt idx="18">
                  <c:v>-0.793712740867208</c:v>
                </c:pt>
                <c:pt idx="19">
                  <c:v>-1.0711031778128353</c:v>
                </c:pt>
                <c:pt idx="20">
                  <c:v>-1.2910056976532451</c:v>
                </c:pt>
                <c:pt idx="21">
                  <c:v>-1.1066317279950986</c:v>
                </c:pt>
                <c:pt idx="22">
                  <c:v>-0.6556462240119787</c:v>
                </c:pt>
                <c:pt idx="23">
                  <c:v>-0.94540255625048186</c:v>
                </c:pt>
                <c:pt idx="24">
                  <c:v>-1.1297780263410044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5-4A53-8F75-3AA8A7DE5DCB}"/>
            </c:ext>
          </c:extLst>
        </c:ser>
        <c:ser>
          <c:idx val="4"/>
          <c:order val="4"/>
          <c:tx>
            <c:strRef>
              <c:f>Phase!$AL$86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Phase!$AE$87:$AE$111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Phase!$AL$87:$AL$111</c:f>
              <c:numCache>
                <c:formatCode>General</c:formatCode>
                <c:ptCount val="25"/>
                <c:pt idx="0">
                  <c:v>-0.22347593723910791</c:v>
                </c:pt>
                <c:pt idx="1">
                  <c:v>-0.31126363996653877</c:v>
                </c:pt>
                <c:pt idx="2">
                  <c:v>-0.38898001556201073</c:v>
                </c:pt>
                <c:pt idx="3">
                  <c:v>-0.54394894260577897</c:v>
                </c:pt>
                <c:pt idx="4">
                  <c:v>-0.74883531460287545</c:v>
                </c:pt>
                <c:pt idx="5">
                  <c:v>-0.82008223859337215</c:v>
                </c:pt>
                <c:pt idx="6">
                  <c:v>-0.96502129908681933</c:v>
                </c:pt>
                <c:pt idx="7">
                  <c:v>-1.1217840521199121</c:v>
                </c:pt>
                <c:pt idx="8">
                  <c:v>-1.279446972884037</c:v>
                </c:pt>
                <c:pt idx="9">
                  <c:v>-1.4461922074815567</c:v>
                </c:pt>
                <c:pt idx="10">
                  <c:v>-1.6136576219072905</c:v>
                </c:pt>
                <c:pt idx="11">
                  <c:v>-1.8938678185596378</c:v>
                </c:pt>
                <c:pt idx="12">
                  <c:v>-2.0620045181098781</c:v>
                </c:pt>
                <c:pt idx="13">
                  <c:v>-2.3486906139120314</c:v>
                </c:pt>
                <c:pt idx="14">
                  <c:v>-2.7845414341755852</c:v>
                </c:pt>
                <c:pt idx="15">
                  <c:v>-3.144091020062505</c:v>
                </c:pt>
                <c:pt idx="16">
                  <c:v>-3.1395324350736504</c:v>
                </c:pt>
                <c:pt idx="17">
                  <c:v>-3.178512007962413</c:v>
                </c:pt>
                <c:pt idx="18">
                  <c:v>-2.8602150159701987</c:v>
                </c:pt>
                <c:pt idx="19">
                  <c:v>-2.6398665788856679</c:v>
                </c:pt>
                <c:pt idx="20">
                  <c:v>-2.4221410727108159</c:v>
                </c:pt>
                <c:pt idx="21">
                  <c:v>-2.6566776147402682</c:v>
                </c:pt>
                <c:pt idx="22">
                  <c:v>-2.6853091906417963</c:v>
                </c:pt>
                <c:pt idx="23">
                  <c:v>-2.860565999060106</c:v>
                </c:pt>
                <c:pt idx="24">
                  <c:v>-2.9245974120590796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5-4A53-8F75-3AA8A7DE5DCB}"/>
            </c:ext>
          </c:extLst>
        </c:ser>
        <c:ser>
          <c:idx val="5"/>
          <c:order val="5"/>
          <c:tx>
            <c:strRef>
              <c:f>Phase!$AM$86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Phase!$AE$87:$AE$111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Phase!$AM$87:$AM$111</c:f>
              <c:numCache>
                <c:formatCode>General</c:formatCode>
                <c:ptCount val="25"/>
                <c:pt idx="0">
                  <c:v>-0.22851256506362996</c:v>
                </c:pt>
                <c:pt idx="1">
                  <c:v>-0.31922089326257641</c:v>
                </c:pt>
                <c:pt idx="2">
                  <c:v>-0.39899870596160947</c:v>
                </c:pt>
                <c:pt idx="3">
                  <c:v>-0.56483795677219328</c:v>
                </c:pt>
                <c:pt idx="4">
                  <c:v>-0.704684733362547</c:v>
                </c:pt>
                <c:pt idx="5">
                  <c:v>-0.8571777574481958</c:v>
                </c:pt>
                <c:pt idx="6">
                  <c:v>-1.0137979800764478</c:v>
                </c:pt>
                <c:pt idx="7">
                  <c:v>-1.1797544685672505</c:v>
                </c:pt>
                <c:pt idx="8">
                  <c:v>-1.3505078353047129</c:v>
                </c:pt>
                <c:pt idx="9">
                  <c:v>-1.5148643195072302</c:v>
                </c:pt>
                <c:pt idx="10">
                  <c:v>-1.6261731010006963</c:v>
                </c:pt>
                <c:pt idx="11">
                  <c:v>-1.8704988100540758</c:v>
                </c:pt>
                <c:pt idx="12">
                  <c:v>-2.0974959807229872</c:v>
                </c:pt>
                <c:pt idx="13">
                  <c:v>-2.4320766651511736</c:v>
                </c:pt>
                <c:pt idx="14">
                  <c:v>-2.8844513764662558</c:v>
                </c:pt>
                <c:pt idx="15">
                  <c:v>-3.0909901002012909</c:v>
                </c:pt>
                <c:pt idx="16">
                  <c:v>-2.8555542534266678</c:v>
                </c:pt>
                <c:pt idx="17">
                  <c:v>-2.420801508605765</c:v>
                </c:pt>
                <c:pt idx="18">
                  <c:v>-2.6669594924835835</c:v>
                </c:pt>
                <c:pt idx="19">
                  <c:v>-2.5974360119048781</c:v>
                </c:pt>
                <c:pt idx="20">
                  <c:v>-3.0254712183326298</c:v>
                </c:pt>
                <c:pt idx="21">
                  <c:v>-2.5149194478169985</c:v>
                </c:pt>
                <c:pt idx="22">
                  <c:v>-2.0638522353385373</c:v>
                </c:pt>
                <c:pt idx="23">
                  <c:v>-1.8676255945544322</c:v>
                </c:pt>
                <c:pt idx="24">
                  <c:v>-1.9796038617146487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D5-4A53-8F75-3AA8A7DE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3792"/>
        <c:axId val="259354576"/>
      </c:scatterChart>
      <c:valAx>
        <c:axId val="259353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576"/>
        <c:crosses val="autoZero"/>
        <c:crossBetween val="midCat"/>
      </c:valAx>
      <c:valAx>
        <c:axId val="259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DTR1 Dead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Phase!$D$170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Phase!$A$171:$A$195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Phase!$D$171:$D$195</c:f>
              <c:numCache>
                <c:formatCode>General</c:formatCode>
                <c:ptCount val="25"/>
                <c:pt idx="0">
                  <c:v>-0.56636352503786802</c:v>
                </c:pt>
                <c:pt idx="1">
                  <c:v>-0.79190323798405926</c:v>
                </c:pt>
                <c:pt idx="2">
                  <c:v>-0.89190694595768927</c:v>
                </c:pt>
                <c:pt idx="3">
                  <c:v>-0.7277916056667364</c:v>
                </c:pt>
                <c:pt idx="4">
                  <c:v>-0.84937491208262406</c:v>
                </c:pt>
                <c:pt idx="5">
                  <c:v>-0.9393588569691077</c:v>
                </c:pt>
                <c:pt idx="6">
                  <c:v>-1.2520839189804518</c:v>
                </c:pt>
                <c:pt idx="7">
                  <c:v>-1.2913768994011299</c:v>
                </c:pt>
                <c:pt idx="8">
                  <c:v>-1.5897020554062313</c:v>
                </c:pt>
                <c:pt idx="9">
                  <c:v>-1.5781741121778221</c:v>
                </c:pt>
                <c:pt idx="10">
                  <c:v>-1.3400013950509395</c:v>
                </c:pt>
                <c:pt idx="11">
                  <c:v>-1.8247139952105025</c:v>
                </c:pt>
                <c:pt idx="12">
                  <c:v>-2.0621623351161835</c:v>
                </c:pt>
                <c:pt idx="13">
                  <c:v>-1.7618530868367837</c:v>
                </c:pt>
                <c:pt idx="14">
                  <c:v>-1.3048269010659503</c:v>
                </c:pt>
                <c:pt idx="15">
                  <c:v>-1.3768547685140502</c:v>
                </c:pt>
                <c:pt idx="16">
                  <c:v>-1.3911651410286991</c:v>
                </c:pt>
                <c:pt idx="17">
                  <c:v>-1.1418259630313661</c:v>
                </c:pt>
                <c:pt idx="18">
                  <c:v>-1.3502388095518087</c:v>
                </c:pt>
                <c:pt idx="19">
                  <c:v>-1.348613385834297</c:v>
                </c:pt>
                <c:pt idx="20">
                  <c:v>-1.1449589323986973</c:v>
                </c:pt>
                <c:pt idx="21">
                  <c:v>-1.558517397687585</c:v>
                </c:pt>
                <c:pt idx="22">
                  <c:v>-1.2019472360546244</c:v>
                </c:pt>
                <c:pt idx="23">
                  <c:v>-1.0352546667491931</c:v>
                </c:pt>
                <c:pt idx="24">
                  <c:v>-1.1730599116376139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9-4920-981A-B4B4E92D3DFF}"/>
            </c:ext>
          </c:extLst>
        </c:ser>
        <c:ser>
          <c:idx val="1"/>
          <c:order val="1"/>
          <c:tx>
            <c:strRef>
              <c:f>Phase!$E$170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Phase!$A$171:$A$195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Phase!$E$171:$E$195</c:f>
              <c:numCache>
                <c:formatCode>General</c:formatCode>
                <c:ptCount val="25"/>
                <c:pt idx="0">
                  <c:v>-0.53254193967882013</c:v>
                </c:pt>
                <c:pt idx="1">
                  <c:v>-0.5876516025137416</c:v>
                </c:pt>
                <c:pt idx="2">
                  <c:v>-0.71244325293225752</c:v>
                </c:pt>
                <c:pt idx="3">
                  <c:v>-0.8243004600021554</c:v>
                </c:pt>
                <c:pt idx="4">
                  <c:v>-0.97667691588882466</c:v>
                </c:pt>
                <c:pt idx="5">
                  <c:v>-1.1035360576992286</c:v>
                </c:pt>
                <c:pt idx="6">
                  <c:v>-1.259060845055215</c:v>
                </c:pt>
                <c:pt idx="7">
                  <c:v>-1.2949934695488121</c:v>
                </c:pt>
                <c:pt idx="8">
                  <c:v>-1.3593254850753049</c:v>
                </c:pt>
                <c:pt idx="9">
                  <c:v>-1.4201119105566191</c:v>
                </c:pt>
                <c:pt idx="10">
                  <c:v>-1.130162027681312</c:v>
                </c:pt>
                <c:pt idx="11">
                  <c:v>-1.0427471599956786</c:v>
                </c:pt>
                <c:pt idx="12">
                  <c:v>-1.2507302811126746</c:v>
                </c:pt>
                <c:pt idx="13">
                  <c:v>-1.2180493503814362</c:v>
                </c:pt>
                <c:pt idx="14">
                  <c:v>-0.75117097988628534</c:v>
                </c:pt>
                <c:pt idx="15">
                  <c:v>-1.0010928252505455</c:v>
                </c:pt>
                <c:pt idx="16">
                  <c:v>-0.65087781324243565</c:v>
                </c:pt>
                <c:pt idx="17">
                  <c:v>-0.24755238125073217</c:v>
                </c:pt>
                <c:pt idx="18">
                  <c:v>-0.61184077547720517</c:v>
                </c:pt>
                <c:pt idx="19">
                  <c:v>-0.50518529526598377</c:v>
                </c:pt>
                <c:pt idx="20">
                  <c:v>-0.84321342823086842</c:v>
                </c:pt>
                <c:pt idx="21">
                  <c:v>-0.6990789882027133</c:v>
                </c:pt>
                <c:pt idx="22">
                  <c:v>-0.97855315990782954</c:v>
                </c:pt>
                <c:pt idx="23">
                  <c:v>-0.87532103465253308</c:v>
                </c:pt>
                <c:pt idx="24">
                  <c:v>-0.61996476843256865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9-4920-981A-B4B4E92D3DFF}"/>
            </c:ext>
          </c:extLst>
        </c:ser>
        <c:ser>
          <c:idx val="2"/>
          <c:order val="2"/>
          <c:tx>
            <c:strRef>
              <c:f>Phase!$F$170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Phase!$A$171:$A$195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Phase!$F$171:$F$195</c:f>
              <c:numCache>
                <c:formatCode>General</c:formatCode>
                <c:ptCount val="25"/>
                <c:pt idx="0">
                  <c:v>-0.38199331468871001</c:v>
                </c:pt>
                <c:pt idx="1">
                  <c:v>-0.55506390667666139</c:v>
                </c:pt>
                <c:pt idx="2">
                  <c:v>-0.66423779622660939</c:v>
                </c:pt>
                <c:pt idx="3">
                  <c:v>-0.81663533851348513</c:v>
                </c:pt>
                <c:pt idx="4">
                  <c:v>-1.0551218858839111</c:v>
                </c:pt>
                <c:pt idx="5">
                  <c:v>-1.1045071684946541</c:v>
                </c:pt>
                <c:pt idx="6">
                  <c:v>-1.2482175788400405</c:v>
                </c:pt>
                <c:pt idx="7">
                  <c:v>-1.3996965024335777</c:v>
                </c:pt>
                <c:pt idx="8">
                  <c:v>-1.393665299979133</c:v>
                </c:pt>
                <c:pt idx="9">
                  <c:v>-1.7682818684132948</c:v>
                </c:pt>
                <c:pt idx="10">
                  <c:v>-1.6318003157351351</c:v>
                </c:pt>
                <c:pt idx="11">
                  <c:v>-2.0394931061812827</c:v>
                </c:pt>
                <c:pt idx="12">
                  <c:v>-1.6894439706580264</c:v>
                </c:pt>
                <c:pt idx="13">
                  <c:v>-1.6847518535215029</c:v>
                </c:pt>
                <c:pt idx="14">
                  <c:v>-2.0708936605518846</c:v>
                </c:pt>
                <c:pt idx="15">
                  <c:v>-1.9120956509057396</c:v>
                </c:pt>
                <c:pt idx="16">
                  <c:v>-1.6677342201040768</c:v>
                </c:pt>
                <c:pt idx="17">
                  <c:v>-1.6929767384928127</c:v>
                </c:pt>
                <c:pt idx="18">
                  <c:v>-1.3052278171404057</c:v>
                </c:pt>
                <c:pt idx="19">
                  <c:v>-1.5211468565119775</c:v>
                </c:pt>
                <c:pt idx="20">
                  <c:v>-1.7471372031841232</c:v>
                </c:pt>
                <c:pt idx="21">
                  <c:v>-1.6644389262585044</c:v>
                </c:pt>
                <c:pt idx="22">
                  <c:v>-1.5297322729604339</c:v>
                </c:pt>
                <c:pt idx="23">
                  <c:v>-1.9312608161144755</c:v>
                </c:pt>
                <c:pt idx="24">
                  <c:v>-2.3109836457811666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9-4920-981A-B4B4E92D3DFF}"/>
            </c:ext>
          </c:extLst>
        </c:ser>
        <c:ser>
          <c:idx val="3"/>
          <c:order val="3"/>
          <c:tx>
            <c:strRef>
              <c:f>Phase!$G$170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Phase!$A$171:$A$195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Phase!$G$171:$G$195</c:f>
              <c:numCache>
                <c:formatCode>General</c:formatCode>
                <c:ptCount val="25"/>
                <c:pt idx="0">
                  <c:v>-0.41217881952345709</c:v>
                </c:pt>
                <c:pt idx="1">
                  <c:v>-0.61913322562163964</c:v>
                </c:pt>
                <c:pt idx="2">
                  <c:v>-0.66068282598447803</c:v>
                </c:pt>
                <c:pt idx="3">
                  <c:v>-0.81833884280449642</c:v>
                </c:pt>
                <c:pt idx="4">
                  <c:v>-0.97412385847150174</c:v>
                </c:pt>
                <c:pt idx="5">
                  <c:v>-1.1066893388524059</c:v>
                </c:pt>
                <c:pt idx="6">
                  <c:v>-1.2512589766008393</c:v>
                </c:pt>
                <c:pt idx="7">
                  <c:v>-1.3924794993453533</c:v>
                </c:pt>
                <c:pt idx="8">
                  <c:v>-1.485891398447573</c:v>
                </c:pt>
                <c:pt idx="9">
                  <c:v>-1.5856867340344565</c:v>
                </c:pt>
                <c:pt idx="10">
                  <c:v>-1.6182165679594527</c:v>
                </c:pt>
                <c:pt idx="11">
                  <c:v>-2.0143646795833607</c:v>
                </c:pt>
                <c:pt idx="12">
                  <c:v>-2.2919440496157009</c:v>
                </c:pt>
                <c:pt idx="13">
                  <c:v>-1.9939801737817962</c:v>
                </c:pt>
                <c:pt idx="14">
                  <c:v>-2.2010687734958871</c:v>
                </c:pt>
                <c:pt idx="15">
                  <c:v>-2.369823604763539</c:v>
                </c:pt>
                <c:pt idx="16">
                  <c:v>-2.5253628764624971</c:v>
                </c:pt>
                <c:pt idx="17">
                  <c:v>-2.8511111331933758</c:v>
                </c:pt>
                <c:pt idx="18">
                  <c:v>-3.2890556143775704</c:v>
                </c:pt>
                <c:pt idx="19">
                  <c:v>-3.268045290387148</c:v>
                </c:pt>
                <c:pt idx="20">
                  <c:v>-3.4530611269971572</c:v>
                </c:pt>
                <c:pt idx="21">
                  <c:v>-3.2116157814562665</c:v>
                </c:pt>
                <c:pt idx="22">
                  <c:v>-3.5018835772200694</c:v>
                </c:pt>
                <c:pt idx="23">
                  <c:v>-3.1919061909775066</c:v>
                </c:pt>
                <c:pt idx="24">
                  <c:v>-3.3045751392434437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9-4920-981A-B4B4E92D3DFF}"/>
            </c:ext>
          </c:extLst>
        </c:ser>
        <c:ser>
          <c:idx val="4"/>
          <c:order val="4"/>
          <c:tx>
            <c:strRef>
              <c:f>Phase!$H$170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Phase!$A$171:$A$195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Phase!$H$171:$H$195</c:f>
              <c:numCache>
                <c:formatCode>General</c:formatCode>
                <c:ptCount val="25"/>
                <c:pt idx="0">
                  <c:v>-0.39237946779805949</c:v>
                </c:pt>
                <c:pt idx="1">
                  <c:v>-0.53880663650785232</c:v>
                </c:pt>
                <c:pt idx="2">
                  <c:v>-0.66076404924832755</c:v>
                </c:pt>
                <c:pt idx="3">
                  <c:v>-0.82324814427227166</c:v>
                </c:pt>
                <c:pt idx="4">
                  <c:v>-1.0578647267762269</c:v>
                </c:pt>
                <c:pt idx="5">
                  <c:v>-1.1150401511909955</c:v>
                </c:pt>
                <c:pt idx="6">
                  <c:v>-1.252368527940217</c:v>
                </c:pt>
                <c:pt idx="7">
                  <c:v>-1.3889002648959887</c:v>
                </c:pt>
                <c:pt idx="8">
                  <c:v>-1.4865860748177118</c:v>
                </c:pt>
                <c:pt idx="9">
                  <c:v>-1.5621370684412701</c:v>
                </c:pt>
                <c:pt idx="10">
                  <c:v>-1.7103877960896574</c:v>
                </c:pt>
                <c:pt idx="11">
                  <c:v>-1.9150793710630518</c:v>
                </c:pt>
                <c:pt idx="12">
                  <c:v>-2.1966719129606527</c:v>
                </c:pt>
                <c:pt idx="13">
                  <c:v>-2.5138293753355843</c:v>
                </c:pt>
                <c:pt idx="14">
                  <c:v>-2.2781924607311472</c:v>
                </c:pt>
                <c:pt idx="15">
                  <c:v>-2.3564058092830096</c:v>
                </c:pt>
                <c:pt idx="16">
                  <c:v>-2.0854251606757725</c:v>
                </c:pt>
                <c:pt idx="17">
                  <c:v>-2.325074457143097</c:v>
                </c:pt>
                <c:pt idx="18">
                  <c:v>-1.8706291641833062</c:v>
                </c:pt>
                <c:pt idx="19">
                  <c:v>-1.7039537087968564</c:v>
                </c:pt>
                <c:pt idx="20">
                  <c:v>-1.7809831138505972</c:v>
                </c:pt>
                <c:pt idx="21">
                  <c:v>-1.5072439828393269</c:v>
                </c:pt>
                <c:pt idx="22">
                  <c:v>-1.0706579080521863</c:v>
                </c:pt>
                <c:pt idx="23">
                  <c:v>-1.051717901338646</c:v>
                </c:pt>
                <c:pt idx="24">
                  <c:v>-0.816238711825781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A9-4920-981A-B4B4E92D3DFF}"/>
            </c:ext>
          </c:extLst>
        </c:ser>
        <c:ser>
          <c:idx val="5"/>
          <c:order val="5"/>
          <c:tx>
            <c:strRef>
              <c:f>Phase!$I$170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Phase!$A$171:$A$195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Phase!$I$171:$I$195</c:f>
              <c:numCache>
                <c:formatCode>General</c:formatCode>
                <c:ptCount val="25"/>
                <c:pt idx="0">
                  <c:v>-0.39723367018324568</c:v>
                </c:pt>
                <c:pt idx="1">
                  <c:v>-0.54252152755566352</c:v>
                </c:pt>
                <c:pt idx="2">
                  <c:v>-0.67751776169596545</c:v>
                </c:pt>
                <c:pt idx="3">
                  <c:v>-0.84435014980960099</c:v>
                </c:pt>
                <c:pt idx="4">
                  <c:v>-1.0097760832679075</c:v>
                </c:pt>
                <c:pt idx="5">
                  <c:v>-1.1456610745541875</c:v>
                </c:pt>
                <c:pt idx="6">
                  <c:v>-1.2876770325181579</c:v>
                </c:pt>
                <c:pt idx="7">
                  <c:v>-1.4151444013620702</c:v>
                </c:pt>
                <c:pt idx="8">
                  <c:v>-1.4886259430649136</c:v>
                </c:pt>
                <c:pt idx="9">
                  <c:v>-1.5721098926904451</c:v>
                </c:pt>
                <c:pt idx="10">
                  <c:v>-1.7385060698452828</c:v>
                </c:pt>
                <c:pt idx="11">
                  <c:v>-1.9732104973800555</c:v>
                </c:pt>
                <c:pt idx="12">
                  <c:v>-2.2146330684838151</c:v>
                </c:pt>
                <c:pt idx="13">
                  <c:v>-2.5338030738951187</c:v>
                </c:pt>
                <c:pt idx="14">
                  <c:v>-2.2170971401512238</c:v>
                </c:pt>
                <c:pt idx="15">
                  <c:v>-2.3480494102363823</c:v>
                </c:pt>
                <c:pt idx="16">
                  <c:v>-2.058060239998718</c:v>
                </c:pt>
                <c:pt idx="17">
                  <c:v>-1.744335844227012</c:v>
                </c:pt>
                <c:pt idx="18">
                  <c:v>-1.4181025361981112</c:v>
                </c:pt>
                <c:pt idx="19">
                  <c:v>-0.9124245971666376</c:v>
                </c:pt>
                <c:pt idx="20">
                  <c:v>-1.2641829058268439</c:v>
                </c:pt>
                <c:pt idx="21">
                  <c:v>-0.93091697570082821</c:v>
                </c:pt>
                <c:pt idx="22">
                  <c:v>-0.49568438020716521</c:v>
                </c:pt>
                <c:pt idx="23">
                  <c:v>-0.11113955674727501</c:v>
                </c:pt>
                <c:pt idx="24">
                  <c:v>0.22602559719480331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A9-4920-981A-B4B4E92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2616"/>
        <c:axId val="259349872"/>
      </c:scatterChart>
      <c:valAx>
        <c:axId val="2593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49872"/>
        <c:crosses val="autoZero"/>
        <c:crossBetween val="midCat"/>
      </c:valAx>
      <c:valAx>
        <c:axId val="2593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DTR2 Dead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Phase!$N$170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Phase!$K$171:$K$195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Phase!$N$171:$N$195</c:f>
              <c:numCache>
                <c:formatCode>General</c:formatCode>
                <c:ptCount val="25"/>
                <c:pt idx="0">
                  <c:v>-0.21676693453173762</c:v>
                </c:pt>
                <c:pt idx="1">
                  <c:v>-0.37040424587534604</c:v>
                </c:pt>
                <c:pt idx="2">
                  <c:v>-0.45495710150302848</c:v>
                </c:pt>
                <c:pt idx="3">
                  <c:v>-0.27210538558733832</c:v>
                </c:pt>
                <c:pt idx="4">
                  <c:v>-0.57212490721599918</c:v>
                </c:pt>
                <c:pt idx="5">
                  <c:v>-0.49029870070516912</c:v>
                </c:pt>
                <c:pt idx="6">
                  <c:v>-0.57906320506654729</c:v>
                </c:pt>
                <c:pt idx="7">
                  <c:v>-1.0467180314971591</c:v>
                </c:pt>
                <c:pt idx="8">
                  <c:v>-1.2488967716473773</c:v>
                </c:pt>
                <c:pt idx="9">
                  <c:v>-1.0360527993879141</c:v>
                </c:pt>
                <c:pt idx="10">
                  <c:v>-0.90723312943695467</c:v>
                </c:pt>
                <c:pt idx="11">
                  <c:v>-0.97967456854122581</c:v>
                </c:pt>
                <c:pt idx="12">
                  <c:v>-0.73021069991797793</c:v>
                </c:pt>
                <c:pt idx="13">
                  <c:v>-0.80011741780448797</c:v>
                </c:pt>
                <c:pt idx="14">
                  <c:v>-0.42273637890277205</c:v>
                </c:pt>
                <c:pt idx="15">
                  <c:v>-8.2620321226400908E-2</c:v>
                </c:pt>
                <c:pt idx="16">
                  <c:v>-0.18644837274451989</c:v>
                </c:pt>
                <c:pt idx="17">
                  <c:v>-0.59762010318056435</c:v>
                </c:pt>
                <c:pt idx="18">
                  <c:v>-0.31896253664614377</c:v>
                </c:pt>
                <c:pt idx="19">
                  <c:v>-0.37580380146961195</c:v>
                </c:pt>
                <c:pt idx="20">
                  <c:v>-0.74533329939924808</c:v>
                </c:pt>
                <c:pt idx="21">
                  <c:v>-0.20861459138785771</c:v>
                </c:pt>
                <c:pt idx="22">
                  <c:v>-0.23205694154187953</c:v>
                </c:pt>
                <c:pt idx="23">
                  <c:v>-0.35988707213361026</c:v>
                </c:pt>
                <c:pt idx="24">
                  <c:v>-0.67166160515529871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4-4DF2-A38C-37C06E861FEE}"/>
            </c:ext>
          </c:extLst>
        </c:ser>
        <c:ser>
          <c:idx val="1"/>
          <c:order val="1"/>
          <c:tx>
            <c:strRef>
              <c:f>Phase!$O$170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Phase!$K$171:$K$195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Phase!$O$171:$O$195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4-4DF2-A38C-37C06E861FEE}"/>
            </c:ext>
          </c:extLst>
        </c:ser>
        <c:ser>
          <c:idx val="2"/>
          <c:order val="2"/>
          <c:tx>
            <c:strRef>
              <c:f>Phase!$P$170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Phase!$K$171:$K$195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Phase!$P$171:$P$195</c:f>
              <c:numCache>
                <c:formatCode>General</c:formatCode>
                <c:ptCount val="25"/>
                <c:pt idx="0">
                  <c:v>-0.37525223200415991</c:v>
                </c:pt>
                <c:pt idx="1">
                  <c:v>-0.20121957697233531</c:v>
                </c:pt>
                <c:pt idx="2">
                  <c:v>-0.35306179796812659</c:v>
                </c:pt>
                <c:pt idx="3">
                  <c:v>-0.40864221679267965</c:v>
                </c:pt>
                <c:pt idx="4">
                  <c:v>-0.63206610804584218</c:v>
                </c:pt>
                <c:pt idx="5">
                  <c:v>-0.69524198317786523</c:v>
                </c:pt>
                <c:pt idx="6">
                  <c:v>-0.94456685091891701</c:v>
                </c:pt>
                <c:pt idx="7">
                  <c:v>-1.0440077475991592</c:v>
                </c:pt>
                <c:pt idx="8">
                  <c:v>-1.0292692418247944</c:v>
                </c:pt>
                <c:pt idx="9">
                  <c:v>-1.3965591744514687</c:v>
                </c:pt>
                <c:pt idx="10">
                  <c:v>-1.5998274902546212</c:v>
                </c:pt>
                <c:pt idx="11">
                  <c:v>-1.5493122241288684</c:v>
                </c:pt>
                <c:pt idx="12">
                  <c:v>-1.3797069560847324</c:v>
                </c:pt>
                <c:pt idx="13">
                  <c:v>-1.6175151447584621</c:v>
                </c:pt>
                <c:pt idx="14">
                  <c:v>-1.2483197024511088</c:v>
                </c:pt>
                <c:pt idx="15">
                  <c:v>-1.5559774763302281</c:v>
                </c:pt>
                <c:pt idx="16">
                  <c:v>-1.3094654366805289</c:v>
                </c:pt>
                <c:pt idx="17">
                  <c:v>-1.6329994802189916</c:v>
                </c:pt>
                <c:pt idx="18">
                  <c:v>-1.5697359729649076</c:v>
                </c:pt>
                <c:pt idx="19">
                  <c:v>-1.984765960340126</c:v>
                </c:pt>
                <c:pt idx="20">
                  <c:v>-1.6213077696328042</c:v>
                </c:pt>
                <c:pt idx="21">
                  <c:v>-1.8462289892028838</c:v>
                </c:pt>
                <c:pt idx="22">
                  <c:v>-1.3212905352312596</c:v>
                </c:pt>
                <c:pt idx="23">
                  <c:v>-0.82819619393307942</c:v>
                </c:pt>
                <c:pt idx="24">
                  <c:v>-1.0624385961071303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4-4DF2-A38C-37C06E861FEE}"/>
            </c:ext>
          </c:extLst>
        </c:ser>
        <c:ser>
          <c:idx val="3"/>
          <c:order val="3"/>
          <c:tx>
            <c:strRef>
              <c:f>Phase!$Q$170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Phase!$K$171:$K$195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Phase!$Q$171:$Q$195</c:f>
              <c:numCache>
                <c:formatCode>General</c:formatCode>
                <c:ptCount val="25"/>
                <c:pt idx="0">
                  <c:v>-0.15646259237890156</c:v>
                </c:pt>
                <c:pt idx="1">
                  <c:v>-0.17381941264300413</c:v>
                </c:pt>
                <c:pt idx="2">
                  <c:v>-0.28275970160709762</c:v>
                </c:pt>
                <c:pt idx="3">
                  <c:v>-0.38997431894330664</c:v>
                </c:pt>
                <c:pt idx="4">
                  <c:v>-0.55010725827506279</c:v>
                </c:pt>
                <c:pt idx="5">
                  <c:v>-0.69009803885766374</c:v>
                </c:pt>
                <c:pt idx="6">
                  <c:v>-0.85165820286681915</c:v>
                </c:pt>
                <c:pt idx="7">
                  <c:v>-1.0772563092949108</c:v>
                </c:pt>
                <c:pt idx="8">
                  <c:v>-1.1880184522634147</c:v>
                </c:pt>
                <c:pt idx="9">
                  <c:v>-1.3188375871812203</c:v>
                </c:pt>
                <c:pt idx="10">
                  <c:v>-1.434638644072604</c:v>
                </c:pt>
                <c:pt idx="11">
                  <c:v>-1.6069993456606377</c:v>
                </c:pt>
                <c:pt idx="12">
                  <c:v>-1.0414174968166088</c:v>
                </c:pt>
                <c:pt idx="13">
                  <c:v>-1.3351623513608639</c:v>
                </c:pt>
                <c:pt idx="14">
                  <c:v>-1.6209303712066698</c:v>
                </c:pt>
                <c:pt idx="15">
                  <c:v>-1.7339766776330034</c:v>
                </c:pt>
                <c:pt idx="16">
                  <c:v>-1.5852898121593795</c:v>
                </c:pt>
                <c:pt idx="17">
                  <c:v>-1.6189018175541512</c:v>
                </c:pt>
                <c:pt idx="18">
                  <c:v>-1.1206641740738181</c:v>
                </c:pt>
                <c:pt idx="19">
                  <c:v>-0.82165130368546402</c:v>
                </c:pt>
                <c:pt idx="20">
                  <c:v>-1.122481017320035</c:v>
                </c:pt>
                <c:pt idx="21">
                  <c:v>-1.2481167787777354</c:v>
                </c:pt>
                <c:pt idx="22">
                  <c:v>-0.79682811713826174</c:v>
                </c:pt>
                <c:pt idx="23">
                  <c:v>-0.37527858730382108</c:v>
                </c:pt>
                <c:pt idx="24">
                  <c:v>-0.20108000962421843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C4-4DF2-A38C-37C06E861FEE}"/>
            </c:ext>
          </c:extLst>
        </c:ser>
        <c:ser>
          <c:idx val="4"/>
          <c:order val="4"/>
          <c:tx>
            <c:strRef>
              <c:f>Phase!$R$170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Phase!$K$171:$K$195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Phase!$R$171:$R$195</c:f>
              <c:numCache>
                <c:formatCode>General</c:formatCode>
                <c:ptCount val="25"/>
                <c:pt idx="0">
                  <c:v>-1.0493926617286764E-2</c:v>
                </c:pt>
                <c:pt idx="1">
                  <c:v>-0.18750030628836847</c:v>
                </c:pt>
                <c:pt idx="2">
                  <c:v>-0.27969162717340035</c:v>
                </c:pt>
                <c:pt idx="3">
                  <c:v>-0.38820991600726679</c:v>
                </c:pt>
                <c:pt idx="4">
                  <c:v>-0.6317071757458903</c:v>
                </c:pt>
                <c:pt idx="5">
                  <c:v>-0.67664181620333763</c:v>
                </c:pt>
                <c:pt idx="6">
                  <c:v>-0.84365362815809453</c:v>
                </c:pt>
                <c:pt idx="7">
                  <c:v>-1.0360865996056199</c:v>
                </c:pt>
                <c:pt idx="8">
                  <c:v>-1.2090883997245259</c:v>
                </c:pt>
                <c:pt idx="9">
                  <c:v>-1.378528819831631</c:v>
                </c:pt>
                <c:pt idx="10">
                  <c:v>-1.5255439891596154</c:v>
                </c:pt>
                <c:pt idx="11">
                  <c:v>-1.7488788911142252</c:v>
                </c:pt>
                <c:pt idx="12">
                  <c:v>-1.6630142419345972</c:v>
                </c:pt>
                <c:pt idx="13">
                  <c:v>-1.3203237116327846</c:v>
                </c:pt>
                <c:pt idx="14">
                  <c:v>-1.5627162912233297</c:v>
                </c:pt>
                <c:pt idx="15">
                  <c:v>-1.8583025365738326</c:v>
                </c:pt>
                <c:pt idx="16">
                  <c:v>-1.7344781382262375</c:v>
                </c:pt>
                <c:pt idx="17">
                  <c:v>-1.6146446772752969</c:v>
                </c:pt>
                <c:pt idx="18">
                  <c:v>-1.9686343817072656</c:v>
                </c:pt>
                <c:pt idx="19">
                  <c:v>-2.2264402609314642</c:v>
                </c:pt>
                <c:pt idx="20">
                  <c:v>-1.8898728161959084</c:v>
                </c:pt>
                <c:pt idx="21">
                  <c:v>-1.5166930012443134</c:v>
                </c:pt>
                <c:pt idx="22">
                  <c:v>-1.1207647528758022</c:v>
                </c:pt>
                <c:pt idx="23">
                  <c:v>-1.3035045059982169</c:v>
                </c:pt>
                <c:pt idx="24">
                  <c:v>-1.4278296189564079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C4-4DF2-A38C-37C06E861FEE}"/>
            </c:ext>
          </c:extLst>
        </c:ser>
        <c:ser>
          <c:idx val="5"/>
          <c:order val="5"/>
          <c:tx>
            <c:strRef>
              <c:f>Phase!$S$170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Phase!$K$171:$K$195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Phase!$S$171:$S$195</c:f>
              <c:numCache>
                <c:formatCode>General</c:formatCode>
                <c:ptCount val="25"/>
                <c:pt idx="0">
                  <c:v>-8.9317233387737616E-2</c:v>
                </c:pt>
                <c:pt idx="1">
                  <c:v>-0.18313930397214206</c:v>
                </c:pt>
                <c:pt idx="2">
                  <c:v>-0.28417431322509873</c:v>
                </c:pt>
                <c:pt idx="3">
                  <c:v>-0.40986406833558059</c:v>
                </c:pt>
                <c:pt idx="4">
                  <c:v>-0.58414378898797537</c:v>
                </c:pt>
                <c:pt idx="5">
                  <c:v>-0.70376838003296427</c:v>
                </c:pt>
                <c:pt idx="6">
                  <c:v>-0.86833061194084227</c:v>
                </c:pt>
                <c:pt idx="7">
                  <c:v>-1.0872014799371958</c:v>
                </c:pt>
                <c:pt idx="8">
                  <c:v>-1.2169312255474556</c:v>
                </c:pt>
                <c:pt idx="9">
                  <c:v>-1.3731682053540011</c:v>
                </c:pt>
                <c:pt idx="10">
                  <c:v>-1.492958437029019</c:v>
                </c:pt>
                <c:pt idx="11">
                  <c:v>-1.6411665229866503</c:v>
                </c:pt>
                <c:pt idx="12">
                  <c:v>-1.851900480672181</c:v>
                </c:pt>
                <c:pt idx="13">
                  <c:v>-2.0601490040295825</c:v>
                </c:pt>
                <c:pt idx="14">
                  <c:v>-2.477874200532951</c:v>
                </c:pt>
                <c:pt idx="15">
                  <c:v>-2.5928206942618703</c:v>
                </c:pt>
                <c:pt idx="16">
                  <c:v>-2.1316996062607894</c:v>
                </c:pt>
                <c:pt idx="17">
                  <c:v>-1.905148748074355</c:v>
                </c:pt>
                <c:pt idx="18">
                  <c:v>-1.8933469823085773</c:v>
                </c:pt>
                <c:pt idx="19">
                  <c:v>-1.9751809462563008</c:v>
                </c:pt>
                <c:pt idx="20">
                  <c:v>-2.1570278953583899</c:v>
                </c:pt>
                <c:pt idx="21">
                  <c:v>-2.2053326199194228</c:v>
                </c:pt>
                <c:pt idx="22">
                  <c:v>-1.8435632085815581</c:v>
                </c:pt>
                <c:pt idx="23">
                  <c:v>-2.0438415064376412</c:v>
                </c:pt>
                <c:pt idx="24">
                  <c:v>-1.5444633085405297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C4-4DF2-A38C-37C06E86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7320"/>
        <c:axId val="259354184"/>
      </c:scatterChart>
      <c:valAx>
        <c:axId val="259357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184"/>
        <c:crosses val="autoZero"/>
        <c:crossBetween val="midCat"/>
      </c:valAx>
      <c:valAx>
        <c:axId val="2593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DTR3 Dead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Phase!$X$170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Phase!$U$171:$U$195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Phase!$X$171:$X$195</c:f>
              <c:numCache>
                <c:formatCode>General</c:formatCode>
                <c:ptCount val="25"/>
                <c:pt idx="0">
                  <c:v>-0.24090738089355773</c:v>
                </c:pt>
                <c:pt idx="1">
                  <c:v>-0.44165440910934206</c:v>
                </c:pt>
                <c:pt idx="2">
                  <c:v>-0.44878922678514466</c:v>
                </c:pt>
                <c:pt idx="3">
                  <c:v>-0.55069606089332368</c:v>
                </c:pt>
                <c:pt idx="4">
                  <c:v>-0.76609716882121759</c:v>
                </c:pt>
                <c:pt idx="5">
                  <c:v>-0.87557656058462463</c:v>
                </c:pt>
                <c:pt idx="6">
                  <c:v>-0.97107535111103471</c:v>
                </c:pt>
                <c:pt idx="7">
                  <c:v>-1.2159912623480651</c:v>
                </c:pt>
                <c:pt idx="8">
                  <c:v>-1.3444833246493282</c:v>
                </c:pt>
                <c:pt idx="9">
                  <c:v>-1.3648466118493043</c:v>
                </c:pt>
                <c:pt idx="10">
                  <c:v>-1.4073234018295402</c:v>
                </c:pt>
                <c:pt idx="11">
                  <c:v>-1.0925884165576616</c:v>
                </c:pt>
                <c:pt idx="12">
                  <c:v>-1.4988601591277124</c:v>
                </c:pt>
                <c:pt idx="13">
                  <c:v>-1.5916331479944388</c:v>
                </c:pt>
                <c:pt idx="14">
                  <c:v>-2.1006707732060335</c:v>
                </c:pt>
                <c:pt idx="15">
                  <c:v>-1.9683124861946966</c:v>
                </c:pt>
                <c:pt idx="16">
                  <c:v>-2.144542296718797</c:v>
                </c:pt>
                <c:pt idx="17">
                  <c:v>-1.8388718699075901</c:v>
                </c:pt>
                <c:pt idx="18">
                  <c:v>-2.2832017464416809</c:v>
                </c:pt>
                <c:pt idx="19">
                  <c:v>-2.3260731185216037</c:v>
                </c:pt>
                <c:pt idx="20">
                  <c:v>-2.6509269870617129</c:v>
                </c:pt>
                <c:pt idx="21">
                  <c:v>-2.9200630300800117</c:v>
                </c:pt>
                <c:pt idx="22">
                  <c:v>-3.2279431158226171</c:v>
                </c:pt>
                <c:pt idx="23">
                  <c:v>-2.7747492251287733</c:v>
                </c:pt>
                <c:pt idx="24">
                  <c:v>-2.5493584039180957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6-472D-88BA-E37B42B48EBB}"/>
            </c:ext>
          </c:extLst>
        </c:ser>
        <c:ser>
          <c:idx val="1"/>
          <c:order val="1"/>
          <c:tx>
            <c:strRef>
              <c:f>Phase!$Y$170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Phase!$U$171:$U$195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Phase!$Y$171:$Y$195</c:f>
              <c:numCache>
                <c:formatCode>General</c:formatCode>
                <c:ptCount val="25"/>
                <c:pt idx="0">
                  <c:v>-0.46170719608956995</c:v>
                </c:pt>
                <c:pt idx="1">
                  <c:v>-0.37938018147449781</c:v>
                </c:pt>
                <c:pt idx="2">
                  <c:v>-0.52297558801522848</c:v>
                </c:pt>
                <c:pt idx="3">
                  <c:v>-0.60586180293202696</c:v>
                </c:pt>
                <c:pt idx="4">
                  <c:v>-0.72627501902575109</c:v>
                </c:pt>
                <c:pt idx="5">
                  <c:v>-0.8356473765467457</c:v>
                </c:pt>
                <c:pt idx="6">
                  <c:v>-0.97355815938212675</c:v>
                </c:pt>
                <c:pt idx="7">
                  <c:v>-1.0048166219911758</c:v>
                </c:pt>
                <c:pt idx="8">
                  <c:v>-1.3631847178859611</c:v>
                </c:pt>
                <c:pt idx="9">
                  <c:v>-1.526704088297123</c:v>
                </c:pt>
                <c:pt idx="10">
                  <c:v>-1.6194841129010047</c:v>
                </c:pt>
                <c:pt idx="11">
                  <c:v>-2.0169855294212611</c:v>
                </c:pt>
                <c:pt idx="12">
                  <c:v>-1.8682215988658242</c:v>
                </c:pt>
                <c:pt idx="13">
                  <c:v>-1.7040291872521767</c:v>
                </c:pt>
                <c:pt idx="14">
                  <c:v>-1.5117429224431977</c:v>
                </c:pt>
                <c:pt idx="15">
                  <c:v>-1.0226833541102467</c:v>
                </c:pt>
                <c:pt idx="16">
                  <c:v>-0.86135518260432897</c:v>
                </c:pt>
                <c:pt idx="17">
                  <c:v>-0.6297720880998714</c:v>
                </c:pt>
                <c:pt idx="18">
                  <c:v>-0.10781649983895787</c:v>
                </c:pt>
                <c:pt idx="19">
                  <c:v>-0.13838803337452593</c:v>
                </c:pt>
                <c:pt idx="20">
                  <c:v>-0.43289227947929881</c:v>
                </c:pt>
                <c:pt idx="21">
                  <c:v>9.5421749398837741E-2</c:v>
                </c:pt>
                <c:pt idx="22">
                  <c:v>0.30774912924458842</c:v>
                </c:pt>
                <c:pt idx="23">
                  <c:v>0.35334889573826539</c:v>
                </c:pt>
                <c:pt idx="24">
                  <c:v>0.35297420220682657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6-472D-88BA-E37B42B48EBB}"/>
            </c:ext>
          </c:extLst>
        </c:ser>
        <c:ser>
          <c:idx val="2"/>
          <c:order val="2"/>
          <c:tx>
            <c:strRef>
              <c:f>Phase!$Z$170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Phase!$U$171:$U$195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Phase!$Z$171:$Z$195</c:f>
              <c:numCache>
                <c:formatCode>General</c:formatCode>
                <c:ptCount val="25"/>
                <c:pt idx="0">
                  <c:v>-0.34883721650907579</c:v>
                </c:pt>
                <c:pt idx="1">
                  <c:v>-0.43745938948989971</c:v>
                </c:pt>
                <c:pt idx="2">
                  <c:v>-0.52001199494910277</c:v>
                </c:pt>
                <c:pt idx="3">
                  <c:v>-0.62089685848460063</c:v>
                </c:pt>
                <c:pt idx="4">
                  <c:v>-0.7284825091605035</c:v>
                </c:pt>
                <c:pt idx="5">
                  <c:v>-0.84658538653522886</c:v>
                </c:pt>
                <c:pt idx="6">
                  <c:v>-0.97243073349694142</c:v>
                </c:pt>
                <c:pt idx="7">
                  <c:v>-1.0519164186813854</c:v>
                </c:pt>
                <c:pt idx="8">
                  <c:v>-1.2932415876072572</c:v>
                </c:pt>
                <c:pt idx="9">
                  <c:v>-1.4491107027039098</c:v>
                </c:pt>
                <c:pt idx="10">
                  <c:v>-1.5497365153792124</c:v>
                </c:pt>
                <c:pt idx="11">
                  <c:v>-1.658613208277202</c:v>
                </c:pt>
                <c:pt idx="12">
                  <c:v>-1.724137862128593</c:v>
                </c:pt>
                <c:pt idx="13">
                  <c:v>-1.7425420793084074</c:v>
                </c:pt>
                <c:pt idx="14">
                  <c:v>-1.3771762133969332</c:v>
                </c:pt>
                <c:pt idx="15">
                  <c:v>-1.7521258102402937</c:v>
                </c:pt>
                <c:pt idx="16">
                  <c:v>-1.258806502052868</c:v>
                </c:pt>
                <c:pt idx="17">
                  <c:v>-1.4190655923499211</c:v>
                </c:pt>
                <c:pt idx="18">
                  <c:v>-1.4066532224211425</c:v>
                </c:pt>
                <c:pt idx="19">
                  <c:v>-1.6068916260768444</c:v>
                </c:pt>
                <c:pt idx="20">
                  <c:v>-1.8816303549783058</c:v>
                </c:pt>
                <c:pt idx="21">
                  <c:v>-2.1183026117436636</c:v>
                </c:pt>
                <c:pt idx="22">
                  <c:v>-2.1890542182414001</c:v>
                </c:pt>
                <c:pt idx="23">
                  <c:v>-2.4141516595172265</c:v>
                </c:pt>
                <c:pt idx="24">
                  <c:v>-2.1290041090672767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6-472D-88BA-E37B42B48EBB}"/>
            </c:ext>
          </c:extLst>
        </c:ser>
        <c:ser>
          <c:idx val="3"/>
          <c:order val="3"/>
          <c:tx>
            <c:strRef>
              <c:f>Phase!$AA$170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Phase!$U$171:$U$195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Phase!$AA$171:$AA$195</c:f>
              <c:numCache>
                <c:formatCode>General</c:formatCode>
                <c:ptCount val="25"/>
                <c:pt idx="0">
                  <c:v>-0.35281614661857041</c:v>
                </c:pt>
                <c:pt idx="1">
                  <c:v>-0.4370776481541509</c:v>
                </c:pt>
                <c:pt idx="2">
                  <c:v>-0.51405355855725543</c:v>
                </c:pt>
                <c:pt idx="3">
                  <c:v>-0.60969947576887096</c:v>
                </c:pt>
                <c:pt idx="4">
                  <c:v>-0.72255705836081641</c:v>
                </c:pt>
                <c:pt idx="5">
                  <c:v>-0.84610833215107673</c:v>
                </c:pt>
                <c:pt idx="6">
                  <c:v>-0.97328459887148466</c:v>
                </c:pt>
                <c:pt idx="7">
                  <c:v>-1.1246823241622792</c:v>
                </c:pt>
                <c:pt idx="8">
                  <c:v>-1.2914055483695446</c:v>
                </c:pt>
                <c:pt idx="9">
                  <c:v>-1.4497480773463896</c:v>
                </c:pt>
                <c:pt idx="10">
                  <c:v>-1.597102250353706</c:v>
                </c:pt>
                <c:pt idx="11">
                  <c:v>-1.7576216283724615</c:v>
                </c:pt>
                <c:pt idx="12">
                  <c:v>-1.8707016649614383</c:v>
                </c:pt>
                <c:pt idx="13">
                  <c:v>-2.2282885355067692</c:v>
                </c:pt>
                <c:pt idx="14">
                  <c:v>-2.3079045434773073</c:v>
                </c:pt>
                <c:pt idx="15">
                  <c:v>-1.961207571484161</c:v>
                </c:pt>
                <c:pt idx="16">
                  <c:v>-1.6741822368223609</c:v>
                </c:pt>
                <c:pt idx="17">
                  <c:v>-1.289833013227917</c:v>
                </c:pt>
                <c:pt idx="18">
                  <c:v>-1.6373998282035682</c:v>
                </c:pt>
                <c:pt idx="19">
                  <c:v>-1.6596409883324474</c:v>
                </c:pt>
                <c:pt idx="20">
                  <c:v>-1.9229043263511489</c:v>
                </c:pt>
                <c:pt idx="21">
                  <c:v>-1.9605436175617388</c:v>
                </c:pt>
                <c:pt idx="22">
                  <c:v>-1.8372813174044287</c:v>
                </c:pt>
                <c:pt idx="23">
                  <c:v>-1.7313269668521218</c:v>
                </c:pt>
                <c:pt idx="24">
                  <c:v>-2.2176829162675076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6-472D-88BA-E37B42B48EBB}"/>
            </c:ext>
          </c:extLst>
        </c:ser>
        <c:ser>
          <c:idx val="4"/>
          <c:order val="4"/>
          <c:tx>
            <c:strRef>
              <c:f>Phase!$AB$170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Phase!$U$171:$U$195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Phase!$AB$171:$AB$195</c:f>
              <c:numCache>
                <c:formatCode>General</c:formatCode>
                <c:ptCount val="25"/>
                <c:pt idx="0">
                  <c:v>-0.34921988378681351</c:v>
                </c:pt>
                <c:pt idx="1">
                  <c:v>-0.35933680759044789</c:v>
                </c:pt>
                <c:pt idx="2">
                  <c:v>-0.51600599567885874</c:v>
                </c:pt>
                <c:pt idx="3">
                  <c:v>-0.61718151290893775</c:v>
                </c:pt>
                <c:pt idx="4">
                  <c:v>-0.73121857162881176</c:v>
                </c:pt>
                <c:pt idx="5">
                  <c:v>-0.85910595000502454</c:v>
                </c:pt>
                <c:pt idx="6">
                  <c:v>-0.98623417528531232</c:v>
                </c:pt>
                <c:pt idx="7">
                  <c:v>-1.1401097244844274</c:v>
                </c:pt>
                <c:pt idx="8">
                  <c:v>-1.3106039713241506</c:v>
                </c:pt>
                <c:pt idx="9">
                  <c:v>-1.4600163899424354</c:v>
                </c:pt>
                <c:pt idx="10">
                  <c:v>-1.6047388152870965</c:v>
                </c:pt>
                <c:pt idx="11">
                  <c:v>-1.7543101515685824</c:v>
                </c:pt>
                <c:pt idx="12">
                  <c:v>-1.9404155009400594</c:v>
                </c:pt>
                <c:pt idx="13">
                  <c:v>-2.0507818242624465</c:v>
                </c:pt>
                <c:pt idx="14">
                  <c:v>-1.8318179208983278</c:v>
                </c:pt>
                <c:pt idx="15">
                  <c:v>-2.0576130398140298</c:v>
                </c:pt>
                <c:pt idx="16">
                  <c:v>-2.1569436948306695</c:v>
                </c:pt>
                <c:pt idx="17">
                  <c:v>-2.1360099727096151</c:v>
                </c:pt>
                <c:pt idx="18">
                  <c:v>-1.668359539990665</c:v>
                </c:pt>
                <c:pt idx="19">
                  <c:v>-1.5627978800569033</c:v>
                </c:pt>
                <c:pt idx="20">
                  <c:v>-1.901655728571366</c:v>
                </c:pt>
                <c:pt idx="21">
                  <c:v>-1.3331461928411679</c:v>
                </c:pt>
                <c:pt idx="22">
                  <c:v>-1.6418079661474188</c:v>
                </c:pt>
                <c:pt idx="23">
                  <c:v>-1.8637071269289327</c:v>
                </c:pt>
                <c:pt idx="24">
                  <c:v>-1.4243662483517587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6-472D-88BA-E37B42B48EBB}"/>
            </c:ext>
          </c:extLst>
        </c:ser>
        <c:ser>
          <c:idx val="5"/>
          <c:order val="5"/>
          <c:tx>
            <c:strRef>
              <c:f>Phase!$AC$170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Phase!$U$171:$U$195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Phase!$AC$171:$AC$195</c:f>
              <c:numCache>
                <c:formatCode>General</c:formatCode>
                <c:ptCount val="25"/>
                <c:pt idx="0">
                  <c:v>-0.35096752664728692</c:v>
                </c:pt>
                <c:pt idx="1">
                  <c:v>-0.36268651701633581</c:v>
                </c:pt>
                <c:pt idx="2">
                  <c:v>-0.53027914108962904</c:v>
                </c:pt>
                <c:pt idx="3">
                  <c:v>-0.63422067206791344</c:v>
                </c:pt>
                <c:pt idx="4">
                  <c:v>-0.75172229976853289</c:v>
                </c:pt>
                <c:pt idx="5">
                  <c:v>-0.88893676034499292</c:v>
                </c:pt>
                <c:pt idx="6">
                  <c:v>-1.0240529996291281</c:v>
                </c:pt>
                <c:pt idx="7">
                  <c:v>-1.1866363295400444</c:v>
                </c:pt>
                <c:pt idx="8">
                  <c:v>-1.361219195700504</c:v>
                </c:pt>
                <c:pt idx="9">
                  <c:v>-1.5101037081800166</c:v>
                </c:pt>
                <c:pt idx="10">
                  <c:v>-1.65922571992693</c:v>
                </c:pt>
                <c:pt idx="11">
                  <c:v>-1.8204678170967525</c:v>
                </c:pt>
                <c:pt idx="12">
                  <c:v>-2.0028627461330282</c:v>
                </c:pt>
                <c:pt idx="13">
                  <c:v>-2.1688450807165975</c:v>
                </c:pt>
                <c:pt idx="14">
                  <c:v>-2.1962971507355076</c:v>
                </c:pt>
                <c:pt idx="15">
                  <c:v>-2.2477651352776302</c:v>
                </c:pt>
                <c:pt idx="16">
                  <c:v>-2.318972607104528</c:v>
                </c:pt>
                <c:pt idx="17">
                  <c:v>-2.3803442660146015</c:v>
                </c:pt>
                <c:pt idx="18">
                  <c:v>-2.5221646347522073</c:v>
                </c:pt>
                <c:pt idx="19">
                  <c:v>-2.5420398266434137</c:v>
                </c:pt>
                <c:pt idx="20">
                  <c:v>-2.5663885077263742</c:v>
                </c:pt>
                <c:pt idx="21">
                  <c:v>-2.7236916694450111</c:v>
                </c:pt>
                <c:pt idx="22">
                  <c:v>-2.4074287887065364</c:v>
                </c:pt>
                <c:pt idx="23">
                  <c:v>-2.8340034807955252</c:v>
                </c:pt>
                <c:pt idx="24">
                  <c:v>-2.8474075269282717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76-472D-88BA-E37B42B4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0264"/>
        <c:axId val="259353008"/>
      </c:scatterChart>
      <c:valAx>
        <c:axId val="259350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3008"/>
        <c:crosses val="autoZero"/>
        <c:crossBetween val="midCat"/>
      </c:valAx>
      <c:valAx>
        <c:axId val="2593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Phase!$AH$170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Phase!$AH$171:$AH$195</c:f>
              <c:numCache>
                <c:formatCode>General</c:formatCode>
                <c:ptCount val="25"/>
                <c:pt idx="0">
                  <c:v>-0.4635137597874352</c:v>
                </c:pt>
                <c:pt idx="1">
                  <c:v>-0.68608623779399081</c:v>
                </c:pt>
                <c:pt idx="2">
                  <c:v>-0.56616786404624608</c:v>
                </c:pt>
                <c:pt idx="3">
                  <c:v>-0.60249859918757798</c:v>
                </c:pt>
                <c:pt idx="4">
                  <c:v>-0.8653771768028774</c:v>
                </c:pt>
                <c:pt idx="5">
                  <c:v>-1.0490321473763495</c:v>
                </c:pt>
                <c:pt idx="6">
                  <c:v>-1.0712939209045933</c:v>
                </c:pt>
                <c:pt idx="7">
                  <c:v>-1.2315160490668697</c:v>
                </c:pt>
                <c:pt idx="8">
                  <c:v>-1.3995383912788748</c:v>
                </c:pt>
                <c:pt idx="9">
                  <c:v>-1.7027666009639204</c:v>
                </c:pt>
                <c:pt idx="10">
                  <c:v>-2.0153592487813619</c:v>
                </c:pt>
                <c:pt idx="11">
                  <c:v>-2.4349852284184874</c:v>
                </c:pt>
                <c:pt idx="12">
                  <c:v>-2.6010890912321445</c:v>
                </c:pt>
                <c:pt idx="13">
                  <c:v>-2.7686354117119265</c:v>
                </c:pt>
                <c:pt idx="14">
                  <c:v>-2.9267388154940992</c:v>
                </c:pt>
                <c:pt idx="15">
                  <c:v>-2.4184372723098</c:v>
                </c:pt>
                <c:pt idx="16">
                  <c:v>-2.5742336362916873</c:v>
                </c:pt>
                <c:pt idx="17">
                  <c:v>-2.8941190325110644</c:v>
                </c:pt>
                <c:pt idx="18">
                  <c:v>-3.0980505222192889</c:v>
                </c:pt>
                <c:pt idx="19">
                  <c:v>-2.7626283960434277</c:v>
                </c:pt>
                <c:pt idx="20">
                  <c:v>-2.8596805501366926</c:v>
                </c:pt>
                <c:pt idx="21">
                  <c:v>-3.1749452635898496</c:v>
                </c:pt>
                <c:pt idx="22">
                  <c:v>-3.218647299044719</c:v>
                </c:pt>
                <c:pt idx="23">
                  <c:v>-2.9295056537857977</c:v>
                </c:pt>
                <c:pt idx="24">
                  <c:v>-2.8814115671987119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0-42CA-A0D7-EA5FA8E46C14}"/>
            </c:ext>
          </c:extLst>
        </c:ser>
        <c:ser>
          <c:idx val="1"/>
          <c:order val="1"/>
          <c:tx>
            <c:strRef>
              <c:f>Phase!$AI$170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Phase!$AI$171:$AI$195</c:f>
              <c:numCache>
                <c:formatCode>General</c:formatCode>
                <c:ptCount val="25"/>
                <c:pt idx="0">
                  <c:v>-0.47326333133286963</c:v>
                </c:pt>
                <c:pt idx="1">
                  <c:v>-0.36637513304613045</c:v>
                </c:pt>
                <c:pt idx="2">
                  <c:v>-0.40093414538782285</c:v>
                </c:pt>
                <c:pt idx="3">
                  <c:v>-0.638672153823162</c:v>
                </c:pt>
                <c:pt idx="4">
                  <c:v>-0.77894615448024562</c:v>
                </c:pt>
                <c:pt idx="5">
                  <c:v>-0.92955708102559143</c:v>
                </c:pt>
                <c:pt idx="6">
                  <c:v>-1.0698169768705004</c:v>
                </c:pt>
                <c:pt idx="7">
                  <c:v>-1.2322503166832375</c:v>
                </c:pt>
                <c:pt idx="8">
                  <c:v>-1.457291935534915</c:v>
                </c:pt>
                <c:pt idx="9">
                  <c:v>-1.5085445986367623</c:v>
                </c:pt>
                <c:pt idx="10">
                  <c:v>-1.4564610181001587</c:v>
                </c:pt>
                <c:pt idx="11">
                  <c:v>-1.5067640047223065</c:v>
                </c:pt>
                <c:pt idx="12">
                  <c:v>-1.5970149275545962</c:v>
                </c:pt>
                <c:pt idx="13">
                  <c:v>-2.000668401766061</c:v>
                </c:pt>
                <c:pt idx="14">
                  <c:v>-2.3132318638097562</c:v>
                </c:pt>
                <c:pt idx="15">
                  <c:v>-2.1110840117854393</c:v>
                </c:pt>
                <c:pt idx="16">
                  <c:v>-1.6927162312522293</c:v>
                </c:pt>
                <c:pt idx="17">
                  <c:v>-2.1300133083139698</c:v>
                </c:pt>
                <c:pt idx="18">
                  <c:v>-1.7929516267771268</c:v>
                </c:pt>
                <c:pt idx="19">
                  <c:v>-1.4512968624747002</c:v>
                </c:pt>
                <c:pt idx="20">
                  <c:v>-1.0496033227885835</c:v>
                </c:pt>
                <c:pt idx="21">
                  <c:v>-0.56047891690885743</c:v>
                </c:pt>
                <c:pt idx="22">
                  <c:v>-0.36904211861191816</c:v>
                </c:pt>
                <c:pt idx="23">
                  <c:v>-0.55319179791271811</c:v>
                </c:pt>
                <c:pt idx="24">
                  <c:v>-0.46747345149890518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0-42CA-A0D7-EA5FA8E46C14}"/>
            </c:ext>
          </c:extLst>
        </c:ser>
        <c:ser>
          <c:idx val="2"/>
          <c:order val="2"/>
          <c:tx>
            <c:strRef>
              <c:f>Phase!$AJ$170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Phase!$AJ$171:$AJ$195</c:f>
              <c:numCache>
                <c:formatCode>General</c:formatCode>
                <c:ptCount val="25"/>
                <c:pt idx="0">
                  <c:v>-0.29745906554131102</c:v>
                </c:pt>
                <c:pt idx="1">
                  <c:v>-0.34561554115105542</c:v>
                </c:pt>
                <c:pt idx="2">
                  <c:v>-0.42214692882735327</c:v>
                </c:pt>
                <c:pt idx="3">
                  <c:v>-0.61618047497211514</c:v>
                </c:pt>
                <c:pt idx="4">
                  <c:v>-0.83739756938716925</c:v>
                </c:pt>
                <c:pt idx="5">
                  <c:v>-0.92628082538117851</c:v>
                </c:pt>
                <c:pt idx="6">
                  <c:v>-1.072892683110378</c:v>
                </c:pt>
                <c:pt idx="7">
                  <c:v>-1.2340748697720505</c:v>
                </c:pt>
                <c:pt idx="8">
                  <c:v>-1.3690863433206732</c:v>
                </c:pt>
                <c:pt idx="9">
                  <c:v>-1.5186018509698891</c:v>
                </c:pt>
                <c:pt idx="10">
                  <c:v>-1.5152815201728727</c:v>
                </c:pt>
                <c:pt idx="11">
                  <c:v>-1.7303279853437286</c:v>
                </c:pt>
                <c:pt idx="12">
                  <c:v>-1.9320788688114108</c:v>
                </c:pt>
                <c:pt idx="13">
                  <c:v>-2.206670811578181</c:v>
                </c:pt>
                <c:pt idx="14">
                  <c:v>-2.0264248454470088</c:v>
                </c:pt>
                <c:pt idx="15">
                  <c:v>-2.0940137829983714</c:v>
                </c:pt>
                <c:pt idx="16">
                  <c:v>-1.8447994983659823</c:v>
                </c:pt>
                <c:pt idx="17">
                  <c:v>-2.2574690890983153</c:v>
                </c:pt>
                <c:pt idx="18">
                  <c:v>-2.1480297723432278</c:v>
                </c:pt>
                <c:pt idx="19">
                  <c:v>-2.1678051943336487</c:v>
                </c:pt>
                <c:pt idx="20">
                  <c:v>-1.837558109692403</c:v>
                </c:pt>
                <c:pt idx="21">
                  <c:v>-1.5821447711375018</c:v>
                </c:pt>
                <c:pt idx="22">
                  <c:v>-1.2192794369813698</c:v>
                </c:pt>
                <c:pt idx="23">
                  <c:v>-0.78214164443168599</c:v>
                </c:pt>
                <c:pt idx="24">
                  <c:v>-0.60711005373891347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0-42CA-A0D7-EA5FA8E46C14}"/>
            </c:ext>
          </c:extLst>
        </c:ser>
        <c:ser>
          <c:idx val="3"/>
          <c:order val="3"/>
          <c:tx>
            <c:strRef>
              <c:f>Phase!$AK$170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Phase!$AK$171:$AK$195</c:f>
              <c:numCache>
                <c:formatCode>General</c:formatCode>
                <c:ptCount val="25"/>
                <c:pt idx="0">
                  <c:v>-0.2380728013060813</c:v>
                </c:pt>
                <c:pt idx="1">
                  <c:v>-0.34659405137753474</c:v>
                </c:pt>
                <c:pt idx="2">
                  <c:v>-0.42697514584954671</c:v>
                </c:pt>
                <c:pt idx="3">
                  <c:v>-0.60711423448761304</c:v>
                </c:pt>
                <c:pt idx="4">
                  <c:v>-0.83887733703390976</c:v>
                </c:pt>
                <c:pt idx="5">
                  <c:v>-0.91951713811883384</c:v>
                </c:pt>
                <c:pt idx="6">
                  <c:v>-1.0734452237858922</c:v>
                </c:pt>
                <c:pt idx="7">
                  <c:v>-1.1633446525463091</c:v>
                </c:pt>
                <c:pt idx="8">
                  <c:v>-1.3731202671548211</c:v>
                </c:pt>
                <c:pt idx="9">
                  <c:v>-1.4935082880002692</c:v>
                </c:pt>
                <c:pt idx="10">
                  <c:v>-1.6501830847153605</c:v>
                </c:pt>
                <c:pt idx="11">
                  <c:v>-1.8620913692973411</c:v>
                </c:pt>
                <c:pt idx="12">
                  <c:v>-1.8837270351389972</c:v>
                </c:pt>
                <c:pt idx="13">
                  <c:v>-1.6374193813646061</c:v>
                </c:pt>
                <c:pt idx="14">
                  <c:v>-1.7369450438706722</c:v>
                </c:pt>
                <c:pt idx="15">
                  <c:v>-2.1683944607385741</c:v>
                </c:pt>
                <c:pt idx="16">
                  <c:v>-1.6225109747118953</c:v>
                </c:pt>
                <c:pt idx="17">
                  <c:v>-1.4450728215187278</c:v>
                </c:pt>
                <c:pt idx="18">
                  <c:v>-1.1911256340835421</c:v>
                </c:pt>
                <c:pt idx="19">
                  <c:v>-0.80719609504461642</c:v>
                </c:pt>
                <c:pt idx="20">
                  <c:v>-1.2364559306873311</c:v>
                </c:pt>
                <c:pt idx="21">
                  <c:v>-0.78691665419490731</c:v>
                </c:pt>
                <c:pt idx="22">
                  <c:v>-0.75749866177013947</c:v>
                </c:pt>
                <c:pt idx="23">
                  <c:v>-0.33846146717000952</c:v>
                </c:pt>
                <c:pt idx="24">
                  <c:v>-0.19524762757950209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0-42CA-A0D7-EA5FA8E46C14}"/>
            </c:ext>
          </c:extLst>
        </c:ser>
        <c:ser>
          <c:idx val="4"/>
          <c:order val="4"/>
          <c:tx>
            <c:strRef>
              <c:f>Phase!$AL$170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Phase!$AL$171:$AL$195</c:f>
              <c:numCache>
                <c:formatCode>General</c:formatCode>
                <c:ptCount val="25"/>
                <c:pt idx="0">
                  <c:v>-0.2440091231928771</c:v>
                </c:pt>
                <c:pt idx="1">
                  <c:v>-0.34899719209380908</c:v>
                </c:pt>
                <c:pt idx="2">
                  <c:v>-0.42230554655037528</c:v>
                </c:pt>
                <c:pt idx="3">
                  <c:v>-0.61268751693636991</c:v>
                </c:pt>
                <c:pt idx="4">
                  <c:v>-0.83499020442902838</c:v>
                </c:pt>
                <c:pt idx="5">
                  <c:v>-0.92174001424558138</c:v>
                </c:pt>
                <c:pt idx="6">
                  <c:v>-1.0792385325233134</c:v>
                </c:pt>
                <c:pt idx="7">
                  <c:v>-1.2370591938236069</c:v>
                </c:pt>
                <c:pt idx="8">
                  <c:v>-1.3613231986639391</c:v>
                </c:pt>
                <c:pt idx="9">
                  <c:v>-1.5025130718404895</c:v>
                </c:pt>
                <c:pt idx="10">
                  <c:v>-1.6382838693479307</c:v>
                </c:pt>
                <c:pt idx="11">
                  <c:v>-1.7926195496253154</c:v>
                </c:pt>
                <c:pt idx="12">
                  <c:v>-1.9865974357279044</c:v>
                </c:pt>
                <c:pt idx="13">
                  <c:v>-2.2711775434525645</c:v>
                </c:pt>
                <c:pt idx="14">
                  <c:v>-2.1519085037488068</c:v>
                </c:pt>
                <c:pt idx="15">
                  <c:v>-1.9284220284330686</c:v>
                </c:pt>
                <c:pt idx="16">
                  <c:v>-2.1846844649940658</c:v>
                </c:pt>
                <c:pt idx="17">
                  <c:v>-1.7838042117743753</c:v>
                </c:pt>
                <c:pt idx="18">
                  <c:v>-1.9781576807304293</c:v>
                </c:pt>
                <c:pt idx="19">
                  <c:v>-1.611259744503555</c:v>
                </c:pt>
                <c:pt idx="20">
                  <c:v>-1.6259659590392053</c:v>
                </c:pt>
                <c:pt idx="21">
                  <c:v>-1.15878829515826</c:v>
                </c:pt>
                <c:pt idx="22">
                  <c:v>-1.2282945743497797</c:v>
                </c:pt>
                <c:pt idx="23">
                  <c:v>-1.1222260572760969</c:v>
                </c:pt>
                <c:pt idx="24">
                  <c:v>-0.868862200611906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80-42CA-A0D7-EA5FA8E46C14}"/>
            </c:ext>
          </c:extLst>
        </c:ser>
        <c:ser>
          <c:idx val="5"/>
          <c:order val="5"/>
          <c:tx>
            <c:strRef>
              <c:f>Phase!$AM$170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Phase!$AM$171:$AM$195</c:f>
              <c:numCache>
                <c:formatCode>General</c:formatCode>
                <c:ptCount val="25"/>
                <c:pt idx="0">
                  <c:v>-0.24290967019132828</c:v>
                </c:pt>
                <c:pt idx="1">
                  <c:v>-0.34560743170056507</c:v>
                </c:pt>
                <c:pt idx="2">
                  <c:v>-0.42781823392742291</c:v>
                </c:pt>
                <c:pt idx="3">
                  <c:v>-0.62412080033837825</c:v>
                </c:pt>
                <c:pt idx="4">
                  <c:v>-0.85565134765424744</c:v>
                </c:pt>
                <c:pt idx="5">
                  <c:v>-0.9486948506148758</c:v>
                </c:pt>
                <c:pt idx="6">
                  <c:v>-1.116909343538524</c:v>
                </c:pt>
                <c:pt idx="7">
                  <c:v>-1.2703781646737395</c:v>
                </c:pt>
                <c:pt idx="8">
                  <c:v>-1.4042341666575326</c:v>
                </c:pt>
                <c:pt idx="9">
                  <c:v>-1.5369219686597124</c:v>
                </c:pt>
                <c:pt idx="10">
                  <c:v>-1.6770766487036637</c:v>
                </c:pt>
                <c:pt idx="11">
                  <c:v>-1.8394783190186954</c:v>
                </c:pt>
                <c:pt idx="12">
                  <c:v>-2.027072527246629</c:v>
                </c:pt>
                <c:pt idx="13">
                  <c:v>-2.2106962714783522</c:v>
                </c:pt>
                <c:pt idx="14">
                  <c:v>-2.3712554377404844</c:v>
                </c:pt>
                <c:pt idx="15">
                  <c:v>-2.7306012425300623</c:v>
                </c:pt>
                <c:pt idx="16">
                  <c:v>-2.8229031691302393</c:v>
                </c:pt>
                <c:pt idx="17">
                  <c:v>-3.3056431558730202</c:v>
                </c:pt>
                <c:pt idx="18">
                  <c:v>-3.4523275409036231</c:v>
                </c:pt>
                <c:pt idx="19">
                  <c:v>-3.7394326573142589</c:v>
                </c:pt>
                <c:pt idx="20">
                  <c:v>-3.7435537989806433</c:v>
                </c:pt>
                <c:pt idx="21">
                  <c:v>-3.400172550596976</c:v>
                </c:pt>
                <c:pt idx="22">
                  <c:v>-2.9088097119390528</c:v>
                </c:pt>
                <c:pt idx="23">
                  <c:v>-3.3297614307059571</c:v>
                </c:pt>
                <c:pt idx="24">
                  <c:v>-3.0113210904062324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80-42CA-A0D7-EA5FA8E4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1832"/>
        <c:axId val="259353400"/>
      </c:scatterChart>
      <c:valAx>
        <c:axId val="259351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3400"/>
        <c:crosses val="autoZero"/>
        <c:crossBetween val="midCat"/>
      </c:valAx>
      <c:valAx>
        <c:axId val="2593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DTR4 Dead</a:t>
            </a:r>
          </a:p>
        </c:rich>
      </c:tx>
      <c:layout>
        <c:manualLayout>
          <c:xMode val="edge"/>
          <c:yMode val="edge"/>
          <c:x val="0.437270778652669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Phase!$AH$170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Phase!$AH$171:$AH$195</c:f>
              <c:numCache>
                <c:formatCode>General</c:formatCode>
                <c:ptCount val="25"/>
                <c:pt idx="0">
                  <c:v>-0.4635137597874352</c:v>
                </c:pt>
                <c:pt idx="1">
                  <c:v>-0.68608623779399081</c:v>
                </c:pt>
                <c:pt idx="2">
                  <c:v>-0.56616786404624608</c:v>
                </c:pt>
                <c:pt idx="3">
                  <c:v>-0.60249859918757798</c:v>
                </c:pt>
                <c:pt idx="4">
                  <c:v>-0.8653771768028774</c:v>
                </c:pt>
                <c:pt idx="5">
                  <c:v>-1.0490321473763495</c:v>
                </c:pt>
                <c:pt idx="6">
                  <c:v>-1.0712939209045933</c:v>
                </c:pt>
                <c:pt idx="7">
                  <c:v>-1.2315160490668697</c:v>
                </c:pt>
                <c:pt idx="8">
                  <c:v>-1.3995383912788748</c:v>
                </c:pt>
                <c:pt idx="9">
                  <c:v>-1.7027666009639204</c:v>
                </c:pt>
                <c:pt idx="10">
                  <c:v>-2.0153592487813619</c:v>
                </c:pt>
                <c:pt idx="11">
                  <c:v>-2.4349852284184874</c:v>
                </c:pt>
                <c:pt idx="12">
                  <c:v>-2.6010890912321445</c:v>
                </c:pt>
                <c:pt idx="13">
                  <c:v>-2.7686354117119265</c:v>
                </c:pt>
                <c:pt idx="14">
                  <c:v>-2.9267388154940992</c:v>
                </c:pt>
                <c:pt idx="15">
                  <c:v>-2.4184372723098</c:v>
                </c:pt>
                <c:pt idx="16">
                  <c:v>-2.5742336362916873</c:v>
                </c:pt>
                <c:pt idx="17">
                  <c:v>-2.8941190325110644</c:v>
                </c:pt>
                <c:pt idx="18">
                  <c:v>-3.0980505222192889</c:v>
                </c:pt>
                <c:pt idx="19">
                  <c:v>-2.7626283960434277</c:v>
                </c:pt>
                <c:pt idx="20">
                  <c:v>-2.8596805501366926</c:v>
                </c:pt>
                <c:pt idx="21">
                  <c:v>-3.1749452635898496</c:v>
                </c:pt>
                <c:pt idx="22">
                  <c:v>-3.218647299044719</c:v>
                </c:pt>
                <c:pt idx="23">
                  <c:v>-2.9295056537857977</c:v>
                </c:pt>
                <c:pt idx="24">
                  <c:v>-2.8814115671987119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A-4814-B7B0-C660B41AA948}"/>
            </c:ext>
          </c:extLst>
        </c:ser>
        <c:ser>
          <c:idx val="1"/>
          <c:order val="1"/>
          <c:tx>
            <c:strRef>
              <c:f>Phase!$AI$170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Phase!$AI$171:$AI$195</c:f>
              <c:numCache>
                <c:formatCode>General</c:formatCode>
                <c:ptCount val="25"/>
                <c:pt idx="0">
                  <c:v>-0.47326333133286963</c:v>
                </c:pt>
                <c:pt idx="1">
                  <c:v>-0.36637513304613045</c:v>
                </c:pt>
                <c:pt idx="2">
                  <c:v>-0.40093414538782285</c:v>
                </c:pt>
                <c:pt idx="3">
                  <c:v>-0.638672153823162</c:v>
                </c:pt>
                <c:pt idx="4">
                  <c:v>-0.77894615448024562</c:v>
                </c:pt>
                <c:pt idx="5">
                  <c:v>-0.92955708102559143</c:v>
                </c:pt>
                <c:pt idx="6">
                  <c:v>-1.0698169768705004</c:v>
                </c:pt>
                <c:pt idx="7">
                  <c:v>-1.2322503166832375</c:v>
                </c:pt>
                <c:pt idx="8">
                  <c:v>-1.457291935534915</c:v>
                </c:pt>
                <c:pt idx="9">
                  <c:v>-1.5085445986367623</c:v>
                </c:pt>
                <c:pt idx="10">
                  <c:v>-1.4564610181001587</c:v>
                </c:pt>
                <c:pt idx="11">
                  <c:v>-1.5067640047223065</c:v>
                </c:pt>
                <c:pt idx="12">
                  <c:v>-1.5970149275545962</c:v>
                </c:pt>
                <c:pt idx="13">
                  <c:v>-2.000668401766061</c:v>
                </c:pt>
                <c:pt idx="14">
                  <c:v>-2.3132318638097562</c:v>
                </c:pt>
                <c:pt idx="15">
                  <c:v>-2.1110840117854393</c:v>
                </c:pt>
                <c:pt idx="16">
                  <c:v>-1.6927162312522293</c:v>
                </c:pt>
                <c:pt idx="17">
                  <c:v>-2.1300133083139698</c:v>
                </c:pt>
                <c:pt idx="18">
                  <c:v>-1.7929516267771268</c:v>
                </c:pt>
                <c:pt idx="19">
                  <c:v>-1.4512968624747002</c:v>
                </c:pt>
                <c:pt idx="20">
                  <c:v>-1.0496033227885835</c:v>
                </c:pt>
                <c:pt idx="21">
                  <c:v>-0.56047891690885743</c:v>
                </c:pt>
                <c:pt idx="22">
                  <c:v>-0.36904211861191816</c:v>
                </c:pt>
                <c:pt idx="23">
                  <c:v>-0.55319179791271811</c:v>
                </c:pt>
                <c:pt idx="24">
                  <c:v>-0.46747345149890518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A-4814-B7B0-C660B41AA948}"/>
            </c:ext>
          </c:extLst>
        </c:ser>
        <c:ser>
          <c:idx val="2"/>
          <c:order val="2"/>
          <c:tx>
            <c:strRef>
              <c:f>Phase!$AJ$170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Phase!$AJ$171:$AJ$195</c:f>
              <c:numCache>
                <c:formatCode>General</c:formatCode>
                <c:ptCount val="25"/>
                <c:pt idx="0">
                  <c:v>-0.29745906554131102</c:v>
                </c:pt>
                <c:pt idx="1">
                  <c:v>-0.34561554115105542</c:v>
                </c:pt>
                <c:pt idx="2">
                  <c:v>-0.42214692882735327</c:v>
                </c:pt>
                <c:pt idx="3">
                  <c:v>-0.61618047497211514</c:v>
                </c:pt>
                <c:pt idx="4">
                  <c:v>-0.83739756938716925</c:v>
                </c:pt>
                <c:pt idx="5">
                  <c:v>-0.92628082538117851</c:v>
                </c:pt>
                <c:pt idx="6">
                  <c:v>-1.072892683110378</c:v>
                </c:pt>
                <c:pt idx="7">
                  <c:v>-1.2340748697720505</c:v>
                </c:pt>
                <c:pt idx="8">
                  <c:v>-1.3690863433206732</c:v>
                </c:pt>
                <c:pt idx="9">
                  <c:v>-1.5186018509698891</c:v>
                </c:pt>
                <c:pt idx="10">
                  <c:v>-1.5152815201728727</c:v>
                </c:pt>
                <c:pt idx="11">
                  <c:v>-1.7303279853437286</c:v>
                </c:pt>
                <c:pt idx="12">
                  <c:v>-1.9320788688114108</c:v>
                </c:pt>
                <c:pt idx="13">
                  <c:v>-2.206670811578181</c:v>
                </c:pt>
                <c:pt idx="14">
                  <c:v>-2.0264248454470088</c:v>
                </c:pt>
                <c:pt idx="15">
                  <c:v>-2.0940137829983714</c:v>
                </c:pt>
                <c:pt idx="16">
                  <c:v>-1.8447994983659823</c:v>
                </c:pt>
                <c:pt idx="17">
                  <c:v>-2.2574690890983153</c:v>
                </c:pt>
                <c:pt idx="18">
                  <c:v>-2.1480297723432278</c:v>
                </c:pt>
                <c:pt idx="19">
                  <c:v>-2.1678051943336487</c:v>
                </c:pt>
                <c:pt idx="20">
                  <c:v>-1.837558109692403</c:v>
                </c:pt>
                <c:pt idx="21">
                  <c:v>-1.5821447711375018</c:v>
                </c:pt>
                <c:pt idx="22">
                  <c:v>-1.2192794369813698</c:v>
                </c:pt>
                <c:pt idx="23">
                  <c:v>-0.78214164443168599</c:v>
                </c:pt>
                <c:pt idx="24">
                  <c:v>-0.60711005373891347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A-4814-B7B0-C660B41AA948}"/>
            </c:ext>
          </c:extLst>
        </c:ser>
        <c:ser>
          <c:idx val="3"/>
          <c:order val="3"/>
          <c:tx>
            <c:strRef>
              <c:f>Phase!$AK$170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Phase!$AK$171:$AK$195</c:f>
              <c:numCache>
                <c:formatCode>General</c:formatCode>
                <c:ptCount val="25"/>
                <c:pt idx="0">
                  <c:v>-0.2380728013060813</c:v>
                </c:pt>
                <c:pt idx="1">
                  <c:v>-0.34659405137753474</c:v>
                </c:pt>
                <c:pt idx="2">
                  <c:v>-0.42697514584954671</c:v>
                </c:pt>
                <c:pt idx="3">
                  <c:v>-0.60711423448761304</c:v>
                </c:pt>
                <c:pt idx="4">
                  <c:v>-0.83887733703390976</c:v>
                </c:pt>
                <c:pt idx="5">
                  <c:v>-0.91951713811883384</c:v>
                </c:pt>
                <c:pt idx="6">
                  <c:v>-1.0734452237858922</c:v>
                </c:pt>
                <c:pt idx="7">
                  <c:v>-1.1633446525463091</c:v>
                </c:pt>
                <c:pt idx="8">
                  <c:v>-1.3731202671548211</c:v>
                </c:pt>
                <c:pt idx="9">
                  <c:v>-1.4935082880002692</c:v>
                </c:pt>
                <c:pt idx="10">
                  <c:v>-1.6501830847153605</c:v>
                </c:pt>
                <c:pt idx="11">
                  <c:v>-1.8620913692973411</c:v>
                </c:pt>
                <c:pt idx="12">
                  <c:v>-1.8837270351389972</c:v>
                </c:pt>
                <c:pt idx="13">
                  <c:v>-1.6374193813646061</c:v>
                </c:pt>
                <c:pt idx="14">
                  <c:v>-1.7369450438706722</c:v>
                </c:pt>
                <c:pt idx="15">
                  <c:v>-2.1683944607385741</c:v>
                </c:pt>
                <c:pt idx="16">
                  <c:v>-1.6225109747118953</c:v>
                </c:pt>
                <c:pt idx="17">
                  <c:v>-1.4450728215187278</c:v>
                </c:pt>
                <c:pt idx="18">
                  <c:v>-1.1911256340835421</c:v>
                </c:pt>
                <c:pt idx="19">
                  <c:v>-0.80719609504461642</c:v>
                </c:pt>
                <c:pt idx="20">
                  <c:v>-1.2364559306873311</c:v>
                </c:pt>
                <c:pt idx="21">
                  <c:v>-0.78691665419490731</c:v>
                </c:pt>
                <c:pt idx="22">
                  <c:v>-0.75749866177013947</c:v>
                </c:pt>
                <c:pt idx="23">
                  <c:v>-0.33846146717000952</c:v>
                </c:pt>
                <c:pt idx="24">
                  <c:v>-0.19524762757950209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A-4814-B7B0-C660B41AA948}"/>
            </c:ext>
          </c:extLst>
        </c:ser>
        <c:ser>
          <c:idx val="4"/>
          <c:order val="4"/>
          <c:tx>
            <c:strRef>
              <c:f>Phase!$AL$170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Phase!$AL$171:$AL$195</c:f>
              <c:numCache>
                <c:formatCode>General</c:formatCode>
                <c:ptCount val="25"/>
                <c:pt idx="0">
                  <c:v>-0.2440091231928771</c:v>
                </c:pt>
                <c:pt idx="1">
                  <c:v>-0.34899719209380908</c:v>
                </c:pt>
                <c:pt idx="2">
                  <c:v>-0.42230554655037528</c:v>
                </c:pt>
                <c:pt idx="3">
                  <c:v>-0.61268751693636991</c:v>
                </c:pt>
                <c:pt idx="4">
                  <c:v>-0.83499020442902838</c:v>
                </c:pt>
                <c:pt idx="5">
                  <c:v>-0.92174001424558138</c:v>
                </c:pt>
                <c:pt idx="6">
                  <c:v>-1.0792385325233134</c:v>
                </c:pt>
                <c:pt idx="7">
                  <c:v>-1.2370591938236069</c:v>
                </c:pt>
                <c:pt idx="8">
                  <c:v>-1.3613231986639391</c:v>
                </c:pt>
                <c:pt idx="9">
                  <c:v>-1.5025130718404895</c:v>
                </c:pt>
                <c:pt idx="10">
                  <c:v>-1.6382838693479307</c:v>
                </c:pt>
                <c:pt idx="11">
                  <c:v>-1.7926195496253154</c:v>
                </c:pt>
                <c:pt idx="12">
                  <c:v>-1.9865974357279044</c:v>
                </c:pt>
                <c:pt idx="13">
                  <c:v>-2.2711775434525645</c:v>
                </c:pt>
                <c:pt idx="14">
                  <c:v>-2.1519085037488068</c:v>
                </c:pt>
                <c:pt idx="15">
                  <c:v>-1.9284220284330686</c:v>
                </c:pt>
                <c:pt idx="16">
                  <c:v>-2.1846844649940658</c:v>
                </c:pt>
                <c:pt idx="17">
                  <c:v>-1.7838042117743753</c:v>
                </c:pt>
                <c:pt idx="18">
                  <c:v>-1.9781576807304293</c:v>
                </c:pt>
                <c:pt idx="19">
                  <c:v>-1.611259744503555</c:v>
                </c:pt>
                <c:pt idx="20">
                  <c:v>-1.6259659590392053</c:v>
                </c:pt>
                <c:pt idx="21">
                  <c:v>-1.15878829515826</c:v>
                </c:pt>
                <c:pt idx="22">
                  <c:v>-1.2282945743497797</c:v>
                </c:pt>
                <c:pt idx="23">
                  <c:v>-1.1222260572760969</c:v>
                </c:pt>
                <c:pt idx="24">
                  <c:v>-0.868862200611906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A-4814-B7B0-C660B41AA948}"/>
            </c:ext>
          </c:extLst>
        </c:ser>
        <c:ser>
          <c:idx val="5"/>
          <c:order val="5"/>
          <c:tx>
            <c:strRef>
              <c:f>Phase!$AM$170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Phase!$AE$171:$AE$195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Phase!$AM$171:$AM$195</c:f>
              <c:numCache>
                <c:formatCode>General</c:formatCode>
                <c:ptCount val="25"/>
                <c:pt idx="0">
                  <c:v>-0.24290967019132828</c:v>
                </c:pt>
                <c:pt idx="1">
                  <c:v>-0.34560743170056507</c:v>
                </c:pt>
                <c:pt idx="2">
                  <c:v>-0.42781823392742291</c:v>
                </c:pt>
                <c:pt idx="3">
                  <c:v>-0.62412080033837825</c:v>
                </c:pt>
                <c:pt idx="4">
                  <c:v>-0.85565134765424744</c:v>
                </c:pt>
                <c:pt idx="5">
                  <c:v>-0.9486948506148758</c:v>
                </c:pt>
                <c:pt idx="6">
                  <c:v>-1.116909343538524</c:v>
                </c:pt>
                <c:pt idx="7">
                  <c:v>-1.2703781646737395</c:v>
                </c:pt>
                <c:pt idx="8">
                  <c:v>-1.4042341666575326</c:v>
                </c:pt>
                <c:pt idx="9">
                  <c:v>-1.5369219686597124</c:v>
                </c:pt>
                <c:pt idx="10">
                  <c:v>-1.6770766487036637</c:v>
                </c:pt>
                <c:pt idx="11">
                  <c:v>-1.8394783190186954</c:v>
                </c:pt>
                <c:pt idx="12">
                  <c:v>-2.027072527246629</c:v>
                </c:pt>
                <c:pt idx="13">
                  <c:v>-2.2106962714783522</c:v>
                </c:pt>
                <c:pt idx="14">
                  <c:v>-2.3712554377404844</c:v>
                </c:pt>
                <c:pt idx="15">
                  <c:v>-2.7306012425300623</c:v>
                </c:pt>
                <c:pt idx="16">
                  <c:v>-2.8229031691302393</c:v>
                </c:pt>
                <c:pt idx="17">
                  <c:v>-3.3056431558730202</c:v>
                </c:pt>
                <c:pt idx="18">
                  <c:v>-3.4523275409036231</c:v>
                </c:pt>
                <c:pt idx="19">
                  <c:v>-3.7394326573142589</c:v>
                </c:pt>
                <c:pt idx="20">
                  <c:v>-3.7435537989806433</c:v>
                </c:pt>
                <c:pt idx="21">
                  <c:v>-3.400172550596976</c:v>
                </c:pt>
                <c:pt idx="22">
                  <c:v>-2.9088097119390528</c:v>
                </c:pt>
                <c:pt idx="23">
                  <c:v>-3.3297614307059571</c:v>
                </c:pt>
                <c:pt idx="24">
                  <c:v>-3.0113210904062324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DA-4814-B7B0-C660B41A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5360"/>
        <c:axId val="259355752"/>
      </c:scatterChart>
      <c:valAx>
        <c:axId val="259355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5752"/>
        <c:crosses val="autoZero"/>
        <c:crossBetween val="midCat"/>
      </c:valAx>
      <c:valAx>
        <c:axId val="259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Phase!$AP$86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Phase!$AP$87:$AP$111</c:f>
              <c:numCache>
                <c:formatCode>General</c:formatCode>
                <c:ptCount val="25"/>
                <c:pt idx="0">
                  <c:v>-0.31303731402156987</c:v>
                </c:pt>
                <c:pt idx="1">
                  <c:v>-0.10491758556544643</c:v>
                </c:pt>
                <c:pt idx="2">
                  <c:v>9.3038062813920991E-2</c:v>
                </c:pt>
                <c:pt idx="3">
                  <c:v>0.75710251247533278</c:v>
                </c:pt>
                <c:pt idx="4">
                  <c:v>0.63274519137855645</c:v>
                </c:pt>
                <c:pt idx="5">
                  <c:v>1.2850659290083595</c:v>
                </c:pt>
                <c:pt idx="6">
                  <c:v>1.5235640723722679</c:v>
                </c:pt>
                <c:pt idx="7">
                  <c:v>1.3740664268372431</c:v>
                </c:pt>
                <c:pt idx="8">
                  <c:v>1.2491198673510173</c:v>
                </c:pt>
                <c:pt idx="9">
                  <c:v>1.2593162052677886</c:v>
                </c:pt>
                <c:pt idx="10">
                  <c:v>0.91240454128651471</c:v>
                </c:pt>
                <c:pt idx="11">
                  <c:v>0.61991314656873797</c:v>
                </c:pt>
                <c:pt idx="12">
                  <c:v>0.28637055357692021</c:v>
                </c:pt>
                <c:pt idx="13">
                  <c:v>0.53179237588737394</c:v>
                </c:pt>
                <c:pt idx="14">
                  <c:v>0.18727356385778945</c:v>
                </c:pt>
                <c:pt idx="15">
                  <c:v>0.6069869071011873</c:v>
                </c:pt>
                <c:pt idx="16">
                  <c:v>0.99203213033766635</c:v>
                </c:pt>
                <c:pt idx="17">
                  <c:v>1.3908315920925556</c:v>
                </c:pt>
                <c:pt idx="18">
                  <c:v>1.7357298715413769</c:v>
                </c:pt>
                <c:pt idx="19">
                  <c:v>1.4911023096756251</c:v>
                </c:pt>
                <c:pt idx="20">
                  <c:v>1.2523390231112244</c:v>
                </c:pt>
                <c:pt idx="21">
                  <c:v>1.0596789983513129</c:v>
                </c:pt>
                <c:pt idx="22">
                  <c:v>1.2817366201432594</c:v>
                </c:pt>
                <c:pt idx="23">
                  <c:v>1.4952894088981732</c:v>
                </c:pt>
                <c:pt idx="24">
                  <c:v>1.6796570837489808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1-4F62-BCDE-B951F99B1E0E}"/>
            </c:ext>
          </c:extLst>
        </c:ser>
        <c:ser>
          <c:idx val="1"/>
          <c:order val="1"/>
          <c:tx>
            <c:strRef>
              <c:f>Phase!$AQ$86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Phase!$AQ$87:$AQ$111</c:f>
              <c:numCache>
                <c:formatCode>General</c:formatCode>
                <c:ptCount val="25"/>
                <c:pt idx="0">
                  <c:v>0.33205397148643379</c:v>
                </c:pt>
                <c:pt idx="1">
                  <c:v>2.4582253495692645E-2</c:v>
                </c:pt>
                <c:pt idx="2">
                  <c:v>-6.9726257412708242E-2</c:v>
                </c:pt>
                <c:pt idx="3">
                  <c:v>-0.14884161264214638</c:v>
                </c:pt>
                <c:pt idx="4">
                  <c:v>-0.36614226658809662</c:v>
                </c:pt>
                <c:pt idx="5">
                  <c:v>-0.30998434807761449</c:v>
                </c:pt>
                <c:pt idx="6">
                  <c:v>-0.35557268576819717</c:v>
                </c:pt>
                <c:pt idx="7">
                  <c:v>-0.53998100316636999</c:v>
                </c:pt>
                <c:pt idx="8">
                  <c:v>-0.69105431180646637</c:v>
                </c:pt>
                <c:pt idx="9">
                  <c:v>-0.86385336389512202</c:v>
                </c:pt>
                <c:pt idx="10">
                  <c:v>-0.97791888656380488</c:v>
                </c:pt>
                <c:pt idx="11">
                  <c:v>-1.3925754563407915</c:v>
                </c:pt>
                <c:pt idx="12">
                  <c:v>-1.7300708874550663</c:v>
                </c:pt>
                <c:pt idx="13">
                  <c:v>-1.20503771941463</c:v>
                </c:pt>
                <c:pt idx="14">
                  <c:v>-1.7098774379148496</c:v>
                </c:pt>
                <c:pt idx="15">
                  <c:v>-1.5494788896074212</c:v>
                </c:pt>
                <c:pt idx="16">
                  <c:v>-1.6716798985222785</c:v>
                </c:pt>
                <c:pt idx="17">
                  <c:v>-1.271918216865505</c:v>
                </c:pt>
                <c:pt idx="18">
                  <c:v>-1.6716303099597949</c:v>
                </c:pt>
                <c:pt idx="19">
                  <c:v>-1.2558702473025383</c:v>
                </c:pt>
                <c:pt idx="20">
                  <c:v>-0.82409565169776766</c:v>
                </c:pt>
                <c:pt idx="21">
                  <c:v>-1.123219998492603</c:v>
                </c:pt>
                <c:pt idx="22">
                  <c:v>-0.84353247117550167</c:v>
                </c:pt>
                <c:pt idx="23">
                  <c:v>-1.1483300012484059</c:v>
                </c:pt>
                <c:pt idx="24">
                  <c:v>-1.2847660453498981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1-4F62-BCDE-B951F99B1E0E}"/>
            </c:ext>
          </c:extLst>
        </c:ser>
        <c:ser>
          <c:idx val="2"/>
          <c:order val="2"/>
          <c:tx>
            <c:strRef>
              <c:f>Phase!$AR$86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Phase!$AR$87:$AR$111</c:f>
              <c:numCache>
                <c:formatCode>General</c:formatCode>
                <c:ptCount val="25"/>
                <c:pt idx="0">
                  <c:v>-0.65279348635442436</c:v>
                </c:pt>
                <c:pt idx="1">
                  <c:v>-0.1152104873788765</c:v>
                </c:pt>
                <c:pt idx="2">
                  <c:v>-2.7074905288694839E-2</c:v>
                </c:pt>
                <c:pt idx="3">
                  <c:v>-0.12934860903015644</c:v>
                </c:pt>
                <c:pt idx="4">
                  <c:v>-0.28345270046983601</c:v>
                </c:pt>
                <c:pt idx="5">
                  <c:v>-0.2914009858547445</c:v>
                </c:pt>
                <c:pt idx="6">
                  <c:v>-0.39611781314877248</c:v>
                </c:pt>
                <c:pt idx="7">
                  <c:v>-0.51851777253679954</c:v>
                </c:pt>
                <c:pt idx="8">
                  <c:v>-0.70932894862601437</c:v>
                </c:pt>
                <c:pt idx="9">
                  <c:v>-0.87812750509084048</c:v>
                </c:pt>
                <c:pt idx="10">
                  <c:v>-1.1027430326627496</c:v>
                </c:pt>
                <c:pt idx="11">
                  <c:v>-1.0737811431517152</c:v>
                </c:pt>
                <c:pt idx="12">
                  <c:v>-0.78423409485605489</c:v>
                </c:pt>
                <c:pt idx="13">
                  <c:v>-1.1977578092704637</c:v>
                </c:pt>
                <c:pt idx="14">
                  <c:v>-0.72511070985303294</c:v>
                </c:pt>
                <c:pt idx="15">
                  <c:v>-1.1470779659621577</c:v>
                </c:pt>
                <c:pt idx="16">
                  <c:v>-1.3797448581657188</c:v>
                </c:pt>
                <c:pt idx="17">
                  <c:v>-1.785418933265428</c:v>
                </c:pt>
                <c:pt idx="18">
                  <c:v>-1.7229152084542545</c:v>
                </c:pt>
                <c:pt idx="19">
                  <c:v>-1.733977011489849</c:v>
                </c:pt>
                <c:pt idx="20">
                  <c:v>-1.6386386626946905</c:v>
                </c:pt>
                <c:pt idx="21">
                  <c:v>-1.9568074706949703</c:v>
                </c:pt>
                <c:pt idx="22">
                  <c:v>-2.1131196626184749</c:v>
                </c:pt>
                <c:pt idx="23">
                  <c:v>-1.7016009771912977</c:v>
                </c:pt>
                <c:pt idx="24">
                  <c:v>-1.1742219843938642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1-4F62-BCDE-B951F99B1E0E}"/>
            </c:ext>
          </c:extLst>
        </c:ser>
        <c:ser>
          <c:idx val="3"/>
          <c:order val="3"/>
          <c:tx>
            <c:strRef>
              <c:f>Phase!$AS$86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Phase!$AS$87:$AS$111</c:f>
              <c:numCache>
                <c:formatCode>General</c:formatCode>
                <c:ptCount val="25"/>
                <c:pt idx="0">
                  <c:v>3.7240789154202769E-3</c:v>
                </c:pt>
                <c:pt idx="1">
                  <c:v>-7.1415390563327324E-2</c:v>
                </c:pt>
                <c:pt idx="2">
                  <c:v>-6.9334139017189211E-2</c:v>
                </c:pt>
                <c:pt idx="3">
                  <c:v>-9.7849756432460952E-2</c:v>
                </c:pt>
                <c:pt idx="4">
                  <c:v>-0.3008641632479086</c:v>
                </c:pt>
                <c:pt idx="5">
                  <c:v>-0.30809010720005031</c:v>
                </c:pt>
                <c:pt idx="6">
                  <c:v>-0.40807155631770015</c:v>
                </c:pt>
                <c:pt idx="7">
                  <c:v>-0.53370210943595275</c:v>
                </c:pt>
                <c:pt idx="8">
                  <c:v>-0.71457807492370384</c:v>
                </c:pt>
                <c:pt idx="9">
                  <c:v>-0.89039163813684552</c:v>
                </c:pt>
                <c:pt idx="10">
                  <c:v>-1.0826700578148469</c:v>
                </c:pt>
                <c:pt idx="11">
                  <c:v>-1.3691086706362672</c:v>
                </c:pt>
                <c:pt idx="12">
                  <c:v>-1.7590593536010635</c:v>
                </c:pt>
                <c:pt idx="13">
                  <c:v>-1.2218413903644674</c:v>
                </c:pt>
                <c:pt idx="14">
                  <c:v>-1.5773535877542739</c:v>
                </c:pt>
                <c:pt idx="15">
                  <c:v>-1.0667135030703498</c:v>
                </c:pt>
                <c:pt idx="16">
                  <c:v>-1.3787555634068673</c:v>
                </c:pt>
                <c:pt idx="17">
                  <c:v>-1.7504263155672268</c:v>
                </c:pt>
                <c:pt idx="18">
                  <c:v>-2.0052517930579512</c:v>
                </c:pt>
                <c:pt idx="19">
                  <c:v>-1.4780121473187788</c:v>
                </c:pt>
                <c:pt idx="20">
                  <c:v>-1.7283218617225189</c:v>
                </c:pt>
                <c:pt idx="21">
                  <c:v>-1.4141714954527975</c:v>
                </c:pt>
                <c:pt idx="22">
                  <c:v>-0.84252456456847147</c:v>
                </c:pt>
                <c:pt idx="23">
                  <c:v>-0.40823971638998252</c:v>
                </c:pt>
                <c:pt idx="24">
                  <c:v>-0.4536840331323726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81-4F62-BCDE-B951F99B1E0E}"/>
            </c:ext>
          </c:extLst>
        </c:ser>
        <c:ser>
          <c:idx val="4"/>
          <c:order val="4"/>
          <c:tx>
            <c:strRef>
              <c:f>Phase!$AT$86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Phase!$AT$87:$AT$111</c:f>
              <c:numCache>
                <c:formatCode>General</c:formatCode>
                <c:ptCount val="25"/>
                <c:pt idx="0">
                  <c:v>6.4796439315581766E-2</c:v>
                </c:pt>
                <c:pt idx="1">
                  <c:v>-1.5017354139255066E-2</c:v>
                </c:pt>
                <c:pt idx="2">
                  <c:v>-6.3051516967780066E-2</c:v>
                </c:pt>
                <c:pt idx="3">
                  <c:v>-0.11345506868655449</c:v>
                </c:pt>
                <c:pt idx="4">
                  <c:v>-0.27569321239967365</c:v>
                </c:pt>
                <c:pt idx="5">
                  <c:v>-0.31923494809220654</c:v>
                </c:pt>
                <c:pt idx="6">
                  <c:v>-0.41346279655129026</c:v>
                </c:pt>
                <c:pt idx="7">
                  <c:v>-0.5349733263216736</c:v>
                </c:pt>
                <c:pt idx="8">
                  <c:v>-0.76269241206993743</c:v>
                </c:pt>
                <c:pt idx="9">
                  <c:v>-0.88311057665953641</c:v>
                </c:pt>
                <c:pt idx="10">
                  <c:v>-1.0347433487587245</c:v>
                </c:pt>
                <c:pt idx="11">
                  <c:v>-1.324294202897929</c:v>
                </c:pt>
                <c:pt idx="12">
                  <c:v>-1.677544142825558</c:v>
                </c:pt>
                <c:pt idx="13">
                  <c:v>-2.0757167506834011</c:v>
                </c:pt>
                <c:pt idx="14">
                  <c:v>-2.4901499841071555</c:v>
                </c:pt>
                <c:pt idx="15">
                  <c:v>-2.0447190538559563</c:v>
                </c:pt>
                <c:pt idx="16">
                  <c:v>-2.2926464766826449</c:v>
                </c:pt>
                <c:pt idx="17">
                  <c:v>-2.3954280280929194</c:v>
                </c:pt>
                <c:pt idx="18">
                  <c:v>-2.7348970878909316</c:v>
                </c:pt>
                <c:pt idx="19">
                  <c:v>-3.141599606674248</c:v>
                </c:pt>
                <c:pt idx="20">
                  <c:v>-3.1999780127871897</c:v>
                </c:pt>
                <c:pt idx="21">
                  <c:v>-2.8265734484855116</c:v>
                </c:pt>
                <c:pt idx="22">
                  <c:v>-2.2798183439606095</c:v>
                </c:pt>
                <c:pt idx="23">
                  <c:v>-2.5500717699169786</c:v>
                </c:pt>
                <c:pt idx="24">
                  <c:v>-2.3207992070961718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81-4F62-BCDE-B951F99B1E0E}"/>
            </c:ext>
          </c:extLst>
        </c:ser>
        <c:ser>
          <c:idx val="5"/>
          <c:order val="5"/>
          <c:tx>
            <c:strRef>
              <c:f>Phase!$AU$86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Phase!$AU$87:$AU$111</c:f>
              <c:numCache>
                <c:formatCode>General</c:formatCode>
                <c:ptCount val="25"/>
                <c:pt idx="0">
                  <c:v>-4.1997654130171078E-2</c:v>
                </c:pt>
                <c:pt idx="1">
                  <c:v>-2.016268111864062E-2</c:v>
                </c:pt>
                <c:pt idx="2">
                  <c:v>-6.9618569725853494E-2</c:v>
                </c:pt>
                <c:pt idx="3">
                  <c:v>-0.12242768738641209</c:v>
                </c:pt>
                <c:pt idx="4">
                  <c:v>-0.28577636318399752</c:v>
                </c:pt>
                <c:pt idx="5">
                  <c:v>-0.33289295524310514</c:v>
                </c:pt>
                <c:pt idx="6">
                  <c:v>-0.43163546281058524</c:v>
                </c:pt>
                <c:pt idx="7">
                  <c:v>-0.55784923842558065</c:v>
                </c:pt>
                <c:pt idx="8">
                  <c:v>-0.7267204882159275</c:v>
                </c:pt>
                <c:pt idx="9">
                  <c:v>-0.86576678597908674</c:v>
                </c:pt>
                <c:pt idx="10">
                  <c:v>-1.021665857976253</c:v>
                </c:pt>
                <c:pt idx="11">
                  <c:v>-1.2645053747074506</c:v>
                </c:pt>
                <c:pt idx="12">
                  <c:v>-1.4867043696667674</c:v>
                </c:pt>
                <c:pt idx="13">
                  <c:v>-0.99298841064570453</c:v>
                </c:pt>
                <c:pt idx="14">
                  <c:v>-1.4295220494047318</c:v>
                </c:pt>
                <c:pt idx="15">
                  <c:v>-0.94886049884213397</c:v>
                </c:pt>
                <c:pt idx="16">
                  <c:v>-1.2477227334288401</c:v>
                </c:pt>
                <c:pt idx="17">
                  <c:v>-1.030205277792277</c:v>
                </c:pt>
                <c:pt idx="18">
                  <c:v>-1.2264470121835747</c:v>
                </c:pt>
                <c:pt idx="19">
                  <c:v>-0.96506684958397138</c:v>
                </c:pt>
                <c:pt idx="20">
                  <c:v>-0.56665184540176994</c:v>
                </c:pt>
                <c:pt idx="21">
                  <c:v>-0.11151818602683039</c:v>
                </c:pt>
                <c:pt idx="22">
                  <c:v>-0.41771219212027699</c:v>
                </c:pt>
                <c:pt idx="23">
                  <c:v>-0.12652989107495627</c:v>
                </c:pt>
                <c:pt idx="24">
                  <c:v>-0.38152169694072724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81-4F62-BCDE-B951F99B1E0E}"/>
            </c:ext>
          </c:extLst>
        </c:ser>
        <c:ser>
          <c:idx val="6"/>
          <c:order val="6"/>
          <c:tx>
            <c:strRef>
              <c:f>Phase!$AV$86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Phase!$AV$87:$AV$111</c:f>
              <c:numCache>
                <c:formatCode>General</c:formatCode>
                <c:ptCount val="25"/>
                <c:pt idx="0">
                  <c:v>-2.2031988454957772E-2</c:v>
                </c:pt>
                <c:pt idx="1">
                  <c:v>-2.2917063765941301E-2</c:v>
                </c:pt>
                <c:pt idx="2">
                  <c:v>-8.3187713242496089E-2</c:v>
                </c:pt>
                <c:pt idx="3">
                  <c:v>-0.15118640777330786</c:v>
                </c:pt>
                <c:pt idx="4">
                  <c:v>-0.33610953337556554</c:v>
                </c:pt>
                <c:pt idx="5">
                  <c:v>-0.3792721650733144</c:v>
                </c:pt>
                <c:pt idx="6">
                  <c:v>-0.50137180480910493</c:v>
                </c:pt>
                <c:pt idx="7">
                  <c:v>-0.63847555311165805</c:v>
                </c:pt>
                <c:pt idx="8">
                  <c:v>-0.80668194249326819</c:v>
                </c:pt>
                <c:pt idx="9">
                  <c:v>-0.9400939165238219</c:v>
                </c:pt>
                <c:pt idx="10">
                  <c:v>-1.0787006445548082</c:v>
                </c:pt>
                <c:pt idx="11">
                  <c:v>-1.2911532257227274</c:v>
                </c:pt>
                <c:pt idx="12">
                  <c:v>-1.6213373223675565</c:v>
                </c:pt>
                <c:pt idx="13">
                  <c:v>-1.9524268636108795</c:v>
                </c:pt>
                <c:pt idx="14">
                  <c:v>-2.3966411165662374</c:v>
                </c:pt>
                <c:pt idx="15">
                  <c:v>-1.8613196563035608</c:v>
                </c:pt>
                <c:pt idx="16">
                  <c:v>-2.151073230093616</c:v>
                </c:pt>
                <c:pt idx="17">
                  <c:v>-1.945448389507705</c:v>
                </c:pt>
                <c:pt idx="18">
                  <c:v>-2.3594122342360389</c:v>
                </c:pt>
                <c:pt idx="19">
                  <c:v>-1.8607384407595731</c:v>
                </c:pt>
                <c:pt idx="20">
                  <c:v>-2.116170312923856</c:v>
                </c:pt>
                <c:pt idx="21">
                  <c:v>-1.555138453064252</c:v>
                </c:pt>
                <c:pt idx="22">
                  <c:v>-1.1126515874403742</c:v>
                </c:pt>
                <c:pt idx="23">
                  <c:v>-1.453831068163117</c:v>
                </c:pt>
                <c:pt idx="24">
                  <c:v>-0.90462640227105173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81-4F62-BCDE-B951F99B1E0E}"/>
            </c:ext>
          </c:extLst>
        </c:ser>
        <c:ser>
          <c:idx val="7"/>
          <c:order val="7"/>
          <c:tx>
            <c:strRef>
              <c:f>Phase!$AW$86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xVal>
            <c:numRef>
              <c:f>Phase!$AO$87:$AO$111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Phase!$AW$87:$AW$111</c:f>
              <c:numCache>
                <c:formatCode>General</c:formatCode>
                <c:ptCount val="25"/>
                <c:pt idx="0">
                  <c:v>-3.6460886038451053E-2</c:v>
                </c:pt>
                <c:pt idx="1">
                  <c:v>-4.0997283391337597E-2</c:v>
                </c:pt>
                <c:pt idx="2">
                  <c:v>-0.11161498472449165</c:v>
                </c:pt>
                <c:pt idx="3">
                  <c:v>-0.18578920901581719</c:v>
                </c:pt>
                <c:pt idx="4">
                  <c:v>-0.28723613139051996</c:v>
                </c:pt>
                <c:pt idx="5">
                  <c:v>-0.42223101044683276</c:v>
                </c:pt>
                <c:pt idx="6">
                  <c:v>-0.56019808549202266</c:v>
                </c:pt>
                <c:pt idx="7">
                  <c:v>-0.63348229494998165</c:v>
                </c:pt>
                <c:pt idx="8">
                  <c:v>-0.88424193110021743</c:v>
                </c:pt>
                <c:pt idx="9">
                  <c:v>-1.0461178410124554</c:v>
                </c:pt>
                <c:pt idx="10">
                  <c:v>-1.1948702396691129</c:v>
                </c:pt>
                <c:pt idx="11">
                  <c:v>-1.4138074408456991</c:v>
                </c:pt>
                <c:pt idx="12">
                  <c:v>-1.7168474127366524</c:v>
                </c:pt>
                <c:pt idx="13">
                  <c:v>-1.8188636833832375</c:v>
                </c:pt>
                <c:pt idx="14">
                  <c:v>-1.5258934742774619</c:v>
                </c:pt>
                <c:pt idx="15">
                  <c:v>-1.9482871196200424</c:v>
                </c:pt>
                <c:pt idx="16">
                  <c:v>-2.1235477407848449</c:v>
                </c:pt>
                <c:pt idx="17">
                  <c:v>-2.0294576740398109</c:v>
                </c:pt>
                <c:pt idx="18">
                  <c:v>-2.2370481880131496</c:v>
                </c:pt>
                <c:pt idx="19">
                  <c:v>-1.9925974595631415</c:v>
                </c:pt>
                <c:pt idx="20">
                  <c:v>-2.099954972467228</c:v>
                </c:pt>
                <c:pt idx="21">
                  <c:v>-2.2730217003519133</c:v>
                </c:pt>
                <c:pt idx="22">
                  <c:v>-2.0605895053970982</c:v>
                </c:pt>
                <c:pt idx="23">
                  <c:v>-2.1775397219105996</c:v>
                </c:pt>
                <c:pt idx="24">
                  <c:v>-2.2612853218211799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81-4F62-BCDE-B951F99B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6536"/>
        <c:axId val="261475096"/>
      </c:scatterChart>
      <c:valAx>
        <c:axId val="2593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475096"/>
        <c:crosses val="autoZero"/>
        <c:crossBetween val="midCat"/>
      </c:valAx>
      <c:valAx>
        <c:axId val="26147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56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Phase!$AZ$86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Phase!$AZ$87:$AZ$105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6-4784-BFCD-A5FE8A8C8F11}"/>
            </c:ext>
          </c:extLst>
        </c:ser>
        <c:ser>
          <c:idx val="1"/>
          <c:order val="1"/>
          <c:tx>
            <c:strRef>
              <c:f>Phase!$BA$86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Phase!$BA$87:$BA$105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6-4784-BFCD-A5FE8A8C8F11}"/>
            </c:ext>
          </c:extLst>
        </c:ser>
        <c:ser>
          <c:idx val="2"/>
          <c:order val="2"/>
          <c:tx>
            <c:strRef>
              <c:f>Phase!$BB$86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Phase!$BB$87:$BB$105</c:f>
              <c:numCache>
                <c:formatCode>General</c:formatCode>
                <c:ptCount val="19"/>
                <c:pt idx="3">
                  <c:v>-0.46207965041647708</c:v>
                </c:pt>
                <c:pt idx="4">
                  <c:v>-0.67746694068987767</c:v>
                </c:pt>
                <c:pt idx="5">
                  <c:v>-0.71294215390150018</c:v>
                </c:pt>
                <c:pt idx="6">
                  <c:v>-0.81440096299370401</c:v>
                </c:pt>
                <c:pt idx="7">
                  <c:v>-0.96913019211558193</c:v>
                </c:pt>
                <c:pt idx="8">
                  <c:v>-1.1331872155474001</c:v>
                </c:pt>
                <c:pt idx="9">
                  <c:v>-1.2650226314794044</c:v>
                </c:pt>
                <c:pt idx="10">
                  <c:v>-1.3773377492229018</c:v>
                </c:pt>
                <c:pt idx="11">
                  <c:v>-1.6006996703254366</c:v>
                </c:pt>
                <c:pt idx="12">
                  <c:v>-1.5347450243921439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6-4784-BFCD-A5FE8A8C8F11}"/>
            </c:ext>
          </c:extLst>
        </c:ser>
        <c:ser>
          <c:idx val="3"/>
          <c:order val="3"/>
          <c:tx>
            <c:strRef>
              <c:f>Phase!$BC$86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Phase!$BC$87:$BC$105</c:f>
              <c:numCache>
                <c:formatCode>General</c:formatCode>
                <c:ptCount val="19"/>
                <c:pt idx="0">
                  <c:v>-0.15705460208923233</c:v>
                </c:pt>
                <c:pt idx="1">
                  <c:v>-0.32232206581788342</c:v>
                </c:pt>
                <c:pt idx="2">
                  <c:v>-0.39935482092844216</c:v>
                </c:pt>
                <c:pt idx="3">
                  <c:v>-0.46624405240671979</c:v>
                </c:pt>
                <c:pt idx="4">
                  <c:v>-0.63386368189377695</c:v>
                </c:pt>
                <c:pt idx="5">
                  <c:v>-0.71958380087431606</c:v>
                </c:pt>
                <c:pt idx="6">
                  <c:v>-0.83355190997026829</c:v>
                </c:pt>
                <c:pt idx="7">
                  <c:v>-1.0045384659995913</c:v>
                </c:pt>
                <c:pt idx="8">
                  <c:v>-1.1766071210849876</c:v>
                </c:pt>
                <c:pt idx="9">
                  <c:v>-1.3393729670589627</c:v>
                </c:pt>
                <c:pt idx="10">
                  <c:v>-1.5438617804787875</c:v>
                </c:pt>
                <c:pt idx="11">
                  <c:v>-1.7812098717592053</c:v>
                </c:pt>
                <c:pt idx="12">
                  <c:v>-2.1062496202862691</c:v>
                </c:pt>
                <c:pt idx="13">
                  <c:v>-2.1630602453081864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66-4784-BFCD-A5FE8A8C8F11}"/>
            </c:ext>
          </c:extLst>
        </c:ser>
        <c:ser>
          <c:idx val="4"/>
          <c:order val="4"/>
          <c:tx>
            <c:strRef>
              <c:f>Phase!$BD$86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Phase!$BD$87:$BD$105</c:f>
              <c:numCache>
                <c:formatCode>General</c:formatCode>
                <c:ptCount val="19"/>
                <c:pt idx="0">
                  <c:v>-0.14597004516203399</c:v>
                </c:pt>
                <c:pt idx="1">
                  <c:v>-0.30005467826784826</c:v>
                </c:pt>
                <c:pt idx="2">
                  <c:v>-0.39811241566394762</c:v>
                </c:pt>
                <c:pt idx="3">
                  <c:v>-0.50485556491187211</c:v>
                </c:pt>
                <c:pt idx="4">
                  <c:v>-0.64596826374273464</c:v>
                </c:pt>
                <c:pt idx="5">
                  <c:v>-0.71738925380958796</c:v>
                </c:pt>
                <c:pt idx="6">
                  <c:v>-0.85861688459462238</c:v>
                </c:pt>
                <c:pt idx="7">
                  <c:v>-0.98164142718486802</c:v>
                </c:pt>
                <c:pt idx="8">
                  <c:v>-1.1850157455250132</c:v>
                </c:pt>
                <c:pt idx="9">
                  <c:v>-1.3246673941038789</c:v>
                </c:pt>
                <c:pt idx="10">
                  <c:v>-1.5249017947900547</c:v>
                </c:pt>
                <c:pt idx="11">
                  <c:v>-1.7672456943179409</c:v>
                </c:pt>
                <c:pt idx="12">
                  <c:v>-2.075576578339672</c:v>
                </c:pt>
                <c:pt idx="13">
                  <c:v>-2.3088593596027849</c:v>
                </c:pt>
                <c:pt idx="14">
                  <c:v>-2.6383962923976658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66-4784-BFCD-A5FE8A8C8F11}"/>
            </c:ext>
          </c:extLst>
        </c:ser>
        <c:ser>
          <c:idx val="5"/>
          <c:order val="5"/>
          <c:tx>
            <c:strRef>
              <c:f>Phase!$BE$86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Phase!$BE$87:$BE$105</c:f>
              <c:numCache>
                <c:formatCode>General</c:formatCode>
                <c:ptCount val="19"/>
                <c:pt idx="0">
                  <c:v>-0.21591744042513894</c:v>
                </c:pt>
                <c:pt idx="1">
                  <c:v>-0.31749675534995464</c:v>
                </c:pt>
                <c:pt idx="2">
                  <c:v>-0.39221925401540875</c:v>
                </c:pt>
                <c:pt idx="3">
                  <c:v>-0.50255447944360232</c:v>
                </c:pt>
                <c:pt idx="4">
                  <c:v>-0.63569298542895036</c:v>
                </c:pt>
                <c:pt idx="5">
                  <c:v>-0.74697398310483309</c:v>
                </c:pt>
                <c:pt idx="6">
                  <c:v>-0.86766405536528823</c:v>
                </c:pt>
                <c:pt idx="7">
                  <c:v>-1.0123369827293636</c:v>
                </c:pt>
                <c:pt idx="8">
                  <c:v>-1.1613644496313404</c:v>
                </c:pt>
                <c:pt idx="9">
                  <c:v>-1.3263758759975315</c:v>
                </c:pt>
                <c:pt idx="10">
                  <c:v>-1.4974349267270071</c:v>
                </c:pt>
                <c:pt idx="11">
                  <c:v>-1.6850984983690331</c:v>
                </c:pt>
                <c:pt idx="12">
                  <c:v>-1.7762879103520657</c:v>
                </c:pt>
                <c:pt idx="13">
                  <c:v>-2.005568759695894</c:v>
                </c:pt>
                <c:pt idx="14">
                  <c:v>-2.2284503499299468</c:v>
                </c:pt>
                <c:pt idx="15">
                  <c:v>-2.1182014583767588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66-4784-BFCD-A5FE8A8C8F11}"/>
            </c:ext>
          </c:extLst>
        </c:ser>
        <c:ser>
          <c:idx val="6"/>
          <c:order val="6"/>
          <c:tx>
            <c:strRef>
              <c:f>Phase!$BF$86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Phase!$BF$87:$BF$105</c:f>
              <c:numCache>
                <c:formatCode>General</c:formatCode>
                <c:ptCount val="19"/>
                <c:pt idx="0">
                  <c:v>-0.22451400768018281</c:v>
                </c:pt>
                <c:pt idx="1">
                  <c:v>-0.32420318086406552</c:v>
                </c:pt>
                <c:pt idx="2">
                  <c:v>-0.39737106196817695</c:v>
                </c:pt>
                <c:pt idx="3">
                  <c:v>-0.51086358486918138</c:v>
                </c:pt>
                <c:pt idx="4">
                  <c:v>-0.71045677603809387</c:v>
                </c:pt>
                <c:pt idx="5">
                  <c:v>-0.7598166121400084</c:v>
                </c:pt>
                <c:pt idx="6">
                  <c:v>-0.90318022791707686</c:v>
                </c:pt>
                <c:pt idx="7">
                  <c:v>-1.0575772752101367</c:v>
                </c:pt>
                <c:pt idx="8">
                  <c:v>-1.2133367635438588</c:v>
                </c:pt>
                <c:pt idx="9">
                  <c:v>-1.362917172354694</c:v>
                </c:pt>
                <c:pt idx="10">
                  <c:v>-1.5180931050146127</c:v>
                </c:pt>
                <c:pt idx="11">
                  <c:v>-1.7293557278852678</c:v>
                </c:pt>
                <c:pt idx="12">
                  <c:v>-1.9708689257674041</c:v>
                </c:pt>
                <c:pt idx="13">
                  <c:v>-2.2985530866204575</c:v>
                </c:pt>
                <c:pt idx="14">
                  <c:v>-2.5681988462465375</c:v>
                </c:pt>
                <c:pt idx="15">
                  <c:v>-2.5318599114816265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66-4784-BFCD-A5FE8A8C8F11}"/>
            </c:ext>
          </c:extLst>
        </c:ser>
        <c:ser>
          <c:idx val="7"/>
          <c:order val="7"/>
          <c:tx>
            <c:strRef>
              <c:f>Phase!$BG$86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Phase!$AY$87:$AY$105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</c:numCache>
            </c:numRef>
          </c:xVal>
          <c:yVal>
            <c:numRef>
              <c:f>Phase!$BG$87:$BG$105</c:f>
              <c:numCache>
                <c:formatCode>General</c:formatCode>
                <c:ptCount val="19"/>
                <c:pt idx="0">
                  <c:v>-0.23024802707149067</c:v>
                </c:pt>
                <c:pt idx="1">
                  <c:v>-0.29952519290123986</c:v>
                </c:pt>
                <c:pt idx="2">
                  <c:v>-0.41357202638567481</c:v>
                </c:pt>
                <c:pt idx="3">
                  <c:v>-0.53717382230911581</c:v>
                </c:pt>
                <c:pt idx="4">
                  <c:v>-0.67651284316317295</c:v>
                </c:pt>
                <c:pt idx="5">
                  <c:v>-0.80041209965498106</c:v>
                </c:pt>
                <c:pt idx="6">
                  <c:v>-0.95160369304230452</c:v>
                </c:pt>
                <c:pt idx="7">
                  <c:v>-1.1037155413038846</c:v>
                </c:pt>
                <c:pt idx="8">
                  <c:v>-1.2884646865198297</c:v>
                </c:pt>
                <c:pt idx="9">
                  <c:v>-1.4462814609455812</c:v>
                </c:pt>
                <c:pt idx="10">
                  <c:v>-1.5886399854875513</c:v>
                </c:pt>
                <c:pt idx="11">
                  <c:v>-1.7863485297771675</c:v>
                </c:pt>
                <c:pt idx="12">
                  <c:v>-2.0290616558034515</c:v>
                </c:pt>
                <c:pt idx="13">
                  <c:v>-2.3028353602566654</c:v>
                </c:pt>
                <c:pt idx="14">
                  <c:v>-2.235137503825257</c:v>
                </c:pt>
                <c:pt idx="15">
                  <c:v>-2.5862790510472662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66-4784-BFCD-A5FE8A8C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6272"/>
        <c:axId val="261471960"/>
      </c:scatterChart>
      <c:valAx>
        <c:axId val="261476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1960"/>
        <c:crosses val="autoZero"/>
        <c:crossBetween val="midCat"/>
      </c:valAx>
      <c:valAx>
        <c:axId val="2614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Phase!$AZ$170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Phase!$AZ$171:$AZ$186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9-4407-9BD6-A279840249E5}"/>
            </c:ext>
          </c:extLst>
        </c:ser>
        <c:ser>
          <c:idx val="1"/>
          <c:order val="1"/>
          <c:tx>
            <c:strRef>
              <c:f>Phase!$BA$170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Phase!$BA$171:$BA$186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9-4407-9BD6-A279840249E5}"/>
            </c:ext>
          </c:extLst>
        </c:ser>
        <c:ser>
          <c:idx val="2"/>
          <c:order val="2"/>
          <c:tx>
            <c:strRef>
              <c:f>Phase!$BB$170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Phase!$BB$171:$BB$186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9-4407-9BD6-A279840249E5}"/>
            </c:ext>
          </c:extLst>
        </c:ser>
        <c:ser>
          <c:idx val="3"/>
          <c:order val="3"/>
          <c:tx>
            <c:strRef>
              <c:f>Phase!$BC$170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Phase!$BC$171:$BC$186</c:f>
              <c:numCache>
                <c:formatCode>General</c:formatCode>
                <c:ptCount val="16"/>
                <c:pt idx="1">
                  <c:v>-0.35418391225425527</c:v>
                </c:pt>
                <c:pt idx="2">
                  <c:v>-0.4352659477371757</c:v>
                </c:pt>
                <c:pt idx="3">
                  <c:v>-0.56367539647288734</c:v>
                </c:pt>
                <c:pt idx="4">
                  <c:v>-0.68907425130449029</c:v>
                </c:pt>
                <c:pt idx="5">
                  <c:v>-0.81200322129308433</c:v>
                </c:pt>
                <c:pt idx="6">
                  <c:v>-0.94950467364602065</c:v>
                </c:pt>
                <c:pt idx="7">
                  <c:v>-1.0175311876849795</c:v>
                </c:pt>
                <c:pt idx="8">
                  <c:v>-1.2288359950717302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9-4407-9BD6-A279840249E5}"/>
            </c:ext>
          </c:extLst>
        </c:ser>
        <c:ser>
          <c:idx val="4"/>
          <c:order val="4"/>
          <c:tx>
            <c:strRef>
              <c:f>Phase!$BD$170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Phase!$BD$171:$BD$186</c:f>
              <c:numCache>
                <c:formatCode>General</c:formatCode>
                <c:ptCount val="16"/>
                <c:pt idx="0">
                  <c:v>-0.30311271380525567</c:v>
                </c:pt>
                <c:pt idx="1">
                  <c:v>-0.31395448344129578</c:v>
                </c:pt>
                <c:pt idx="2">
                  <c:v>-0.41277448354549345</c:v>
                </c:pt>
                <c:pt idx="3">
                  <c:v>-0.52681044460059812</c:v>
                </c:pt>
                <c:pt idx="4">
                  <c:v>-0.72061082757008277</c:v>
                </c:pt>
                <c:pt idx="5">
                  <c:v>-0.79341657028810686</c:v>
                </c:pt>
                <c:pt idx="6">
                  <c:v>-0.94723776641160273</c:v>
                </c:pt>
                <c:pt idx="7">
                  <c:v>-1.068093062449158</c:v>
                </c:pt>
                <c:pt idx="8">
                  <c:v>-1.1669317961530243</c:v>
                </c:pt>
                <c:pt idx="9">
                  <c:v>-1.3788717495032454</c:v>
                </c:pt>
                <c:pt idx="10">
                  <c:v>-1.4462282956706483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99-4407-9BD6-A279840249E5}"/>
            </c:ext>
          </c:extLst>
        </c:ser>
        <c:ser>
          <c:idx val="5"/>
          <c:order val="5"/>
          <c:tx>
            <c:strRef>
              <c:f>Phase!$BE$170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Phase!$BE$171:$BE$186</c:f>
              <c:numCache>
                <c:formatCode>General</c:formatCode>
                <c:ptCount val="16"/>
                <c:pt idx="0">
                  <c:v>-0.23907371930448629</c:v>
                </c:pt>
                <c:pt idx="1">
                  <c:v>-0.32266678368577484</c:v>
                </c:pt>
                <c:pt idx="2">
                  <c:v>-0.3950758534537393</c:v>
                </c:pt>
                <c:pt idx="3">
                  <c:v>-0.51819546536645766</c:v>
                </c:pt>
                <c:pt idx="4">
                  <c:v>-0.67097098991074833</c:v>
                </c:pt>
                <c:pt idx="5">
                  <c:v>-0.78965675518401335</c:v>
                </c:pt>
                <c:pt idx="6">
                  <c:v>-0.92903589468112335</c:v>
                </c:pt>
                <c:pt idx="7">
                  <c:v>-1.0738263419915124</c:v>
                </c:pt>
                <c:pt idx="8">
                  <c:v>-1.2160160696159468</c:v>
                </c:pt>
                <c:pt idx="9">
                  <c:v>-1.3367826065532613</c:v>
                </c:pt>
                <c:pt idx="10">
                  <c:v>-1.4516468834162168</c:v>
                </c:pt>
                <c:pt idx="11">
                  <c:v>-1.6832803774320353</c:v>
                </c:pt>
                <c:pt idx="12">
                  <c:v>-1.7198134684078823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99-4407-9BD6-A279840249E5}"/>
            </c:ext>
          </c:extLst>
        </c:ser>
        <c:ser>
          <c:idx val="6"/>
          <c:order val="6"/>
          <c:tx>
            <c:strRef>
              <c:f>Phase!$BF$170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Phase!$BF$171:$BF$186</c:f>
              <c:numCache>
                <c:formatCode>General</c:formatCode>
                <c:ptCount val="16"/>
                <c:pt idx="0">
                  <c:v>-0.20585382400283475</c:v>
                </c:pt>
                <c:pt idx="1">
                  <c:v>-0.29306831708166159</c:v>
                </c:pt>
                <c:pt idx="2">
                  <c:v>-0.39425133740157065</c:v>
                </c:pt>
                <c:pt idx="3">
                  <c:v>-0.5226558868798723</c:v>
                </c:pt>
                <c:pt idx="4">
                  <c:v>-0.70736375088985504</c:v>
                </c:pt>
                <c:pt idx="5">
                  <c:v>-0.79529776187776646</c:v>
                </c:pt>
                <c:pt idx="6">
                  <c:v>-0.93552133123153813</c:v>
                </c:pt>
                <c:pt idx="7">
                  <c:v>-1.0847558631298131</c:v>
                </c:pt>
                <c:pt idx="8">
                  <c:v>-1.2224002765013562</c:v>
                </c:pt>
                <c:pt idx="9">
                  <c:v>-1.3470043010085042</c:v>
                </c:pt>
                <c:pt idx="10">
                  <c:v>-1.4876384918114898</c:v>
                </c:pt>
                <c:pt idx="11">
                  <c:v>-1.6786141578355167</c:v>
                </c:pt>
                <c:pt idx="12">
                  <c:v>-1.846535101645264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99-4407-9BD6-A279840249E5}"/>
            </c:ext>
          </c:extLst>
        </c:ser>
        <c:ser>
          <c:idx val="7"/>
          <c:order val="7"/>
          <c:tx>
            <c:strRef>
              <c:f>Phase!$BG$170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Phase!$AY$171:$AY$186</c:f>
              <c:numCache>
                <c:formatCode>General</c:formatCode>
                <c:ptCount val="1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</c:numCache>
            </c:numRef>
          </c:xVal>
          <c:yVal>
            <c:numRef>
              <c:f>Phase!$BG$171:$BG$186</c:f>
              <c:numCache>
                <c:formatCode>General</c:formatCode>
                <c:ptCount val="16"/>
                <c:pt idx="0">
                  <c:v>-0.22310685483185141</c:v>
                </c:pt>
                <c:pt idx="1">
                  <c:v>-0.29341712131080377</c:v>
                </c:pt>
                <c:pt idx="2">
                  <c:v>-0.40547931069642695</c:v>
                </c:pt>
                <c:pt idx="3">
                  <c:v>-0.54223927488326429</c:v>
                </c:pt>
                <c:pt idx="4">
                  <c:v>-0.7020821465627215</c:v>
                </c:pt>
                <c:pt idx="5">
                  <c:v>-0.82492990276604183</c:v>
                </c:pt>
                <c:pt idx="6">
                  <c:v>-0.97070587898907801</c:v>
                </c:pt>
                <c:pt idx="7">
                  <c:v>-1.1267012409808452</c:v>
                </c:pt>
                <c:pt idx="8">
                  <c:v>-1.2547723969676592</c:v>
                </c:pt>
                <c:pt idx="9">
                  <c:v>-1.3801656305874102</c:v>
                </c:pt>
                <c:pt idx="10">
                  <c:v>-1.516952622818811</c:v>
                </c:pt>
                <c:pt idx="11">
                  <c:v>-1.7071676661042254</c:v>
                </c:pt>
                <c:pt idx="12">
                  <c:v>-1.9249189409458842</c:v>
                </c:pt>
                <c:pt idx="13">
                  <c:v>-2.1442993822024929</c:v>
                </c:pt>
                <c:pt idx="14">
                  <c:v>-2.2684128244521715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99-4407-9BD6-A2798402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72344"/>
        <c:axId val="258374696"/>
      </c:scatterChart>
      <c:valAx>
        <c:axId val="25837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74696"/>
        <c:crosses val="autoZero"/>
        <c:crossBetween val="midCat"/>
      </c:valAx>
      <c:valAx>
        <c:axId val="2583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7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Mag!$S$1:$S$23</c:f>
              <c:numCache>
                <c:formatCode>General</c:formatCode>
                <c:ptCount val="23"/>
                <c:pt idx="0">
                  <c:v>0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3-4B82-B766-9D42477455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Mag!$T$1:$T$23</c:f>
              <c:numCache>
                <c:formatCode>General</c:formatCode>
                <c:ptCount val="23"/>
                <c:pt idx="0">
                  <c:v>30</c:v>
                </c:pt>
                <c:pt idx="1">
                  <c:v>6.324555320336761E-4</c:v>
                </c:pt>
                <c:pt idx="2">
                  <c:v>273.01934347967057</c:v>
                </c:pt>
                <c:pt idx="3">
                  <c:v>506.76583284270822</c:v>
                </c:pt>
                <c:pt idx="4">
                  <c:v>578.31578401036984</c:v>
                </c:pt>
                <c:pt idx="5">
                  <c:v>551.52630165093058</c:v>
                </c:pt>
                <c:pt idx="6">
                  <c:v>1105.7044281172073</c:v>
                </c:pt>
                <c:pt idx="7">
                  <c:v>1241.3012771937852</c:v>
                </c:pt>
                <c:pt idx="8">
                  <c:v>1520.5223722111134</c:v>
                </c:pt>
                <c:pt idx="9">
                  <c:v>1811.6198783999912</c:v>
                </c:pt>
                <c:pt idx="10">
                  <c:v>1380.3442903348284</c:v>
                </c:pt>
                <c:pt idx="11">
                  <c:v>1522.4746733111349</c:v>
                </c:pt>
                <c:pt idx="12">
                  <c:v>1174.7361786107083</c:v>
                </c:pt>
                <c:pt idx="13">
                  <c:v>1306.9594440884593</c:v>
                </c:pt>
                <c:pt idx="14">
                  <c:v>777.78122358582891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B82-B766-9D42477455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Mag!$U$1:$U$23</c:f>
              <c:numCache>
                <c:formatCode>General</c:formatCode>
                <c:ptCount val="23"/>
                <c:pt idx="0">
                  <c:v>40</c:v>
                </c:pt>
                <c:pt idx="1">
                  <c:v>2E-3</c:v>
                </c:pt>
                <c:pt idx="2">
                  <c:v>242.29315009068799</c:v>
                </c:pt>
                <c:pt idx="3">
                  <c:v>278.67388633593197</c:v>
                </c:pt>
                <c:pt idx="4">
                  <c:v>367.37053377800896</c:v>
                </c:pt>
                <c:pt idx="5">
                  <c:v>536.99960162924992</c:v>
                </c:pt>
                <c:pt idx="6">
                  <c:v>1113.908768334855</c:v>
                </c:pt>
                <c:pt idx="7">
                  <c:v>1623.48986729783</c:v>
                </c:pt>
                <c:pt idx="8">
                  <c:v>1556.5288430601549</c:v>
                </c:pt>
                <c:pt idx="9">
                  <c:v>1423.4941255958149</c:v>
                </c:pt>
                <c:pt idx="10">
                  <c:v>1183.9873554768901</c:v>
                </c:pt>
                <c:pt idx="11">
                  <c:v>1113.6382851972551</c:v>
                </c:pt>
                <c:pt idx="12">
                  <c:v>1192.2081662335452</c:v>
                </c:pt>
                <c:pt idx="13">
                  <c:v>1054.6429723625099</c:v>
                </c:pt>
                <c:pt idx="14">
                  <c:v>763.76922545588002</c:v>
                </c:pt>
                <c:pt idx="15">
                  <c:v>441.17136464365495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3-4B82-B766-9D42477455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Mag!$V$1:$V$23</c:f>
              <c:numCache>
                <c:formatCode>General</c:formatCode>
                <c:ptCount val="23"/>
                <c:pt idx="0">
                  <c:v>50</c:v>
                </c:pt>
                <c:pt idx="1">
                  <c:v>6.3245553203367657E-3</c:v>
                </c:pt>
                <c:pt idx="2">
                  <c:v>132.35702288094092</c:v>
                </c:pt>
                <c:pt idx="3">
                  <c:v>342.11421353836431</c:v>
                </c:pt>
                <c:pt idx="4">
                  <c:v>414.88629124443338</c:v>
                </c:pt>
                <c:pt idx="5">
                  <c:v>633.90105218721908</c:v>
                </c:pt>
                <c:pt idx="6">
                  <c:v>1185.8998084618966</c:v>
                </c:pt>
                <c:pt idx="7">
                  <c:v>1319.509452466096</c:v>
                </c:pt>
                <c:pt idx="8">
                  <c:v>1234.0838933562829</c:v>
                </c:pt>
                <c:pt idx="9">
                  <c:v>1191.9123944611865</c:v>
                </c:pt>
                <c:pt idx="10">
                  <c:v>986.01385548599399</c:v>
                </c:pt>
                <c:pt idx="11">
                  <c:v>866.46740339708242</c:v>
                </c:pt>
                <c:pt idx="12">
                  <c:v>891.47259350125705</c:v>
                </c:pt>
                <c:pt idx="13">
                  <c:v>719.12992596034746</c:v>
                </c:pt>
                <c:pt idx="14">
                  <c:v>471.5534432308811</c:v>
                </c:pt>
                <c:pt idx="15">
                  <c:v>294.11882309109615</c:v>
                </c:pt>
                <c:pt idx="16">
                  <c:v>141.58659763052614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B82-B766-9D424774551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Mag!$W$1:$W$23</c:f>
              <c:numCache>
                <c:formatCode>General</c:formatCode>
                <c:ptCount val="23"/>
                <c:pt idx="0">
                  <c:v>60</c:v>
                </c:pt>
                <c:pt idx="1">
                  <c:v>0.02</c:v>
                </c:pt>
                <c:pt idx="2">
                  <c:v>155.82250163729549</c:v>
                </c:pt>
                <c:pt idx="3">
                  <c:v>264.75960118597646</c:v>
                </c:pt>
                <c:pt idx="4">
                  <c:v>395.6342438431405</c:v>
                </c:pt>
                <c:pt idx="5">
                  <c:v>629.67075329902491</c:v>
                </c:pt>
                <c:pt idx="6">
                  <c:v>912.21082535404003</c:v>
                </c:pt>
                <c:pt idx="7">
                  <c:v>1138.6292462654699</c:v>
                </c:pt>
                <c:pt idx="8">
                  <c:v>1074.2478443853549</c:v>
                </c:pt>
                <c:pt idx="9">
                  <c:v>851.59356050286999</c:v>
                </c:pt>
                <c:pt idx="10">
                  <c:v>701.12185084227997</c:v>
                </c:pt>
                <c:pt idx="11">
                  <c:v>556.24044075194502</c:v>
                </c:pt>
                <c:pt idx="12">
                  <c:v>438.76955889001044</c:v>
                </c:pt>
                <c:pt idx="13">
                  <c:v>347.79846164601901</c:v>
                </c:pt>
                <c:pt idx="14">
                  <c:v>234.13418349972952</c:v>
                </c:pt>
                <c:pt idx="15">
                  <c:v>153.43270267726848</c:v>
                </c:pt>
                <c:pt idx="16">
                  <c:v>81.80000150923</c:v>
                </c:pt>
                <c:pt idx="17">
                  <c:v>30.154392680977299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F3-4B82-B766-9D424774551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Mag!$X$1:$X$23</c:f>
              <c:numCache>
                <c:formatCode>General</c:formatCode>
                <c:ptCount val="23"/>
                <c:pt idx="0">
                  <c:v>70</c:v>
                </c:pt>
                <c:pt idx="1">
                  <c:v>6.324555320336761E-2</c:v>
                </c:pt>
                <c:pt idx="2">
                  <c:v>155.00814000004578</c:v>
                </c:pt>
                <c:pt idx="3">
                  <c:v>217.4812046487105</c:v>
                </c:pt>
                <c:pt idx="4">
                  <c:v>358.93773402268442</c:v>
                </c:pt>
                <c:pt idx="5">
                  <c:v>592.79703612971946</c:v>
                </c:pt>
                <c:pt idx="6">
                  <c:v>871.43252172230279</c:v>
                </c:pt>
                <c:pt idx="7">
                  <c:v>1169.7422271107823</c:v>
                </c:pt>
                <c:pt idx="8">
                  <c:v>1034.828010496806</c:v>
                </c:pt>
                <c:pt idx="9">
                  <c:v>769.56564490703681</c:v>
                </c:pt>
                <c:pt idx="10">
                  <c:v>594.51890520829045</c:v>
                </c:pt>
                <c:pt idx="11">
                  <c:v>404.15932686978613</c:v>
                </c:pt>
                <c:pt idx="12">
                  <c:v>291.45940437354699</c:v>
                </c:pt>
                <c:pt idx="13">
                  <c:v>190.67497158386277</c:v>
                </c:pt>
                <c:pt idx="14">
                  <c:v>118.73781079473817</c:v>
                </c:pt>
                <c:pt idx="15">
                  <c:v>73.214999606437317</c:v>
                </c:pt>
                <c:pt idx="16">
                  <c:v>32.305865721687866</c:v>
                </c:pt>
                <c:pt idx="17">
                  <c:v>21.321494886105725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3-4B82-B766-9D424774551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Mag!$Y$1:$Y$23</c:f>
              <c:numCache>
                <c:formatCode>General</c:formatCode>
                <c:ptCount val="23"/>
                <c:pt idx="0">
                  <c:v>80</c:v>
                </c:pt>
                <c:pt idx="1">
                  <c:v>0.2</c:v>
                </c:pt>
                <c:pt idx="2">
                  <c:v>147.6201335549865</c:v>
                </c:pt>
                <c:pt idx="3">
                  <c:v>224.15165405530948</c:v>
                </c:pt>
                <c:pt idx="4">
                  <c:v>404.45336819503598</c:v>
                </c:pt>
                <c:pt idx="5">
                  <c:v>669.36839036373499</c:v>
                </c:pt>
                <c:pt idx="6">
                  <c:v>918.453999300075</c:v>
                </c:pt>
                <c:pt idx="7">
                  <c:v>1095.395075153185</c:v>
                </c:pt>
                <c:pt idx="8">
                  <c:v>909.41481778401487</c:v>
                </c:pt>
                <c:pt idx="9">
                  <c:v>663.12810150894506</c:v>
                </c:pt>
                <c:pt idx="10">
                  <c:v>442.76261241278098</c:v>
                </c:pt>
                <c:pt idx="11">
                  <c:v>269.71773805135399</c:v>
                </c:pt>
                <c:pt idx="12">
                  <c:v>156.74416407903749</c:v>
                </c:pt>
                <c:pt idx="13">
                  <c:v>105.15093369747349</c:v>
                </c:pt>
                <c:pt idx="14">
                  <c:v>62.646063849514498</c:v>
                </c:pt>
                <c:pt idx="15">
                  <c:v>36.320863666497551</c:v>
                </c:pt>
                <c:pt idx="16">
                  <c:v>13.420611871056</c:v>
                </c:pt>
                <c:pt idx="17">
                  <c:v>8.2346316476917494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F3-4B82-B766-9D424774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70639"/>
        <c:axId val="463968143"/>
      </c:scatterChart>
      <c:valAx>
        <c:axId val="46397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8143"/>
        <c:crosses val="autoZero"/>
        <c:crossBetween val="midCat"/>
      </c:valAx>
      <c:valAx>
        <c:axId val="463968143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Mag!$AV$1:$AV$27</c:f>
              <c:numCache>
                <c:formatCode>General</c:formatCode>
                <c:ptCount val="27"/>
                <c:pt idx="0">
                  <c:v>0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4407-A473-7DC35B54CE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Mag!$AW$1:$AW$27</c:f>
              <c:numCache>
                <c:formatCode>General</c:formatCode>
                <c:ptCount val="27"/>
                <c:pt idx="0">
                  <c:v>30</c:v>
                </c:pt>
                <c:pt idx="1">
                  <c:v>6.324555320336761E-4</c:v>
                </c:pt>
                <c:pt idx="2">
                  <c:v>238.45255720013665</c:v>
                </c:pt>
                <c:pt idx="3">
                  <c:v>251.45055886171477</c:v>
                </c:pt>
                <c:pt idx="4">
                  <c:v>446.82634175343043</c:v>
                </c:pt>
                <c:pt idx="5">
                  <c:v>1056.1274258967771</c:v>
                </c:pt>
                <c:pt idx="6">
                  <c:v>1405.8415607238751</c:v>
                </c:pt>
                <c:pt idx="7">
                  <c:v>1130.9720775664846</c:v>
                </c:pt>
                <c:pt idx="8">
                  <c:v>837.53001214236554</c:v>
                </c:pt>
                <c:pt idx="9">
                  <c:v>501.34355723921902</c:v>
                </c:pt>
                <c:pt idx="10">
                  <c:v>385.83267654603208</c:v>
                </c:pt>
                <c:pt idx="11">
                  <c:v>429.65700821196839</c:v>
                </c:pt>
                <c:pt idx="12">
                  <c:v>377.30564252656711</c:v>
                </c:pt>
                <c:pt idx="13">
                  <c:v>454.4585233442873</c:v>
                </c:pt>
                <c:pt idx="14">
                  <c:v>240.13162606160475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4407-A473-7DC35B54CE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Mag!$AX$1:$AX$27</c:f>
              <c:numCache>
                <c:formatCode>General</c:formatCode>
                <c:ptCount val="27"/>
                <c:pt idx="0">
                  <c:v>40</c:v>
                </c:pt>
                <c:pt idx="1">
                  <c:v>2E-3</c:v>
                </c:pt>
                <c:pt idx="2">
                  <c:v>203.80599210676201</c:v>
                </c:pt>
                <c:pt idx="3">
                  <c:v>232.19812101914249</c:v>
                </c:pt>
                <c:pt idx="4">
                  <c:v>591.72916756852499</c:v>
                </c:pt>
                <c:pt idx="5">
                  <c:v>956.23089005576003</c:v>
                </c:pt>
                <c:pt idx="6">
                  <c:v>1212.9951449673351</c:v>
                </c:pt>
                <c:pt idx="7">
                  <c:v>1009.0882573100849</c:v>
                </c:pt>
                <c:pt idx="8">
                  <c:v>703.60001545628006</c:v>
                </c:pt>
                <c:pt idx="9">
                  <c:v>535.23526533490497</c:v>
                </c:pt>
                <c:pt idx="10">
                  <c:v>440.76116788943199</c:v>
                </c:pt>
                <c:pt idx="11">
                  <c:v>395.27093380457103</c:v>
                </c:pt>
                <c:pt idx="12">
                  <c:v>436.3710411462165</c:v>
                </c:pt>
                <c:pt idx="13">
                  <c:v>255.70936390384253</c:v>
                </c:pt>
                <c:pt idx="14">
                  <c:v>254.28840580221652</c:v>
                </c:pt>
                <c:pt idx="15">
                  <c:v>104.68886302326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B-4407-A473-7DC35B54CEA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Mag!$AY$1:$AY$27</c:f>
              <c:numCache>
                <c:formatCode>General</c:formatCode>
                <c:ptCount val="27"/>
                <c:pt idx="0">
                  <c:v>50</c:v>
                </c:pt>
                <c:pt idx="1">
                  <c:v>6.3245553203367657E-3</c:v>
                </c:pt>
                <c:pt idx="2">
                  <c:v>151.67859812378381</c:v>
                </c:pt>
                <c:pt idx="3">
                  <c:v>286.23048346480863</c:v>
                </c:pt>
                <c:pt idx="4">
                  <c:v>468.87576880973171</c:v>
                </c:pt>
                <c:pt idx="5">
                  <c:v>847.30104992879694</c:v>
                </c:pt>
                <c:pt idx="6">
                  <c:v>1076.4681674515914</c:v>
                </c:pt>
                <c:pt idx="7">
                  <c:v>941.36975415227118</c:v>
                </c:pt>
                <c:pt idx="8">
                  <c:v>643.17260321288984</c:v>
                </c:pt>
                <c:pt idx="9">
                  <c:v>483.78232748725463</c:v>
                </c:pt>
                <c:pt idx="10">
                  <c:v>365.52837730979047</c:v>
                </c:pt>
                <c:pt idx="11">
                  <c:v>319.93607648228561</c:v>
                </c:pt>
                <c:pt idx="12">
                  <c:v>314.51862448930575</c:v>
                </c:pt>
                <c:pt idx="13">
                  <c:v>188.92501698742299</c:v>
                </c:pt>
                <c:pt idx="14">
                  <c:v>164.70531209787771</c:v>
                </c:pt>
                <c:pt idx="15">
                  <c:v>69.050951720960043</c:v>
                </c:pt>
                <c:pt idx="16">
                  <c:v>31.791088645160094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B-4407-A473-7DC35B54CEA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Mag!$AZ$1:$AZ$27</c:f>
              <c:numCache>
                <c:formatCode>General</c:formatCode>
                <c:ptCount val="27"/>
                <c:pt idx="0">
                  <c:v>60</c:v>
                </c:pt>
                <c:pt idx="1">
                  <c:v>0.02</c:v>
                </c:pt>
                <c:pt idx="2">
                  <c:v>170.06235629676999</c:v>
                </c:pt>
                <c:pt idx="3">
                  <c:v>304.9805956602375</c:v>
                </c:pt>
                <c:pt idx="4">
                  <c:v>474.15885216490653</c:v>
                </c:pt>
                <c:pt idx="5">
                  <c:v>823.54462694927986</c:v>
                </c:pt>
                <c:pt idx="6">
                  <c:v>1119.862971641345</c:v>
                </c:pt>
                <c:pt idx="7">
                  <c:v>827.99025157107008</c:v>
                </c:pt>
                <c:pt idx="8">
                  <c:v>584.74970813616494</c:v>
                </c:pt>
                <c:pt idx="9">
                  <c:v>409.94666695443397</c:v>
                </c:pt>
                <c:pt idx="10">
                  <c:v>327.25757446537898</c:v>
                </c:pt>
                <c:pt idx="11">
                  <c:v>291.57956096245499</c:v>
                </c:pt>
                <c:pt idx="12">
                  <c:v>236.12967389461897</c:v>
                </c:pt>
                <c:pt idx="13">
                  <c:v>143.16940308215348</c:v>
                </c:pt>
                <c:pt idx="14">
                  <c:v>86.423631800050998</c:v>
                </c:pt>
                <c:pt idx="15">
                  <c:v>27.350187938899602</c:v>
                </c:pt>
                <c:pt idx="16">
                  <c:v>21.422725634326198</c:v>
                </c:pt>
                <c:pt idx="17">
                  <c:v>33.603128592641248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4B-4407-A473-7DC35B54CEA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Mag!$BA$1:$BA$27</c:f>
              <c:numCache>
                <c:formatCode>General</c:formatCode>
                <c:ptCount val="27"/>
                <c:pt idx="0">
                  <c:v>70</c:v>
                </c:pt>
                <c:pt idx="1">
                  <c:v>6.324555320336761E-2</c:v>
                </c:pt>
                <c:pt idx="2">
                  <c:v>219.87867447748141</c:v>
                </c:pt>
                <c:pt idx="3">
                  <c:v>345.01570826453019</c:v>
                </c:pt>
                <c:pt idx="4">
                  <c:v>463.61522420861081</c:v>
                </c:pt>
                <c:pt idx="5">
                  <c:v>847.1183400982211</c:v>
                </c:pt>
                <c:pt idx="6">
                  <c:v>1008.9944709938579</c:v>
                </c:pt>
                <c:pt idx="7">
                  <c:v>830.2023534469962</c:v>
                </c:pt>
                <c:pt idx="8">
                  <c:v>517.52378111848634</c:v>
                </c:pt>
                <c:pt idx="9">
                  <c:v>327.93879376766887</c:v>
                </c:pt>
                <c:pt idx="10">
                  <c:v>252.52855907703537</c:v>
                </c:pt>
                <c:pt idx="11">
                  <c:v>211.49263016962234</c:v>
                </c:pt>
                <c:pt idx="12">
                  <c:v>150.29314139379812</c:v>
                </c:pt>
                <c:pt idx="13">
                  <c:v>87.142576542479006</c:v>
                </c:pt>
                <c:pt idx="14">
                  <c:v>51.989803509805633</c:v>
                </c:pt>
                <c:pt idx="15">
                  <c:v>14.758175983755253</c:v>
                </c:pt>
                <c:pt idx="16">
                  <c:v>7.9849677359485538</c:v>
                </c:pt>
                <c:pt idx="17">
                  <c:v>7.1654431024371625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4B-4407-A473-7DC35B54CEA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Mag!$BB$1:$BB$27</c:f>
              <c:numCache>
                <c:formatCode>General</c:formatCode>
                <c:ptCount val="27"/>
                <c:pt idx="0">
                  <c:v>80</c:v>
                </c:pt>
                <c:pt idx="1">
                  <c:v>0.2</c:v>
                </c:pt>
                <c:pt idx="2">
                  <c:v>242.75444937014001</c:v>
                </c:pt>
                <c:pt idx="3">
                  <c:v>385.88115930799393</c:v>
                </c:pt>
                <c:pt idx="4">
                  <c:v>542.50165479462999</c:v>
                </c:pt>
                <c:pt idx="5">
                  <c:v>749.17794249105498</c:v>
                </c:pt>
                <c:pt idx="6">
                  <c:v>948.36334856974497</c:v>
                </c:pt>
                <c:pt idx="7">
                  <c:v>813.72342471194997</c:v>
                </c:pt>
                <c:pt idx="8">
                  <c:v>491.65629770166703</c:v>
                </c:pt>
                <c:pt idx="9">
                  <c:v>283.70936238663302</c:v>
                </c:pt>
                <c:pt idx="10">
                  <c:v>181.132185638713</c:v>
                </c:pt>
                <c:pt idx="11">
                  <c:v>128.37496519584849</c:v>
                </c:pt>
                <c:pt idx="12">
                  <c:v>82.419744767579985</c:v>
                </c:pt>
                <c:pt idx="13">
                  <c:v>43.258013020510099</c:v>
                </c:pt>
                <c:pt idx="14">
                  <c:v>22.439268716796146</c:v>
                </c:pt>
                <c:pt idx="15">
                  <c:v>8.2939471129548004</c:v>
                </c:pt>
                <c:pt idx="16">
                  <c:v>2.4690743994888349</c:v>
                </c:pt>
                <c:pt idx="17">
                  <c:v>3.4836791436592298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4B-4407-A473-7DC35B54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191"/>
        <c:axId val="308434767"/>
      </c:scatterChart>
      <c:valAx>
        <c:axId val="3084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4767"/>
        <c:crosses val="autoZero"/>
        <c:crossBetween val="midCat"/>
      </c:valAx>
      <c:valAx>
        <c:axId val="30843476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Mag!$BY$1:$BY$27</c:f>
              <c:numCache>
                <c:formatCode>General</c:formatCode>
                <c:ptCount val="27"/>
                <c:pt idx="0">
                  <c:v>0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7-4EE1-83CE-2FFE375F85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Mag!$BZ$1:$BZ$27</c:f>
              <c:numCache>
                <c:formatCode>General</c:formatCode>
                <c:ptCount val="27"/>
                <c:pt idx="0">
                  <c:v>30</c:v>
                </c:pt>
                <c:pt idx="1">
                  <c:v>6.324555320336761E-4</c:v>
                </c:pt>
                <c:pt idx="2">
                  <c:v>376.49085760212824</c:v>
                </c:pt>
                <c:pt idx="3">
                  <c:v>513.48576985743216</c:v>
                </c:pt>
                <c:pt idx="4">
                  <c:v>450.67095479770609</c:v>
                </c:pt>
                <c:pt idx="5">
                  <c:v>711.98017712495437</c:v>
                </c:pt>
                <c:pt idx="6">
                  <c:v>861.25227569069216</c:v>
                </c:pt>
                <c:pt idx="7">
                  <c:v>1096.1598087097034</c:v>
                </c:pt>
                <c:pt idx="8">
                  <c:v>996.66336383478142</c:v>
                </c:pt>
                <c:pt idx="9">
                  <c:v>1042.6416863150989</c:v>
                </c:pt>
                <c:pt idx="10">
                  <c:v>1102.4546607973011</c:v>
                </c:pt>
                <c:pt idx="11">
                  <c:v>1379.926810116782</c:v>
                </c:pt>
                <c:pt idx="12">
                  <c:v>1102.0685338671678</c:v>
                </c:pt>
                <c:pt idx="13">
                  <c:v>746.33254854320319</c:v>
                </c:pt>
                <c:pt idx="14">
                  <c:v>245.45931011293121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7-4EE1-83CE-2FFE375F85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Mag!$CA$1:$CA$27</c:f>
              <c:numCache>
                <c:formatCode>General</c:formatCode>
                <c:ptCount val="27"/>
                <c:pt idx="0">
                  <c:v>40</c:v>
                </c:pt>
                <c:pt idx="1">
                  <c:v>2E-3</c:v>
                </c:pt>
                <c:pt idx="2">
                  <c:v>250.49028514015347</c:v>
                </c:pt>
                <c:pt idx="3">
                  <c:v>460.47979995330149</c:v>
                </c:pt>
                <c:pt idx="4">
                  <c:v>403.23354652524898</c:v>
                </c:pt>
                <c:pt idx="5">
                  <c:v>478.63024565664654</c:v>
                </c:pt>
                <c:pt idx="6">
                  <c:v>717.22361446479999</c:v>
                </c:pt>
                <c:pt idx="7">
                  <c:v>939.273763957715</c:v>
                </c:pt>
                <c:pt idx="8">
                  <c:v>1189.827513010265</c:v>
                </c:pt>
                <c:pt idx="9">
                  <c:v>1136.4800661022</c:v>
                </c:pt>
                <c:pt idx="10">
                  <c:v>1150.7193593085249</c:v>
                </c:pt>
                <c:pt idx="11">
                  <c:v>1086.2765803863649</c:v>
                </c:pt>
                <c:pt idx="12">
                  <c:v>864.00848230268002</c:v>
                </c:pt>
                <c:pt idx="13">
                  <c:v>454.50455545274446</c:v>
                </c:pt>
                <c:pt idx="14">
                  <c:v>193.72165899727099</c:v>
                </c:pt>
                <c:pt idx="15">
                  <c:v>52.574563616352997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7-4EE1-83CE-2FFE375F85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Mag!$CB$1:$CB$27</c:f>
              <c:numCache>
                <c:formatCode>General</c:formatCode>
                <c:ptCount val="27"/>
                <c:pt idx="0">
                  <c:v>50</c:v>
                </c:pt>
                <c:pt idx="1">
                  <c:v>6.3245553203367657E-3</c:v>
                </c:pt>
                <c:pt idx="2">
                  <c:v>159.245522605199</c:v>
                </c:pt>
                <c:pt idx="3">
                  <c:v>342.98641425369874</c:v>
                </c:pt>
                <c:pt idx="4">
                  <c:v>340.5087520879315</c:v>
                </c:pt>
                <c:pt idx="5">
                  <c:v>619.63658501516079</c:v>
                </c:pt>
                <c:pt idx="6">
                  <c:v>848.56551473820025</c:v>
                </c:pt>
                <c:pt idx="7">
                  <c:v>777.32739836599342</c:v>
                </c:pt>
                <c:pt idx="8">
                  <c:v>1034.9083556714922</c:v>
                </c:pt>
                <c:pt idx="9">
                  <c:v>842.04202490643877</c:v>
                </c:pt>
                <c:pt idx="10">
                  <c:v>862.84930053440689</c:v>
                </c:pt>
                <c:pt idx="11">
                  <c:v>789.86165620990596</c:v>
                </c:pt>
                <c:pt idx="12">
                  <c:v>579.05921080036228</c:v>
                </c:pt>
                <c:pt idx="13">
                  <c:v>375.55697246276048</c:v>
                </c:pt>
                <c:pt idx="14">
                  <c:v>165.06858982580465</c:v>
                </c:pt>
                <c:pt idx="15">
                  <c:v>57.007817525670205</c:v>
                </c:pt>
                <c:pt idx="16">
                  <c:v>45.844899381940898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7-4EE1-83CE-2FFE375F85F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Mag!$CC$1:$CC$27</c:f>
              <c:numCache>
                <c:formatCode>General</c:formatCode>
                <c:ptCount val="27"/>
                <c:pt idx="0">
                  <c:v>60</c:v>
                </c:pt>
                <c:pt idx="1">
                  <c:v>0.02</c:v>
                </c:pt>
                <c:pt idx="2">
                  <c:v>259.01316896349897</c:v>
                </c:pt>
                <c:pt idx="3">
                  <c:v>311.53795204459999</c:v>
                </c:pt>
                <c:pt idx="4">
                  <c:v>387.22745242523945</c:v>
                </c:pt>
                <c:pt idx="5">
                  <c:v>587.79501057583502</c:v>
                </c:pt>
                <c:pt idx="6">
                  <c:v>698.89939566814996</c:v>
                </c:pt>
                <c:pt idx="7">
                  <c:v>773.04641837132999</c:v>
                </c:pt>
                <c:pt idx="8">
                  <c:v>887.17675566004493</c:v>
                </c:pt>
                <c:pt idx="9">
                  <c:v>743.75542064805995</c:v>
                </c:pt>
                <c:pt idx="10">
                  <c:v>743.52178899641501</c:v>
                </c:pt>
                <c:pt idx="11">
                  <c:v>525.32394016886997</c:v>
                </c:pt>
                <c:pt idx="12">
                  <c:v>380.5740603803265</c:v>
                </c:pt>
                <c:pt idx="13">
                  <c:v>241.74894079429848</c:v>
                </c:pt>
                <c:pt idx="14">
                  <c:v>97.119660533127998</c:v>
                </c:pt>
                <c:pt idx="15">
                  <c:v>26.605175907092846</c:v>
                </c:pt>
                <c:pt idx="16">
                  <c:v>21.243764246907151</c:v>
                </c:pt>
                <c:pt idx="17">
                  <c:v>17.99373678416735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17-4EE1-83CE-2FFE375F85F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Mag!$CD$1:$CD$27</c:f>
              <c:numCache>
                <c:formatCode>General</c:formatCode>
                <c:ptCount val="27"/>
                <c:pt idx="0">
                  <c:v>70</c:v>
                </c:pt>
                <c:pt idx="1">
                  <c:v>6.324555320336761E-2</c:v>
                </c:pt>
                <c:pt idx="2">
                  <c:v>159.40877870474495</c:v>
                </c:pt>
                <c:pt idx="3">
                  <c:v>301.08322565791656</c:v>
                </c:pt>
                <c:pt idx="4">
                  <c:v>420.42051157764695</c:v>
                </c:pt>
                <c:pt idx="5">
                  <c:v>690.38928622036531</c:v>
                </c:pt>
                <c:pt idx="6">
                  <c:v>821.96955504908328</c:v>
                </c:pt>
                <c:pt idx="7">
                  <c:v>814.65760287456783</c:v>
                </c:pt>
                <c:pt idx="8">
                  <c:v>732.40477767413302</c:v>
                </c:pt>
                <c:pt idx="9">
                  <c:v>703.60042996089328</c:v>
                </c:pt>
                <c:pt idx="10">
                  <c:v>533.73657114370815</c:v>
                </c:pt>
                <c:pt idx="11">
                  <c:v>364.491071856926</c:v>
                </c:pt>
                <c:pt idx="12">
                  <c:v>198.11820647043237</c:v>
                </c:pt>
                <c:pt idx="13">
                  <c:v>126.66873051218165</c:v>
                </c:pt>
                <c:pt idx="14">
                  <c:v>62.459228751042872</c:v>
                </c:pt>
                <c:pt idx="15">
                  <c:v>15.796020491087713</c:v>
                </c:pt>
                <c:pt idx="16">
                  <c:v>11.326440776742071</c:v>
                </c:pt>
                <c:pt idx="17">
                  <c:v>6.9242438717025223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17-4EE1-83CE-2FFE375F85F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Mag!$CE$1:$CE$27</c:f>
              <c:numCache>
                <c:formatCode>General</c:formatCode>
                <c:ptCount val="27"/>
                <c:pt idx="0">
                  <c:v>80</c:v>
                </c:pt>
                <c:pt idx="1">
                  <c:v>0.2</c:v>
                </c:pt>
                <c:pt idx="2">
                  <c:v>181.88335204140648</c:v>
                </c:pt>
                <c:pt idx="3">
                  <c:v>323.20202994475153</c:v>
                </c:pt>
                <c:pt idx="4">
                  <c:v>507.40723062412496</c:v>
                </c:pt>
                <c:pt idx="5">
                  <c:v>777.81539402200485</c:v>
                </c:pt>
                <c:pt idx="6">
                  <c:v>888.89939184667492</c:v>
                </c:pt>
                <c:pt idx="7">
                  <c:v>887.76190505785996</c:v>
                </c:pt>
                <c:pt idx="8">
                  <c:v>750.44776026666</c:v>
                </c:pt>
                <c:pt idx="9">
                  <c:v>658.98928480310497</c:v>
                </c:pt>
                <c:pt idx="10">
                  <c:v>462.82552693937345</c:v>
                </c:pt>
                <c:pt idx="11">
                  <c:v>261.03007961119101</c:v>
                </c:pt>
                <c:pt idx="12">
                  <c:v>110.4498249967305</c:v>
                </c:pt>
                <c:pt idx="13">
                  <c:v>56.698045257964495</c:v>
                </c:pt>
                <c:pt idx="14">
                  <c:v>27.63688014497685</c:v>
                </c:pt>
                <c:pt idx="15">
                  <c:v>7.845551823101899</c:v>
                </c:pt>
                <c:pt idx="16">
                  <c:v>5.5516548785271498</c:v>
                </c:pt>
                <c:pt idx="17">
                  <c:v>3.7656115431328399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17-4EE1-83CE-2FFE375F8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447"/>
        <c:axId val="176116863"/>
      </c:scatterChart>
      <c:valAx>
        <c:axId val="1761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863"/>
        <c:crosses val="autoZero"/>
        <c:crossBetween val="midCat"/>
      </c:valAx>
      <c:valAx>
        <c:axId val="17611686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Mag!$DB$1:$DB$27</c:f>
              <c:numCache>
                <c:formatCode>General</c:formatCode>
                <c:ptCount val="27"/>
                <c:pt idx="0">
                  <c:v>0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1-49AC-A89F-A9E73C03FE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Mag!$DC$1:$DC$27</c:f>
              <c:numCache>
                <c:formatCode>General</c:formatCode>
                <c:ptCount val="27"/>
                <c:pt idx="0">
                  <c:v>30</c:v>
                </c:pt>
                <c:pt idx="1">
                  <c:v>6.324555320336761E-4</c:v>
                </c:pt>
                <c:pt idx="2">
                  <c:v>331.61143798784201</c:v>
                </c:pt>
                <c:pt idx="3">
                  <c:v>486.23656761555281</c:v>
                </c:pt>
                <c:pt idx="4">
                  <c:v>651.31074448547531</c:v>
                </c:pt>
                <c:pt idx="5">
                  <c:v>498.51000520671886</c:v>
                </c:pt>
                <c:pt idx="6">
                  <c:v>767.10652878683788</c:v>
                </c:pt>
                <c:pt idx="7">
                  <c:v>969.19773441914992</c:v>
                </c:pt>
                <c:pt idx="8">
                  <c:v>981.18348636098835</c:v>
                </c:pt>
                <c:pt idx="9">
                  <c:v>1326.3804967584576</c:v>
                </c:pt>
                <c:pt idx="10">
                  <c:v>1194.1123227471383</c:v>
                </c:pt>
                <c:pt idx="11">
                  <c:v>1832.3800640166787</c:v>
                </c:pt>
                <c:pt idx="12">
                  <c:v>661.15255399261332</c:v>
                </c:pt>
                <c:pt idx="13">
                  <c:v>1539.6968475390045</c:v>
                </c:pt>
                <c:pt idx="14">
                  <c:v>472.66715480325729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1-49AC-A89F-A9E73C03FE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Mag!$DD$1:$DD$27</c:f>
              <c:numCache>
                <c:formatCode>General</c:formatCode>
                <c:ptCount val="27"/>
                <c:pt idx="0">
                  <c:v>40</c:v>
                </c:pt>
                <c:pt idx="1">
                  <c:v>2E-3</c:v>
                </c:pt>
                <c:pt idx="2">
                  <c:v>206.97883103371998</c:v>
                </c:pt>
                <c:pt idx="3">
                  <c:v>247.510201904447</c:v>
                </c:pt>
                <c:pt idx="4">
                  <c:v>497.44999254829145</c:v>
                </c:pt>
                <c:pt idx="5">
                  <c:v>667.47334156675993</c:v>
                </c:pt>
                <c:pt idx="6">
                  <c:v>944.43324460655992</c:v>
                </c:pt>
                <c:pt idx="7">
                  <c:v>1102.0175302760699</c:v>
                </c:pt>
                <c:pt idx="8">
                  <c:v>874.61588694243494</c:v>
                </c:pt>
                <c:pt idx="9">
                  <c:v>1000.3888899800351</c:v>
                </c:pt>
                <c:pt idx="10">
                  <c:v>1030.9460832791399</c:v>
                </c:pt>
                <c:pt idx="11">
                  <c:v>637.69032226843001</c:v>
                </c:pt>
                <c:pt idx="12">
                  <c:v>618.305029460985</c:v>
                </c:pt>
                <c:pt idx="13">
                  <c:v>782.846949139515</c:v>
                </c:pt>
                <c:pt idx="14">
                  <c:v>643.65478864219506</c:v>
                </c:pt>
                <c:pt idx="15">
                  <c:v>248.50279808084051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1-49AC-A89F-A9E73C03FE7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Mag!$DE$1:$DE$27</c:f>
              <c:numCache>
                <c:formatCode>General</c:formatCode>
                <c:ptCount val="27"/>
                <c:pt idx="0">
                  <c:v>50</c:v>
                </c:pt>
                <c:pt idx="1">
                  <c:v>6.3245553203367657E-3</c:v>
                </c:pt>
                <c:pt idx="2">
                  <c:v>169.06493630634489</c:v>
                </c:pt>
                <c:pt idx="3">
                  <c:v>259.50238742841265</c:v>
                </c:pt>
                <c:pt idx="4">
                  <c:v>460.87229385177767</c:v>
                </c:pt>
                <c:pt idx="5">
                  <c:v>667.8651393746851</c:v>
                </c:pt>
                <c:pt idx="6">
                  <c:v>962.01448989959613</c:v>
                </c:pt>
                <c:pt idx="7">
                  <c:v>1103.5197704359684</c:v>
                </c:pt>
                <c:pt idx="8">
                  <c:v>956.79231301775781</c:v>
                </c:pt>
                <c:pt idx="9">
                  <c:v>937.55491810585397</c:v>
                </c:pt>
                <c:pt idx="10">
                  <c:v>771.16490050372397</c:v>
                </c:pt>
                <c:pt idx="11">
                  <c:v>514.45832262114334</c:v>
                </c:pt>
                <c:pt idx="12">
                  <c:v>536.71877239825642</c:v>
                </c:pt>
                <c:pt idx="13">
                  <c:v>246.31710976902625</c:v>
                </c:pt>
                <c:pt idx="14">
                  <c:v>196.18330408132033</c:v>
                </c:pt>
                <c:pt idx="15">
                  <c:v>184.83766728088844</c:v>
                </c:pt>
                <c:pt idx="16">
                  <c:v>95.339251231205765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1-49AC-A89F-A9E73C03FE7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Mag!$DF$1:$DF$27</c:f>
              <c:numCache>
                <c:formatCode>General</c:formatCode>
                <c:ptCount val="27"/>
                <c:pt idx="0">
                  <c:v>60</c:v>
                </c:pt>
                <c:pt idx="1">
                  <c:v>0.02</c:v>
                </c:pt>
                <c:pt idx="2">
                  <c:v>149.70416235874799</c:v>
                </c:pt>
                <c:pt idx="3">
                  <c:v>280.92679485908451</c:v>
                </c:pt>
                <c:pt idx="4">
                  <c:v>440.77436029268949</c:v>
                </c:pt>
                <c:pt idx="5">
                  <c:v>656.965832264705</c:v>
                </c:pt>
                <c:pt idx="6">
                  <c:v>937.15098514272995</c:v>
                </c:pt>
                <c:pt idx="7">
                  <c:v>927.72534282239008</c:v>
                </c:pt>
                <c:pt idx="8">
                  <c:v>918.20845113708492</c:v>
                </c:pt>
                <c:pt idx="9">
                  <c:v>642.83751357081997</c:v>
                </c:pt>
                <c:pt idx="10">
                  <c:v>616.78829360094005</c:v>
                </c:pt>
                <c:pt idx="11">
                  <c:v>477.94351505134551</c:v>
                </c:pt>
                <c:pt idx="12">
                  <c:v>338.04260511888549</c:v>
                </c:pt>
                <c:pt idx="13">
                  <c:v>174.81522480623849</c:v>
                </c:pt>
                <c:pt idx="14">
                  <c:v>95.036831298257496</c:v>
                </c:pt>
                <c:pt idx="15">
                  <c:v>79.373799352934</c:v>
                </c:pt>
                <c:pt idx="16">
                  <c:v>39.117121816157749</c:v>
                </c:pt>
                <c:pt idx="17">
                  <c:v>20.29688626968375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91-49AC-A89F-A9E73C03FE7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Mag!$DG$1:$DG$27</c:f>
              <c:numCache>
                <c:formatCode>General</c:formatCode>
                <c:ptCount val="27"/>
                <c:pt idx="0">
                  <c:v>70</c:v>
                </c:pt>
                <c:pt idx="1">
                  <c:v>6.324555320336761E-2</c:v>
                </c:pt>
                <c:pt idx="2">
                  <c:v>168.83730313619935</c:v>
                </c:pt>
                <c:pt idx="3">
                  <c:v>292.23695226819137</c:v>
                </c:pt>
                <c:pt idx="4">
                  <c:v>421.91021647910691</c:v>
                </c:pt>
                <c:pt idx="5">
                  <c:v>638.00366465038769</c:v>
                </c:pt>
                <c:pt idx="6">
                  <c:v>841.85256388997755</c:v>
                </c:pt>
                <c:pt idx="7">
                  <c:v>925.45542256902309</c:v>
                </c:pt>
                <c:pt idx="8">
                  <c:v>869.75627260593558</c:v>
                </c:pt>
                <c:pt idx="9">
                  <c:v>688.0791219651237</c:v>
                </c:pt>
                <c:pt idx="10">
                  <c:v>667.84037395961889</c:v>
                </c:pt>
                <c:pt idx="11">
                  <c:v>384.25528593390942</c:v>
                </c:pt>
                <c:pt idx="12">
                  <c:v>254.52048209236273</c:v>
                </c:pt>
                <c:pt idx="13">
                  <c:v>114.29511177919602</c:v>
                </c:pt>
                <c:pt idx="14">
                  <c:v>59.983523499679002</c:v>
                </c:pt>
                <c:pt idx="15">
                  <c:v>22.159870058349721</c:v>
                </c:pt>
                <c:pt idx="16">
                  <c:v>22.37028514657732</c:v>
                </c:pt>
                <c:pt idx="17">
                  <c:v>11.812833394644068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91-49AC-A89F-A9E73C03FE7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Mag!$DH$1:$DH$27</c:f>
              <c:numCache>
                <c:formatCode>General</c:formatCode>
                <c:ptCount val="27"/>
                <c:pt idx="0">
                  <c:v>80</c:v>
                </c:pt>
                <c:pt idx="1">
                  <c:v>0.2</c:v>
                </c:pt>
                <c:pt idx="2">
                  <c:v>155.58183610095799</c:v>
                </c:pt>
                <c:pt idx="3">
                  <c:v>291.6656740775025</c:v>
                </c:pt>
                <c:pt idx="4">
                  <c:v>469.50453470602196</c:v>
                </c:pt>
                <c:pt idx="5">
                  <c:v>663.19976197635492</c:v>
                </c:pt>
                <c:pt idx="6">
                  <c:v>853.12751667023997</c:v>
                </c:pt>
                <c:pt idx="7">
                  <c:v>899.02008370876501</c:v>
                </c:pt>
                <c:pt idx="8">
                  <c:v>834.27545361940497</c:v>
                </c:pt>
                <c:pt idx="9">
                  <c:v>637.77893248694488</c:v>
                </c:pt>
                <c:pt idx="10">
                  <c:v>467.06953132619446</c:v>
                </c:pt>
                <c:pt idx="11">
                  <c:v>256.12235135647097</c:v>
                </c:pt>
                <c:pt idx="12">
                  <c:v>151.96223394708448</c:v>
                </c:pt>
                <c:pt idx="13">
                  <c:v>61.028554882670996</c:v>
                </c:pt>
                <c:pt idx="14">
                  <c:v>35.195510555377552</c:v>
                </c:pt>
                <c:pt idx="15">
                  <c:v>10.7404683928248</c:v>
                </c:pt>
                <c:pt idx="16">
                  <c:v>7.0984416558708494</c:v>
                </c:pt>
                <c:pt idx="17">
                  <c:v>7.1667984089017995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91-49AC-A89F-A9E73C03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72255"/>
        <c:axId val="574172671"/>
      </c:scatterChart>
      <c:valAx>
        <c:axId val="5741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72671"/>
        <c:crosses val="autoZero"/>
        <c:crossBetween val="midCat"/>
      </c:valAx>
      <c:valAx>
        <c:axId val="57417267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Mag!$EE$1:$EE$27</c:f>
              <c:numCache>
                <c:formatCode>General</c:formatCode>
                <c:ptCount val="27"/>
                <c:pt idx="0">
                  <c:v>0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F-4AD7-83C5-E967260D38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Mag!$EF$1:$EF$27</c:f>
              <c:numCache>
                <c:formatCode>General</c:formatCode>
                <c:ptCount val="27"/>
                <c:pt idx="0">
                  <c:v>30</c:v>
                </c:pt>
                <c:pt idx="1">
                  <c:v>6.324555320336761E-4</c:v>
                </c:pt>
                <c:pt idx="2">
                  <c:v>472.75749118056467</c:v>
                </c:pt>
                <c:pt idx="3">
                  <c:v>467.32474042803426</c:v>
                </c:pt>
                <c:pt idx="4">
                  <c:v>671.05110107293774</c:v>
                </c:pt>
                <c:pt idx="5">
                  <c:v>991.49574869768605</c:v>
                </c:pt>
                <c:pt idx="6">
                  <c:v>1072.2037705567407</c:v>
                </c:pt>
                <c:pt idx="7">
                  <c:v>1981.0813223536245</c:v>
                </c:pt>
                <c:pt idx="8">
                  <c:v>2225.8994689255883</c:v>
                </c:pt>
                <c:pt idx="9">
                  <c:v>2403.1766917131818</c:v>
                </c:pt>
                <c:pt idx="10">
                  <c:v>2677.8849294987099</c:v>
                </c:pt>
                <c:pt idx="11">
                  <c:v>3108.6758718178025</c:v>
                </c:pt>
                <c:pt idx="12">
                  <c:v>3858.8321574014467</c:v>
                </c:pt>
                <c:pt idx="13">
                  <c:v>3317.2107719045762</c:v>
                </c:pt>
                <c:pt idx="14">
                  <c:v>3310.1187515294087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F-4AD7-83C5-E967260D38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Mag!$EG$1:$EG$27</c:f>
              <c:numCache>
                <c:formatCode>General</c:formatCode>
                <c:ptCount val="27"/>
                <c:pt idx="0">
                  <c:v>40</c:v>
                </c:pt>
                <c:pt idx="1">
                  <c:v>2E-3</c:v>
                </c:pt>
                <c:pt idx="2">
                  <c:v>230.33899137106849</c:v>
                </c:pt>
                <c:pt idx="3">
                  <c:v>276.60754793966549</c:v>
                </c:pt>
                <c:pt idx="4">
                  <c:v>583.01240540883998</c:v>
                </c:pt>
                <c:pt idx="5">
                  <c:v>891.47957182915002</c:v>
                </c:pt>
                <c:pt idx="6">
                  <c:v>1221.0891913989849</c:v>
                </c:pt>
                <c:pt idx="7">
                  <c:v>1622.660684513515</c:v>
                </c:pt>
                <c:pt idx="8">
                  <c:v>1928.5352297086199</c:v>
                </c:pt>
                <c:pt idx="9">
                  <c:v>2009.9795548845152</c:v>
                </c:pt>
                <c:pt idx="10">
                  <c:v>2206.4842262669799</c:v>
                </c:pt>
                <c:pt idx="11">
                  <c:v>2038.6886375070001</c:v>
                </c:pt>
                <c:pt idx="12">
                  <c:v>2378.9466053624201</c:v>
                </c:pt>
                <c:pt idx="13">
                  <c:v>2130.1771373946799</c:v>
                </c:pt>
                <c:pt idx="14">
                  <c:v>1754.6216873671701</c:v>
                </c:pt>
                <c:pt idx="15">
                  <c:v>1804.395697735335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F-4AD7-83C5-E967260D38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Mag!$EH$1:$EH$27</c:f>
              <c:numCache>
                <c:formatCode>General</c:formatCode>
                <c:ptCount val="27"/>
                <c:pt idx="0">
                  <c:v>50</c:v>
                </c:pt>
                <c:pt idx="1">
                  <c:v>6.3245553203367657E-3</c:v>
                </c:pt>
                <c:pt idx="2">
                  <c:v>241.7340184153488</c:v>
                </c:pt>
                <c:pt idx="3">
                  <c:v>320.03892615893221</c:v>
                </c:pt>
                <c:pt idx="4">
                  <c:v>552.44627679680173</c:v>
                </c:pt>
                <c:pt idx="5">
                  <c:v>828.18665845320254</c:v>
                </c:pt>
                <c:pt idx="6">
                  <c:v>1145.9485623386931</c:v>
                </c:pt>
                <c:pt idx="7">
                  <c:v>1444.212889705844</c:v>
                </c:pt>
                <c:pt idx="8">
                  <c:v>1479.0188585339258</c:v>
                </c:pt>
                <c:pt idx="9">
                  <c:v>1509.8029586504495</c:v>
                </c:pt>
                <c:pt idx="10">
                  <c:v>1412.5019560845169</c:v>
                </c:pt>
                <c:pt idx="11">
                  <c:v>1303.6286855226595</c:v>
                </c:pt>
                <c:pt idx="12">
                  <c:v>1213.9393896682807</c:v>
                </c:pt>
                <c:pt idx="13">
                  <c:v>992.90550907925547</c:v>
                </c:pt>
                <c:pt idx="14">
                  <c:v>701.43246716969054</c:v>
                </c:pt>
                <c:pt idx="15">
                  <c:v>453.24925469804117</c:v>
                </c:pt>
                <c:pt idx="16">
                  <c:v>227.88993601678459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F-4AD7-83C5-E967260D38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Mag!$EI$1:$EI$27</c:f>
              <c:numCache>
                <c:formatCode>General</c:formatCode>
                <c:ptCount val="27"/>
                <c:pt idx="0">
                  <c:v>60</c:v>
                </c:pt>
                <c:pt idx="1">
                  <c:v>0.02</c:v>
                </c:pt>
                <c:pt idx="2">
                  <c:v>234.83756801548597</c:v>
                </c:pt>
                <c:pt idx="3">
                  <c:v>286.01345927826799</c:v>
                </c:pt>
                <c:pt idx="4">
                  <c:v>502.34737184328503</c:v>
                </c:pt>
                <c:pt idx="5">
                  <c:v>781.68763551978498</c:v>
                </c:pt>
                <c:pt idx="6">
                  <c:v>1210.32489820051</c:v>
                </c:pt>
                <c:pt idx="7">
                  <c:v>1275.13959812899</c:v>
                </c:pt>
                <c:pt idx="8">
                  <c:v>1443.72632065623</c:v>
                </c:pt>
                <c:pt idx="9">
                  <c:v>1204.1574177094599</c:v>
                </c:pt>
                <c:pt idx="10">
                  <c:v>1018.813080785705</c:v>
                </c:pt>
                <c:pt idx="11">
                  <c:v>839.59218609103505</c:v>
                </c:pt>
                <c:pt idx="12">
                  <c:v>627.89297772701502</c:v>
                </c:pt>
                <c:pt idx="13">
                  <c:v>494.56309710609446</c:v>
                </c:pt>
                <c:pt idx="14">
                  <c:v>202.37701957895098</c:v>
                </c:pt>
                <c:pt idx="15">
                  <c:v>183.245497501204</c:v>
                </c:pt>
                <c:pt idx="16">
                  <c:v>87.960466718096995</c:v>
                </c:pt>
                <c:pt idx="17">
                  <c:v>9.8071962751668504</c:v>
                </c:pt>
                <c:pt idx="18">
                  <c:v>6.8603827803634996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F-4AD7-83C5-E967260D38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Mag!$EJ$1:$EJ$27</c:f>
              <c:numCache>
                <c:formatCode>General</c:formatCode>
                <c:ptCount val="27"/>
                <c:pt idx="0">
                  <c:v>70</c:v>
                </c:pt>
                <c:pt idx="1">
                  <c:v>6.324555320336761E-2</c:v>
                </c:pt>
                <c:pt idx="2">
                  <c:v>217.03457010202914</c:v>
                </c:pt>
                <c:pt idx="3">
                  <c:v>299.23462759082156</c:v>
                </c:pt>
                <c:pt idx="4">
                  <c:v>601.13224497944498</c:v>
                </c:pt>
                <c:pt idx="5">
                  <c:v>877.38033218638247</c:v>
                </c:pt>
                <c:pt idx="6">
                  <c:v>1372.1276831976356</c:v>
                </c:pt>
                <c:pt idx="7">
                  <c:v>1405.7532898668119</c:v>
                </c:pt>
                <c:pt idx="8">
                  <c:v>1309.7246238280488</c:v>
                </c:pt>
                <c:pt idx="9">
                  <c:v>971.95726931896343</c:v>
                </c:pt>
                <c:pt idx="10">
                  <c:v>678.04708388007589</c:v>
                </c:pt>
                <c:pt idx="11">
                  <c:v>477.87814567301928</c:v>
                </c:pt>
                <c:pt idx="12">
                  <c:v>339.81111567451592</c:v>
                </c:pt>
                <c:pt idx="13">
                  <c:v>170.82102841916864</c:v>
                </c:pt>
                <c:pt idx="14">
                  <c:v>138.96482226830153</c:v>
                </c:pt>
                <c:pt idx="15">
                  <c:v>72.469865752067932</c:v>
                </c:pt>
                <c:pt idx="16">
                  <c:v>27.387328496024132</c:v>
                </c:pt>
                <c:pt idx="17">
                  <c:v>13.842143847095452</c:v>
                </c:pt>
                <c:pt idx="18">
                  <c:v>1.5654089046679525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5F-4AD7-83C5-E967260D38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Mag!$EK$1:$EK$27</c:f>
              <c:numCache>
                <c:formatCode>General</c:formatCode>
                <c:ptCount val="27"/>
                <c:pt idx="0">
                  <c:v>80</c:v>
                </c:pt>
                <c:pt idx="1">
                  <c:v>0.2</c:v>
                </c:pt>
                <c:pt idx="2">
                  <c:v>258.1765217176125</c:v>
                </c:pt>
                <c:pt idx="3">
                  <c:v>367.90021561715446</c:v>
                </c:pt>
                <c:pt idx="4">
                  <c:v>667.24082936262505</c:v>
                </c:pt>
                <c:pt idx="5">
                  <c:v>921.36852081125494</c:v>
                </c:pt>
                <c:pt idx="6">
                  <c:v>1323.6298351612299</c:v>
                </c:pt>
                <c:pt idx="7">
                  <c:v>1385.0173511569551</c:v>
                </c:pt>
                <c:pt idx="8">
                  <c:v>1216.2922676463049</c:v>
                </c:pt>
                <c:pt idx="9">
                  <c:v>881.64755671778494</c:v>
                </c:pt>
                <c:pt idx="10">
                  <c:v>495.45850923888798</c:v>
                </c:pt>
                <c:pt idx="11">
                  <c:v>318.912881724827</c:v>
                </c:pt>
                <c:pt idx="12">
                  <c:v>159.4889702411605</c:v>
                </c:pt>
                <c:pt idx="13">
                  <c:v>109.45654122333049</c:v>
                </c:pt>
                <c:pt idx="14">
                  <c:v>65.501787915400996</c:v>
                </c:pt>
                <c:pt idx="15">
                  <c:v>22.493085006833649</c:v>
                </c:pt>
                <c:pt idx="16">
                  <c:v>10.71589663659295</c:v>
                </c:pt>
                <c:pt idx="17">
                  <c:v>5.7796002109579998</c:v>
                </c:pt>
                <c:pt idx="18">
                  <c:v>0.83300631107240986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5F-4AD7-83C5-E967260D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96399"/>
        <c:axId val="573400559"/>
      </c:scatterChart>
      <c:valAx>
        <c:axId val="5733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00559"/>
        <c:crosses val="autoZero"/>
        <c:crossBetween val="midCat"/>
      </c:valAx>
      <c:valAx>
        <c:axId val="57340055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DTR1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Phase!$D$86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Phase!$A$87:$A$111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Phase!$D$87:$D$111</c:f>
              <c:numCache>
                <c:formatCode>General</c:formatCode>
                <c:ptCount val="25"/>
                <c:pt idx="0">
                  <c:v>-0.42318154822428178</c:v>
                </c:pt>
                <c:pt idx="1">
                  <c:v>-0.5397798289597896</c:v>
                </c:pt>
                <c:pt idx="2">
                  <c:v>-0.55374174305126311</c:v>
                </c:pt>
                <c:pt idx="3">
                  <c:v>-0.68011662904562931</c:v>
                </c:pt>
                <c:pt idx="4">
                  <c:v>-0.9418949008169154</c:v>
                </c:pt>
                <c:pt idx="5">
                  <c:v>-0.93712811562515674</c:v>
                </c:pt>
                <c:pt idx="6">
                  <c:v>-1.1039342937420162</c:v>
                </c:pt>
                <c:pt idx="7">
                  <c:v>-1.2580375888288575</c:v>
                </c:pt>
                <c:pt idx="8">
                  <c:v>-1.459747665272475</c:v>
                </c:pt>
                <c:pt idx="9">
                  <c:v>-1.5695549480009965</c:v>
                </c:pt>
                <c:pt idx="10">
                  <c:v>-1.6757752946047026</c:v>
                </c:pt>
                <c:pt idx="11">
                  <c:v>-2.1324661723861089</c:v>
                </c:pt>
                <c:pt idx="12">
                  <c:v>-2.3654361657026093</c:v>
                </c:pt>
                <c:pt idx="13">
                  <c:v>-2.784404669181459</c:v>
                </c:pt>
                <c:pt idx="14">
                  <c:v>-2.2652564211899251</c:v>
                </c:pt>
                <c:pt idx="15">
                  <c:v>-2.6590331854985356</c:v>
                </c:pt>
                <c:pt idx="16">
                  <c:v>-2.6093405064273298</c:v>
                </c:pt>
                <c:pt idx="17">
                  <c:v>-2.7597129245020615</c:v>
                </c:pt>
                <c:pt idx="18">
                  <c:v>-2.5377924971428709</c:v>
                </c:pt>
                <c:pt idx="19">
                  <c:v>-2.3915502387166794</c:v>
                </c:pt>
                <c:pt idx="20">
                  <c:v>-2.2101242227556526</c:v>
                </c:pt>
                <c:pt idx="21">
                  <c:v>-2.5754356556235796</c:v>
                </c:pt>
                <c:pt idx="22">
                  <c:v>-2.5197485394534809</c:v>
                </c:pt>
                <c:pt idx="23">
                  <c:v>-2.8760724953334926</c:v>
                </c:pt>
                <c:pt idx="24">
                  <c:v>-3.1378103385846603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E-4B5E-A295-A3156C0849A8}"/>
            </c:ext>
          </c:extLst>
        </c:ser>
        <c:ser>
          <c:idx val="1"/>
          <c:order val="1"/>
          <c:tx>
            <c:strRef>
              <c:f>Phase!$E$86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Phase!$A$87:$A$111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Phase!$E$87:$E$111</c:f>
              <c:numCache>
                <c:formatCode>General</c:formatCode>
                <c:ptCount val="25"/>
                <c:pt idx="0">
                  <c:v>-0.13336505978675084</c:v>
                </c:pt>
                <c:pt idx="1">
                  <c:v>-0.43452481710877805</c:v>
                </c:pt>
                <c:pt idx="2">
                  <c:v>-0.58612543357049529</c:v>
                </c:pt>
                <c:pt idx="3">
                  <c:v>-0.75238687919067904</c:v>
                </c:pt>
                <c:pt idx="4">
                  <c:v>-0.83157829765731062</c:v>
                </c:pt>
                <c:pt idx="5">
                  <c:v>-0.95065620741470247</c:v>
                </c:pt>
                <c:pt idx="6">
                  <c:v>-1.0953274578976815</c:v>
                </c:pt>
                <c:pt idx="7">
                  <c:v>-1.2462341974857345</c:v>
                </c:pt>
                <c:pt idx="8">
                  <c:v>-1.396901141393132</c:v>
                </c:pt>
                <c:pt idx="9">
                  <c:v>-1.5481188282837255</c:v>
                </c:pt>
                <c:pt idx="10">
                  <c:v>-1.755981275962845</c:v>
                </c:pt>
                <c:pt idx="11">
                  <c:v>-2.0728360264215486</c:v>
                </c:pt>
                <c:pt idx="12">
                  <c:v>-2.34800765456133</c:v>
                </c:pt>
                <c:pt idx="13">
                  <c:v>-2.8773264722295822</c:v>
                </c:pt>
                <c:pt idx="14">
                  <c:v>-3.2233067204348469</c:v>
                </c:pt>
                <c:pt idx="15">
                  <c:v>-3.2590908799459575</c:v>
                </c:pt>
                <c:pt idx="16">
                  <c:v>-3.092721996935675</c:v>
                </c:pt>
                <c:pt idx="17">
                  <c:v>-3.3410286514253458</c:v>
                </c:pt>
                <c:pt idx="18">
                  <c:v>-3.4376830940527152</c:v>
                </c:pt>
                <c:pt idx="19">
                  <c:v>-3.095064380180637</c:v>
                </c:pt>
                <c:pt idx="20">
                  <c:v>-3.4831370428860242</c:v>
                </c:pt>
                <c:pt idx="21">
                  <c:v>-3.2857674368454717</c:v>
                </c:pt>
                <c:pt idx="22">
                  <c:v>-3.3293347912466444</c:v>
                </c:pt>
                <c:pt idx="23">
                  <c:v>-3.6421506270966248</c:v>
                </c:pt>
                <c:pt idx="24">
                  <c:v>-3.7749120582207931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E-4B5E-A295-A3156C0849A8}"/>
            </c:ext>
          </c:extLst>
        </c:ser>
        <c:ser>
          <c:idx val="2"/>
          <c:order val="2"/>
          <c:tx>
            <c:strRef>
              <c:f>Phase!$F$86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Phase!$A$87:$A$111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Phase!$F$87:$F$111</c:f>
              <c:numCache>
                <c:formatCode>General</c:formatCode>
                <c:ptCount val="25"/>
                <c:pt idx="0">
                  <c:v>-0.15843250402084755</c:v>
                </c:pt>
                <c:pt idx="1">
                  <c:v>-0.53907611595070837</c:v>
                </c:pt>
                <c:pt idx="2">
                  <c:v>-0.63258931165640153</c:v>
                </c:pt>
                <c:pt idx="3">
                  <c:v>-0.74579528265330408</c:v>
                </c:pt>
                <c:pt idx="4">
                  <c:v>-0.92796161934764132</c:v>
                </c:pt>
                <c:pt idx="5">
                  <c:v>-0.95794255307410192</c:v>
                </c:pt>
                <c:pt idx="6">
                  <c:v>-1.1016864302886638</c:v>
                </c:pt>
                <c:pt idx="7">
                  <c:v>-1.1807391075172242</c:v>
                </c:pt>
                <c:pt idx="8">
                  <c:v>-1.3958379632818694</c:v>
                </c:pt>
                <c:pt idx="9">
                  <c:v>-1.5651274999215623</c:v>
                </c:pt>
                <c:pt idx="10">
                  <c:v>-1.6946934346300613</c:v>
                </c:pt>
                <c:pt idx="11">
                  <c:v>-2.0138953659178496</c:v>
                </c:pt>
                <c:pt idx="12">
                  <c:v>-2.3154579651589011</c:v>
                </c:pt>
                <c:pt idx="13">
                  <c:v>-2.811675443490679</c:v>
                </c:pt>
                <c:pt idx="14">
                  <c:v>-3.1107610431809918</c:v>
                </c:pt>
                <c:pt idx="15">
                  <c:v>-2.6120197323475258</c:v>
                </c:pt>
                <c:pt idx="16">
                  <c:v>-2.3551567506920237</c:v>
                </c:pt>
                <c:pt idx="17">
                  <c:v>-2.2795664644586107</c:v>
                </c:pt>
                <c:pt idx="18">
                  <c:v>-1.9797936547994976</c:v>
                </c:pt>
                <c:pt idx="19">
                  <c:v>-1.6863620134623736</c:v>
                </c:pt>
                <c:pt idx="20">
                  <c:v>-1.2788745727335511</c:v>
                </c:pt>
                <c:pt idx="21">
                  <c:v>-1.0131651606929042</c:v>
                </c:pt>
                <c:pt idx="22">
                  <c:v>-1.1763296991449974</c:v>
                </c:pt>
                <c:pt idx="23">
                  <c:v>-0.80432953038223742</c:v>
                </c:pt>
                <c:pt idx="24">
                  <c:v>-1.1148667062593329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E-4B5E-A295-A3156C0849A8}"/>
            </c:ext>
          </c:extLst>
        </c:ser>
        <c:ser>
          <c:idx val="3"/>
          <c:order val="3"/>
          <c:tx>
            <c:strRef>
              <c:f>Phase!$G$86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Phase!$A$87:$A$111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Phase!$G$87:$G$111</c:f>
              <c:numCache>
                <c:formatCode>General</c:formatCode>
                <c:ptCount val="25"/>
                <c:pt idx="0">
                  <c:v>-0.31403787207746092</c:v>
                </c:pt>
                <c:pt idx="1">
                  <c:v>-0.49976782419981547</c:v>
                </c:pt>
                <c:pt idx="2">
                  <c:v>-0.6373053895434535</c:v>
                </c:pt>
                <c:pt idx="3">
                  <c:v>-0.73797176448489354</c:v>
                </c:pt>
                <c:pt idx="4">
                  <c:v>-0.85351693949388985</c:v>
                </c:pt>
                <c:pt idx="5">
                  <c:v>-0.95646609260861637</c:v>
                </c:pt>
                <c:pt idx="6">
                  <c:v>-1.1002182736022503</c:v>
                </c:pt>
                <c:pt idx="7">
                  <c:v>-1.2454630229617771</c:v>
                </c:pt>
                <c:pt idx="8">
                  <c:v>-1.3825418044966844</c:v>
                </c:pt>
                <c:pt idx="9">
                  <c:v>-1.5466350489008147</c:v>
                </c:pt>
                <c:pt idx="10">
                  <c:v>-1.6620651000197895</c:v>
                </c:pt>
                <c:pt idx="11">
                  <c:v>-1.95442359202189</c:v>
                </c:pt>
                <c:pt idx="12">
                  <c:v>-2.2357447336584246</c:v>
                </c:pt>
                <c:pt idx="13">
                  <c:v>-2.723305184708348</c:v>
                </c:pt>
                <c:pt idx="14">
                  <c:v>-3.0516640794728374</c:v>
                </c:pt>
                <c:pt idx="15">
                  <c:v>-2.5899980721734908</c:v>
                </c:pt>
                <c:pt idx="16">
                  <c:v>-2.3539982918889257</c:v>
                </c:pt>
                <c:pt idx="17">
                  <c:v>-2.6291813321873101</c:v>
                </c:pt>
                <c:pt idx="18">
                  <c:v>-2.1306649026386961</c:v>
                </c:pt>
                <c:pt idx="19">
                  <c:v>-1.7931658283748186</c:v>
                </c:pt>
                <c:pt idx="20">
                  <c:v>-1.5507210913281175</c:v>
                </c:pt>
                <c:pt idx="21">
                  <c:v>-1.0894523687803195</c:v>
                </c:pt>
                <c:pt idx="22">
                  <c:v>-1.0829268597364723</c:v>
                </c:pt>
                <c:pt idx="23">
                  <c:v>-0.69570597203557716</c:v>
                </c:pt>
                <c:pt idx="24">
                  <c:v>-1.1911537694329259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E-4B5E-A295-A3156C0849A8}"/>
            </c:ext>
          </c:extLst>
        </c:ser>
        <c:ser>
          <c:idx val="4"/>
          <c:order val="4"/>
          <c:tx>
            <c:strRef>
              <c:f>Phase!$H$86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Phase!$A$87:$A$111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Phase!$H$87:$H$111</c:f>
              <c:numCache>
                <c:formatCode>General</c:formatCode>
                <c:ptCount val="25"/>
                <c:pt idx="0">
                  <c:v>-0.38389459481564531</c:v>
                </c:pt>
                <c:pt idx="1">
                  <c:v>-0.59305952026275244</c:v>
                </c:pt>
                <c:pt idx="2">
                  <c:v>-0.63427358017113045</c:v>
                </c:pt>
                <c:pt idx="3">
                  <c:v>-0.73834314697603121</c:v>
                </c:pt>
                <c:pt idx="4">
                  <c:v>-0.93401260255331187</c:v>
                </c:pt>
                <c:pt idx="5">
                  <c:v>-0.97996221036381725</c:v>
                </c:pt>
                <c:pt idx="6">
                  <c:v>-1.1264268358067779</c:v>
                </c:pt>
                <c:pt idx="7">
                  <c:v>-1.2729083356224995</c:v>
                </c:pt>
                <c:pt idx="8">
                  <c:v>-1.3979777786326177</c:v>
                </c:pt>
                <c:pt idx="9">
                  <c:v>-1.546291086983739</c:v>
                </c:pt>
                <c:pt idx="10">
                  <c:v>-1.7053820169254237</c:v>
                </c:pt>
                <c:pt idx="11">
                  <c:v>-1.9044604431607883</c:v>
                </c:pt>
                <c:pt idx="12">
                  <c:v>-2.1508504985551253</c:v>
                </c:pt>
                <c:pt idx="13">
                  <c:v>-2.6224242011726853</c:v>
                </c:pt>
                <c:pt idx="14">
                  <c:v>-2.9467749738468041</c:v>
                </c:pt>
                <c:pt idx="15">
                  <c:v>-2.4340169839085273</c:v>
                </c:pt>
                <c:pt idx="16">
                  <c:v>-2.8069117907286891</c:v>
                </c:pt>
                <c:pt idx="17">
                  <c:v>-3.0485201304703757</c:v>
                </c:pt>
                <c:pt idx="18">
                  <c:v>-3.35574696564787</c:v>
                </c:pt>
                <c:pt idx="19">
                  <c:v>-3.1419022837188031</c:v>
                </c:pt>
                <c:pt idx="20">
                  <c:v>-3.6617788625915684</c:v>
                </c:pt>
                <c:pt idx="21">
                  <c:v>-3.7215450245514399</c:v>
                </c:pt>
                <c:pt idx="22">
                  <c:v>-3.4935905493575206</c:v>
                </c:pt>
                <c:pt idx="23">
                  <c:v>-3.9479846049303102</c:v>
                </c:pt>
                <c:pt idx="24">
                  <c:v>-4.3502451709442473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E-4B5E-A295-A3156C0849A8}"/>
            </c:ext>
          </c:extLst>
        </c:ser>
        <c:ser>
          <c:idx val="5"/>
          <c:order val="5"/>
          <c:tx>
            <c:strRef>
              <c:f>Phase!$I$86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Phase!$A$87:$A$111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Phase!$I$87:$I$111</c:f>
              <c:numCache>
                <c:formatCode>General</c:formatCode>
                <c:ptCount val="25"/>
                <c:pt idx="0">
                  <c:v>-0.38783379793774181</c:v>
                </c:pt>
                <c:pt idx="1">
                  <c:v>-0.52060114038118122</c:v>
                </c:pt>
                <c:pt idx="2">
                  <c:v>-0.64526152519961155</c:v>
                </c:pt>
                <c:pt idx="3">
                  <c:v>-0.76731075833861584</c:v>
                </c:pt>
                <c:pt idx="4">
                  <c:v>-0.88728562632007568</c:v>
                </c:pt>
                <c:pt idx="5">
                  <c:v>-1.0145864645870728</c:v>
                </c:pt>
                <c:pt idx="6">
                  <c:v>-1.1702198317740138</c:v>
                </c:pt>
                <c:pt idx="7">
                  <c:v>-1.3340407766641627</c:v>
                </c:pt>
                <c:pt idx="8">
                  <c:v>-1.4783882202342504</c:v>
                </c:pt>
                <c:pt idx="9">
                  <c:v>-1.6177458061018566</c:v>
                </c:pt>
                <c:pt idx="10">
                  <c:v>-1.7587365100110146</c:v>
                </c:pt>
                <c:pt idx="11">
                  <c:v>-1.9368993394225624</c:v>
                </c:pt>
                <c:pt idx="12">
                  <c:v>-2.1551437242623752</c:v>
                </c:pt>
                <c:pt idx="13">
                  <c:v>-2.5756582477834642</c:v>
                </c:pt>
                <c:pt idx="14">
                  <c:v>-2.9645867457157986</c:v>
                </c:pt>
                <c:pt idx="15">
                  <c:v>-3.4027324246303254</c:v>
                </c:pt>
                <c:pt idx="16">
                  <c:v>-2.9029219751422199</c:v>
                </c:pt>
                <c:pt idx="17">
                  <c:v>-2.4643930156402103</c:v>
                </c:pt>
                <c:pt idx="18">
                  <c:v>-2.7438594055062175</c:v>
                </c:pt>
                <c:pt idx="19">
                  <c:v>-2.9645751231355928</c:v>
                </c:pt>
                <c:pt idx="20">
                  <c:v>-2.8053573089855899</c:v>
                </c:pt>
                <c:pt idx="21">
                  <c:v>-2.8234106493020152</c:v>
                </c:pt>
                <c:pt idx="22">
                  <c:v>-3.2665639239294362</c:v>
                </c:pt>
                <c:pt idx="23">
                  <c:v>-3.3571132680890607</c:v>
                </c:pt>
                <c:pt idx="24">
                  <c:v>-2.9072509908730337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E-4B5E-A295-A3156C08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83144"/>
        <c:axId val="261687848"/>
      </c:scatterChart>
      <c:valAx>
        <c:axId val="261683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7848"/>
        <c:crosses val="autoZero"/>
        <c:crossBetween val="midCat"/>
      </c:valAx>
      <c:valAx>
        <c:axId val="2616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DTR2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Phase!$N$86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Phase!$K$87:$K$111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Phase!$N$87:$N$111</c:f>
              <c:numCache>
                <c:formatCode>General</c:formatCode>
                <c:ptCount val="25"/>
                <c:pt idx="0">
                  <c:v>-0.1282005204002413</c:v>
                </c:pt>
                <c:pt idx="1">
                  <c:v>-0.14525438929140966</c:v>
                </c:pt>
                <c:pt idx="2">
                  <c:v>-0.51826931536075838</c:v>
                </c:pt>
                <c:pt idx="3">
                  <c:v>-0.475485987657634</c:v>
                </c:pt>
                <c:pt idx="4">
                  <c:v>-0.61003098072979156</c:v>
                </c:pt>
                <c:pt idx="5">
                  <c:v>-0.74217836390532643</c:v>
                </c:pt>
                <c:pt idx="6">
                  <c:v>-0.73481365196393467</c:v>
                </c:pt>
                <c:pt idx="7">
                  <c:v>-0.9487964994396908</c:v>
                </c:pt>
                <c:pt idx="8">
                  <c:v>-1.4467581941686318</c:v>
                </c:pt>
                <c:pt idx="9">
                  <c:v>-1.337476949944161</c:v>
                </c:pt>
                <c:pt idx="10">
                  <c:v>-1.3970673534571971</c:v>
                </c:pt>
                <c:pt idx="11">
                  <c:v>-1.7309916405292276</c:v>
                </c:pt>
                <c:pt idx="12">
                  <c:v>-1.6967864141885862</c:v>
                </c:pt>
                <c:pt idx="13">
                  <c:v>-1.8014569946281407</c:v>
                </c:pt>
                <c:pt idx="14">
                  <c:v>-2.1119439506545059</c:v>
                </c:pt>
                <c:pt idx="15">
                  <c:v>-2.4988496507173443</c:v>
                </c:pt>
                <c:pt idx="16">
                  <c:v>-1.959052067845463</c:v>
                </c:pt>
                <c:pt idx="17">
                  <c:v>-1.7816031018658636</c:v>
                </c:pt>
                <c:pt idx="18">
                  <c:v>-1.343360778493798</c:v>
                </c:pt>
                <c:pt idx="19">
                  <c:v>-1.0851718258308054</c:v>
                </c:pt>
                <c:pt idx="20">
                  <c:v>-0.62511719797954346</c:v>
                </c:pt>
                <c:pt idx="21">
                  <c:v>-0.76141527185335955</c:v>
                </c:pt>
                <c:pt idx="22">
                  <c:v>-1.1390994741173297</c:v>
                </c:pt>
                <c:pt idx="23">
                  <c:v>-1.4087196129371446</c:v>
                </c:pt>
                <c:pt idx="24">
                  <c:v>-1.6393236166985021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9-4452-B1FC-9BDE853822DE}"/>
            </c:ext>
          </c:extLst>
        </c:ser>
        <c:ser>
          <c:idx val="1"/>
          <c:order val="1"/>
          <c:tx>
            <c:strRef>
              <c:f>Phase!$O$86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Phase!$K$87:$K$111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Phase!$O$87:$O$111</c:f>
              <c:numCache>
                <c:formatCode>General</c:formatCode>
                <c:ptCount val="25"/>
                <c:pt idx="0">
                  <c:v>-0.12443800693308847</c:v>
                </c:pt>
                <c:pt idx="1">
                  <c:v>-0.32527211324689242</c:v>
                </c:pt>
                <c:pt idx="2">
                  <c:v>-0.35176488054792265</c:v>
                </c:pt>
                <c:pt idx="3">
                  <c:v>-0.46702693882965857</c:v>
                </c:pt>
                <c:pt idx="4">
                  <c:v>-0.61373096166128116</c:v>
                </c:pt>
                <c:pt idx="5">
                  <c:v>-0.73219532682451871</c:v>
                </c:pt>
                <c:pt idx="6">
                  <c:v>-0.8922933487427247</c:v>
                </c:pt>
                <c:pt idx="7">
                  <c:v>-1.0671038596752551</c:v>
                </c:pt>
                <c:pt idx="8">
                  <c:v>-1.3255809105507994</c:v>
                </c:pt>
                <c:pt idx="9">
                  <c:v>-1.3719798124398577</c:v>
                </c:pt>
                <c:pt idx="10">
                  <c:v>-1.5877590284346983</c:v>
                </c:pt>
                <c:pt idx="11">
                  <c:v>-1.7202728511027334</c:v>
                </c:pt>
                <c:pt idx="12">
                  <c:v>-2.0659842602380589</c:v>
                </c:pt>
                <c:pt idx="13">
                  <c:v>-2.4399693151952979</c:v>
                </c:pt>
                <c:pt idx="14">
                  <c:v>-2.8541598916030555</c:v>
                </c:pt>
                <c:pt idx="15">
                  <c:v>-2.7110516232181521</c:v>
                </c:pt>
                <c:pt idx="16">
                  <c:v>-3.0879426387808819</c:v>
                </c:pt>
                <c:pt idx="17">
                  <c:v>-2.7853354824001793</c:v>
                </c:pt>
                <c:pt idx="18">
                  <c:v>-3.2337457432623391</c:v>
                </c:pt>
                <c:pt idx="19">
                  <c:v>-3.2931083249774926</c:v>
                </c:pt>
                <c:pt idx="20">
                  <c:v>-3.2116210923060993</c:v>
                </c:pt>
                <c:pt idx="21">
                  <c:v>-2.8377941864557443</c:v>
                </c:pt>
                <c:pt idx="22">
                  <c:v>-2.7716103125950919</c:v>
                </c:pt>
                <c:pt idx="23">
                  <c:v>-3.1059743740681767</c:v>
                </c:pt>
                <c:pt idx="24">
                  <c:v>-3.1642384712666849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9-4452-B1FC-9BDE853822DE}"/>
            </c:ext>
          </c:extLst>
        </c:ser>
        <c:ser>
          <c:idx val="2"/>
          <c:order val="2"/>
          <c:tx>
            <c:strRef>
              <c:f>Phase!$P$86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Phase!$K$87:$K$111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Phase!$P$87:$P$111</c:f>
              <c:numCache>
                <c:formatCode>General</c:formatCode>
                <c:ptCount val="25"/>
                <c:pt idx="0">
                  <c:v>-3.6879180665070579E-2</c:v>
                </c:pt>
                <c:pt idx="1">
                  <c:v>-0.22336127687667076</c:v>
                </c:pt>
                <c:pt idx="2">
                  <c:v>-0.32470053166981638</c:v>
                </c:pt>
                <c:pt idx="3">
                  <c:v>-0.4613914902368596</c:v>
                </c:pt>
                <c:pt idx="4">
                  <c:v>-0.58829269770851134</c:v>
                </c:pt>
                <c:pt idx="5">
                  <c:v>-0.69971281804871044</c:v>
                </c:pt>
                <c:pt idx="6">
                  <c:v>-0.88657887143541814</c:v>
                </c:pt>
                <c:pt idx="7">
                  <c:v>-0.99004896147125387</c:v>
                </c:pt>
                <c:pt idx="8">
                  <c:v>-1.2420602289424507</c:v>
                </c:pt>
                <c:pt idx="9">
                  <c:v>-1.4243275696761224</c:v>
                </c:pt>
                <c:pt idx="10">
                  <c:v>-1.5765495604689803</c:v>
                </c:pt>
                <c:pt idx="11">
                  <c:v>-1.7636833176499846</c:v>
                </c:pt>
                <c:pt idx="12">
                  <c:v>-1.9989689917883353</c:v>
                </c:pt>
                <c:pt idx="13">
                  <c:v>-1.4531699619258354</c:v>
                </c:pt>
                <c:pt idx="14">
                  <c:v>-1.5615366585329757</c:v>
                </c:pt>
                <c:pt idx="15">
                  <c:v>-1.7284979311124662</c:v>
                </c:pt>
                <c:pt idx="16">
                  <c:v>-1.2915439556807518</c:v>
                </c:pt>
                <c:pt idx="17">
                  <c:v>-1.5796470212846752</c:v>
                </c:pt>
                <c:pt idx="18">
                  <c:v>-1.5745126782897858</c:v>
                </c:pt>
                <c:pt idx="19">
                  <c:v>-1.7869857997327949</c:v>
                </c:pt>
                <c:pt idx="20">
                  <c:v>-2.0922609914809724</c:v>
                </c:pt>
                <c:pt idx="21">
                  <c:v>-1.6331984099487709</c:v>
                </c:pt>
                <c:pt idx="22">
                  <c:v>-1.317851489735719</c:v>
                </c:pt>
                <c:pt idx="23">
                  <c:v>-1.4669824514884118</c:v>
                </c:pt>
                <c:pt idx="24">
                  <c:v>-1.8320127098041239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9-4452-B1FC-9BDE853822DE}"/>
            </c:ext>
          </c:extLst>
        </c:ser>
        <c:ser>
          <c:idx val="3"/>
          <c:order val="3"/>
          <c:tx>
            <c:strRef>
              <c:f>Phase!$Q$86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Phase!$K$87:$K$111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Phase!$Q$87:$Q$111</c:f>
              <c:numCache>
                <c:formatCode>General</c:formatCode>
                <c:ptCount val="25"/>
                <c:pt idx="0">
                  <c:v>-0.10311381322149107</c:v>
                </c:pt>
                <c:pt idx="1">
                  <c:v>-0.28642239046879053</c:v>
                </c:pt>
                <c:pt idx="2">
                  <c:v>-0.32854246512207769</c:v>
                </c:pt>
                <c:pt idx="3">
                  <c:v>-0.4610581548555735</c:v>
                </c:pt>
                <c:pt idx="4">
                  <c:v>-0.58613548618081501</c:v>
                </c:pt>
                <c:pt idx="5">
                  <c:v>-0.7270738446370365</c:v>
                </c:pt>
                <c:pt idx="6">
                  <c:v>-0.9009825296328613</c:v>
                </c:pt>
                <c:pt idx="7">
                  <c:v>-1.063266129059504</c:v>
                </c:pt>
                <c:pt idx="8">
                  <c:v>-1.2370933104386561</c:v>
                </c:pt>
                <c:pt idx="9">
                  <c:v>-1.4108687598722682</c:v>
                </c:pt>
                <c:pt idx="10">
                  <c:v>-1.5502760322847535</c:v>
                </c:pt>
                <c:pt idx="11">
                  <c:v>-1.7190165282468595</c:v>
                </c:pt>
                <c:pt idx="12">
                  <c:v>-1.9419949398133844</c:v>
                </c:pt>
                <c:pt idx="13">
                  <c:v>-2.2937370724452526</c:v>
                </c:pt>
                <c:pt idx="14">
                  <c:v>-1.8603556958392131</c:v>
                </c:pt>
                <c:pt idx="15">
                  <c:v>-2.1158649928516389</c:v>
                </c:pt>
                <c:pt idx="16">
                  <c:v>-2.402696630527088</c:v>
                </c:pt>
                <c:pt idx="17">
                  <c:v>-2.1911846013715954</c:v>
                </c:pt>
                <c:pt idx="18">
                  <c:v>-2.3629414223378258</c:v>
                </c:pt>
                <c:pt idx="19">
                  <c:v>-2.4218766671115666</c:v>
                </c:pt>
                <c:pt idx="20">
                  <c:v>-2.2198953549941471</c:v>
                </c:pt>
                <c:pt idx="21">
                  <c:v>-1.722818172194756</c:v>
                </c:pt>
                <c:pt idx="22">
                  <c:v>-1.2997906146178342</c:v>
                </c:pt>
                <c:pt idx="23">
                  <c:v>-1.6223473152076537</c:v>
                </c:pt>
                <c:pt idx="24">
                  <c:v>-1.8218909040074158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9-4452-B1FC-9BDE853822DE}"/>
            </c:ext>
          </c:extLst>
        </c:ser>
        <c:ser>
          <c:idx val="4"/>
          <c:order val="4"/>
          <c:tx>
            <c:strRef>
              <c:f>Phase!$R$86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Phase!$K$87:$K$111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Phase!$R$87:$R$111</c:f>
              <c:numCache>
                <c:formatCode>General</c:formatCode>
                <c:ptCount val="25"/>
                <c:pt idx="0">
                  <c:v>-0.10218384071062574</c:v>
                </c:pt>
                <c:pt idx="1">
                  <c:v>-0.22262279934150905</c:v>
                </c:pt>
                <c:pt idx="2">
                  <c:v>-0.34394158688636667</c:v>
                </c:pt>
                <c:pt idx="3">
                  <c:v>-0.48532671556598933</c:v>
                </c:pt>
                <c:pt idx="4">
                  <c:v>-0.71038418283892169</c:v>
                </c:pt>
                <c:pt idx="5">
                  <c:v>-0.75274019729697572</c:v>
                </c:pt>
                <c:pt idx="6">
                  <c:v>-0.92559670798480653</c:v>
                </c:pt>
                <c:pt idx="7">
                  <c:v>-1.1130244653446613</c:v>
                </c:pt>
                <c:pt idx="8">
                  <c:v>-1.2653991536312765</c:v>
                </c:pt>
                <c:pt idx="9">
                  <c:v>-1.4163400293287682</c:v>
                </c:pt>
                <c:pt idx="10">
                  <c:v>-1.5577456256727236</c:v>
                </c:pt>
                <c:pt idx="11">
                  <c:v>-1.7087347800431765</c:v>
                </c:pt>
                <c:pt idx="12">
                  <c:v>-1.9143494659980382</c:v>
                </c:pt>
                <c:pt idx="13">
                  <c:v>-2.2010901727784336</c:v>
                </c:pt>
                <c:pt idx="14">
                  <c:v>-2.6920422402163364</c:v>
                </c:pt>
                <c:pt idx="15">
                  <c:v>-2.938336545513502</c:v>
                </c:pt>
                <c:pt idx="16">
                  <c:v>-3.2977768343661018</c:v>
                </c:pt>
                <c:pt idx="17">
                  <c:v>-3.4992001282942207</c:v>
                </c:pt>
                <c:pt idx="18">
                  <c:v>-3.5566945430267296</c:v>
                </c:pt>
                <c:pt idx="19">
                  <c:v>-3.9275989993539464</c:v>
                </c:pt>
                <c:pt idx="20">
                  <c:v>-4.1389861850329366</c:v>
                </c:pt>
                <c:pt idx="21">
                  <c:v>-3.6656034880966288</c:v>
                </c:pt>
                <c:pt idx="22">
                  <c:v>-3.6822317661383468</c:v>
                </c:pt>
                <c:pt idx="23">
                  <c:v>-3.7151513410692711</c:v>
                </c:pt>
                <c:pt idx="24">
                  <c:v>-3.5122643072144992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9-4452-B1FC-9BDE853822DE}"/>
            </c:ext>
          </c:extLst>
        </c:ser>
        <c:ser>
          <c:idx val="5"/>
          <c:order val="5"/>
          <c:tx>
            <c:strRef>
              <c:f>Phase!$S$86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Phase!$K$87:$K$111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Phase!$S$87:$S$111</c:f>
              <c:numCache>
                <c:formatCode>General</c:formatCode>
                <c:ptCount val="25"/>
                <c:pt idx="0">
                  <c:v>-0.11540630771508895</c:v>
                </c:pt>
                <c:pt idx="1">
                  <c:v>-0.23635034943916919</c:v>
                </c:pt>
                <c:pt idx="2">
                  <c:v>-0.36386204755903839</c:v>
                </c:pt>
                <c:pt idx="3">
                  <c:v>-0.51022035239227936</c:v>
                </c:pt>
                <c:pt idx="4">
                  <c:v>-0.64819553389843421</c:v>
                </c:pt>
                <c:pt idx="5">
                  <c:v>-0.79817043564245926</c:v>
                </c:pt>
                <c:pt idx="6">
                  <c:v>-0.97055017113551967</c:v>
                </c:pt>
                <c:pt idx="7">
                  <c:v>-1.1658955558644184</c:v>
                </c:pt>
                <c:pt idx="8">
                  <c:v>-1.3473231021002512</c:v>
                </c:pt>
                <c:pt idx="9">
                  <c:v>-1.5137786544635115</c:v>
                </c:pt>
                <c:pt idx="10">
                  <c:v>-1.6649764208618021</c:v>
                </c:pt>
                <c:pt idx="11">
                  <c:v>-1.809031848986203</c:v>
                </c:pt>
                <c:pt idx="12">
                  <c:v>-2.014065956872082</c:v>
                </c:pt>
                <c:pt idx="13">
                  <c:v>-2.2125314900534878</c:v>
                </c:pt>
                <c:pt idx="14">
                  <c:v>-1.7642537793879784</c:v>
                </c:pt>
                <c:pt idx="15">
                  <c:v>-2.1342513896157924</c:v>
                </c:pt>
                <c:pt idx="16">
                  <c:v>-2.5852429271300057</c:v>
                </c:pt>
                <c:pt idx="17">
                  <c:v>-2.463302473764458</c:v>
                </c:pt>
                <c:pt idx="18">
                  <c:v>-2.6549355215011756</c:v>
                </c:pt>
                <c:pt idx="19">
                  <c:v>-2.7827743642759337</c:v>
                </c:pt>
                <c:pt idx="20">
                  <c:v>-2.6722250441742612</c:v>
                </c:pt>
                <c:pt idx="21">
                  <c:v>-2.5570020582099597</c:v>
                </c:pt>
                <c:pt idx="22">
                  <c:v>-2.6679710418692211</c:v>
                </c:pt>
                <c:pt idx="23">
                  <c:v>-2.5957356238557807</c:v>
                </c:pt>
                <c:pt idx="24">
                  <c:v>-2.9169343314488509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69-4452-B1FC-9BDE8538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84712"/>
        <c:axId val="261685104"/>
      </c:scatterChart>
      <c:valAx>
        <c:axId val="261684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5104"/>
        <c:crosses val="autoZero"/>
        <c:crossBetween val="midCat"/>
      </c:valAx>
      <c:valAx>
        <c:axId val="2616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DTR3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Phase!$X$86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Phase!$U$87:$U$111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Phase!$X$87:$X$111</c:f>
              <c:numCache>
                <c:formatCode>General</c:formatCode>
                <c:ptCount val="25"/>
                <c:pt idx="0">
                  <c:v>-0.30427872561235153</c:v>
                </c:pt>
                <c:pt idx="1">
                  <c:v>-0.55690241840587307</c:v>
                </c:pt>
                <c:pt idx="2">
                  <c:v>-0.50326990832103402</c:v>
                </c:pt>
                <c:pt idx="3">
                  <c:v>-0.67368276351980794</c:v>
                </c:pt>
                <c:pt idx="4">
                  <c:v>-0.86957338911540882</c:v>
                </c:pt>
                <c:pt idx="5">
                  <c:v>-0.75260102203589585</c:v>
                </c:pt>
                <c:pt idx="6">
                  <c:v>-0.84188058121250331</c:v>
                </c:pt>
                <c:pt idx="7">
                  <c:v>-1.0973059985458995</c:v>
                </c:pt>
                <c:pt idx="8">
                  <c:v>-1.3221333166282951</c:v>
                </c:pt>
                <c:pt idx="9">
                  <c:v>-1.4424518701154307</c:v>
                </c:pt>
                <c:pt idx="10">
                  <c:v>-1.7091657383020291</c:v>
                </c:pt>
                <c:pt idx="11">
                  <c:v>-1.6151558182410057</c:v>
                </c:pt>
                <c:pt idx="12">
                  <c:v>-1.2752774750805671</c:v>
                </c:pt>
                <c:pt idx="13">
                  <c:v>-1.2461369613740982</c:v>
                </c:pt>
                <c:pt idx="14">
                  <c:v>-1.6219737826636325</c:v>
                </c:pt>
                <c:pt idx="15">
                  <c:v>-1.170707929193548</c:v>
                </c:pt>
                <c:pt idx="16">
                  <c:v>-0.83846192115944773</c:v>
                </c:pt>
                <c:pt idx="17">
                  <c:v>-1.2075894170809236</c:v>
                </c:pt>
                <c:pt idx="18">
                  <c:v>-1.1885284931143916</c:v>
                </c:pt>
                <c:pt idx="19">
                  <c:v>-1.0685072672941223</c:v>
                </c:pt>
                <c:pt idx="20">
                  <c:v>-1.1869638250157593</c:v>
                </c:pt>
                <c:pt idx="21">
                  <c:v>-1.3783053191681405</c:v>
                </c:pt>
                <c:pt idx="22">
                  <c:v>-1.2367130019566148</c:v>
                </c:pt>
                <c:pt idx="23">
                  <c:v>-0.97140990410705041</c:v>
                </c:pt>
                <c:pt idx="24">
                  <c:v>-0.4934092450507398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A-4D47-A491-A1E50ADB9892}"/>
            </c:ext>
          </c:extLst>
        </c:ser>
        <c:ser>
          <c:idx val="1"/>
          <c:order val="1"/>
          <c:tx>
            <c:strRef>
              <c:f>Phase!$Y$86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Phase!$U$87:$U$111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Phase!$Y$87:$Y$111</c:f>
              <c:numCache>
                <c:formatCode>General</c:formatCode>
                <c:ptCount val="25"/>
                <c:pt idx="0">
                  <c:v>-0.39581624476043359</c:v>
                </c:pt>
                <c:pt idx="1">
                  <c:v>-0.44981664740125404</c:v>
                </c:pt>
                <c:pt idx="2">
                  <c:v>-0.60156073809697463</c:v>
                </c:pt>
                <c:pt idx="3">
                  <c:v>-0.56760627262004792</c:v>
                </c:pt>
                <c:pt idx="4">
                  <c:v>-0.68921349183380054</c:v>
                </c:pt>
                <c:pt idx="5">
                  <c:v>-0.79049660235630193</c:v>
                </c:pt>
                <c:pt idx="6">
                  <c:v>-0.8602557223611631</c:v>
                </c:pt>
                <c:pt idx="7">
                  <c:v>-1.0882734190474961</c:v>
                </c:pt>
                <c:pt idx="8">
                  <c:v>-1.2622672630447271</c:v>
                </c:pt>
                <c:pt idx="9">
                  <c:v>-1.4323667079237006</c:v>
                </c:pt>
                <c:pt idx="10">
                  <c:v>-1.689745045915197</c:v>
                </c:pt>
                <c:pt idx="11">
                  <c:v>-1.8918982202077126</c:v>
                </c:pt>
                <c:pt idx="12">
                  <c:v>-2.1900334921288516</c:v>
                </c:pt>
                <c:pt idx="13">
                  <c:v>-1.8278625201482681</c:v>
                </c:pt>
                <c:pt idx="14">
                  <c:v>-2.0744246943419795</c:v>
                </c:pt>
                <c:pt idx="15">
                  <c:v>-2.0818967975507072</c:v>
                </c:pt>
                <c:pt idx="16">
                  <c:v>-1.577178781352051</c:v>
                </c:pt>
                <c:pt idx="17">
                  <c:v>-1.9745581311625191</c:v>
                </c:pt>
                <c:pt idx="18">
                  <c:v>-1.9752679734386207</c:v>
                </c:pt>
                <c:pt idx="19">
                  <c:v>-1.7129726780753713</c:v>
                </c:pt>
                <c:pt idx="20">
                  <c:v>-1.6072399506915516</c:v>
                </c:pt>
                <c:pt idx="21">
                  <c:v>-1.75903617090527</c:v>
                </c:pt>
                <c:pt idx="22">
                  <c:v>-1.533638388214712</c:v>
                </c:pt>
                <c:pt idx="23">
                  <c:v>-1.1788785452011243</c:v>
                </c:pt>
                <c:pt idx="24">
                  <c:v>-0.77185241181058284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A-4D47-A491-A1E50ADB9892}"/>
            </c:ext>
          </c:extLst>
        </c:ser>
        <c:ser>
          <c:idx val="2"/>
          <c:order val="2"/>
          <c:tx>
            <c:strRef>
              <c:f>Phase!$Z$86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Phase!$U$87:$U$111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Phase!$Z$87:$Z$111</c:f>
              <c:numCache>
                <c:formatCode>General</c:formatCode>
                <c:ptCount val="25"/>
                <c:pt idx="0">
                  <c:v>-0.39694656541280632</c:v>
                </c:pt>
                <c:pt idx="1">
                  <c:v>-0.44314387688108614</c:v>
                </c:pt>
                <c:pt idx="2">
                  <c:v>-0.59369360436255847</c:v>
                </c:pt>
                <c:pt idx="3">
                  <c:v>-0.66003975793174419</c:v>
                </c:pt>
                <c:pt idx="4">
                  <c:v>-0.77201864841918144</c:v>
                </c:pt>
                <c:pt idx="5">
                  <c:v>-0.79631950064998813</c:v>
                </c:pt>
                <c:pt idx="6">
                  <c:v>-0.94028849733367204</c:v>
                </c:pt>
                <c:pt idx="7">
                  <c:v>-1.1190452132694286</c:v>
                </c:pt>
                <c:pt idx="8">
                  <c:v>-1.2615099199746824</c:v>
                </c:pt>
                <c:pt idx="9">
                  <c:v>-1.4308888121302743</c:v>
                </c:pt>
                <c:pt idx="10">
                  <c:v>-1.6594247822586223</c:v>
                </c:pt>
                <c:pt idx="11">
                  <c:v>-1.9109228209036699</c:v>
                </c:pt>
                <c:pt idx="12">
                  <c:v>-2.2359517105865385</c:v>
                </c:pt>
                <c:pt idx="13">
                  <c:v>-2.6480913103485029</c:v>
                </c:pt>
                <c:pt idx="14">
                  <c:v>-3.08338295391072</c:v>
                </c:pt>
                <c:pt idx="15">
                  <c:v>-3.1849946367752193</c:v>
                </c:pt>
                <c:pt idx="16">
                  <c:v>-3.3233293107405379</c:v>
                </c:pt>
                <c:pt idx="17">
                  <c:v>-2.8652465024134237</c:v>
                </c:pt>
                <c:pt idx="18">
                  <c:v>-2.6530647752455478</c:v>
                </c:pt>
                <c:pt idx="19">
                  <c:v>-3.0679899166793221</c:v>
                </c:pt>
                <c:pt idx="20">
                  <c:v>-3.1472378546623534</c:v>
                </c:pt>
                <c:pt idx="21">
                  <c:v>-2.8101420227243614</c:v>
                </c:pt>
                <c:pt idx="22">
                  <c:v>-2.5208745859219728</c:v>
                </c:pt>
                <c:pt idx="23">
                  <c:v>-2.4507857734347454</c:v>
                </c:pt>
                <c:pt idx="24">
                  <c:v>-2.1362551603582265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A-4D47-A491-A1E50ADB9892}"/>
            </c:ext>
          </c:extLst>
        </c:ser>
        <c:ser>
          <c:idx val="3"/>
          <c:order val="3"/>
          <c:tx>
            <c:strRef>
              <c:f>Phase!$AA$86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Phase!$U$87:$U$111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Phase!$AA$87:$AA$111</c:f>
              <c:numCache>
                <c:formatCode>General</c:formatCode>
                <c:ptCount val="25"/>
                <c:pt idx="0">
                  <c:v>-0.40866527339436104</c:v>
                </c:pt>
                <c:pt idx="1">
                  <c:v>-0.40811905458092157</c:v>
                </c:pt>
                <c:pt idx="2">
                  <c:v>-0.53538999387623809</c:v>
                </c:pt>
                <c:pt idx="3">
                  <c:v>-0.64591447947020553</c:v>
                </c:pt>
                <c:pt idx="4">
                  <c:v>-0.78924394843492984</c:v>
                </c:pt>
                <c:pt idx="5">
                  <c:v>-0.91371488899070108</c:v>
                </c:pt>
                <c:pt idx="6">
                  <c:v>-0.96079512669915046</c:v>
                </c:pt>
                <c:pt idx="7">
                  <c:v>-1.1004974323105836</c:v>
                </c:pt>
                <c:pt idx="8">
                  <c:v>-1.2681086068643599</c:v>
                </c:pt>
                <c:pt idx="9">
                  <c:v>-1.4186437594032304</c:v>
                </c:pt>
                <c:pt idx="10">
                  <c:v>-1.6264021111056626</c:v>
                </c:pt>
                <c:pt idx="11">
                  <c:v>-1.8776116383270174</c:v>
                </c:pt>
                <c:pt idx="12">
                  <c:v>-2.1478089846170891</c:v>
                </c:pt>
                <c:pt idx="13">
                  <c:v>-2.5625936231035853</c:v>
                </c:pt>
                <c:pt idx="14">
                  <c:v>-2.9522435513233307</c:v>
                </c:pt>
                <c:pt idx="15">
                  <c:v>-3.2843866466579463</c:v>
                </c:pt>
                <c:pt idx="16">
                  <c:v>-3.0141651210244351</c:v>
                </c:pt>
                <c:pt idx="17">
                  <c:v>-3.4107837394517562</c:v>
                </c:pt>
                <c:pt idx="18">
                  <c:v>-2.8760624836683233</c:v>
                </c:pt>
                <c:pt idx="19">
                  <c:v>-2.909381448745318</c:v>
                </c:pt>
                <c:pt idx="20">
                  <c:v>-3.0250510146941205</c:v>
                </c:pt>
                <c:pt idx="21">
                  <c:v>-3.4308653848718476</c:v>
                </c:pt>
                <c:pt idx="22">
                  <c:v>-3.464465094165508</c:v>
                </c:pt>
                <c:pt idx="23">
                  <c:v>-3.7196531681031244</c:v>
                </c:pt>
                <c:pt idx="24">
                  <c:v>-3.527308413109552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A-4D47-A491-A1E50ADB9892}"/>
            </c:ext>
          </c:extLst>
        </c:ser>
        <c:ser>
          <c:idx val="4"/>
          <c:order val="4"/>
          <c:tx>
            <c:strRef>
              <c:f>Phase!$AB$86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Phase!$U$87:$U$111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Phase!$AB$87:$AB$111</c:f>
              <c:numCache>
                <c:formatCode>General</c:formatCode>
                <c:ptCount val="25"/>
                <c:pt idx="0">
                  <c:v>-0.39098367718057736</c:v>
                </c:pt>
                <c:pt idx="1">
                  <c:v>-0.47115288098358604</c:v>
                </c:pt>
                <c:pt idx="2">
                  <c:v>-0.53647241397888079</c:v>
                </c:pt>
                <c:pt idx="3">
                  <c:v>-0.63551271142479882</c:v>
                </c:pt>
                <c:pt idx="4">
                  <c:v>-0.82294224681979522</c:v>
                </c:pt>
                <c:pt idx="5">
                  <c:v>-0.86702624937256279</c:v>
                </c:pt>
                <c:pt idx="6">
                  <c:v>-0.99748449189787614</c:v>
                </c:pt>
                <c:pt idx="7">
                  <c:v>-1.1416939698519524</c:v>
                </c:pt>
                <c:pt idx="8">
                  <c:v>-1.3171779700780952</c:v>
                </c:pt>
                <c:pt idx="9">
                  <c:v>-1.465668621455585</c:v>
                </c:pt>
                <c:pt idx="10">
                  <c:v>-1.634979616012818</c:v>
                </c:pt>
                <c:pt idx="11">
                  <c:v>-1.8485623719400086</c:v>
                </c:pt>
                <c:pt idx="12">
                  <c:v>-2.1058028238064228</c:v>
                </c:pt>
                <c:pt idx="13">
                  <c:v>-2.3681335816282596</c:v>
                </c:pt>
                <c:pt idx="14">
                  <c:v>-2.0209944664277248</c:v>
                </c:pt>
                <c:pt idx="15">
                  <c:v>-2.2815353516200387</c:v>
                </c:pt>
                <c:pt idx="16">
                  <c:v>-1.8014062797764312</c:v>
                </c:pt>
                <c:pt idx="17">
                  <c:v>-1.5355367805205427</c:v>
                </c:pt>
                <c:pt idx="18">
                  <c:v>-1.9731185618451303</c:v>
                </c:pt>
                <c:pt idx="19">
                  <c:v>-1.5802215926913379</c:v>
                </c:pt>
                <c:pt idx="20">
                  <c:v>-1.6248243130142499</c:v>
                </c:pt>
                <c:pt idx="21">
                  <c:v>-1.6865121811431174</c:v>
                </c:pt>
                <c:pt idx="22">
                  <c:v>-1.5110896191130734</c:v>
                </c:pt>
                <c:pt idx="23">
                  <c:v>-1.8938170968240153</c:v>
                </c:pt>
                <c:pt idx="24">
                  <c:v>-2.3940466532369045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A-4D47-A491-A1E50ADB9892}"/>
            </c:ext>
          </c:extLst>
        </c:ser>
        <c:ser>
          <c:idx val="5"/>
          <c:order val="5"/>
          <c:tx>
            <c:strRef>
              <c:f>Phase!$AC$86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Phase!$U$87:$U$111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Phase!$AC$87:$AC$111</c:f>
              <c:numCache>
                <c:formatCode>General</c:formatCode>
                <c:ptCount val="25"/>
                <c:pt idx="0">
                  <c:v>-0.38302657860254152</c:v>
                </c:pt>
                <c:pt idx="1">
                  <c:v>-0.3804562980319347</c:v>
                </c:pt>
                <c:pt idx="2">
                  <c:v>-0.5481228684836229</c:v>
                </c:pt>
                <c:pt idx="3">
                  <c:v>-0.65771083502667271</c:v>
                </c:pt>
                <c:pt idx="4">
                  <c:v>-0.8551621908442878</c:v>
                </c:pt>
                <c:pt idx="5">
                  <c:v>-0.90989483015034456</c:v>
                </c:pt>
                <c:pt idx="6">
                  <c:v>-1.0432523967335181</c:v>
                </c:pt>
                <c:pt idx="7">
                  <c:v>-1.20540461047361</c:v>
                </c:pt>
                <c:pt idx="8">
                  <c:v>-1.3818623438597171</c:v>
                </c:pt>
                <c:pt idx="9">
                  <c:v>-1.5389006836428523</c:v>
                </c:pt>
                <c:pt idx="10">
                  <c:v>-1.6984436558951297</c:v>
                </c:pt>
                <c:pt idx="11">
                  <c:v>-1.9015052095772962</c:v>
                </c:pt>
                <c:pt idx="12">
                  <c:v>-2.1617552044231596</c:v>
                </c:pt>
                <c:pt idx="13">
                  <c:v>-2.4750467149119637</c:v>
                </c:pt>
                <c:pt idx="14">
                  <c:v>-2.0365021432787898</c:v>
                </c:pt>
                <c:pt idx="15">
                  <c:v>-2.3551342211688793</c:v>
                </c:pt>
                <c:pt idx="16">
                  <c:v>-2.5153556522686666</c:v>
                </c:pt>
                <c:pt idx="17">
                  <c:v>-2.6609360010440728</c:v>
                </c:pt>
                <c:pt idx="18">
                  <c:v>-2.2797993390664804</c:v>
                </c:pt>
                <c:pt idx="19">
                  <c:v>-2.3559603374844795</c:v>
                </c:pt>
                <c:pt idx="20">
                  <c:v>-2.0814605496941136</c:v>
                </c:pt>
                <c:pt idx="21">
                  <c:v>-1.6525101128257655</c:v>
                </c:pt>
                <c:pt idx="22">
                  <c:v>-1.9530883477509877</c:v>
                </c:pt>
                <c:pt idx="23">
                  <c:v>-1.6571906219148125</c:v>
                </c:pt>
                <c:pt idx="24">
                  <c:v>-1.981754400377481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A-4D47-A491-A1E50ADB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85888"/>
        <c:axId val="261686280"/>
      </c:scatterChart>
      <c:valAx>
        <c:axId val="261685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6280"/>
        <c:crosses val="autoZero"/>
        <c:crossBetween val="midCat"/>
      </c:valAx>
      <c:valAx>
        <c:axId val="2616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181428</xdr:colOff>
      <xdr:row>7</xdr:row>
      <xdr:rowOff>66222</xdr:rowOff>
    </xdr:from>
    <xdr:to>
      <xdr:col>18</xdr:col>
      <xdr:colOff>181428</xdr:colOff>
      <xdr:row>22</xdr:row>
      <xdr:rowOff>87994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EAE3E-8551-4C61-84EC-0A1030477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449035</xdr:colOff>
      <xdr:row>6</xdr:row>
      <xdr:rowOff>84364</xdr:rowOff>
    </xdr:from>
    <xdr:to>
      <xdr:col>28</xdr:col>
      <xdr:colOff>449035</xdr:colOff>
      <xdr:row>21</xdr:row>
      <xdr:rowOff>106136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95A31-1B3E-4329-82F5-E1E9BFCF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131535</xdr:colOff>
      <xdr:row>4</xdr:row>
      <xdr:rowOff>57150</xdr:rowOff>
    </xdr:from>
    <xdr:to>
      <xdr:col>58</xdr:col>
      <xdr:colOff>131535</xdr:colOff>
      <xdr:row>19</xdr:row>
      <xdr:rowOff>78922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15EC3-2522-4768-8F65-866E2D8F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</xdr:col>
      <xdr:colOff>231320</xdr:colOff>
      <xdr:row>7</xdr:row>
      <xdr:rowOff>129721</xdr:rowOff>
    </xdr:from>
    <xdr:to>
      <xdr:col>86</xdr:col>
      <xdr:colOff>231320</xdr:colOff>
      <xdr:row>22</xdr:row>
      <xdr:rowOff>151493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E0D347-2484-4D60-97DF-AF515F34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403677</xdr:colOff>
      <xdr:row>9</xdr:row>
      <xdr:rowOff>66222</xdr:rowOff>
    </xdr:from>
    <xdr:to>
      <xdr:col>114</xdr:col>
      <xdr:colOff>403677</xdr:colOff>
      <xdr:row>24</xdr:row>
      <xdr:rowOff>87994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B965E8-B73E-4903-80C7-D688050A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136</xdr:col>
      <xdr:colOff>430892</xdr:colOff>
      <xdr:row>6</xdr:row>
      <xdr:rowOff>2721</xdr:rowOff>
    </xdr:from>
    <xdr:to>
      <xdr:col>142</xdr:col>
      <xdr:colOff>539748</xdr:colOff>
      <xdr:row>21</xdr:row>
      <xdr:rowOff>24493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47E7CF-8C4E-41DF-8628-11C08C97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90</xdr:row>
      <xdr:rowOff>166008</xdr:rowOff>
    </xdr:from>
    <xdr:to>
      <xdr:col>8</xdr:col>
      <xdr:colOff>285750</xdr:colOff>
      <xdr:row>105</xdr:row>
      <xdr:rowOff>51708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108857</xdr:colOff>
      <xdr:row>91</xdr:row>
      <xdr:rowOff>166007</xdr:rowOff>
    </xdr:from>
    <xdr:to>
      <xdr:col>18</xdr:col>
      <xdr:colOff>394607</xdr:colOff>
      <xdr:row>106</xdr:row>
      <xdr:rowOff>51707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197302</xdr:colOff>
      <xdr:row>92</xdr:row>
      <xdr:rowOff>111579</xdr:rowOff>
    </xdr:from>
    <xdr:to>
      <xdr:col>28</xdr:col>
      <xdr:colOff>483052</xdr:colOff>
      <xdr:row>106</xdr:row>
      <xdr:rowOff>187779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88446</xdr:colOff>
      <xdr:row>90</xdr:row>
      <xdr:rowOff>166007</xdr:rowOff>
    </xdr:from>
    <xdr:to>
      <xdr:col>38</xdr:col>
      <xdr:colOff>374196</xdr:colOff>
      <xdr:row>105</xdr:row>
      <xdr:rowOff>51707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129268</xdr:colOff>
      <xdr:row>174</xdr:row>
      <xdr:rowOff>70757</xdr:rowOff>
    </xdr:from>
    <xdr:to>
      <xdr:col>8</xdr:col>
      <xdr:colOff>415018</xdr:colOff>
      <xdr:row>188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591909</xdr:colOff>
      <xdr:row>174</xdr:row>
      <xdr:rowOff>125186</xdr:rowOff>
    </xdr:from>
    <xdr:to>
      <xdr:col>18</xdr:col>
      <xdr:colOff>265337</xdr:colOff>
      <xdr:row>189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61231</xdr:colOff>
      <xdr:row>175</xdr:row>
      <xdr:rowOff>179615</xdr:rowOff>
    </xdr:from>
    <xdr:to>
      <xdr:col>28</xdr:col>
      <xdr:colOff>346981</xdr:colOff>
      <xdr:row>190</xdr:row>
      <xdr:rowOff>65315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88446</xdr:colOff>
      <xdr:row>122</xdr:row>
      <xdr:rowOff>111578</xdr:rowOff>
    </xdr:from>
    <xdr:to>
      <xdr:col>38</xdr:col>
      <xdr:colOff>374196</xdr:colOff>
      <xdr:row>136</xdr:row>
      <xdr:rowOff>187778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6803</xdr:colOff>
      <xdr:row>174</xdr:row>
      <xdr:rowOff>166007</xdr:rowOff>
    </xdr:from>
    <xdr:to>
      <xdr:col>38</xdr:col>
      <xdr:colOff>292553</xdr:colOff>
      <xdr:row>189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548640</xdr:colOff>
      <xdr:row>90</xdr:row>
      <xdr:rowOff>152400</xdr:rowOff>
    </xdr:from>
    <xdr:to>
      <xdr:col>48</xdr:col>
      <xdr:colOff>121920</xdr:colOff>
      <xdr:row>105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214312</xdr:colOff>
      <xdr:row>109</xdr:row>
      <xdr:rowOff>65087</xdr:rowOff>
    </xdr:from>
    <xdr:to>
      <xdr:col>58</xdr:col>
      <xdr:colOff>563562</xdr:colOff>
      <xdr:row>123</xdr:row>
      <xdr:rowOff>141287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388937</xdr:colOff>
      <xdr:row>197</xdr:row>
      <xdr:rowOff>96837</xdr:rowOff>
    </xdr:from>
    <xdr:to>
      <xdr:col>61</xdr:col>
      <xdr:colOff>134937</xdr:colOff>
      <xdr:row>211</xdr:row>
      <xdr:rowOff>173037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59"/>
  <sheetViews>
    <sheetView tabSelected="1" topLeftCell="DM1" zoomScale="60" zoomScaleNormal="60" workbookViewId="0">
      <selection activeCell="EE1" sqref="EE1:EK27"/>
    </sheetView>
  </sheetViews>
  <sheetFormatPr defaultRowHeight="14.6" x14ac:dyDescent="0.4"/>
  <cols>
    <col min="19" max="19" width="22" customWidth="1"/>
    <col min="20" max="20" width="14.69140625" bestFit="1" customWidth="1"/>
    <col min="48" max="48" width="20.3046875" customWidth="1"/>
    <col min="117" max="134" width="9.15234375" style="1"/>
    <col min="135" max="135" width="17.3046875" style="1" customWidth="1"/>
    <col min="136" max="140" width="9.15234375" style="1"/>
    <col min="141" max="141" width="13.3828125" style="1" bestFit="1" customWidth="1"/>
    <col min="142" max="143" width="13.3828125" style="1" customWidth="1"/>
    <col min="144" max="145" width="9.15234375" style="1"/>
    <col min="198" max="198" width="14.69140625" bestFit="1" customWidth="1"/>
    <col min="200" max="200" width="14.69140625" bestFit="1" customWidth="1"/>
    <col min="207" max="207" width="9.84375" customWidth="1"/>
    <col min="215" max="215" width="12.3046875" bestFit="1" customWidth="1"/>
    <col min="225" max="225" width="14.69140625" bestFit="1" customWidth="1"/>
    <col min="236" max="236" width="14.15234375" customWidth="1"/>
    <col min="237" max="237" width="22.3046875" customWidth="1"/>
    <col min="238" max="238" width="20.84375" customWidth="1"/>
    <col min="239" max="239" width="11.69140625" customWidth="1"/>
  </cols>
  <sheetData>
    <row r="1" spans="1:239" x14ac:dyDescent="0.4">
      <c r="A1" t="s">
        <v>17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S1" t="s">
        <v>11</v>
      </c>
      <c r="T1">
        <v>30</v>
      </c>
      <c r="U1">
        <v>40</v>
      </c>
      <c r="V1">
        <v>50</v>
      </c>
      <c r="W1">
        <v>60</v>
      </c>
      <c r="X1">
        <v>70</v>
      </c>
      <c r="Y1">
        <v>80</v>
      </c>
      <c r="Z1" t="s">
        <v>28</v>
      </c>
      <c r="AA1" t="s">
        <v>27</v>
      </c>
      <c r="AB1" t="s">
        <v>16</v>
      </c>
      <c r="AD1" t="s">
        <v>18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V1" t="s">
        <v>11</v>
      </c>
      <c r="AW1">
        <v>30</v>
      </c>
      <c r="AX1">
        <v>40</v>
      </c>
      <c r="AY1">
        <v>50</v>
      </c>
      <c r="AZ1">
        <v>60</v>
      </c>
      <c r="BA1">
        <v>70</v>
      </c>
      <c r="BB1">
        <v>80</v>
      </c>
      <c r="BC1" t="s">
        <v>28</v>
      </c>
      <c r="BD1" t="s">
        <v>27</v>
      </c>
      <c r="BE1" t="s">
        <v>16</v>
      </c>
      <c r="BG1" t="s">
        <v>19</v>
      </c>
      <c r="BQ1" t="s">
        <v>32</v>
      </c>
      <c r="BR1" t="s">
        <v>33</v>
      </c>
      <c r="BS1" t="s">
        <v>34</v>
      </c>
      <c r="BT1" t="s">
        <v>35</v>
      </c>
      <c r="BU1" t="s">
        <v>36</v>
      </c>
      <c r="BV1" t="s">
        <v>37</v>
      </c>
      <c r="BW1" t="s">
        <v>38</v>
      </c>
      <c r="BY1" t="s">
        <v>11</v>
      </c>
      <c r="BZ1">
        <v>30</v>
      </c>
      <c r="CA1">
        <v>40</v>
      </c>
      <c r="CB1">
        <v>50</v>
      </c>
      <c r="CC1">
        <v>60</v>
      </c>
      <c r="CD1">
        <v>70</v>
      </c>
      <c r="CE1">
        <v>80</v>
      </c>
      <c r="CF1" t="s">
        <v>28</v>
      </c>
      <c r="CG1" t="s">
        <v>27</v>
      </c>
      <c r="CH1" t="s">
        <v>16</v>
      </c>
      <c r="CJ1" t="s">
        <v>20</v>
      </c>
      <c r="CT1" t="s">
        <v>32</v>
      </c>
      <c r="CU1" t="s">
        <v>33</v>
      </c>
      <c r="CV1" t="s">
        <v>34</v>
      </c>
      <c r="CW1" t="s">
        <v>35</v>
      </c>
      <c r="CX1" t="s">
        <v>36</v>
      </c>
      <c r="CY1" t="s">
        <v>37</v>
      </c>
      <c r="CZ1" t="s">
        <v>38</v>
      </c>
      <c r="DB1" t="s">
        <v>11</v>
      </c>
      <c r="DC1">
        <v>30</v>
      </c>
      <c r="DD1">
        <v>40</v>
      </c>
      <c r="DE1">
        <v>50</v>
      </c>
      <c r="DF1">
        <v>60</v>
      </c>
      <c r="DG1">
        <v>70</v>
      </c>
      <c r="DH1">
        <v>80</v>
      </c>
      <c r="DI1" t="s">
        <v>28</v>
      </c>
      <c r="DJ1" t="s">
        <v>27</v>
      </c>
      <c r="DK1" t="s">
        <v>16</v>
      </c>
      <c r="DM1" s="1" t="s">
        <v>21</v>
      </c>
      <c r="DW1" t="s">
        <v>32</v>
      </c>
      <c r="DX1" t="s">
        <v>33</v>
      </c>
      <c r="DY1" t="s">
        <v>34</v>
      </c>
      <c r="DZ1" t="s">
        <v>35</v>
      </c>
      <c r="EA1" t="s">
        <v>36</v>
      </c>
      <c r="EB1" t="s">
        <v>37</v>
      </c>
      <c r="EC1" t="s">
        <v>38</v>
      </c>
      <c r="EE1" t="s">
        <v>11</v>
      </c>
      <c r="EF1">
        <v>30</v>
      </c>
      <c r="EG1">
        <v>40</v>
      </c>
      <c r="EH1">
        <v>50</v>
      </c>
      <c r="EI1">
        <v>60</v>
      </c>
      <c r="EJ1">
        <v>70</v>
      </c>
      <c r="EK1">
        <v>80</v>
      </c>
      <c r="EL1" t="s">
        <v>28</v>
      </c>
      <c r="EM1" t="s">
        <v>27</v>
      </c>
      <c r="EN1" s="1" t="s">
        <v>16</v>
      </c>
      <c r="EP1" t="s">
        <v>5</v>
      </c>
      <c r="EY1" t="s">
        <v>32</v>
      </c>
      <c r="EZ1" t="s">
        <v>33</v>
      </c>
      <c r="FA1" t="s">
        <v>34</v>
      </c>
      <c r="FB1" t="s">
        <v>35</v>
      </c>
      <c r="FC1" t="s">
        <v>36</v>
      </c>
      <c r="FD1" t="s">
        <v>37</v>
      </c>
      <c r="FE1" t="s">
        <v>38</v>
      </c>
      <c r="FG1" t="s">
        <v>6</v>
      </c>
      <c r="FP1" t="s">
        <v>32</v>
      </c>
      <c r="FQ1" t="s">
        <v>33</v>
      </c>
      <c r="FR1" t="s">
        <v>34</v>
      </c>
      <c r="FS1" t="s">
        <v>35</v>
      </c>
      <c r="FT1" t="s">
        <v>36</v>
      </c>
      <c r="FU1" t="s">
        <v>37</v>
      </c>
      <c r="FV1" t="s">
        <v>38</v>
      </c>
      <c r="FX1" t="s">
        <v>7</v>
      </c>
      <c r="GG1" t="s">
        <v>32</v>
      </c>
      <c r="GH1" t="s">
        <v>33</v>
      </c>
      <c r="GI1" t="s">
        <v>34</v>
      </c>
      <c r="GJ1" t="s">
        <v>35</v>
      </c>
      <c r="GK1" t="s">
        <v>36</v>
      </c>
      <c r="GL1" t="s">
        <v>37</v>
      </c>
      <c r="GM1" t="s">
        <v>38</v>
      </c>
      <c r="GO1" t="s">
        <v>12</v>
      </c>
      <c r="GP1">
        <v>10</v>
      </c>
      <c r="GQ1">
        <v>20</v>
      </c>
      <c r="GR1">
        <v>30</v>
      </c>
      <c r="GS1">
        <v>40</v>
      </c>
      <c r="GT1">
        <v>50</v>
      </c>
      <c r="GU1">
        <v>60</v>
      </c>
      <c r="GV1">
        <v>70</v>
      </c>
      <c r="GW1">
        <v>80</v>
      </c>
      <c r="GY1" t="s">
        <v>6</v>
      </c>
      <c r="GZ1">
        <v>10</v>
      </c>
      <c r="HA1">
        <v>20</v>
      </c>
      <c r="HB1">
        <v>30</v>
      </c>
      <c r="HC1">
        <v>40</v>
      </c>
      <c r="HD1">
        <v>50</v>
      </c>
      <c r="HE1">
        <v>60</v>
      </c>
      <c r="HF1">
        <v>70</v>
      </c>
      <c r="HG1">
        <v>80</v>
      </c>
      <c r="HI1" t="s">
        <v>7</v>
      </c>
      <c r="HJ1">
        <v>10</v>
      </c>
      <c r="HK1">
        <v>20</v>
      </c>
      <c r="HL1">
        <v>30</v>
      </c>
      <c r="HM1">
        <v>40</v>
      </c>
      <c r="HN1">
        <v>50</v>
      </c>
      <c r="HO1">
        <v>60</v>
      </c>
      <c r="HP1">
        <v>70</v>
      </c>
      <c r="HQ1">
        <v>80</v>
      </c>
      <c r="HS1" t="s">
        <v>14</v>
      </c>
      <c r="HT1" t="s">
        <v>6</v>
      </c>
      <c r="HU1" t="s">
        <v>7</v>
      </c>
      <c r="HW1" t="s">
        <v>15</v>
      </c>
      <c r="HX1" t="s">
        <v>6</v>
      </c>
      <c r="HY1" t="s">
        <v>7</v>
      </c>
      <c r="HZ1" t="s">
        <v>10</v>
      </c>
      <c r="IA1" t="s">
        <v>16</v>
      </c>
      <c r="IB1" t="s">
        <v>28</v>
      </c>
      <c r="IC1" t="s">
        <v>29</v>
      </c>
      <c r="ID1" t="s">
        <v>41</v>
      </c>
      <c r="IE1" t="s">
        <v>39</v>
      </c>
    </row>
    <row r="2" spans="1:239" x14ac:dyDescent="0.4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 s="6" t="s">
        <v>8</v>
      </c>
      <c r="T2">
        <f t="shared" ref="T2:Y2" si="0">0.00002*10^(D2/20)</f>
        <v>6.324555320336761E-4</v>
      </c>
      <c r="U2">
        <f t="shared" si="0"/>
        <v>2E-3</v>
      </c>
      <c r="V2">
        <f t="shared" si="0"/>
        <v>6.3245553203367657E-3</v>
      </c>
      <c r="W2">
        <f t="shared" si="0"/>
        <v>0.02</v>
      </c>
      <c r="X2">
        <f t="shared" si="0"/>
        <v>6.324555320336761E-2</v>
      </c>
      <c r="Y2">
        <f t="shared" si="0"/>
        <v>0.2</v>
      </c>
      <c r="AE2">
        <v>10</v>
      </c>
      <c r="AF2">
        <v>20</v>
      </c>
      <c r="AG2">
        <v>30</v>
      </c>
      <c r="AH2">
        <v>40</v>
      </c>
      <c r="AI2">
        <v>50</v>
      </c>
      <c r="AJ2">
        <v>60</v>
      </c>
      <c r="AK2">
        <v>70</v>
      </c>
      <c r="AL2">
        <v>80</v>
      </c>
      <c r="AM2" s="6" t="s">
        <v>8</v>
      </c>
      <c r="AW2">
        <f>0.00002*10^(AG2/20)</f>
        <v>6.324555320336761E-4</v>
      </c>
      <c r="AX2">
        <f>0.00002*10^(AH2/20)</f>
        <v>2E-3</v>
      </c>
      <c r="AY2">
        <f>0.00002*10^(AI2/20)</f>
        <v>6.3245553203367657E-3</v>
      </c>
      <c r="AZ2">
        <f t="shared" ref="AZ2" si="1">0.00002*10^(AJ2/20)</f>
        <v>0.02</v>
      </c>
      <c r="BA2">
        <f t="shared" ref="BA2" si="2">0.00002*10^(AK2/20)</f>
        <v>6.324555320336761E-2</v>
      </c>
      <c r="BB2">
        <f t="shared" ref="BB2" si="3">0.00002*10^(AL2/20)</f>
        <v>0.2</v>
      </c>
      <c r="BH2">
        <v>10</v>
      </c>
      <c r="BI2">
        <v>20</v>
      </c>
      <c r="BJ2">
        <v>30</v>
      </c>
      <c r="BK2">
        <v>40</v>
      </c>
      <c r="BL2">
        <v>50</v>
      </c>
      <c r="BM2">
        <v>60</v>
      </c>
      <c r="BN2">
        <v>70</v>
      </c>
      <c r="BO2">
        <v>80</v>
      </c>
      <c r="BP2" s="6" t="s">
        <v>8</v>
      </c>
      <c r="BZ2">
        <f>0.00002*10^(BJ2/20)</f>
        <v>6.324555320336761E-4</v>
      </c>
      <c r="CA2">
        <f>0.00002*10^(BK2/20)</f>
        <v>2E-3</v>
      </c>
      <c r="CB2">
        <f>0.00002*10^(BL2/20)</f>
        <v>6.3245553203367657E-3</v>
      </c>
      <c r="CC2">
        <f t="shared" ref="CC2" si="4">0.00002*10^(BM2/20)</f>
        <v>0.02</v>
      </c>
      <c r="CD2">
        <f t="shared" ref="CD2" si="5">0.00002*10^(BN2/20)</f>
        <v>6.324555320336761E-2</v>
      </c>
      <c r="CE2">
        <f t="shared" ref="CE2" si="6">0.00002*10^(BO2/20)</f>
        <v>0.2</v>
      </c>
      <c r="CK2">
        <v>10</v>
      </c>
      <c r="CL2">
        <v>20</v>
      </c>
      <c r="CM2">
        <v>30</v>
      </c>
      <c r="CN2">
        <v>40</v>
      </c>
      <c r="CO2">
        <v>50</v>
      </c>
      <c r="CP2">
        <v>60</v>
      </c>
      <c r="CQ2">
        <v>70</v>
      </c>
      <c r="CR2">
        <v>80</v>
      </c>
      <c r="CS2" s="6" t="s">
        <v>8</v>
      </c>
      <c r="DC2">
        <f t="shared" ref="DC2:DH2" si="7">0.00002*10^(CM2/20)</f>
        <v>6.324555320336761E-4</v>
      </c>
      <c r="DD2">
        <f t="shared" si="7"/>
        <v>2E-3</v>
      </c>
      <c r="DE2">
        <f t="shared" si="7"/>
        <v>6.3245553203367657E-3</v>
      </c>
      <c r="DF2">
        <f t="shared" si="7"/>
        <v>0.02</v>
      </c>
      <c r="DG2">
        <f t="shared" si="7"/>
        <v>6.324555320336761E-2</v>
      </c>
      <c r="DH2">
        <f t="shared" si="7"/>
        <v>0.2</v>
      </c>
      <c r="DM2"/>
      <c r="DN2">
        <v>10</v>
      </c>
      <c r="DO2">
        <v>20</v>
      </c>
      <c r="DP2">
        <v>30</v>
      </c>
      <c r="DQ2">
        <v>40</v>
      </c>
      <c r="DR2">
        <v>50</v>
      </c>
      <c r="DS2">
        <v>60</v>
      </c>
      <c r="DT2">
        <v>70</v>
      </c>
      <c r="DU2">
        <v>80</v>
      </c>
      <c r="DV2" s="6" t="s">
        <v>8</v>
      </c>
      <c r="EE2"/>
      <c r="EF2">
        <f t="shared" ref="EF2:EK2" si="8">0.00002*10^(DP2/20)</f>
        <v>6.324555320336761E-4</v>
      </c>
      <c r="EG2">
        <f t="shared" si="8"/>
        <v>2E-3</v>
      </c>
      <c r="EH2">
        <f t="shared" si="8"/>
        <v>6.3245553203367657E-3</v>
      </c>
      <c r="EI2">
        <f t="shared" si="8"/>
        <v>0.02</v>
      </c>
      <c r="EJ2">
        <f t="shared" si="8"/>
        <v>6.324555320336761E-2</v>
      </c>
      <c r="EK2">
        <f t="shared" si="8"/>
        <v>0.2</v>
      </c>
      <c r="EL2"/>
      <c r="EM2"/>
      <c r="EN2"/>
      <c r="EO2"/>
      <c r="EQ2">
        <v>10</v>
      </c>
      <c r="ER2">
        <v>20</v>
      </c>
      <c r="ES2">
        <v>30</v>
      </c>
      <c r="ET2">
        <v>40</v>
      </c>
      <c r="EU2">
        <v>50</v>
      </c>
      <c r="EV2">
        <v>60</v>
      </c>
      <c r="EW2">
        <v>70</v>
      </c>
      <c r="EX2">
        <v>80</v>
      </c>
      <c r="FH2">
        <v>10</v>
      </c>
      <c r="FI2">
        <v>20</v>
      </c>
      <c r="FJ2">
        <v>30</v>
      </c>
      <c r="FK2">
        <v>40</v>
      </c>
      <c r="FL2">
        <v>50</v>
      </c>
      <c r="FM2">
        <v>60</v>
      </c>
      <c r="FN2">
        <v>70</v>
      </c>
      <c r="FO2">
        <v>80</v>
      </c>
      <c r="FY2">
        <v>10</v>
      </c>
      <c r="FZ2">
        <v>20</v>
      </c>
      <c r="GA2">
        <v>30</v>
      </c>
      <c r="GB2">
        <v>40</v>
      </c>
      <c r="GC2">
        <v>50</v>
      </c>
      <c r="GD2">
        <v>60</v>
      </c>
      <c r="GE2">
        <v>70</v>
      </c>
      <c r="GF2">
        <v>80</v>
      </c>
      <c r="GP2">
        <f t="shared" ref="GP2:GW2" si="9">0.00002*10^(FH2/20)</f>
        <v>6.3245553203367591E-5</v>
      </c>
      <c r="GQ2">
        <f t="shared" si="9"/>
        <v>2.0000000000000001E-4</v>
      </c>
      <c r="GR2">
        <f t="shared" si="9"/>
        <v>6.324555320336761E-4</v>
      </c>
      <c r="GS2">
        <f t="shared" si="9"/>
        <v>2E-3</v>
      </c>
      <c r="GT2">
        <f t="shared" si="9"/>
        <v>6.3245553203367657E-3</v>
      </c>
      <c r="GU2">
        <f t="shared" si="9"/>
        <v>0.02</v>
      </c>
      <c r="GV2">
        <f t="shared" si="9"/>
        <v>6.324555320336761E-2</v>
      </c>
      <c r="GW2">
        <f t="shared" si="9"/>
        <v>0.2</v>
      </c>
      <c r="GZ2">
        <v>6.3245553203367591E-5</v>
      </c>
      <c r="HA2">
        <v>2.0000000000000001E-4</v>
      </c>
      <c r="HB2">
        <v>6.324555320336761E-4</v>
      </c>
      <c r="HC2">
        <v>2E-3</v>
      </c>
      <c r="HD2">
        <v>6.3245553203367657E-3</v>
      </c>
      <c r="HE2">
        <v>0.02</v>
      </c>
      <c r="HF2">
        <v>6.324555320336761E-2</v>
      </c>
      <c r="HG2">
        <v>0.2</v>
      </c>
      <c r="HJ2">
        <v>6.3245553203367591E-5</v>
      </c>
      <c r="HK2">
        <v>2.0000000000000001E-4</v>
      </c>
      <c r="HL2">
        <v>6.324555320336761E-4</v>
      </c>
      <c r="HM2">
        <v>2E-3</v>
      </c>
      <c r="HN2">
        <v>6.3245553203367657E-3</v>
      </c>
      <c r="HO2">
        <v>0.02</v>
      </c>
      <c r="HP2">
        <v>6.324555320336761E-2</v>
      </c>
      <c r="HQ2">
        <v>0.2</v>
      </c>
      <c r="HZ2">
        <v>5.5</v>
      </c>
      <c r="IA2">
        <v>28.595028254647247</v>
      </c>
      <c r="IB2">
        <v>4.3699258680120012</v>
      </c>
      <c r="IC2" s="1">
        <f>5.5/(8.5-2.5)</f>
        <v>0.91666666666666663</v>
      </c>
      <c r="ID2" s="1"/>
      <c r="IE2">
        <v>4.5</v>
      </c>
    </row>
    <row r="3" spans="1:239" x14ac:dyDescent="0.4">
      <c r="A3">
        <v>2</v>
      </c>
      <c r="B3">
        <v>9.1985346909355004E-2</v>
      </c>
      <c r="C3">
        <v>0.24941830726265701</v>
      </c>
      <c r="D3">
        <v>0.17267259413592001</v>
      </c>
      <c r="E3">
        <v>0.484586300181376</v>
      </c>
      <c r="F3">
        <v>0.83709931324558995</v>
      </c>
      <c r="G3">
        <v>3.1164500327459099</v>
      </c>
      <c r="H3">
        <v>9.8035755653279502</v>
      </c>
      <c r="I3">
        <v>29.524026710997301</v>
      </c>
      <c r="J3" s="4" t="s">
        <v>40</v>
      </c>
      <c r="S3">
        <v>2</v>
      </c>
      <c r="T3">
        <f t="shared" ref="T3:T15" si="10">D3/$T$2</f>
        <v>273.01934347967057</v>
      </c>
      <c r="U3">
        <f t="shared" ref="U3:U16" si="11">E3/$U$2</f>
        <v>242.29315009068799</v>
      </c>
      <c r="V3">
        <f t="shared" ref="V3:V17" si="12">F3/$V$2</f>
        <v>132.35702288094092</v>
      </c>
      <c r="W3">
        <f t="shared" ref="W3:W18" si="13">G3/$W$2</f>
        <v>155.82250163729549</v>
      </c>
      <c r="X3">
        <f t="shared" ref="X3:X18" si="14">H3/$X$2</f>
        <v>155.00814000004578</v>
      </c>
      <c r="Y3">
        <f t="shared" ref="Y3:Y18" si="15">I3/$Y$2</f>
        <v>147.6201335549865</v>
      </c>
      <c r="AD3">
        <v>2</v>
      </c>
      <c r="AE3">
        <v>6.2947996940645803E-2</v>
      </c>
      <c r="AF3">
        <v>0.15482888340864401</v>
      </c>
      <c r="AG3">
        <v>0.150810638928803</v>
      </c>
      <c r="AH3">
        <v>0.40761198421352401</v>
      </c>
      <c r="AI3">
        <v>0.95929968474499905</v>
      </c>
      <c r="AJ3">
        <v>3.4012471259354</v>
      </c>
      <c r="AK3">
        <v>13.906348404951499</v>
      </c>
      <c r="AL3">
        <v>48.550889874028002</v>
      </c>
      <c r="AM3" s="4" t="s">
        <v>40</v>
      </c>
      <c r="AV3">
        <v>2</v>
      </c>
      <c r="AW3">
        <f>AG3/$AW$2</f>
        <v>238.45255720013665</v>
      </c>
      <c r="AX3">
        <f>AH3/$AX$2</f>
        <v>203.80599210676201</v>
      </c>
      <c r="AY3">
        <f>AI3/$AY$2</f>
        <v>151.67859812378381</v>
      </c>
      <c r="AZ3">
        <f>AJ3/$AZ$2</f>
        <v>170.06235629676999</v>
      </c>
      <c r="BA3">
        <f>AK3/$BA$2</f>
        <v>219.87867447748141</v>
      </c>
      <c r="BB3">
        <f>AL3/$BB$2</f>
        <v>242.75444937014001</v>
      </c>
      <c r="BG3">
        <v>2</v>
      </c>
      <c r="BH3">
        <v>0.304664264264836</v>
      </c>
      <c r="BI3">
        <v>0.24997099170972001</v>
      </c>
      <c r="BJ3">
        <v>0.23811372565056901</v>
      </c>
      <c r="BK3">
        <v>0.50098057028030696</v>
      </c>
      <c r="BL3">
        <v>1.00715711723252</v>
      </c>
      <c r="BM3">
        <v>5.1802633792699799</v>
      </c>
      <c r="BN3">
        <v>10.0818963946548</v>
      </c>
      <c r="BO3">
        <v>36.376670408281299</v>
      </c>
      <c r="BP3" s="4" t="s">
        <v>40</v>
      </c>
      <c r="BY3">
        <v>2</v>
      </c>
      <c r="BZ3">
        <f>BJ3/$BZ$2</f>
        <v>376.49085760212824</v>
      </c>
      <c r="CA3">
        <f>BK3/$CA$2</f>
        <v>250.49028514015347</v>
      </c>
      <c r="CB3">
        <f>BL3/$CB$2</f>
        <v>159.245522605199</v>
      </c>
      <c r="CC3">
        <f>BM3/$CC$2</f>
        <v>259.01316896349897</v>
      </c>
      <c r="CD3">
        <f>BN3/$CD$2</f>
        <v>159.40877870474495</v>
      </c>
      <c r="CE3">
        <f>BO3/$CE$2</f>
        <v>181.88335204140648</v>
      </c>
      <c r="CJ3">
        <v>2</v>
      </c>
      <c r="CK3">
        <v>0.212581915443603</v>
      </c>
      <c r="CL3">
        <v>0.159651202996483</v>
      </c>
      <c r="CM3">
        <v>0.20972948844105299</v>
      </c>
      <c r="CN3">
        <v>0.41395766206744</v>
      </c>
      <c r="CO3">
        <v>1.0692605423986901</v>
      </c>
      <c r="CP3">
        <v>2.9940832471749599</v>
      </c>
      <c r="CQ3">
        <v>10.678208638213601</v>
      </c>
      <c r="CR3">
        <v>31.116367220191599</v>
      </c>
      <c r="CS3" s="4" t="s">
        <v>40</v>
      </c>
      <c r="DB3">
        <v>2</v>
      </c>
      <c r="DC3">
        <f>CM3/$DC$2</f>
        <v>331.61143798784201</v>
      </c>
      <c r="DD3">
        <f>CN3/$DD$2</f>
        <v>206.97883103371998</v>
      </c>
      <c r="DE3">
        <f>CO3/$DE$2</f>
        <v>169.06493630634489</v>
      </c>
      <c r="DF3">
        <f>CP3/$DF$2</f>
        <v>149.70416235874799</v>
      </c>
      <c r="DG3">
        <f>CQ3/$DG$2</f>
        <v>168.83730313619935</v>
      </c>
      <c r="DH3">
        <f>CR3/$DH$2</f>
        <v>155.58183610095799</v>
      </c>
      <c r="DM3">
        <v>2</v>
      </c>
      <c r="DN3">
        <v>7.3450375280666905E-2</v>
      </c>
      <c r="DO3">
        <v>0.17882794479126499</v>
      </c>
      <c r="DP3">
        <v>0.29899809060750998</v>
      </c>
      <c r="DQ3">
        <v>0.460677982742137</v>
      </c>
      <c r="DR3">
        <v>1.52886017227518</v>
      </c>
      <c r="DS3">
        <v>4.6967513603097197</v>
      </c>
      <c r="DT3">
        <v>13.7264714503579</v>
      </c>
      <c r="DU3">
        <v>51.635304343522499</v>
      </c>
      <c r="DV3" s="4" t="s">
        <v>40</v>
      </c>
      <c r="EE3">
        <v>2</v>
      </c>
      <c r="EF3">
        <f t="shared" ref="EF3:EF15" si="16">DP3/$EF$2</f>
        <v>472.75749118056467</v>
      </c>
      <c r="EG3">
        <f t="shared" ref="EG3:EG16" si="17">DQ3/$EG$2</f>
        <v>230.33899137106849</v>
      </c>
      <c r="EH3">
        <f t="shared" ref="EH3:EH17" si="18">DR3/$EH$2</f>
        <v>241.7340184153488</v>
      </c>
      <c r="EI3">
        <f t="shared" ref="EI3:EI19" si="19">DS3/$EI$2</f>
        <v>234.83756801548597</v>
      </c>
      <c r="EJ3">
        <f t="shared" ref="EJ3:EJ19" si="20">DT3/$EJ$2</f>
        <v>217.03457010202914</v>
      </c>
      <c r="EK3">
        <f t="shared" ref="EK3:EK19" si="21">DU3/$EK$2</f>
        <v>258.1765217176125</v>
      </c>
      <c r="EL3"/>
      <c r="EM3"/>
      <c r="EN3"/>
      <c r="EO3"/>
      <c r="EP3">
        <v>2</v>
      </c>
      <c r="ET3">
        <f t="shared" ref="ET3:ET16" si="22">AVERAGE(E3,AH3,BK3,CN3,DQ3)</f>
        <v>0.45356289989695675</v>
      </c>
      <c r="EU3">
        <f t="shared" ref="EU3:EU16" si="23">AVERAGE(F3,AI3,BL3,CO3,DR3)</f>
        <v>1.0803353659793957</v>
      </c>
      <c r="EV3">
        <f t="shared" ref="EV3:EV16" si="24">AVERAGE(G3,AJ3,BM3,CP3,DS3)</f>
        <v>3.8777590290871933</v>
      </c>
      <c r="EW3">
        <f t="shared" ref="EW3:EW16" si="25">AVERAGE(H3,AK3,BN3,CQ3,DT3)</f>
        <v>11.639300090701148</v>
      </c>
      <c r="EX3">
        <f t="shared" ref="EX3:EX16" si="26">AVERAGE(I3,AL3,BO3,CR3,DU3)</f>
        <v>39.440651711404143</v>
      </c>
      <c r="FG3">
        <v>2</v>
      </c>
      <c r="FK3">
        <f t="shared" ref="FK3:FK16" si="27">STDEV(E3,AH3,BK3,CN3,DQ3)</f>
        <v>4.1658050690603785E-2</v>
      </c>
      <c r="FL3">
        <f t="shared" ref="FL3:FL16" si="28">STDEV(F3,AI3,BL3,CO3,DR3)</f>
        <v>0.26479502598758892</v>
      </c>
      <c r="FM3">
        <f t="shared" ref="FM3:FM16" si="29">STDEV(G3,AJ3,BM3,CP3,DS3)</f>
        <v>0.9943344369652638</v>
      </c>
      <c r="FN3">
        <f t="shared" ref="FN3:FN16" si="30">STDEV(H3,AK3,BN3,CQ3,DT3)</f>
        <v>2.0133852046539129</v>
      </c>
      <c r="FO3">
        <f t="shared" ref="FO3:FO16" si="31">STDEV(I3,AL3,BO3,CR3,DU3)</f>
        <v>10.108500597430101</v>
      </c>
      <c r="FX3">
        <v>2</v>
      </c>
      <c r="GB3">
        <f>FK3/SQRT(5)</f>
        <v>1.8630046630864424E-2</v>
      </c>
      <c r="GC3">
        <f t="shared" ref="GC3:GC17" si="32">FL3/SQRT(5)</f>
        <v>0.11841993564241443</v>
      </c>
      <c r="GD3">
        <f t="shared" ref="GD3:GD18" si="33">FM3/SQRT(5)</f>
        <v>0.44467987868466191</v>
      </c>
      <c r="GE3">
        <f t="shared" ref="GE3:GE18" si="34">FN3/SQRT(5)</f>
        <v>0.90041323649969496</v>
      </c>
      <c r="GF3">
        <f t="shared" ref="GF3:GF18" si="35">FO3/SQRT(5)</f>
        <v>4.520658897290188</v>
      </c>
      <c r="GO3">
        <v>2</v>
      </c>
      <c r="GS3">
        <f t="shared" ref="GS3:GS16" si="36">AVERAGE(U3,AX3,CA3,DD3,EG3)</f>
        <v>226.78144994847838</v>
      </c>
      <c r="GT3">
        <f t="shared" ref="GT3:GT16" si="37">AVERAGE(V3,AY3,CB3,DE3,EH3)</f>
        <v>170.81601966632348</v>
      </c>
      <c r="GU3">
        <f t="shared" ref="GU3:GU16" si="38">AVERAGE(W3,AZ3,CC3,DF3,EI3)</f>
        <v>193.88795145435969</v>
      </c>
      <c r="GV3">
        <f t="shared" ref="GV3:GV16" si="39">AVERAGE(X3,BA3,CD3,DG3,EJ3)</f>
        <v>184.03349328410013</v>
      </c>
      <c r="GW3">
        <f t="shared" ref="GW3:GW16" si="40">AVERAGE(Y3,BB3,CE3,DH3,EK3)</f>
        <v>197.20325855702066</v>
      </c>
      <c r="GY3">
        <v>2</v>
      </c>
      <c r="HC3">
        <f t="shared" ref="HC3:HC16" si="41">STDEV(U3,AX3,CA3,DD3,EG3)</f>
        <v>20.829025345301893</v>
      </c>
      <c r="HD3">
        <f t="shared" ref="HD3:HD16" si="42">STDEV(V3,AY3,CB3,DE3,EH3)</f>
        <v>41.86776976021293</v>
      </c>
      <c r="HE3">
        <f t="shared" ref="HE3:HE16" si="43">STDEV(W3,AZ3,CC3,DF3,EI3)</f>
        <v>49.716721848263099</v>
      </c>
      <c r="HF3">
        <f t="shared" ref="HF3:HF16" si="44">STDEV(X3,BA3,CD3,DG3,EJ3)</f>
        <v>31.834415269952704</v>
      </c>
      <c r="HG3">
        <f t="shared" ref="HG3:HG16" si="45">STDEV(Y3,BB3,CE3,DH3,EK3)</f>
        <v>50.54250298715079</v>
      </c>
      <c r="HI3">
        <v>2</v>
      </c>
      <c r="HM3">
        <f t="shared" ref="HM3:HM16" si="46">HC3/SQRT(5)</f>
        <v>9.315023315432212</v>
      </c>
      <c r="HN3">
        <f t="shared" ref="HN3:HN17" si="47">HD3/SQRT(5)</f>
        <v>18.723835850029236</v>
      </c>
      <c r="HO3">
        <f t="shared" ref="HO3:HO16" si="48">HE3/SQRT(5)</f>
        <v>22.233993934233055</v>
      </c>
      <c r="HP3">
        <f t="shared" ref="HP3:HP17" si="49">HF3/SQRT(5)</f>
        <v>14.236783313514312</v>
      </c>
      <c r="HQ3">
        <f t="shared" ref="HQ3:HQ17" si="50">HG3/SQRT(5)</f>
        <v>22.60329448645107</v>
      </c>
      <c r="HZ3">
        <v>4</v>
      </c>
      <c r="IA3">
        <v>4.6566086662995074</v>
      </c>
      <c r="IB3">
        <v>3.4192323345714581</v>
      </c>
      <c r="IC3" s="1">
        <f>4/(7.5-3)</f>
        <v>0.88888888888888884</v>
      </c>
      <c r="ID3" s="1"/>
      <c r="IE3">
        <v>4</v>
      </c>
    </row>
    <row r="4" spans="1:239" x14ac:dyDescent="0.4">
      <c r="A4">
        <v>2.5</v>
      </c>
      <c r="B4">
        <v>0.28236360339261701</v>
      </c>
      <c r="C4">
        <v>0.130044919639519</v>
      </c>
      <c r="D4">
        <v>0.32050685442702398</v>
      </c>
      <c r="E4">
        <v>0.55734777267186397</v>
      </c>
      <c r="F4">
        <v>2.1637202693968902</v>
      </c>
      <c r="G4">
        <v>5.2951920237195296</v>
      </c>
      <c r="H4">
        <v>13.7547190993425</v>
      </c>
      <c r="I4">
        <v>44.830330811061899</v>
      </c>
      <c r="S4">
        <v>2.5</v>
      </c>
      <c r="T4">
        <f t="shared" si="10"/>
        <v>506.76583284270822</v>
      </c>
      <c r="U4">
        <f t="shared" si="11"/>
        <v>278.67388633593197</v>
      </c>
      <c r="V4">
        <f t="shared" si="12"/>
        <v>342.11421353836431</v>
      </c>
      <c r="W4">
        <f t="shared" si="13"/>
        <v>264.75960118597646</v>
      </c>
      <c r="X4">
        <f t="shared" si="14"/>
        <v>217.4812046487105</v>
      </c>
      <c r="Y4">
        <f t="shared" si="15"/>
        <v>224.15165405530948</v>
      </c>
      <c r="AD4">
        <v>2.5</v>
      </c>
      <c r="AE4">
        <v>0.27747052551844298</v>
      </c>
      <c r="AF4">
        <v>0.188667287219527</v>
      </c>
      <c r="AG4">
        <v>0.159031296985051</v>
      </c>
      <c r="AH4">
        <v>0.464396242038285</v>
      </c>
      <c r="AI4">
        <v>1.81028052703992</v>
      </c>
      <c r="AJ4">
        <v>6.0996119132047504</v>
      </c>
      <c r="AK4">
        <v>21.820709333041901</v>
      </c>
      <c r="AL4">
        <v>77.176231861598794</v>
      </c>
      <c r="AM4" s="4">
        <f>AL7/(10^0.5)</f>
        <v>59.979764618091643</v>
      </c>
      <c r="AV4">
        <v>2.5</v>
      </c>
      <c r="AW4">
        <f t="shared" ref="AW4:AW15" si="51">AG4/$AW$2</f>
        <v>251.45055886171477</v>
      </c>
      <c r="AX4">
        <f>AH4/$AX$2</f>
        <v>232.19812101914249</v>
      </c>
      <c r="AY4">
        <f t="shared" ref="AY4:AY17" si="52">AI4/$AY$2</f>
        <v>286.23048346480863</v>
      </c>
      <c r="AZ4">
        <f t="shared" ref="AZ4:AZ18" si="53">AJ4/$AZ$2</f>
        <v>304.9805956602375</v>
      </c>
      <c r="BA4">
        <f>AK4/$BA$2</f>
        <v>345.01570826453019</v>
      </c>
      <c r="BB4">
        <f t="shared" ref="BB4:BB18" si="54">AL4/$BB$2</f>
        <v>385.88115930799393</v>
      </c>
      <c r="BG4">
        <v>2.5</v>
      </c>
      <c r="BH4">
        <v>0.15115063021961</v>
      </c>
      <c r="BI4">
        <v>0.34205365449413</v>
      </c>
      <c r="BJ4">
        <v>0.32475691576690402</v>
      </c>
      <c r="BK4">
        <v>0.92095959990660303</v>
      </c>
      <c r="BL4">
        <v>2.1692365510714602</v>
      </c>
      <c r="BM4">
        <v>6.2307590408919999</v>
      </c>
      <c r="BN4">
        <v>19.042175166989299</v>
      </c>
      <c r="BO4">
        <v>64.640405988950306</v>
      </c>
      <c r="BY4">
        <v>2.5</v>
      </c>
      <c r="BZ4">
        <f t="shared" ref="BZ4:BZ15" si="55">BJ4/$BZ$2</f>
        <v>513.48576985743216</v>
      </c>
      <c r="CA4">
        <f>BK4/$CA$2</f>
        <v>460.47979995330149</v>
      </c>
      <c r="CB4">
        <f t="shared" ref="CB4:CB17" si="56">BL4/$CB$2</f>
        <v>342.98641425369874</v>
      </c>
      <c r="CC4">
        <f t="shared" ref="CC4:CC18" si="57">BM4/$CC$2</f>
        <v>311.53795204459999</v>
      </c>
      <c r="CD4">
        <f>BN4/$CD$2</f>
        <v>301.08322565791656</v>
      </c>
      <c r="CE4">
        <f>BO4/$CE$2</f>
        <v>323.20202994475153</v>
      </c>
      <c r="CJ4">
        <v>2.5</v>
      </c>
      <c r="CK4">
        <v>8.6156219974544299E-2</v>
      </c>
      <c r="CL4">
        <v>0.122199651877406</v>
      </c>
      <c r="CM4">
        <v>0.30752300706552299</v>
      </c>
      <c r="CN4">
        <v>0.49502040380889401</v>
      </c>
      <c r="CO4">
        <v>1.64123720505046</v>
      </c>
      <c r="CP4">
        <v>5.6185358971816903</v>
      </c>
      <c r="CQ4">
        <v>18.4826877126679</v>
      </c>
      <c r="CR4">
        <v>58.3331348155005</v>
      </c>
      <c r="DB4">
        <v>2.5</v>
      </c>
      <c r="DC4">
        <f>CM4/$DC$2</f>
        <v>486.23656761555281</v>
      </c>
      <c r="DD4">
        <f>CN4/$DD$2</f>
        <v>247.510201904447</v>
      </c>
      <c r="DE4">
        <f t="shared" ref="DE4:DE17" si="58">CO4/$DE$2</f>
        <v>259.50238742841265</v>
      </c>
      <c r="DF4">
        <f t="shared" ref="DF4:DF18" si="59">CP4/$DF$2</f>
        <v>280.92679485908451</v>
      </c>
      <c r="DG4">
        <f t="shared" ref="DG4:DG17" si="60">CQ4/$DG$2</f>
        <v>292.23695226819137</v>
      </c>
      <c r="DH4">
        <f t="shared" ref="DH4:DH17" si="61">CR4/$DH$2</f>
        <v>291.6656740775025</v>
      </c>
      <c r="DM4">
        <v>2.5</v>
      </c>
      <c r="DN4">
        <v>0.168984048088135</v>
      </c>
      <c r="DO4">
        <v>0.144222549004863</v>
      </c>
      <c r="DP4">
        <v>0.295562117339912</v>
      </c>
      <c r="DQ4">
        <v>0.55321509587933104</v>
      </c>
      <c r="DR4">
        <v>2.0241038931533399</v>
      </c>
      <c r="DS4">
        <v>5.7202691855653596</v>
      </c>
      <c r="DT4">
        <v>18.9252595595852</v>
      </c>
      <c r="DU4">
        <v>73.580043123430897</v>
      </c>
      <c r="DV4"/>
      <c r="EE4">
        <v>2.5</v>
      </c>
      <c r="EF4">
        <f t="shared" si="16"/>
        <v>467.32474042803426</v>
      </c>
      <c r="EG4">
        <f t="shared" si="17"/>
        <v>276.60754793966549</v>
      </c>
      <c r="EH4">
        <f t="shared" si="18"/>
        <v>320.03892615893221</v>
      </c>
      <c r="EI4">
        <f t="shared" si="19"/>
        <v>286.01345927826799</v>
      </c>
      <c r="EJ4">
        <f t="shared" si="20"/>
        <v>299.23462759082156</v>
      </c>
      <c r="EK4">
        <f t="shared" si="21"/>
        <v>367.90021561715446</v>
      </c>
      <c r="EL4"/>
      <c r="EM4"/>
      <c r="EN4"/>
      <c r="EO4"/>
      <c r="EP4">
        <v>2.5</v>
      </c>
      <c r="ET4">
        <f t="shared" si="22"/>
        <v>0.59818782286099537</v>
      </c>
      <c r="EU4">
        <f t="shared" si="23"/>
        <v>1.9617156891424141</v>
      </c>
      <c r="EV4">
        <f t="shared" si="24"/>
        <v>5.7928736121126665</v>
      </c>
      <c r="EW4">
        <f t="shared" si="25"/>
        <v>18.405110174325358</v>
      </c>
      <c r="EX4">
        <f t="shared" si="26"/>
        <v>63.712029320108478</v>
      </c>
      <c r="FG4">
        <v>2.5</v>
      </c>
      <c r="FK4">
        <f t="shared" si="27"/>
        <v>0.18467253408514039</v>
      </c>
      <c r="FL4">
        <f t="shared" si="28"/>
        <v>0.23097733312283908</v>
      </c>
      <c r="FM4">
        <f t="shared" si="29"/>
        <v>0.37722143335223279</v>
      </c>
      <c r="FN4">
        <f t="shared" si="30"/>
        <v>2.9143987469813202</v>
      </c>
      <c r="FO4">
        <f t="shared" si="31"/>
        <v>12.893558221242902</v>
      </c>
      <c r="FX4">
        <v>2.5</v>
      </c>
      <c r="GB4">
        <f t="shared" ref="GB4:GB16" si="62">FK4/SQRT(5)</f>
        <v>8.2588067958304173E-2</v>
      </c>
      <c r="GC4">
        <f t="shared" si="32"/>
        <v>0.10329620362485639</v>
      </c>
      <c r="GD4">
        <f t="shared" si="33"/>
        <v>0.16869855350909976</v>
      </c>
      <c r="GE4">
        <f t="shared" si="34"/>
        <v>1.3033587423580884</v>
      </c>
      <c r="GF4">
        <f t="shared" si="35"/>
        <v>5.7661745309100798</v>
      </c>
      <c r="GO4">
        <v>2.5</v>
      </c>
      <c r="GS4">
        <f t="shared" si="36"/>
        <v>299.09391143049771</v>
      </c>
      <c r="GT4">
        <f t="shared" si="37"/>
        <v>310.17448496884333</v>
      </c>
      <c r="GU4">
        <f t="shared" si="38"/>
        <v>289.64368060563328</v>
      </c>
      <c r="GV4">
        <f t="shared" si="39"/>
        <v>291.01034368603405</v>
      </c>
      <c r="GW4">
        <f t="shared" si="40"/>
        <v>318.56014660054234</v>
      </c>
      <c r="GY4">
        <v>2.5</v>
      </c>
      <c r="HC4">
        <f t="shared" si="41"/>
        <v>92.336267042570285</v>
      </c>
      <c r="HD4">
        <f t="shared" si="42"/>
        <v>36.520723026980711</v>
      </c>
      <c r="HE4">
        <f t="shared" si="43"/>
        <v>18.861071667611636</v>
      </c>
      <c r="HF4">
        <f t="shared" si="44"/>
        <v>46.080690252008544</v>
      </c>
      <c r="HG4">
        <f t="shared" si="45"/>
        <v>64.467791106214776</v>
      </c>
      <c r="HI4">
        <v>2.5</v>
      </c>
      <c r="HM4">
        <f t="shared" si="46"/>
        <v>41.294033979152125</v>
      </c>
      <c r="HN4">
        <f t="shared" si="47"/>
        <v>16.332563855154149</v>
      </c>
      <c r="HO4">
        <f t="shared" si="48"/>
        <v>8.4349276754549862</v>
      </c>
      <c r="HP4">
        <f t="shared" si="49"/>
        <v>20.607911170720602</v>
      </c>
      <c r="HQ4">
        <f t="shared" si="50"/>
        <v>28.830872654550518</v>
      </c>
      <c r="HZ4">
        <v>6.5</v>
      </c>
      <c r="IA4">
        <v>28.047632010874747</v>
      </c>
      <c r="IB4">
        <v>3.820068868266624</v>
      </c>
      <c r="IC4" s="1">
        <f>6.5/(7.75-2)</f>
        <v>1.1304347826086956</v>
      </c>
      <c r="ID4" s="1"/>
      <c r="IE4">
        <v>4</v>
      </c>
    </row>
    <row r="5" spans="1:239" x14ac:dyDescent="0.4">
      <c r="A5">
        <v>3</v>
      </c>
      <c r="B5">
        <v>0.13409597284342201</v>
      </c>
      <c r="C5">
        <v>0.173225355960414</v>
      </c>
      <c r="D5">
        <v>0.36575901685975098</v>
      </c>
      <c r="E5">
        <v>0.73474106755601798</v>
      </c>
      <c r="F5">
        <v>2.62397130062477</v>
      </c>
      <c r="G5">
        <v>7.9126848768628104</v>
      </c>
      <c r="H5">
        <v>22.7012155538279</v>
      </c>
      <c r="I5">
        <v>80.890673639007204</v>
      </c>
      <c r="J5" s="4">
        <f>I8/(10^0.5)</f>
        <v>69.278867504307598</v>
      </c>
      <c r="S5">
        <v>3</v>
      </c>
      <c r="T5">
        <f t="shared" si="10"/>
        <v>578.31578401036984</v>
      </c>
      <c r="U5">
        <f t="shared" si="11"/>
        <v>367.37053377800896</v>
      </c>
      <c r="V5">
        <f t="shared" si="12"/>
        <v>414.88629124443338</v>
      </c>
      <c r="W5">
        <f t="shared" si="13"/>
        <v>395.6342438431405</v>
      </c>
      <c r="X5">
        <f t="shared" si="14"/>
        <v>358.93773402268442</v>
      </c>
      <c r="Y5">
        <f t="shared" si="15"/>
        <v>404.45336819503598</v>
      </c>
      <c r="AD5">
        <v>3</v>
      </c>
      <c r="AE5">
        <v>0.16831128276551299</v>
      </c>
      <c r="AF5">
        <v>0.23539655697318901</v>
      </c>
      <c r="AG5">
        <v>0.28259779170032701</v>
      </c>
      <c r="AH5">
        <v>1.18345833513705</v>
      </c>
      <c r="AI5">
        <v>2.96543073820258</v>
      </c>
      <c r="AJ5">
        <v>9.4831770432981308</v>
      </c>
      <c r="AK5">
        <v>29.3216013285769</v>
      </c>
      <c r="AL5">
        <v>108.500330958926</v>
      </c>
      <c r="AM5" s="4">
        <f>4/(5.5-2.25)</f>
        <v>1.2307692307692308</v>
      </c>
      <c r="AV5">
        <v>3</v>
      </c>
      <c r="AW5">
        <f t="shared" si="51"/>
        <v>446.82634175343043</v>
      </c>
      <c r="AX5">
        <f t="shared" ref="AX5:AX15" si="63">AH5/$AX$2</f>
        <v>591.72916756852499</v>
      </c>
      <c r="AY5">
        <f>AI5/$AY$2</f>
        <v>468.87576880973171</v>
      </c>
      <c r="AZ5">
        <f>AJ5/$AZ$2</f>
        <v>474.15885216490653</v>
      </c>
      <c r="BA5">
        <f t="shared" ref="BA5:BA18" si="64">AK5/$BA$2</f>
        <v>463.61522420861081</v>
      </c>
      <c r="BB5">
        <f t="shared" si="54"/>
        <v>542.50165479462999</v>
      </c>
      <c r="BG5">
        <v>3</v>
      </c>
      <c r="BH5">
        <v>0.155729717020715</v>
      </c>
      <c r="BI5">
        <v>0.21112544407640499</v>
      </c>
      <c r="BJ5">
        <v>0.28502933848870798</v>
      </c>
      <c r="BK5">
        <v>0.80646709305049802</v>
      </c>
      <c r="BL5">
        <v>2.15356643963896</v>
      </c>
      <c r="BM5">
        <v>7.7445490485047896</v>
      </c>
      <c r="BN5">
        <v>26.5897278327711</v>
      </c>
      <c r="BO5">
        <v>101.481446124825</v>
      </c>
      <c r="BY5">
        <v>3</v>
      </c>
      <c r="BZ5">
        <f>BJ5/$BZ$2</f>
        <v>450.67095479770609</v>
      </c>
      <c r="CA5">
        <f t="shared" ref="CA5:CA16" si="65">BK5/$CA$2</f>
        <v>403.23354652524898</v>
      </c>
      <c r="CB5">
        <f t="shared" si="56"/>
        <v>340.5087520879315</v>
      </c>
      <c r="CC5">
        <f t="shared" si="57"/>
        <v>387.22745242523945</v>
      </c>
      <c r="CD5">
        <f t="shared" ref="CD5:CD18" si="66">BN5/$CD$2</f>
        <v>420.42051157764695</v>
      </c>
      <c r="CE5">
        <f>BO5/$CE$2</f>
        <v>507.40723062412496</v>
      </c>
      <c r="CJ5">
        <v>3</v>
      </c>
      <c r="CK5">
        <v>8.2868437515894899E-2</v>
      </c>
      <c r="CL5">
        <v>0.17350810800406799</v>
      </c>
      <c r="CM5">
        <v>0.41192508342281098</v>
      </c>
      <c r="CN5">
        <v>0.99489998509658295</v>
      </c>
      <c r="CO5">
        <v>2.9148123180760699</v>
      </c>
      <c r="CP5">
        <v>8.8154872058537901</v>
      </c>
      <c r="CQ5">
        <v>26.683945043373701</v>
      </c>
      <c r="CR5">
        <v>93.900906941204397</v>
      </c>
      <c r="DB5">
        <v>3</v>
      </c>
      <c r="DC5">
        <f>CM5/$DC$2</f>
        <v>651.31074448547531</v>
      </c>
      <c r="DD5">
        <f>CN5/$DD$2</f>
        <v>497.44999254829145</v>
      </c>
      <c r="DE5">
        <f t="shared" si="58"/>
        <v>460.87229385177767</v>
      </c>
      <c r="DF5">
        <f>CP5/$DF$2</f>
        <v>440.77436029268949</v>
      </c>
      <c r="DG5">
        <f t="shared" si="60"/>
        <v>421.91021647910691</v>
      </c>
      <c r="DH5">
        <f t="shared" si="61"/>
        <v>469.50453470602196</v>
      </c>
      <c r="DM5">
        <v>3</v>
      </c>
      <c r="DN5">
        <v>0.1264966443568</v>
      </c>
      <c r="DO5">
        <v>0.16099956091381601</v>
      </c>
      <c r="DP5">
        <v>0.42440998115086898</v>
      </c>
      <c r="DQ5">
        <v>1.1660248108176801</v>
      </c>
      <c r="DR5">
        <v>3.4939770391154501</v>
      </c>
      <c r="DS5">
        <v>10.0469474368657</v>
      </c>
      <c r="DT5">
        <v>38.0189413821073</v>
      </c>
      <c r="DU5">
        <v>133.44816587252501</v>
      </c>
      <c r="DV5"/>
      <c r="EE5">
        <v>3</v>
      </c>
      <c r="EF5">
        <f t="shared" si="16"/>
        <v>671.05110107293774</v>
      </c>
      <c r="EG5">
        <f t="shared" si="17"/>
        <v>583.01240540883998</v>
      </c>
      <c r="EH5">
        <f t="shared" si="18"/>
        <v>552.44627679680173</v>
      </c>
      <c r="EI5">
        <f t="shared" si="19"/>
        <v>502.34737184328503</v>
      </c>
      <c r="EJ5">
        <f t="shared" si="20"/>
        <v>601.13224497944498</v>
      </c>
      <c r="EK5">
        <f t="shared" si="21"/>
        <v>667.24082936262505</v>
      </c>
      <c r="EL5"/>
      <c r="EM5"/>
      <c r="EN5"/>
      <c r="EO5"/>
      <c r="EP5">
        <v>3</v>
      </c>
      <c r="ET5">
        <f t="shared" si="22"/>
        <v>0.97711825833156585</v>
      </c>
      <c r="EU5">
        <f t="shared" si="23"/>
        <v>2.830351567131566</v>
      </c>
      <c r="EV5">
        <f t="shared" si="24"/>
        <v>8.800569122277043</v>
      </c>
      <c r="EW5">
        <f t="shared" si="25"/>
        <v>28.66308622813138</v>
      </c>
      <c r="EX5">
        <f t="shared" si="26"/>
        <v>103.64430470729754</v>
      </c>
      <c r="FG5">
        <v>3</v>
      </c>
      <c r="FK5">
        <f t="shared" si="27"/>
        <v>0.20398935357945758</v>
      </c>
      <c r="FL5">
        <f t="shared" si="28"/>
        <v>0.49153069364277147</v>
      </c>
      <c r="FM5">
        <f t="shared" si="29"/>
        <v>0.99034739556380591</v>
      </c>
      <c r="FN5">
        <f t="shared" si="30"/>
        <v>5.7385839847829061</v>
      </c>
      <c r="FO5">
        <f t="shared" si="31"/>
        <v>19.55243345072801</v>
      </c>
      <c r="FX5">
        <v>3</v>
      </c>
      <c r="GB5">
        <f t="shared" si="62"/>
        <v>9.1226812257981432E-2</v>
      </c>
      <c r="GC5">
        <f t="shared" si="32"/>
        <v>0.21981920880257214</v>
      </c>
      <c r="GD5">
        <f t="shared" si="33"/>
        <v>0.4428968195641087</v>
      </c>
      <c r="GE5">
        <f t="shared" si="34"/>
        <v>2.5663727769132394</v>
      </c>
      <c r="GF5">
        <f t="shared" si="35"/>
        <v>8.7441140642737221</v>
      </c>
      <c r="GO5">
        <v>3</v>
      </c>
      <c r="GS5">
        <f t="shared" si="36"/>
        <v>488.55912916578291</v>
      </c>
      <c r="GT5">
        <f t="shared" si="37"/>
        <v>447.51787655813513</v>
      </c>
      <c r="GU5">
        <f t="shared" si="38"/>
        <v>440.0284561138522</v>
      </c>
      <c r="GV5">
        <f t="shared" si="39"/>
        <v>453.20318625349881</v>
      </c>
      <c r="GW5">
        <f t="shared" si="40"/>
        <v>518.22152353648767</v>
      </c>
      <c r="GY5">
        <v>3</v>
      </c>
      <c r="HC5">
        <f t="shared" si="41"/>
        <v>101.99467678972866</v>
      </c>
      <c r="HD5">
        <f t="shared" si="42"/>
        <v>77.7178265896802</v>
      </c>
      <c r="HE5">
        <f t="shared" si="43"/>
        <v>49.51736977819008</v>
      </c>
      <c r="HF5">
        <f t="shared" si="44"/>
        <v>90.734979680394972</v>
      </c>
      <c r="HG5">
        <f t="shared" si="45"/>
        <v>97.762167253640413</v>
      </c>
      <c r="HI5">
        <v>3</v>
      </c>
      <c r="HM5">
        <f t="shared" si="46"/>
        <v>45.613406128990661</v>
      </c>
      <c r="HN5">
        <f t="shared" si="47"/>
        <v>34.756468663613113</v>
      </c>
      <c r="HO5">
        <f t="shared" si="48"/>
        <v>22.144840978205341</v>
      </c>
      <c r="HP5">
        <f t="shared" si="49"/>
        <v>40.57791650048506</v>
      </c>
      <c r="HQ5">
        <f t="shared" si="50"/>
        <v>43.720570321368776</v>
      </c>
      <c r="HZ5">
        <v>6.5</v>
      </c>
      <c r="IA5">
        <v>7.9873403608542244</v>
      </c>
      <c r="IB5">
        <v>6.1849232858508083</v>
      </c>
      <c r="IC5" s="1">
        <v>1.4444444444444444</v>
      </c>
      <c r="ID5" s="1"/>
      <c r="IE5">
        <v>4.5</v>
      </c>
    </row>
    <row r="6" spans="1:239" x14ac:dyDescent="0.4">
      <c r="A6">
        <v>3.5</v>
      </c>
      <c r="B6">
        <v>0.14957975174066501</v>
      </c>
      <c r="C6">
        <v>0.33882944427553702</v>
      </c>
      <c r="D6">
        <v>0.348815860541205</v>
      </c>
      <c r="E6">
        <v>1.0739992032585</v>
      </c>
      <c r="F6">
        <v>4.0091422721777503</v>
      </c>
      <c r="G6">
        <v>12.5934150659805</v>
      </c>
      <c r="H6">
        <v>37.4917764873408</v>
      </c>
      <c r="I6">
        <v>133.873678072747</v>
      </c>
      <c r="J6" s="4">
        <f>4.5/(6.2-2.9)</f>
        <v>1.3636363636363635</v>
      </c>
      <c r="S6">
        <v>3.5</v>
      </c>
      <c r="T6">
        <f t="shared" si="10"/>
        <v>551.52630165093058</v>
      </c>
      <c r="U6">
        <f t="shared" si="11"/>
        <v>536.99960162924992</v>
      </c>
      <c r="V6">
        <f t="shared" si="12"/>
        <v>633.90105218721908</v>
      </c>
      <c r="W6">
        <f t="shared" si="13"/>
        <v>629.67075329902491</v>
      </c>
      <c r="X6">
        <f t="shared" si="14"/>
        <v>592.79703612971946</v>
      </c>
      <c r="Y6">
        <f t="shared" si="15"/>
        <v>669.36839036373499</v>
      </c>
      <c r="AD6">
        <v>3.5</v>
      </c>
      <c r="AE6">
        <v>0.12326971239925399</v>
      </c>
      <c r="AF6">
        <v>0.290589499077964</v>
      </c>
      <c r="AG6">
        <v>0.66795363304090305</v>
      </c>
      <c r="AH6">
        <v>1.91246178011152</v>
      </c>
      <c r="AI6">
        <v>5.3588023632541004</v>
      </c>
      <c r="AJ6">
        <v>16.470892538985598</v>
      </c>
      <c r="AK6">
        <v>53.576468048230502</v>
      </c>
      <c r="AL6">
        <v>149.835588498211</v>
      </c>
      <c r="AV6">
        <v>3.5</v>
      </c>
      <c r="AW6">
        <f t="shared" si="51"/>
        <v>1056.1274258967771</v>
      </c>
      <c r="AX6">
        <f t="shared" si="63"/>
        <v>956.23089005576003</v>
      </c>
      <c r="AY6">
        <f t="shared" si="52"/>
        <v>847.30104992879694</v>
      </c>
      <c r="AZ6">
        <f t="shared" si="53"/>
        <v>823.54462694927986</v>
      </c>
      <c r="BA6">
        <f t="shared" si="64"/>
        <v>847.1183400982211</v>
      </c>
      <c r="BB6">
        <f t="shared" si="54"/>
        <v>749.17794249105498</v>
      </c>
      <c r="BG6">
        <v>3.5</v>
      </c>
      <c r="BH6">
        <v>0.151380992842606</v>
      </c>
      <c r="BI6">
        <v>0.15972272101353399</v>
      </c>
      <c r="BJ6">
        <v>0.45029580172099398</v>
      </c>
      <c r="BK6">
        <v>0.95726049131329305</v>
      </c>
      <c r="BL6">
        <v>3.9189258604329398</v>
      </c>
      <c r="BM6">
        <v>11.7559002115167</v>
      </c>
      <c r="BN6">
        <v>43.664052332685102</v>
      </c>
      <c r="BO6">
        <v>155.56307880440099</v>
      </c>
      <c r="BY6">
        <v>3.5</v>
      </c>
      <c r="BZ6">
        <f t="shared" si="55"/>
        <v>711.98017712495437</v>
      </c>
      <c r="CA6">
        <f t="shared" si="65"/>
        <v>478.63024565664654</v>
      </c>
      <c r="CB6">
        <f t="shared" si="56"/>
        <v>619.63658501516079</v>
      </c>
      <c r="CC6">
        <f>BM6/$CC$2</f>
        <v>587.79501057583502</v>
      </c>
      <c r="CD6">
        <f t="shared" si="66"/>
        <v>690.38928622036531</v>
      </c>
      <c r="CE6">
        <f t="shared" ref="CE6:CE18" si="67">BO6/$CE$2</f>
        <v>777.81539402200485</v>
      </c>
      <c r="CJ6">
        <v>3.5</v>
      </c>
      <c r="CK6">
        <v>0.27403468638951001</v>
      </c>
      <c r="CL6">
        <v>0.18259708643495501</v>
      </c>
      <c r="CM6">
        <v>0.315285410567126</v>
      </c>
      <c r="CN6">
        <v>1.3349466831335199</v>
      </c>
      <c r="CO6">
        <v>4.2239500204996201</v>
      </c>
      <c r="CP6">
        <v>13.1393166452941</v>
      </c>
      <c r="CQ6">
        <v>40.3508947165896</v>
      </c>
      <c r="CR6">
        <v>132.639952395271</v>
      </c>
      <c r="DB6">
        <v>3.5</v>
      </c>
      <c r="DC6">
        <f>CM6/$DC$2</f>
        <v>498.51000520671886</v>
      </c>
      <c r="DD6">
        <f t="shared" ref="DD6:DD16" si="68">CN6/$DD$2</f>
        <v>667.47334156675993</v>
      </c>
      <c r="DE6">
        <f t="shared" si="58"/>
        <v>667.8651393746851</v>
      </c>
      <c r="DF6">
        <f t="shared" si="59"/>
        <v>656.965832264705</v>
      </c>
      <c r="DG6">
        <f t="shared" si="60"/>
        <v>638.00366465038769</v>
      </c>
      <c r="DH6">
        <f>CR6/$DH$2</f>
        <v>663.19976197635492</v>
      </c>
      <c r="DM6">
        <v>3.5</v>
      </c>
      <c r="DN6">
        <v>7.7443169580912102E-2</v>
      </c>
      <c r="DO6">
        <v>0.18970904196810101</v>
      </c>
      <c r="DP6">
        <v>0.62707697125172301</v>
      </c>
      <c r="DQ6">
        <v>1.7829591436583001</v>
      </c>
      <c r="DR6">
        <v>5.2379123369521299</v>
      </c>
      <c r="DS6">
        <v>15.633752710395701</v>
      </c>
      <c r="DT6">
        <v>55.490404478882198</v>
      </c>
      <c r="DU6">
        <v>184.27370416225099</v>
      </c>
      <c r="DV6"/>
      <c r="EE6">
        <v>3.5</v>
      </c>
      <c r="EF6">
        <f t="shared" si="16"/>
        <v>991.49574869768605</v>
      </c>
      <c r="EG6">
        <f t="shared" si="17"/>
        <v>891.47957182915002</v>
      </c>
      <c r="EH6">
        <f t="shared" si="18"/>
        <v>828.18665845320254</v>
      </c>
      <c r="EI6">
        <f t="shared" si="19"/>
        <v>781.68763551978498</v>
      </c>
      <c r="EJ6">
        <f t="shared" si="20"/>
        <v>877.38033218638247</v>
      </c>
      <c r="EK6">
        <f t="shared" si="21"/>
        <v>921.36852081125494</v>
      </c>
      <c r="EL6"/>
      <c r="EM6"/>
      <c r="EN6"/>
      <c r="EO6"/>
      <c r="EP6">
        <v>3.5</v>
      </c>
      <c r="ES6">
        <f t="shared" ref="ES6:ES15" si="69">AVERAGE(D6,AG6,BJ6,CM6,DP6)</f>
        <v>0.48188553542439028</v>
      </c>
      <c r="ET6">
        <f t="shared" si="22"/>
        <v>1.4123254602950266</v>
      </c>
      <c r="EU6">
        <f t="shared" si="23"/>
        <v>4.5497465706633076</v>
      </c>
      <c r="EV6">
        <f t="shared" si="24"/>
        <v>13.918655434434518</v>
      </c>
      <c r="EW6">
        <f t="shared" si="25"/>
        <v>46.114719212745641</v>
      </c>
      <c r="EX6">
        <f t="shared" si="26"/>
        <v>151.23720038657618</v>
      </c>
      <c r="FG6">
        <v>3.5</v>
      </c>
      <c r="FJ6">
        <f t="shared" ref="FJ6:FJ15" si="70">STDEV(D6,AG6,BJ6,CM6,DP6)</f>
        <v>0.15981469053223388</v>
      </c>
      <c r="FK6">
        <f t="shared" si="27"/>
        <v>0.42280075774314624</v>
      </c>
      <c r="FL6">
        <f t="shared" si="28"/>
        <v>0.69362716309119776</v>
      </c>
      <c r="FM6">
        <f t="shared" si="29"/>
        <v>2.030801199068633</v>
      </c>
      <c r="FN6">
        <f t="shared" si="30"/>
        <v>8.018163008423981</v>
      </c>
      <c r="FO6">
        <f t="shared" si="31"/>
        <v>20.97282683429054</v>
      </c>
      <c r="FX6">
        <v>3.5</v>
      </c>
      <c r="GA6">
        <f t="shared" ref="GA6:GA15" si="71">FJ6/SQRT(5)</f>
        <v>7.1471302366633391E-2</v>
      </c>
      <c r="GB6">
        <f t="shared" si="62"/>
        <v>0.18908224705041909</v>
      </c>
      <c r="GC6">
        <f t="shared" si="32"/>
        <v>0.31019949754245024</v>
      </c>
      <c r="GD6">
        <f t="shared" si="33"/>
        <v>0.90820190598110917</v>
      </c>
      <c r="GE6">
        <f t="shared" si="34"/>
        <v>3.5858315083020478</v>
      </c>
      <c r="GF6">
        <f t="shared" si="35"/>
        <v>9.3793332963610734</v>
      </c>
      <c r="GO6">
        <v>3.5</v>
      </c>
      <c r="GR6">
        <f t="shared" ref="GR6:GR15" si="72">AVERAGE(T6,AW6,BZ6,DC6,EF6)</f>
        <v>761.92793171541337</v>
      </c>
      <c r="GS6">
        <f t="shared" si="36"/>
        <v>706.16273014751334</v>
      </c>
      <c r="GT6">
        <f t="shared" si="37"/>
        <v>719.37809699181287</v>
      </c>
      <c r="GU6">
        <f t="shared" si="38"/>
        <v>695.932771721726</v>
      </c>
      <c r="GV6">
        <f t="shared" si="39"/>
        <v>729.13773185701518</v>
      </c>
      <c r="GW6">
        <f t="shared" si="40"/>
        <v>756.18600193288091</v>
      </c>
      <c r="GY6">
        <v>3.5</v>
      </c>
      <c r="HB6">
        <f t="shared" ref="HB6:HB15" si="73">STDEV(T6,AW6,BZ6,DC6,EF6)</f>
        <v>252.68921281840321</v>
      </c>
      <c r="HC6">
        <f t="shared" si="41"/>
        <v>211.40037887157274</v>
      </c>
      <c r="HD6">
        <f t="shared" si="42"/>
        <v>109.67208411646324</v>
      </c>
      <c r="HE6">
        <f t="shared" si="43"/>
        <v>101.5400599534297</v>
      </c>
      <c r="HF6">
        <f t="shared" si="44"/>
        <v>126.77828878563801</v>
      </c>
      <c r="HG6">
        <f t="shared" si="45"/>
        <v>104.86413417145248</v>
      </c>
      <c r="HI6">
        <v>3.5</v>
      </c>
      <c r="HL6">
        <f t="shared" ref="HL6:HL15" si="74">HB6/SQRT(5)</f>
        <v>113.00605140857215</v>
      </c>
      <c r="HM6">
        <f t="shared" si="46"/>
        <v>94.541123525209386</v>
      </c>
      <c r="HN6">
        <f t="shared" si="47"/>
        <v>49.046847063697349</v>
      </c>
      <c r="HO6">
        <f t="shared" si="48"/>
        <v>45.410095299054589</v>
      </c>
      <c r="HP6">
        <f t="shared" si="49"/>
        <v>56.696974359157167</v>
      </c>
      <c r="HQ6">
        <f t="shared" si="50"/>
        <v>46.896666481805262</v>
      </c>
      <c r="HZ6">
        <v>7</v>
      </c>
      <c r="IA6">
        <v>87.552681381770256</v>
      </c>
      <c r="IB6">
        <v>8.9000134974290859</v>
      </c>
      <c r="IC6" s="1">
        <f>7/(8.75-4.1)</f>
        <v>1.5053763440860215</v>
      </c>
      <c r="ID6" s="1"/>
      <c r="IE6">
        <v>4.5</v>
      </c>
    </row>
    <row r="7" spans="1:239" x14ac:dyDescent="0.4">
      <c r="A7">
        <v>4</v>
      </c>
      <c r="B7">
        <v>8.4970707396541903E-2</v>
      </c>
      <c r="C7">
        <v>0.30327764711203298</v>
      </c>
      <c r="D7">
        <v>0.69930888235685995</v>
      </c>
      <c r="E7">
        <v>2.2278175366697099</v>
      </c>
      <c r="F7">
        <v>7.5002889429940396</v>
      </c>
      <c r="G7">
        <v>18.2442165070808</v>
      </c>
      <c r="H7">
        <v>55.114231915732702</v>
      </c>
      <c r="I7">
        <v>183.69079986001501</v>
      </c>
      <c r="S7">
        <v>4</v>
      </c>
      <c r="T7">
        <f t="shared" si="10"/>
        <v>1105.7044281172073</v>
      </c>
      <c r="U7">
        <f t="shared" si="11"/>
        <v>1113.908768334855</v>
      </c>
      <c r="V7">
        <f t="shared" si="12"/>
        <v>1185.8998084618966</v>
      </c>
      <c r="W7">
        <f t="shared" si="13"/>
        <v>912.21082535404003</v>
      </c>
      <c r="X7">
        <f t="shared" si="14"/>
        <v>871.43252172230279</v>
      </c>
      <c r="Y7">
        <f t="shared" si="15"/>
        <v>918.453999300075</v>
      </c>
      <c r="AD7" s="5">
        <v>4</v>
      </c>
      <c r="AE7">
        <v>0.212403445196786</v>
      </c>
      <c r="AF7">
        <v>0.33681753799250902</v>
      </c>
      <c r="AG7" s="2">
        <v>0.88913227224267199</v>
      </c>
      <c r="AH7">
        <v>2.4259902899346701</v>
      </c>
      <c r="AI7">
        <v>6.8081824756291303</v>
      </c>
      <c r="AJ7">
        <v>22.3972594328269</v>
      </c>
      <c r="AK7">
        <v>63.8144134971458</v>
      </c>
      <c r="AL7">
        <v>189.67266971394901</v>
      </c>
      <c r="AM7" s="6">
        <f>AG7/(10^0.5)</f>
        <v>0.28116831214477511</v>
      </c>
      <c r="AV7" s="2">
        <v>4</v>
      </c>
      <c r="AW7">
        <f t="shared" si="51"/>
        <v>1405.8415607238751</v>
      </c>
      <c r="AX7">
        <f t="shared" si="63"/>
        <v>1212.9951449673351</v>
      </c>
      <c r="AY7">
        <f t="shared" si="52"/>
        <v>1076.4681674515914</v>
      </c>
      <c r="AZ7">
        <f t="shared" si="53"/>
        <v>1119.862971641345</v>
      </c>
      <c r="BA7">
        <f t="shared" si="64"/>
        <v>1008.9944709938579</v>
      </c>
      <c r="BB7">
        <f>AL7/$BB$2</f>
        <v>948.36334856974497</v>
      </c>
      <c r="BG7" s="4">
        <v>4</v>
      </c>
      <c r="BH7">
        <v>0.224917510351168</v>
      </c>
      <c r="BI7">
        <v>0.30953803819474801</v>
      </c>
      <c r="BJ7">
        <v>0.54470376623717098</v>
      </c>
      <c r="BK7">
        <v>1.4344472289296</v>
      </c>
      <c r="BL7">
        <v>5.3667995408917903</v>
      </c>
      <c r="BM7">
        <v>13.977987913363</v>
      </c>
      <c r="BN7">
        <v>51.985919225405198</v>
      </c>
      <c r="BO7">
        <v>177.77987836933499</v>
      </c>
      <c r="BP7" s="4">
        <f>BO7/(10^0.5)</f>
        <v>56.218933779479968</v>
      </c>
      <c r="BY7">
        <v>4</v>
      </c>
      <c r="BZ7">
        <f t="shared" si="55"/>
        <v>861.25227569069216</v>
      </c>
      <c r="CA7">
        <f t="shared" si="65"/>
        <v>717.22361446479999</v>
      </c>
      <c r="CB7">
        <f t="shared" si="56"/>
        <v>848.56551473820025</v>
      </c>
      <c r="CC7">
        <f t="shared" si="57"/>
        <v>698.89939566814996</v>
      </c>
      <c r="CD7">
        <f t="shared" si="66"/>
        <v>821.96955504908328</v>
      </c>
      <c r="CE7">
        <f t="shared" si="67"/>
        <v>888.89939184667492</v>
      </c>
      <c r="CJ7">
        <v>4</v>
      </c>
      <c r="CK7">
        <v>0.258122439275</v>
      </c>
      <c r="CL7">
        <v>0.21306599475259599</v>
      </c>
      <c r="CM7" s="6">
        <v>0.48516076779038603</v>
      </c>
      <c r="CN7">
        <v>1.8888664892131199</v>
      </c>
      <c r="CO7">
        <v>6.0843138603355502</v>
      </c>
      <c r="CP7">
        <v>18.7430197028546</v>
      </c>
      <c r="CQ7">
        <v>53.243431118895003</v>
      </c>
      <c r="CR7">
        <v>170.62550333404801</v>
      </c>
      <c r="DB7">
        <v>4</v>
      </c>
      <c r="DC7">
        <f>CM7/$DC$2</f>
        <v>767.10652878683788</v>
      </c>
      <c r="DD7">
        <f t="shared" si="68"/>
        <v>944.43324460655992</v>
      </c>
      <c r="DE7">
        <f>CO7/$DE$2</f>
        <v>962.01448989959613</v>
      </c>
      <c r="DF7">
        <f t="shared" si="59"/>
        <v>937.15098514272995</v>
      </c>
      <c r="DG7">
        <f t="shared" si="60"/>
        <v>841.85256388997755</v>
      </c>
      <c r="DH7">
        <f t="shared" si="61"/>
        <v>853.12751667023997</v>
      </c>
      <c r="DM7">
        <v>4</v>
      </c>
      <c r="DN7">
        <v>9.6463864420315598E-2</v>
      </c>
      <c r="DO7">
        <v>0.22480713607525801</v>
      </c>
      <c r="DP7">
        <v>0.67812120615597704</v>
      </c>
      <c r="DQ7">
        <v>2.4421783827979699</v>
      </c>
      <c r="DR7">
        <v>7.2476150767714502</v>
      </c>
      <c r="DS7">
        <v>24.2064979640102</v>
      </c>
      <c r="DT7">
        <v>86.7809743894896</v>
      </c>
      <c r="DU7">
        <v>264.72596703224599</v>
      </c>
      <c r="DV7"/>
      <c r="EE7">
        <v>4</v>
      </c>
      <c r="EF7">
        <f t="shared" si="16"/>
        <v>1072.2037705567407</v>
      </c>
      <c r="EG7">
        <f t="shared" si="17"/>
        <v>1221.0891913989849</v>
      </c>
      <c r="EH7">
        <f t="shared" si="18"/>
        <v>1145.9485623386931</v>
      </c>
      <c r="EI7">
        <f t="shared" si="19"/>
        <v>1210.32489820051</v>
      </c>
      <c r="EJ7">
        <f t="shared" si="20"/>
        <v>1372.1276831976356</v>
      </c>
      <c r="EK7">
        <f t="shared" si="21"/>
        <v>1323.6298351612299</v>
      </c>
      <c r="EL7"/>
      <c r="EM7"/>
      <c r="EN7"/>
      <c r="EO7"/>
      <c r="EP7">
        <v>4</v>
      </c>
      <c r="ES7">
        <f t="shared" si="69"/>
        <v>0.6592853789566131</v>
      </c>
      <c r="ET7">
        <f t="shared" si="22"/>
        <v>2.0838599855090143</v>
      </c>
      <c r="EU7">
        <f t="shared" si="23"/>
        <v>6.6014399793243923</v>
      </c>
      <c r="EV7">
        <f t="shared" si="24"/>
        <v>19.5137963040271</v>
      </c>
      <c r="EW7">
        <f t="shared" si="25"/>
        <v>62.187794029333659</v>
      </c>
      <c r="EX7">
        <f t="shared" si="26"/>
        <v>197.29896366191861</v>
      </c>
      <c r="FG7">
        <v>4</v>
      </c>
      <c r="FJ7">
        <f t="shared" si="70"/>
        <v>0.15671198881319306</v>
      </c>
      <c r="FK7">
        <f t="shared" si="27"/>
        <v>0.42600715592113764</v>
      </c>
      <c r="FL7">
        <f t="shared" si="28"/>
        <v>0.87463858407094408</v>
      </c>
      <c r="FM7">
        <f t="shared" si="29"/>
        <v>3.9745097953279789</v>
      </c>
      <c r="FN7">
        <f t="shared" si="30"/>
        <v>14.505047134393092</v>
      </c>
      <c r="FO7">
        <f t="shared" si="31"/>
        <v>38.347788206961894</v>
      </c>
      <c r="FX7">
        <v>4</v>
      </c>
      <c r="GA7">
        <f t="shared" si="71"/>
        <v>7.0083731975097249E-2</v>
      </c>
      <c r="GB7">
        <f t="shared" si="62"/>
        <v>0.19051619190820315</v>
      </c>
      <c r="GC7">
        <f t="shared" si="32"/>
        <v>0.39115026594535912</v>
      </c>
      <c r="GD7">
        <f t="shared" si="33"/>
        <v>1.7774548159184274</v>
      </c>
      <c r="GE7">
        <f t="shared" si="34"/>
        <v>6.4868542818682959</v>
      </c>
      <c r="GF7">
        <f t="shared" si="35"/>
        <v>17.149652243506313</v>
      </c>
      <c r="GO7">
        <v>4</v>
      </c>
      <c r="GR7">
        <f t="shared" si="72"/>
        <v>1042.4217127750705</v>
      </c>
      <c r="GS7">
        <f t="shared" si="36"/>
        <v>1041.9299927545071</v>
      </c>
      <c r="GT7">
        <f t="shared" si="37"/>
        <v>1043.7793085779954</v>
      </c>
      <c r="GU7">
        <f t="shared" si="38"/>
        <v>975.68981520135492</v>
      </c>
      <c r="GV7">
        <f t="shared" si="39"/>
        <v>983.27535897057146</v>
      </c>
      <c r="GW7">
        <f t="shared" si="40"/>
        <v>986.49481830959303</v>
      </c>
      <c r="GY7">
        <v>4</v>
      </c>
      <c r="HB7">
        <f t="shared" si="73"/>
        <v>247.78341065225806</v>
      </c>
      <c r="HC7">
        <f t="shared" si="41"/>
        <v>213.00357796056855</v>
      </c>
      <c r="HD7">
        <f t="shared" si="42"/>
        <v>138.29250275644355</v>
      </c>
      <c r="HE7">
        <f t="shared" si="43"/>
        <v>198.72548976640007</v>
      </c>
      <c r="HF7">
        <f t="shared" si="44"/>
        <v>229.34493256390223</v>
      </c>
      <c r="HG7">
        <f t="shared" si="45"/>
        <v>191.73894103480993</v>
      </c>
      <c r="HI7">
        <v>4</v>
      </c>
      <c r="HL7">
        <f>HB7/SQRT(5)</f>
        <v>110.81210998303889</v>
      </c>
      <c r="HM7">
        <f t="shared" si="46"/>
        <v>95.258095954101449</v>
      </c>
      <c r="HN7">
        <f t="shared" si="47"/>
        <v>61.846287388396959</v>
      </c>
      <c r="HO7">
        <f t="shared" si="48"/>
        <v>88.872740795921871</v>
      </c>
      <c r="HP7">
        <f t="shared" si="49"/>
        <v>102.5661719015981</v>
      </c>
      <c r="HQ7">
        <f t="shared" si="50"/>
        <v>85.748261217531763</v>
      </c>
      <c r="HY7" t="s">
        <v>5</v>
      </c>
      <c r="HZ7">
        <f>AVERAGE(HZ2:HZ6)</f>
        <v>5.9</v>
      </c>
      <c r="IC7" s="1"/>
      <c r="ID7" s="1"/>
    </row>
    <row r="8" spans="1:239" x14ac:dyDescent="0.4">
      <c r="A8" s="4">
        <v>4.5</v>
      </c>
      <c r="B8">
        <v>0.46958773606555498</v>
      </c>
      <c r="C8">
        <v>0.30704533513632398</v>
      </c>
      <c r="D8">
        <v>0.78506785968167703</v>
      </c>
      <c r="E8">
        <v>3.2469797345956599</v>
      </c>
      <c r="F8">
        <v>8.3453105278291009</v>
      </c>
      <c r="G8">
        <v>22.772584925309399</v>
      </c>
      <c r="H8">
        <v>73.980994258960706</v>
      </c>
      <c r="I8">
        <v>219.07901503063701</v>
      </c>
      <c r="S8">
        <v>4.5</v>
      </c>
      <c r="T8">
        <f t="shared" si="10"/>
        <v>1241.3012771937852</v>
      </c>
      <c r="U8">
        <f t="shared" si="11"/>
        <v>1623.48986729783</v>
      </c>
      <c r="V8">
        <f t="shared" si="12"/>
        <v>1319.509452466096</v>
      </c>
      <c r="W8">
        <f t="shared" si="13"/>
        <v>1138.6292462654699</v>
      </c>
      <c r="X8">
        <f t="shared" si="14"/>
        <v>1169.7422271107823</v>
      </c>
      <c r="Y8">
        <f t="shared" si="15"/>
        <v>1095.395075153185</v>
      </c>
      <c r="AD8">
        <v>4.5</v>
      </c>
      <c r="AE8">
        <v>6.8956744511658299E-2</v>
      </c>
      <c r="AF8">
        <v>0.23761119368161701</v>
      </c>
      <c r="AG8">
        <v>0.71528954703254299</v>
      </c>
      <c r="AH8">
        <v>2.01817651462017</v>
      </c>
      <c r="AI8">
        <v>5.9537450870278601</v>
      </c>
      <c r="AJ8">
        <v>16.559805031421401</v>
      </c>
      <c r="AK8">
        <v>52.506607114493001</v>
      </c>
      <c r="AL8">
        <v>162.74468494238999</v>
      </c>
      <c r="AM8" s="6">
        <f>4/(7.5-3)</f>
        <v>0.88888888888888884</v>
      </c>
      <c r="AN8" s="1"/>
      <c r="AO8" s="1"/>
      <c r="AP8" s="1"/>
      <c r="AQ8" s="1"/>
      <c r="AR8" s="1"/>
      <c r="AS8" s="1"/>
      <c r="AT8" s="1"/>
      <c r="AU8" s="1"/>
      <c r="AV8">
        <v>4.5</v>
      </c>
      <c r="AW8">
        <f t="shared" si="51"/>
        <v>1130.9720775664846</v>
      </c>
      <c r="AX8">
        <f t="shared" si="63"/>
        <v>1009.0882573100849</v>
      </c>
      <c r="AY8">
        <f t="shared" si="52"/>
        <v>941.36975415227118</v>
      </c>
      <c r="AZ8">
        <f t="shared" si="53"/>
        <v>827.99025157107008</v>
      </c>
      <c r="BA8">
        <f t="shared" si="64"/>
        <v>830.2023534469962</v>
      </c>
      <c r="BB8">
        <f t="shared" si="54"/>
        <v>813.72342471194997</v>
      </c>
      <c r="BG8">
        <v>4.5</v>
      </c>
      <c r="BH8">
        <v>0.28755496910148098</v>
      </c>
      <c r="BI8">
        <v>0.219244610879027</v>
      </c>
      <c r="BJ8">
        <v>0.69327233501142804</v>
      </c>
      <c r="BK8">
        <v>1.87854752791543</v>
      </c>
      <c r="BL8">
        <v>4.9162501329791803</v>
      </c>
      <c r="BM8">
        <v>15.4609283674266</v>
      </c>
      <c r="BN8">
        <v>51.5234707651314</v>
      </c>
      <c r="BO8">
        <v>177.55238101157201</v>
      </c>
      <c r="BP8" s="4">
        <f>4/(6.5-2.45)</f>
        <v>0.98765432098765438</v>
      </c>
      <c r="BY8">
        <v>4.5</v>
      </c>
      <c r="BZ8">
        <f t="shared" si="55"/>
        <v>1096.1598087097034</v>
      </c>
      <c r="CA8">
        <f t="shared" si="65"/>
        <v>939.273763957715</v>
      </c>
      <c r="CB8">
        <f t="shared" si="56"/>
        <v>777.32739836599342</v>
      </c>
      <c r="CC8">
        <f t="shared" si="57"/>
        <v>773.04641837132999</v>
      </c>
      <c r="CD8">
        <f t="shared" si="66"/>
        <v>814.65760287456783</v>
      </c>
      <c r="CE8">
        <f t="shared" si="67"/>
        <v>887.76190505785996</v>
      </c>
      <c r="CJ8" s="4">
        <v>4.5</v>
      </c>
      <c r="CK8">
        <v>0.146602520344183</v>
      </c>
      <c r="CL8">
        <v>0.25325679721185901</v>
      </c>
      <c r="CM8" s="6">
        <v>0.61297446876789696</v>
      </c>
      <c r="CN8">
        <v>2.2040350605521399</v>
      </c>
      <c r="CO8">
        <v>6.9792718352076104</v>
      </c>
      <c r="CP8">
        <v>18.554506856447802</v>
      </c>
      <c r="CQ8">
        <v>58.530940165434203</v>
      </c>
      <c r="CR8">
        <v>179.804016741753</v>
      </c>
      <c r="CS8" s="4">
        <f>CR8/(10^0.5)</f>
        <v>56.859022535098674</v>
      </c>
      <c r="DB8">
        <v>4.5</v>
      </c>
      <c r="DC8">
        <f t="shared" ref="DC8:DC15" si="75">CM8/$DC$2</f>
        <v>969.19773441914992</v>
      </c>
      <c r="DD8">
        <f t="shared" si="68"/>
        <v>1102.0175302760699</v>
      </c>
      <c r="DE8">
        <f t="shared" si="58"/>
        <v>1103.5197704359684</v>
      </c>
      <c r="DF8">
        <f t="shared" si="59"/>
        <v>927.72534282239008</v>
      </c>
      <c r="DG8">
        <f t="shared" si="60"/>
        <v>925.45542256902309</v>
      </c>
      <c r="DH8">
        <f t="shared" si="61"/>
        <v>899.02008370876501</v>
      </c>
      <c r="DM8" s="4">
        <v>4.5</v>
      </c>
      <c r="DN8">
        <v>0.26658315232330299</v>
      </c>
      <c r="DO8">
        <v>0.377800044509917</v>
      </c>
      <c r="DP8">
        <v>1.2529458417311401</v>
      </c>
      <c r="DQ8">
        <v>3.2453213690270299</v>
      </c>
      <c r="DR8">
        <v>9.1340043152880295</v>
      </c>
      <c r="DS8">
        <v>25.502791962579799</v>
      </c>
      <c r="DT8">
        <v>88.907644485080496</v>
      </c>
      <c r="DU8">
        <v>277.00347023139102</v>
      </c>
      <c r="DV8" s="4">
        <f>DU8/(10^0.5)</f>
        <v>87.596188570184452</v>
      </c>
      <c r="EE8">
        <v>4.5</v>
      </c>
      <c r="EF8">
        <f t="shared" si="16"/>
        <v>1981.0813223536245</v>
      </c>
      <c r="EG8">
        <f t="shared" si="17"/>
        <v>1622.660684513515</v>
      </c>
      <c r="EH8">
        <f t="shared" si="18"/>
        <v>1444.212889705844</v>
      </c>
      <c r="EI8">
        <f t="shared" si="19"/>
        <v>1275.13959812899</v>
      </c>
      <c r="EJ8">
        <f t="shared" si="20"/>
        <v>1405.7532898668119</v>
      </c>
      <c r="EK8">
        <f t="shared" si="21"/>
        <v>1385.0173511569551</v>
      </c>
      <c r="EL8"/>
      <c r="EM8"/>
      <c r="EN8"/>
      <c r="EO8"/>
      <c r="EP8">
        <v>4.5</v>
      </c>
      <c r="ES8">
        <f t="shared" si="69"/>
        <v>0.81191001044493694</v>
      </c>
      <c r="ET8">
        <f t="shared" si="22"/>
        <v>2.5186120413420858</v>
      </c>
      <c r="EU8">
        <f t="shared" si="23"/>
        <v>7.0657163796663571</v>
      </c>
      <c r="EV8">
        <f t="shared" si="24"/>
        <v>19.770123428637</v>
      </c>
      <c r="EW8">
        <f t="shared" si="25"/>
        <v>65.089931357819964</v>
      </c>
      <c r="EX8">
        <f t="shared" si="26"/>
        <v>203.23671359154861</v>
      </c>
      <c r="FG8">
        <v>4.5</v>
      </c>
      <c r="FJ8">
        <f t="shared" si="70"/>
        <v>0.25407620277218984</v>
      </c>
      <c r="FK8">
        <f t="shared" si="27"/>
        <v>0.67411106616719629</v>
      </c>
      <c r="FL8">
        <f t="shared" si="28"/>
        <v>1.7160517277472109</v>
      </c>
      <c r="FM8">
        <f t="shared" si="29"/>
        <v>4.2494497731088838</v>
      </c>
      <c r="FN8">
        <f t="shared" si="30"/>
        <v>16.060383912067458</v>
      </c>
      <c r="FO8">
        <f t="shared" si="31"/>
        <v>46.208477322635808</v>
      </c>
      <c r="FX8">
        <v>4.5</v>
      </c>
      <c r="GA8">
        <f t="shared" si="71"/>
        <v>0.1136263321727274</v>
      </c>
      <c r="GB8">
        <f t="shared" si="62"/>
        <v>0.30147163366694191</v>
      </c>
      <c r="GC8">
        <f t="shared" si="32"/>
        <v>0.76744166322974505</v>
      </c>
      <c r="GD8">
        <f t="shared" si="33"/>
        <v>1.9004117119285042</v>
      </c>
      <c r="GE8">
        <f t="shared" si="34"/>
        <v>7.1824220344253682</v>
      </c>
      <c r="GF8">
        <f t="shared" si="35"/>
        <v>20.665059286034229</v>
      </c>
      <c r="GO8">
        <v>4.5</v>
      </c>
      <c r="GR8">
        <f t="shared" si="72"/>
        <v>1283.7424440485495</v>
      </c>
      <c r="GS8">
        <f t="shared" si="36"/>
        <v>1259.3060206710429</v>
      </c>
      <c r="GT8">
        <f t="shared" si="37"/>
        <v>1117.1878530252345</v>
      </c>
      <c r="GU8">
        <f t="shared" si="38"/>
        <v>988.50617143184991</v>
      </c>
      <c r="GV8">
        <f t="shared" si="39"/>
        <v>1029.1621791736363</v>
      </c>
      <c r="GW8">
        <f t="shared" si="40"/>
        <v>1016.1835679577431</v>
      </c>
      <c r="GY8">
        <v>4.5</v>
      </c>
      <c r="HB8">
        <f t="shared" si="73"/>
        <v>401.72975000345343</v>
      </c>
      <c r="HC8">
        <f t="shared" si="41"/>
        <v>337.05553308359862</v>
      </c>
      <c r="HD8">
        <f t="shared" si="42"/>
        <v>271.33160211741853</v>
      </c>
      <c r="HE8">
        <f t="shared" si="43"/>
        <v>212.47248865544444</v>
      </c>
      <c r="HF8">
        <f t="shared" si="44"/>
        <v>253.93696629429328</v>
      </c>
      <c r="HG8">
        <f t="shared" si="45"/>
        <v>231.04238661317919</v>
      </c>
      <c r="HI8">
        <v>4.5</v>
      </c>
      <c r="HL8">
        <f t="shared" si="74"/>
        <v>179.65900591834364</v>
      </c>
      <c r="HM8">
        <f t="shared" si="46"/>
        <v>150.73581683347115</v>
      </c>
      <c r="HN8">
        <f t="shared" si="47"/>
        <v>121.34318135569474</v>
      </c>
      <c r="HO8">
        <f t="shared" si="48"/>
        <v>95.02058559642532</v>
      </c>
      <c r="HP8">
        <f t="shared" si="49"/>
        <v>113.56406372682252</v>
      </c>
      <c r="HQ8">
        <f t="shared" si="50"/>
        <v>103.32529643017121</v>
      </c>
    </row>
    <row r="9" spans="1:239" x14ac:dyDescent="0.4">
      <c r="A9">
        <v>5</v>
      </c>
      <c r="B9">
        <v>0.15445957754641801</v>
      </c>
      <c r="C9">
        <v>0.35987754635186597</v>
      </c>
      <c r="D9">
        <v>0.96166278588588705</v>
      </c>
      <c r="E9">
        <v>3.1130576861203099</v>
      </c>
      <c r="F9">
        <v>7.8050318534683898</v>
      </c>
      <c r="G9">
        <v>21.484956887707099</v>
      </c>
      <c r="H9">
        <v>65.448269994210804</v>
      </c>
      <c r="I9">
        <v>181.88296355680299</v>
      </c>
      <c r="S9">
        <v>5</v>
      </c>
      <c r="T9">
        <f t="shared" si="10"/>
        <v>1520.5223722111134</v>
      </c>
      <c r="U9">
        <f t="shared" si="11"/>
        <v>1556.5288430601549</v>
      </c>
      <c r="V9">
        <f t="shared" si="12"/>
        <v>1234.0838933562829</v>
      </c>
      <c r="W9">
        <f t="shared" si="13"/>
        <v>1074.2478443853549</v>
      </c>
      <c r="X9">
        <f t="shared" si="14"/>
        <v>1034.828010496806</v>
      </c>
      <c r="Y9">
        <f t="shared" si="15"/>
        <v>909.41481778401487</v>
      </c>
      <c r="AD9">
        <v>5</v>
      </c>
      <c r="AE9">
        <v>0.32423016659001103</v>
      </c>
      <c r="AF9">
        <v>0.188458887535252</v>
      </c>
      <c r="AG9">
        <v>0.52970048942367098</v>
      </c>
      <c r="AH9">
        <v>1.4072000309125601</v>
      </c>
      <c r="AI9">
        <v>4.0677807095449303</v>
      </c>
      <c r="AJ9">
        <v>11.694994162723299</v>
      </c>
      <c r="AK9">
        <v>32.731077832737199</v>
      </c>
      <c r="AL9">
        <v>98.331259540333406</v>
      </c>
      <c r="AV9">
        <v>5</v>
      </c>
      <c r="AW9">
        <f t="shared" si="51"/>
        <v>837.53001214236554</v>
      </c>
      <c r="AX9">
        <f t="shared" si="63"/>
        <v>703.60001545628006</v>
      </c>
      <c r="AY9">
        <f t="shared" si="52"/>
        <v>643.17260321288984</v>
      </c>
      <c r="AZ9">
        <f t="shared" si="53"/>
        <v>584.74970813616494</v>
      </c>
      <c r="BA9">
        <f t="shared" si="64"/>
        <v>517.52378111848634</v>
      </c>
      <c r="BB9">
        <f t="shared" si="54"/>
        <v>491.65629770166703</v>
      </c>
      <c r="BG9">
        <v>5</v>
      </c>
      <c r="BH9">
        <v>0.192892698200157</v>
      </c>
      <c r="BI9">
        <v>0.42804557980330399</v>
      </c>
      <c r="BJ9">
        <v>0.6303452580326</v>
      </c>
      <c r="BK9">
        <v>2.3796550260205298</v>
      </c>
      <c r="BL9">
        <v>6.5453351469231098</v>
      </c>
      <c r="BM9">
        <v>17.743535113200899</v>
      </c>
      <c r="BN9">
        <v>46.321345332790003</v>
      </c>
      <c r="BO9">
        <v>150.089552053332</v>
      </c>
      <c r="BY9">
        <v>5</v>
      </c>
      <c r="BZ9">
        <f t="shared" si="55"/>
        <v>996.66336383478142</v>
      </c>
      <c r="CA9">
        <f t="shared" si="65"/>
        <v>1189.827513010265</v>
      </c>
      <c r="CB9">
        <f t="shared" si="56"/>
        <v>1034.9083556714922</v>
      </c>
      <c r="CC9">
        <f t="shared" si="57"/>
        <v>887.17675566004493</v>
      </c>
      <c r="CD9">
        <f t="shared" si="66"/>
        <v>732.40477767413302</v>
      </c>
      <c r="CE9">
        <f t="shared" si="67"/>
        <v>750.44776026666</v>
      </c>
      <c r="CJ9">
        <v>5</v>
      </c>
      <c r="CK9">
        <v>0.146158801298649</v>
      </c>
      <c r="CL9">
        <v>0.11948210657500399</v>
      </c>
      <c r="CM9" s="6">
        <v>0.62055492388909606</v>
      </c>
      <c r="CN9">
        <v>1.7492317738848699</v>
      </c>
      <c r="CO9">
        <v>6.0512859137537802</v>
      </c>
      <c r="CP9">
        <v>18.364169022741699</v>
      </c>
      <c r="CQ9">
        <v>55.0082166130614</v>
      </c>
      <c r="CR9">
        <v>166.85509072388101</v>
      </c>
      <c r="CS9" s="4">
        <f>4.5/(6.5-2.5)</f>
        <v>1.125</v>
      </c>
      <c r="DB9">
        <v>5</v>
      </c>
      <c r="DC9">
        <f t="shared" si="75"/>
        <v>981.18348636098835</v>
      </c>
      <c r="DD9">
        <f t="shared" si="68"/>
        <v>874.61588694243494</v>
      </c>
      <c r="DE9">
        <f t="shared" si="58"/>
        <v>956.79231301775781</v>
      </c>
      <c r="DF9">
        <f t="shared" si="59"/>
        <v>918.20845113708492</v>
      </c>
      <c r="DG9">
        <f t="shared" si="60"/>
        <v>869.75627260593558</v>
      </c>
      <c r="DH9">
        <f t="shared" si="61"/>
        <v>834.27545361940497</v>
      </c>
      <c r="DM9">
        <v>5</v>
      </c>
      <c r="DN9">
        <v>0.22358112373389799</v>
      </c>
      <c r="DO9">
        <v>0.34731570909501103</v>
      </c>
      <c r="DP9">
        <v>1.4077824328728099</v>
      </c>
      <c r="DQ9">
        <v>3.85707045941724</v>
      </c>
      <c r="DR9">
        <v>9.3541365906191505</v>
      </c>
      <c r="DS9">
        <v>28.874526413124599</v>
      </c>
      <c r="DT9">
        <v>82.834258378077493</v>
      </c>
      <c r="DU9">
        <v>243.258453529261</v>
      </c>
      <c r="DV9" s="4">
        <f>4.5/(6.25-2.6)</f>
        <v>1.2328767123287672</v>
      </c>
      <c r="EE9">
        <v>5</v>
      </c>
      <c r="EF9">
        <f t="shared" si="16"/>
        <v>2225.8994689255883</v>
      </c>
      <c r="EG9">
        <f t="shared" si="17"/>
        <v>1928.5352297086199</v>
      </c>
      <c r="EH9">
        <f t="shared" si="18"/>
        <v>1479.0188585339258</v>
      </c>
      <c r="EI9">
        <f t="shared" si="19"/>
        <v>1443.72632065623</v>
      </c>
      <c r="EJ9">
        <f t="shared" si="20"/>
        <v>1309.7246238280488</v>
      </c>
      <c r="EK9">
        <f t="shared" si="21"/>
        <v>1216.2922676463049</v>
      </c>
      <c r="EL9"/>
      <c r="EM9"/>
      <c r="EN9"/>
      <c r="EO9"/>
      <c r="EP9">
        <v>5</v>
      </c>
      <c r="ES9">
        <f t="shared" si="69"/>
        <v>0.83000917802081275</v>
      </c>
      <c r="ET9">
        <f t="shared" si="22"/>
        <v>2.5012429952711015</v>
      </c>
      <c r="EU9">
        <f t="shared" si="23"/>
        <v>6.7647140428618711</v>
      </c>
      <c r="EV9">
        <f t="shared" si="24"/>
        <v>19.632436319899519</v>
      </c>
      <c r="EW9">
        <f t="shared" si="25"/>
        <v>56.468633630175376</v>
      </c>
      <c r="EX9">
        <f t="shared" si="26"/>
        <v>168.08346388072209</v>
      </c>
      <c r="FG9">
        <v>5</v>
      </c>
      <c r="FJ9">
        <f t="shared" si="70"/>
        <v>0.36231087495824293</v>
      </c>
      <c r="FK9">
        <f t="shared" si="27"/>
        <v>0.99872667027715567</v>
      </c>
      <c r="FL9">
        <f t="shared" si="28"/>
        <v>1.975976118127508</v>
      </c>
      <c r="FM9">
        <f t="shared" si="29"/>
        <v>6.2655306927997909</v>
      </c>
      <c r="FN9">
        <f t="shared" si="30"/>
        <v>19.002314796282842</v>
      </c>
      <c r="FO9">
        <f t="shared" si="31"/>
        <v>52.517532867071502</v>
      </c>
      <c r="FX9">
        <v>5</v>
      </c>
      <c r="GA9">
        <f t="shared" si="71"/>
        <v>0.16203034907881148</v>
      </c>
      <c r="GB9">
        <f t="shared" si="62"/>
        <v>0.44664414513634776</v>
      </c>
      <c r="GC9">
        <f t="shared" si="32"/>
        <v>0.88368338440985239</v>
      </c>
      <c r="GD9">
        <f t="shared" si="33"/>
        <v>2.802030508842337</v>
      </c>
      <c r="GE9">
        <f t="shared" si="34"/>
        <v>8.4980935228677001</v>
      </c>
      <c r="GF9">
        <f t="shared" si="35"/>
        <v>23.486554700270261</v>
      </c>
      <c r="GO9">
        <v>5</v>
      </c>
      <c r="GR9">
        <f t="shared" si="72"/>
        <v>1312.3597406949673</v>
      </c>
      <c r="GS9">
        <f t="shared" si="36"/>
        <v>1250.6214976355509</v>
      </c>
      <c r="GT9">
        <f t="shared" si="37"/>
        <v>1069.5952047584697</v>
      </c>
      <c r="GU9">
        <f t="shared" si="38"/>
        <v>981.62181599497603</v>
      </c>
      <c r="GV9">
        <f t="shared" si="39"/>
        <v>892.84749314468195</v>
      </c>
      <c r="GW9">
        <f t="shared" si="40"/>
        <v>840.41731940361046</v>
      </c>
      <c r="GY9">
        <v>5</v>
      </c>
      <c r="HB9">
        <f t="shared" si="73"/>
        <v>572.86379295825532</v>
      </c>
      <c r="HC9">
        <f t="shared" si="41"/>
        <v>499.36333513857733</v>
      </c>
      <c r="HD9">
        <f t="shared" si="42"/>
        <v>312.42925676904184</v>
      </c>
      <c r="HE9">
        <f t="shared" si="43"/>
        <v>313.27653463998973</v>
      </c>
      <c r="HF9">
        <f t="shared" si="44"/>
        <v>300.4529778588614</v>
      </c>
      <c r="HG9">
        <f t="shared" si="45"/>
        <v>262.58766433535766</v>
      </c>
      <c r="HI9">
        <v>5</v>
      </c>
      <c r="HL9">
        <f t="shared" si="74"/>
        <v>256.19247658060482</v>
      </c>
      <c r="HM9">
        <f t="shared" si="46"/>
        <v>223.32207256817364</v>
      </c>
      <c r="HN9">
        <f t="shared" si="47"/>
        <v>139.72261125906277</v>
      </c>
      <c r="HO9">
        <f t="shared" si="48"/>
        <v>140.10152544211692</v>
      </c>
      <c r="HP9">
        <f t="shared" si="49"/>
        <v>134.36665650693067</v>
      </c>
      <c r="HQ9">
        <f t="shared" si="50"/>
        <v>117.43277350135136</v>
      </c>
    </row>
    <row r="10" spans="1:239" x14ac:dyDescent="0.4">
      <c r="A10" s="2">
        <v>5.5</v>
      </c>
      <c r="B10">
        <v>0.24676855096273001</v>
      </c>
      <c r="C10">
        <v>0.19994790485696701</v>
      </c>
      <c r="D10" s="2">
        <v>1.14576901403625</v>
      </c>
      <c r="E10">
        <v>2.8469882511916298</v>
      </c>
      <c r="F10">
        <v>7.5383158757648303</v>
      </c>
      <c r="G10">
        <v>17.0318712100574</v>
      </c>
      <c r="H10">
        <v>48.6716049384519</v>
      </c>
      <c r="I10">
        <v>132.62562030178901</v>
      </c>
      <c r="J10" s="6">
        <f>D10/(10^0.5)</f>
        <v>0.36232397567999836</v>
      </c>
      <c r="S10" s="2">
        <v>5.5</v>
      </c>
      <c r="T10">
        <f t="shared" si="10"/>
        <v>1811.6198783999912</v>
      </c>
      <c r="U10">
        <f t="shared" si="11"/>
        <v>1423.4941255958149</v>
      </c>
      <c r="V10">
        <f t="shared" si="12"/>
        <v>1191.9123944611865</v>
      </c>
      <c r="W10">
        <f t="shared" si="13"/>
        <v>851.59356050286999</v>
      </c>
      <c r="X10">
        <f t="shared" si="14"/>
        <v>769.56564490703681</v>
      </c>
      <c r="Y10">
        <f t="shared" si="15"/>
        <v>663.12810150894506</v>
      </c>
      <c r="AD10">
        <v>5.5</v>
      </c>
      <c r="AE10">
        <v>0.11462207589154599</v>
      </c>
      <c r="AF10">
        <v>0.25479102313326601</v>
      </c>
      <c r="AG10">
        <v>0.317077506225386</v>
      </c>
      <c r="AH10">
        <v>1.0704705306698099</v>
      </c>
      <c r="AI10">
        <v>3.0597080931944198</v>
      </c>
      <c r="AJ10">
        <v>8.1989333390886792</v>
      </c>
      <c r="AK10">
        <v>20.740670428681302</v>
      </c>
      <c r="AL10">
        <v>56.741872477326602</v>
      </c>
      <c r="AV10">
        <v>5.5</v>
      </c>
      <c r="AW10">
        <f t="shared" si="51"/>
        <v>501.34355723921902</v>
      </c>
      <c r="AX10">
        <f t="shared" si="63"/>
        <v>535.23526533490497</v>
      </c>
      <c r="AY10">
        <f t="shared" si="52"/>
        <v>483.78232748725463</v>
      </c>
      <c r="AZ10">
        <f t="shared" si="53"/>
        <v>409.94666695443397</v>
      </c>
      <c r="BA10">
        <f t="shared" si="64"/>
        <v>327.93879376766887</v>
      </c>
      <c r="BB10">
        <f t="shared" si="54"/>
        <v>283.70936238663302</v>
      </c>
      <c r="BG10">
        <v>5.5</v>
      </c>
      <c r="BH10">
        <v>0.205325145237576</v>
      </c>
      <c r="BI10">
        <v>0.37952258464889799</v>
      </c>
      <c r="BJ10">
        <v>0.65942450243890505</v>
      </c>
      <c r="BK10">
        <v>2.2729601322044002</v>
      </c>
      <c r="BL10">
        <v>5.3255413685691604</v>
      </c>
      <c r="BM10">
        <v>14.8751084129612</v>
      </c>
      <c r="BN10">
        <v>44.499598427004003</v>
      </c>
      <c r="BO10">
        <v>131.797856960621</v>
      </c>
      <c r="BY10">
        <v>5.5</v>
      </c>
      <c r="BZ10">
        <f t="shared" si="55"/>
        <v>1042.6416863150989</v>
      </c>
      <c r="CA10">
        <f t="shared" si="65"/>
        <v>1136.4800661022</v>
      </c>
      <c r="CB10">
        <f t="shared" si="56"/>
        <v>842.04202490643877</v>
      </c>
      <c r="CC10">
        <f t="shared" si="57"/>
        <v>743.75542064805995</v>
      </c>
      <c r="CD10">
        <f t="shared" si="66"/>
        <v>703.60042996089328</v>
      </c>
      <c r="CE10">
        <f t="shared" si="67"/>
        <v>658.98928480310497</v>
      </c>
      <c r="CJ10">
        <v>5.5</v>
      </c>
      <c r="CK10">
        <v>0.237626958377394</v>
      </c>
      <c r="CL10">
        <v>0.348274612871111</v>
      </c>
      <c r="CM10" s="6">
        <v>0.83887668275646199</v>
      </c>
      <c r="CN10">
        <v>2.0007777799600701</v>
      </c>
      <c r="CO10">
        <v>5.9296179454142797</v>
      </c>
      <c r="CP10">
        <v>12.8567502714164</v>
      </c>
      <c r="CQ10">
        <v>43.517944716371701</v>
      </c>
      <c r="CR10">
        <v>127.55578649738899</v>
      </c>
      <c r="DB10">
        <v>5.5</v>
      </c>
      <c r="DC10">
        <f t="shared" si="75"/>
        <v>1326.3804967584576</v>
      </c>
      <c r="DD10">
        <f t="shared" si="68"/>
        <v>1000.3888899800351</v>
      </c>
      <c r="DE10">
        <f t="shared" si="58"/>
        <v>937.55491810585397</v>
      </c>
      <c r="DF10">
        <f t="shared" si="59"/>
        <v>642.83751357081997</v>
      </c>
      <c r="DG10">
        <f t="shared" si="60"/>
        <v>688.0791219651237</v>
      </c>
      <c r="DH10">
        <f t="shared" si="61"/>
        <v>637.77893248694488</v>
      </c>
      <c r="DM10">
        <v>5.5</v>
      </c>
      <c r="DN10">
        <v>0.203631099825721</v>
      </c>
      <c r="DO10">
        <v>0.54612751185117803</v>
      </c>
      <c r="DP10">
        <v>1.5199023931283899</v>
      </c>
      <c r="DQ10">
        <v>4.0199591097690304</v>
      </c>
      <c r="DR10">
        <v>9.5488323347928894</v>
      </c>
      <c r="DS10">
        <v>24.083148354189198</v>
      </c>
      <c r="DT10">
        <v>61.471975188112403</v>
      </c>
      <c r="DU10">
        <v>176.32951134355699</v>
      </c>
      <c r="DV10"/>
      <c r="EE10">
        <v>5.5</v>
      </c>
      <c r="EF10">
        <f t="shared" si="16"/>
        <v>2403.1766917131818</v>
      </c>
      <c r="EG10">
        <f t="shared" si="17"/>
        <v>2009.9795548845152</v>
      </c>
      <c r="EH10">
        <f t="shared" si="18"/>
        <v>1509.8029586504495</v>
      </c>
      <c r="EI10">
        <f t="shared" si="19"/>
        <v>1204.1574177094599</v>
      </c>
      <c r="EJ10">
        <f t="shared" si="20"/>
        <v>971.95726931896343</v>
      </c>
      <c r="EK10">
        <f t="shared" si="21"/>
        <v>881.64755671778494</v>
      </c>
      <c r="EL10"/>
      <c r="EM10"/>
      <c r="EN10"/>
      <c r="EO10"/>
      <c r="EP10">
        <v>5.5</v>
      </c>
      <c r="ES10">
        <f t="shared" si="69"/>
        <v>0.89621001971707859</v>
      </c>
      <c r="ET10">
        <f t="shared" si="22"/>
        <v>2.4422311607589875</v>
      </c>
      <c r="EU10">
        <f t="shared" si="23"/>
        <v>6.2804031235471154</v>
      </c>
      <c r="EV10">
        <f t="shared" si="24"/>
        <v>15.409162317542576</v>
      </c>
      <c r="EW10">
        <f t="shared" si="25"/>
        <v>43.780358739724264</v>
      </c>
      <c r="EX10">
        <f t="shared" si="26"/>
        <v>125.01012951613652</v>
      </c>
      <c r="FG10">
        <v>5.5</v>
      </c>
      <c r="FJ10">
        <f t="shared" si="70"/>
        <v>0.45989695291444593</v>
      </c>
      <c r="FK10">
        <f t="shared" si="27"/>
        <v>1.0906780893247474</v>
      </c>
      <c r="FL10">
        <f t="shared" si="28"/>
        <v>2.4327279796543455</v>
      </c>
      <c r="FM10">
        <f t="shared" si="29"/>
        <v>5.8450543338307028</v>
      </c>
      <c r="FN10">
        <f t="shared" si="30"/>
        <v>14.733728196309183</v>
      </c>
      <c r="FO10">
        <f t="shared" si="31"/>
        <v>43.025524934330434</v>
      </c>
      <c r="FX10">
        <v>5.5</v>
      </c>
      <c r="GA10">
        <f t="shared" si="71"/>
        <v>0.20567216987234421</v>
      </c>
      <c r="GB10">
        <f t="shared" si="62"/>
        <v>0.48776606985994458</v>
      </c>
      <c r="GC10">
        <f t="shared" si="32"/>
        <v>1.0879490266545684</v>
      </c>
      <c r="GD10">
        <f t="shared" si="33"/>
        <v>2.61398776452504</v>
      </c>
      <c r="GE10">
        <f t="shared" si="34"/>
        <v>6.5891235617905393</v>
      </c>
      <c r="GF10">
        <f t="shared" si="35"/>
        <v>19.241599704155004</v>
      </c>
      <c r="GO10">
        <v>5.5</v>
      </c>
      <c r="GR10">
        <f t="shared" si="72"/>
        <v>1417.0324620851898</v>
      </c>
      <c r="GS10">
        <f t="shared" si="36"/>
        <v>1221.1155803794941</v>
      </c>
      <c r="GT10">
        <f t="shared" si="37"/>
        <v>993.01892472223665</v>
      </c>
      <c r="GU10">
        <f t="shared" si="38"/>
        <v>770.45811587712865</v>
      </c>
      <c r="GV10">
        <f t="shared" si="39"/>
        <v>692.22825198393718</v>
      </c>
      <c r="GW10">
        <f t="shared" si="40"/>
        <v>625.05064758068261</v>
      </c>
      <c r="GY10">
        <v>5.5</v>
      </c>
      <c r="HB10">
        <f t="shared" si="73"/>
        <v>727.16093009043038</v>
      </c>
      <c r="HC10">
        <f t="shared" si="41"/>
        <v>545.33904466237311</v>
      </c>
      <c r="HD10">
        <f t="shared" si="42"/>
        <v>384.6480671663744</v>
      </c>
      <c r="HE10">
        <f t="shared" si="43"/>
        <v>292.25271669153511</v>
      </c>
      <c r="HF10">
        <f t="shared" si="44"/>
        <v>232.9606976309073</v>
      </c>
      <c r="HG10">
        <f t="shared" si="45"/>
        <v>215.12762467165223</v>
      </c>
      <c r="HI10">
        <v>5.5</v>
      </c>
      <c r="HL10">
        <f t="shared" si="74"/>
        <v>325.19625405283489</v>
      </c>
      <c r="HM10">
        <f t="shared" si="46"/>
        <v>243.88303492997201</v>
      </c>
      <c r="HN10">
        <f t="shared" si="47"/>
        <v>172.01984511958361</v>
      </c>
      <c r="HO10">
        <f t="shared" si="48"/>
        <v>130.69938822625198</v>
      </c>
      <c r="HP10">
        <f t="shared" si="49"/>
        <v>104.18319119769659</v>
      </c>
      <c r="HQ10">
        <f t="shared" si="50"/>
        <v>96.20799852077505</v>
      </c>
    </row>
    <row r="11" spans="1:239" x14ac:dyDescent="0.4">
      <c r="A11">
        <v>6</v>
      </c>
      <c r="B11">
        <v>0.182671711421271</v>
      </c>
      <c r="C11">
        <v>0.31607801686417097</v>
      </c>
      <c r="D11">
        <v>0.87300638253336105</v>
      </c>
      <c r="E11">
        <v>2.3679747109537801</v>
      </c>
      <c r="F11">
        <v>6.2360991756397102</v>
      </c>
      <c r="G11">
        <v>14.022437016845601</v>
      </c>
      <c r="H11">
        <v>37.600677049758801</v>
      </c>
      <c r="I11">
        <v>88.552522482556199</v>
      </c>
      <c r="J11" s="6">
        <f>5.5/(8.75-3)</f>
        <v>0.95652173913043481</v>
      </c>
      <c r="K11" s="1"/>
      <c r="L11" s="1"/>
      <c r="M11" s="1"/>
      <c r="N11" s="1"/>
      <c r="O11" s="1"/>
      <c r="P11" s="1"/>
      <c r="Q11" s="1"/>
      <c r="R11" s="1"/>
      <c r="S11">
        <v>6</v>
      </c>
      <c r="T11">
        <f t="shared" si="10"/>
        <v>1380.3442903348284</v>
      </c>
      <c r="U11">
        <f t="shared" si="11"/>
        <v>1183.9873554768901</v>
      </c>
      <c r="V11">
        <f t="shared" si="12"/>
        <v>986.01385548599399</v>
      </c>
      <c r="W11">
        <f t="shared" si="13"/>
        <v>701.12185084227997</v>
      </c>
      <c r="X11">
        <f t="shared" si="14"/>
        <v>594.51890520829045</v>
      </c>
      <c r="Y11">
        <f t="shared" si="15"/>
        <v>442.76261241278098</v>
      </c>
      <c r="AD11">
        <v>6</v>
      </c>
      <c r="AE11">
        <v>8.7035941918426105E-2</v>
      </c>
      <c r="AF11">
        <v>0.131460767175305</v>
      </c>
      <c r="AG11">
        <v>0.24402201072089799</v>
      </c>
      <c r="AH11">
        <v>0.88152233577886396</v>
      </c>
      <c r="AI11">
        <v>2.3118044434487</v>
      </c>
      <c r="AJ11">
        <v>6.54515148930758</v>
      </c>
      <c r="AK11">
        <v>15.971308418476401</v>
      </c>
      <c r="AL11">
        <v>36.226437127742599</v>
      </c>
      <c r="AV11">
        <v>6</v>
      </c>
      <c r="AW11">
        <f>AG11/$AW$2</f>
        <v>385.83267654603208</v>
      </c>
      <c r="AX11">
        <f t="shared" si="63"/>
        <v>440.76116788943199</v>
      </c>
      <c r="AY11">
        <f>AI11/$AY$2</f>
        <v>365.52837730979047</v>
      </c>
      <c r="AZ11">
        <f t="shared" si="53"/>
        <v>327.25757446537898</v>
      </c>
      <c r="BA11">
        <f t="shared" si="64"/>
        <v>252.52855907703537</v>
      </c>
      <c r="BB11">
        <f t="shared" si="54"/>
        <v>181.132185638713</v>
      </c>
      <c r="BG11">
        <v>6</v>
      </c>
      <c r="BH11">
        <v>0.35428875700829698</v>
      </c>
      <c r="BI11">
        <v>0.32371277382468999</v>
      </c>
      <c r="BJ11">
        <v>0.69725354903756298</v>
      </c>
      <c r="BK11">
        <v>2.30143871861705</v>
      </c>
      <c r="BL11">
        <v>5.4571381343437402</v>
      </c>
      <c r="BM11">
        <v>14.8704357799283</v>
      </c>
      <c r="BN11">
        <v>33.756464706852398</v>
      </c>
      <c r="BO11">
        <v>92.565105387874695</v>
      </c>
      <c r="BY11">
        <v>6</v>
      </c>
      <c r="BZ11">
        <f t="shared" si="55"/>
        <v>1102.4546607973011</v>
      </c>
      <c r="CA11">
        <f t="shared" si="65"/>
        <v>1150.7193593085249</v>
      </c>
      <c r="CB11">
        <f t="shared" si="56"/>
        <v>862.84930053440689</v>
      </c>
      <c r="CC11">
        <f t="shared" si="57"/>
        <v>743.52178899641501</v>
      </c>
      <c r="CD11">
        <f t="shared" si="66"/>
        <v>533.73657114370815</v>
      </c>
      <c r="CE11">
        <f t="shared" si="67"/>
        <v>462.82552693937345</v>
      </c>
      <c r="CJ11">
        <v>6</v>
      </c>
      <c r="CK11">
        <v>0.89251322223461005</v>
      </c>
      <c r="CL11">
        <v>0.39984432228737998</v>
      </c>
      <c r="CM11" s="6">
        <v>0.75522294439101001</v>
      </c>
      <c r="CN11">
        <v>2.0618921665582799</v>
      </c>
      <c r="CO11">
        <v>4.8772750743377999</v>
      </c>
      <c r="CP11">
        <v>12.335765872018801</v>
      </c>
      <c r="CQ11">
        <v>42.23793390262</v>
      </c>
      <c r="CR11">
        <v>93.413906265238893</v>
      </c>
      <c r="DB11">
        <v>6</v>
      </c>
      <c r="DC11">
        <f t="shared" si="75"/>
        <v>1194.1123227471383</v>
      </c>
      <c r="DD11">
        <f t="shared" si="68"/>
        <v>1030.9460832791399</v>
      </c>
      <c r="DE11">
        <f t="shared" si="58"/>
        <v>771.16490050372397</v>
      </c>
      <c r="DF11">
        <f t="shared" si="59"/>
        <v>616.78829360094005</v>
      </c>
      <c r="DG11">
        <f t="shared" si="60"/>
        <v>667.84037395961889</v>
      </c>
      <c r="DH11">
        <f t="shared" si="61"/>
        <v>467.06953132619446</v>
      </c>
      <c r="DM11">
        <v>6</v>
      </c>
      <c r="DN11">
        <v>0.24039820299643899</v>
      </c>
      <c r="DO11">
        <v>0.529946006828662</v>
      </c>
      <c r="DP11">
        <v>1.6936431378110699</v>
      </c>
      <c r="DQ11">
        <v>4.4129684525339599</v>
      </c>
      <c r="DR11">
        <v>8.93344676134042</v>
      </c>
      <c r="DS11">
        <v>20.3762616157141</v>
      </c>
      <c r="DT11">
        <v>42.883462917925598</v>
      </c>
      <c r="DU11">
        <v>99.0917018477776</v>
      </c>
      <c r="DV11"/>
      <c r="EE11">
        <v>6</v>
      </c>
      <c r="EF11">
        <f t="shared" si="16"/>
        <v>2677.8849294987099</v>
      </c>
      <c r="EG11">
        <f t="shared" si="17"/>
        <v>2206.4842262669799</v>
      </c>
      <c r="EH11">
        <f t="shared" si="18"/>
        <v>1412.5019560845169</v>
      </c>
      <c r="EI11">
        <f t="shared" si="19"/>
        <v>1018.813080785705</v>
      </c>
      <c r="EJ11">
        <f t="shared" si="20"/>
        <v>678.04708388007589</v>
      </c>
      <c r="EK11">
        <f t="shared" si="21"/>
        <v>495.45850923888798</v>
      </c>
      <c r="EL11"/>
      <c r="EM11"/>
      <c r="EN11"/>
      <c r="EO11"/>
      <c r="EP11">
        <v>6</v>
      </c>
      <c r="ES11">
        <f t="shared" si="69"/>
        <v>0.85262960489878048</v>
      </c>
      <c r="ET11">
        <f t="shared" si="22"/>
        <v>2.4051592768883867</v>
      </c>
      <c r="EU11">
        <f t="shared" si="23"/>
        <v>5.5631527178220743</v>
      </c>
      <c r="EV11">
        <f t="shared" si="24"/>
        <v>13.630010354762877</v>
      </c>
      <c r="EW11">
        <f t="shared" si="25"/>
        <v>34.489969399126643</v>
      </c>
      <c r="EX11">
        <f t="shared" si="26"/>
        <v>81.969934622238</v>
      </c>
      <c r="FG11">
        <v>6</v>
      </c>
      <c r="FJ11">
        <f t="shared" si="70"/>
        <v>0.52719824438858709</v>
      </c>
      <c r="FK11">
        <f t="shared" si="27"/>
        <v>1.2730612877338603</v>
      </c>
      <c r="FL11">
        <f t="shared" si="28"/>
        <v>2.3908508793877576</v>
      </c>
      <c r="FM11">
        <f t="shared" si="29"/>
        <v>4.9768176056826237</v>
      </c>
      <c r="FN11">
        <f t="shared" si="30"/>
        <v>10.995874489269365</v>
      </c>
      <c r="FO11">
        <f t="shared" si="31"/>
        <v>25.846542657636498</v>
      </c>
      <c r="FX11">
        <v>6</v>
      </c>
      <c r="GA11">
        <f t="shared" si="71"/>
        <v>0.23577022241428555</v>
      </c>
      <c r="GB11">
        <f t="shared" si="62"/>
        <v>0.56933031577926618</v>
      </c>
      <c r="GC11">
        <f t="shared" si="32"/>
        <v>1.0692210180752353</v>
      </c>
      <c r="GD11">
        <f t="shared" si="33"/>
        <v>2.2257004955848179</v>
      </c>
      <c r="GE11">
        <f t="shared" si="34"/>
        <v>4.9175045660124166</v>
      </c>
      <c r="GF11">
        <f t="shared" si="35"/>
        <v>11.558925273164656</v>
      </c>
      <c r="GO11">
        <v>6</v>
      </c>
      <c r="GR11">
        <f t="shared" si="72"/>
        <v>1348.125775984802</v>
      </c>
      <c r="GS11">
        <f t="shared" si="36"/>
        <v>1202.5796384441933</v>
      </c>
      <c r="GT11">
        <f t="shared" si="37"/>
        <v>879.61167798368638</v>
      </c>
      <c r="GU11">
        <f t="shared" si="38"/>
        <v>681.5005177381438</v>
      </c>
      <c r="GV11">
        <f t="shared" si="39"/>
        <v>545.33429865374569</v>
      </c>
      <c r="GW11">
        <f t="shared" si="40"/>
        <v>409.84967311118999</v>
      </c>
      <c r="GY11">
        <v>6</v>
      </c>
      <c r="HB11">
        <f t="shared" si="73"/>
        <v>833.57361535500866</v>
      </c>
      <c r="HC11">
        <f t="shared" si="41"/>
        <v>636.53064386693052</v>
      </c>
      <c r="HD11">
        <f t="shared" si="42"/>
        <v>378.0267162340914</v>
      </c>
      <c r="HE11">
        <f t="shared" si="43"/>
        <v>248.84088028413092</v>
      </c>
      <c r="HF11">
        <f t="shared" si="44"/>
        <v>173.86004125716005</v>
      </c>
      <c r="HG11">
        <f t="shared" si="45"/>
        <v>129.23271328818234</v>
      </c>
      <c r="HI11">
        <v>6</v>
      </c>
      <c r="HL11">
        <f t="shared" si="74"/>
        <v>372.78545363681235</v>
      </c>
      <c r="HM11">
        <f t="shared" si="46"/>
        <v>284.66515788963324</v>
      </c>
      <c r="HN11">
        <f t="shared" si="47"/>
        <v>169.05868696209032</v>
      </c>
      <c r="HO11">
        <f t="shared" si="48"/>
        <v>111.28502477924077</v>
      </c>
      <c r="HP11">
        <f t="shared" si="49"/>
        <v>77.752574164385564</v>
      </c>
      <c r="HQ11">
        <f t="shared" si="50"/>
        <v>57.794626365823213</v>
      </c>
    </row>
    <row r="12" spans="1:239" x14ac:dyDescent="0.4">
      <c r="A12">
        <v>6.5</v>
      </c>
      <c r="B12">
        <v>0.27811547708523698</v>
      </c>
      <c r="C12">
        <v>0.37055301574209798</v>
      </c>
      <c r="D12">
        <v>0.96289752951679097</v>
      </c>
      <c r="E12">
        <v>2.2272765703945101</v>
      </c>
      <c r="F12">
        <v>5.4800210260534001</v>
      </c>
      <c r="G12">
        <v>11.1248088150389</v>
      </c>
      <c r="H12">
        <v>25.5612802101803</v>
      </c>
      <c r="I12">
        <v>53.943547610270798</v>
      </c>
      <c r="S12">
        <v>6.5</v>
      </c>
      <c r="T12">
        <f t="shared" si="10"/>
        <v>1522.4746733111349</v>
      </c>
      <c r="U12">
        <f t="shared" si="11"/>
        <v>1113.6382851972551</v>
      </c>
      <c r="V12">
        <f t="shared" si="12"/>
        <v>866.46740339708242</v>
      </c>
      <c r="W12">
        <f t="shared" si="13"/>
        <v>556.24044075194502</v>
      </c>
      <c r="X12">
        <f t="shared" si="14"/>
        <v>404.15932686978613</v>
      </c>
      <c r="Y12">
        <f t="shared" si="15"/>
        <v>269.71773805135399</v>
      </c>
      <c r="AD12">
        <v>6.5</v>
      </c>
      <c r="AE12">
        <v>0.118082386491058</v>
      </c>
      <c r="AF12">
        <v>6.9379814189486397E-2</v>
      </c>
      <c r="AG12">
        <v>0.27173895172069801</v>
      </c>
      <c r="AH12">
        <v>0.79054186760914202</v>
      </c>
      <c r="AI12">
        <v>2.02345341468371</v>
      </c>
      <c r="AJ12">
        <v>5.8315912192491002</v>
      </c>
      <c r="AK12">
        <v>13.375968393513</v>
      </c>
      <c r="AL12">
        <v>25.674993039169699</v>
      </c>
      <c r="AV12">
        <v>6.5</v>
      </c>
      <c r="AW12">
        <f t="shared" si="51"/>
        <v>429.65700821196839</v>
      </c>
      <c r="AX12">
        <f t="shared" si="63"/>
        <v>395.27093380457103</v>
      </c>
      <c r="AY12">
        <f t="shared" si="52"/>
        <v>319.93607648228561</v>
      </c>
      <c r="AZ12">
        <f t="shared" si="53"/>
        <v>291.57956096245499</v>
      </c>
      <c r="BA12">
        <f t="shared" si="64"/>
        <v>211.49263016962234</v>
      </c>
      <c r="BB12">
        <f t="shared" si="54"/>
        <v>128.37496519584849</v>
      </c>
      <c r="BG12" s="9">
        <v>6.5</v>
      </c>
      <c r="BH12">
        <v>0.186089583932807</v>
      </c>
      <c r="BI12">
        <v>0.25820576058535399</v>
      </c>
      <c r="BJ12" s="9">
        <v>0.87274234485994295</v>
      </c>
      <c r="BK12">
        <v>2.17255316077273</v>
      </c>
      <c r="BL12">
        <v>4.99552374011237</v>
      </c>
      <c r="BM12">
        <v>10.5064788033774</v>
      </c>
      <c r="BN12">
        <v>23.052439477279702</v>
      </c>
      <c r="BO12">
        <v>52.206015922238201</v>
      </c>
      <c r="BP12" s="6">
        <f>BJ12/(10^0.5)</f>
        <v>0.2759853620233565</v>
      </c>
      <c r="BY12" s="2">
        <v>6.5</v>
      </c>
      <c r="BZ12">
        <f t="shared" si="55"/>
        <v>1379.926810116782</v>
      </c>
      <c r="CA12">
        <f t="shared" si="65"/>
        <v>1086.2765803863649</v>
      </c>
      <c r="CB12">
        <f t="shared" si="56"/>
        <v>789.86165620990596</v>
      </c>
      <c r="CC12">
        <f t="shared" si="57"/>
        <v>525.32394016886997</v>
      </c>
      <c r="CD12">
        <f t="shared" si="66"/>
        <v>364.491071856926</v>
      </c>
      <c r="CE12">
        <f t="shared" si="67"/>
        <v>261.03007961119101</v>
      </c>
      <c r="CJ12" s="2">
        <v>6.5</v>
      </c>
      <c r="CK12">
        <v>0.32690450427386603</v>
      </c>
      <c r="CL12">
        <v>0.74161164995519002</v>
      </c>
      <c r="CM12" s="9">
        <v>1.1588989082755701</v>
      </c>
      <c r="CN12">
        <v>1.2753806445368601</v>
      </c>
      <c r="CO12">
        <v>3.2537201214250802</v>
      </c>
      <c r="CP12">
        <v>9.5588703010269107</v>
      </c>
      <c r="CQ12">
        <v>24.302438130208301</v>
      </c>
      <c r="CR12">
        <v>51.224470271294201</v>
      </c>
      <c r="CS12" s="6">
        <f>CM12/(10^0.5)</f>
        <v>0.36647601280333586</v>
      </c>
      <c r="DB12" s="2">
        <v>6.5</v>
      </c>
      <c r="DC12">
        <f t="shared" si="75"/>
        <v>1832.3800640166787</v>
      </c>
      <c r="DD12">
        <f t="shared" si="68"/>
        <v>637.69032226843001</v>
      </c>
      <c r="DE12">
        <f t="shared" si="58"/>
        <v>514.45832262114334</v>
      </c>
      <c r="DF12">
        <f t="shared" si="59"/>
        <v>477.94351505134551</v>
      </c>
      <c r="DG12">
        <f t="shared" si="60"/>
        <v>384.25528593390942</v>
      </c>
      <c r="DH12">
        <f t="shared" si="61"/>
        <v>256.12235135647097</v>
      </c>
      <c r="DM12">
        <v>6.5</v>
      </c>
      <c r="DN12">
        <v>0.21050571732884699</v>
      </c>
      <c r="DO12">
        <v>0.75631511158783604</v>
      </c>
      <c r="DP12">
        <v>1.9660992524307801</v>
      </c>
      <c r="DQ12">
        <v>4.0773772750140003</v>
      </c>
      <c r="DR12">
        <v>8.2448717387659602</v>
      </c>
      <c r="DS12">
        <v>16.791843721820701</v>
      </c>
      <c r="DT12">
        <v>30.223667686889598</v>
      </c>
      <c r="DU12">
        <v>63.782576344965399</v>
      </c>
      <c r="DV12"/>
      <c r="EE12">
        <v>6.5</v>
      </c>
      <c r="EF12">
        <f t="shared" si="16"/>
        <v>3108.6758718178025</v>
      </c>
      <c r="EG12">
        <f t="shared" si="17"/>
        <v>2038.6886375070001</v>
      </c>
      <c r="EH12">
        <f t="shared" si="18"/>
        <v>1303.6286855226595</v>
      </c>
      <c r="EI12">
        <f t="shared" si="19"/>
        <v>839.59218609103505</v>
      </c>
      <c r="EJ12">
        <f t="shared" si="20"/>
        <v>477.87814567301928</v>
      </c>
      <c r="EK12">
        <f t="shared" si="21"/>
        <v>318.912881724827</v>
      </c>
      <c r="EL12"/>
      <c r="EM12"/>
      <c r="EN12"/>
      <c r="EO12"/>
      <c r="EP12">
        <v>6.5</v>
      </c>
      <c r="ES12">
        <f t="shared" si="69"/>
        <v>1.0464753973607563</v>
      </c>
      <c r="ET12">
        <f t="shared" si="22"/>
        <v>2.1086259036654482</v>
      </c>
      <c r="EU12">
        <f t="shared" si="23"/>
        <v>4.7995180082081035</v>
      </c>
      <c r="EV12">
        <f t="shared" si="24"/>
        <v>10.762718572102603</v>
      </c>
      <c r="EW12">
        <f t="shared" si="25"/>
        <v>23.303158779614179</v>
      </c>
      <c r="EX12">
        <f t="shared" si="26"/>
        <v>49.366320637587663</v>
      </c>
      <c r="FG12">
        <v>6.5</v>
      </c>
      <c r="FJ12">
        <f t="shared" si="70"/>
        <v>0.61150062844363662</v>
      </c>
      <c r="FK12">
        <f t="shared" si="27"/>
        <v>1.2575561443798511</v>
      </c>
      <c r="FL12">
        <f t="shared" si="28"/>
        <v>2.3700206047156778</v>
      </c>
      <c r="FM12">
        <f t="shared" si="29"/>
        <v>3.946909736233561</v>
      </c>
      <c r="FN12">
        <f t="shared" si="30"/>
        <v>6.1766310453564977</v>
      </c>
      <c r="FO12">
        <f t="shared" si="31"/>
        <v>14.156050191759263</v>
      </c>
      <c r="FX12">
        <v>6.5</v>
      </c>
      <c r="GA12">
        <f t="shared" si="71"/>
        <v>0.27347139469676257</v>
      </c>
      <c r="GB12">
        <f t="shared" si="62"/>
        <v>0.56239620487117736</v>
      </c>
      <c r="GC12">
        <f t="shared" si="32"/>
        <v>1.0599054360438829</v>
      </c>
      <c r="GD12">
        <f t="shared" si="33"/>
        <v>1.7651116942548013</v>
      </c>
      <c r="GE12">
        <f t="shared" si="34"/>
        <v>2.7622733778705428</v>
      </c>
      <c r="GF12">
        <f t="shared" si="35"/>
        <v>6.330778104334529</v>
      </c>
      <c r="GO12" s="7">
        <v>6.5</v>
      </c>
      <c r="GP12" s="7"/>
      <c r="GQ12" s="7"/>
      <c r="GR12" s="7">
        <f t="shared" si="72"/>
        <v>1654.6228854948736</v>
      </c>
      <c r="GS12" s="7">
        <f t="shared" si="36"/>
        <v>1054.3129518327244</v>
      </c>
      <c r="GT12" s="7">
        <f t="shared" si="37"/>
        <v>758.87042884661537</v>
      </c>
      <c r="GU12" s="7">
        <f t="shared" si="38"/>
        <v>538.13592860513006</v>
      </c>
      <c r="GV12" s="7">
        <f t="shared" si="39"/>
        <v>368.45529210065263</v>
      </c>
      <c r="GW12" s="7">
        <f t="shared" si="40"/>
        <v>246.8316031879383</v>
      </c>
      <c r="GY12">
        <v>6.5</v>
      </c>
      <c r="HB12">
        <f t="shared" si="73"/>
        <v>966.86738825311761</v>
      </c>
      <c r="HC12">
        <f t="shared" si="41"/>
        <v>628.77807218992518</v>
      </c>
      <c r="HD12">
        <f t="shared" si="42"/>
        <v>374.73316062155635</v>
      </c>
      <c r="HE12">
        <f t="shared" si="43"/>
        <v>197.3454868116782</v>
      </c>
      <c r="HF12">
        <f t="shared" si="44"/>
        <v>97.661111849166758</v>
      </c>
      <c r="HG12">
        <f t="shared" si="45"/>
        <v>70.780250958796358</v>
      </c>
      <c r="HI12" s="7">
        <v>6.5</v>
      </c>
      <c r="HJ12" s="7"/>
      <c r="HK12" s="7"/>
      <c r="HL12" s="7">
        <f t="shared" si="74"/>
        <v>432.3962410723305</v>
      </c>
      <c r="HM12" s="7">
        <f t="shared" si="46"/>
        <v>281.19810243558857</v>
      </c>
      <c r="HN12" s="7">
        <f t="shared" si="47"/>
        <v>167.58576411462946</v>
      </c>
      <c r="HO12" s="7">
        <f t="shared" si="48"/>
        <v>88.255584712740131</v>
      </c>
      <c r="HP12" s="7">
        <f t="shared" si="49"/>
        <v>43.675376970589411</v>
      </c>
      <c r="HQ12" s="7">
        <f t="shared" si="50"/>
        <v>31.653890521672665</v>
      </c>
    </row>
    <row r="13" spans="1:239" x14ac:dyDescent="0.4">
      <c r="A13">
        <v>7</v>
      </c>
      <c r="B13">
        <v>8.2535459352430798E-2</v>
      </c>
      <c r="C13">
        <v>0.378690544055786</v>
      </c>
      <c r="D13">
        <v>0.74296839484244304</v>
      </c>
      <c r="E13">
        <v>2.3844163324670902</v>
      </c>
      <c r="F13">
        <v>5.6381677341627903</v>
      </c>
      <c r="G13">
        <v>8.7753911778002092</v>
      </c>
      <c r="H13">
        <v>18.433511265928999</v>
      </c>
      <c r="I13">
        <v>31.348832815807501</v>
      </c>
      <c r="S13">
        <v>7</v>
      </c>
      <c r="T13">
        <f t="shared" si="10"/>
        <v>1174.7361786107083</v>
      </c>
      <c r="U13">
        <f t="shared" si="11"/>
        <v>1192.2081662335452</v>
      </c>
      <c r="V13">
        <f t="shared" si="12"/>
        <v>891.47259350125705</v>
      </c>
      <c r="W13">
        <f t="shared" si="13"/>
        <v>438.76955889001044</v>
      </c>
      <c r="X13">
        <f t="shared" si="14"/>
        <v>291.45940437354699</v>
      </c>
      <c r="Y13">
        <f t="shared" si="15"/>
        <v>156.74416407903749</v>
      </c>
      <c r="AD13">
        <v>7</v>
      </c>
      <c r="AE13">
        <v>8.9863036458668305E-2</v>
      </c>
      <c r="AF13">
        <v>0.182807459217704</v>
      </c>
      <c r="AG13">
        <v>0.238629040883448</v>
      </c>
      <c r="AH13">
        <v>0.872742082292433</v>
      </c>
      <c r="AI13">
        <v>1.98919043985884</v>
      </c>
      <c r="AJ13">
        <v>4.7225934778923797</v>
      </c>
      <c r="AK13">
        <v>9.5053728701227094</v>
      </c>
      <c r="AL13">
        <v>16.483948953515998</v>
      </c>
      <c r="AV13">
        <v>7</v>
      </c>
      <c r="AW13">
        <f t="shared" si="51"/>
        <v>377.30564252656711</v>
      </c>
      <c r="AX13">
        <f t="shared" si="63"/>
        <v>436.3710411462165</v>
      </c>
      <c r="AY13">
        <f>AI13/$AY$2</f>
        <v>314.51862448930575</v>
      </c>
      <c r="AZ13">
        <f t="shared" si="53"/>
        <v>236.12967389461897</v>
      </c>
      <c r="BA13">
        <f t="shared" si="64"/>
        <v>150.29314139379812</v>
      </c>
      <c r="BB13">
        <f t="shared" si="54"/>
        <v>82.419744767579985</v>
      </c>
      <c r="BG13">
        <v>7</v>
      </c>
      <c r="BH13">
        <v>0.30625479936592498</v>
      </c>
      <c r="BI13">
        <v>0.24150517026215701</v>
      </c>
      <c r="BJ13">
        <v>0.69700934092453304</v>
      </c>
      <c r="BK13">
        <v>1.72801696460536</v>
      </c>
      <c r="BL13">
        <v>3.6622920124574398</v>
      </c>
      <c r="BM13">
        <v>7.6114812076065297</v>
      </c>
      <c r="BN13">
        <v>12.530095567881499</v>
      </c>
      <c r="BO13">
        <v>22.089964999346101</v>
      </c>
      <c r="BP13" s="6">
        <f>6.5/(7.75-2)</f>
        <v>1.1304347826086956</v>
      </c>
      <c r="BQ13" s="1"/>
      <c r="BR13" s="1"/>
      <c r="BS13" s="1"/>
      <c r="BT13" s="1"/>
      <c r="BU13" s="1"/>
      <c r="BV13" s="1"/>
      <c r="BW13" s="1"/>
      <c r="BX13" s="1"/>
      <c r="BY13">
        <v>7</v>
      </c>
      <c r="BZ13">
        <f t="shared" si="55"/>
        <v>1102.0685338671678</v>
      </c>
      <c r="CA13">
        <f t="shared" si="65"/>
        <v>864.00848230268002</v>
      </c>
      <c r="CB13">
        <f t="shared" si="56"/>
        <v>579.05921080036228</v>
      </c>
      <c r="CC13">
        <f t="shared" si="57"/>
        <v>380.5740603803265</v>
      </c>
      <c r="CD13">
        <f t="shared" si="66"/>
        <v>198.11820647043237</v>
      </c>
      <c r="CE13">
        <f t="shared" si="67"/>
        <v>110.4498249967305</v>
      </c>
      <c r="CJ13">
        <v>7</v>
      </c>
      <c r="CK13">
        <v>0.46018234686200199</v>
      </c>
      <c r="CL13">
        <v>0.39457496351627003</v>
      </c>
      <c r="CM13" s="6">
        <v>0.41814959029082199</v>
      </c>
      <c r="CN13">
        <v>1.23661005892197</v>
      </c>
      <c r="CO13">
        <v>3.3945075674960101</v>
      </c>
      <c r="CP13">
        <v>6.7608521023777097</v>
      </c>
      <c r="CQ13">
        <v>16.097288691519299</v>
      </c>
      <c r="CR13">
        <v>30.392446789416901</v>
      </c>
      <c r="CS13" s="6">
        <f>6.5/(8-3.5)</f>
        <v>1.4444444444444444</v>
      </c>
      <c r="CT13" s="1"/>
      <c r="CU13" s="1"/>
      <c r="CV13" s="1"/>
      <c r="CW13" s="1"/>
      <c r="CX13" s="1"/>
      <c r="CY13" s="1"/>
      <c r="CZ13" s="1"/>
      <c r="DA13" s="1"/>
      <c r="DB13">
        <v>7</v>
      </c>
      <c r="DC13">
        <f t="shared" si="75"/>
        <v>661.15255399261332</v>
      </c>
      <c r="DD13">
        <f t="shared" si="68"/>
        <v>618.305029460985</v>
      </c>
      <c r="DE13">
        <f t="shared" si="58"/>
        <v>536.71877239825642</v>
      </c>
      <c r="DF13">
        <f t="shared" si="59"/>
        <v>338.04260511888549</v>
      </c>
      <c r="DG13">
        <f t="shared" si="60"/>
        <v>254.52048209236273</v>
      </c>
      <c r="DH13">
        <f t="shared" si="61"/>
        <v>151.96223394708448</v>
      </c>
      <c r="DM13" s="2">
        <v>7</v>
      </c>
      <c r="DN13">
        <v>0.29215108112819599</v>
      </c>
      <c r="DO13">
        <v>0.328653491795035</v>
      </c>
      <c r="DP13" s="2">
        <v>2.4405397451379902</v>
      </c>
      <c r="DQ13">
        <v>4.7578932107248404</v>
      </c>
      <c r="DR13">
        <v>7.6776268254928901</v>
      </c>
      <c r="DS13">
        <v>12.5578595545403</v>
      </c>
      <c r="DT13">
        <v>21.491541995488301</v>
      </c>
      <c r="DU13">
        <v>31.8977940482321</v>
      </c>
      <c r="DV13" s="6">
        <f>DP13/(10^0.5)</f>
        <v>0.77176643148028956</v>
      </c>
      <c r="EE13" s="2">
        <v>7</v>
      </c>
      <c r="EF13">
        <f t="shared" si="16"/>
        <v>3858.8321574014467</v>
      </c>
      <c r="EG13">
        <f t="shared" si="17"/>
        <v>2378.9466053624201</v>
      </c>
      <c r="EH13">
        <f t="shared" si="18"/>
        <v>1213.9393896682807</v>
      </c>
      <c r="EI13">
        <f t="shared" si="19"/>
        <v>627.89297772701502</v>
      </c>
      <c r="EJ13">
        <f t="shared" si="20"/>
        <v>339.81111567451592</v>
      </c>
      <c r="EK13">
        <f t="shared" si="21"/>
        <v>159.4889702411605</v>
      </c>
      <c r="EL13"/>
      <c r="EM13"/>
      <c r="EN13"/>
      <c r="EO13"/>
      <c r="EP13">
        <v>7</v>
      </c>
      <c r="ES13">
        <f t="shared" si="69"/>
        <v>0.9074592224158472</v>
      </c>
      <c r="ET13">
        <f t="shared" si="22"/>
        <v>2.195935729802339</v>
      </c>
      <c r="EU13">
        <f t="shared" si="23"/>
        <v>4.4723569158935943</v>
      </c>
      <c r="EV13">
        <f t="shared" si="24"/>
        <v>8.0856355040434256</v>
      </c>
      <c r="EW13">
        <f t="shared" si="25"/>
        <v>15.611562078188163</v>
      </c>
      <c r="EX13">
        <f t="shared" si="26"/>
        <v>26.442597521263725</v>
      </c>
      <c r="FG13">
        <v>7</v>
      </c>
      <c r="FJ13">
        <f t="shared" si="70"/>
        <v>0.88153842825263162</v>
      </c>
      <c r="FK13">
        <f t="shared" si="27"/>
        <v>1.5402310065441267</v>
      </c>
      <c r="FL13">
        <f t="shared" si="28"/>
        <v>2.2145513185913721</v>
      </c>
      <c r="FM13">
        <f t="shared" si="29"/>
        <v>2.9054464319248368</v>
      </c>
      <c r="FN13">
        <f t="shared" si="30"/>
        <v>4.7316612803480185</v>
      </c>
      <c r="FO13">
        <f t="shared" si="31"/>
        <v>6.847476073728977</v>
      </c>
      <c r="FX13">
        <v>7</v>
      </c>
      <c r="GA13">
        <f t="shared" si="71"/>
        <v>0.39423597007024108</v>
      </c>
      <c r="GB13">
        <f t="shared" si="62"/>
        <v>0.68881224633711813</v>
      </c>
      <c r="GC13">
        <f t="shared" si="32"/>
        <v>0.99037745760642037</v>
      </c>
      <c r="GD13">
        <f t="shared" si="33"/>
        <v>1.2993551453536301</v>
      </c>
      <c r="GE13">
        <f t="shared" si="34"/>
        <v>2.1160632538723716</v>
      </c>
      <c r="GF13">
        <f t="shared" si="35"/>
        <v>3.0622843950322709</v>
      </c>
      <c r="GO13">
        <v>7</v>
      </c>
      <c r="GR13">
        <f t="shared" si="72"/>
        <v>1434.8190132797006</v>
      </c>
      <c r="GS13">
        <f t="shared" si="36"/>
        <v>1097.9678649011694</v>
      </c>
      <c r="GT13">
        <f t="shared" si="37"/>
        <v>707.14171817149236</v>
      </c>
      <c r="GU13">
        <f t="shared" si="38"/>
        <v>404.28177520217133</v>
      </c>
      <c r="GV13">
        <f t="shared" si="39"/>
        <v>246.84047000093125</v>
      </c>
      <c r="GW13">
        <f t="shared" si="40"/>
        <v>132.21298760631859</v>
      </c>
      <c r="GY13">
        <v>7</v>
      </c>
      <c r="HB13">
        <f t="shared" si="73"/>
        <v>1393.8346391216207</v>
      </c>
      <c r="HC13">
        <f t="shared" si="41"/>
        <v>770.11550327206362</v>
      </c>
      <c r="HD13">
        <f t="shared" si="42"/>
        <v>350.1513081038961</v>
      </c>
      <c r="HE13">
        <f t="shared" si="43"/>
        <v>145.27232159624171</v>
      </c>
      <c r="HF13">
        <f t="shared" si="44"/>
        <v>74.814133811641241</v>
      </c>
      <c r="HG13">
        <f t="shared" si="45"/>
        <v>34.237380368644921</v>
      </c>
      <c r="HI13">
        <v>7</v>
      </c>
      <c r="HL13">
        <f t="shared" si="74"/>
        <v>623.34180049396628</v>
      </c>
      <c r="HM13">
        <f t="shared" si="46"/>
        <v>344.40612316855919</v>
      </c>
      <c r="HN13">
        <f t="shared" si="47"/>
        <v>156.59242546615693</v>
      </c>
      <c r="HO13">
        <f t="shared" si="48"/>
        <v>64.967757267681435</v>
      </c>
      <c r="HP13">
        <f t="shared" si="49"/>
        <v>33.457897776119054</v>
      </c>
      <c r="HQ13">
        <f t="shared" si="50"/>
        <v>15.31142197516137</v>
      </c>
    </row>
    <row r="14" spans="1:239" x14ac:dyDescent="0.4">
      <c r="A14">
        <v>7.5</v>
      </c>
      <c r="B14">
        <v>0.14740097056710599</v>
      </c>
      <c r="C14">
        <v>0.25315662202790001</v>
      </c>
      <c r="D14">
        <v>0.82659373055740404</v>
      </c>
      <c r="E14">
        <v>2.1092859447250198</v>
      </c>
      <c r="F14">
        <v>4.5481769992459</v>
      </c>
      <c r="G14">
        <v>6.9559692329203804</v>
      </c>
      <c r="H14">
        <v>12.0593440598578</v>
      </c>
      <c r="I14">
        <v>21.030186739494699</v>
      </c>
      <c r="S14">
        <v>7.5</v>
      </c>
      <c r="T14">
        <f t="shared" si="10"/>
        <v>1306.9594440884593</v>
      </c>
      <c r="U14">
        <f t="shared" si="11"/>
        <v>1054.6429723625099</v>
      </c>
      <c r="V14">
        <f t="shared" si="12"/>
        <v>719.12992596034746</v>
      </c>
      <c r="W14">
        <f t="shared" si="13"/>
        <v>347.79846164601901</v>
      </c>
      <c r="X14">
        <f t="shared" si="14"/>
        <v>190.67497158386277</v>
      </c>
      <c r="Y14">
        <f t="shared" si="15"/>
        <v>105.15093369747349</v>
      </c>
      <c r="AD14">
        <v>7.5</v>
      </c>
      <c r="AE14">
        <v>9.6509418822757598E-2</v>
      </c>
      <c r="AF14">
        <v>9.8308228835156705E-2</v>
      </c>
      <c r="AG14">
        <v>0.28742480716895003</v>
      </c>
      <c r="AH14">
        <v>0.51141872780768505</v>
      </c>
      <c r="AI14">
        <v>1.1948667213325199</v>
      </c>
      <c r="AJ14">
        <v>2.8633880616430698</v>
      </c>
      <c r="AK14">
        <v>5.5113804609958903</v>
      </c>
      <c r="AL14">
        <v>8.6516026041020204</v>
      </c>
      <c r="AV14">
        <v>7.5</v>
      </c>
      <c r="AW14">
        <f t="shared" si="51"/>
        <v>454.4585233442873</v>
      </c>
      <c r="AX14">
        <f t="shared" si="63"/>
        <v>255.70936390384253</v>
      </c>
      <c r="AY14">
        <f t="shared" si="52"/>
        <v>188.92501698742299</v>
      </c>
      <c r="AZ14">
        <f t="shared" si="53"/>
        <v>143.16940308215348</v>
      </c>
      <c r="BA14">
        <f t="shared" si="64"/>
        <v>87.142576542479006</v>
      </c>
      <c r="BB14">
        <f t="shared" si="54"/>
        <v>43.258013020510099</v>
      </c>
      <c r="BG14">
        <v>7.5</v>
      </c>
      <c r="BH14">
        <v>0.141298489030944</v>
      </c>
      <c r="BI14">
        <v>0.37573597247523</v>
      </c>
      <c r="BJ14">
        <v>0.47202214906294099</v>
      </c>
      <c r="BK14">
        <v>0.90900911090548897</v>
      </c>
      <c r="BL14">
        <v>2.3752308482789202</v>
      </c>
      <c r="BM14">
        <v>4.8349788158859699</v>
      </c>
      <c r="BN14">
        <v>8.0112339348112194</v>
      </c>
      <c r="BO14">
        <v>11.3396090515929</v>
      </c>
      <c r="BY14">
        <v>7.5</v>
      </c>
      <c r="BZ14">
        <f t="shared" si="55"/>
        <v>746.33254854320319</v>
      </c>
      <c r="CA14">
        <f t="shared" si="65"/>
        <v>454.50455545274446</v>
      </c>
      <c r="CB14">
        <f t="shared" si="56"/>
        <v>375.55697246276048</v>
      </c>
      <c r="CC14">
        <f t="shared" si="57"/>
        <v>241.74894079429848</v>
      </c>
      <c r="CD14">
        <f t="shared" si="66"/>
        <v>126.66873051218165</v>
      </c>
      <c r="CE14">
        <f t="shared" si="67"/>
        <v>56.698045257964495</v>
      </c>
      <c r="CJ14">
        <v>7.5</v>
      </c>
      <c r="CK14">
        <v>0.62526562213730996</v>
      </c>
      <c r="CL14">
        <v>0.53817366011613699</v>
      </c>
      <c r="CM14" s="6">
        <v>0.97378978888085499</v>
      </c>
      <c r="CN14">
        <v>1.56569389827903</v>
      </c>
      <c r="CO14">
        <v>1.55784618707967</v>
      </c>
      <c r="CP14">
        <v>3.49630449612477</v>
      </c>
      <c r="CQ14">
        <v>7.2286575729159903</v>
      </c>
      <c r="CR14">
        <v>12.205710976534199</v>
      </c>
      <c r="DB14">
        <v>7.5</v>
      </c>
      <c r="DC14">
        <f t="shared" si="75"/>
        <v>1539.6968475390045</v>
      </c>
      <c r="DD14">
        <f t="shared" si="68"/>
        <v>782.846949139515</v>
      </c>
      <c r="DE14">
        <f t="shared" si="58"/>
        <v>246.31710976902625</v>
      </c>
      <c r="DF14">
        <f t="shared" si="59"/>
        <v>174.81522480623849</v>
      </c>
      <c r="DG14">
        <f t="shared" si="60"/>
        <v>114.29511177919602</v>
      </c>
      <c r="DH14">
        <f t="shared" si="61"/>
        <v>61.028554882670996</v>
      </c>
      <c r="DM14">
        <v>7.5</v>
      </c>
      <c r="DN14">
        <v>0.34898300726919801</v>
      </c>
      <c r="DO14">
        <v>0.90493155923345803</v>
      </c>
      <c r="DP14">
        <v>2.09798830361275</v>
      </c>
      <c r="DQ14">
        <v>4.2603542747893597</v>
      </c>
      <c r="DR14">
        <v>6.2796858200388899</v>
      </c>
      <c r="DS14">
        <v>9.8912619421218899</v>
      </c>
      <c r="DT14">
        <v>10.8036704411385</v>
      </c>
      <c r="DU14">
        <v>21.891308244666099</v>
      </c>
      <c r="DV14" s="6">
        <f>7/(8.75-4)</f>
        <v>1.4736842105263157</v>
      </c>
      <c r="EE14">
        <v>7.5</v>
      </c>
      <c r="EF14">
        <f t="shared" si="16"/>
        <v>3317.2107719045762</v>
      </c>
      <c r="EG14">
        <f t="shared" si="17"/>
        <v>2130.1771373946799</v>
      </c>
      <c r="EH14">
        <f t="shared" si="18"/>
        <v>992.90550907925547</v>
      </c>
      <c r="EI14">
        <f t="shared" si="19"/>
        <v>494.56309710609446</v>
      </c>
      <c r="EJ14">
        <f t="shared" si="20"/>
        <v>170.82102841916864</v>
      </c>
      <c r="EK14">
        <f t="shared" si="21"/>
        <v>109.45654122333049</v>
      </c>
      <c r="EL14"/>
      <c r="EM14"/>
      <c r="EN14"/>
      <c r="EO14"/>
      <c r="EP14">
        <v>7.5</v>
      </c>
      <c r="ES14">
        <f t="shared" si="69"/>
        <v>0.93156375585658002</v>
      </c>
      <c r="ET14">
        <f t="shared" si="22"/>
        <v>1.8711523913013166</v>
      </c>
      <c r="EU14">
        <f t="shared" si="23"/>
        <v>3.1911613151951803</v>
      </c>
      <c r="EV14">
        <f t="shared" si="24"/>
        <v>5.6083805097392156</v>
      </c>
      <c r="EW14">
        <f t="shared" si="25"/>
        <v>8.7228572939438802</v>
      </c>
      <c r="EX14">
        <f t="shared" si="26"/>
        <v>15.023683523277985</v>
      </c>
      <c r="FG14">
        <v>7.5</v>
      </c>
      <c r="FJ14">
        <f t="shared" si="70"/>
        <v>0.70700803447969163</v>
      </c>
      <c r="FK14">
        <f t="shared" si="27"/>
        <v>1.469089296804071</v>
      </c>
      <c r="FL14">
        <f t="shared" si="28"/>
        <v>2.1621244254111605</v>
      </c>
      <c r="FM14">
        <f t="shared" si="29"/>
        <v>2.861514788452908</v>
      </c>
      <c r="FN14">
        <f t="shared" si="30"/>
        <v>2.6699509055786677</v>
      </c>
      <c r="FO14">
        <f t="shared" si="31"/>
        <v>6.0282489046963841</v>
      </c>
      <c r="FX14">
        <v>7.5</v>
      </c>
      <c r="GA14">
        <f t="shared" si="71"/>
        <v>0.3161836051470211</v>
      </c>
      <c r="GB14">
        <f t="shared" si="62"/>
        <v>0.65699670653425346</v>
      </c>
      <c r="GC14">
        <f t="shared" si="32"/>
        <v>0.96693143820640559</v>
      </c>
      <c r="GD14">
        <f t="shared" si="33"/>
        <v>1.2797083171203265</v>
      </c>
      <c r="GE14">
        <f t="shared" si="34"/>
        <v>1.1940383442922047</v>
      </c>
      <c r="GF14">
        <f t="shared" si="35"/>
        <v>2.6959148672379531</v>
      </c>
      <c r="GO14">
        <v>7.5</v>
      </c>
      <c r="GR14">
        <f t="shared" si="72"/>
        <v>1472.9316270839061</v>
      </c>
      <c r="GS14">
        <f t="shared" si="36"/>
        <v>935.57619565065829</v>
      </c>
      <c r="GT14">
        <f t="shared" si="37"/>
        <v>504.56690685176255</v>
      </c>
      <c r="GU14">
        <f t="shared" si="38"/>
        <v>280.41902548696078</v>
      </c>
      <c r="GV14">
        <f t="shared" si="39"/>
        <v>137.92048376737762</v>
      </c>
      <c r="GW14">
        <f t="shared" si="40"/>
        <v>75.118417616389905</v>
      </c>
      <c r="GY14">
        <v>7.5</v>
      </c>
      <c r="HB14">
        <f t="shared" si="73"/>
        <v>1117.8778564973416</v>
      </c>
      <c r="HC14">
        <f t="shared" si="41"/>
        <v>734.54464840203536</v>
      </c>
      <c r="HD14">
        <f t="shared" si="42"/>
        <v>341.86188844910509</v>
      </c>
      <c r="HE14">
        <f t="shared" si="43"/>
        <v>143.07573942264528</v>
      </c>
      <c r="HF14">
        <f t="shared" si="44"/>
        <v>42.215630512288811</v>
      </c>
      <c r="HG14">
        <f t="shared" si="45"/>
        <v>30.141244523481923</v>
      </c>
      <c r="HI14">
        <v>7.5</v>
      </c>
      <c r="HL14">
        <f t="shared" si="74"/>
        <v>499.93017553396209</v>
      </c>
      <c r="HM14">
        <f t="shared" si="46"/>
        <v>328.49835326712667</v>
      </c>
      <c r="HN14">
        <f t="shared" si="47"/>
        <v>152.88528429772981</v>
      </c>
      <c r="HO14">
        <f t="shared" si="48"/>
        <v>63.985415856016267</v>
      </c>
      <c r="HP14">
        <f t="shared" si="49"/>
        <v>18.879403907698411</v>
      </c>
      <c r="HQ14">
        <f t="shared" si="50"/>
        <v>13.479574336189767</v>
      </c>
    </row>
    <row r="15" spans="1:239" x14ac:dyDescent="0.4">
      <c r="A15">
        <v>8</v>
      </c>
      <c r="B15">
        <v>0.11471170492148999</v>
      </c>
      <c r="C15">
        <v>0.22746444473072</v>
      </c>
      <c r="D15">
        <v>0.49191203756877899</v>
      </c>
      <c r="E15">
        <v>1.52753845091176</v>
      </c>
      <c r="F15">
        <v>2.9823658382089899</v>
      </c>
      <c r="G15">
        <v>4.6826836699945904</v>
      </c>
      <c r="H15">
        <v>7.5096385298700099</v>
      </c>
      <c r="I15">
        <v>12.5292127699029</v>
      </c>
      <c r="S15">
        <v>8</v>
      </c>
      <c r="T15">
        <f t="shared" si="10"/>
        <v>777.78122358582891</v>
      </c>
      <c r="U15">
        <f t="shared" si="11"/>
        <v>763.76922545588002</v>
      </c>
      <c r="V15">
        <f t="shared" si="12"/>
        <v>471.5534432308811</v>
      </c>
      <c r="W15">
        <f t="shared" si="13"/>
        <v>234.13418349972952</v>
      </c>
      <c r="X15">
        <f t="shared" si="14"/>
        <v>118.73781079473817</v>
      </c>
      <c r="Y15">
        <f t="shared" si="15"/>
        <v>62.646063849514498</v>
      </c>
      <c r="AD15">
        <v>8</v>
      </c>
      <c r="AE15">
        <v>9.5878327015988807E-2</v>
      </c>
      <c r="AF15">
        <v>7.6909936201321305E-2</v>
      </c>
      <c r="AG15">
        <v>0.151872575318904</v>
      </c>
      <c r="AH15">
        <v>0.50857681160443302</v>
      </c>
      <c r="AI15">
        <v>1.04168785791636</v>
      </c>
      <c r="AJ15">
        <v>1.7284726360010201</v>
      </c>
      <c r="AK15">
        <v>3.2881238839120401</v>
      </c>
      <c r="AL15">
        <v>4.4878537433592296</v>
      </c>
      <c r="AV15">
        <v>8</v>
      </c>
      <c r="AW15">
        <f t="shared" si="51"/>
        <v>240.13162606160475</v>
      </c>
      <c r="AX15">
        <f t="shared" si="63"/>
        <v>254.28840580221652</v>
      </c>
      <c r="AY15">
        <f t="shared" si="52"/>
        <v>164.70531209787771</v>
      </c>
      <c r="AZ15">
        <f t="shared" si="53"/>
        <v>86.423631800050998</v>
      </c>
      <c r="BA15">
        <f t="shared" si="64"/>
        <v>51.989803509805633</v>
      </c>
      <c r="BB15">
        <f>AL15/$BB$2</f>
        <v>22.439268716796146</v>
      </c>
      <c r="BG15">
        <v>8</v>
      </c>
      <c r="BH15">
        <v>9.7201696515124003E-2</v>
      </c>
      <c r="BI15">
        <v>0.13587218593427899</v>
      </c>
      <c r="BJ15">
        <v>0.155242098570093</v>
      </c>
      <c r="BK15">
        <v>0.38744331799454201</v>
      </c>
      <c r="BL15">
        <v>1.0439854280032801</v>
      </c>
      <c r="BM15">
        <v>1.9423932106625601</v>
      </c>
      <c r="BN15">
        <v>3.95026847501539</v>
      </c>
      <c r="BO15">
        <v>5.5273760289953699</v>
      </c>
      <c r="BY15">
        <v>8</v>
      </c>
      <c r="BZ15">
        <f t="shared" si="55"/>
        <v>245.45931011293121</v>
      </c>
      <c r="CA15">
        <f t="shared" si="65"/>
        <v>193.72165899727099</v>
      </c>
      <c r="CB15">
        <f t="shared" si="56"/>
        <v>165.06858982580465</v>
      </c>
      <c r="CC15">
        <f t="shared" si="57"/>
        <v>97.119660533127998</v>
      </c>
      <c r="CD15">
        <f t="shared" si="66"/>
        <v>62.459228751042872</v>
      </c>
      <c r="CE15">
        <f t="shared" si="67"/>
        <v>27.63688014497685</v>
      </c>
      <c r="CJ15">
        <v>8</v>
      </c>
      <c r="CK15">
        <v>0.44827291011183801</v>
      </c>
      <c r="CL15">
        <v>0.34016344703828899</v>
      </c>
      <c r="CM15">
        <v>0.29894095686593802</v>
      </c>
      <c r="CN15">
        <v>1.2873095772843901</v>
      </c>
      <c r="CO15">
        <v>1.24077215958876</v>
      </c>
      <c r="CP15">
        <v>1.9007366259651499</v>
      </c>
      <c r="CQ15">
        <v>3.7936911268243998</v>
      </c>
      <c r="CR15">
        <v>7.0391021110755103</v>
      </c>
      <c r="DB15">
        <v>8</v>
      </c>
      <c r="DC15">
        <f t="shared" si="75"/>
        <v>472.66715480325729</v>
      </c>
      <c r="DD15">
        <f t="shared" si="68"/>
        <v>643.65478864219506</v>
      </c>
      <c r="DE15">
        <f t="shared" si="58"/>
        <v>196.18330408132033</v>
      </c>
      <c r="DF15">
        <f t="shared" si="59"/>
        <v>95.036831298257496</v>
      </c>
      <c r="DG15">
        <f t="shared" si="60"/>
        <v>59.983523499679002</v>
      </c>
      <c r="DH15">
        <f t="shared" si="61"/>
        <v>35.195510555377552</v>
      </c>
      <c r="DM15">
        <v>8</v>
      </c>
      <c r="DN15">
        <v>0.23837899127847201</v>
      </c>
      <c r="DO15">
        <v>0.17718250623534701</v>
      </c>
      <c r="DP15">
        <v>2.09350291609318</v>
      </c>
      <c r="DQ15">
        <v>3.5092433747343401</v>
      </c>
      <c r="DR15">
        <v>4.4362484420950103</v>
      </c>
      <c r="DS15">
        <v>4.0475403915790196</v>
      </c>
      <c r="DT15">
        <v>8.7889070601663892</v>
      </c>
      <c r="DU15">
        <v>13.1003575830802</v>
      </c>
      <c r="DV15"/>
      <c r="EE15">
        <v>8</v>
      </c>
      <c r="EF15">
        <f t="shared" si="16"/>
        <v>3310.1187515294087</v>
      </c>
      <c r="EG15">
        <f t="shared" si="17"/>
        <v>1754.6216873671701</v>
      </c>
      <c r="EH15">
        <f t="shared" si="18"/>
        <v>701.43246716969054</v>
      </c>
      <c r="EI15">
        <f t="shared" si="19"/>
        <v>202.37701957895098</v>
      </c>
      <c r="EJ15">
        <f t="shared" si="20"/>
        <v>138.96482226830153</v>
      </c>
      <c r="EK15">
        <f t="shared" si="21"/>
        <v>65.501787915400996</v>
      </c>
      <c r="EL15"/>
      <c r="EM15"/>
      <c r="EN15"/>
      <c r="EO15"/>
      <c r="EP15">
        <v>8</v>
      </c>
      <c r="ES15">
        <f t="shared" si="69"/>
        <v>0.63829411688337878</v>
      </c>
      <c r="ET15">
        <f t="shared" si="22"/>
        <v>1.444022306505893</v>
      </c>
      <c r="EU15">
        <f t="shared" si="23"/>
        <v>2.1490119451624801</v>
      </c>
      <c r="EV15">
        <f t="shared" si="24"/>
        <v>2.860365306840468</v>
      </c>
      <c r="EW15">
        <f t="shared" si="25"/>
        <v>5.4661258151576462</v>
      </c>
      <c r="EX15">
        <f t="shared" si="26"/>
        <v>8.5367804472826414</v>
      </c>
      <c r="FG15">
        <v>8</v>
      </c>
      <c r="FJ15">
        <f t="shared" si="70"/>
        <v>0.82525240050399429</v>
      </c>
      <c r="FK15">
        <f t="shared" si="27"/>
        <v>1.2538031463736872</v>
      </c>
      <c r="FL15">
        <f t="shared" si="28"/>
        <v>1.5164167674056006</v>
      </c>
      <c r="FM15">
        <f t="shared" si="29"/>
        <v>1.3941816498696054</v>
      </c>
      <c r="FN15">
        <f t="shared" si="30"/>
        <v>2.5027671232201159</v>
      </c>
      <c r="FO15">
        <f t="shared" si="31"/>
        <v>4.0143217026781901</v>
      </c>
      <c r="FX15">
        <v>8</v>
      </c>
      <c r="GA15">
        <f t="shared" si="71"/>
        <v>0.36906409322436257</v>
      </c>
      <c r="GB15">
        <f t="shared" si="62"/>
        <v>0.56071781313893665</v>
      </c>
      <c r="GC15">
        <f t="shared" si="32"/>
        <v>0.67816219482788209</v>
      </c>
      <c r="GD15">
        <f t="shared" si="33"/>
        <v>0.62349698841824963</v>
      </c>
      <c r="GE15">
        <f t="shared" si="34"/>
        <v>1.1192714838743543</v>
      </c>
      <c r="GF15">
        <f t="shared" si="35"/>
        <v>1.7952592421482265</v>
      </c>
      <c r="GO15">
        <v>8</v>
      </c>
      <c r="GR15">
        <f t="shared" si="72"/>
        <v>1009.2316132186061</v>
      </c>
      <c r="GS15">
        <f t="shared" si="36"/>
        <v>722.01115325294654</v>
      </c>
      <c r="GT15">
        <f t="shared" si="37"/>
        <v>339.78862328111484</v>
      </c>
      <c r="GU15">
        <f t="shared" si="38"/>
        <v>143.01826534202343</v>
      </c>
      <c r="GV15">
        <f t="shared" si="39"/>
        <v>86.427037764713447</v>
      </c>
      <c r="GW15">
        <f t="shared" si="40"/>
        <v>42.683902236413203</v>
      </c>
      <c r="GY15">
        <v>8</v>
      </c>
      <c r="HB15">
        <f t="shared" si="73"/>
        <v>1304.8386150570541</v>
      </c>
      <c r="HC15">
        <f t="shared" si="41"/>
        <v>626.90157318684362</v>
      </c>
      <c r="HD15">
        <f t="shared" si="42"/>
        <v>239.76654335357384</v>
      </c>
      <c r="HE15">
        <f t="shared" si="43"/>
        <v>69.70908249348021</v>
      </c>
      <c r="HF15">
        <f t="shared" si="44"/>
        <v>39.572222811814285</v>
      </c>
      <c r="HG15">
        <f t="shared" si="45"/>
        <v>20.071608513390945</v>
      </c>
      <c r="HI15">
        <v>8</v>
      </c>
      <c r="HL15">
        <f t="shared" si="74"/>
        <v>583.54156858685064</v>
      </c>
      <c r="HM15">
        <f t="shared" si="46"/>
        <v>280.35890656946833</v>
      </c>
      <c r="HN15">
        <f t="shared" si="47"/>
        <v>107.22685793374829</v>
      </c>
      <c r="HO15">
        <f t="shared" si="48"/>
        <v>31.174849420912455</v>
      </c>
      <c r="HP15">
        <f t="shared" si="49"/>
        <v>17.69723604559692</v>
      </c>
      <c r="HQ15">
        <f>HG15/SQRT(5)</f>
        <v>8.976296210741129</v>
      </c>
    </row>
    <row r="16" spans="1:239" x14ac:dyDescent="0.4">
      <c r="A16">
        <v>8.5</v>
      </c>
      <c r="B16">
        <v>0.11495477757601399</v>
      </c>
      <c r="C16">
        <v>9.0765843504487506E-2</v>
      </c>
      <c r="D16">
        <v>0.27445973402303703</v>
      </c>
      <c r="E16">
        <v>0.88234272928730995</v>
      </c>
      <c r="F16">
        <v>1.8601707673919801</v>
      </c>
      <c r="G16">
        <v>3.0686540535453699</v>
      </c>
      <c r="H16">
        <v>4.6305231528934696</v>
      </c>
      <c r="I16">
        <v>7.2641727332995103</v>
      </c>
      <c r="S16">
        <v>8.5</v>
      </c>
      <c r="U16">
        <f t="shared" si="11"/>
        <v>441.17136464365495</v>
      </c>
      <c r="V16">
        <f t="shared" si="12"/>
        <v>294.11882309109615</v>
      </c>
      <c r="W16">
        <f t="shared" si="13"/>
        <v>153.43270267726848</v>
      </c>
      <c r="X16">
        <f t="shared" si="14"/>
        <v>73.214999606437317</v>
      </c>
      <c r="Y16">
        <f t="shared" si="15"/>
        <v>36.320863666497551</v>
      </c>
      <c r="AD16">
        <v>8.5</v>
      </c>
      <c r="AE16">
        <v>0.123788741669163</v>
      </c>
      <c r="AF16">
        <v>8.5879372236090004E-2</v>
      </c>
      <c r="AG16">
        <v>0.166544521926137</v>
      </c>
      <c r="AH16">
        <v>0.20937772604652</v>
      </c>
      <c r="AI16">
        <v>0.43671656408111498</v>
      </c>
      <c r="AJ16">
        <v>0.54700375877799201</v>
      </c>
      <c r="AK16">
        <v>0.93338900436525496</v>
      </c>
      <c r="AL16">
        <v>1.6587894225909601</v>
      </c>
      <c r="AV16">
        <v>8.5</v>
      </c>
      <c r="AX16">
        <f>AH16/$AX$2</f>
        <v>104.68886302326</v>
      </c>
      <c r="AY16">
        <f>AI16/$AY$2</f>
        <v>69.050951720960043</v>
      </c>
      <c r="AZ16">
        <f>AJ16/$AZ$2</f>
        <v>27.350187938899602</v>
      </c>
      <c r="BA16">
        <f t="shared" si="64"/>
        <v>14.758175983755253</v>
      </c>
      <c r="BB16">
        <f t="shared" si="54"/>
        <v>8.2939471129548004</v>
      </c>
      <c r="BG16">
        <v>8.5</v>
      </c>
      <c r="BH16">
        <v>0.156865916999545</v>
      </c>
      <c r="BI16">
        <v>0.178297703914893</v>
      </c>
      <c r="BJ16">
        <v>0.133319039763416</v>
      </c>
      <c r="BK16">
        <v>0.105149127232706</v>
      </c>
      <c r="BL16">
        <v>0.36054909563276499</v>
      </c>
      <c r="BM16">
        <v>0.53210351814185697</v>
      </c>
      <c r="BN16">
        <v>0.99902805437057296</v>
      </c>
      <c r="BO16">
        <v>1.5691103646203799</v>
      </c>
      <c r="BY16">
        <v>8.5</v>
      </c>
      <c r="CA16">
        <f t="shared" si="65"/>
        <v>52.574563616352997</v>
      </c>
      <c r="CB16">
        <f t="shared" si="56"/>
        <v>57.007817525670205</v>
      </c>
      <c r="CC16">
        <f t="shared" si="57"/>
        <v>26.605175907092846</v>
      </c>
      <c r="CD16">
        <f t="shared" si="66"/>
        <v>15.796020491087713</v>
      </c>
      <c r="CE16">
        <f t="shared" si="67"/>
        <v>7.845551823101899</v>
      </c>
      <c r="CJ16">
        <v>8.5</v>
      </c>
      <c r="CK16">
        <v>0.40653874066415002</v>
      </c>
      <c r="CL16">
        <v>0.179874729498021</v>
      </c>
      <c r="CM16">
        <v>0.160481426332544</v>
      </c>
      <c r="CN16">
        <v>0.497005596161681</v>
      </c>
      <c r="CO16">
        <v>1.1690160519999799</v>
      </c>
      <c r="CP16">
        <v>1.5874759870586801</v>
      </c>
      <c r="CQ16">
        <v>1.4015132407550701</v>
      </c>
      <c r="CR16">
        <v>2.14809367856496</v>
      </c>
      <c r="DB16">
        <v>8.5</v>
      </c>
      <c r="DD16">
        <f t="shared" si="68"/>
        <v>248.50279808084051</v>
      </c>
      <c r="DE16">
        <f t="shared" si="58"/>
        <v>184.83766728088844</v>
      </c>
      <c r="DF16">
        <f t="shared" si="59"/>
        <v>79.373799352934</v>
      </c>
      <c r="DG16">
        <f t="shared" si="60"/>
        <v>22.159870058349721</v>
      </c>
      <c r="DH16">
        <f t="shared" si="61"/>
        <v>10.7404683928248</v>
      </c>
      <c r="DM16">
        <v>8.5</v>
      </c>
      <c r="DN16">
        <v>0.28229757786842502</v>
      </c>
      <c r="DO16">
        <v>0.34448220721102102</v>
      </c>
      <c r="DP16">
        <v>1.1139211129627999</v>
      </c>
      <c r="DQ16">
        <v>3.6087913954706701</v>
      </c>
      <c r="DR16">
        <v>2.8665999852391701</v>
      </c>
      <c r="DS16">
        <v>3.66490995002408</v>
      </c>
      <c r="DT16">
        <v>4.5833967500633204</v>
      </c>
      <c r="DU16">
        <v>4.4986170013667302</v>
      </c>
      <c r="DV16"/>
      <c r="DW16"/>
      <c r="DX16"/>
      <c r="DY16"/>
      <c r="DZ16"/>
      <c r="EA16"/>
      <c r="EB16"/>
      <c r="EC16"/>
      <c r="ED16"/>
      <c r="EE16">
        <v>8.5</v>
      </c>
      <c r="EF16"/>
      <c r="EG16">
        <f t="shared" si="17"/>
        <v>1804.395697735335</v>
      </c>
      <c r="EH16">
        <f t="shared" si="18"/>
        <v>453.24925469804117</v>
      </c>
      <c r="EI16">
        <f t="shared" si="19"/>
        <v>183.245497501204</v>
      </c>
      <c r="EJ16">
        <f t="shared" si="20"/>
        <v>72.469865752067932</v>
      </c>
      <c r="EK16">
        <f t="shared" si="21"/>
        <v>22.493085006833649</v>
      </c>
      <c r="EL16"/>
      <c r="EM16"/>
      <c r="EN16"/>
      <c r="EO16"/>
      <c r="EP16">
        <v>8.5</v>
      </c>
      <c r="ET16">
        <f t="shared" si="22"/>
        <v>1.0605333148397773</v>
      </c>
      <c r="EU16">
        <f t="shared" si="23"/>
        <v>1.3386104928690021</v>
      </c>
      <c r="EV16">
        <f t="shared" si="24"/>
        <v>1.8800294535095958</v>
      </c>
      <c r="EW16">
        <f t="shared" si="25"/>
        <v>2.5095700404895376</v>
      </c>
      <c r="EX16">
        <f t="shared" si="26"/>
        <v>3.427756640088508</v>
      </c>
      <c r="FG16">
        <v>8.5</v>
      </c>
      <c r="FK16">
        <f t="shared" si="27"/>
        <v>1.4560356625322004</v>
      </c>
      <c r="FL16">
        <f t="shared" si="28"/>
        <v>1.0494708236387464</v>
      </c>
      <c r="FM16">
        <f t="shared" si="29"/>
        <v>1.4385823045130328</v>
      </c>
      <c r="FN16">
        <f t="shared" si="30"/>
        <v>1.9230882031423695</v>
      </c>
      <c r="FO16">
        <f t="shared" si="31"/>
        <v>2.453883587427951</v>
      </c>
      <c r="FX16">
        <v>8.5</v>
      </c>
      <c r="GB16">
        <f t="shared" si="62"/>
        <v>0.65115894381718875</v>
      </c>
      <c r="GC16">
        <f t="shared" si="32"/>
        <v>0.46933762041178601</v>
      </c>
      <c r="GD16">
        <f t="shared" si="33"/>
        <v>0.64335356482388872</v>
      </c>
      <c r="GE16">
        <f t="shared" si="34"/>
        <v>0.86003118979085258</v>
      </c>
      <c r="GF16">
        <f t="shared" si="35"/>
        <v>1.0974101020719893</v>
      </c>
      <c r="GO16">
        <v>8.5</v>
      </c>
      <c r="GS16">
        <f t="shared" si="36"/>
        <v>530.2666574198887</v>
      </c>
      <c r="GT16">
        <f t="shared" si="37"/>
        <v>211.65290286333121</v>
      </c>
      <c r="GU16">
        <f t="shared" si="38"/>
        <v>94.001472675479789</v>
      </c>
      <c r="GV16">
        <f t="shared" si="39"/>
        <v>39.679786378339585</v>
      </c>
      <c r="GW16">
        <f t="shared" si="40"/>
        <v>17.138783200442539</v>
      </c>
      <c r="GY16">
        <v>8.5</v>
      </c>
      <c r="HC16">
        <f t="shared" si="41"/>
        <v>728.01783126610007</v>
      </c>
      <c r="HD16">
        <f t="shared" si="42"/>
        <v>165.93590702956564</v>
      </c>
      <c r="HE16">
        <f t="shared" si="43"/>
        <v>71.929115225651643</v>
      </c>
      <c r="HF16">
        <f t="shared" si="44"/>
        <v>30.40669431665231</v>
      </c>
      <c r="HG16">
        <f t="shared" si="45"/>
        <v>12.269417937139753</v>
      </c>
      <c r="HI16">
        <v>8.5</v>
      </c>
      <c r="HM16">
        <f t="shared" si="46"/>
        <v>325.57947190859431</v>
      </c>
      <c r="HN16">
        <f t="shared" si="47"/>
        <v>74.208793605238796</v>
      </c>
      <c r="HO16">
        <f t="shared" si="48"/>
        <v>32.167678241194437</v>
      </c>
      <c r="HP16">
        <f t="shared" si="49"/>
        <v>13.598287092618214</v>
      </c>
      <c r="HQ16">
        <f t="shared" si="50"/>
        <v>5.4870505103599454</v>
      </c>
    </row>
    <row r="17" spans="1:233" x14ac:dyDescent="0.4">
      <c r="A17">
        <v>9</v>
      </c>
      <c r="B17">
        <v>0.23210040629363499</v>
      </c>
      <c r="C17">
        <v>0.209449183771442</v>
      </c>
      <c r="D17">
        <v>6.3511204987492201E-2</v>
      </c>
      <c r="E17">
        <v>0.48175276516788801</v>
      </c>
      <c r="F17">
        <v>0.89547226933252499</v>
      </c>
      <c r="G17">
        <v>1.6360000301846001</v>
      </c>
      <c r="H17">
        <v>2.0432023492818598</v>
      </c>
      <c r="I17">
        <v>2.6841223742112001</v>
      </c>
      <c r="S17">
        <v>9</v>
      </c>
      <c r="V17">
        <f t="shared" si="12"/>
        <v>141.58659763052614</v>
      </c>
      <c r="W17">
        <f t="shared" si="13"/>
        <v>81.80000150923</v>
      </c>
      <c r="X17">
        <f t="shared" si="14"/>
        <v>32.305865721687866</v>
      </c>
      <c r="Y17">
        <f t="shared" si="15"/>
        <v>13.420611871056</v>
      </c>
      <c r="AD17">
        <v>9</v>
      </c>
      <c r="AE17">
        <v>8.17615732047869E-2</v>
      </c>
      <c r="AF17">
        <v>0.121465290663713</v>
      </c>
      <c r="AG17">
        <v>0.13468928377198899</v>
      </c>
      <c r="AH17">
        <v>0.23165969712151799</v>
      </c>
      <c r="AI17">
        <v>0.20106449883004501</v>
      </c>
      <c r="AJ17">
        <v>0.42845451268652401</v>
      </c>
      <c r="AK17">
        <v>0.50501370177110805</v>
      </c>
      <c r="AL17">
        <v>0.49381487989776701</v>
      </c>
      <c r="AV17">
        <v>9</v>
      </c>
      <c r="AY17">
        <f t="shared" si="52"/>
        <v>31.791088645160094</v>
      </c>
      <c r="AZ17">
        <f>AJ17/$AZ$2</f>
        <v>21.422725634326198</v>
      </c>
      <c r="BA17">
        <f t="shared" si="64"/>
        <v>7.9849677359485538</v>
      </c>
      <c r="BB17">
        <f t="shared" si="54"/>
        <v>2.4690743994888349</v>
      </c>
      <c r="BG17">
        <v>9</v>
      </c>
      <c r="BH17">
        <v>0.14859729758540499</v>
      </c>
      <c r="BI17">
        <v>0.121643045694355</v>
      </c>
      <c r="BJ17">
        <v>0.11407398301420001</v>
      </c>
      <c r="BK17">
        <v>0.21294226912646799</v>
      </c>
      <c r="BL17">
        <v>0.28994860229635799</v>
      </c>
      <c r="BM17">
        <v>0.42487528493814303</v>
      </c>
      <c r="BN17">
        <v>0.71634701275023305</v>
      </c>
      <c r="BO17">
        <v>1.11033097570543</v>
      </c>
      <c r="BY17">
        <v>9</v>
      </c>
      <c r="CB17">
        <f t="shared" si="56"/>
        <v>45.844899381940898</v>
      </c>
      <c r="CC17">
        <f t="shared" si="57"/>
        <v>21.243764246907151</v>
      </c>
      <c r="CD17">
        <f t="shared" si="66"/>
        <v>11.326440776742071</v>
      </c>
      <c r="CE17">
        <f t="shared" si="67"/>
        <v>5.5516548785271498</v>
      </c>
      <c r="CJ17">
        <v>9</v>
      </c>
      <c r="CK17">
        <v>0.24257025992137801</v>
      </c>
      <c r="CL17">
        <v>0.31394616717902502</v>
      </c>
      <c r="CM17">
        <v>0.25974351929995798</v>
      </c>
      <c r="CN17">
        <v>0.27557535500959002</v>
      </c>
      <c r="CO17">
        <v>0.60297836861124599</v>
      </c>
      <c r="CP17">
        <v>0.78234243632315503</v>
      </c>
      <c r="CQ17">
        <v>1.41482105941236</v>
      </c>
      <c r="CR17">
        <v>1.4196883311741699</v>
      </c>
      <c r="DB17">
        <v>9</v>
      </c>
      <c r="DE17">
        <f t="shared" si="58"/>
        <v>95.339251231205765</v>
      </c>
      <c r="DF17">
        <f t="shared" si="59"/>
        <v>39.117121816157749</v>
      </c>
      <c r="DG17">
        <f t="shared" si="60"/>
        <v>22.37028514657732</v>
      </c>
      <c r="DH17">
        <f t="shared" si="61"/>
        <v>7.0984416558708494</v>
      </c>
      <c r="DM17">
        <v>9</v>
      </c>
      <c r="DN17">
        <v>0.141637455865888</v>
      </c>
      <c r="DO17">
        <v>0.38606959822479497</v>
      </c>
      <c r="DP17">
        <v>0.52718072468266097</v>
      </c>
      <c r="DQ17">
        <v>0.940493852037108</v>
      </c>
      <c r="DR17">
        <v>1.4413025072861601</v>
      </c>
      <c r="DS17">
        <v>1.7592093343619399</v>
      </c>
      <c r="DT17">
        <v>1.7321267414934001</v>
      </c>
      <c r="DU17">
        <v>2.14317932731859</v>
      </c>
      <c r="DV17"/>
      <c r="DW17"/>
      <c r="DX17"/>
      <c r="DY17"/>
      <c r="DZ17"/>
      <c r="EA17"/>
      <c r="EB17"/>
      <c r="EC17"/>
      <c r="ED17"/>
      <c r="EE17">
        <v>9</v>
      </c>
      <c r="EF17"/>
      <c r="EG17"/>
      <c r="EH17">
        <f t="shared" si="18"/>
        <v>227.88993601678459</v>
      </c>
      <c r="EI17">
        <f t="shared" si="19"/>
        <v>87.960466718096995</v>
      </c>
      <c r="EJ17">
        <f t="shared" si="20"/>
        <v>27.387328496024132</v>
      </c>
      <c r="EK17">
        <f t="shared" si="21"/>
        <v>10.71589663659295</v>
      </c>
      <c r="EL17"/>
      <c r="EM17"/>
      <c r="EN17"/>
      <c r="EO17"/>
      <c r="EP17">
        <v>9</v>
      </c>
      <c r="EU17">
        <f>AVERAGE(F17,AI17,BL17,CO17,DR17)</f>
        <v>0.68615324927126675</v>
      </c>
      <c r="EV17">
        <f>AVERAGE(G17,AJ17,BM17,CP17,DS17)</f>
        <v>1.0061763196988724</v>
      </c>
      <c r="EW17">
        <f>AVERAGE(H17,AK17,BN17,CQ17,DT17)</f>
        <v>1.2823021729417923</v>
      </c>
      <c r="EX17">
        <f>AVERAGE(I17,AL17,BO17,CR17,DU17)</f>
        <v>1.5702271776614314</v>
      </c>
      <c r="FG17">
        <v>9</v>
      </c>
      <c r="FL17">
        <f>STDEV(F17,AI17,BL17,CO17,DR17)</f>
        <v>0.50330709633925197</v>
      </c>
      <c r="FM17">
        <f>STDEV(G17,AJ17,BM17,CP17,DS17)</f>
        <v>0.64913627500724358</v>
      </c>
      <c r="FN17">
        <f>STDEV(H17,AK17,BN17,CQ17,DT17)</f>
        <v>0.65638309828573016</v>
      </c>
      <c r="FO17">
        <f>STDEV(I17,AL17,BO17,CR17,DU17)</f>
        <v>0.86050371445240259</v>
      </c>
      <c r="FX17">
        <v>9</v>
      </c>
      <c r="GC17">
        <f t="shared" si="32"/>
        <v>0.22508577619452058</v>
      </c>
      <c r="GD17">
        <f t="shared" si="33"/>
        <v>0.29030256751543887</v>
      </c>
      <c r="GE17">
        <f t="shared" si="34"/>
        <v>0.29354344540976363</v>
      </c>
      <c r="GF17">
        <f t="shared" si="35"/>
        <v>0.38482896008132805</v>
      </c>
      <c r="GO17">
        <v>9</v>
      </c>
      <c r="GT17">
        <f>AVERAGE(V17,AY17,CB17,DE17,EH17)</f>
        <v>108.49035458112348</v>
      </c>
      <c r="GU17">
        <f>AVERAGE(W17,AZ17,CC17,DF17,EI17)</f>
        <v>50.308815984943621</v>
      </c>
      <c r="GV17">
        <f>AVERAGE(X17,BA17,CD17,DG17,EJ17)</f>
        <v>20.274977575395987</v>
      </c>
      <c r="GW17">
        <f>AVERAGE(Y17,BB17,CE17,DH17,EK17)</f>
        <v>7.8511358883071569</v>
      </c>
      <c r="GY17">
        <v>9</v>
      </c>
      <c r="HD17">
        <f>STDEV(V17,AY17,CB17,DE17,EH17)</f>
        <v>79.579839347891465</v>
      </c>
      <c r="HE17">
        <f>STDEV(W17,AZ17,CC17,DF17,EI17)</f>
        <v>32.456813750362187</v>
      </c>
      <c r="HF17">
        <f>STDEV(X17,BA17,CD17,DG17,EJ17)</f>
        <v>10.378328041105357</v>
      </c>
      <c r="HG17">
        <f>STDEV(Y17,BB17,CE17,DH17,EK17)</f>
        <v>4.302518572262013</v>
      </c>
      <c r="HI17">
        <v>9</v>
      </c>
      <c r="HN17">
        <f t="shared" si="47"/>
        <v>35.589186084079572</v>
      </c>
      <c r="HO17">
        <f>HE17/SQRT(5)</f>
        <v>14.515128375771948</v>
      </c>
      <c r="HP17">
        <f t="shared" si="49"/>
        <v>4.641329398540762</v>
      </c>
      <c r="HQ17">
        <f t="shared" si="50"/>
        <v>1.9241448004066404</v>
      </c>
    </row>
    <row r="18" spans="1:233" x14ac:dyDescent="0.4">
      <c r="A18">
        <v>9.5</v>
      </c>
      <c r="B18">
        <v>0.179625062575239</v>
      </c>
      <c r="C18">
        <v>0.16642945724635699</v>
      </c>
      <c r="D18">
        <v>8.3776780507524004E-2</v>
      </c>
      <c r="E18">
        <v>0.15263894107880099</v>
      </c>
      <c r="F18">
        <v>0.58628189186232804</v>
      </c>
      <c r="G18">
        <v>0.60308785361954598</v>
      </c>
      <c r="H18">
        <v>1.3484897391945301</v>
      </c>
      <c r="I18">
        <v>1.6469263295383501</v>
      </c>
      <c r="S18">
        <v>9.5</v>
      </c>
      <c r="W18">
        <f t="shared" si="13"/>
        <v>30.154392680977299</v>
      </c>
      <c r="X18">
        <f t="shared" si="14"/>
        <v>21.321494886105725</v>
      </c>
      <c r="Y18">
        <f t="shared" si="15"/>
        <v>8.2346316476917494</v>
      </c>
      <c r="AD18">
        <v>9.5</v>
      </c>
      <c r="AE18">
        <v>9.1212592953416896E-2</v>
      </c>
      <c r="AF18">
        <v>0.17217152674108899</v>
      </c>
      <c r="AG18">
        <v>0.163345214823648</v>
      </c>
      <c r="AH18">
        <v>0.16009333931512401</v>
      </c>
      <c r="AI18">
        <v>0.238310696415833</v>
      </c>
      <c r="AJ18">
        <v>0.67206257185282503</v>
      </c>
      <c r="AK18">
        <v>0.45318241296089301</v>
      </c>
      <c r="AL18">
        <v>0.69673582873184603</v>
      </c>
      <c r="AV18">
        <v>9.5</v>
      </c>
      <c r="AZ18">
        <f t="shared" si="53"/>
        <v>33.603128592641248</v>
      </c>
      <c r="BA18">
        <f t="shared" si="64"/>
        <v>7.1654431024371625</v>
      </c>
      <c r="BB18">
        <f t="shared" si="54"/>
        <v>3.4836791436592298</v>
      </c>
      <c r="BG18">
        <v>9.5</v>
      </c>
      <c r="BH18">
        <v>0.116317738736814</v>
      </c>
      <c r="BI18">
        <v>0.157268458742687</v>
      </c>
      <c r="BJ18">
        <v>0.107822782101894</v>
      </c>
      <c r="BK18">
        <v>0.16801536084113</v>
      </c>
      <c r="BL18">
        <v>0.11809041197969999</v>
      </c>
      <c r="BM18">
        <v>0.35987473568334699</v>
      </c>
      <c r="BN18">
        <v>0.43792763418085401</v>
      </c>
      <c r="BO18">
        <v>0.75312230862656804</v>
      </c>
      <c r="BY18">
        <v>9.5</v>
      </c>
      <c r="CC18">
        <f t="shared" si="57"/>
        <v>17.99373678416735</v>
      </c>
      <c r="CD18">
        <f t="shared" si="66"/>
        <v>6.9242438717025223</v>
      </c>
      <c r="CE18">
        <f t="shared" si="67"/>
        <v>3.7656115431328399</v>
      </c>
      <c r="CJ18">
        <v>9.5</v>
      </c>
      <c r="CK18">
        <v>0.23123661305108401</v>
      </c>
      <c r="CL18">
        <v>0.23816585202132201</v>
      </c>
      <c r="CM18">
        <v>0.14560369037190601</v>
      </c>
      <c r="CN18">
        <v>0.21910015300466701</v>
      </c>
      <c r="CO18">
        <v>0.21064358211423201</v>
      </c>
      <c r="CP18">
        <v>0.40593772539367501</v>
      </c>
      <c r="CQ18">
        <v>0.74710918294347906</v>
      </c>
      <c r="CR18">
        <v>1.43335968178036</v>
      </c>
      <c r="DB18">
        <v>9.5</v>
      </c>
      <c r="DF18">
        <f t="shared" si="59"/>
        <v>20.29688626968375</v>
      </c>
      <c r="DG18">
        <f>CQ18/$DG$2</f>
        <v>11.812833394644068</v>
      </c>
      <c r="DH18">
        <f>CR18/$DH$2</f>
        <v>7.1667984089017995</v>
      </c>
      <c r="DM18">
        <v>9.5</v>
      </c>
      <c r="DN18">
        <v>0.12664632912933199</v>
      </c>
      <c r="DO18">
        <v>0.23580978720548601</v>
      </c>
      <c r="DP18">
        <v>0.198280021760704</v>
      </c>
      <c r="DQ18">
        <v>0.39500050385339402</v>
      </c>
      <c r="DR18">
        <v>0.40230252600333999</v>
      </c>
      <c r="DS18">
        <v>0.19614392550333701</v>
      </c>
      <c r="DT18">
        <v>0.87545404513014302</v>
      </c>
      <c r="DU18">
        <v>1.1559200421916001</v>
      </c>
      <c r="DV18"/>
      <c r="DW18"/>
      <c r="DX18"/>
      <c r="DY18"/>
      <c r="DZ18"/>
      <c r="EA18"/>
      <c r="EB18"/>
      <c r="EC18"/>
      <c r="ED18"/>
      <c r="EE18">
        <v>9.5</v>
      </c>
      <c r="EF18"/>
      <c r="EG18"/>
      <c r="EH18"/>
      <c r="EI18">
        <f t="shared" si="19"/>
        <v>9.8071962751668504</v>
      </c>
      <c r="EJ18">
        <f t="shared" si="20"/>
        <v>13.842143847095452</v>
      </c>
      <c r="EK18">
        <f t="shared" si="21"/>
        <v>5.7796002109579998</v>
      </c>
      <c r="EL18"/>
      <c r="EM18"/>
      <c r="EN18"/>
      <c r="EO18"/>
      <c r="EP18">
        <v>9.5</v>
      </c>
      <c r="EV18">
        <f>AVERAGE(G18,AJ18,BM18,CP18,DS18)</f>
        <v>0.44742136241054598</v>
      </c>
      <c r="EW18">
        <f>AVERAGE(H18,AK18,BN18,CQ18,DT18)</f>
        <v>0.7724326028819799</v>
      </c>
      <c r="EX18">
        <f>AVERAGE(I18,AL18,BO18,CR18,DU18)</f>
        <v>1.1372128381737447</v>
      </c>
      <c r="FG18">
        <v>9.5</v>
      </c>
      <c r="FM18">
        <f>STDEV(G18,AJ18,BM18,CP18,DS18)</f>
        <v>0.19184719424266222</v>
      </c>
      <c r="FN18">
        <f>STDEV(H18,AK18,BN18,CQ18,DT18)</f>
        <v>0.37313227390138753</v>
      </c>
      <c r="FO18">
        <f>STDEV(I18,AL18,BO18,CR18,DU18)</f>
        <v>0.4151524679181528</v>
      </c>
      <c r="FX18">
        <v>9.5</v>
      </c>
      <c r="GD18">
        <f t="shared" si="33"/>
        <v>8.5796673523839795E-2</v>
      </c>
      <c r="GE18">
        <f t="shared" si="34"/>
        <v>0.16686982580851462</v>
      </c>
      <c r="GF18">
        <f t="shared" si="35"/>
        <v>0.18566182785835805</v>
      </c>
      <c r="GO18">
        <v>9.5</v>
      </c>
      <c r="GU18">
        <f>AVERAGE(W18,AZ18,CC18,DF18,EI18)</f>
        <v>22.371068120527301</v>
      </c>
      <c r="GV18">
        <f>AVERAGE(X18,BA18,CD18,DG18,EJ18)</f>
        <v>12.213231820396985</v>
      </c>
      <c r="GW18">
        <f>AVERAGE(Y18,BB18,CE18,DH18,EK18)</f>
        <v>5.6860641908687244</v>
      </c>
      <c r="GY18">
        <v>9.5</v>
      </c>
      <c r="HE18">
        <f>STDEV(W18,AZ18,CC18,DF18,EI18)</f>
        <v>9.5923597121331063</v>
      </c>
      <c r="HF18">
        <f>STDEV(X18,BA18,CD18,DG18,EJ18)</f>
        <v>5.8997392702309357</v>
      </c>
      <c r="HG18">
        <f>STDEV(Y18,BB18,CE18,DH18,EK18)</f>
        <v>2.0757623395907627</v>
      </c>
      <c r="HI18">
        <v>9.5</v>
      </c>
      <c r="HO18">
        <f>HE18/SQRT(5)</f>
        <v>4.2898336761919875</v>
      </c>
      <c r="HP18">
        <f t="shared" ref="HP18" si="76">HF18/SQRT(5)</f>
        <v>2.6384436115522747</v>
      </c>
      <c r="HQ18">
        <f t="shared" ref="HQ18" si="77">HG18/SQRT(5)</f>
        <v>0.9283091392917896</v>
      </c>
    </row>
    <row r="19" spans="1:233" x14ac:dyDescent="0.4">
      <c r="A19">
        <v>10</v>
      </c>
      <c r="B19">
        <v>0.48684748907481001</v>
      </c>
      <c r="C19">
        <v>0.20793635903153601</v>
      </c>
      <c r="D19">
        <v>0.15799607129294799</v>
      </c>
      <c r="E19">
        <v>0.27925826266743597</v>
      </c>
      <c r="F19">
        <v>0.277212117678515</v>
      </c>
      <c r="G19">
        <v>0.33891989214212698</v>
      </c>
      <c r="H19">
        <v>0.45461124449012302</v>
      </c>
      <c r="I19">
        <v>0.74646143540618104</v>
      </c>
      <c r="S19">
        <v>10</v>
      </c>
      <c r="AD19">
        <v>10</v>
      </c>
      <c r="AE19">
        <v>0.23673738325209101</v>
      </c>
      <c r="AF19">
        <v>0.30410505087388401</v>
      </c>
      <c r="AG19">
        <v>0.213599132254194</v>
      </c>
      <c r="AH19">
        <v>0.40065688036684299</v>
      </c>
      <c r="AI19">
        <v>0.257495353998759</v>
      </c>
      <c r="AJ19">
        <v>0.245527626474983</v>
      </c>
      <c r="AK19">
        <v>0.30158727388616102</v>
      </c>
      <c r="AL19">
        <v>0.384385318486339</v>
      </c>
      <c r="AV19">
        <v>10</v>
      </c>
      <c r="BG19">
        <v>10</v>
      </c>
      <c r="BH19">
        <v>0.11620846094965</v>
      </c>
      <c r="BI19">
        <v>0.15017303921089001</v>
      </c>
      <c r="BJ19">
        <v>0.124994237878484</v>
      </c>
      <c r="BK19">
        <v>0.14748438344022899</v>
      </c>
      <c r="BL19">
        <v>0.175607095976789</v>
      </c>
      <c r="BM19">
        <v>0.14136571335819201</v>
      </c>
      <c r="BN19">
        <v>8.6464229484710706E-2</v>
      </c>
      <c r="BO19">
        <v>0.28842253900645498</v>
      </c>
      <c r="BY19">
        <v>10</v>
      </c>
      <c r="CJ19">
        <v>10</v>
      </c>
      <c r="CK19">
        <v>0.40942197596378199</v>
      </c>
      <c r="CL19">
        <v>0.12647380087364599</v>
      </c>
      <c r="CM19">
        <v>0.22661815459680401</v>
      </c>
      <c r="CN19">
        <v>0.35540542027156502</v>
      </c>
      <c r="CO19">
        <v>0.26149661153187498</v>
      </c>
      <c r="CP19">
        <v>0.15753247948244001</v>
      </c>
      <c r="CQ19">
        <v>0.20915777706897801</v>
      </c>
      <c r="CR19">
        <v>0.31430556046768399</v>
      </c>
      <c r="DB19">
        <v>10</v>
      </c>
      <c r="DM19">
        <v>10</v>
      </c>
      <c r="DN19">
        <v>0.11157675878158201</v>
      </c>
      <c r="DO19">
        <v>7.92516839548775E-2</v>
      </c>
      <c r="DP19">
        <v>0.101285138505584</v>
      </c>
      <c r="DQ19">
        <v>0.17194239134984601</v>
      </c>
      <c r="DR19">
        <v>0.190887168647494</v>
      </c>
      <c r="DS19">
        <v>0.13720765560727</v>
      </c>
      <c r="DT19">
        <v>9.9005152165202406E-2</v>
      </c>
      <c r="DU19">
        <v>0.16660126221448199</v>
      </c>
      <c r="DV19"/>
      <c r="DW19"/>
      <c r="DX19"/>
      <c r="DY19"/>
      <c r="DZ19"/>
      <c r="EA19"/>
      <c r="EB19"/>
      <c r="EC19"/>
      <c r="ED19"/>
      <c r="EE19">
        <v>10</v>
      </c>
      <c r="EF19"/>
      <c r="EG19"/>
      <c r="EH19"/>
      <c r="EI19">
        <f t="shared" si="19"/>
        <v>6.8603827803634996</v>
      </c>
      <c r="EJ19">
        <f t="shared" si="20"/>
        <v>1.5654089046679525</v>
      </c>
      <c r="EK19">
        <f t="shared" si="21"/>
        <v>0.83300631107240986</v>
      </c>
      <c r="EL19"/>
      <c r="EM19"/>
      <c r="EN19"/>
      <c r="EO19"/>
      <c r="EP19">
        <v>10</v>
      </c>
      <c r="FG19">
        <v>10</v>
      </c>
      <c r="FX19">
        <v>10</v>
      </c>
      <c r="GO19">
        <v>10</v>
      </c>
      <c r="GY19">
        <v>10</v>
      </c>
      <c r="HI19">
        <v>10</v>
      </c>
    </row>
    <row r="20" spans="1:233" x14ac:dyDescent="0.4">
      <c r="A20">
        <v>10.5</v>
      </c>
      <c r="B20">
        <v>0.26083972299707803</v>
      </c>
      <c r="C20">
        <v>0.213481326487686</v>
      </c>
      <c r="D20">
        <v>0.105219816575036</v>
      </c>
      <c r="E20">
        <v>7.9433747130149099E-2</v>
      </c>
      <c r="F20">
        <v>0.19828698027764699</v>
      </c>
      <c r="G20">
        <v>0.24776009919195199</v>
      </c>
      <c r="H20">
        <v>0.24018567772868701</v>
      </c>
      <c r="I20">
        <v>0.19409162706627101</v>
      </c>
      <c r="S20">
        <v>10.5</v>
      </c>
      <c r="AD20">
        <v>10.5</v>
      </c>
      <c r="AE20">
        <v>0.19563226568004</v>
      </c>
      <c r="AF20">
        <v>0.19645428713778801</v>
      </c>
      <c r="AG20">
        <v>0.23740789686970001</v>
      </c>
      <c r="AH20">
        <v>0.34397048637793498</v>
      </c>
      <c r="AI20">
        <v>0.12804047866745</v>
      </c>
      <c r="AJ20">
        <v>0.33461941416218</v>
      </c>
      <c r="AK20">
        <v>0.28780482316337003</v>
      </c>
      <c r="AL20">
        <v>0.29906715196739397</v>
      </c>
      <c r="AV20">
        <v>10.5</v>
      </c>
      <c r="BG20">
        <v>10.5</v>
      </c>
      <c r="BH20">
        <v>0.13721857805575699</v>
      </c>
      <c r="BI20">
        <v>0.13996091333060501</v>
      </c>
      <c r="BJ20">
        <v>0.19705660321162999</v>
      </c>
      <c r="BK20">
        <v>0.33747708288450301</v>
      </c>
      <c r="BL20">
        <v>0.20313109494387499</v>
      </c>
      <c r="BM20">
        <v>0.25044631832698</v>
      </c>
      <c r="BN20">
        <v>0.26096832008179199</v>
      </c>
      <c r="BO20">
        <v>0.194003795665663</v>
      </c>
      <c r="BY20">
        <v>10.5</v>
      </c>
      <c r="CJ20">
        <v>10.5</v>
      </c>
      <c r="CK20">
        <v>0.711629878992453</v>
      </c>
      <c r="CL20">
        <v>0.23999967372891101</v>
      </c>
      <c r="CM20">
        <v>0.106378611517138</v>
      </c>
      <c r="CN20">
        <v>0.22053352310149901</v>
      </c>
      <c r="CO20">
        <v>0.472391495859043</v>
      </c>
      <c r="CP20">
        <v>0.40278850065001898</v>
      </c>
      <c r="CQ20">
        <v>0.166419289723507</v>
      </c>
      <c r="CR20">
        <v>0.200568383464136</v>
      </c>
      <c r="DB20">
        <v>10.5</v>
      </c>
      <c r="DM20">
        <v>10.5</v>
      </c>
      <c r="DN20">
        <v>6.7515452492282593E-2</v>
      </c>
      <c r="DO20">
        <v>8.6729084027670794E-2</v>
      </c>
      <c r="DP20">
        <v>9.2634486173072794E-2</v>
      </c>
      <c r="DQ20">
        <v>0.17905519654982299</v>
      </c>
      <c r="DR20">
        <v>0.23296018414310701</v>
      </c>
      <c r="DS20">
        <v>0.143395195238253</v>
      </c>
      <c r="DT20">
        <v>0.29395048486525999</v>
      </c>
      <c r="DU20">
        <v>0.351310763182756</v>
      </c>
      <c r="DV20"/>
      <c r="DW20"/>
      <c r="DX20"/>
      <c r="DY20"/>
      <c r="DZ20"/>
      <c r="EA20"/>
      <c r="EB20"/>
      <c r="EC20"/>
      <c r="ED20"/>
      <c r="EE20">
        <v>10.5</v>
      </c>
      <c r="EF20"/>
      <c r="EG20"/>
      <c r="EH20"/>
      <c r="EI20"/>
      <c r="EJ20"/>
      <c r="EK20"/>
      <c r="EL20"/>
      <c r="EM20"/>
      <c r="EN20"/>
      <c r="EO20"/>
      <c r="EP20">
        <v>10.5</v>
      </c>
      <c r="FG20">
        <v>10.5</v>
      </c>
      <c r="FX20">
        <v>10.5</v>
      </c>
      <c r="GO20">
        <v>10.5</v>
      </c>
      <c r="GY20">
        <v>10.5</v>
      </c>
      <c r="HI20">
        <v>10.5</v>
      </c>
    </row>
    <row r="21" spans="1:233" x14ac:dyDescent="0.4">
      <c r="A21">
        <v>11</v>
      </c>
      <c r="B21">
        <v>0.11568993143025599</v>
      </c>
      <c r="C21">
        <v>0.14853027447759001</v>
      </c>
      <c r="D21">
        <v>0.233019070590094</v>
      </c>
      <c r="E21">
        <v>0.13849881530698299</v>
      </c>
      <c r="F21">
        <v>8.2430253087193803E-2</v>
      </c>
      <c r="G21">
        <v>0.15864619583978301</v>
      </c>
      <c r="H21">
        <v>0.18609382563532101</v>
      </c>
      <c r="I21">
        <v>0.263886170798873</v>
      </c>
      <c r="S21">
        <v>11</v>
      </c>
      <c r="AD21">
        <v>11</v>
      </c>
      <c r="AE21">
        <v>0.213941297227768</v>
      </c>
      <c r="AF21">
        <v>0.39393693743119701</v>
      </c>
      <c r="AG21">
        <v>0.19872045291063301</v>
      </c>
      <c r="AH21">
        <v>0.393639807259276</v>
      </c>
      <c r="AI21">
        <v>0.17346951213630499</v>
      </c>
      <c r="AJ21">
        <v>0.29876118200789598</v>
      </c>
      <c r="AK21">
        <v>0.22828413548926499</v>
      </c>
      <c r="AL21">
        <v>0.29461870840251397</v>
      </c>
      <c r="AV21">
        <v>11</v>
      </c>
      <c r="BG21">
        <v>11</v>
      </c>
      <c r="BH21">
        <v>7.4947706703562503E-2</v>
      </c>
      <c r="BI21">
        <v>0.22415652865355801</v>
      </c>
      <c r="BJ21">
        <v>0.17043520840807799</v>
      </c>
      <c r="BK21">
        <v>0.21269148462493101</v>
      </c>
      <c r="BL21">
        <v>0.20874319984206199</v>
      </c>
      <c r="BM21">
        <v>0.321873667207353</v>
      </c>
      <c r="BN21">
        <v>0.38503200382979003</v>
      </c>
      <c r="BO21">
        <v>0.24535819861438801</v>
      </c>
      <c r="BY21">
        <v>11</v>
      </c>
      <c r="CJ21">
        <v>11</v>
      </c>
      <c r="CK21">
        <v>0.34211591756265097</v>
      </c>
      <c r="CL21">
        <v>0.46619423600453602</v>
      </c>
      <c r="CM21">
        <v>0.26263198998001902</v>
      </c>
      <c r="CN21">
        <v>0.31034507800639799</v>
      </c>
      <c r="CO21">
        <v>0.265551714558517</v>
      </c>
      <c r="CP21">
        <v>0.34126401837397902</v>
      </c>
      <c r="CQ21">
        <v>0.22215281577194601</v>
      </c>
      <c r="CR21">
        <v>0.641335783272172</v>
      </c>
      <c r="DB21">
        <v>11</v>
      </c>
      <c r="DM21">
        <v>11</v>
      </c>
      <c r="DN21">
        <v>7.8387677501405698E-2</v>
      </c>
      <c r="DO21">
        <v>0.31827919774309699</v>
      </c>
      <c r="DP21">
        <v>0.28054711860084403</v>
      </c>
      <c r="DQ21">
        <v>0.11265248156145399</v>
      </c>
      <c r="DR21">
        <v>0.177178067791773</v>
      </c>
      <c r="DS21">
        <v>0.19777258696945499</v>
      </c>
      <c r="DT21">
        <v>0.16700892461922401</v>
      </c>
      <c r="DU21">
        <v>0.35137746740688097</v>
      </c>
      <c r="DV21"/>
      <c r="DW21"/>
      <c r="DX21"/>
      <c r="DY21"/>
      <c r="DZ21"/>
      <c r="EA21"/>
      <c r="EB21"/>
      <c r="EC21"/>
      <c r="ED21"/>
      <c r="EE21">
        <v>11</v>
      </c>
      <c r="EF21"/>
      <c r="EG21"/>
      <c r="EH21"/>
      <c r="EI21"/>
      <c r="EJ21"/>
      <c r="EK21"/>
      <c r="EL21"/>
      <c r="EM21"/>
      <c r="EN21"/>
      <c r="EO21"/>
      <c r="EP21">
        <v>11</v>
      </c>
      <c r="FG21">
        <v>11</v>
      </c>
      <c r="FX21">
        <v>11</v>
      </c>
      <c r="GO21">
        <v>11</v>
      </c>
      <c r="GY21">
        <v>11</v>
      </c>
      <c r="HI21">
        <v>11</v>
      </c>
    </row>
    <row r="22" spans="1:233" x14ac:dyDescent="0.4">
      <c r="A22">
        <v>11.5</v>
      </c>
      <c r="B22">
        <v>8.0632065403878003E-2</v>
      </c>
      <c r="C22">
        <v>7.4434793855824702E-2</v>
      </c>
      <c r="D22">
        <v>0.15240499959266399</v>
      </c>
      <c r="E22">
        <v>0.119018778428993</v>
      </c>
      <c r="F22">
        <v>0.19232625831137901</v>
      </c>
      <c r="G22">
        <v>0.196198983830249</v>
      </c>
      <c r="H22">
        <v>0.16666208596527901</v>
      </c>
      <c r="I22">
        <v>0.115757846593566</v>
      </c>
      <c r="S22">
        <v>11.5</v>
      </c>
      <c r="AD22">
        <v>11.5</v>
      </c>
      <c r="AE22">
        <v>0.13213617656448601</v>
      </c>
      <c r="AF22">
        <v>0.14478979517388599</v>
      </c>
      <c r="AG22">
        <v>0.14569153213216501</v>
      </c>
      <c r="AH22">
        <v>0.25152490683400902</v>
      </c>
      <c r="AI22">
        <v>0.15411633318340001</v>
      </c>
      <c r="AJ22">
        <v>0.180832313191441</v>
      </c>
      <c r="AK22">
        <v>9.3728216728099903E-2</v>
      </c>
      <c r="AL22">
        <v>0.26017992120897898</v>
      </c>
      <c r="AV22">
        <v>11.5</v>
      </c>
      <c r="BG22">
        <v>11.5</v>
      </c>
      <c r="BH22">
        <v>0.21723747713296701</v>
      </c>
      <c r="BI22">
        <v>0.159685239930347</v>
      </c>
      <c r="BJ22">
        <v>0.30890040803316499</v>
      </c>
      <c r="BK22">
        <v>0.12235534673741499</v>
      </c>
      <c r="BL22">
        <v>0.171258334708214</v>
      </c>
      <c r="BM22">
        <v>0.168622804520044</v>
      </c>
      <c r="BN22">
        <v>0.20915191491443599</v>
      </c>
      <c r="BO22">
        <v>0.26735039418672801</v>
      </c>
      <c r="BY22">
        <v>11.5</v>
      </c>
      <c r="CJ22">
        <v>11.5</v>
      </c>
      <c r="CK22">
        <v>0.59911523175845804</v>
      </c>
      <c r="CL22">
        <v>0.30123778048229</v>
      </c>
      <c r="CM22">
        <v>1.14572460185331</v>
      </c>
      <c r="CN22">
        <v>0.431738419486067</v>
      </c>
      <c r="CO22">
        <v>0.187192689294092</v>
      </c>
      <c r="CP22">
        <v>0.98461271915870097</v>
      </c>
      <c r="CQ22">
        <v>0.33387938290060298</v>
      </c>
      <c r="CR22">
        <v>0.30691150599058897</v>
      </c>
      <c r="DB22">
        <v>11.5</v>
      </c>
      <c r="DM22">
        <v>11.5</v>
      </c>
      <c r="DN22">
        <v>0.20533624562553701</v>
      </c>
      <c r="DO22">
        <v>9.1405972681132597E-2</v>
      </c>
      <c r="DP22">
        <v>0.15538905286864901</v>
      </c>
      <c r="DQ22">
        <v>6.6963698631976099E-2</v>
      </c>
      <c r="DR22">
        <v>0.13787522090515</v>
      </c>
      <c r="DS22">
        <v>0.21792877033546201</v>
      </c>
      <c r="DT22">
        <v>0.34988942979616</v>
      </c>
      <c r="DU22">
        <v>0.36087965468435301</v>
      </c>
      <c r="DV22"/>
      <c r="DW22"/>
      <c r="DX22"/>
      <c r="DY22"/>
      <c r="DZ22"/>
      <c r="EA22"/>
      <c r="EB22"/>
      <c r="EC22"/>
      <c r="ED22"/>
      <c r="EE22">
        <v>11.5</v>
      </c>
      <c r="EF22"/>
      <c r="EG22"/>
      <c r="EH22"/>
      <c r="EI22"/>
      <c r="EJ22"/>
      <c r="EK22"/>
      <c r="EL22"/>
      <c r="EM22"/>
      <c r="EN22"/>
      <c r="EO22"/>
      <c r="EP22">
        <v>11.5</v>
      </c>
      <c r="FG22">
        <v>11.5</v>
      </c>
      <c r="FX22">
        <v>11.5</v>
      </c>
      <c r="GO22">
        <v>11.5</v>
      </c>
      <c r="GY22">
        <v>11.5</v>
      </c>
      <c r="HI22">
        <v>11.5</v>
      </c>
    </row>
    <row r="23" spans="1:233" x14ac:dyDescent="0.4">
      <c r="A23">
        <v>12</v>
      </c>
      <c r="B23">
        <v>0.14216386132775</v>
      </c>
      <c r="C23">
        <v>0.13853858067800201</v>
      </c>
      <c r="D23">
        <v>0.13266953758052599</v>
      </c>
      <c r="E23">
        <v>0.12004971313458999</v>
      </c>
      <c r="F23">
        <v>0.23005835285472301</v>
      </c>
      <c r="G23">
        <v>9.9488324104742398E-2</v>
      </c>
      <c r="H23">
        <v>0.151767345844322</v>
      </c>
      <c r="I23">
        <v>0.188403526154445</v>
      </c>
      <c r="S23">
        <v>12</v>
      </c>
      <c r="AD23">
        <v>12</v>
      </c>
      <c r="AE23">
        <v>0.12152912033723</v>
      </c>
      <c r="AF23">
        <v>0.112087580701943</v>
      </c>
      <c r="AG23">
        <v>0.268029245831231</v>
      </c>
      <c r="AH23">
        <v>0.26307477431619603</v>
      </c>
      <c r="AI23">
        <v>0.193759575162297</v>
      </c>
      <c r="AJ23">
        <v>0.23185819917928199</v>
      </c>
      <c r="AK23">
        <v>0.114053828451554</v>
      </c>
      <c r="AL23">
        <v>0.180091095450437</v>
      </c>
      <c r="AV23">
        <v>12</v>
      </c>
      <c r="BG23">
        <v>12</v>
      </c>
      <c r="BH23">
        <v>0.227730758965245</v>
      </c>
      <c r="BI23">
        <v>0.27084366580159902</v>
      </c>
      <c r="BJ23">
        <v>0.26569444603667902</v>
      </c>
      <c r="BK23">
        <v>0.19074254717837799</v>
      </c>
      <c r="BL23">
        <v>0.15209414143504599</v>
      </c>
      <c r="BM23">
        <v>0.17988096993639399</v>
      </c>
      <c r="BN23">
        <v>0.184236412521462</v>
      </c>
      <c r="BO23">
        <v>0.218891880271641</v>
      </c>
      <c r="BY23">
        <v>12</v>
      </c>
      <c r="CJ23">
        <v>12</v>
      </c>
      <c r="CK23">
        <v>0.156773229602021</v>
      </c>
      <c r="CL23">
        <v>0.30681304833210798</v>
      </c>
      <c r="CM23">
        <v>0.143059902194274</v>
      </c>
      <c r="CN23">
        <v>0.100259215624942</v>
      </c>
      <c r="CO23">
        <v>0.48735729787811</v>
      </c>
      <c r="CP23">
        <v>0.56419341288701097</v>
      </c>
      <c r="CQ23">
        <v>0.38749571659570098</v>
      </c>
      <c r="CR23">
        <v>0.48350112605270901</v>
      </c>
      <c r="DB23">
        <v>12</v>
      </c>
      <c r="DM23">
        <v>12</v>
      </c>
      <c r="DN23">
        <v>0.497960585242262</v>
      </c>
      <c r="DO23">
        <v>0.121331143265165</v>
      </c>
      <c r="DP23">
        <v>0.288183496759573</v>
      </c>
      <c r="DQ23">
        <v>0.151078862404913</v>
      </c>
      <c r="DR23">
        <v>8.3904607845277299E-2</v>
      </c>
      <c r="DS23">
        <v>0.24602305295680099</v>
      </c>
      <c r="DT23">
        <v>0.20913014724540199</v>
      </c>
      <c r="DU23">
        <v>0.24055520135547701</v>
      </c>
      <c r="DV23"/>
      <c r="DW23"/>
      <c r="DX23"/>
      <c r="DY23"/>
      <c r="DZ23"/>
      <c r="EA23"/>
      <c r="EB23"/>
      <c r="EC23"/>
      <c r="ED23"/>
      <c r="EE23">
        <v>12</v>
      </c>
      <c r="EF23"/>
      <c r="EG23"/>
      <c r="EH23"/>
      <c r="EI23"/>
      <c r="EJ23"/>
      <c r="EK23"/>
      <c r="EL23"/>
      <c r="EM23"/>
      <c r="EN23"/>
      <c r="EO23"/>
      <c r="EP23">
        <v>12</v>
      </c>
      <c r="FG23">
        <v>12</v>
      </c>
      <c r="FX23">
        <v>12</v>
      </c>
      <c r="GO23">
        <v>12</v>
      </c>
      <c r="GY23">
        <v>12</v>
      </c>
      <c r="HI23">
        <v>12</v>
      </c>
    </row>
    <row r="24" spans="1:233" x14ac:dyDescent="0.4">
      <c r="A24">
        <v>12.5</v>
      </c>
      <c r="B24">
        <v>0.100153115679191</v>
      </c>
      <c r="C24">
        <v>0.15538696032205901</v>
      </c>
      <c r="D24">
        <v>0.142174824181732</v>
      </c>
      <c r="E24">
        <v>9.1339069886782295E-2</v>
      </c>
      <c r="F24">
        <v>0.148092689953848</v>
      </c>
      <c r="G24">
        <v>0.141971124457901</v>
      </c>
      <c r="H24">
        <v>0.130333041504157</v>
      </c>
      <c r="I24">
        <v>0.11786084269436201</v>
      </c>
      <c r="AD24">
        <v>12.5</v>
      </c>
      <c r="AE24">
        <v>0.103572612740139</v>
      </c>
      <c r="AF24">
        <v>0.13120251473109201</v>
      </c>
      <c r="AG24">
        <v>0.174769626072422</v>
      </c>
      <c r="AH24">
        <v>5.3955846957118102E-2</v>
      </c>
      <c r="AI24">
        <v>6.6727246533955606E-2</v>
      </c>
      <c r="AJ24">
        <v>0.136767355206421</v>
      </c>
      <c r="AK24">
        <v>0.147313326461078</v>
      </c>
      <c r="AL24">
        <v>0.12921195594109799</v>
      </c>
      <c r="AV24">
        <v>12.5</v>
      </c>
      <c r="BG24">
        <v>12.5</v>
      </c>
      <c r="BH24">
        <v>0.472979284775501</v>
      </c>
      <c r="BI24">
        <v>0.14022599326051099</v>
      </c>
      <c r="BJ24">
        <v>0.17138456714921599</v>
      </c>
      <c r="BK24">
        <v>0.33284492908473701</v>
      </c>
      <c r="BL24">
        <v>0.15877993636100901</v>
      </c>
      <c r="BM24">
        <v>0.19630758205828999</v>
      </c>
      <c r="BN24">
        <v>0.182425246495555</v>
      </c>
      <c r="BO24">
        <v>0.22656343180924901</v>
      </c>
      <c r="BY24">
        <v>12.5</v>
      </c>
      <c r="CJ24">
        <v>12.5</v>
      </c>
      <c r="CK24">
        <v>0.19483681179489801</v>
      </c>
      <c r="CL24">
        <v>0.154401995558274</v>
      </c>
      <c r="CM24">
        <v>0.24188210128802101</v>
      </c>
      <c r="CN24">
        <v>0.18970350970559699</v>
      </c>
      <c r="CO24">
        <v>0.15412225508776201</v>
      </c>
      <c r="CP24">
        <v>0.17372734173434901</v>
      </c>
      <c r="CQ24">
        <v>0.214328679640447</v>
      </c>
      <c r="CR24">
        <v>0.33814585231030297</v>
      </c>
      <c r="DB24">
        <v>12.5</v>
      </c>
      <c r="DM24">
        <v>12.5</v>
      </c>
      <c r="DN24">
        <v>0.218321424720438</v>
      </c>
      <c r="DO24">
        <v>0.226452536450545</v>
      </c>
      <c r="DP24">
        <v>0.13565992109842201</v>
      </c>
      <c r="DQ24">
        <v>0.23228749527287099</v>
      </c>
      <c r="DR24">
        <v>0.136633288337557</v>
      </c>
      <c r="DS24">
        <v>0.14927590359366899</v>
      </c>
      <c r="DT24">
        <v>0.209425080810061</v>
      </c>
      <c r="DU24">
        <v>0.34213776581303701</v>
      </c>
      <c r="DV24"/>
      <c r="DW24"/>
      <c r="DX24"/>
      <c r="DY24"/>
      <c r="DZ24"/>
      <c r="EA24"/>
      <c r="EB24"/>
      <c r="EC24"/>
      <c r="ED24"/>
      <c r="EE24">
        <v>12.5</v>
      </c>
      <c r="EF24"/>
      <c r="EG24"/>
      <c r="EH24"/>
      <c r="EI24"/>
      <c r="EJ24"/>
      <c r="EK24"/>
      <c r="EL24"/>
      <c r="EM24"/>
      <c r="EN24"/>
      <c r="EO24"/>
      <c r="EP24">
        <v>12.5</v>
      </c>
      <c r="FG24">
        <v>12.5</v>
      </c>
      <c r="FX24">
        <v>12.5</v>
      </c>
      <c r="GO24">
        <v>12.5</v>
      </c>
      <c r="GY24">
        <v>12.5</v>
      </c>
      <c r="HI24">
        <v>12.5</v>
      </c>
    </row>
    <row r="25" spans="1:233" x14ac:dyDescent="0.4">
      <c r="A25">
        <v>13</v>
      </c>
      <c r="B25">
        <v>0.176540022293902</v>
      </c>
      <c r="C25">
        <v>4.8203750561514998E-2</v>
      </c>
      <c r="D25">
        <v>9.3400993725343801E-2</v>
      </c>
      <c r="E25">
        <v>0.11810151131544901</v>
      </c>
      <c r="F25">
        <v>0.15330350611084001</v>
      </c>
      <c r="G25">
        <v>0.12998746740040101</v>
      </c>
      <c r="H25">
        <v>6.2509605357962003E-2</v>
      </c>
      <c r="I25">
        <v>0.143714095719743</v>
      </c>
      <c r="AD25">
        <v>13</v>
      </c>
      <c r="AE25">
        <v>0.11786886469631599</v>
      </c>
      <c r="AF25">
        <v>0.149737902854164</v>
      </c>
      <c r="AG25">
        <v>0.15636172943378601</v>
      </c>
      <c r="AH25">
        <v>0.18997292985337699</v>
      </c>
      <c r="AI25">
        <v>0.14020593013808699</v>
      </c>
      <c r="AJ25">
        <v>0.11995702963318</v>
      </c>
      <c r="AK25">
        <v>7.5662968239611203E-2</v>
      </c>
      <c r="AL25">
        <v>0.26522586565394402</v>
      </c>
      <c r="AV25">
        <v>13</v>
      </c>
      <c r="BG25">
        <v>13</v>
      </c>
      <c r="BH25">
        <v>0.13176758689053999</v>
      </c>
      <c r="BI25">
        <v>0.191785075589745</v>
      </c>
      <c r="BJ25">
        <v>0.29551260084735798</v>
      </c>
      <c r="BK25">
        <v>0.19196721187614599</v>
      </c>
      <c r="BL25">
        <v>0.56439901120829306</v>
      </c>
      <c r="BM25">
        <v>0.23370923390054299</v>
      </c>
      <c r="BN25">
        <v>0.219882505183985</v>
      </c>
      <c r="BO25">
        <v>0.67888728682208199</v>
      </c>
      <c r="BY25">
        <v>13</v>
      </c>
      <c r="CJ25">
        <v>13</v>
      </c>
      <c r="CK25">
        <v>0.205682659036483</v>
      </c>
      <c r="CL25">
        <v>0.29369710124989101</v>
      </c>
      <c r="CM25">
        <v>0.44322650834743599</v>
      </c>
      <c r="CN25">
        <v>0.313321410731353</v>
      </c>
      <c r="CO25">
        <v>0.26023414058466499</v>
      </c>
      <c r="CP25">
        <v>0.44414420588007902</v>
      </c>
      <c r="CQ25">
        <v>0.238589949765522</v>
      </c>
      <c r="CR25">
        <v>0.31046357842074501</v>
      </c>
      <c r="DB25">
        <v>13</v>
      </c>
      <c r="DM25">
        <v>13</v>
      </c>
      <c r="DN25">
        <v>8.1170344560602806E-2</v>
      </c>
      <c r="DO25">
        <v>0.114809307754769</v>
      </c>
      <c r="DP25">
        <v>0.12505353527459301</v>
      </c>
      <c r="DQ25">
        <v>0.20984748745831999</v>
      </c>
      <c r="DR25">
        <v>0.114068832023609</v>
      </c>
      <c r="DS25">
        <v>0.14496926931703</v>
      </c>
      <c r="DT25">
        <v>0.17351450845601399</v>
      </c>
      <c r="DU25">
        <v>0.31778342358774597</v>
      </c>
      <c r="DV25"/>
      <c r="DW25"/>
      <c r="DX25"/>
      <c r="DY25"/>
      <c r="DZ25"/>
      <c r="EA25"/>
      <c r="EB25"/>
      <c r="EC25"/>
      <c r="ED25"/>
      <c r="EE25">
        <v>13</v>
      </c>
      <c r="EF25"/>
      <c r="EG25"/>
      <c r="EH25"/>
      <c r="EI25"/>
      <c r="EJ25"/>
      <c r="EK25"/>
      <c r="EL25"/>
      <c r="EM25"/>
      <c r="EN25"/>
      <c r="EO25"/>
      <c r="EP25">
        <v>13</v>
      </c>
      <c r="FG25">
        <v>13</v>
      </c>
      <c r="FX25">
        <v>13</v>
      </c>
      <c r="GO25">
        <v>13</v>
      </c>
      <c r="GY25">
        <v>13</v>
      </c>
      <c r="HI25">
        <v>13</v>
      </c>
    </row>
    <row r="26" spans="1:233" x14ac:dyDescent="0.4">
      <c r="A26">
        <v>13.5</v>
      </c>
      <c r="B26">
        <v>0.17209086565381501</v>
      </c>
      <c r="C26">
        <v>0.15246944864287701</v>
      </c>
      <c r="D26">
        <v>5.6808140002962297E-2</v>
      </c>
      <c r="E26">
        <v>8.9219592155430405E-2</v>
      </c>
      <c r="F26">
        <v>8.7798111275882496E-2</v>
      </c>
      <c r="G26">
        <v>0.138428762927995</v>
      </c>
      <c r="H26">
        <v>0.100803669509857</v>
      </c>
      <c r="I26">
        <v>0.209903602848931</v>
      </c>
      <c r="AD26">
        <v>13.5</v>
      </c>
      <c r="AE26">
        <v>0.122808960973237</v>
      </c>
      <c r="AF26">
        <v>7.8052916104372899E-2</v>
      </c>
      <c r="AG26">
        <v>0.111211888158364</v>
      </c>
      <c r="AH26">
        <v>7.6640074894885599E-2</v>
      </c>
      <c r="AI26">
        <v>9.9689787564720606E-2</v>
      </c>
      <c r="AJ26">
        <v>0.105440982227542</v>
      </c>
      <c r="AK26">
        <v>9.5848651243132701E-2</v>
      </c>
      <c r="AL26">
        <v>0.19262652259254401</v>
      </c>
      <c r="AV26">
        <v>13.5</v>
      </c>
      <c r="BG26">
        <v>13.5</v>
      </c>
      <c r="BH26">
        <v>0.241996084580443</v>
      </c>
      <c r="BI26">
        <v>0.32487146796743799</v>
      </c>
      <c r="BJ26">
        <v>0.27587103232649401</v>
      </c>
      <c r="BK26">
        <v>0.151600282435678</v>
      </c>
      <c r="BL26">
        <v>0.269982119398748</v>
      </c>
      <c r="BM26">
        <v>0.16225971768664399</v>
      </c>
      <c r="BN26">
        <v>0.49284057540367199</v>
      </c>
      <c r="BO26">
        <v>0.35784664361600699</v>
      </c>
      <c r="BY26">
        <v>13.5</v>
      </c>
      <c r="CJ26">
        <v>13.5</v>
      </c>
      <c r="CK26">
        <v>0.17907679920883399</v>
      </c>
      <c r="CL26">
        <v>0.32065272679043899</v>
      </c>
      <c r="CM26">
        <v>0.343802600427973</v>
      </c>
      <c r="CN26">
        <v>0.79365547999639396</v>
      </c>
      <c r="CO26">
        <v>0.36680139287261798</v>
      </c>
      <c r="CP26">
        <v>0.36758772423790997</v>
      </c>
      <c r="CQ26">
        <v>0.33491406253235001</v>
      </c>
      <c r="CR26">
        <v>0.43127581495522399</v>
      </c>
      <c r="DB26">
        <v>13.5</v>
      </c>
      <c r="DM26">
        <v>13.5</v>
      </c>
      <c r="DN26">
        <v>6.5126675245636798E-2</v>
      </c>
      <c r="DO26">
        <v>7.7079652450785893E-2</v>
      </c>
      <c r="DP26">
        <v>4.9762682018495701E-2</v>
      </c>
      <c r="DQ26">
        <v>6.7963882425442101E-2</v>
      </c>
      <c r="DR26">
        <v>0.120468039291803</v>
      </c>
      <c r="DS26">
        <v>0.20815938937978201</v>
      </c>
      <c r="DT26">
        <v>0.262117160123013</v>
      </c>
      <c r="DU26">
        <v>0.40707373818685799</v>
      </c>
      <c r="DV26"/>
      <c r="DW26"/>
      <c r="DX26"/>
      <c r="DY26"/>
      <c r="DZ26"/>
      <c r="EA26"/>
      <c r="EB26"/>
      <c r="EC26"/>
      <c r="ED26"/>
      <c r="EE26">
        <v>13.5</v>
      </c>
      <c r="EF26"/>
      <c r="EG26"/>
      <c r="EH26"/>
      <c r="EI26"/>
      <c r="EJ26"/>
      <c r="EK26"/>
      <c r="EL26"/>
      <c r="EM26"/>
      <c r="EN26"/>
      <c r="EO26"/>
      <c r="EP26">
        <v>13.5</v>
      </c>
      <c r="FG26">
        <v>13.5</v>
      </c>
      <c r="FX26">
        <v>13.5</v>
      </c>
      <c r="GO26">
        <v>13.5</v>
      </c>
      <c r="GY26">
        <v>13.5</v>
      </c>
      <c r="HI26">
        <v>13.5</v>
      </c>
    </row>
    <row r="27" spans="1:233" x14ac:dyDescent="0.4">
      <c r="A27">
        <v>14</v>
      </c>
      <c r="B27">
        <v>0.18411274761245999</v>
      </c>
      <c r="C27">
        <v>0.153999797602552</v>
      </c>
      <c r="D27">
        <v>0.12418420842599499</v>
      </c>
      <c r="E27">
        <v>0.15599962564991399</v>
      </c>
      <c r="F27">
        <v>0.100603064781889</v>
      </c>
      <c r="G27">
        <v>0.139503289599405</v>
      </c>
      <c r="H27">
        <v>0.111887237905859</v>
      </c>
      <c r="I27">
        <v>0.16925224980072701</v>
      </c>
      <c r="AD27">
        <v>14</v>
      </c>
      <c r="AE27">
        <v>0.12749583743472401</v>
      </c>
      <c r="AF27">
        <v>0.12249549534512</v>
      </c>
      <c r="AG27">
        <v>4.7249866712671798E-2</v>
      </c>
      <c r="AH27">
        <v>0.114721532309081</v>
      </c>
      <c r="AI27">
        <v>0.140723738117603</v>
      </c>
      <c r="AJ27">
        <v>0.14162257977617199</v>
      </c>
      <c r="AK27">
        <v>0.32094049794933899</v>
      </c>
      <c r="AL27">
        <v>0.175005742265333</v>
      </c>
      <c r="AV27">
        <v>14</v>
      </c>
      <c r="BG27">
        <v>14</v>
      </c>
      <c r="BH27">
        <v>0.27651311117913202</v>
      </c>
      <c r="BI27">
        <v>0.17686460842738</v>
      </c>
      <c r="BJ27">
        <v>0.14266557369351199</v>
      </c>
      <c r="BK27">
        <v>0.1487562004835</v>
      </c>
      <c r="BL27">
        <v>0.18480487406787999</v>
      </c>
      <c r="BM27">
        <v>0.109266953370665</v>
      </c>
      <c r="BN27">
        <v>0.34140567937542399</v>
      </c>
      <c r="BO27">
        <v>0.26800133507969498</v>
      </c>
      <c r="BY27">
        <v>14</v>
      </c>
      <c r="CJ27">
        <v>14</v>
      </c>
      <c r="CK27">
        <v>0.49405195398676</v>
      </c>
      <c r="CL27">
        <v>0.136834083487302</v>
      </c>
      <c r="CM27">
        <v>0.584758557360053</v>
      </c>
      <c r="CN27">
        <v>0.44322249712082101</v>
      </c>
      <c r="CO27">
        <v>0.41129568397630301</v>
      </c>
      <c r="CP27">
        <v>0.20489595008744699</v>
      </c>
      <c r="CQ27">
        <v>0.22709996614689801</v>
      </c>
      <c r="CR27">
        <v>0.64586463800868499</v>
      </c>
      <c r="DB27">
        <v>14</v>
      </c>
      <c r="DM27">
        <v>14</v>
      </c>
      <c r="DN27">
        <v>0.48548762841465198</v>
      </c>
      <c r="DO27">
        <v>0.17750504901139999</v>
      </c>
      <c r="DP27">
        <v>0.108325851926509</v>
      </c>
      <c r="DQ27">
        <v>0.234282610788075</v>
      </c>
      <c r="DR27">
        <v>0.14726564995608399</v>
      </c>
      <c r="DS27">
        <v>0.10266278253031701</v>
      </c>
      <c r="DT27">
        <v>0.230835448028782</v>
      </c>
      <c r="DU27">
        <v>0.33918035309639699</v>
      </c>
      <c r="DV27"/>
      <c r="DW27"/>
      <c r="DX27"/>
      <c r="DY27"/>
      <c r="DZ27"/>
      <c r="EA27"/>
      <c r="EB27"/>
      <c r="EC27"/>
      <c r="ED27"/>
      <c r="EE27">
        <v>14</v>
      </c>
      <c r="EF27"/>
      <c r="EG27"/>
      <c r="EH27"/>
      <c r="EI27"/>
      <c r="EJ27"/>
      <c r="EK27"/>
      <c r="EL27"/>
      <c r="EM27"/>
      <c r="EN27"/>
      <c r="EO27"/>
      <c r="EP27">
        <v>14</v>
      </c>
      <c r="FG27">
        <v>14</v>
      </c>
      <c r="FX27">
        <v>14</v>
      </c>
      <c r="GO27">
        <v>14</v>
      </c>
      <c r="GY27">
        <v>14</v>
      </c>
      <c r="HI27">
        <v>14</v>
      </c>
    </row>
    <row r="28" spans="1:233" x14ac:dyDescent="0.4">
      <c r="A28" t="s">
        <v>31</v>
      </c>
      <c r="D28">
        <f>20*LOG10(D10)</f>
        <v>1.1819414618669841</v>
      </c>
      <c r="E28">
        <f t="shared" ref="E28:G28" si="78">20*LOG10(E10)</f>
        <v>9.0877134985192054</v>
      </c>
      <c r="F28">
        <f t="shared" si="78"/>
        <v>17.545486632097727</v>
      </c>
      <c r="G28">
        <f t="shared" si="78"/>
        <v>24.625247288740514</v>
      </c>
      <c r="H28">
        <f>20*LOG10(H10)</f>
        <v>33.745513345425437</v>
      </c>
      <c r="I28">
        <f>20*LOG10(I10)</f>
        <v>42.452548562959151</v>
      </c>
      <c r="M28">
        <f>(D28-E28)/10</f>
        <v>-0.79057720366522211</v>
      </c>
      <c r="N28">
        <f>(E28-F28)/10</f>
        <v>-0.84577731335785222</v>
      </c>
      <c r="O28">
        <f t="shared" ref="O28:Q28" si="79">(F28-G28)/10</f>
        <v>-0.70797606566427862</v>
      </c>
      <c r="P28">
        <f t="shared" si="79"/>
        <v>-0.91202660566849225</v>
      </c>
      <c r="Q28">
        <f t="shared" si="79"/>
        <v>-0.87070352175337151</v>
      </c>
      <c r="S28" t="s">
        <v>9</v>
      </c>
      <c r="T28">
        <f>MAX(T3:T27)</f>
        <v>1811.6198783999912</v>
      </c>
      <c r="U28">
        <f>MAX(U3:U27)</f>
        <v>1623.48986729783</v>
      </c>
      <c r="V28">
        <f t="shared" ref="V28:Y28" si="80">MAX(V3:V27)</f>
        <v>1319.509452466096</v>
      </c>
      <c r="W28">
        <f t="shared" si="80"/>
        <v>1138.6292462654699</v>
      </c>
      <c r="X28">
        <f t="shared" si="80"/>
        <v>1169.7422271107823</v>
      </c>
      <c r="Y28">
        <f t="shared" si="80"/>
        <v>1095.395075153185</v>
      </c>
      <c r="Z28">
        <f>T28/Y28</f>
        <v>1.6538506694916866</v>
      </c>
      <c r="AA28">
        <f>20*LOG(Z28)</f>
        <v>4.3699258680120012</v>
      </c>
      <c r="AD28" t="s">
        <v>31</v>
      </c>
      <c r="AG28">
        <f>20*LOG10(AG7)</f>
        <v>-1.0206725234086964</v>
      </c>
      <c r="AH28">
        <f t="shared" ref="AH28:AK28" si="81">20*LOG10(AH7)</f>
        <v>7.6977811652670516</v>
      </c>
      <c r="AI28">
        <f t="shared" si="81"/>
        <v>16.660623747337866</v>
      </c>
      <c r="AJ28">
        <f t="shared" si="81"/>
        <v>27.003897611311952</v>
      </c>
      <c r="AK28">
        <f t="shared" si="81"/>
        <v>36.098375641914032</v>
      </c>
      <c r="AL28">
        <f>20*LOG10(AL7)</f>
        <v>45.560095142019847</v>
      </c>
      <c r="AP28">
        <f>(AG28-AH28)/10</f>
        <v>-0.8718453688675748</v>
      </c>
      <c r="AQ28">
        <f t="shared" ref="AQ28" si="82">(AH28-AI28)/10</f>
        <v>-0.89628425820708135</v>
      </c>
      <c r="AR28">
        <f t="shared" ref="AR28" si="83">(AI28-AJ28)/10</f>
        <v>-1.0343273863974087</v>
      </c>
      <c r="AS28">
        <f>(AJ28-AK28)/10</f>
        <v>-0.909447803060208</v>
      </c>
      <c r="AT28">
        <f t="shared" ref="AT28" si="84">(AK28-AL28)/10</f>
        <v>-0.94617195001058152</v>
      </c>
      <c r="AV28" t="s">
        <v>9</v>
      </c>
      <c r="AW28">
        <f>MAX(AW3:AW27)</f>
        <v>1405.8415607238751</v>
      </c>
      <c r="AX28">
        <f>MAX(AX3:AX27)</f>
        <v>1212.9951449673351</v>
      </c>
      <c r="AY28">
        <f t="shared" ref="AY28" si="85">MAX(AY3:AY27)</f>
        <v>1076.4681674515914</v>
      </c>
      <c r="AZ28">
        <f t="shared" ref="AZ28" si="86">MAX(AZ3:AZ27)</f>
        <v>1119.862971641345</v>
      </c>
      <c r="BA28">
        <f t="shared" ref="BA28" si="87">MAX(BA3:BA27)</f>
        <v>1008.9944709938579</v>
      </c>
      <c r="BB28">
        <f>MAX(BB3:BB27)</f>
        <v>948.36334856974497</v>
      </c>
      <c r="BC28">
        <f>AW28/BB28</f>
        <v>1.4823870648776829</v>
      </c>
      <c r="BD28">
        <f>20*LOG(BC28)</f>
        <v>3.4192323345714581</v>
      </c>
      <c r="BG28" t="s">
        <v>31</v>
      </c>
      <c r="BJ28">
        <f>20*LOG10(BJ12)</f>
        <v>-1.1822790370339757</v>
      </c>
      <c r="BK28">
        <f t="shared" ref="BK28:BO28" si="88">20*LOG10(BK12)</f>
        <v>6.7394082423246164</v>
      </c>
      <c r="BL28">
        <f t="shared" si="88"/>
        <v>13.971620543999999</v>
      </c>
      <c r="BM28">
        <f t="shared" si="88"/>
        <v>20.429143773481275</v>
      </c>
      <c r="BN28">
        <f t="shared" si="88"/>
        <v>27.254337809664904</v>
      </c>
      <c r="BO28">
        <f t="shared" si="88"/>
        <v>34.354411029888382</v>
      </c>
      <c r="BS28">
        <f>(BJ28-BK28)/10</f>
        <v>-0.79216872793585913</v>
      </c>
      <c r="BT28">
        <f t="shared" ref="BT28" si="89">(BK28-BL28)/10</f>
        <v>-0.72322123016753825</v>
      </c>
      <c r="BU28">
        <f t="shared" ref="BU28" si="90">(BL28-BM28)/10</f>
        <v>-0.64575232294812768</v>
      </c>
      <c r="BV28">
        <f>(BM28-BN28)/10</f>
        <v>-0.68251940361836283</v>
      </c>
      <c r="BW28">
        <f t="shared" ref="BW28" si="91">(BN28-BO28)/10</f>
        <v>-0.71000732202234784</v>
      </c>
      <c r="BY28" t="s">
        <v>9</v>
      </c>
      <c r="BZ28">
        <f>MAX(BZ3:BZ27)</f>
        <v>1379.926810116782</v>
      </c>
      <c r="CA28">
        <f>MAX(CA3:CA27)</f>
        <v>1189.827513010265</v>
      </c>
      <c r="CB28">
        <f t="shared" ref="CB28" si="92">MAX(CB3:CB27)</f>
        <v>1034.9083556714922</v>
      </c>
      <c r="CC28">
        <f t="shared" ref="CC28" si="93">MAX(CC3:CC27)</f>
        <v>887.17675566004493</v>
      </c>
      <c r="CD28">
        <f t="shared" ref="CD28" si="94">MAX(CD3:CD27)</f>
        <v>821.96955504908328</v>
      </c>
      <c r="CE28">
        <f>MAX(CE3:CE27)</f>
        <v>888.89939184667492</v>
      </c>
      <c r="CF28">
        <f>BZ28/CE28</f>
        <v>1.5523993184988067</v>
      </c>
      <c r="CG28">
        <f>20*LOG(CF28)</f>
        <v>3.820068868266624</v>
      </c>
      <c r="CJ28" t="s">
        <v>31</v>
      </c>
      <c r="CM28">
        <f>20*LOG10(CM12)</f>
        <v>1.2809110748732433</v>
      </c>
      <c r="CN28">
        <f t="shared" ref="CN28:CO28" si="95">20*LOG10(CN12)</f>
        <v>2.1127964350127844</v>
      </c>
      <c r="CO28">
        <f t="shared" si="95"/>
        <v>10.247603861087027</v>
      </c>
      <c r="CP28">
        <f>20*LOG10(CP12)</f>
        <v>19.608131378951391</v>
      </c>
      <c r="CQ28">
        <f>20*LOG10(CQ12)</f>
        <v>27.712996923306754</v>
      </c>
      <c r="CR28">
        <f>20*LOG10(CR12)</f>
        <v>34.189549518353523</v>
      </c>
      <c r="CV28">
        <f>(CM28-CN28)/10</f>
        <v>-8.3188536013954109E-2</v>
      </c>
      <c r="CW28">
        <f t="shared" ref="CW28" si="96">(CN28-CO28)/10</f>
        <v>-0.81348074260742431</v>
      </c>
      <c r="CX28">
        <f>(CO28-CP28)/10</f>
        <v>-0.93605275178643643</v>
      </c>
      <c r="CY28">
        <f>(CP28-CQ28)/10</f>
        <v>-0.8104865544355363</v>
      </c>
      <c r="CZ28">
        <f t="shared" ref="CZ28" si="97">(CQ28-CR28)/10</f>
        <v>-0.64765525950467695</v>
      </c>
      <c r="DB28" t="s">
        <v>9</v>
      </c>
      <c r="DC28">
        <f>MAX(DC3:DC27)</f>
        <v>1832.3800640166787</v>
      </c>
      <c r="DD28">
        <f>MAX(DD3:DD27)</f>
        <v>1102.0175302760699</v>
      </c>
      <c r="DE28">
        <f t="shared" ref="DE28" si="98">MAX(DE3:DE27)</f>
        <v>1103.5197704359684</v>
      </c>
      <c r="DF28">
        <f t="shared" ref="DF28" si="99">MAX(DF3:DF27)</f>
        <v>937.15098514272995</v>
      </c>
      <c r="DG28">
        <f t="shared" ref="DG28" si="100">MAX(DG3:DG27)</f>
        <v>925.45542256902309</v>
      </c>
      <c r="DH28">
        <f>MAX(DH3:DH27)</f>
        <v>899.02008370876501</v>
      </c>
      <c r="DI28">
        <f>DC28/DH28</f>
        <v>2.0381970294339644</v>
      </c>
      <c r="DJ28">
        <f>20*LOG(DI28)</f>
        <v>6.1849232858508083</v>
      </c>
      <c r="DM28" t="s">
        <v>31</v>
      </c>
      <c r="DN28"/>
      <c r="DO28"/>
      <c r="DP28">
        <f>20*LOG10(DP13)</f>
        <v>7.7497176940901706</v>
      </c>
      <c r="DQ28">
        <f t="shared" ref="DQ28:DT28" si="101">20*LOG10(DQ13)</f>
        <v>13.548293804410012</v>
      </c>
      <c r="DR28">
        <f t="shared" si="101"/>
        <v>17.704539984312678</v>
      </c>
      <c r="DS28">
        <f t="shared" si="101"/>
        <v>21.978312433135514</v>
      </c>
      <c r="DT28">
        <f t="shared" si="101"/>
        <v>26.645351535614527</v>
      </c>
      <c r="DU28">
        <f>20*LOG10(DU13)</f>
        <v>30.075212992926286</v>
      </c>
      <c r="DV28"/>
      <c r="DW28"/>
      <c r="DX28"/>
      <c r="DY28">
        <f>(DP28-DQ28)/10</f>
        <v>-0.57985761103198408</v>
      </c>
      <c r="DZ28">
        <f t="shared" ref="DZ28" si="102">(DQ28-DR28)/10</f>
        <v>-0.41562461799026662</v>
      </c>
      <c r="EA28">
        <f>(DR28-DS28)/10</f>
        <v>-0.42737724488228357</v>
      </c>
      <c r="EB28">
        <f>(DS28-DT28)/10</f>
        <v>-0.46670391024790125</v>
      </c>
      <c r="EC28">
        <f t="shared" ref="EC28" si="103">(DT28-DU28)/10</f>
        <v>-0.34298614573117592</v>
      </c>
      <c r="ED28"/>
      <c r="EE28" t="s">
        <v>9</v>
      </c>
      <c r="EF28">
        <f>MAX(EF3:EF27)</f>
        <v>3858.8321574014467</v>
      </c>
      <c r="EG28">
        <f>MAX(EG3:EG27)</f>
        <v>2378.9466053624201</v>
      </c>
      <c r="EH28">
        <f t="shared" ref="EH28" si="104">MAX(EH3:EH27)</f>
        <v>1509.8029586504495</v>
      </c>
      <c r="EI28">
        <f t="shared" ref="EI28" si="105">MAX(EI3:EI27)</f>
        <v>1443.72632065623</v>
      </c>
      <c r="EJ28">
        <f t="shared" ref="EJ28" si="106">MAX(EJ3:EJ27)</f>
        <v>1405.7532898668119</v>
      </c>
      <c r="EK28">
        <f>MAX(EK3:EK27)</f>
        <v>1385.0173511569551</v>
      </c>
      <c r="EL28">
        <f>EF28/EK28</f>
        <v>2.7861254981232002</v>
      </c>
      <c r="EM28">
        <f>20*LOG(EL28)</f>
        <v>8.9000134974290859</v>
      </c>
      <c r="EN28"/>
      <c r="EO28"/>
      <c r="EP28" t="s">
        <v>31</v>
      </c>
      <c r="ES28">
        <f t="shared" ref="ES28:EX28" si="107">AVERAGE(D28,AG28,BJ28,CM28,DP28)</f>
        <v>1.6019237340775452</v>
      </c>
      <c r="ET28">
        <f t="shared" si="107"/>
        <v>7.8371986291067346</v>
      </c>
      <c r="EU28">
        <f t="shared" si="107"/>
        <v>15.225974953767059</v>
      </c>
      <c r="EV28">
        <f t="shared" si="107"/>
        <v>22.728946497124131</v>
      </c>
      <c r="EW28">
        <f t="shared" si="107"/>
        <v>30.29131505118513</v>
      </c>
      <c r="EX28">
        <f t="shared" si="107"/>
        <v>37.32636344922944</v>
      </c>
      <c r="FA28">
        <f>AVERAGE(M28,AP28,BS28,CV28,DY28)</f>
        <v>-0.62352748950291881</v>
      </c>
      <c r="FB28">
        <f t="shared" ref="FB28:FE28" si="108">AVERAGE(N28,AQ28,BT28,CW28,DZ28)</f>
        <v>-0.73887763246603255</v>
      </c>
      <c r="FC28">
        <f t="shared" si="108"/>
        <v>-0.75029715433570698</v>
      </c>
      <c r="FD28">
        <f t="shared" si="108"/>
        <v>-0.75623685540610008</v>
      </c>
      <c r="FE28">
        <f t="shared" si="108"/>
        <v>-0.70350483980443079</v>
      </c>
      <c r="FG28" t="s">
        <v>31</v>
      </c>
      <c r="FJ28">
        <f t="shared" ref="FJ28:FO28" si="109">STDEV(D28,AG28,BJ28,CM28,DP28)</f>
        <v>3.6298967275789749</v>
      </c>
      <c r="FK28">
        <f t="shared" si="109"/>
        <v>4.1283700470729476</v>
      </c>
      <c r="FL28">
        <f t="shared" si="109"/>
        <v>3.1598742031600149</v>
      </c>
      <c r="FM28">
        <f t="shared" si="109"/>
        <v>3.0603592431482354</v>
      </c>
      <c r="FN28">
        <f t="shared" si="109"/>
        <v>4.324853860284156</v>
      </c>
      <c r="FO28">
        <f t="shared" si="109"/>
        <v>6.4289073171261979</v>
      </c>
      <c r="FR28">
        <f>STDEV(M28,AP28,BS28,CV28,DY28)</f>
        <v>0.32088957853803818</v>
      </c>
      <c r="FS28">
        <f t="shared" ref="FS28:FV28" si="110">STDEV(N28,AQ28,BT28,CW28,DZ28)</f>
        <v>0.19138158606911893</v>
      </c>
      <c r="FT28">
        <f t="shared" si="110"/>
        <v>0.24092336901331357</v>
      </c>
      <c r="FU28">
        <f t="shared" si="110"/>
        <v>0.18704989952064352</v>
      </c>
      <c r="FV28">
        <f t="shared" si="110"/>
        <v>0.2345090149078522</v>
      </c>
      <c r="FX28" t="s">
        <v>31</v>
      </c>
      <c r="GA28">
        <f t="shared" ref="GA28:GF28" si="111">FJ28/SQRT(5)</f>
        <v>1.6233391668341246</v>
      </c>
      <c r="GB28">
        <f t="shared" si="111"/>
        <v>1.8462632123058234</v>
      </c>
      <c r="GC28">
        <f t="shared" si="111"/>
        <v>1.4131387037227547</v>
      </c>
      <c r="GD28">
        <f t="shared" si="111"/>
        <v>1.3686342606498523</v>
      </c>
      <c r="GE28">
        <f t="shared" si="111"/>
        <v>1.93413344486955</v>
      </c>
      <c r="GF28">
        <f t="shared" si="111"/>
        <v>2.8750947564279952</v>
      </c>
      <c r="GI28">
        <f>FR28/SQRT(5)</f>
        <v>0.14350618217646219</v>
      </c>
      <c r="GJ28">
        <f t="shared" ref="GJ28:GM28" si="112">FS28/SQRT(5)</f>
        <v>8.5588447218455335E-2</v>
      </c>
      <c r="GK28">
        <f t="shared" si="112"/>
        <v>0.10774420609640711</v>
      </c>
      <c r="GL28">
        <f t="shared" si="112"/>
        <v>8.3651258102532849E-2</v>
      </c>
      <c r="GM28">
        <f t="shared" si="112"/>
        <v>0.10487561973409382</v>
      </c>
      <c r="GO28" t="s">
        <v>9</v>
      </c>
      <c r="GR28">
        <f t="shared" ref="GR28" si="113">MAX(GR3:GR27)</f>
        <v>1654.6228854948736</v>
      </c>
      <c r="GS28">
        <f t="shared" ref="GS28" si="114">MAX(GS3:GS27)</f>
        <v>1259.3060206710429</v>
      </c>
      <c r="GT28">
        <f t="shared" ref="GT28" si="115">MAX(GT3:GT27)</f>
        <v>1117.1878530252345</v>
      </c>
      <c r="GU28">
        <f>MAX(GU3:GU27)</f>
        <v>988.50617143184991</v>
      </c>
      <c r="GV28" t="s">
        <v>9</v>
      </c>
      <c r="GW28">
        <f>MAX(GW3:GW27)</f>
        <v>1016.1835679577431</v>
      </c>
      <c r="HS28">
        <f>AVERAGE(S29,AV29,BY29,DB29,EE29)</f>
        <v>5.9</v>
      </c>
      <c r="HT28">
        <f>STDEV(S29,AV29,BY29,DB29,EE29)</f>
        <v>1.1937336386313311</v>
      </c>
      <c r="HU28">
        <f>HT28/SQRT(5)</f>
        <v>0.53385391260156501</v>
      </c>
      <c r="HW28">
        <f>AVERAGE(AB29,BE29,CH29,DK29,EN29)</f>
        <v>31.367858134889197</v>
      </c>
      <c r="HX28">
        <f>STDEV(AB29,BE29,CH29,DK29,EN29)</f>
        <v>33.300098760731231</v>
      </c>
      <c r="HY28">
        <f>HX28/SQRT(5)</f>
        <v>14.892256897290308</v>
      </c>
    </row>
    <row r="29" spans="1:233" x14ac:dyDescent="0.4">
      <c r="S29">
        <f>S10</f>
        <v>5.5</v>
      </c>
      <c r="T29">
        <f>T10</f>
        <v>1811.6198783999912</v>
      </c>
      <c r="U29">
        <f t="shared" ref="U29:X29" si="116">U10</f>
        <v>1423.4941255958149</v>
      </c>
      <c r="V29">
        <f>V10</f>
        <v>1191.9123944611865</v>
      </c>
      <c r="W29">
        <f t="shared" si="116"/>
        <v>851.59356050286999</v>
      </c>
      <c r="X29">
        <f t="shared" si="116"/>
        <v>769.56564490703681</v>
      </c>
      <c r="Y29">
        <f>Y10</f>
        <v>663.12810150894506</v>
      </c>
      <c r="AB29">
        <f>(U29-W29)/20</f>
        <v>28.595028254647247</v>
      </c>
      <c r="AV29">
        <f>AV7</f>
        <v>4</v>
      </c>
      <c r="AW29">
        <f>AW7</f>
        <v>1405.8415607238751</v>
      </c>
      <c r="AX29">
        <f>AX7</f>
        <v>1212.9951449673351</v>
      </c>
      <c r="AY29">
        <f t="shared" ref="AY29:BB29" si="117">AY7</f>
        <v>1076.4681674515914</v>
      </c>
      <c r="AZ29">
        <f t="shared" si="117"/>
        <v>1119.862971641345</v>
      </c>
      <c r="BA29">
        <f t="shared" si="117"/>
        <v>1008.9944709938579</v>
      </c>
      <c r="BB29">
        <f t="shared" si="117"/>
        <v>948.36334856974497</v>
      </c>
      <c r="BE29">
        <f>(AX29-AZ29)/20</f>
        <v>4.6566086662995074</v>
      </c>
      <c r="BY29">
        <f>BY12</f>
        <v>6.5</v>
      </c>
      <c r="BZ29">
        <f>BZ12</f>
        <v>1379.926810116782</v>
      </c>
      <c r="CA29">
        <f t="shared" ref="CA29:CE29" si="118">CA12</f>
        <v>1086.2765803863649</v>
      </c>
      <c r="CB29">
        <f t="shared" si="118"/>
        <v>789.86165620990596</v>
      </c>
      <c r="CC29">
        <f>CC12</f>
        <v>525.32394016886997</v>
      </c>
      <c r="CD29">
        <f t="shared" si="118"/>
        <v>364.491071856926</v>
      </c>
      <c r="CE29">
        <f t="shared" si="118"/>
        <v>261.03007961119101</v>
      </c>
      <c r="CH29">
        <f>(CA29-CC29)/20</f>
        <v>28.047632010874747</v>
      </c>
      <c r="DB29">
        <f>DB12</f>
        <v>6.5</v>
      </c>
      <c r="DC29">
        <f>DC12</f>
        <v>1832.3800640166787</v>
      </c>
      <c r="DD29">
        <f t="shared" ref="DD29:DG29" si="119">DD12</f>
        <v>637.69032226843001</v>
      </c>
      <c r="DE29">
        <f t="shared" si="119"/>
        <v>514.45832262114334</v>
      </c>
      <c r="DF29">
        <f t="shared" si="119"/>
        <v>477.94351505134551</v>
      </c>
      <c r="DG29">
        <f t="shared" si="119"/>
        <v>384.25528593390942</v>
      </c>
      <c r="DH29">
        <f>DH12</f>
        <v>256.12235135647097</v>
      </c>
      <c r="DK29">
        <f>(DD29-DF29)/20</f>
        <v>7.9873403608542244</v>
      </c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>
        <f>EE13</f>
        <v>7</v>
      </c>
      <c r="EF29">
        <f>EF13</f>
        <v>3858.8321574014467</v>
      </c>
      <c r="EG29">
        <f t="shared" ref="EG29:EK29" si="120">EG13</f>
        <v>2378.9466053624201</v>
      </c>
      <c r="EH29">
        <f>EH13</f>
        <v>1213.9393896682807</v>
      </c>
      <c r="EI29">
        <f t="shared" si="120"/>
        <v>627.89297772701502</v>
      </c>
      <c r="EJ29">
        <f t="shared" si="120"/>
        <v>339.81111567451592</v>
      </c>
      <c r="EK29">
        <f t="shared" si="120"/>
        <v>159.4889702411605</v>
      </c>
      <c r="EL29"/>
      <c r="EM29"/>
      <c r="EN29">
        <f>(EG29-EI29)/20</f>
        <v>87.552681381770256</v>
      </c>
      <c r="EO29"/>
    </row>
    <row r="30" spans="1:233" ht="16.2" customHeight="1" x14ac:dyDescent="0.4">
      <c r="S30">
        <v>4.5</v>
      </c>
      <c r="Y30">
        <f>MAX(Y2:Y23)</f>
        <v>1095.395075153185</v>
      </c>
      <c r="AV30">
        <v>4</v>
      </c>
      <c r="BB30">
        <f>MAX(BB2:BB23)</f>
        <v>948.36334856974497</v>
      </c>
      <c r="BY30">
        <v>4</v>
      </c>
      <c r="CE30">
        <f>MAX(CE2:CE23)</f>
        <v>888.89939184667492</v>
      </c>
      <c r="DB30">
        <v>4.5</v>
      </c>
      <c r="DH30">
        <f>MAX(DH2:DH23)</f>
        <v>899.02008370876501</v>
      </c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>
        <v>4.5</v>
      </c>
      <c r="EF30"/>
      <c r="EG30"/>
      <c r="EH30"/>
      <c r="EI30"/>
      <c r="EJ30"/>
      <c r="EK30">
        <f>MAX(EK2:EK23)</f>
        <v>1385.0173511569551</v>
      </c>
      <c r="EL30"/>
      <c r="EM30"/>
      <c r="EN30"/>
      <c r="EO30"/>
      <c r="GO30">
        <f>AVERAGE(S30,AV30,BY30,DB30,EE30)</f>
        <v>4.3</v>
      </c>
    </row>
    <row r="31" spans="1:233" s="1" customFormat="1" x14ac:dyDescent="0.4"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</row>
    <row r="32" spans="1:233" x14ac:dyDescent="0.4">
      <c r="A32" t="s">
        <v>22</v>
      </c>
      <c r="S32" t="s">
        <v>11</v>
      </c>
      <c r="T32">
        <v>30</v>
      </c>
      <c r="U32">
        <v>40</v>
      </c>
      <c r="V32">
        <v>50</v>
      </c>
      <c r="W32">
        <v>60</v>
      </c>
      <c r="X32">
        <v>70</v>
      </c>
      <c r="Y32">
        <v>80</v>
      </c>
      <c r="AD32" t="s">
        <v>23</v>
      </c>
      <c r="AV32" t="s">
        <v>11</v>
      </c>
      <c r="AW32">
        <v>30</v>
      </c>
      <c r="AX32">
        <v>40</v>
      </c>
      <c r="AY32">
        <v>50</v>
      </c>
      <c r="AZ32">
        <v>60</v>
      </c>
      <c r="BA32">
        <v>70</v>
      </c>
      <c r="BB32">
        <v>80</v>
      </c>
      <c r="BG32" t="s">
        <v>24</v>
      </c>
      <c r="BY32" t="s">
        <v>11</v>
      </c>
      <c r="BZ32">
        <v>30</v>
      </c>
      <c r="CA32">
        <v>40</v>
      </c>
      <c r="CB32">
        <v>50</v>
      </c>
      <c r="CC32">
        <v>60</v>
      </c>
      <c r="CD32">
        <v>70</v>
      </c>
      <c r="CE32">
        <v>80</v>
      </c>
      <c r="CJ32" t="s">
        <v>25</v>
      </c>
      <c r="DB32" t="s">
        <v>11</v>
      </c>
      <c r="DC32">
        <v>30</v>
      </c>
      <c r="DD32">
        <v>40</v>
      </c>
      <c r="DE32">
        <v>50</v>
      </c>
      <c r="DF32">
        <v>60</v>
      </c>
      <c r="DG32">
        <v>70</v>
      </c>
      <c r="DH32">
        <v>80</v>
      </c>
      <c r="DM32" s="1" t="s">
        <v>26</v>
      </c>
      <c r="EE32" t="s">
        <v>11</v>
      </c>
      <c r="EF32">
        <v>30</v>
      </c>
      <c r="EG32">
        <v>40</v>
      </c>
      <c r="EH32">
        <v>50</v>
      </c>
      <c r="EI32">
        <v>60</v>
      </c>
      <c r="EJ32">
        <v>70</v>
      </c>
      <c r="EK32">
        <v>80</v>
      </c>
      <c r="EL32"/>
      <c r="EM32"/>
      <c r="EP32" t="s">
        <v>5</v>
      </c>
      <c r="FG32" t="s">
        <v>6</v>
      </c>
      <c r="FX32" t="s">
        <v>7</v>
      </c>
      <c r="GO32" t="s">
        <v>12</v>
      </c>
      <c r="GP32">
        <v>10</v>
      </c>
      <c r="GQ32">
        <v>20</v>
      </c>
      <c r="GR32">
        <v>30</v>
      </c>
      <c r="GS32">
        <v>40</v>
      </c>
      <c r="GT32">
        <v>50</v>
      </c>
      <c r="GU32">
        <v>60</v>
      </c>
      <c r="GV32">
        <v>70</v>
      </c>
      <c r="GW32">
        <v>80</v>
      </c>
      <c r="GX32" t="s">
        <v>13</v>
      </c>
      <c r="GY32" t="s">
        <v>6</v>
      </c>
      <c r="GZ32">
        <v>10</v>
      </c>
      <c r="HA32">
        <v>20</v>
      </c>
      <c r="HB32">
        <v>30</v>
      </c>
      <c r="HC32">
        <v>40</v>
      </c>
      <c r="HD32">
        <v>50</v>
      </c>
      <c r="HE32">
        <v>60</v>
      </c>
      <c r="HF32">
        <v>70</v>
      </c>
      <c r="HG32">
        <v>80</v>
      </c>
      <c r="HI32" t="s">
        <v>7</v>
      </c>
      <c r="HJ32">
        <v>10</v>
      </c>
      <c r="HK32">
        <v>20</v>
      </c>
      <c r="HL32">
        <v>30</v>
      </c>
      <c r="HM32">
        <v>40</v>
      </c>
      <c r="HN32">
        <v>50</v>
      </c>
      <c r="HO32">
        <v>60</v>
      </c>
      <c r="HP32">
        <v>70</v>
      </c>
      <c r="HQ32">
        <v>80</v>
      </c>
    </row>
    <row r="33" spans="1:234" x14ac:dyDescent="0.4">
      <c r="B33">
        <v>10</v>
      </c>
      <c r="C33">
        <v>20</v>
      </c>
      <c r="D33">
        <v>30</v>
      </c>
      <c r="E33">
        <v>40</v>
      </c>
      <c r="F33">
        <v>50</v>
      </c>
      <c r="G33">
        <v>60</v>
      </c>
      <c r="H33">
        <v>70</v>
      </c>
      <c r="I33">
        <v>80</v>
      </c>
      <c r="J33" s="4" t="s">
        <v>40</v>
      </c>
      <c r="U33">
        <f>0.00002*10^(E33/20)</f>
        <v>2E-3</v>
      </c>
      <c r="V33">
        <f>0.00002*10^(F33/20)</f>
        <v>6.3245553203367657E-3</v>
      </c>
      <c r="W33">
        <f>0.00002*10^(G33/20)</f>
        <v>0.02</v>
      </c>
      <c r="X33">
        <f>0.00002*10^(H33/20)</f>
        <v>6.324555320336761E-2</v>
      </c>
      <c r="Y33">
        <f>0.00002*10^(I33/20)</f>
        <v>0.2</v>
      </c>
      <c r="AE33">
        <v>10</v>
      </c>
      <c r="AF33">
        <v>20</v>
      </c>
      <c r="AG33">
        <v>30</v>
      </c>
      <c r="AH33">
        <v>40</v>
      </c>
      <c r="AI33">
        <v>50</v>
      </c>
      <c r="AJ33">
        <v>60</v>
      </c>
      <c r="AK33">
        <v>70</v>
      </c>
      <c r="AL33">
        <v>80</v>
      </c>
      <c r="AM33" s="4" t="s">
        <v>40</v>
      </c>
      <c r="AX33">
        <f>0.00002*10^(AH33/20)</f>
        <v>2E-3</v>
      </c>
      <c r="AY33">
        <f>0.00002*10^(AI33/20)</f>
        <v>6.3245553203367657E-3</v>
      </c>
      <c r="AZ33">
        <f t="shared" ref="AZ33" si="121">0.00002*10^(AJ33/20)</f>
        <v>0.02</v>
      </c>
      <c r="BA33">
        <f t="shared" ref="BA33" si="122">0.00002*10^(AK33/20)</f>
        <v>6.324555320336761E-2</v>
      </c>
      <c r="BB33">
        <f t="shared" ref="BB33" si="123">0.00002*10^(AL33/20)</f>
        <v>0.2</v>
      </c>
      <c r="BH33">
        <v>10</v>
      </c>
      <c r="BI33">
        <v>20</v>
      </c>
      <c r="BJ33">
        <v>30</v>
      </c>
      <c r="BK33">
        <v>40</v>
      </c>
      <c r="BL33">
        <v>50</v>
      </c>
      <c r="BM33">
        <v>60</v>
      </c>
      <c r="BN33">
        <v>70</v>
      </c>
      <c r="BO33">
        <v>80</v>
      </c>
      <c r="BP33" s="4" t="s">
        <v>40</v>
      </c>
      <c r="CA33">
        <f>0.00002*10^(BK33/20)</f>
        <v>2E-3</v>
      </c>
      <c r="CB33">
        <f>0.00002*10^(BL33/20)</f>
        <v>6.3245553203367657E-3</v>
      </c>
      <c r="CC33">
        <f t="shared" ref="CC33" si="124">0.00002*10^(BM33/20)</f>
        <v>0.02</v>
      </c>
      <c r="CD33">
        <f t="shared" ref="CD33" si="125">0.00002*10^(BN33/20)</f>
        <v>6.324555320336761E-2</v>
      </c>
      <c r="CE33">
        <f t="shared" ref="CE33" si="126">0.00002*10^(BO33/20)</f>
        <v>0.2</v>
      </c>
      <c r="CK33">
        <v>10</v>
      </c>
      <c r="CL33">
        <v>20</v>
      </c>
      <c r="CM33">
        <v>30</v>
      </c>
      <c r="CN33">
        <v>40</v>
      </c>
      <c r="CO33">
        <v>50</v>
      </c>
      <c r="CP33">
        <v>60</v>
      </c>
      <c r="CQ33">
        <v>70</v>
      </c>
      <c r="CR33">
        <v>80</v>
      </c>
      <c r="CS33" s="4" t="s">
        <v>40</v>
      </c>
      <c r="DC33">
        <f>0.00002*10^(CM33/20)</f>
        <v>6.324555320336761E-4</v>
      </c>
      <c r="DD33">
        <f>0.00002*10^(CN33/20)</f>
        <v>2E-3</v>
      </c>
      <c r="DE33">
        <f>0.00002*10^(CO33/20)</f>
        <v>6.3245553203367657E-3</v>
      </c>
      <c r="DF33">
        <f t="shared" ref="DF33" si="127">0.00002*10^(CP33/20)</f>
        <v>0.02</v>
      </c>
      <c r="DG33">
        <f t="shared" ref="DG33" si="128">0.00002*10^(CQ33/20)</f>
        <v>6.324555320336761E-2</v>
      </c>
      <c r="DH33">
        <f t="shared" ref="DH33" si="129">0.00002*10^(CR33/20)</f>
        <v>0.2</v>
      </c>
      <c r="DM33"/>
      <c r="DN33">
        <v>10</v>
      </c>
      <c r="DO33">
        <v>20</v>
      </c>
      <c r="DP33">
        <v>30</v>
      </c>
      <c r="DQ33">
        <v>40</v>
      </c>
      <c r="DR33">
        <v>50</v>
      </c>
      <c r="DS33">
        <v>60</v>
      </c>
      <c r="DT33">
        <v>70</v>
      </c>
      <c r="DU33">
        <v>80</v>
      </c>
      <c r="DV33" s="4" t="s">
        <v>40</v>
      </c>
      <c r="DW33"/>
      <c r="DX33"/>
      <c r="DY33"/>
      <c r="DZ33"/>
      <c r="EA33"/>
      <c r="EB33"/>
      <c r="EC33"/>
      <c r="ED33"/>
      <c r="EE33"/>
      <c r="EF33">
        <f t="shared" ref="EF33:EK33" si="130">0.00002*10^(EF32/20)</f>
        <v>6.324555320336761E-4</v>
      </c>
      <c r="EG33">
        <f t="shared" si="130"/>
        <v>2E-3</v>
      </c>
      <c r="EH33">
        <f t="shared" si="130"/>
        <v>6.3245553203367657E-3</v>
      </c>
      <c r="EI33">
        <f t="shared" si="130"/>
        <v>0.02</v>
      </c>
      <c r="EJ33">
        <f t="shared" si="130"/>
        <v>6.324555320336761E-2</v>
      </c>
      <c r="EK33">
        <f t="shared" si="130"/>
        <v>0.2</v>
      </c>
      <c r="EL33"/>
      <c r="EM33"/>
      <c r="EN33"/>
      <c r="EO33"/>
      <c r="EQ33">
        <v>10</v>
      </c>
      <c r="ER33">
        <v>20</v>
      </c>
      <c r="ES33">
        <v>30</v>
      </c>
      <c r="ET33">
        <v>40</v>
      </c>
      <c r="EU33">
        <v>50</v>
      </c>
      <c r="EV33">
        <v>60</v>
      </c>
      <c r="EW33">
        <v>70</v>
      </c>
      <c r="EX33">
        <v>80</v>
      </c>
      <c r="FH33">
        <v>10</v>
      </c>
      <c r="FI33">
        <v>20</v>
      </c>
      <c r="FJ33">
        <v>30</v>
      </c>
      <c r="FK33">
        <v>40</v>
      </c>
      <c r="FL33">
        <v>50</v>
      </c>
      <c r="FM33">
        <v>60</v>
      </c>
      <c r="FN33">
        <v>70</v>
      </c>
      <c r="FO33">
        <v>80</v>
      </c>
      <c r="FY33">
        <v>10</v>
      </c>
      <c r="FZ33">
        <v>20</v>
      </c>
      <c r="GA33">
        <v>30</v>
      </c>
      <c r="GB33">
        <v>40</v>
      </c>
      <c r="GC33">
        <v>50</v>
      </c>
      <c r="GD33">
        <v>60</v>
      </c>
      <c r="GE33">
        <v>70</v>
      </c>
      <c r="GF33">
        <v>80</v>
      </c>
      <c r="GP33">
        <f t="shared" ref="GP33" si="131">0.00002*10^(FH33/20)</f>
        <v>6.3245553203367591E-5</v>
      </c>
      <c r="GQ33">
        <f t="shared" ref="GQ33" si="132">0.00002*10^(FI33/20)</f>
        <v>2.0000000000000001E-4</v>
      </c>
      <c r="GR33">
        <f t="shared" ref="GR33" si="133">0.00002*10^(FJ33/20)</f>
        <v>6.324555320336761E-4</v>
      </c>
      <c r="GS33">
        <f t="shared" ref="GS33" si="134">0.00002*10^(FK33/20)</f>
        <v>2E-3</v>
      </c>
      <c r="GT33">
        <f t="shared" ref="GT33" si="135">0.00002*10^(FL33/20)</f>
        <v>6.3245553203367657E-3</v>
      </c>
      <c r="GU33">
        <f t="shared" ref="GU33" si="136">0.00002*10^(FM33/20)</f>
        <v>0.02</v>
      </c>
      <c r="GV33">
        <f t="shared" ref="GV33" si="137">0.00002*10^(FN33/20)</f>
        <v>6.324555320336761E-2</v>
      </c>
      <c r="GW33">
        <f t="shared" ref="GW33" si="138">0.00002*10^(FO33/20)</f>
        <v>0.2</v>
      </c>
      <c r="GZ33">
        <v>6.3245553203367591E-5</v>
      </c>
      <c r="HA33">
        <v>2.0000000000000001E-4</v>
      </c>
      <c r="HB33">
        <v>6.324555320336761E-4</v>
      </c>
      <c r="HC33">
        <v>2E-3</v>
      </c>
      <c r="HD33">
        <v>6.3245553203367657E-3</v>
      </c>
      <c r="HE33">
        <v>0.02</v>
      </c>
      <c r="HF33">
        <v>6.324555320336761E-2</v>
      </c>
      <c r="HG33">
        <v>0.2</v>
      </c>
      <c r="HJ33">
        <v>6.3245553203367591E-5</v>
      </c>
      <c r="HK33">
        <v>2.0000000000000001E-4</v>
      </c>
      <c r="HL33">
        <v>6.324555320336761E-4</v>
      </c>
      <c r="HM33">
        <v>2E-3</v>
      </c>
      <c r="HN33">
        <v>6.3245553203367657E-3</v>
      </c>
      <c r="HO33">
        <v>0.02</v>
      </c>
      <c r="HP33">
        <v>6.324555320336761E-2</v>
      </c>
      <c r="HQ33">
        <v>0.2</v>
      </c>
      <c r="HS33" t="s">
        <v>30</v>
      </c>
    </row>
    <row r="34" spans="1:234" x14ac:dyDescent="0.4">
      <c r="A34">
        <v>2</v>
      </c>
      <c r="B34">
        <v>0.104259232551363</v>
      </c>
      <c r="C34">
        <v>0.27999280434775098</v>
      </c>
      <c r="D34">
        <v>0.15943325927943</v>
      </c>
      <c r="E34">
        <v>0.34386091910191102</v>
      </c>
      <c r="F34">
        <v>0.56838506880635198</v>
      </c>
      <c r="G34">
        <v>2.12064932356046</v>
      </c>
      <c r="H34">
        <v>6.9594954872659498</v>
      </c>
      <c r="I34">
        <v>20.544359934509298</v>
      </c>
      <c r="S34">
        <v>2</v>
      </c>
      <c r="U34">
        <f t="shared" ref="U34:U47" si="139">E34/$U$33</f>
        <v>171.9304595509555</v>
      </c>
      <c r="V34">
        <f t="shared" ref="V34:V48" si="140">F34/$V$33</f>
        <v>89.869570272979601</v>
      </c>
      <c r="W34">
        <f t="shared" ref="W34:W49" si="141">G34/$W$33</f>
        <v>106.032466178023</v>
      </c>
      <c r="X34">
        <f t="shared" ref="X34:X49" si="142">H34/$X$33</f>
        <v>110.03928552711878</v>
      </c>
      <c r="Y34">
        <f t="shared" ref="Y34:Y49" si="143">I34/$Y$33</f>
        <v>102.72179967254648</v>
      </c>
      <c r="AD34">
        <v>2</v>
      </c>
      <c r="AE34">
        <v>0.204974058239458</v>
      </c>
      <c r="AF34">
        <v>0.19443330833518299</v>
      </c>
      <c r="AG34">
        <v>0.391123115028496</v>
      </c>
      <c r="AH34">
        <v>0.219064497699341</v>
      </c>
      <c r="AI34">
        <v>0.73876448751630197</v>
      </c>
      <c r="AJ34">
        <v>1.5680091069994</v>
      </c>
      <c r="AK34">
        <v>3.8353742176960801</v>
      </c>
      <c r="AL34">
        <v>13.2547384140072</v>
      </c>
      <c r="AV34">
        <v>2</v>
      </c>
      <c r="AX34">
        <f>AH34/$AX$33</f>
        <v>109.53224884967049</v>
      </c>
      <c r="AY34">
        <f>AI34/$AY$33</f>
        <v>116.80892174992704</v>
      </c>
      <c r="AZ34">
        <f>AJ34/$AZ$33</f>
        <v>78.400455349970002</v>
      </c>
      <c r="BA34">
        <f>AK34/$BA$33</f>
        <v>60.642591035030421</v>
      </c>
      <c r="BB34">
        <f>AL34/$BB$33</f>
        <v>66.273692070035992</v>
      </c>
      <c r="BG34">
        <v>2</v>
      </c>
      <c r="BH34">
        <v>9.4450838416218402E-2</v>
      </c>
      <c r="BI34">
        <v>0.186357289065086</v>
      </c>
      <c r="BJ34">
        <v>0.185626111051655</v>
      </c>
      <c r="BK34">
        <v>0.526536373786199</v>
      </c>
      <c r="BL34">
        <v>1.3785847772078199</v>
      </c>
      <c r="BM34">
        <v>4.29153441018485</v>
      </c>
      <c r="BN34">
        <v>12.9686050606671</v>
      </c>
      <c r="BO34">
        <v>40.049896944044598</v>
      </c>
      <c r="BY34">
        <v>2</v>
      </c>
      <c r="CA34">
        <f>BK34/$CA$33</f>
        <v>263.26818689309948</v>
      </c>
      <c r="CB34">
        <f>BL34/$CB$33</f>
        <v>217.97339218062433</v>
      </c>
      <c r="CC34">
        <f>BM34/$CC$33</f>
        <v>214.57672050924251</v>
      </c>
      <c r="CD34">
        <f>BN34/$CD$33</f>
        <v>205.05165033447074</v>
      </c>
      <c r="CE34">
        <f>BO34/$CE$33</f>
        <v>200.24948472022297</v>
      </c>
      <c r="CJ34">
        <v>2</v>
      </c>
      <c r="CK34">
        <v>0.452359967943462</v>
      </c>
      <c r="CL34">
        <v>0.41715602870616297</v>
      </c>
      <c r="CM34">
        <v>0.55533008692445995</v>
      </c>
      <c r="CN34">
        <v>0.67051172061116204</v>
      </c>
      <c r="CO34">
        <v>1.25823163527752</v>
      </c>
      <c r="CP34">
        <v>3.16932046783643</v>
      </c>
      <c r="CQ34">
        <v>10.0183083724888</v>
      </c>
      <c r="CR34">
        <v>28.3680280804139</v>
      </c>
      <c r="DB34">
        <v>2</v>
      </c>
      <c r="DD34">
        <f>CN34/$DD$33</f>
        <v>335.255860305581</v>
      </c>
      <c r="DE34">
        <f>CO34/$DE$33</f>
        <v>198.94388957776127</v>
      </c>
      <c r="DF34">
        <f>CP34/$DF$33</f>
        <v>158.46602339182149</v>
      </c>
      <c r="DG34">
        <f>CQ34/$DG$33</f>
        <v>158.40336379499578</v>
      </c>
      <c r="DH34">
        <f>CR34/$DH$33</f>
        <v>141.84014040206949</v>
      </c>
      <c r="DM34">
        <v>2</v>
      </c>
      <c r="DN34">
        <v>0.121201302320129</v>
      </c>
      <c r="DO34">
        <v>0.182492189738788</v>
      </c>
      <c r="DP34">
        <v>0.13936599477101699</v>
      </c>
      <c r="DQ34">
        <v>0.347650015485367</v>
      </c>
      <c r="DR34">
        <v>1.2466353760329101</v>
      </c>
      <c r="DS34">
        <v>4.2274998770352097</v>
      </c>
      <c r="DT34">
        <v>14.5545568543548</v>
      </c>
      <c r="DU34">
        <v>49.923495183262098</v>
      </c>
      <c r="DV34"/>
      <c r="DW34"/>
      <c r="DX34"/>
      <c r="DY34"/>
      <c r="DZ34"/>
      <c r="EA34"/>
      <c r="EB34"/>
      <c r="EC34"/>
      <c r="ED34"/>
      <c r="EE34">
        <v>2</v>
      </c>
      <c r="EF34"/>
      <c r="EG34">
        <f t="shared" ref="EG34:EG47" si="144">DQ34/$EG$33</f>
        <v>173.82500774268351</v>
      </c>
      <c r="EH34">
        <f t="shared" ref="EH34:EH48" si="145">DR34/$EH$33</f>
        <v>197.11036000022372</v>
      </c>
      <c r="EI34">
        <f t="shared" ref="EI34:EI49" si="146">DS34/$EI$33</f>
        <v>211.37499385176048</v>
      </c>
      <c r="EJ34">
        <f t="shared" ref="EJ34:EJ49" si="147">DT34/$EJ$33</f>
        <v>230.12774997088363</v>
      </c>
      <c r="EK34">
        <f t="shared" ref="EK34:EK49" si="148">DU34/$EK$33</f>
        <v>249.61747591631047</v>
      </c>
      <c r="EL34"/>
      <c r="EM34"/>
      <c r="EN34"/>
      <c r="EO34"/>
      <c r="EP34">
        <v>2</v>
      </c>
      <c r="EU34">
        <f t="shared" ref="EU34:EU44" si="149">AVERAGE(F34,AI34,BL34,CO34,DR34)</f>
        <v>1.0381202689681808</v>
      </c>
      <c r="EV34">
        <f t="shared" ref="EV34:EV44" si="150">AVERAGE(G34,AJ34,BM34,CP34,DS34)</f>
        <v>3.0754026371232697</v>
      </c>
      <c r="EW34">
        <f t="shared" ref="EW34:EW44" si="151">AVERAGE(H34,AK34,BN34,CQ34,DT34)</f>
        <v>9.6672679984945464</v>
      </c>
      <c r="EX34">
        <f t="shared" ref="EX34:EX44" si="152">AVERAGE(I34,AL34,BO34,CR34,DU34)</f>
        <v>30.428103711247417</v>
      </c>
      <c r="FG34">
        <v>2</v>
      </c>
      <c r="FL34">
        <f t="shared" ref="FL34:FL44" si="153">STDEV(F34,AI34,BL34,CO34,DR34)</f>
        <v>0.35989883543274265</v>
      </c>
      <c r="FM34">
        <f t="shared" ref="FM34:FM44" si="154">STDEV(G34,AJ34,BM34,CP34,DS34)</f>
        <v>1.2246340517688286</v>
      </c>
      <c r="FN34">
        <f t="shared" ref="FN34:FN44" si="155">STDEV(H34,AK34,BN34,CQ34,DT34)</f>
        <v>4.3660813421747235</v>
      </c>
      <c r="FO34">
        <f t="shared" ref="FO34:FO44" si="156">STDEV(I34,AL34,BO34,CR34,DU34)</f>
        <v>14.743693329210492</v>
      </c>
      <c r="FX34">
        <v>2</v>
      </c>
      <c r="GC34">
        <f t="shared" ref="GC34:GC44" si="157">FL34/SQRT(5)</f>
        <v>0.1609516522101245</v>
      </c>
      <c r="GD34">
        <f t="shared" ref="GD34:GD46" si="158">FM34/SQRT(5)</f>
        <v>0.5476729974632194</v>
      </c>
      <c r="GE34">
        <f t="shared" ref="GE34:GE46" si="159">FN34/SQRT(5)</f>
        <v>1.9525709352792402</v>
      </c>
      <c r="GF34">
        <f t="shared" ref="GF34:GF47" si="160">FO34/SQRT(5)</f>
        <v>6.5935801047049694</v>
      </c>
      <c r="GO34">
        <v>2</v>
      </c>
      <c r="GS34">
        <f t="shared" ref="GS34:GS47" si="161">AVERAGE(U34,AX34,CA34,DD34,EG34)</f>
        <v>210.76235266839802</v>
      </c>
      <c r="GT34">
        <f t="shared" ref="GT34:GT47" si="162">AVERAGE(V34,AY34,CB34,DE34,EH34)</f>
        <v>164.14122675630318</v>
      </c>
      <c r="GU34">
        <f t="shared" ref="GU34:GU47" si="163">AVERAGE(W34,AZ34,CC34,DF34,EI34)</f>
        <v>153.77013185616349</v>
      </c>
      <c r="GV34">
        <f t="shared" ref="GV34:GV47" si="164">AVERAGE(X34,BA34,CD34,DG34,EJ34)</f>
        <v>152.85292813249987</v>
      </c>
      <c r="GW34">
        <f t="shared" ref="GW34:GW47" si="165">AVERAGE(Y34,BB34,CE34,DH34,EK34)</f>
        <v>152.14051855623705</v>
      </c>
      <c r="GX34">
        <f>AVERAGE(GS34:GW34)</f>
        <v>166.73343159392033</v>
      </c>
      <c r="GY34">
        <v>2</v>
      </c>
      <c r="HC34">
        <f t="shared" ref="HC34:HC47" si="166">STDEV(U34,AX34,CA34,DD34,EG34)</f>
        <v>88.565390198199182</v>
      </c>
      <c r="HD34">
        <f t="shared" ref="HD34:HD47" si="167">STDEV(V34,AY34,CB34,DE34,EH34)</f>
        <v>56.905002360478811</v>
      </c>
      <c r="HE34">
        <f t="shared" ref="HE34:HE47" si="168">STDEV(W34,AZ34,CC34,DF34,EI34)</f>
        <v>61.231702588441422</v>
      </c>
      <c r="HF34">
        <f t="shared" ref="HF34:HF47" si="169">STDEV(X34,BA34,CD34,DG34,EJ34)</f>
        <v>69.033807454185506</v>
      </c>
      <c r="HG34">
        <f t="shared" ref="HG34:HG47" si="170">STDEV(Y34,BB34,CE34,DH34,EK34)</f>
        <v>73.718466646052406</v>
      </c>
      <c r="HI34">
        <v>2</v>
      </c>
      <c r="HM34">
        <f t="shared" ref="HM34:HM47" si="171">HC34/SQRT(5)</f>
        <v>39.60764658739339</v>
      </c>
      <c r="HN34">
        <f t="shared" ref="HN34:HN48" si="172">HD34/SQRT(5)</f>
        <v>25.448690707563323</v>
      </c>
      <c r="HO34">
        <f t="shared" ref="HO34:HO47" si="173">HE34/SQRT(5)</f>
        <v>27.383649873160969</v>
      </c>
      <c r="HP34">
        <f t="shared" ref="HP34:HP49" si="174">HF34/SQRT(5)</f>
        <v>30.872857242638098</v>
      </c>
      <c r="HQ34">
        <f t="shared" ref="HQ34:HQ45" si="175">HG34/SQRT(5)</f>
        <v>32.967900523524818</v>
      </c>
      <c r="HR34">
        <f>AVERAGE(HM34:HQ34)</f>
        <v>31.256148986856125</v>
      </c>
      <c r="HS34">
        <v>4</v>
      </c>
    </row>
    <row r="35" spans="1:234" x14ac:dyDescent="0.4">
      <c r="A35">
        <v>2.5</v>
      </c>
      <c r="B35">
        <v>0.213077779003326</v>
      </c>
      <c r="C35">
        <v>0.115690226488249</v>
      </c>
      <c r="D35">
        <v>0.202915934740861</v>
      </c>
      <c r="E35">
        <v>0.34348284364327097</v>
      </c>
      <c r="F35">
        <v>1.13693078534268</v>
      </c>
      <c r="G35">
        <v>3.6770592269429501</v>
      </c>
      <c r="H35">
        <v>10.496439177745099</v>
      </c>
      <c r="I35">
        <v>34.620587931324401</v>
      </c>
      <c r="S35">
        <v>2.5</v>
      </c>
      <c r="U35">
        <f t="shared" si="139"/>
        <v>171.74142182163547</v>
      </c>
      <c r="V35">
        <f t="shared" si="140"/>
        <v>179.76454118234221</v>
      </c>
      <c r="W35">
        <f t="shared" si="141"/>
        <v>183.8529613471475</v>
      </c>
      <c r="X35">
        <f t="shared" si="142"/>
        <v>165.96327561549734</v>
      </c>
      <c r="Y35">
        <f t="shared" si="143"/>
        <v>173.102939656622</v>
      </c>
      <c r="AD35">
        <v>2.5</v>
      </c>
      <c r="AE35">
        <v>0.51986947275839002</v>
      </c>
      <c r="AF35">
        <v>0.28410185889551898</v>
      </c>
      <c r="AG35">
        <v>0.23707322158175201</v>
      </c>
      <c r="AH35">
        <v>0.31259615058232099</v>
      </c>
      <c r="AI35">
        <v>0.82465949256169402</v>
      </c>
      <c r="AJ35">
        <v>2.2484709670874001</v>
      </c>
      <c r="AK35">
        <v>8.1888826251162197</v>
      </c>
      <c r="AL35">
        <v>23.274903158658098</v>
      </c>
      <c r="AV35">
        <v>2.5</v>
      </c>
      <c r="AX35">
        <f t="shared" ref="AX35:AX47" si="176">AH35/$AX$33</f>
        <v>156.2980752911605</v>
      </c>
      <c r="AY35">
        <f t="shared" ref="AY35:AY48" si="177">AI35/$AY$33</f>
        <v>130.39011452868169</v>
      </c>
      <c r="AZ35">
        <f t="shared" ref="AZ35:AZ49" si="178">AJ35/$AZ$33</f>
        <v>112.42354835437</v>
      </c>
      <c r="BA35">
        <f t="shared" ref="BA35:BA49" si="179">AK35/$BA$33</f>
        <v>129.47760293573003</v>
      </c>
      <c r="BB35">
        <f t="shared" ref="BB35:BB49" si="180">AL35/$BB$33</f>
        <v>116.37451579329048</v>
      </c>
      <c r="BG35">
        <v>2.5</v>
      </c>
      <c r="BH35">
        <v>0.208447293405043</v>
      </c>
      <c r="BI35">
        <v>0.124365101761424</v>
      </c>
      <c r="BJ35">
        <v>9.69568352975302E-2</v>
      </c>
      <c r="BK35">
        <v>0.84730308540862498</v>
      </c>
      <c r="BL35">
        <v>2.18917345456095</v>
      </c>
      <c r="BM35">
        <v>6.7585597520816796</v>
      </c>
      <c r="BN35">
        <v>21.5696494066231</v>
      </c>
      <c r="BO35" s="4">
        <v>68.8493371136327</v>
      </c>
      <c r="BY35">
        <v>2.5</v>
      </c>
      <c r="CA35">
        <f t="shared" ref="CA35:CA47" si="181">BK35/$CA$33</f>
        <v>423.65154270431248</v>
      </c>
      <c r="CB35">
        <f t="shared" ref="CB35:CB48" si="182">BL35/$CB$33</f>
        <v>346.13871547958604</v>
      </c>
      <c r="CC35">
        <f t="shared" ref="CC35:CC49" si="183">BM35/$CC$33</f>
        <v>337.92798760408397</v>
      </c>
      <c r="CD35">
        <f t="shared" ref="CD35:CD49" si="184">BN35/$CD$33</f>
        <v>341.04610228114171</v>
      </c>
      <c r="CE35">
        <f t="shared" ref="CE35:CE49" si="185">BO35/$CE$33</f>
        <v>344.24668556816346</v>
      </c>
      <c r="CJ35">
        <v>2.5</v>
      </c>
      <c r="CK35">
        <v>0.10917949230025301</v>
      </c>
      <c r="CL35">
        <v>0.43281635504786098</v>
      </c>
      <c r="CM35">
        <v>0.43502602170560301</v>
      </c>
      <c r="CN35">
        <v>0.40658748418621599</v>
      </c>
      <c r="CO35">
        <v>1.7029773538488999</v>
      </c>
      <c r="CP35">
        <v>6.1274971339784301</v>
      </c>
      <c r="CQ35">
        <v>17.647073502058099</v>
      </c>
      <c r="CR35" s="4">
        <v>54.736283960396001</v>
      </c>
      <c r="DB35">
        <v>2.5</v>
      </c>
      <c r="DD35">
        <f t="shared" ref="DD35:DD47" si="186">CN35/$DD$33</f>
        <v>203.29374209310799</v>
      </c>
      <c r="DE35">
        <f t="shared" ref="DE35:DE48" si="187">CO35/$DE$33</f>
        <v>269.26436209245156</v>
      </c>
      <c r="DF35">
        <f t="shared" ref="DF35:DF49" si="188">CP35/$DF$33</f>
        <v>306.37485669892152</v>
      </c>
      <c r="DG35">
        <f t="shared" ref="DG35:DG49" si="189">CQ35/$DG$33</f>
        <v>279.02473151453836</v>
      </c>
      <c r="DH35">
        <f t="shared" ref="DH35:DH49" si="190">CR35/$DH$33</f>
        <v>273.68141980197998</v>
      </c>
      <c r="DM35">
        <v>2.5</v>
      </c>
      <c r="DN35">
        <v>0.109837749869442</v>
      </c>
      <c r="DO35">
        <v>0.13569849725174701</v>
      </c>
      <c r="DP35">
        <v>0.12167335810860901</v>
      </c>
      <c r="DQ35">
        <v>0.635092316609153</v>
      </c>
      <c r="DR35">
        <v>1.76812494265015</v>
      </c>
      <c r="DS35">
        <v>6.3210500328245196</v>
      </c>
      <c r="DT35">
        <v>20.534462779810202</v>
      </c>
      <c r="DU35" s="4">
        <v>68.816285480262806</v>
      </c>
      <c r="DV35"/>
      <c r="DW35"/>
      <c r="DX35"/>
      <c r="DY35"/>
      <c r="DZ35"/>
      <c r="EA35"/>
      <c r="EB35"/>
      <c r="EC35"/>
      <c r="ED35"/>
      <c r="EE35">
        <v>2.5</v>
      </c>
      <c r="EF35"/>
      <c r="EG35">
        <f t="shared" si="144"/>
        <v>317.54615830457647</v>
      </c>
      <c r="EH35">
        <f t="shared" si="145"/>
        <v>279.56510032645298</v>
      </c>
      <c r="EI35">
        <f t="shared" si="146"/>
        <v>316.052501641226</v>
      </c>
      <c r="EJ35">
        <f t="shared" si="147"/>
        <v>324.67836456076429</v>
      </c>
      <c r="EK35">
        <f t="shared" si="148"/>
        <v>344.08142740131399</v>
      </c>
      <c r="EL35"/>
      <c r="EM35"/>
      <c r="EN35"/>
      <c r="EO35"/>
      <c r="EP35">
        <v>2.5</v>
      </c>
      <c r="ET35">
        <f t="shared" ref="ET35:ET42" si="191">AVERAGE(E35,AH35,BK35,CN35,DQ35)</f>
        <v>0.50901237608591721</v>
      </c>
      <c r="EU35">
        <f t="shared" si="149"/>
        <v>1.5243732057928747</v>
      </c>
      <c r="EV35">
        <f t="shared" si="150"/>
        <v>5.0265274225829959</v>
      </c>
      <c r="EW35">
        <f t="shared" si="151"/>
        <v>15.687301498270543</v>
      </c>
      <c r="EX35">
        <f t="shared" si="152"/>
        <v>50.059479528854794</v>
      </c>
      <c r="FG35">
        <v>2.5</v>
      </c>
      <c r="FK35">
        <f t="shared" ref="FK35:FK42" si="192">STDEV(E35,AH35,BK35,CN35,DQ35)</f>
        <v>0.2273801737447822</v>
      </c>
      <c r="FL35">
        <f t="shared" si="153"/>
        <v>0.54152207511188433</v>
      </c>
      <c r="FM35">
        <f t="shared" si="154"/>
        <v>1.9638305149140334</v>
      </c>
      <c r="FN35">
        <f t="shared" si="155"/>
        <v>6.0230605371960646</v>
      </c>
      <c r="FO35">
        <f t="shared" si="156"/>
        <v>20.509277914745631</v>
      </c>
      <c r="FX35">
        <v>2.5</v>
      </c>
      <c r="GB35">
        <f t="shared" ref="GB35:GB42" si="193">FK35/SQRT(5)</f>
        <v>0.10168750504580917</v>
      </c>
      <c r="GC35">
        <f t="shared" si="157"/>
        <v>0.24217603425338408</v>
      </c>
      <c r="GD35">
        <f t="shared" si="158"/>
        <v>0.87825170552723864</v>
      </c>
      <c r="GE35">
        <f t="shared" si="159"/>
        <v>2.6935945587533601</v>
      </c>
      <c r="GF35">
        <f t="shared" si="160"/>
        <v>9.1720279173612731</v>
      </c>
      <c r="GO35">
        <v>2.5</v>
      </c>
      <c r="GS35">
        <f t="shared" si="161"/>
        <v>254.5061880429586</v>
      </c>
      <c r="GT35">
        <f t="shared" si="162"/>
        <v>241.02456672190289</v>
      </c>
      <c r="GU35">
        <f t="shared" si="163"/>
        <v>251.32637112914981</v>
      </c>
      <c r="GV35">
        <f t="shared" si="164"/>
        <v>248.03801538153434</v>
      </c>
      <c r="GW35">
        <f t="shared" si="165"/>
        <v>250.29739764427396</v>
      </c>
      <c r="GX35">
        <f t="shared" ref="GX35:GX48" si="194">AVERAGE(GS35:GW35)</f>
        <v>249.03850778396395</v>
      </c>
      <c r="GY35">
        <v>2.5</v>
      </c>
      <c r="HC35">
        <f t="shared" si="166"/>
        <v>113.69008687239111</v>
      </c>
      <c r="HD35">
        <f t="shared" si="167"/>
        <v>85.622158030716705</v>
      </c>
      <c r="HE35">
        <f t="shared" si="168"/>
        <v>98.191525745701625</v>
      </c>
      <c r="HF35">
        <f t="shared" si="169"/>
        <v>95.232948913084428</v>
      </c>
      <c r="HG35">
        <f t="shared" si="170"/>
        <v>102.54638957372808</v>
      </c>
      <c r="HI35">
        <v>2.5</v>
      </c>
      <c r="HM35">
        <f t="shared" si="171"/>
        <v>50.843752522904595</v>
      </c>
      <c r="HN35">
        <f t="shared" si="172"/>
        <v>38.291393147382415</v>
      </c>
      <c r="HO35">
        <f t="shared" si="173"/>
        <v>43.912585276361909</v>
      </c>
      <c r="HP35">
        <f t="shared" si="174"/>
        <v>42.589469493484295</v>
      </c>
      <c r="HQ35">
        <f>HG35/SQRT(5)</f>
        <v>45.860139586806334</v>
      </c>
      <c r="HR35">
        <f t="shared" ref="HR35:HR48" si="195">AVERAGE(HM35:HQ35)</f>
        <v>44.299468005387908</v>
      </c>
      <c r="HS35">
        <v>4</v>
      </c>
    </row>
    <row r="36" spans="1:234" x14ac:dyDescent="0.4">
      <c r="A36">
        <v>3</v>
      </c>
      <c r="B36">
        <v>0.13574252473920401</v>
      </c>
      <c r="C36">
        <v>0.19168683216555399</v>
      </c>
      <c r="D36">
        <v>0.35435211463246602</v>
      </c>
      <c r="E36">
        <v>0.64495426082499197</v>
      </c>
      <c r="F36">
        <v>1.96582390989986</v>
      </c>
      <c r="G36">
        <v>6.3550615646718001</v>
      </c>
      <c r="H36">
        <v>20.367285114995699</v>
      </c>
      <c r="I36" s="4">
        <v>72.395136068260598</v>
      </c>
      <c r="S36">
        <v>3</v>
      </c>
      <c r="U36">
        <f t="shared" si="139"/>
        <v>322.47713041249597</v>
      </c>
      <c r="V36">
        <f t="shared" si="140"/>
        <v>310.82405170505888</v>
      </c>
      <c r="W36">
        <f t="shared" si="141"/>
        <v>317.75307823358997</v>
      </c>
      <c r="X36">
        <f t="shared" si="142"/>
        <v>322.03505358715415</v>
      </c>
      <c r="Y36">
        <f t="shared" si="143"/>
        <v>361.97568034130296</v>
      </c>
      <c r="AD36">
        <v>3</v>
      </c>
      <c r="AE36">
        <v>0.18658536121198299</v>
      </c>
      <c r="AF36">
        <v>0.33658728935827997</v>
      </c>
      <c r="AG36">
        <v>0.44827049866788499</v>
      </c>
      <c r="AH36">
        <v>0.49911743043832102</v>
      </c>
      <c r="AI36">
        <v>1.7842655230130799</v>
      </c>
      <c r="AJ36">
        <v>5.8935354695607503</v>
      </c>
      <c r="AK36">
        <v>17.722657805614901</v>
      </c>
      <c r="AL36" s="4">
        <v>57.490072101402397</v>
      </c>
      <c r="AV36">
        <v>3</v>
      </c>
      <c r="AX36">
        <f t="shared" si="176"/>
        <v>249.55871521916052</v>
      </c>
      <c r="AY36">
        <f t="shared" si="177"/>
        <v>282.11715016164527</v>
      </c>
      <c r="AZ36">
        <f t="shared" si="178"/>
        <v>294.67677347803749</v>
      </c>
      <c r="BA36">
        <f t="shared" si="179"/>
        <v>280.21982428752364</v>
      </c>
      <c r="BB36">
        <f t="shared" si="180"/>
        <v>287.45036050701196</v>
      </c>
      <c r="BG36">
        <v>3</v>
      </c>
      <c r="BH36">
        <v>0.13500069993894401</v>
      </c>
      <c r="BI36">
        <v>0.20365427244922499</v>
      </c>
      <c r="BJ36">
        <v>0.29971849103107701</v>
      </c>
      <c r="BK36">
        <v>1.3219348444079</v>
      </c>
      <c r="BL36">
        <v>3.7123691593299601</v>
      </c>
      <c r="BM36">
        <v>11.857327748319999</v>
      </c>
      <c r="BN36">
        <v>34.997329179297701</v>
      </c>
      <c r="BO36" s="4">
        <v>117.236948079022</v>
      </c>
      <c r="BY36">
        <v>3</v>
      </c>
      <c r="CA36">
        <f t="shared" si="181"/>
        <v>660.96742220395004</v>
      </c>
      <c r="CB36">
        <f t="shared" si="182"/>
        <v>586.97710294235935</v>
      </c>
      <c r="CC36">
        <f t="shared" si="183"/>
        <v>592.86638741599995</v>
      </c>
      <c r="CD36">
        <f t="shared" si="184"/>
        <v>553.35636114626016</v>
      </c>
      <c r="CE36">
        <f t="shared" si="185"/>
        <v>586.18474039511</v>
      </c>
      <c r="CJ36">
        <v>3</v>
      </c>
      <c r="CK36">
        <v>0.268503278028281</v>
      </c>
      <c r="CL36">
        <v>0.19257687246410601</v>
      </c>
      <c r="CM36">
        <v>0.47979944173893002</v>
      </c>
      <c r="CN36">
        <v>0.72316821011613297</v>
      </c>
      <c r="CO36">
        <v>2.6210669432971998</v>
      </c>
      <c r="CP36">
        <v>8.6812680992122999</v>
      </c>
      <c r="CQ36">
        <v>28.060400323805201</v>
      </c>
      <c r="CR36" s="4">
        <v>89.223418178500793</v>
      </c>
      <c r="DB36">
        <v>3</v>
      </c>
      <c r="DD36">
        <f t="shared" si="186"/>
        <v>361.58410505806648</v>
      </c>
      <c r="DE36">
        <f t="shared" si="187"/>
        <v>414.4270720297273</v>
      </c>
      <c r="DF36">
        <f t="shared" si="188"/>
        <v>434.063404960615</v>
      </c>
      <c r="DG36">
        <f t="shared" si="189"/>
        <v>443.67388539675358</v>
      </c>
      <c r="DH36">
        <f t="shared" si="190"/>
        <v>446.11709089250394</v>
      </c>
      <c r="DM36">
        <v>3</v>
      </c>
      <c r="DN36">
        <v>0.185476666863263</v>
      </c>
      <c r="DO36">
        <v>0.24767770492418101</v>
      </c>
      <c r="DP36">
        <v>0.32082723267534602</v>
      </c>
      <c r="DQ36">
        <v>1.2501950164497899</v>
      </c>
      <c r="DR36">
        <v>3.89971854592461</v>
      </c>
      <c r="DS36">
        <v>11.8012935000719</v>
      </c>
      <c r="DT36">
        <v>39.331632064909599</v>
      </c>
      <c r="DU36" s="4">
        <v>138.60749438532599</v>
      </c>
      <c r="DV36"/>
      <c r="DW36"/>
      <c r="DX36"/>
      <c r="DY36"/>
      <c r="DZ36"/>
      <c r="EA36"/>
      <c r="EB36"/>
      <c r="EC36"/>
      <c r="ED36"/>
      <c r="EE36">
        <v>3</v>
      </c>
      <c r="EF36"/>
      <c r="EG36">
        <f t="shared" si="144"/>
        <v>625.09750822489491</v>
      </c>
      <c r="EH36">
        <f t="shared" si="145"/>
        <v>616.59964193608482</v>
      </c>
      <c r="EI36">
        <f t="shared" si="146"/>
        <v>590.06467500359497</v>
      </c>
      <c r="EJ36">
        <f t="shared" si="147"/>
        <v>621.88770708412937</v>
      </c>
      <c r="EK36">
        <f t="shared" si="148"/>
        <v>693.03747192662991</v>
      </c>
      <c r="EL36"/>
      <c r="EM36"/>
      <c r="EN36"/>
      <c r="EO36"/>
      <c r="EP36">
        <v>3</v>
      </c>
      <c r="ET36">
        <f t="shared" si="191"/>
        <v>0.88787395244742717</v>
      </c>
      <c r="EU36">
        <f t="shared" si="149"/>
        <v>2.7966488162929419</v>
      </c>
      <c r="EV36">
        <f t="shared" si="150"/>
        <v>8.9176972763673508</v>
      </c>
      <c r="EW36">
        <f t="shared" si="151"/>
        <v>28.095860897724616</v>
      </c>
      <c r="EX36">
        <f t="shared" si="152"/>
        <v>94.990613762502363</v>
      </c>
      <c r="FG36">
        <v>3</v>
      </c>
      <c r="FK36">
        <f t="shared" si="192"/>
        <v>0.37314708992861817</v>
      </c>
      <c r="FL36">
        <f t="shared" si="153"/>
        <v>0.97484941488435406</v>
      </c>
      <c r="FM36">
        <f t="shared" si="154"/>
        <v>2.8602932399236183</v>
      </c>
      <c r="FN36">
        <f t="shared" si="155"/>
        <v>9.2359122672688176</v>
      </c>
      <c r="FO36">
        <f t="shared" si="156"/>
        <v>32.967553927304834</v>
      </c>
      <c r="FX36">
        <v>3</v>
      </c>
      <c r="GB36">
        <f t="shared" si="193"/>
        <v>0.16687645173732346</v>
      </c>
      <c r="GC36">
        <f t="shared" si="157"/>
        <v>0.43596591190146217</v>
      </c>
      <c r="GD36">
        <f t="shared" si="158"/>
        <v>1.2791620240104651</v>
      </c>
      <c r="GE36">
        <f t="shared" si="159"/>
        <v>4.1304255327674566</v>
      </c>
      <c r="GF36">
        <f t="shared" si="160"/>
        <v>14.743538326668753</v>
      </c>
      <c r="GO36">
        <v>3</v>
      </c>
      <c r="GS36">
        <f t="shared" si="161"/>
        <v>443.93697622371366</v>
      </c>
      <c r="GT36">
        <f t="shared" si="162"/>
        <v>442.18900375497515</v>
      </c>
      <c r="GU36">
        <f t="shared" si="163"/>
        <v>445.88486381836748</v>
      </c>
      <c r="GV36">
        <f t="shared" si="164"/>
        <v>444.23456630036418</v>
      </c>
      <c r="GW36">
        <f t="shared" si="165"/>
        <v>474.95306881251173</v>
      </c>
      <c r="GX36">
        <f t="shared" si="194"/>
        <v>450.23969578198637</v>
      </c>
      <c r="GY36">
        <v>3</v>
      </c>
      <c r="HC36">
        <f t="shared" si="166"/>
        <v>186.57354496430881</v>
      </c>
      <c r="HD36">
        <f t="shared" si="167"/>
        <v>154.13722633584996</v>
      </c>
      <c r="HE36">
        <f t="shared" si="168"/>
        <v>143.01466199618099</v>
      </c>
      <c r="HF36">
        <f t="shared" si="169"/>
        <v>146.03259517029636</v>
      </c>
      <c r="HG36">
        <f t="shared" si="170"/>
        <v>164.83776963652403</v>
      </c>
      <c r="HI36">
        <v>3</v>
      </c>
      <c r="HM36">
        <f t="shared" si="171"/>
        <v>83.438225868661604</v>
      </c>
      <c r="HN36">
        <f t="shared" si="172"/>
        <v>68.932263190046271</v>
      </c>
      <c r="HO36">
        <f t="shared" si="173"/>
        <v>63.958101200523288</v>
      </c>
      <c r="HP36">
        <f t="shared" si="174"/>
        <v>65.307761946298029</v>
      </c>
      <c r="HQ36">
        <f t="shared" si="175"/>
        <v>73.717691633343705</v>
      </c>
      <c r="HR36">
        <f t="shared" si="195"/>
        <v>71.070808767774579</v>
      </c>
      <c r="HS36">
        <v>4.5</v>
      </c>
    </row>
    <row r="37" spans="1:234" x14ac:dyDescent="0.4">
      <c r="A37">
        <v>3.5</v>
      </c>
      <c r="B37">
        <v>0.18133862522170199</v>
      </c>
      <c r="C37">
        <v>0.21952448747758099</v>
      </c>
      <c r="D37">
        <v>0.28576990539401498</v>
      </c>
      <c r="E37">
        <v>1.12619573358233</v>
      </c>
      <c r="F37">
        <v>3.9000211499266402</v>
      </c>
      <c r="G37">
        <v>10.9173373966063</v>
      </c>
      <c r="H37">
        <v>36.766606736226102</v>
      </c>
      <c r="I37" s="4">
        <v>122.81399826566501</v>
      </c>
      <c r="S37">
        <v>3.5</v>
      </c>
      <c r="U37">
        <f t="shared" si="139"/>
        <v>563.09786679116496</v>
      </c>
      <c r="V37">
        <f t="shared" si="140"/>
        <v>616.64748782985976</v>
      </c>
      <c r="W37">
        <f t="shared" si="141"/>
        <v>545.86686983031495</v>
      </c>
      <c r="X37">
        <f t="shared" si="142"/>
        <v>581.33109561082006</v>
      </c>
      <c r="Y37">
        <f t="shared" si="143"/>
        <v>614.06999132832505</v>
      </c>
      <c r="AD37">
        <v>3.5</v>
      </c>
      <c r="AE37">
        <v>0.14798191621662701</v>
      </c>
      <c r="AF37">
        <v>0.34062845005470999</v>
      </c>
      <c r="AG37">
        <v>0.29177920955155501</v>
      </c>
      <c r="AH37">
        <v>0.75487998128957301</v>
      </c>
      <c r="AI37">
        <v>2.953246978018</v>
      </c>
      <c r="AJ37">
        <v>6.4185512037747303</v>
      </c>
      <c r="AK37">
        <v>20.707628462768199</v>
      </c>
      <c r="AL37" s="4">
        <v>109.796300547244</v>
      </c>
      <c r="AV37">
        <v>3.5</v>
      </c>
      <c r="AX37">
        <f t="shared" si="176"/>
        <v>377.43999064478652</v>
      </c>
      <c r="AY37">
        <f t="shared" si="177"/>
        <v>466.94934717730439</v>
      </c>
      <c r="AZ37">
        <f t="shared" si="178"/>
        <v>320.92756018873649</v>
      </c>
      <c r="BA37">
        <f t="shared" si="179"/>
        <v>327.41635441439365</v>
      </c>
      <c r="BB37">
        <f t="shared" si="180"/>
        <v>548.98150273622002</v>
      </c>
      <c r="BG37">
        <v>3.5</v>
      </c>
      <c r="BH37">
        <v>0.17523066674382901</v>
      </c>
      <c r="BI37">
        <v>0.29113074849492698</v>
      </c>
      <c r="BJ37">
        <v>0.46244814205093698</v>
      </c>
      <c r="BK37">
        <v>1.4592398497218599</v>
      </c>
      <c r="BL37">
        <v>5.0289183289055597</v>
      </c>
      <c r="BM37">
        <v>15.0209449208457</v>
      </c>
      <c r="BN37">
        <v>49.065071957727802</v>
      </c>
      <c r="BO37" s="4">
        <v>157.12003907174201</v>
      </c>
      <c r="BY37">
        <v>3.5</v>
      </c>
      <c r="CA37">
        <f t="shared" si="181"/>
        <v>729.61992486092993</v>
      </c>
      <c r="CB37">
        <f t="shared" si="182"/>
        <v>795.14180431546663</v>
      </c>
      <c r="CC37">
        <f t="shared" si="183"/>
        <v>751.047246042285</v>
      </c>
      <c r="CD37">
        <f t="shared" si="184"/>
        <v>775.78690473238294</v>
      </c>
      <c r="CE37">
        <f t="shared" si="185"/>
        <v>785.60019535871004</v>
      </c>
      <c r="CJ37">
        <v>3.5</v>
      </c>
      <c r="CK37">
        <v>0.12208950517035901</v>
      </c>
      <c r="CL37">
        <v>0.34366435713572802</v>
      </c>
      <c r="CM37">
        <v>0.45124465270038899</v>
      </c>
      <c r="CN37">
        <v>1.35047399601535</v>
      </c>
      <c r="CO37">
        <v>4.1368818778121703</v>
      </c>
      <c r="CP37">
        <v>12.795665165865101</v>
      </c>
      <c r="CQ37">
        <v>42.679936739823802</v>
      </c>
      <c r="CR37" s="4">
        <v>130.42007338342799</v>
      </c>
      <c r="DB37">
        <v>3.5</v>
      </c>
      <c r="DD37">
        <f t="shared" si="186"/>
        <v>675.23699800767497</v>
      </c>
      <c r="DE37">
        <f t="shared" si="187"/>
        <v>654.09845724804131</v>
      </c>
      <c r="DF37">
        <f t="shared" si="188"/>
        <v>639.78325829325502</v>
      </c>
      <c r="DG37">
        <f t="shared" si="189"/>
        <v>674.829052448722</v>
      </c>
      <c r="DH37">
        <f t="shared" si="190"/>
        <v>652.10036691713992</v>
      </c>
      <c r="DM37">
        <v>3.5</v>
      </c>
      <c r="DN37">
        <v>0.13659901156618601</v>
      </c>
      <c r="DO37">
        <v>0.202016807316692</v>
      </c>
      <c r="DP37">
        <v>0.61651574946654497</v>
      </c>
      <c r="DQ37">
        <v>1.7786917115398799</v>
      </c>
      <c r="DR37">
        <v>5.57733526362364</v>
      </c>
      <c r="DS37">
        <v>18.323161492899199</v>
      </c>
      <c r="DT37">
        <v>62.0153345887406</v>
      </c>
      <c r="DU37" s="4">
        <v>214.91027855657401</v>
      </c>
      <c r="DV37"/>
      <c r="DW37"/>
      <c r="DX37"/>
      <c r="DY37"/>
      <c r="DZ37"/>
      <c r="EA37"/>
      <c r="EB37"/>
      <c r="EC37"/>
      <c r="ED37"/>
      <c r="EE37">
        <v>3.5</v>
      </c>
      <c r="EF37"/>
      <c r="EG37">
        <f t="shared" si="144"/>
        <v>889.34585576993993</v>
      </c>
      <c r="EH37">
        <f t="shared" si="145"/>
        <v>881.85413537131683</v>
      </c>
      <c r="EI37">
        <f t="shared" si="146"/>
        <v>916.15807464495992</v>
      </c>
      <c r="EJ37">
        <f t="shared" si="147"/>
        <v>980.54853578920859</v>
      </c>
      <c r="EK37">
        <f t="shared" si="148"/>
        <v>1074.5513927828699</v>
      </c>
      <c r="EL37"/>
      <c r="EM37"/>
      <c r="EN37"/>
      <c r="EO37"/>
      <c r="EP37">
        <v>3.5</v>
      </c>
      <c r="ET37">
        <f t="shared" si="191"/>
        <v>1.2938962544297987</v>
      </c>
      <c r="EU37">
        <f t="shared" si="149"/>
        <v>4.3192807196572023</v>
      </c>
      <c r="EV37">
        <f t="shared" si="150"/>
        <v>12.695132035998208</v>
      </c>
      <c r="EW37">
        <f t="shared" si="151"/>
        <v>42.246915697057297</v>
      </c>
      <c r="EX37">
        <f t="shared" si="152"/>
        <v>147.01213796493059</v>
      </c>
      <c r="FG37">
        <v>3.5</v>
      </c>
      <c r="FK37">
        <f t="shared" si="192"/>
        <v>0.38217410560636172</v>
      </c>
      <c r="FL37">
        <f t="shared" si="153"/>
        <v>1.0199733917691409</v>
      </c>
      <c r="FM37">
        <f t="shared" si="154"/>
        <v>4.4623494029646045</v>
      </c>
      <c r="FN37">
        <f t="shared" si="155"/>
        <v>15.259749574967115</v>
      </c>
      <c r="FO37">
        <f t="shared" si="156"/>
        <v>41.707889802977569</v>
      </c>
      <c r="FX37">
        <v>3.5</v>
      </c>
      <c r="GB37">
        <f t="shared" si="193"/>
        <v>0.17091345587520165</v>
      </c>
      <c r="GC37">
        <f t="shared" si="157"/>
        <v>0.45614596784736472</v>
      </c>
      <c r="GD37">
        <f t="shared" si="158"/>
        <v>1.9956233208768914</v>
      </c>
      <c r="GE37">
        <f t="shared" si="159"/>
        <v>6.824367473849998</v>
      </c>
      <c r="GF37">
        <f t="shared" si="160"/>
        <v>18.652335359505631</v>
      </c>
      <c r="GO37">
        <v>3.5</v>
      </c>
      <c r="GS37">
        <f t="shared" si="161"/>
        <v>646.94812721489939</v>
      </c>
      <c r="GT37">
        <f t="shared" si="162"/>
        <v>682.93824638839772</v>
      </c>
      <c r="GU37">
        <f t="shared" si="163"/>
        <v>634.7566017999103</v>
      </c>
      <c r="GV37">
        <f t="shared" si="164"/>
        <v>667.98238859910543</v>
      </c>
      <c r="GW37">
        <f t="shared" si="165"/>
        <v>735.06068982465297</v>
      </c>
      <c r="GX37">
        <f t="shared" si="194"/>
        <v>673.53721076539318</v>
      </c>
      <c r="GY37">
        <v>3.5</v>
      </c>
      <c r="HC37">
        <f t="shared" si="166"/>
        <v>191.0870528031806</v>
      </c>
      <c r="HD37">
        <f t="shared" si="167"/>
        <v>161.27195353788647</v>
      </c>
      <c r="HE37">
        <f t="shared" si="168"/>
        <v>223.11747014823058</v>
      </c>
      <c r="HF37">
        <f t="shared" si="169"/>
        <v>241.27782590341207</v>
      </c>
      <c r="HG37">
        <f t="shared" si="170"/>
        <v>208.53944901488771</v>
      </c>
      <c r="HI37">
        <v>3.5</v>
      </c>
      <c r="HM37">
        <f t="shared" si="171"/>
        <v>85.456727937600704</v>
      </c>
      <c r="HN37">
        <f t="shared" si="172"/>
        <v>72.123010194980367</v>
      </c>
      <c r="HO37">
        <f t="shared" si="173"/>
        <v>99.781166043844721</v>
      </c>
      <c r="HP37">
        <f t="shared" si="174"/>
        <v>107.9027240366778</v>
      </c>
      <c r="HQ37">
        <f t="shared" si="175"/>
        <v>93.261676797528082</v>
      </c>
      <c r="HR37">
        <f t="shared" si="195"/>
        <v>91.705061002126328</v>
      </c>
      <c r="HS37">
        <v>4</v>
      </c>
    </row>
    <row r="38" spans="1:234" x14ac:dyDescent="0.4">
      <c r="A38" s="4">
        <v>4</v>
      </c>
      <c r="B38">
        <v>0.241615339119096</v>
      </c>
      <c r="C38">
        <v>0.16967951899529399</v>
      </c>
      <c r="D38">
        <v>0.30224606313510199</v>
      </c>
      <c r="E38">
        <v>1.39470563319118</v>
      </c>
      <c r="F38">
        <v>3.9189021193359102</v>
      </c>
      <c r="G38">
        <v>12.2970456803142</v>
      </c>
      <c r="H38">
        <v>41.507518432876502</v>
      </c>
      <c r="I38" s="4">
        <v>144.23472359824899</v>
      </c>
      <c r="J38" s="4">
        <f>I38/(10^0.5)</f>
        <v>45.611024425530374</v>
      </c>
      <c r="S38" s="2">
        <v>4</v>
      </c>
      <c r="U38">
        <f t="shared" si="139"/>
        <v>697.35281659558996</v>
      </c>
      <c r="V38">
        <f t="shared" si="140"/>
        <v>619.63283121812253</v>
      </c>
      <c r="W38">
        <f t="shared" si="141"/>
        <v>614.85228401570998</v>
      </c>
      <c r="X38">
        <f t="shared" si="142"/>
        <v>656.29149134656268</v>
      </c>
      <c r="Y38">
        <f t="shared" si="143"/>
        <v>721.1736179912449</v>
      </c>
      <c r="AD38" s="4">
        <v>4</v>
      </c>
      <c r="AE38">
        <v>0.27607844259686498</v>
      </c>
      <c r="AF38">
        <v>0.22170612141491799</v>
      </c>
      <c r="AG38">
        <v>0.65287831847154099</v>
      </c>
      <c r="AH38">
        <v>0.89693549216434598</v>
      </c>
      <c r="AI38">
        <v>5.5875216169594797</v>
      </c>
      <c r="AJ38">
        <v>16.329851055463202</v>
      </c>
      <c r="AK38">
        <v>54.748751486917598</v>
      </c>
      <c r="AL38" s="4">
        <v>178.54469670842701</v>
      </c>
      <c r="AM38" s="4">
        <f>AL38/(10^0.5)</f>
        <v>56.460790574259747</v>
      </c>
      <c r="AV38" s="2">
        <v>4</v>
      </c>
      <c r="AX38">
        <f t="shared" si="176"/>
        <v>448.46774608217299</v>
      </c>
      <c r="AY38">
        <f t="shared" si="177"/>
        <v>883.4647392509421</v>
      </c>
      <c r="AZ38">
        <f t="shared" si="178"/>
        <v>816.49255277316001</v>
      </c>
      <c r="BA38">
        <f t="shared" si="179"/>
        <v>865.65376874594904</v>
      </c>
      <c r="BB38">
        <f t="shared" si="180"/>
        <v>892.723483542135</v>
      </c>
      <c r="BG38">
        <v>4</v>
      </c>
      <c r="BH38">
        <v>0.219610567598926</v>
      </c>
      <c r="BI38">
        <v>0.28118288340465097</v>
      </c>
      <c r="BJ38">
        <v>0.51494683376287298</v>
      </c>
      <c r="BK38">
        <v>1.7038047621203001</v>
      </c>
      <c r="BL38">
        <v>5.7297653019627299</v>
      </c>
      <c r="BM38">
        <v>16.871999587223598</v>
      </c>
      <c r="BN38">
        <v>54.017977503447902</v>
      </c>
      <c r="BO38" s="4">
        <v>172.09621503730901</v>
      </c>
      <c r="BP38" s="4">
        <f>BO39/(10^0.5)</f>
        <v>56.360944440664007</v>
      </c>
      <c r="BY38">
        <v>4</v>
      </c>
      <c r="CA38">
        <f t="shared" si="181"/>
        <v>851.90238106014999</v>
      </c>
      <c r="CB38">
        <f t="shared" si="182"/>
        <v>905.95544062023248</v>
      </c>
      <c r="CC38">
        <f t="shared" si="183"/>
        <v>843.59997936117986</v>
      </c>
      <c r="CD38">
        <f t="shared" si="184"/>
        <v>854.09921753315655</v>
      </c>
      <c r="CE38">
        <f t="shared" si="185"/>
        <v>860.48107518654501</v>
      </c>
      <c r="CJ38" s="4">
        <v>4</v>
      </c>
      <c r="CK38">
        <v>0.28479268692989201</v>
      </c>
      <c r="CL38">
        <v>0.27741849935648499</v>
      </c>
      <c r="CM38">
        <v>0.53468853652948301</v>
      </c>
      <c r="CN38">
        <v>1.6848061234774301</v>
      </c>
      <c r="CO38">
        <v>5.4727240484097699</v>
      </c>
      <c r="CP38">
        <v>15.527903667253</v>
      </c>
      <c r="CQ38">
        <v>49.410989499360802</v>
      </c>
      <c r="CR38" s="4">
        <v>151.29150008915499</v>
      </c>
      <c r="CS38" s="4">
        <f>CR38/(10^0.5)</f>
        <v>47.842573090529719</v>
      </c>
      <c r="DB38" s="2">
        <v>4</v>
      </c>
      <c r="DD38">
        <f t="shared" si="186"/>
        <v>842.403061738715</v>
      </c>
      <c r="DE38">
        <f t="shared" si="187"/>
        <v>865.31364992762246</v>
      </c>
      <c r="DF38">
        <f t="shared" si="188"/>
        <v>776.39518336264996</v>
      </c>
      <c r="DG38">
        <f t="shared" si="189"/>
        <v>781.25634130321487</v>
      </c>
      <c r="DH38">
        <f t="shared" si="190"/>
        <v>756.45750044577494</v>
      </c>
      <c r="DM38" s="4">
        <v>4</v>
      </c>
      <c r="DN38">
        <v>0.108819253616059</v>
      </c>
      <c r="DO38">
        <v>0.38735953949595597</v>
      </c>
      <c r="DP38">
        <v>0.85196062916471205</v>
      </c>
      <c r="DQ38">
        <v>2.34715004038459</v>
      </c>
      <c r="DR38">
        <v>7.3172228511927404</v>
      </c>
      <c r="DS38">
        <v>23.206493035975399</v>
      </c>
      <c r="DT38">
        <v>78.200550976637999</v>
      </c>
      <c r="DU38" s="4">
        <v>268.48602133751399</v>
      </c>
      <c r="DV38" s="4">
        <f>DU38/(10^0.5)</f>
        <v>84.902734734311124</v>
      </c>
      <c r="DW38"/>
      <c r="DX38"/>
      <c r="DY38"/>
      <c r="DZ38"/>
      <c r="EA38"/>
      <c r="EB38"/>
      <c r="EC38"/>
      <c r="ED38"/>
      <c r="EE38" s="2">
        <v>4</v>
      </c>
      <c r="EF38"/>
      <c r="EG38">
        <f t="shared" si="144"/>
        <v>1173.5750201922949</v>
      </c>
      <c r="EH38">
        <f t="shared" si="145"/>
        <v>1156.9545178400176</v>
      </c>
      <c r="EI38">
        <f t="shared" si="146"/>
        <v>1160.32465179877</v>
      </c>
      <c r="EJ38">
        <f t="shared" si="147"/>
        <v>1236.4592768314039</v>
      </c>
      <c r="EK38">
        <f t="shared" si="148"/>
        <v>1342.4301066875698</v>
      </c>
      <c r="EL38"/>
      <c r="EM38"/>
      <c r="EN38"/>
      <c r="EO38"/>
      <c r="EP38">
        <v>4</v>
      </c>
      <c r="ET38">
        <f t="shared" si="191"/>
        <v>1.6054804102675693</v>
      </c>
      <c r="EU38">
        <f t="shared" si="149"/>
        <v>5.605227187572126</v>
      </c>
      <c r="EV38">
        <f t="shared" si="150"/>
        <v>16.846658605245882</v>
      </c>
      <c r="EW38">
        <f t="shared" si="151"/>
        <v>55.577157579848155</v>
      </c>
      <c r="EX38">
        <f t="shared" si="152"/>
        <v>182.93063135413078</v>
      </c>
      <c r="FG38">
        <v>4</v>
      </c>
      <c r="FK38">
        <f t="shared" si="192"/>
        <v>0.52737462841962124</v>
      </c>
      <c r="FL38">
        <f t="shared" si="153"/>
        <v>1.2049898027651764</v>
      </c>
      <c r="FM38">
        <f t="shared" si="154"/>
        <v>3.9734531124815842</v>
      </c>
      <c r="FN38">
        <f t="shared" si="155"/>
        <v>13.701383164430746</v>
      </c>
      <c r="FO38">
        <f t="shared" si="156"/>
        <v>49.88675590551442</v>
      </c>
      <c r="FX38">
        <v>4</v>
      </c>
      <c r="GB38">
        <f t="shared" si="193"/>
        <v>0.23584910375099311</v>
      </c>
      <c r="GC38">
        <f t="shared" si="157"/>
        <v>0.53888782223539966</v>
      </c>
      <c r="GD38">
        <f t="shared" si="158"/>
        <v>1.7769822529833881</v>
      </c>
      <c r="GE38">
        <f t="shared" si="159"/>
        <v>6.1274448282876648</v>
      </c>
      <c r="GF38">
        <f t="shared" si="160"/>
        <v>22.310035476333862</v>
      </c>
      <c r="GO38">
        <v>4</v>
      </c>
      <c r="GS38">
        <f t="shared" si="161"/>
        <v>802.74020513378457</v>
      </c>
      <c r="GT38">
        <f t="shared" si="162"/>
        <v>886.26423577138735</v>
      </c>
      <c r="GU38">
        <f t="shared" si="163"/>
        <v>842.33293026229398</v>
      </c>
      <c r="GV38">
        <f t="shared" si="164"/>
        <v>878.75201915205741</v>
      </c>
      <c r="GW38">
        <f t="shared" si="165"/>
        <v>914.65315677065394</v>
      </c>
      <c r="GX38">
        <f t="shared" si="194"/>
        <v>864.94850941803543</v>
      </c>
      <c r="GY38">
        <v>4</v>
      </c>
      <c r="HC38">
        <f t="shared" si="166"/>
        <v>263.68731420981095</v>
      </c>
      <c r="HD38">
        <f t="shared" si="167"/>
        <v>190.52561670075065</v>
      </c>
      <c r="HE38">
        <f t="shared" si="168"/>
        <v>198.67265562407931</v>
      </c>
      <c r="HF38">
        <f t="shared" si="169"/>
        <v>216.63788947143155</v>
      </c>
      <c r="HG38">
        <f t="shared" si="170"/>
        <v>249.4337795275718</v>
      </c>
      <c r="HI38">
        <v>4</v>
      </c>
      <c r="HM38">
        <f t="shared" si="171"/>
        <v>117.9245518754967</v>
      </c>
      <c r="HN38">
        <f t="shared" si="172"/>
        <v>85.205646079589528</v>
      </c>
      <c r="HO38">
        <f t="shared" si="173"/>
        <v>88.849112649169442</v>
      </c>
      <c r="HP38">
        <f>HF38/SQRT(5)</f>
        <v>96.883409472041379</v>
      </c>
      <c r="HQ38">
        <f t="shared" si="175"/>
        <v>111.55017738166919</v>
      </c>
      <c r="HR38">
        <f>AVERAGE(HM38:HQ38)</f>
        <v>100.08257949159324</v>
      </c>
      <c r="HS38">
        <v>4</v>
      </c>
    </row>
    <row r="39" spans="1:234" x14ac:dyDescent="0.4">
      <c r="A39">
        <v>4.5</v>
      </c>
      <c r="B39">
        <v>0.106632170825392</v>
      </c>
      <c r="C39">
        <v>0.153935140109594</v>
      </c>
      <c r="D39">
        <v>0.39160059401008801</v>
      </c>
      <c r="E39">
        <v>1.1666143775190401</v>
      </c>
      <c r="F39">
        <v>3.35263603207185</v>
      </c>
      <c r="G39">
        <v>11.600659609682401</v>
      </c>
      <c r="H39">
        <v>35.731717612472401</v>
      </c>
      <c r="I39" s="4">
        <v>107.663831976563</v>
      </c>
      <c r="J39" s="4">
        <f>4/(5.5-2.7)</f>
        <v>1.4285714285714286</v>
      </c>
      <c r="S39" s="8">
        <v>4.5</v>
      </c>
      <c r="U39">
        <f t="shared" si="139"/>
        <v>583.30718875952005</v>
      </c>
      <c r="V39">
        <f t="shared" si="140"/>
        <v>530.09830134481786</v>
      </c>
      <c r="W39">
        <f t="shared" si="141"/>
        <v>580.03298048412</v>
      </c>
      <c r="X39">
        <f t="shared" si="142"/>
        <v>564.96806182683224</v>
      </c>
      <c r="Y39">
        <f t="shared" si="143"/>
        <v>538.31915988281503</v>
      </c>
      <c r="AD39">
        <v>4.5</v>
      </c>
      <c r="AE39">
        <v>0.38079092118933</v>
      </c>
      <c r="AF39">
        <v>0.122642625481474</v>
      </c>
      <c r="AG39">
        <v>0.54789523996671297</v>
      </c>
      <c r="AH39">
        <v>1.3715897276301201</v>
      </c>
      <c r="AI39">
        <v>3.63351022357313</v>
      </c>
      <c r="AJ39">
        <v>10.1288507499122</v>
      </c>
      <c r="AK39">
        <v>21.659157432892101</v>
      </c>
      <c r="AL39" s="4">
        <v>66.984160130358106</v>
      </c>
      <c r="AM39" s="4">
        <f>4/(4.75-3)</f>
        <v>2.2857142857142856</v>
      </c>
      <c r="AV39">
        <v>4.5</v>
      </c>
      <c r="AX39">
        <f t="shared" si="176"/>
        <v>685.79486381506001</v>
      </c>
      <c r="AY39">
        <f t="shared" si="177"/>
        <v>574.50841039993543</v>
      </c>
      <c r="AZ39">
        <f t="shared" si="178"/>
        <v>506.44253749561</v>
      </c>
      <c r="BA39">
        <f t="shared" si="179"/>
        <v>342.46134844052284</v>
      </c>
      <c r="BB39">
        <f t="shared" si="180"/>
        <v>334.9208006517905</v>
      </c>
      <c r="BG39" s="4">
        <v>4.5</v>
      </c>
      <c r="BH39">
        <v>0.20018902962971299</v>
      </c>
      <c r="BI39">
        <v>0.22442994090309901</v>
      </c>
      <c r="BJ39">
        <v>0.64771293780731398</v>
      </c>
      <c r="BK39">
        <v>1.7047976060540799</v>
      </c>
      <c r="BL39">
        <v>5.6746192166064198</v>
      </c>
      <c r="BM39">
        <v>17.5170940210132</v>
      </c>
      <c r="BN39">
        <v>56.218601366184302</v>
      </c>
      <c r="BO39" s="4">
        <v>178.228955510703</v>
      </c>
      <c r="BP39" s="4">
        <f>4.5/(6.3-2.25)</f>
        <v>1.1111111111111112</v>
      </c>
      <c r="BY39" s="2">
        <v>4.5</v>
      </c>
      <c r="CA39">
        <f t="shared" si="181"/>
        <v>852.39880302704</v>
      </c>
      <c r="CB39">
        <f t="shared" si="182"/>
        <v>897.23607893183259</v>
      </c>
      <c r="CC39">
        <f t="shared" si="183"/>
        <v>875.85470105065997</v>
      </c>
      <c r="CD39">
        <f t="shared" si="184"/>
        <v>888.89413593098038</v>
      </c>
      <c r="CE39">
        <f t="shared" si="185"/>
        <v>891.14477755351493</v>
      </c>
      <c r="CJ39">
        <v>4.5</v>
      </c>
      <c r="CK39">
        <v>0.14217509277125401</v>
      </c>
      <c r="CL39">
        <v>0.212660852764533</v>
      </c>
      <c r="CM39">
        <v>0.30523748030620501</v>
      </c>
      <c r="CN39">
        <v>1.46793000105091</v>
      </c>
      <c r="CO39">
        <v>4.4041301102970998</v>
      </c>
      <c r="CP39">
        <v>14.084279844862399</v>
      </c>
      <c r="CQ39">
        <v>42.351044567026499</v>
      </c>
      <c r="CR39" s="4">
        <v>136.455589962831</v>
      </c>
      <c r="CS39" s="4">
        <f>4/(5.95-2.45)</f>
        <v>1.1428571428571428</v>
      </c>
      <c r="DB39" s="3">
        <v>4.5</v>
      </c>
      <c r="DD39">
        <f t="shared" si="186"/>
        <v>733.96500052545503</v>
      </c>
      <c r="DE39">
        <f t="shared" si="187"/>
        <v>696.35411301337012</v>
      </c>
      <c r="DF39">
        <f t="shared" si="188"/>
        <v>704.21399224311995</v>
      </c>
      <c r="DG39">
        <f t="shared" si="189"/>
        <v>669.62881059551626</v>
      </c>
      <c r="DH39">
        <f t="shared" si="190"/>
        <v>682.27794981415491</v>
      </c>
      <c r="DM39">
        <v>4.5</v>
      </c>
      <c r="DN39">
        <v>0.10909677977273</v>
      </c>
      <c r="DO39">
        <v>0.41990933064365399</v>
      </c>
      <c r="DP39">
        <v>0.60718042863476895</v>
      </c>
      <c r="DQ39">
        <v>1.9703050464687799</v>
      </c>
      <c r="DR39">
        <v>6.5292312883780603</v>
      </c>
      <c r="DS39">
        <v>20.868531038159301</v>
      </c>
      <c r="DT39">
        <v>69.581781063020799</v>
      </c>
      <c r="DU39" s="4">
        <v>244.16929743673001</v>
      </c>
      <c r="DV39" s="4">
        <f>4/(5.95-2.6)</f>
        <v>1.1940298507462686</v>
      </c>
      <c r="DW39"/>
      <c r="DX39"/>
      <c r="DY39"/>
      <c r="DZ39"/>
      <c r="EA39"/>
      <c r="EB39"/>
      <c r="EC39"/>
      <c r="ED39"/>
      <c r="EE39">
        <v>4.5</v>
      </c>
      <c r="EF39"/>
      <c r="EG39">
        <f t="shared" si="144"/>
        <v>985.15252323438995</v>
      </c>
      <c r="EH39">
        <f t="shared" si="145"/>
        <v>1032.3621120655162</v>
      </c>
      <c r="EI39">
        <f t="shared" si="146"/>
        <v>1043.4265519079649</v>
      </c>
      <c r="EJ39">
        <f t="shared" si="147"/>
        <v>1100.1845590515888</v>
      </c>
      <c r="EK39">
        <f t="shared" si="148"/>
        <v>1220.84648718365</v>
      </c>
      <c r="EL39"/>
      <c r="EM39"/>
      <c r="EN39"/>
      <c r="EO39"/>
      <c r="EP39">
        <v>4.5</v>
      </c>
      <c r="ET39">
        <f t="shared" si="191"/>
        <v>1.5362473517445858</v>
      </c>
      <c r="EU39">
        <f t="shared" si="149"/>
        <v>4.7188253741853128</v>
      </c>
      <c r="EV39">
        <f t="shared" si="150"/>
        <v>14.8398830527259</v>
      </c>
      <c r="EW39">
        <f t="shared" si="151"/>
        <v>45.108460408319218</v>
      </c>
      <c r="EX39">
        <f t="shared" si="152"/>
        <v>146.70036700343704</v>
      </c>
      <c r="FG39">
        <v>4.5</v>
      </c>
      <c r="FK39">
        <f t="shared" si="192"/>
        <v>0.31033175788046835</v>
      </c>
      <c r="FL39">
        <f t="shared" si="153"/>
        <v>1.3541165798335617</v>
      </c>
      <c r="FM39">
        <f t="shared" si="154"/>
        <v>4.3809070174119853</v>
      </c>
      <c r="FN39">
        <f t="shared" si="155"/>
        <v>18.49172188836215</v>
      </c>
      <c r="FO39">
        <f t="shared" si="156"/>
        <v>67.966396945141582</v>
      </c>
      <c r="FX39">
        <v>4.5</v>
      </c>
      <c r="GB39">
        <f t="shared" si="193"/>
        <v>0.13878458123954665</v>
      </c>
      <c r="GC39">
        <f t="shared" si="157"/>
        <v>0.60557934439347294</v>
      </c>
      <c r="GD39">
        <f t="shared" si="158"/>
        <v>1.9592011788078108</v>
      </c>
      <c r="GE39">
        <f t="shared" si="159"/>
        <v>8.2697494326797081</v>
      </c>
      <c r="GF39">
        <f t="shared" si="160"/>
        <v>30.395496751014122</v>
      </c>
      <c r="GO39">
        <v>4.5</v>
      </c>
      <c r="GS39">
        <f t="shared" si="161"/>
        <v>768.12367587229312</v>
      </c>
      <c r="GT39">
        <f t="shared" si="162"/>
        <v>746.11180315109448</v>
      </c>
      <c r="GU39">
        <f t="shared" si="163"/>
        <v>741.99415263629498</v>
      </c>
      <c r="GV39">
        <f t="shared" si="164"/>
        <v>713.22738316908817</v>
      </c>
      <c r="GW39">
        <f t="shared" si="165"/>
        <v>733.50183501718504</v>
      </c>
      <c r="GX39">
        <f t="shared" si="194"/>
        <v>740.59176996919109</v>
      </c>
      <c r="GY39">
        <v>4.5</v>
      </c>
      <c r="HC39">
        <f t="shared" si="166"/>
        <v>155.16587894023274</v>
      </c>
      <c r="HD39">
        <f t="shared" si="167"/>
        <v>214.10463048356434</v>
      </c>
      <c r="HE39">
        <f t="shared" si="168"/>
        <v>219.04535087059941</v>
      </c>
      <c r="HF39">
        <f t="shared" si="169"/>
        <v>292.37979512807095</v>
      </c>
      <c r="HG39">
        <f t="shared" si="170"/>
        <v>339.8319847257082</v>
      </c>
      <c r="HI39">
        <v>4.5</v>
      </c>
      <c r="HM39">
        <f t="shared" si="171"/>
        <v>69.39229061977268</v>
      </c>
      <c r="HN39">
        <f t="shared" si="172"/>
        <v>95.750501611744696</v>
      </c>
      <c r="HO39">
        <f t="shared" si="173"/>
        <v>97.960058940390596</v>
      </c>
      <c r="HP39">
        <f t="shared" si="174"/>
        <v>130.7562194307657</v>
      </c>
      <c r="HQ39">
        <f>HG39/SQRT(5)</f>
        <v>151.97748375507075</v>
      </c>
      <c r="HR39">
        <f t="shared" si="195"/>
        <v>109.16731087154889</v>
      </c>
    </row>
    <row r="40" spans="1:234" x14ac:dyDescent="0.4">
      <c r="A40">
        <v>5</v>
      </c>
      <c r="B40">
        <v>0.182538498273454</v>
      </c>
      <c r="C40">
        <v>0.19575712390382999</v>
      </c>
      <c r="D40">
        <v>0.282810231242695</v>
      </c>
      <c r="E40">
        <v>0.88250166257946705</v>
      </c>
      <c r="F40">
        <v>2.3747286640117502</v>
      </c>
      <c r="G40">
        <v>7.5118915309430596</v>
      </c>
      <c r="H40">
        <v>24.053606930836501</v>
      </c>
      <c r="I40" s="4">
        <v>82.463711921369097</v>
      </c>
      <c r="S40">
        <v>5</v>
      </c>
      <c r="U40">
        <f t="shared" si="139"/>
        <v>441.25083128973353</v>
      </c>
      <c r="V40">
        <f t="shared" si="140"/>
        <v>375.47757015829251</v>
      </c>
      <c r="W40">
        <f t="shared" si="141"/>
        <v>375.594576547153</v>
      </c>
      <c r="X40">
        <f t="shared" si="142"/>
        <v>380.3209192192777</v>
      </c>
      <c r="Y40">
        <f t="shared" si="143"/>
        <v>412.31855960684544</v>
      </c>
      <c r="AD40">
        <v>5</v>
      </c>
      <c r="AE40">
        <v>0.180918202146057</v>
      </c>
      <c r="AF40">
        <v>0.22968209478355001</v>
      </c>
      <c r="AG40">
        <v>0.32751095086217302</v>
      </c>
      <c r="AH40">
        <v>0.78346574164132798</v>
      </c>
      <c r="AI40">
        <v>1.91917061640602</v>
      </c>
      <c r="AJ40">
        <v>4.8423848421857496</v>
      </c>
      <c r="AK40">
        <v>14.492842958779001</v>
      </c>
      <c r="AL40" s="4">
        <v>40.510884162324302</v>
      </c>
      <c r="AV40">
        <v>5</v>
      </c>
      <c r="AX40">
        <f t="shared" si="176"/>
        <v>391.732870820664</v>
      </c>
      <c r="AY40">
        <f t="shared" si="177"/>
        <v>303.44751831561643</v>
      </c>
      <c r="AZ40">
        <f t="shared" si="178"/>
        <v>242.11924210928748</v>
      </c>
      <c r="BA40">
        <f t="shared" si="179"/>
        <v>229.15196760437706</v>
      </c>
      <c r="BB40">
        <f t="shared" si="180"/>
        <v>202.5544208116215</v>
      </c>
      <c r="BG40">
        <v>5</v>
      </c>
      <c r="BH40">
        <v>0.15729069720446501</v>
      </c>
      <c r="BI40">
        <v>0.25563101335039901</v>
      </c>
      <c r="BJ40">
        <v>0.52422439678859101</v>
      </c>
      <c r="BK40">
        <v>1.4869635940485499</v>
      </c>
      <c r="BL40">
        <v>4.7303623355653501</v>
      </c>
      <c r="BM40">
        <v>15.517803986245699</v>
      </c>
      <c r="BN40">
        <v>47.9556420922694</v>
      </c>
      <c r="BO40" s="4">
        <v>155.03645486748999</v>
      </c>
      <c r="BY40">
        <v>5</v>
      </c>
      <c r="CA40">
        <f t="shared" si="181"/>
        <v>743.48179702427501</v>
      </c>
      <c r="CB40">
        <f t="shared" si="182"/>
        <v>747.93595691301039</v>
      </c>
      <c r="CC40">
        <f t="shared" si="183"/>
        <v>775.89019931228495</v>
      </c>
      <c r="CD40">
        <f t="shared" si="184"/>
        <v>758.24527833706929</v>
      </c>
      <c r="CE40">
        <f>BO40/$CE$33</f>
        <v>775.18227433744994</v>
      </c>
      <c r="CJ40">
        <v>5</v>
      </c>
      <c r="CK40">
        <v>0.26535139715739597</v>
      </c>
      <c r="CL40">
        <v>0.34745232264819398</v>
      </c>
      <c r="CM40">
        <v>0.24908049592564799</v>
      </c>
      <c r="CN40">
        <v>1.0946728348328101</v>
      </c>
      <c r="CO40">
        <v>3.6185443162022799</v>
      </c>
      <c r="CP40">
        <v>10.3949967570768</v>
      </c>
      <c r="CQ40">
        <v>34.201532232377701</v>
      </c>
      <c r="CR40" s="4">
        <v>103.225231630064</v>
      </c>
      <c r="DB40">
        <v>5</v>
      </c>
      <c r="DD40">
        <f t="shared" si="186"/>
        <v>547.33641741640508</v>
      </c>
      <c r="DE40">
        <f t="shared" si="187"/>
        <v>572.14209267278602</v>
      </c>
      <c r="DF40">
        <f t="shared" si="188"/>
        <v>519.74983785383995</v>
      </c>
      <c r="DG40">
        <f t="shared" si="189"/>
        <v>540.77370660988367</v>
      </c>
      <c r="DH40">
        <f t="shared" si="190"/>
        <v>516.12615815031995</v>
      </c>
      <c r="DM40">
        <v>5</v>
      </c>
      <c r="DN40">
        <v>0.249368915212627</v>
      </c>
      <c r="DO40">
        <v>0.26337167642558401</v>
      </c>
      <c r="DP40">
        <v>0.35114975730256898</v>
      </c>
      <c r="DQ40">
        <v>1.5632200640031899</v>
      </c>
      <c r="DR40">
        <v>5.0317889839996903</v>
      </c>
      <c r="DS40">
        <v>17.411250795360498</v>
      </c>
      <c r="DT40">
        <v>58.854671791692198</v>
      </c>
      <c r="DU40" s="4">
        <v>189.95149489095601</v>
      </c>
      <c r="DV40"/>
      <c r="DW40"/>
      <c r="DX40"/>
      <c r="DY40"/>
      <c r="DZ40"/>
      <c r="EA40"/>
      <c r="EB40"/>
      <c r="EC40"/>
      <c r="ED40"/>
      <c r="EE40">
        <v>5</v>
      </c>
      <c r="EF40"/>
      <c r="EG40">
        <f t="shared" si="144"/>
        <v>781.61003200159496</v>
      </c>
      <c r="EH40">
        <f t="shared" si="145"/>
        <v>795.59569473917747</v>
      </c>
      <c r="EI40">
        <f t="shared" si="146"/>
        <v>870.56253976802486</v>
      </c>
      <c r="EJ40">
        <f t="shared" si="147"/>
        <v>930.57406901705122</v>
      </c>
      <c r="EK40">
        <f t="shared" si="148"/>
        <v>949.75747445477998</v>
      </c>
      <c r="EL40"/>
      <c r="EM40"/>
      <c r="EN40"/>
      <c r="EO40"/>
      <c r="EP40">
        <v>5</v>
      </c>
      <c r="ET40">
        <f t="shared" si="191"/>
        <v>1.162164779421069</v>
      </c>
      <c r="EU40">
        <f t="shared" si="149"/>
        <v>3.5349189832370187</v>
      </c>
      <c r="EV40">
        <f t="shared" si="150"/>
        <v>11.13566558236236</v>
      </c>
      <c r="EW40">
        <f t="shared" si="151"/>
        <v>35.911659201190957</v>
      </c>
      <c r="EX40">
        <f t="shared" si="152"/>
        <v>114.23755549444067</v>
      </c>
      <c r="FG40">
        <v>5</v>
      </c>
      <c r="FK40">
        <f t="shared" si="192"/>
        <v>0.35089855870173819</v>
      </c>
      <c r="FL40">
        <f t="shared" si="153"/>
        <v>1.3814288043420693</v>
      </c>
      <c r="FM40">
        <f t="shared" si="154"/>
        <v>5.2884737381298823</v>
      </c>
      <c r="FN40">
        <f t="shared" si="155"/>
        <v>17.844767984836771</v>
      </c>
      <c r="FO40">
        <f t="shared" si="156"/>
        <v>59.083883773422613</v>
      </c>
      <c r="FX40">
        <v>5</v>
      </c>
      <c r="GB40">
        <f t="shared" si="193"/>
        <v>0.15692660609275738</v>
      </c>
      <c r="GC40">
        <f t="shared" si="157"/>
        <v>0.61779374251702468</v>
      </c>
      <c r="GD40">
        <f t="shared" si="158"/>
        <v>2.3650773551361675</v>
      </c>
      <c r="GE40">
        <f t="shared" si="159"/>
        <v>7.9804228513613911</v>
      </c>
      <c r="GF40">
        <f t="shared" si="160"/>
        <v>26.423116098413949</v>
      </c>
      <c r="GO40">
        <v>5</v>
      </c>
      <c r="GS40">
        <f t="shared" si="161"/>
        <v>581.08238971053447</v>
      </c>
      <c r="GT40">
        <f t="shared" si="162"/>
        <v>558.91976655977658</v>
      </c>
      <c r="GU40">
        <f t="shared" si="163"/>
        <v>556.78327911811812</v>
      </c>
      <c r="GV40">
        <f t="shared" si="164"/>
        <v>567.81318815753184</v>
      </c>
      <c r="GW40">
        <f t="shared" si="165"/>
        <v>571.18777747220338</v>
      </c>
      <c r="GX40">
        <f t="shared" si="194"/>
        <v>567.15728020363281</v>
      </c>
      <c r="GY40">
        <v>5</v>
      </c>
      <c r="HC40">
        <f t="shared" si="166"/>
        <v>175.44927935086909</v>
      </c>
      <c r="HD40">
        <f t="shared" si="167"/>
        <v>218.42307235420196</v>
      </c>
      <c r="HE40">
        <f t="shared" si="168"/>
        <v>264.42368690649374</v>
      </c>
      <c r="HF40">
        <f t="shared" si="169"/>
        <v>282.15055574668565</v>
      </c>
      <c r="HG40">
        <f t="shared" si="170"/>
        <v>295.41941886711305</v>
      </c>
      <c r="HI40">
        <v>5</v>
      </c>
      <c r="HM40">
        <f t="shared" si="171"/>
        <v>78.463303046378684</v>
      </c>
      <c r="HN40">
        <f t="shared" si="172"/>
        <v>97.681767527670118</v>
      </c>
      <c r="HO40">
        <f t="shared" si="173"/>
        <v>118.25386775680821</v>
      </c>
      <c r="HP40">
        <f t="shared" si="174"/>
        <v>126.1815645077866</v>
      </c>
      <c r="HQ40">
        <f t="shared" si="175"/>
        <v>132.11558049206974</v>
      </c>
      <c r="HR40">
        <f t="shared" si="195"/>
        <v>110.53921666614269</v>
      </c>
    </row>
    <row r="41" spans="1:234" x14ac:dyDescent="0.4">
      <c r="A41">
        <v>5.5</v>
      </c>
      <c r="B41">
        <v>0.143039277195919</v>
      </c>
      <c r="C41">
        <v>0.17732750580854001</v>
      </c>
      <c r="D41">
        <v>0.14763535246060799</v>
      </c>
      <c r="E41">
        <v>0.54476421214599802</v>
      </c>
      <c r="F41">
        <v>1.51412807455624</v>
      </c>
      <c r="G41">
        <v>4.37150621841469</v>
      </c>
      <c r="H41">
        <v>13.7806831399053</v>
      </c>
      <c r="I41" s="4">
        <v>40.920754085086699</v>
      </c>
      <c r="S41" s="3">
        <v>5.5</v>
      </c>
      <c r="U41">
        <f t="shared" si="139"/>
        <v>272.38210607299902</v>
      </c>
      <c r="V41">
        <f t="shared" si="140"/>
        <v>239.40466924014774</v>
      </c>
      <c r="W41">
        <f t="shared" si="141"/>
        <v>218.57531092073449</v>
      </c>
      <c r="X41">
        <f t="shared" si="142"/>
        <v>217.89173217590775</v>
      </c>
      <c r="Y41">
        <f t="shared" si="143"/>
        <v>204.60377042543348</v>
      </c>
      <c r="AD41">
        <v>5.5</v>
      </c>
      <c r="AE41">
        <v>0.33476983443473401</v>
      </c>
      <c r="AF41">
        <v>0.32084133555766198</v>
      </c>
      <c r="AG41">
        <v>0.330129781405891</v>
      </c>
      <c r="AH41">
        <v>0.26522293610511999</v>
      </c>
      <c r="AI41">
        <v>1.01965690768694</v>
      </c>
      <c r="AJ41">
        <v>4.1973196177240499</v>
      </c>
      <c r="AK41">
        <v>8.5801162226935794</v>
      </c>
      <c r="AL41">
        <v>42.895485240340101</v>
      </c>
      <c r="AV41">
        <v>5.5</v>
      </c>
      <c r="AX41">
        <f t="shared" si="176"/>
        <v>132.61146805255999</v>
      </c>
      <c r="AY41">
        <f t="shared" si="177"/>
        <v>161.22191301073889</v>
      </c>
      <c r="AZ41">
        <f t="shared" si="178"/>
        <v>209.86598088620249</v>
      </c>
      <c r="BA41">
        <f t="shared" si="179"/>
        <v>135.66354926336098</v>
      </c>
      <c r="BB41">
        <f t="shared" si="180"/>
        <v>214.4774262017005</v>
      </c>
      <c r="BG41">
        <v>5.5</v>
      </c>
      <c r="BH41">
        <v>0.13803531232147201</v>
      </c>
      <c r="BI41">
        <v>0.14746864760484499</v>
      </c>
      <c r="BJ41">
        <v>0.36280345250581902</v>
      </c>
      <c r="BK41">
        <v>1.24033951866324</v>
      </c>
      <c r="BL41">
        <v>3.55285802146566</v>
      </c>
      <c r="BM41">
        <v>12.598450804871501</v>
      </c>
      <c r="BN41">
        <v>37.883042888195199</v>
      </c>
      <c r="BO41" s="4">
        <v>115.109134277481</v>
      </c>
      <c r="BY41">
        <v>5.5</v>
      </c>
      <c r="CA41">
        <f t="shared" si="181"/>
        <v>620.16975933161996</v>
      </c>
      <c r="CB41">
        <f t="shared" si="182"/>
        <v>561.7561775515436</v>
      </c>
      <c r="CC41">
        <f t="shared" si="183"/>
        <v>629.92254024357499</v>
      </c>
      <c r="CD41">
        <f t="shared" si="184"/>
        <v>598.98350112270111</v>
      </c>
      <c r="CE41">
        <f t="shared" si="185"/>
        <v>575.54567138740504</v>
      </c>
      <c r="CJ41">
        <v>5.5</v>
      </c>
      <c r="CK41">
        <v>0.15623076122266299</v>
      </c>
      <c r="CL41">
        <v>6.4372462003874906E-2</v>
      </c>
      <c r="CM41">
        <v>0.15575190398386601</v>
      </c>
      <c r="CN41">
        <v>0.64551686570686995</v>
      </c>
      <c r="CO41">
        <v>2.3264837408389001</v>
      </c>
      <c r="CP41">
        <v>7.1253454796847704</v>
      </c>
      <c r="CQ41">
        <v>24.642046369684</v>
      </c>
      <c r="CR41" s="4">
        <v>71.232248268691706</v>
      </c>
      <c r="DB41">
        <v>5.5</v>
      </c>
      <c r="DD41">
        <f t="shared" si="186"/>
        <v>322.75843285343495</v>
      </c>
      <c r="DE41">
        <f t="shared" si="187"/>
        <v>367.84937801999035</v>
      </c>
      <c r="DF41">
        <f t="shared" si="188"/>
        <v>356.2672739842385</v>
      </c>
      <c r="DG41">
        <f t="shared" si="189"/>
        <v>389.62496367842499</v>
      </c>
      <c r="DH41">
        <f t="shared" si="190"/>
        <v>356.16124134345853</v>
      </c>
      <c r="DM41">
        <v>5.5</v>
      </c>
      <c r="DN41">
        <v>0.108980659169125</v>
      </c>
      <c r="DO41">
        <v>0.34581421094588399</v>
      </c>
      <c r="DP41">
        <v>0.41045313108647902</v>
      </c>
      <c r="DQ41">
        <v>1.1308207029805799</v>
      </c>
      <c r="DR41">
        <v>3.6293421146921001</v>
      </c>
      <c r="DS41">
        <v>11.722032746371699</v>
      </c>
      <c r="DT41">
        <v>37.185905179747301</v>
      </c>
      <c r="DU41" s="4">
        <v>117.718276988463</v>
      </c>
      <c r="DV41"/>
      <c r="DW41"/>
      <c r="DX41"/>
      <c r="DY41"/>
      <c r="DZ41"/>
      <c r="EA41"/>
      <c r="EB41"/>
      <c r="EC41"/>
      <c r="ED41"/>
      <c r="EE41">
        <v>5.5</v>
      </c>
      <c r="EF41"/>
      <c r="EG41">
        <f t="shared" si="144"/>
        <v>565.41035149028994</v>
      </c>
      <c r="EH41">
        <f t="shared" si="145"/>
        <v>573.84937451995393</v>
      </c>
      <c r="EI41">
        <f t="shared" si="146"/>
        <v>586.10163731858495</v>
      </c>
      <c r="EJ41">
        <f t="shared" si="147"/>
        <v>587.9607861152723</v>
      </c>
      <c r="EK41">
        <f t="shared" si="148"/>
        <v>588.59138494231502</v>
      </c>
      <c r="EL41"/>
      <c r="EM41"/>
      <c r="EN41"/>
      <c r="EO41"/>
      <c r="EP41">
        <v>5.5</v>
      </c>
      <c r="ET41">
        <f t="shared" si="191"/>
        <v>0.76533284712036154</v>
      </c>
      <c r="EU41">
        <f t="shared" si="149"/>
        <v>2.4084937718479678</v>
      </c>
      <c r="EV41">
        <f t="shared" si="150"/>
        <v>8.002930973413342</v>
      </c>
      <c r="EW41">
        <f t="shared" si="151"/>
        <v>24.414358760045076</v>
      </c>
      <c r="EX41">
        <f t="shared" si="152"/>
        <v>77.575179772012504</v>
      </c>
      <c r="FG41">
        <v>5.5</v>
      </c>
      <c r="FK41">
        <f t="shared" si="192"/>
        <v>0.40997836102157542</v>
      </c>
      <c r="FL41">
        <f t="shared" si="153"/>
        <v>1.1763846833582108</v>
      </c>
      <c r="FM41">
        <f t="shared" si="154"/>
        <v>3.9809107111161861</v>
      </c>
      <c r="FN41">
        <f t="shared" si="155"/>
        <v>13.307591683585182</v>
      </c>
      <c r="FO41">
        <f t="shared" si="156"/>
        <v>37.43904015280129</v>
      </c>
      <c r="FX41">
        <v>5.5</v>
      </c>
      <c r="GB41">
        <f t="shared" si="193"/>
        <v>0.18334789690963854</v>
      </c>
      <c r="GC41">
        <f t="shared" si="157"/>
        <v>0.52609522393570496</v>
      </c>
      <c r="GD41">
        <f t="shared" si="158"/>
        <v>1.7803173924825639</v>
      </c>
      <c r="GE41">
        <f t="shared" si="159"/>
        <v>5.9513359242614676</v>
      </c>
      <c r="GF41">
        <f t="shared" si="160"/>
        <v>16.743247758801559</v>
      </c>
      <c r="GO41">
        <v>5.5</v>
      </c>
      <c r="GS41">
        <f t="shared" si="161"/>
        <v>382.66642356018076</v>
      </c>
      <c r="GT41">
        <f t="shared" si="162"/>
        <v>380.81630246847487</v>
      </c>
      <c r="GU41">
        <f t="shared" si="163"/>
        <v>400.14654867066713</v>
      </c>
      <c r="GV41">
        <f t="shared" si="164"/>
        <v>386.02490647113348</v>
      </c>
      <c r="GW41">
        <f t="shared" si="165"/>
        <v>387.87589886006253</v>
      </c>
      <c r="GX41">
        <f t="shared" si="194"/>
        <v>387.50601600610372</v>
      </c>
      <c r="GY41">
        <v>5.5</v>
      </c>
      <c r="HC41">
        <f t="shared" si="166"/>
        <v>204.98918051078775</v>
      </c>
      <c r="HD41">
        <f t="shared" si="167"/>
        <v>186.00275019739593</v>
      </c>
      <c r="HE41">
        <f t="shared" si="168"/>
        <v>199.04553555580929</v>
      </c>
      <c r="HF41">
        <f t="shared" si="169"/>
        <v>210.41149945821942</v>
      </c>
      <c r="HG41">
        <f t="shared" si="170"/>
        <v>187.19520076400636</v>
      </c>
      <c r="HI41">
        <v>5.5</v>
      </c>
      <c r="HM41">
        <f t="shared" si="171"/>
        <v>91.673948454819282</v>
      </c>
      <c r="HN41">
        <f t="shared" si="172"/>
        <v>83.182958688657934</v>
      </c>
      <c r="HO41">
        <f t="shared" si="173"/>
        <v>89.015869624128186</v>
      </c>
      <c r="HP41">
        <f t="shared" si="174"/>
        <v>94.098883207247752</v>
      </c>
      <c r="HQ41">
        <f t="shared" si="175"/>
        <v>83.716238794007751</v>
      </c>
      <c r="HR41">
        <f t="shared" si="195"/>
        <v>88.337579753772189</v>
      </c>
    </row>
    <row r="42" spans="1:234" x14ac:dyDescent="0.4">
      <c r="A42">
        <v>6</v>
      </c>
      <c r="B42">
        <v>0.21202181430278799</v>
      </c>
      <c r="C42">
        <v>0.10392186919356</v>
      </c>
      <c r="D42">
        <v>0.21305741457396801</v>
      </c>
      <c r="E42">
        <v>0.14924085025534101</v>
      </c>
      <c r="F42">
        <v>0.70162537435817196</v>
      </c>
      <c r="G42">
        <v>2.0723679849903398</v>
      </c>
      <c r="H42">
        <v>6.5918910029969098</v>
      </c>
      <c r="I42">
        <v>19.6517772248793</v>
      </c>
      <c r="S42">
        <v>6</v>
      </c>
      <c r="U42">
        <f t="shared" si="139"/>
        <v>74.620425127670501</v>
      </c>
      <c r="V42">
        <f t="shared" si="140"/>
        <v>110.93671235700604</v>
      </c>
      <c r="W42">
        <f t="shared" si="141"/>
        <v>103.61839924951698</v>
      </c>
      <c r="X42">
        <f t="shared" si="142"/>
        <v>104.22694828521026</v>
      </c>
      <c r="Y42">
        <f t="shared" si="143"/>
        <v>98.258886124396497</v>
      </c>
      <c r="AD42">
        <v>6</v>
      </c>
      <c r="AE42">
        <v>0.22267827053004499</v>
      </c>
      <c r="AF42">
        <v>0.40054509674121902</v>
      </c>
      <c r="AG42">
        <v>0.46676369759575898</v>
      </c>
      <c r="AH42">
        <v>0.56424066496107395</v>
      </c>
      <c r="AI42">
        <v>0.53996136197691502</v>
      </c>
      <c r="AJ42">
        <v>1.6452157633961499</v>
      </c>
      <c r="AK42">
        <v>4.8394369135033699</v>
      </c>
      <c r="AL42">
        <v>16.932130079064301</v>
      </c>
      <c r="AV42">
        <v>6</v>
      </c>
      <c r="AX42">
        <f t="shared" si="176"/>
        <v>282.12033248053694</v>
      </c>
      <c r="AY42">
        <f t="shared" si="177"/>
        <v>85.375387616684407</v>
      </c>
      <c r="AZ42">
        <f t="shared" si="178"/>
        <v>82.260788169807498</v>
      </c>
      <c r="BA42">
        <f t="shared" si="179"/>
        <v>76.51821619682957</v>
      </c>
      <c r="BB42">
        <f t="shared" si="180"/>
        <v>84.660650395321497</v>
      </c>
      <c r="BG42">
        <v>6</v>
      </c>
      <c r="BH42">
        <v>0.108276836978888</v>
      </c>
      <c r="BI42">
        <v>0.115362758304796</v>
      </c>
      <c r="BJ42">
        <v>0.44361464221332197</v>
      </c>
      <c r="BK42">
        <v>1.02495585838642</v>
      </c>
      <c r="BL42">
        <v>2.9367157303048699</v>
      </c>
      <c r="BM42">
        <v>9.5665655297786092</v>
      </c>
      <c r="BN42">
        <v>28.741613318866701</v>
      </c>
      <c r="BO42" s="4">
        <v>76.259697041516702</v>
      </c>
      <c r="BY42">
        <v>6</v>
      </c>
      <c r="CA42">
        <f t="shared" si="181"/>
        <v>512.47792919321</v>
      </c>
      <c r="CB42">
        <f t="shared" si="182"/>
        <v>464.33552741040734</v>
      </c>
      <c r="CC42">
        <f t="shared" si="183"/>
        <v>478.32827648893044</v>
      </c>
      <c r="CD42">
        <f t="shared" si="184"/>
        <v>454.4448085772504</v>
      </c>
      <c r="CE42">
        <f t="shared" si="185"/>
        <v>381.2984852075835</v>
      </c>
      <c r="CJ42">
        <v>6</v>
      </c>
      <c r="CK42">
        <v>0.24240471875053601</v>
      </c>
      <c r="CL42">
        <v>0.194372925308198</v>
      </c>
      <c r="CM42">
        <v>0.22883857775806499</v>
      </c>
      <c r="CN42">
        <v>0.37105084034956198</v>
      </c>
      <c r="CO42">
        <v>1.4215325074029299</v>
      </c>
      <c r="CP42">
        <v>4.3596780774436104</v>
      </c>
      <c r="CQ42">
        <v>14.0265462023113</v>
      </c>
      <c r="CR42" s="4">
        <v>40.428323776032798</v>
      </c>
      <c r="DB42">
        <v>6</v>
      </c>
      <c r="DD42">
        <f t="shared" si="186"/>
        <v>185.52542017478098</v>
      </c>
      <c r="DE42">
        <f t="shared" si="187"/>
        <v>224.76402456817107</v>
      </c>
      <c r="DF42">
        <f t="shared" si="188"/>
        <v>217.98390387218052</v>
      </c>
      <c r="DG42">
        <f t="shared" si="189"/>
        <v>221.77916852444315</v>
      </c>
      <c r="DH42">
        <f t="shared" si="190"/>
        <v>202.14161888016397</v>
      </c>
      <c r="DM42">
        <v>6</v>
      </c>
      <c r="DN42">
        <v>0.129736993354166</v>
      </c>
      <c r="DO42">
        <v>0.1785853422899</v>
      </c>
      <c r="DP42">
        <v>0.24580573643951001</v>
      </c>
      <c r="DQ42">
        <v>0.75668425816182705</v>
      </c>
      <c r="DR42">
        <v>2.3726543434727998</v>
      </c>
      <c r="DS42">
        <v>7.3368946229965202</v>
      </c>
      <c r="DT42">
        <v>25.449362812379501</v>
      </c>
      <c r="DU42" s="4">
        <v>72.2779911340495</v>
      </c>
      <c r="DV42"/>
      <c r="DW42"/>
      <c r="DX42"/>
      <c r="DY42"/>
      <c r="DZ42"/>
      <c r="EA42"/>
      <c r="EB42"/>
      <c r="EC42"/>
      <c r="ED42"/>
      <c r="EE42">
        <v>6</v>
      </c>
      <c r="EF42"/>
      <c r="EG42">
        <f t="shared" si="144"/>
        <v>378.34212908091354</v>
      </c>
      <c r="EH42">
        <f t="shared" si="145"/>
        <v>375.14959128327496</v>
      </c>
      <c r="EI42">
        <f t="shared" si="146"/>
        <v>366.84473114982598</v>
      </c>
      <c r="EJ42">
        <f t="shared" si="147"/>
        <v>402.38975743553794</v>
      </c>
      <c r="EK42">
        <f t="shared" si="148"/>
        <v>361.3899556702475</v>
      </c>
      <c r="EL42"/>
      <c r="EM42"/>
      <c r="EN42"/>
      <c r="EO42"/>
      <c r="EP42">
        <v>6</v>
      </c>
      <c r="ET42">
        <f t="shared" si="191"/>
        <v>0.5732344944228448</v>
      </c>
      <c r="EU42">
        <f t="shared" si="149"/>
        <v>1.5944978635031373</v>
      </c>
      <c r="EV42">
        <f t="shared" si="150"/>
        <v>4.9961443957210463</v>
      </c>
      <c r="EW42">
        <f t="shared" si="151"/>
        <v>15.929770050011555</v>
      </c>
      <c r="EX42">
        <f t="shared" si="152"/>
        <v>45.109983851108517</v>
      </c>
      <c r="FG42">
        <v>6</v>
      </c>
      <c r="FK42">
        <f t="shared" si="192"/>
        <v>0.33853941266647714</v>
      </c>
      <c r="FL42">
        <f t="shared" si="153"/>
        <v>1.0423845066258577</v>
      </c>
      <c r="FM42">
        <f t="shared" si="154"/>
        <v>3.4113832070844787</v>
      </c>
      <c r="FN42">
        <f t="shared" si="155"/>
        <v>10.823351023330284</v>
      </c>
      <c r="FO42">
        <f t="shared" si="156"/>
        <v>28.162186174246447</v>
      </c>
      <c r="FX42">
        <v>6</v>
      </c>
      <c r="GB42">
        <f t="shared" si="193"/>
        <v>0.15139942795701924</v>
      </c>
      <c r="GC42">
        <f t="shared" si="157"/>
        <v>0.46616852310159951</v>
      </c>
      <c r="GD42">
        <f t="shared" si="158"/>
        <v>1.5256169496684273</v>
      </c>
      <c r="GE42">
        <f t="shared" si="159"/>
        <v>4.8403497265016853</v>
      </c>
      <c r="GF42">
        <f t="shared" si="160"/>
        <v>12.594512536123958</v>
      </c>
      <c r="GO42">
        <v>6</v>
      </c>
      <c r="GS42">
        <f t="shared" si="161"/>
        <v>286.61724721142241</v>
      </c>
      <c r="GT42">
        <f t="shared" si="162"/>
        <v>252.11224864710874</v>
      </c>
      <c r="GU42">
        <f t="shared" si="163"/>
        <v>249.80721978605229</v>
      </c>
      <c r="GV42">
        <f t="shared" si="164"/>
        <v>251.87177980385422</v>
      </c>
      <c r="GW42">
        <f t="shared" si="165"/>
        <v>225.54991925554259</v>
      </c>
      <c r="GX42">
        <f t="shared" si="194"/>
        <v>253.19168294079608</v>
      </c>
      <c r="GY42">
        <v>6</v>
      </c>
      <c r="HC42">
        <f t="shared" si="166"/>
        <v>169.26970633323853</v>
      </c>
      <c r="HD42">
        <f t="shared" si="167"/>
        <v>164.81546193042922</v>
      </c>
      <c r="HE42">
        <f t="shared" si="168"/>
        <v>170.56916035422401</v>
      </c>
      <c r="HF42">
        <f t="shared" si="169"/>
        <v>171.13220574618958</v>
      </c>
      <c r="HG42">
        <f t="shared" si="170"/>
        <v>140.81093087123219</v>
      </c>
      <c r="HI42">
        <v>6</v>
      </c>
      <c r="HM42">
        <f t="shared" si="171"/>
        <v>75.699713978509607</v>
      </c>
      <c r="HN42">
        <f t="shared" si="172"/>
        <v>73.707715323893694</v>
      </c>
      <c r="HO42">
        <f t="shared" si="173"/>
        <v>76.280847483421397</v>
      </c>
      <c r="HP42">
        <f t="shared" si="174"/>
        <v>76.532649037592009</v>
      </c>
      <c r="HQ42">
        <f t="shared" si="175"/>
        <v>62.972562680619767</v>
      </c>
      <c r="HR42">
        <f t="shared" si="195"/>
        <v>73.038697700807305</v>
      </c>
    </row>
    <row r="43" spans="1:234" x14ac:dyDescent="0.4">
      <c r="A43">
        <v>6.5</v>
      </c>
      <c r="B43">
        <v>0.34826145979375001</v>
      </c>
      <c r="C43">
        <v>0.14869542745780601</v>
      </c>
      <c r="D43">
        <v>0.21017074487228499</v>
      </c>
      <c r="E43">
        <v>0.13134159831036701</v>
      </c>
      <c r="F43">
        <v>0.27419057992691198</v>
      </c>
      <c r="G43">
        <v>1.3156999291682101</v>
      </c>
      <c r="H43">
        <v>4.1014846516377803</v>
      </c>
      <c r="I43">
        <v>13.1479848984405</v>
      </c>
      <c r="S43">
        <v>6.5</v>
      </c>
      <c r="U43">
        <f t="shared" si="139"/>
        <v>65.670799155183502</v>
      </c>
      <c r="V43">
        <f t="shared" si="140"/>
        <v>43.353337276574266</v>
      </c>
      <c r="W43">
        <f t="shared" si="141"/>
        <v>65.784996458410504</v>
      </c>
      <c r="X43">
        <f t="shared" si="142"/>
        <v>64.850166436988175</v>
      </c>
      <c r="Y43">
        <f t="shared" si="143"/>
        <v>65.739924492202491</v>
      </c>
      <c r="AD43">
        <v>6.5</v>
      </c>
      <c r="AE43">
        <v>0.18276536854712</v>
      </c>
      <c r="AF43">
        <v>0.28237551302867098</v>
      </c>
      <c r="AG43">
        <v>0.45058365122788901</v>
      </c>
      <c r="AH43">
        <v>0.31187879038629901</v>
      </c>
      <c r="AI43">
        <v>0.17736861734237699</v>
      </c>
      <c r="AJ43">
        <v>1.1151740085978501</v>
      </c>
      <c r="AK43">
        <v>3.98224439259771</v>
      </c>
      <c r="AL43">
        <v>12.0344040301843</v>
      </c>
      <c r="AV43">
        <v>6.5</v>
      </c>
      <c r="AX43">
        <f t="shared" si="176"/>
        <v>155.93939519314949</v>
      </c>
      <c r="AY43">
        <f t="shared" si="177"/>
        <v>28.044440811837596</v>
      </c>
      <c r="AZ43">
        <f t="shared" si="178"/>
        <v>55.758700429892507</v>
      </c>
      <c r="BA43">
        <f t="shared" si="179"/>
        <v>62.964812400212651</v>
      </c>
      <c r="BB43">
        <f t="shared" si="180"/>
        <v>60.172020150921497</v>
      </c>
      <c r="BG43">
        <v>6.5</v>
      </c>
      <c r="BH43">
        <v>0.24180119101928199</v>
      </c>
      <c r="BI43">
        <v>0.12934302891980101</v>
      </c>
      <c r="BJ43">
        <v>0.142471208577614</v>
      </c>
      <c r="BK43">
        <v>0.69768728804379399</v>
      </c>
      <c r="BL43">
        <v>1.6748384004595001</v>
      </c>
      <c r="BM43">
        <v>5.3129795922839902</v>
      </c>
      <c r="BN43">
        <v>15.0366710367097</v>
      </c>
      <c r="BO43" s="4">
        <v>41.013615394327999</v>
      </c>
      <c r="BY43">
        <v>6.5</v>
      </c>
      <c r="CA43">
        <f t="shared" si="181"/>
        <v>348.84364402189698</v>
      </c>
      <c r="CB43">
        <f t="shared" si="182"/>
        <v>264.81520290826063</v>
      </c>
      <c r="CC43">
        <f t="shared" si="183"/>
        <v>265.6489796141995</v>
      </c>
      <c r="CD43">
        <f t="shared" si="184"/>
        <v>237.75064451343985</v>
      </c>
      <c r="CE43">
        <f t="shared" si="185"/>
        <v>205.06807697163998</v>
      </c>
      <c r="CJ43">
        <v>6.5</v>
      </c>
      <c r="CK43">
        <v>9.7625835459184504E-2</v>
      </c>
      <c r="CL43">
        <v>8.9503209915997597E-2</v>
      </c>
      <c r="CM43">
        <v>0.39909620545255098</v>
      </c>
      <c r="CN43">
        <v>0.249356014643666</v>
      </c>
      <c r="CO43">
        <v>0.82045452909507099</v>
      </c>
      <c r="CP43">
        <v>2.5330887298015701</v>
      </c>
      <c r="CQ43">
        <v>7.7210506645402699</v>
      </c>
      <c r="CR43">
        <v>22.936950507775201</v>
      </c>
      <c r="DB43">
        <v>6.5</v>
      </c>
      <c r="DD43">
        <f t="shared" si="186"/>
        <v>124.67800732183299</v>
      </c>
      <c r="DE43">
        <f t="shared" si="187"/>
        <v>129.72525142706539</v>
      </c>
      <c r="DF43">
        <f t="shared" si="188"/>
        <v>126.6544364900785</v>
      </c>
      <c r="DG43">
        <f t="shared" si="189"/>
        <v>122.08053014751953</v>
      </c>
      <c r="DH43">
        <f t="shared" si="190"/>
        <v>114.684752538876</v>
      </c>
      <c r="DM43">
        <v>6.5</v>
      </c>
      <c r="DN43">
        <v>0.23538394205285301</v>
      </c>
      <c r="DO43">
        <v>0.118227134889848</v>
      </c>
      <c r="DP43">
        <v>0.31510119437498502</v>
      </c>
      <c r="DQ43">
        <v>0.57080418684588097</v>
      </c>
      <c r="DR43">
        <v>1.6302944290788799</v>
      </c>
      <c r="DS43">
        <v>5.7091619735089303</v>
      </c>
      <c r="DT43">
        <v>16.019581928582799</v>
      </c>
      <c r="DU43">
        <v>39.736545837606499</v>
      </c>
      <c r="DV43"/>
      <c r="DW43"/>
      <c r="DX43"/>
      <c r="DY43"/>
      <c r="DZ43"/>
      <c r="EA43"/>
      <c r="EB43"/>
      <c r="EC43"/>
      <c r="ED43"/>
      <c r="EE43">
        <v>6.5</v>
      </c>
      <c r="EF43"/>
      <c r="EG43">
        <f t="shared" si="144"/>
        <v>285.40209342294048</v>
      </c>
      <c r="EH43">
        <f t="shared" si="145"/>
        <v>257.77218262865495</v>
      </c>
      <c r="EI43">
        <f t="shared" si="146"/>
        <v>285.45809867544654</v>
      </c>
      <c r="EJ43">
        <f t="shared" si="147"/>
        <v>253.29183028997224</v>
      </c>
      <c r="EK43">
        <f t="shared" si="148"/>
        <v>198.68272918803248</v>
      </c>
      <c r="EL43"/>
      <c r="EM43"/>
      <c r="EN43"/>
      <c r="EO43"/>
      <c r="EP43">
        <v>6.5</v>
      </c>
      <c r="EU43">
        <f t="shared" si="149"/>
        <v>0.91542931118054793</v>
      </c>
      <c r="EV43">
        <f t="shared" si="150"/>
        <v>3.1972208466721104</v>
      </c>
      <c r="EW43">
        <f t="shared" si="151"/>
        <v>9.3722065348136514</v>
      </c>
      <c r="EX43">
        <f t="shared" si="152"/>
        <v>25.773900133666906</v>
      </c>
      <c r="FG43">
        <v>6.5</v>
      </c>
      <c r="FL43">
        <f t="shared" si="153"/>
        <v>0.71635801264942267</v>
      </c>
      <c r="FM43">
        <f t="shared" si="154"/>
        <v>2.185314323039484</v>
      </c>
      <c r="FN43">
        <f t="shared" si="155"/>
        <v>5.8273551996419517</v>
      </c>
      <c r="FO43">
        <f t="shared" si="156"/>
        <v>13.995000608827704</v>
      </c>
      <c r="FX43">
        <v>6.5</v>
      </c>
      <c r="GC43">
        <f t="shared" si="157"/>
        <v>0.32036504250215264</v>
      </c>
      <c r="GD43">
        <f t="shared" si="158"/>
        <v>0.97730227570404415</v>
      </c>
      <c r="GE43">
        <f t="shared" si="159"/>
        <v>2.6060724710872525</v>
      </c>
      <c r="GF43">
        <f t="shared" si="160"/>
        <v>6.2587545412979377</v>
      </c>
      <c r="GO43">
        <v>6.5</v>
      </c>
      <c r="GS43">
        <f t="shared" si="161"/>
        <v>196.1067878230007</v>
      </c>
      <c r="GT43">
        <f t="shared" si="162"/>
        <v>144.74208301047855</v>
      </c>
      <c r="GU43">
        <f t="shared" si="163"/>
        <v>159.86104233360552</v>
      </c>
      <c r="GV43">
        <f t="shared" si="164"/>
        <v>148.18759675762649</v>
      </c>
      <c r="GW43">
        <f t="shared" si="165"/>
        <v>128.8695006683345</v>
      </c>
      <c r="GX43">
        <f t="shared" si="194"/>
        <v>155.55340211860914</v>
      </c>
      <c r="GY43">
        <v>6.5</v>
      </c>
      <c r="HC43">
        <f t="shared" si="166"/>
        <v>117.2936870616067</v>
      </c>
      <c r="HD43">
        <f t="shared" si="167"/>
        <v>113.26614700419422</v>
      </c>
      <c r="HE43">
        <f t="shared" si="168"/>
        <v>109.26571615197417</v>
      </c>
      <c r="HF43">
        <f t="shared" si="169"/>
        <v>92.138575828468888</v>
      </c>
      <c r="HG43">
        <f t="shared" si="170"/>
        <v>69.97500304413856</v>
      </c>
      <c r="HI43">
        <v>6.5</v>
      </c>
      <c r="HM43">
        <f t="shared" si="171"/>
        <v>52.455331520268025</v>
      </c>
      <c r="HN43">
        <f t="shared" si="172"/>
        <v>50.654160850172488</v>
      </c>
      <c r="HO43">
        <f t="shared" si="173"/>
        <v>48.865113785202198</v>
      </c>
      <c r="HP43">
        <f t="shared" si="174"/>
        <v>41.205623780495088</v>
      </c>
      <c r="HQ43">
        <f t="shared" si="175"/>
        <v>31.293772706489705</v>
      </c>
      <c r="HR43">
        <f t="shared" si="195"/>
        <v>44.894800528525494</v>
      </c>
    </row>
    <row r="44" spans="1:234" x14ac:dyDescent="0.4">
      <c r="A44">
        <v>7</v>
      </c>
      <c r="B44">
        <v>0.17438842652457501</v>
      </c>
      <c r="C44">
        <v>0.20628660106098601</v>
      </c>
      <c r="D44">
        <v>0.111260292164054</v>
      </c>
      <c r="E44">
        <v>0.29418952058291298</v>
      </c>
      <c r="F44">
        <v>0.30115927803437598</v>
      </c>
      <c r="G44">
        <v>1.06390116303352</v>
      </c>
      <c r="H44">
        <v>3.2007922235192501</v>
      </c>
      <c r="I44">
        <v>8.5822109258545005</v>
      </c>
      <c r="S44">
        <v>7</v>
      </c>
      <c r="U44">
        <f t="shared" si="139"/>
        <v>147.09476029145648</v>
      </c>
      <c r="V44">
        <f t="shared" si="140"/>
        <v>47.617462854027188</v>
      </c>
      <c r="W44">
        <f t="shared" si="141"/>
        <v>53.195058151676001</v>
      </c>
      <c r="X44">
        <f t="shared" si="142"/>
        <v>50.608968716377973</v>
      </c>
      <c r="Y44">
        <f t="shared" si="143"/>
        <v>42.911054629272499</v>
      </c>
      <c r="AD44">
        <v>7</v>
      </c>
      <c r="AE44">
        <v>0.28636240046733602</v>
      </c>
      <c r="AF44">
        <v>0.226019854534387</v>
      </c>
      <c r="AG44">
        <v>0.20920757452994701</v>
      </c>
      <c r="AH44">
        <v>0.22424650017292899</v>
      </c>
      <c r="AI44">
        <v>0.36861063725202797</v>
      </c>
      <c r="AJ44">
        <v>0.77881597188165697</v>
      </c>
      <c r="AK44">
        <v>3.1105406273176501</v>
      </c>
      <c r="AL44">
        <v>7.2432352221261196</v>
      </c>
      <c r="AV44">
        <v>7</v>
      </c>
      <c r="AX44">
        <f t="shared" si="176"/>
        <v>112.12325008646449</v>
      </c>
      <c r="AY44">
        <f t="shared" si="177"/>
        <v>58.282459174125847</v>
      </c>
      <c r="AZ44">
        <f t="shared" si="178"/>
        <v>38.94079859408285</v>
      </c>
      <c r="BA44">
        <f t="shared" si="179"/>
        <v>49.181965684063691</v>
      </c>
      <c r="BB44">
        <f t="shared" si="180"/>
        <v>36.216176110630599</v>
      </c>
      <c r="BG44">
        <v>7</v>
      </c>
      <c r="BH44">
        <v>0.13573161236196099</v>
      </c>
      <c r="BI44">
        <v>0.163993104969547</v>
      </c>
      <c r="BJ44">
        <v>0.27044596024909001</v>
      </c>
      <c r="BK44">
        <v>0.240036116724969</v>
      </c>
      <c r="BL44">
        <v>0.69634875841287902</v>
      </c>
      <c r="BM44">
        <v>2.6601531621322199</v>
      </c>
      <c r="BN44">
        <v>7.7804060830578301</v>
      </c>
      <c r="BO44">
        <v>20.1263032779597</v>
      </c>
      <c r="BY44">
        <v>7</v>
      </c>
      <c r="CA44">
        <f t="shared" si="181"/>
        <v>120.0180583624845</v>
      </c>
      <c r="CB44">
        <f t="shared" si="182"/>
        <v>110.10240612075164</v>
      </c>
      <c r="CC44">
        <f t="shared" si="183"/>
        <v>133.00765810661099</v>
      </c>
      <c r="CD44">
        <f t="shared" si="184"/>
        <v>123.01902171745965</v>
      </c>
      <c r="CE44">
        <f t="shared" si="185"/>
        <v>100.63151638979849</v>
      </c>
      <c r="CJ44">
        <v>7</v>
      </c>
      <c r="CK44">
        <v>0.110853824497499</v>
      </c>
      <c r="CL44">
        <v>0.207090962376725</v>
      </c>
      <c r="CM44">
        <v>0.13344114560112799</v>
      </c>
      <c r="CN44">
        <v>0.180020285290346</v>
      </c>
      <c r="CO44">
        <v>0.46908335177991001</v>
      </c>
      <c r="CP44">
        <v>1.32504882976508</v>
      </c>
      <c r="CQ44">
        <v>4.54493742673636</v>
      </c>
      <c r="CR44">
        <v>12.522749141638201</v>
      </c>
      <c r="DB44">
        <v>7</v>
      </c>
      <c r="DD44">
        <f t="shared" si="186"/>
        <v>90.010142645173005</v>
      </c>
      <c r="DE44">
        <f t="shared" si="187"/>
        <v>74.168590204525643</v>
      </c>
      <c r="DF44">
        <f t="shared" si="188"/>
        <v>66.252441488253993</v>
      </c>
      <c r="DG44">
        <f t="shared" si="189"/>
        <v>71.861770457157732</v>
      </c>
      <c r="DH44">
        <f t="shared" si="190"/>
        <v>62.613745708191004</v>
      </c>
      <c r="DM44">
        <v>7</v>
      </c>
      <c r="DN44">
        <v>0.14809493536961199</v>
      </c>
      <c r="DO44">
        <v>0.25738441338261703</v>
      </c>
      <c r="DP44">
        <v>0.178826231557242</v>
      </c>
      <c r="DQ44">
        <v>0.39102580862841702</v>
      </c>
      <c r="DR44">
        <v>0.87895214311285497</v>
      </c>
      <c r="DS44">
        <v>2.7570096878969501</v>
      </c>
      <c r="DT44">
        <v>14.611854302634001</v>
      </c>
      <c r="DU44">
        <v>27.6662159034125</v>
      </c>
      <c r="DV44"/>
      <c r="DW44"/>
      <c r="DX44"/>
      <c r="DY44"/>
      <c r="DZ44"/>
      <c r="EA44"/>
      <c r="EB44"/>
      <c r="EC44"/>
      <c r="ED44"/>
      <c r="EE44">
        <v>7</v>
      </c>
      <c r="EF44"/>
      <c r="EG44">
        <f t="shared" si="144"/>
        <v>195.5129043142085</v>
      </c>
      <c r="EH44">
        <f t="shared" si="145"/>
        <v>138.97453632614491</v>
      </c>
      <c r="EI44">
        <f t="shared" si="146"/>
        <v>137.85048439484751</v>
      </c>
      <c r="EJ44">
        <f t="shared" si="147"/>
        <v>231.03370217427349</v>
      </c>
      <c r="EK44">
        <f t="shared" si="148"/>
        <v>138.33107951706248</v>
      </c>
      <c r="EL44"/>
      <c r="EM44"/>
      <c r="EN44"/>
      <c r="EO44"/>
      <c r="EP44">
        <v>7</v>
      </c>
      <c r="EU44">
        <f t="shared" si="149"/>
        <v>0.54283083371840957</v>
      </c>
      <c r="EV44">
        <f t="shared" si="150"/>
        <v>1.7169857629418854</v>
      </c>
      <c r="EW44">
        <f t="shared" si="151"/>
        <v>6.6497061326530176</v>
      </c>
      <c r="EX44">
        <f t="shared" si="152"/>
        <v>15.228142894198204</v>
      </c>
      <c r="FG44">
        <v>7</v>
      </c>
      <c r="FL44">
        <f t="shared" si="153"/>
        <v>0.24017795309276826</v>
      </c>
      <c r="FM44">
        <f t="shared" si="154"/>
        <v>0.92621691822945829</v>
      </c>
      <c r="FN44">
        <f t="shared" si="155"/>
        <v>4.8354171689409391</v>
      </c>
      <c r="FO44">
        <f t="shared" si="156"/>
        <v>8.5723968781105064</v>
      </c>
      <c r="FX44">
        <v>7</v>
      </c>
      <c r="GC44">
        <f t="shared" si="157"/>
        <v>0.10741084596243713</v>
      </c>
      <c r="GD44">
        <f t="shared" si="158"/>
        <v>0.41421679821428653</v>
      </c>
      <c r="GE44">
        <f t="shared" si="159"/>
        <v>2.1624642978643047</v>
      </c>
      <c r="GF44">
        <f t="shared" si="160"/>
        <v>3.8336924299124142</v>
      </c>
      <c r="GO44">
        <v>7</v>
      </c>
      <c r="GS44">
        <f t="shared" si="161"/>
        <v>132.95182313995741</v>
      </c>
      <c r="GT44">
        <f t="shared" si="162"/>
        <v>85.829090935915048</v>
      </c>
      <c r="GU44">
        <f t="shared" si="163"/>
        <v>85.849288147094256</v>
      </c>
      <c r="GV44">
        <f t="shared" si="164"/>
        <v>105.14108574986651</v>
      </c>
      <c r="GW44">
        <f t="shared" si="165"/>
        <v>76.140714470991014</v>
      </c>
      <c r="GX44">
        <f t="shared" si="194"/>
        <v>97.182400488764841</v>
      </c>
      <c r="GY44">
        <v>7</v>
      </c>
      <c r="HC44">
        <f t="shared" si="166"/>
        <v>40.493861261437885</v>
      </c>
      <c r="HD44">
        <f t="shared" si="167"/>
        <v>37.975468776511477</v>
      </c>
      <c r="HE44">
        <f t="shared" si="168"/>
        <v>46.310845911472917</v>
      </c>
      <c r="HF44">
        <f t="shared" si="169"/>
        <v>76.454658454682729</v>
      </c>
      <c r="HG44">
        <f t="shared" si="170"/>
        <v>42.861984390552493</v>
      </c>
      <c r="HI44">
        <v>7</v>
      </c>
      <c r="HM44">
        <f t="shared" si="171"/>
        <v>18.109405290404098</v>
      </c>
      <c r="HN44">
        <f t="shared" si="172"/>
        <v>16.983145932340086</v>
      </c>
      <c r="HO44">
        <f t="shared" si="173"/>
        <v>20.710839910714331</v>
      </c>
      <c r="HP44">
        <f t="shared" si="174"/>
        <v>34.191562700239921</v>
      </c>
      <c r="HQ44">
        <f t="shared" si="175"/>
        <v>19.168462149562053</v>
      </c>
      <c r="HR44">
        <f t="shared" si="195"/>
        <v>21.832683196652102</v>
      </c>
    </row>
    <row r="45" spans="1:234" x14ac:dyDescent="0.4">
      <c r="A45">
        <v>7.5</v>
      </c>
      <c r="B45">
        <v>0.27449869487409601</v>
      </c>
      <c r="C45">
        <v>0.27871588062369601</v>
      </c>
      <c r="D45">
        <v>0.200209707374675</v>
      </c>
      <c r="E45">
        <v>0.90960378150211896</v>
      </c>
      <c r="F45">
        <v>0.21116005052190101</v>
      </c>
      <c r="G45">
        <v>0.69745330167685204</v>
      </c>
      <c r="H45">
        <v>1.90901470703206</v>
      </c>
      <c r="I45">
        <v>5.8224406054839699</v>
      </c>
      <c r="S45">
        <v>7.5</v>
      </c>
      <c r="U45">
        <f t="shared" si="139"/>
        <v>454.80189075105949</v>
      </c>
      <c r="V45">
        <f t="shared" si="140"/>
        <v>33.387335524271656</v>
      </c>
      <c r="W45">
        <f t="shared" si="141"/>
        <v>34.872665083842598</v>
      </c>
      <c r="X45">
        <f t="shared" si="142"/>
        <v>30.184172804901824</v>
      </c>
      <c r="Y45">
        <f t="shared" si="143"/>
        <v>29.112203027419849</v>
      </c>
      <c r="AD45">
        <v>7.5</v>
      </c>
      <c r="AE45">
        <v>0.24576317499157799</v>
      </c>
      <c r="AF45">
        <v>0.249819264424328</v>
      </c>
      <c r="AG45">
        <v>0.20213402919943599</v>
      </c>
      <c r="AH45">
        <v>0.253218698710023</v>
      </c>
      <c r="AI45">
        <v>0.23104376617845199</v>
      </c>
      <c r="AJ45">
        <v>0.235630229551128</v>
      </c>
      <c r="AK45">
        <v>1.7105159965473</v>
      </c>
      <c r="AL45">
        <v>5.1663446481783399</v>
      </c>
      <c r="AV45">
        <v>7.5</v>
      </c>
      <c r="AX45">
        <f t="shared" si="176"/>
        <v>126.6093493550115</v>
      </c>
      <c r="AY45">
        <f t="shared" si="177"/>
        <v>36.531227015364223</v>
      </c>
      <c r="AZ45">
        <f t="shared" si="178"/>
        <v>11.7815114775564</v>
      </c>
      <c r="BA45">
        <f t="shared" si="179"/>
        <v>27.045632616210888</v>
      </c>
      <c r="BB45">
        <f t="shared" si="180"/>
        <v>25.831723240891698</v>
      </c>
      <c r="BG45">
        <v>7.5</v>
      </c>
      <c r="BH45">
        <v>0.15641075551828601</v>
      </c>
      <c r="BI45">
        <v>0.112627046468761</v>
      </c>
      <c r="BJ45">
        <v>0.124450225968343</v>
      </c>
      <c r="BK45">
        <v>8.6517581069525104E-2</v>
      </c>
      <c r="BL45">
        <v>0.28259932974482999</v>
      </c>
      <c r="BM45">
        <v>1.0303379036415199</v>
      </c>
      <c r="BN45">
        <v>3.5605835386666902</v>
      </c>
      <c r="BO45">
        <v>8.6901664965870804</v>
      </c>
      <c r="BY45">
        <v>7.5</v>
      </c>
      <c r="CA45">
        <f t="shared" si="181"/>
        <v>43.258790534762554</v>
      </c>
      <c r="CB45">
        <f t="shared" si="182"/>
        <v>44.682877361531609</v>
      </c>
      <c r="CC45">
        <f t="shared" si="183"/>
        <v>51.516895182075991</v>
      </c>
      <c r="CD45">
        <f t="shared" si="184"/>
        <v>56.297768907444727</v>
      </c>
      <c r="CE45">
        <f t="shared" si="185"/>
        <v>43.450832482935397</v>
      </c>
      <c r="CJ45">
        <v>7.5</v>
      </c>
      <c r="CK45">
        <v>0.171291961654439</v>
      </c>
      <c r="CL45">
        <v>0.19607514264360501</v>
      </c>
      <c r="CM45">
        <v>8.6301672404169E-2</v>
      </c>
      <c r="CN45">
        <v>3.6256686880392797E-2</v>
      </c>
      <c r="CO45">
        <v>0.26479818046419201</v>
      </c>
      <c r="CP45">
        <v>0.64706221596937696</v>
      </c>
      <c r="CQ45">
        <v>2.2599571499319602</v>
      </c>
      <c r="CR45">
        <v>6.3483915397954496</v>
      </c>
      <c r="DB45">
        <v>7.5</v>
      </c>
      <c r="DD45">
        <f t="shared" si="186"/>
        <v>18.128343440196399</v>
      </c>
      <c r="DE45">
        <f t="shared" si="187"/>
        <v>41.868268526757419</v>
      </c>
      <c r="DF45">
        <f t="shared" si="188"/>
        <v>32.353110798468848</v>
      </c>
      <c r="DG45">
        <f t="shared" si="189"/>
        <v>35.733060040838176</v>
      </c>
      <c r="DH45">
        <f t="shared" si="190"/>
        <v>31.741957698977245</v>
      </c>
      <c r="DM45">
        <v>7.5</v>
      </c>
      <c r="DN45">
        <v>0.244417502263889</v>
      </c>
      <c r="DO45">
        <v>0.19561448156074701</v>
      </c>
      <c r="DP45">
        <v>0.35907108837322499</v>
      </c>
      <c r="DQ45">
        <v>0.54130022739233496</v>
      </c>
      <c r="DR45">
        <v>0.94436472283366002</v>
      </c>
      <c r="DS45">
        <v>2.3541324378889898</v>
      </c>
      <c r="DT45">
        <v>7.8281524184518299</v>
      </c>
      <c r="DU45">
        <v>19.712004695293501</v>
      </c>
      <c r="DV45"/>
      <c r="DW45"/>
      <c r="DX45"/>
      <c r="DY45"/>
      <c r="DZ45"/>
      <c r="EA45"/>
      <c r="EB45"/>
      <c r="EC45"/>
      <c r="ED45"/>
      <c r="EE45">
        <v>7.5</v>
      </c>
      <c r="EF45"/>
      <c r="EG45">
        <f t="shared" si="144"/>
        <v>270.65011369616747</v>
      </c>
      <c r="EH45">
        <f t="shared" si="145"/>
        <v>149.31717330339916</v>
      </c>
      <c r="EI45">
        <f t="shared" si="146"/>
        <v>117.70662189444948</v>
      </c>
      <c r="EJ45">
        <f t="shared" si="147"/>
        <v>123.77395756631641</v>
      </c>
      <c r="EK45">
        <f t="shared" si="148"/>
        <v>98.560023476467506</v>
      </c>
      <c r="EL45"/>
      <c r="EM45"/>
      <c r="EN45"/>
      <c r="EO45"/>
      <c r="EP45">
        <v>7.5</v>
      </c>
      <c r="EV45">
        <f t="shared" ref="EV45:EX46" si="196">AVERAGE(G45,AJ45,BM45,CP45,DS45)</f>
        <v>0.99292321774557346</v>
      </c>
      <c r="EW45">
        <f t="shared" si="196"/>
        <v>3.4536447621259683</v>
      </c>
      <c r="EX45">
        <f t="shared" si="196"/>
        <v>9.1478695970676682</v>
      </c>
      <c r="FG45">
        <v>7.5</v>
      </c>
      <c r="FM45">
        <f t="shared" ref="FM45:FO46" si="197">STDEV(G45,AJ45,BM45,CP45,DS45)</f>
        <v>0.81158877726714285</v>
      </c>
      <c r="FN45">
        <f t="shared" si="197"/>
        <v>2.5493638006949033</v>
      </c>
      <c r="FO45">
        <f t="shared" si="197"/>
        <v>6.0530682052905744</v>
      </c>
      <c r="FX45">
        <v>7.5</v>
      </c>
      <c r="GD45">
        <f t="shared" si="158"/>
        <v>0.36295353514905349</v>
      </c>
      <c r="GE45">
        <f t="shared" si="159"/>
        <v>1.1401101515462058</v>
      </c>
      <c r="GF45">
        <f t="shared" si="160"/>
        <v>2.707014395894475</v>
      </c>
      <c r="GO45">
        <v>7.5</v>
      </c>
      <c r="GS45">
        <f t="shared" si="161"/>
        <v>182.68969755543949</v>
      </c>
      <c r="GT45">
        <f t="shared" si="162"/>
        <v>61.157376346264812</v>
      </c>
      <c r="GU45">
        <f t="shared" si="163"/>
        <v>49.646160887278668</v>
      </c>
      <c r="GV45">
        <f t="shared" si="164"/>
        <v>54.606918387142414</v>
      </c>
      <c r="GW45">
        <f t="shared" si="165"/>
        <v>45.739347985338341</v>
      </c>
      <c r="GX45">
        <f t="shared" si="194"/>
        <v>78.767900232292746</v>
      </c>
      <c r="GY45">
        <v>7.5</v>
      </c>
      <c r="HC45">
        <f t="shared" si="166"/>
        <v>181.27913769137416</v>
      </c>
      <c r="HD45">
        <f t="shared" si="167"/>
        <v>49.480427935994783</v>
      </c>
      <c r="HE45">
        <f t="shared" si="168"/>
        <v>40.579438863357133</v>
      </c>
      <c r="HF45">
        <f t="shared" si="169"/>
        <v>40.30898097289721</v>
      </c>
      <c r="HG45">
        <f t="shared" si="170"/>
        <v>30.265341026452873</v>
      </c>
      <c r="HI45">
        <v>7.5</v>
      </c>
      <c r="HM45">
        <f t="shared" si="171"/>
        <v>81.07049495609138</v>
      </c>
      <c r="HN45">
        <f t="shared" si="172"/>
        <v>22.128320084132788</v>
      </c>
      <c r="HO45">
        <f t="shared" si="173"/>
        <v>18.147676757452668</v>
      </c>
      <c r="HP45">
        <f t="shared" si="174"/>
        <v>18.026724311828755</v>
      </c>
      <c r="HQ45">
        <f t="shared" si="175"/>
        <v>13.535071979472376</v>
      </c>
      <c r="HR45">
        <f t="shared" si="195"/>
        <v>30.581657617795592</v>
      </c>
      <c r="HZ45" s="1"/>
    </row>
    <row r="46" spans="1:234" x14ac:dyDescent="0.4">
      <c r="A46">
        <v>8</v>
      </c>
      <c r="B46">
        <v>0.20195339594787101</v>
      </c>
      <c r="C46">
        <v>0.27162068368045</v>
      </c>
      <c r="D46">
        <v>0.16998227528766299</v>
      </c>
      <c r="E46">
        <v>0.34817714977423603</v>
      </c>
      <c r="F46">
        <v>0.23026447110876699</v>
      </c>
      <c r="G46">
        <v>0.32968653831063699</v>
      </c>
      <c r="H46">
        <v>0.82344048998096697</v>
      </c>
      <c r="I46">
        <v>2.6459518636499602</v>
      </c>
      <c r="S46">
        <v>8</v>
      </c>
      <c r="U46">
        <f t="shared" si="139"/>
        <v>174.088574887118</v>
      </c>
      <c r="V46">
        <f t="shared" si="140"/>
        <v>36.408009645887013</v>
      </c>
      <c r="W46">
        <f t="shared" si="141"/>
        <v>16.484326915531849</v>
      </c>
      <c r="X46">
        <f t="shared" si="142"/>
        <v>13.019737329724576</v>
      </c>
      <c r="Y46">
        <f t="shared" si="143"/>
        <v>13.229759318249799</v>
      </c>
      <c r="AD46">
        <v>8</v>
      </c>
      <c r="AE46">
        <v>0.23085676969993901</v>
      </c>
      <c r="AF46">
        <v>0.39757303625659801</v>
      </c>
      <c r="AG46">
        <v>0.18351221456511499</v>
      </c>
      <c r="AH46">
        <v>0.35015140864660499</v>
      </c>
      <c r="AI46">
        <v>0.37803453668501202</v>
      </c>
      <c r="AJ46">
        <v>0.245596581149439</v>
      </c>
      <c r="AK46">
        <v>0.775601621779335</v>
      </c>
      <c r="AL46">
        <v>1.9391477286344401</v>
      </c>
      <c r="AV46">
        <v>8</v>
      </c>
      <c r="AX46">
        <f t="shared" si="176"/>
        <v>175.07570432330249</v>
      </c>
      <c r="AY46">
        <f t="shared" si="177"/>
        <v>59.772508506555795</v>
      </c>
      <c r="AZ46">
        <f t="shared" si="178"/>
        <v>12.27982905747195</v>
      </c>
      <c r="BA46">
        <f t="shared" si="179"/>
        <v>12.263338408715775</v>
      </c>
      <c r="BB46">
        <f t="shared" si="180"/>
        <v>9.6957386431722004</v>
      </c>
      <c r="BG46">
        <v>8</v>
      </c>
      <c r="BH46">
        <v>7.9097089601614406E-2</v>
      </c>
      <c r="BI46">
        <v>0.17419045637598701</v>
      </c>
      <c r="BJ46">
        <v>0.18771958744841699</v>
      </c>
      <c r="BK46">
        <v>0.14473141101423201</v>
      </c>
      <c r="BL46">
        <v>0.22009464490735201</v>
      </c>
      <c r="BM46">
        <v>0.51770504667933304</v>
      </c>
      <c r="BN46">
        <v>1.74325553535714</v>
      </c>
      <c r="BO46">
        <v>4.1412755685626701</v>
      </c>
      <c r="BY46">
        <v>8</v>
      </c>
      <c r="CA46">
        <f t="shared" si="181"/>
        <v>72.365705507116004</v>
      </c>
      <c r="CB46">
        <f t="shared" si="182"/>
        <v>34.800018935660532</v>
      </c>
      <c r="CC46">
        <f t="shared" si="183"/>
        <v>25.885252333966651</v>
      </c>
      <c r="CD46">
        <f t="shared" si="184"/>
        <v>27.563290177123751</v>
      </c>
      <c r="CE46">
        <f t="shared" si="185"/>
        <v>20.70637784281335</v>
      </c>
      <c r="CJ46">
        <v>8</v>
      </c>
      <c r="CK46">
        <v>9.3948649652866006E-2</v>
      </c>
      <c r="CL46">
        <v>0.12900423888718299</v>
      </c>
      <c r="CM46">
        <v>0.14127221305531701</v>
      </c>
      <c r="CN46">
        <v>0.15380085699166701</v>
      </c>
      <c r="CO46">
        <v>0.128826471775385</v>
      </c>
      <c r="CP46">
        <v>0.26505461299111499</v>
      </c>
      <c r="CQ46">
        <v>0.74445115145490703</v>
      </c>
      <c r="CR46">
        <v>2.4629264388093999</v>
      </c>
      <c r="DB46">
        <v>8</v>
      </c>
      <c r="DD46">
        <f t="shared" si="186"/>
        <v>76.900428495833509</v>
      </c>
      <c r="DE46">
        <f t="shared" si="187"/>
        <v>20.36925368668059</v>
      </c>
      <c r="DF46">
        <f t="shared" si="188"/>
        <v>13.252730649555749</v>
      </c>
      <c r="DG46">
        <f t="shared" si="189"/>
        <v>11.770806226662392</v>
      </c>
      <c r="DH46">
        <f t="shared" si="190"/>
        <v>12.314632194046998</v>
      </c>
      <c r="DM46">
        <v>8</v>
      </c>
      <c r="DN46">
        <v>0.28154810442408201</v>
      </c>
      <c r="DO46">
        <v>0.52023895662733799</v>
      </c>
      <c r="DP46">
        <v>0.45234421171521699</v>
      </c>
      <c r="DQ46">
        <v>0.39079176749021899</v>
      </c>
      <c r="DR46">
        <v>0.59290565191705502</v>
      </c>
      <c r="DS46">
        <v>1.06512953219317</v>
      </c>
      <c r="DT46">
        <v>4.3328919133531203</v>
      </c>
      <c r="DU46">
        <v>10.4274402894685</v>
      </c>
      <c r="DV46"/>
      <c r="DW46"/>
      <c r="DX46"/>
      <c r="DY46"/>
      <c r="DZ46"/>
      <c r="EA46"/>
      <c r="EB46"/>
      <c r="EC46"/>
      <c r="ED46"/>
      <c r="EE46">
        <v>8</v>
      </c>
      <c r="EF46"/>
      <c r="EG46">
        <f t="shared" si="144"/>
        <v>195.3958837451095</v>
      </c>
      <c r="EH46">
        <f t="shared" si="145"/>
        <v>93.746614882243506</v>
      </c>
      <c r="EI46">
        <f t="shared" si="146"/>
        <v>53.256476609658499</v>
      </c>
      <c r="EJ46">
        <f t="shared" si="147"/>
        <v>68.509036507603966</v>
      </c>
      <c r="EK46">
        <f t="shared" si="148"/>
        <v>52.137201447342498</v>
      </c>
      <c r="EL46"/>
      <c r="EM46"/>
      <c r="EN46"/>
      <c r="EO46"/>
      <c r="EP46">
        <v>8</v>
      </c>
      <c r="EV46">
        <f t="shared" si="196"/>
        <v>0.48463446226473883</v>
      </c>
      <c r="EW46">
        <f t="shared" si="196"/>
        <v>1.6839281423850938</v>
      </c>
      <c r="EX46">
        <f t="shared" si="196"/>
        <v>4.3233483778249937</v>
      </c>
      <c r="FG46">
        <v>8</v>
      </c>
      <c r="FM46">
        <f t="shared" si="197"/>
        <v>0.34184479947687624</v>
      </c>
      <c r="FN46">
        <f t="shared" si="197"/>
        <v>1.5385579192803382</v>
      </c>
      <c r="FO46">
        <f t="shared" si="197"/>
        <v>3.5090002196566648</v>
      </c>
      <c r="FX46">
        <v>8</v>
      </c>
      <c r="GD46">
        <f t="shared" si="158"/>
        <v>0.15287764187701597</v>
      </c>
      <c r="GE46">
        <f t="shared" si="159"/>
        <v>0.6880640189662941</v>
      </c>
      <c r="GF46">
        <f t="shared" si="160"/>
        <v>1.5692726048427992</v>
      </c>
      <c r="GO46">
        <v>8</v>
      </c>
      <c r="GS46">
        <f t="shared" si="161"/>
        <v>138.76525939169591</v>
      </c>
      <c r="GT46">
        <f t="shared" si="162"/>
        <v>49.019281131405492</v>
      </c>
      <c r="GU46">
        <f t="shared" si="163"/>
        <v>24.231723113236939</v>
      </c>
      <c r="GV46">
        <f t="shared" si="164"/>
        <v>26.625241729966092</v>
      </c>
      <c r="GW46">
        <f t="shared" si="165"/>
        <v>21.61674188912497</v>
      </c>
      <c r="GX46">
        <f t="shared" si="194"/>
        <v>52.051649451085879</v>
      </c>
      <c r="GY46">
        <v>8</v>
      </c>
      <c r="HC46">
        <f t="shared" si="166"/>
        <v>59.180593739043125</v>
      </c>
      <c r="HD46">
        <f t="shared" si="167"/>
        <v>28.71507418542053</v>
      </c>
      <c r="HE46">
        <f t="shared" si="168"/>
        <v>17.092239973843807</v>
      </c>
      <c r="HF46">
        <f t="shared" si="169"/>
        <v>24.326736685076785</v>
      </c>
      <c r="HG46">
        <f t="shared" si="170"/>
        <v>17.545001098283326</v>
      </c>
      <c r="HI46">
        <v>8</v>
      </c>
      <c r="HM46">
        <f t="shared" si="171"/>
        <v>26.466366109859774</v>
      </c>
      <c r="HN46">
        <f t="shared" si="172"/>
        <v>12.841771571509941</v>
      </c>
      <c r="HO46">
        <f t="shared" si="173"/>
        <v>7.6438820938507952</v>
      </c>
      <c r="HP46">
        <f t="shared" si="174"/>
        <v>10.879247379713917</v>
      </c>
      <c r="HQ46">
        <f>HG46/SQRT(5)</f>
        <v>7.8463630242139963</v>
      </c>
      <c r="HR46">
        <f t="shared" si="195"/>
        <v>13.135526035829685</v>
      </c>
    </row>
    <row r="47" spans="1:234" x14ac:dyDescent="0.4">
      <c r="A47">
        <v>8.5</v>
      </c>
      <c r="B47">
        <v>0.198985707111587</v>
      </c>
      <c r="C47">
        <v>0.17801573133406201</v>
      </c>
      <c r="D47">
        <v>0.15730868524518399</v>
      </c>
      <c r="E47">
        <v>6.0226330961124598E-2</v>
      </c>
      <c r="F47">
        <v>6.0796392158888497E-2</v>
      </c>
      <c r="G47">
        <v>9.8610065493549906E-2</v>
      </c>
      <c r="H47">
        <v>0.188326391843055</v>
      </c>
      <c r="I47">
        <v>0.96055232149064795</v>
      </c>
      <c r="S47">
        <v>8.5</v>
      </c>
      <c r="U47">
        <f t="shared" si="139"/>
        <v>30.113165480562298</v>
      </c>
      <c r="V47">
        <f t="shared" si="140"/>
        <v>9.6127536371444453</v>
      </c>
      <c r="W47">
        <f t="shared" si="141"/>
        <v>4.9305032746774948</v>
      </c>
      <c r="X47">
        <f t="shared" si="142"/>
        <v>2.9777017087270456</v>
      </c>
      <c r="Y47">
        <f t="shared" si="143"/>
        <v>4.8027616074532391</v>
      </c>
      <c r="AD47">
        <v>8.5</v>
      </c>
      <c r="AE47">
        <v>0.22726032458064799</v>
      </c>
      <c r="AF47">
        <v>0.202672493088246</v>
      </c>
      <c r="AG47">
        <v>0.17524331279060201</v>
      </c>
      <c r="AH47">
        <v>0.32402560539613101</v>
      </c>
      <c r="AI47">
        <v>0.29709005540373501</v>
      </c>
      <c r="AJ47">
        <v>0.14996975285568501</v>
      </c>
      <c r="AK47">
        <v>0.280820610614336</v>
      </c>
      <c r="AL47">
        <v>0.85165425277027795</v>
      </c>
      <c r="AV47">
        <v>8.5</v>
      </c>
      <c r="AX47">
        <f t="shared" si="176"/>
        <v>162.01280269806551</v>
      </c>
      <c r="AY47">
        <f t="shared" si="177"/>
        <v>46.974062263070813</v>
      </c>
      <c r="AZ47">
        <f t="shared" si="178"/>
        <v>7.4984876427842506</v>
      </c>
      <c r="BA47">
        <f t="shared" si="179"/>
        <v>4.4401637173027879</v>
      </c>
      <c r="BB47">
        <f t="shared" si="180"/>
        <v>4.2582712638513893</v>
      </c>
      <c r="BG47">
        <v>8.5</v>
      </c>
      <c r="BH47">
        <v>0.17148455565840201</v>
      </c>
      <c r="BI47">
        <v>0.25650343234149198</v>
      </c>
      <c r="BJ47">
        <v>0.16918916266336501</v>
      </c>
      <c r="BK47">
        <v>0.102554532469863</v>
      </c>
      <c r="BL47">
        <v>0.13021599812606</v>
      </c>
      <c r="BM47">
        <v>0.13368001658408901</v>
      </c>
      <c r="BN47">
        <v>0.44437923712043897</v>
      </c>
      <c r="BO47">
        <v>1.1902790421821201</v>
      </c>
      <c r="BY47">
        <v>8.5</v>
      </c>
      <c r="CA47">
        <f t="shared" si="181"/>
        <v>51.277266234931496</v>
      </c>
      <c r="CB47">
        <f t="shared" si="182"/>
        <v>20.588957093528329</v>
      </c>
      <c r="CC47">
        <f t="shared" si="183"/>
        <v>6.6840008292044502</v>
      </c>
      <c r="CD47">
        <f t="shared" si="184"/>
        <v>7.026252670943153</v>
      </c>
      <c r="CE47">
        <f t="shared" si="185"/>
        <v>5.9513952109105999</v>
      </c>
      <c r="CJ47">
        <v>8.5</v>
      </c>
      <c r="CK47">
        <v>0.19291647770685599</v>
      </c>
      <c r="CL47">
        <v>3.66900865932226E-2</v>
      </c>
      <c r="CM47">
        <v>0.146520919206863</v>
      </c>
      <c r="CN47">
        <v>8.2936541687420706E-2</v>
      </c>
      <c r="CO47">
        <v>0.16951335667150599</v>
      </c>
      <c r="CP47">
        <v>0.12666776067739599</v>
      </c>
      <c r="CQ47">
        <v>0.15776907900550199</v>
      </c>
      <c r="CR47">
        <v>0.74464181244090799</v>
      </c>
      <c r="DB47">
        <v>8.5</v>
      </c>
      <c r="DD47">
        <f t="shared" si="186"/>
        <v>41.46827084371035</v>
      </c>
      <c r="DE47">
        <f t="shared" si="187"/>
        <v>26.802415045122867</v>
      </c>
      <c r="DF47">
        <f t="shared" si="188"/>
        <v>6.3333880338697996</v>
      </c>
      <c r="DG47">
        <f t="shared" si="189"/>
        <v>2.4945481700221941</v>
      </c>
      <c r="DH47">
        <f t="shared" si="190"/>
        <v>3.72320906220454</v>
      </c>
      <c r="DM47">
        <v>8.5</v>
      </c>
      <c r="DN47">
        <v>0.331188402661031</v>
      </c>
      <c r="DO47">
        <v>0.181750380794334</v>
      </c>
      <c r="DP47">
        <v>0.120978064719529</v>
      </c>
      <c r="DQ47">
        <v>0.140864745140105</v>
      </c>
      <c r="DR47">
        <v>0.27812574914521998</v>
      </c>
      <c r="DS47">
        <v>0.233987611745823</v>
      </c>
      <c r="DT47">
        <v>0.94297965317939703</v>
      </c>
      <c r="DU47">
        <v>2.9148386605661698</v>
      </c>
      <c r="DV47"/>
      <c r="DW47"/>
      <c r="DX47"/>
      <c r="DY47"/>
      <c r="DZ47"/>
      <c r="EA47"/>
      <c r="EB47"/>
      <c r="EC47"/>
      <c r="ED47"/>
      <c r="EE47">
        <v>8.5</v>
      </c>
      <c r="EF47"/>
      <c r="EG47">
        <f t="shared" si="144"/>
        <v>70.432372570052493</v>
      </c>
      <c r="EH47">
        <f t="shared" si="145"/>
        <v>43.975542161976144</v>
      </c>
      <c r="EI47">
        <f t="shared" si="146"/>
        <v>11.69938058729115</v>
      </c>
      <c r="EJ47">
        <f t="shared" si="147"/>
        <v>14.909817456212663</v>
      </c>
      <c r="EK47">
        <f t="shared" si="148"/>
        <v>14.574193302830848</v>
      </c>
      <c r="EL47"/>
      <c r="EM47"/>
      <c r="EN47"/>
      <c r="EO47"/>
      <c r="EP47">
        <v>8.5</v>
      </c>
      <c r="EX47">
        <f>AVERAGE(I47,AL47,BO47,CR47,DU47)</f>
        <v>1.3323932178900246</v>
      </c>
      <c r="FG47">
        <v>8.5</v>
      </c>
      <c r="FO47">
        <f>STDEV(I47,AL47,BO47,CR47,DU47)</f>
        <v>0.89988295591851108</v>
      </c>
      <c r="FX47">
        <v>8.5</v>
      </c>
      <c r="GF47">
        <f t="shared" si="160"/>
        <v>0.40243989224544746</v>
      </c>
      <c r="GO47">
        <v>8.5</v>
      </c>
      <c r="GS47">
        <f t="shared" si="161"/>
        <v>71.060775565464425</v>
      </c>
      <c r="GT47">
        <f t="shared" si="162"/>
        <v>29.590746040168519</v>
      </c>
      <c r="GU47">
        <f t="shared" si="163"/>
        <v>7.4291520735654286</v>
      </c>
      <c r="GV47">
        <f t="shared" si="164"/>
        <v>6.3696967446415682</v>
      </c>
      <c r="GW47">
        <f t="shared" si="165"/>
        <v>6.6619660894501234</v>
      </c>
      <c r="GX47">
        <f t="shared" si="194"/>
        <v>24.222467302658014</v>
      </c>
      <c r="GY47">
        <v>8.5</v>
      </c>
      <c r="HC47">
        <f t="shared" si="166"/>
        <v>52.953933939457102</v>
      </c>
      <c r="HD47">
        <f t="shared" si="167"/>
        <v>15.78788472852256</v>
      </c>
      <c r="HE47">
        <f t="shared" si="168"/>
        <v>2.5611937650460015</v>
      </c>
      <c r="HF47">
        <f t="shared" si="169"/>
        <v>5.0894555689975771</v>
      </c>
      <c r="HG47">
        <f t="shared" si="170"/>
        <v>4.4994147795925539</v>
      </c>
      <c r="HI47">
        <v>8.5</v>
      </c>
      <c r="HM47">
        <f t="shared" si="171"/>
        <v>23.681719192931862</v>
      </c>
      <c r="HN47">
        <f t="shared" si="172"/>
        <v>7.0605566947814511</v>
      </c>
      <c r="HO47">
        <f t="shared" si="173"/>
        <v>1.1454006724382968</v>
      </c>
      <c r="HP47">
        <f t="shared" si="174"/>
        <v>2.2760737241486906</v>
      </c>
      <c r="HQ47">
        <f t="shared" ref="HQ47:HQ49" si="198">HG47/SQRT(5)</f>
        <v>2.0121994612272367</v>
      </c>
      <c r="HR47">
        <f>AVERAGE(HM47:HQ47)</f>
        <v>7.2351899491055063</v>
      </c>
    </row>
    <row r="48" spans="1:234" x14ac:dyDescent="0.4">
      <c r="A48">
        <v>9</v>
      </c>
      <c r="B48">
        <v>7.7976576055037702E-2</v>
      </c>
      <c r="C48">
        <v>0.19921537631964401</v>
      </c>
      <c r="D48">
        <v>0.19644490553156599</v>
      </c>
      <c r="E48">
        <v>0.218212942755207</v>
      </c>
      <c r="F48">
        <v>0.13564671079121601</v>
      </c>
      <c r="G48">
        <v>0.15385194929312701</v>
      </c>
      <c r="H48">
        <v>0.190634063057086</v>
      </c>
      <c r="I48">
        <v>0.63589482130320096</v>
      </c>
      <c r="S48">
        <v>9</v>
      </c>
      <c r="V48">
        <f t="shared" si="140"/>
        <v>21.447628160519148</v>
      </c>
      <c r="W48">
        <f t="shared" si="141"/>
        <v>7.69259746465635</v>
      </c>
      <c r="X48">
        <f t="shared" si="142"/>
        <v>3.014189194362765</v>
      </c>
      <c r="Y48">
        <f t="shared" si="143"/>
        <v>3.1794741065160048</v>
      </c>
      <c r="AD48">
        <v>9</v>
      </c>
      <c r="AE48">
        <v>0.24835366737824699</v>
      </c>
      <c r="AF48">
        <v>0.338946798905774</v>
      </c>
      <c r="AG48">
        <v>0.57429215488741503</v>
      </c>
      <c r="AH48">
        <v>0.395970039186824</v>
      </c>
      <c r="AI48">
        <v>0.35659649435769197</v>
      </c>
      <c r="AJ48">
        <v>0.32215676070689703</v>
      </c>
      <c r="AK48">
        <v>0.44663670362059699</v>
      </c>
      <c r="AL48">
        <v>0.62089535484457004</v>
      </c>
      <c r="AV48">
        <v>9</v>
      </c>
      <c r="AY48">
        <f t="shared" si="177"/>
        <v>56.382856390084378</v>
      </c>
      <c r="AZ48">
        <f t="shared" si="178"/>
        <v>16.107838035344852</v>
      </c>
      <c r="BA48">
        <f t="shared" si="179"/>
        <v>7.0619463503532938</v>
      </c>
      <c r="BB48">
        <f t="shared" si="180"/>
        <v>3.1044767742228498</v>
      </c>
      <c r="BG48">
        <v>9</v>
      </c>
      <c r="BH48">
        <v>0.186138113913867</v>
      </c>
      <c r="BI48">
        <v>0.15580291918113301</v>
      </c>
      <c r="BJ48">
        <v>0.123396913460876</v>
      </c>
      <c r="BK48">
        <v>0.14367318945743801</v>
      </c>
      <c r="BL48">
        <v>0.18821362447275999</v>
      </c>
      <c r="BM48">
        <v>8.1515904173709394E-2</v>
      </c>
      <c r="BN48">
        <v>0.29360482638937102</v>
      </c>
      <c r="BO48">
        <v>0.40149139189038402</v>
      </c>
      <c r="BY48">
        <v>9</v>
      </c>
      <c r="CB48">
        <f t="shared" si="182"/>
        <v>29.759187000476441</v>
      </c>
      <c r="CC48">
        <f t="shared" si="183"/>
        <v>4.0757952086854692</v>
      </c>
      <c r="CD48">
        <f t="shared" si="184"/>
        <v>4.6422999170436157</v>
      </c>
      <c r="CE48">
        <f t="shared" si="185"/>
        <v>2.00745695945192</v>
      </c>
      <c r="CJ48">
        <v>9</v>
      </c>
      <c r="CK48">
        <v>7.7028103594455305E-2</v>
      </c>
      <c r="CL48">
        <v>3.7346728519492799E-2</v>
      </c>
      <c r="CM48">
        <v>0.114834291697942</v>
      </c>
      <c r="CN48">
        <v>0.17059587462352899</v>
      </c>
      <c r="CO48">
        <v>0.17374421669483101</v>
      </c>
      <c r="CP48">
        <v>0.15319859076120099</v>
      </c>
      <c r="CQ48">
        <v>0.104092739393626</v>
      </c>
      <c r="CR48">
        <v>0.65920640236955497</v>
      </c>
      <c r="DB48">
        <v>9</v>
      </c>
      <c r="DE48">
        <f t="shared" si="187"/>
        <v>27.471372751875872</v>
      </c>
      <c r="DF48">
        <f t="shared" si="188"/>
        <v>7.6599295380600489</v>
      </c>
      <c r="DG48">
        <f t="shared" si="189"/>
        <v>1.6458507218509619</v>
      </c>
      <c r="DH48">
        <f t="shared" si="190"/>
        <v>3.2960320118477746</v>
      </c>
      <c r="DM48">
        <v>9</v>
      </c>
      <c r="DN48">
        <v>0.25859952795111701</v>
      </c>
      <c r="DO48">
        <v>0.44185436290157398</v>
      </c>
      <c r="DP48">
        <v>0.22626825979760001</v>
      </c>
      <c r="DQ48">
        <v>0.191726610907034</v>
      </c>
      <c r="DR48">
        <v>0.64450763285875901</v>
      </c>
      <c r="DS48">
        <v>0.26339489448109199</v>
      </c>
      <c r="DT48">
        <v>0.48356869831202298</v>
      </c>
      <c r="DU48">
        <v>1.4539241366172599</v>
      </c>
      <c r="DV48"/>
      <c r="DW48"/>
      <c r="DX48"/>
      <c r="DY48"/>
      <c r="DZ48"/>
      <c r="EA48"/>
      <c r="EB48"/>
      <c r="EC48"/>
      <c r="ED48"/>
      <c r="EE48">
        <v>9</v>
      </c>
      <c r="EF48"/>
      <c r="EG48"/>
      <c r="EH48">
        <f t="shared" si="145"/>
        <v>101.90560445986276</v>
      </c>
      <c r="EI48">
        <f t="shared" si="146"/>
        <v>13.169744724054599</v>
      </c>
      <c r="EJ48">
        <f t="shared" si="147"/>
        <v>7.6458924591440622</v>
      </c>
      <c r="EK48">
        <f t="shared" si="148"/>
        <v>7.2696206830862993</v>
      </c>
      <c r="EL48"/>
      <c r="EM48"/>
      <c r="EN48"/>
      <c r="EO48"/>
      <c r="EP48">
        <v>9</v>
      </c>
      <c r="EX48">
        <f>AVERAGE(I48,AL48,BO48,CR48,DU48)</f>
        <v>0.75428242140499402</v>
      </c>
      <c r="FG48">
        <v>9</v>
      </c>
      <c r="FO48">
        <f>STDEV(I48,AL48,BO48,CR48,DU48)</f>
        <v>0.40460079799421539</v>
      </c>
      <c r="FX48">
        <v>9</v>
      </c>
      <c r="GF48">
        <f>FO48/SQRT(5)</f>
        <v>0.18094297761314523</v>
      </c>
      <c r="GO48">
        <v>9</v>
      </c>
      <c r="GT48">
        <f>AVERAGE(V48,AY48,CB48,DE48,EH48)</f>
        <v>47.393329752563723</v>
      </c>
      <c r="GU48">
        <f>AVERAGE(W48,AZ48,CC48,DF48,EI48)</f>
        <v>9.7411809941602634</v>
      </c>
      <c r="GV48">
        <f>AVERAGE(X48,BA48,CD48,DG48,EJ48)</f>
        <v>4.8020357285509396</v>
      </c>
      <c r="GW48">
        <f>AVERAGE(Y48,BB48,CE48,DH48,EK48)</f>
        <v>3.7714121070249695</v>
      </c>
      <c r="GX48">
        <f t="shared" si="194"/>
        <v>16.426989645574974</v>
      </c>
      <c r="GY48">
        <v>9</v>
      </c>
      <c r="HD48">
        <f>STDEV(V48,AY48,CB48,DE48,EH48)</f>
        <v>33.291990310630268</v>
      </c>
      <c r="HE48">
        <f>STDEV(W48,AZ48,CC48,DF48,EI48)</f>
        <v>4.8196024039630627</v>
      </c>
      <c r="HF48">
        <f>STDEV(X48,BA48,CD48,DG48,EJ48)</f>
        <v>2.5679822662198823</v>
      </c>
      <c r="HG48">
        <f>STDEV(Y48,BB48,CE48,DH48,EK48)</f>
        <v>2.0230039899710772</v>
      </c>
      <c r="HI48">
        <v>9</v>
      </c>
      <c r="HN48">
        <f t="shared" si="172"/>
        <v>14.888630688166723</v>
      </c>
      <c r="HO48">
        <f>HE48/SQRT(5)</f>
        <v>2.1553917199565618</v>
      </c>
      <c r="HP48">
        <f t="shared" si="174"/>
        <v>1.1484365824563236</v>
      </c>
      <c r="HQ48">
        <f t="shared" si="198"/>
        <v>0.9047148880657262</v>
      </c>
      <c r="HR48">
        <f t="shared" si="195"/>
        <v>4.7742934696613331</v>
      </c>
    </row>
    <row r="49" spans="1:226" x14ac:dyDescent="0.4">
      <c r="A49">
        <v>9.5</v>
      </c>
      <c r="B49">
        <v>0.16063018296389001</v>
      </c>
      <c r="C49">
        <v>0.20722442581433201</v>
      </c>
      <c r="D49">
        <v>0.20760131888180799</v>
      </c>
      <c r="E49">
        <v>0.16885332902661701</v>
      </c>
      <c r="F49">
        <v>0.13468447285992199</v>
      </c>
      <c r="G49">
        <v>0.23205310693770201</v>
      </c>
      <c r="H49">
        <v>0.359421020067971</v>
      </c>
      <c r="I49">
        <v>0.24649095433131801</v>
      </c>
      <c r="S49">
        <v>9.5</v>
      </c>
      <c r="W49">
        <f t="shared" si="141"/>
        <v>11.602655346885101</v>
      </c>
      <c r="X49">
        <f t="shared" si="142"/>
        <v>5.6829453117793749</v>
      </c>
      <c r="Y49">
        <f t="shared" si="143"/>
        <v>1.2324547716565899</v>
      </c>
      <c r="AD49">
        <v>9.5</v>
      </c>
      <c r="AE49">
        <v>0.27613330888240101</v>
      </c>
      <c r="AF49">
        <v>0.19631709373985901</v>
      </c>
      <c r="AG49">
        <v>0.21229472074990099</v>
      </c>
      <c r="AH49">
        <v>0.20381474166039101</v>
      </c>
      <c r="AI49">
        <v>0.38961500268777999</v>
      </c>
      <c r="AJ49">
        <v>0.25167265154725699</v>
      </c>
      <c r="AK49">
        <v>0.32406611846671701</v>
      </c>
      <c r="AL49">
        <v>0.29258434115912302</v>
      </c>
      <c r="AV49">
        <v>9.5</v>
      </c>
      <c r="AZ49">
        <f t="shared" si="178"/>
        <v>12.583632577362849</v>
      </c>
      <c r="BA49">
        <f t="shared" si="179"/>
        <v>5.1239352342238913</v>
      </c>
      <c r="BB49">
        <f t="shared" si="180"/>
        <v>1.462921705795615</v>
      </c>
      <c r="BG49">
        <v>9.5</v>
      </c>
      <c r="BH49">
        <v>0.25756669808126198</v>
      </c>
      <c r="BI49">
        <v>0.20687480806084699</v>
      </c>
      <c r="BJ49">
        <v>0.17318173253482699</v>
      </c>
      <c r="BK49">
        <v>0.17276990779701301</v>
      </c>
      <c r="BL49">
        <v>0.21040629337932801</v>
      </c>
      <c r="BM49">
        <v>0.27153443732135701</v>
      </c>
      <c r="BN49">
        <v>0.28166828469662503</v>
      </c>
      <c r="BO49">
        <v>0.62346963317775095</v>
      </c>
      <c r="BY49">
        <v>9.5</v>
      </c>
      <c r="CC49">
        <f t="shared" si="183"/>
        <v>13.576721866067851</v>
      </c>
      <c r="CD49">
        <f t="shared" si="184"/>
        <v>4.4535666213704195</v>
      </c>
      <c r="CE49">
        <f t="shared" si="185"/>
        <v>3.1173481658887545</v>
      </c>
      <c r="CJ49">
        <v>9.5</v>
      </c>
      <c r="CK49">
        <v>0.18619990565202199</v>
      </c>
      <c r="CL49">
        <v>7.7366419101750294E-2</v>
      </c>
      <c r="CM49">
        <v>0.198423767969438</v>
      </c>
      <c r="CN49">
        <v>0.107236354623927</v>
      </c>
      <c r="CO49">
        <v>0.183416660327132</v>
      </c>
      <c r="CP49">
        <v>0.31835556431930701</v>
      </c>
      <c r="CQ49">
        <v>0.17977725791426899</v>
      </c>
      <c r="CR49">
        <v>0.18483506966874999</v>
      </c>
      <c r="DB49">
        <v>9.5</v>
      </c>
      <c r="DF49">
        <f t="shared" si="188"/>
        <v>15.917778215965351</v>
      </c>
      <c r="DG49">
        <f t="shared" si="189"/>
        <v>2.8425280325431079</v>
      </c>
      <c r="DH49">
        <f t="shared" si="190"/>
        <v>0.92417534834374993</v>
      </c>
      <c r="DM49">
        <v>9.5</v>
      </c>
      <c r="DN49">
        <v>0.51928863447414098</v>
      </c>
      <c r="DO49">
        <v>0.36077606896786502</v>
      </c>
      <c r="DP49">
        <v>0.34454716214140002</v>
      </c>
      <c r="DQ49">
        <v>0.33598184681499998</v>
      </c>
      <c r="DR49">
        <v>0.27359406911029599</v>
      </c>
      <c r="DS49">
        <v>0.23564185070742699</v>
      </c>
      <c r="DT49">
        <v>0.11751093271001301</v>
      </c>
      <c r="DU49">
        <v>0.201497798715181</v>
      </c>
      <c r="DV49"/>
      <c r="DW49"/>
      <c r="DX49"/>
      <c r="DY49"/>
      <c r="DZ49"/>
      <c r="EA49"/>
      <c r="EB49"/>
      <c r="EC49"/>
      <c r="ED49"/>
      <c r="EE49">
        <v>9.5</v>
      </c>
      <c r="EF49"/>
      <c r="EG49"/>
      <c r="EH49"/>
      <c r="EI49">
        <f t="shared" si="146"/>
        <v>11.782092535371349</v>
      </c>
      <c r="EJ49">
        <f t="shared" si="147"/>
        <v>1.8580109866721184</v>
      </c>
      <c r="EK49">
        <f t="shared" si="148"/>
        <v>1.007488993575905</v>
      </c>
      <c r="EL49"/>
      <c r="EM49"/>
      <c r="EN49"/>
      <c r="EO49"/>
      <c r="EP49">
        <v>9.5</v>
      </c>
      <c r="FG49">
        <v>9.5</v>
      </c>
      <c r="FX49">
        <v>9.5</v>
      </c>
      <c r="GO49">
        <v>9.5</v>
      </c>
      <c r="GU49">
        <f>AVERAGE(W49,AZ49,CC49,DF49,EI49)</f>
        <v>13.092576108330499</v>
      </c>
      <c r="GV49">
        <f>AVERAGE(X49,BA49,CD49,DG49,EJ49)</f>
        <v>3.9921972373177823</v>
      </c>
      <c r="GW49">
        <f>AVERAGE(Y49,BB49,CE49,DH49,EK49)</f>
        <v>1.548877797052123</v>
      </c>
      <c r="GX49">
        <f>AVERAGE(GS49:GW49)</f>
        <v>6.2112170475668007</v>
      </c>
      <c r="GY49">
        <v>9.5</v>
      </c>
      <c r="HE49">
        <f>STDEV(W49,AZ49,CC49,DF49,EI49)</f>
        <v>1.7615631305615547</v>
      </c>
      <c r="HF49">
        <f>STDEV(X49,BA49,CD49,DG49,EJ49)</f>
        <v>1.5991256897387693</v>
      </c>
      <c r="HG49">
        <f>STDEV(Y49,BB49,CE49,DH49,EK49)</f>
        <v>0.90152180568396723</v>
      </c>
      <c r="HI49">
        <v>9.5</v>
      </c>
      <c r="HO49">
        <f>HE49/SQRT(5)</f>
        <v>0.78779498131859471</v>
      </c>
      <c r="HP49">
        <f t="shared" si="174"/>
        <v>0.71515074936442524</v>
      </c>
      <c r="HQ49">
        <f t="shared" si="198"/>
        <v>0.40317280814154138</v>
      </c>
      <c r="HR49">
        <f>AVERAGE(HM49:HQ49)</f>
        <v>0.63537284627485369</v>
      </c>
    </row>
    <row r="50" spans="1:226" x14ac:dyDescent="0.4">
      <c r="A50">
        <v>10</v>
      </c>
      <c r="B50">
        <v>0.16225273130696599</v>
      </c>
      <c r="C50">
        <v>0.122047557249163</v>
      </c>
      <c r="D50">
        <v>0.23171299602537701</v>
      </c>
      <c r="E50">
        <v>0.27277338777990801</v>
      </c>
      <c r="F50">
        <v>0.18741543765216201</v>
      </c>
      <c r="G50">
        <v>0.16938179842937201</v>
      </c>
      <c r="H50">
        <v>0.17076216450196</v>
      </c>
      <c r="I50">
        <v>0.27064394325365598</v>
      </c>
      <c r="S50">
        <v>10</v>
      </c>
      <c r="AD50">
        <v>10</v>
      </c>
      <c r="AE50">
        <v>0.26048950031826001</v>
      </c>
      <c r="AF50">
        <v>0.127470809066037</v>
      </c>
      <c r="AG50">
        <v>0.262916815209988</v>
      </c>
      <c r="AH50">
        <v>0.21225599670624801</v>
      </c>
      <c r="AI50">
        <v>0.30605658612811898</v>
      </c>
      <c r="AJ50">
        <v>0.219189857696651</v>
      </c>
      <c r="AK50">
        <v>0.26032674438282299</v>
      </c>
      <c r="AL50">
        <v>0.314623115848642</v>
      </c>
      <c r="AV50">
        <v>10</v>
      </c>
      <c r="BG50">
        <v>10</v>
      </c>
      <c r="BH50">
        <v>0.23045540426671901</v>
      </c>
      <c r="BI50">
        <v>0.109318671543393</v>
      </c>
      <c r="BJ50">
        <v>0.13394378421302</v>
      </c>
      <c r="BK50">
        <v>0.21570014922384401</v>
      </c>
      <c r="BL50">
        <v>0.146638717299096</v>
      </c>
      <c r="BM50">
        <v>0.110428976458471</v>
      </c>
      <c r="BN50">
        <v>0.41104555137753901</v>
      </c>
      <c r="BO50">
        <v>0.39686441963692798</v>
      </c>
      <c r="BY50">
        <v>10</v>
      </c>
      <c r="CJ50">
        <v>10</v>
      </c>
      <c r="CK50">
        <v>0.14125741034315401</v>
      </c>
      <c r="CL50">
        <v>0.150227473656734</v>
      </c>
      <c r="CM50">
        <v>0.16647606710811699</v>
      </c>
      <c r="CN50">
        <v>0.103065428580525</v>
      </c>
      <c r="CO50">
        <v>9.8418917325040697E-2</v>
      </c>
      <c r="CP50">
        <v>0.136266742052321</v>
      </c>
      <c r="CQ50">
        <v>0.101050226411235</v>
      </c>
      <c r="CR50">
        <v>0.11333314189126099</v>
      </c>
      <c r="DB50">
        <v>10</v>
      </c>
      <c r="DM50">
        <v>10</v>
      </c>
      <c r="DN50">
        <v>0.26407448057752497</v>
      </c>
      <c r="DO50">
        <v>0.13130335070789101</v>
      </c>
      <c r="DP50">
        <v>0.175288487378364</v>
      </c>
      <c r="DQ50">
        <v>0.121338256862523</v>
      </c>
      <c r="DR50">
        <v>0.33486439576271398</v>
      </c>
      <c r="DS50">
        <v>0.30809224957274001</v>
      </c>
      <c r="DT50">
        <v>0.185025590262208</v>
      </c>
      <c r="DU50">
        <v>0.26316943515769198</v>
      </c>
      <c r="DV50"/>
      <c r="DW50"/>
      <c r="DX50"/>
      <c r="DY50"/>
      <c r="DZ50"/>
      <c r="EA50"/>
      <c r="EB50"/>
      <c r="EC50"/>
      <c r="ED50"/>
      <c r="EE50">
        <v>10</v>
      </c>
      <c r="EF50"/>
      <c r="EG50"/>
      <c r="EH50"/>
      <c r="EI50"/>
      <c r="EJ50"/>
      <c r="EK50"/>
      <c r="EL50"/>
      <c r="EM50"/>
      <c r="EN50"/>
      <c r="EO50"/>
      <c r="EP50">
        <v>10</v>
      </c>
      <c r="FG50">
        <v>10</v>
      </c>
      <c r="FX50">
        <v>10</v>
      </c>
      <c r="GO50">
        <v>10</v>
      </c>
      <c r="GY50">
        <v>10</v>
      </c>
      <c r="HI50">
        <v>10</v>
      </c>
    </row>
    <row r="51" spans="1:226" x14ac:dyDescent="0.4">
      <c r="A51">
        <v>10.5</v>
      </c>
      <c r="B51">
        <v>0.159650331419117</v>
      </c>
      <c r="C51">
        <v>0.21950010625856201</v>
      </c>
      <c r="D51">
        <v>0.10628048183960399</v>
      </c>
      <c r="E51">
        <v>0.119740974856237</v>
      </c>
      <c r="F51">
        <v>7.3506659524939399E-2</v>
      </c>
      <c r="G51">
        <v>0.145116600550694</v>
      </c>
      <c r="H51">
        <v>0.147617368597353</v>
      </c>
      <c r="I51">
        <v>0.179069075792014</v>
      </c>
      <c r="S51">
        <v>10.5</v>
      </c>
      <c r="AD51">
        <v>10.5</v>
      </c>
      <c r="AE51">
        <v>0.348124024865966</v>
      </c>
      <c r="AF51">
        <v>0.24233609502363601</v>
      </c>
      <c r="AG51">
        <v>0.31962625084081703</v>
      </c>
      <c r="AH51">
        <v>0.26702248863817801</v>
      </c>
      <c r="AI51">
        <v>0.15958829322993501</v>
      </c>
      <c r="AJ51">
        <v>0.26418247552990098</v>
      </c>
      <c r="AK51">
        <v>0.35671828300627401</v>
      </c>
      <c r="AL51">
        <v>0.28074830274412599</v>
      </c>
      <c r="AV51">
        <v>10.5</v>
      </c>
      <c r="BG51">
        <v>10.5</v>
      </c>
      <c r="BH51">
        <v>0.16231764946803101</v>
      </c>
      <c r="BI51">
        <v>0.13695212551932601</v>
      </c>
      <c r="BJ51">
        <v>0.172792362955591</v>
      </c>
      <c r="BK51">
        <v>0.15522872038618399</v>
      </c>
      <c r="BL51">
        <v>9.42448344002208E-2</v>
      </c>
      <c r="BM51">
        <v>0.19009212177047399</v>
      </c>
      <c r="BN51">
        <v>0.121770250886169</v>
      </c>
      <c r="BO51">
        <v>0.52377310264033194</v>
      </c>
      <c r="BY51">
        <v>10.5</v>
      </c>
      <c r="CJ51">
        <v>10.5</v>
      </c>
      <c r="CK51">
        <v>8.7643596813174199E-2</v>
      </c>
      <c r="CL51">
        <v>6.8701551309962597E-2</v>
      </c>
      <c r="CM51">
        <v>0.15154939451339799</v>
      </c>
      <c r="CN51">
        <v>7.9983856764684405E-2</v>
      </c>
      <c r="CO51">
        <v>6.9607036395394395E-2</v>
      </c>
      <c r="CP51">
        <v>0.124319542396639</v>
      </c>
      <c r="CQ51">
        <v>0.128858380793652</v>
      </c>
      <c r="CR51">
        <v>0.22754833556309501</v>
      </c>
      <c r="DB51">
        <v>10.5</v>
      </c>
      <c r="DM51">
        <v>10.5</v>
      </c>
      <c r="DN51">
        <v>0.206833765319654</v>
      </c>
      <c r="DO51">
        <v>0.196561816524012</v>
      </c>
      <c r="DP51">
        <v>0.31128937077420099</v>
      </c>
      <c r="DQ51">
        <v>0.16765204562067099</v>
      </c>
      <c r="DR51">
        <v>0.34150651423977302</v>
      </c>
      <c r="DS51">
        <v>0.24980170806152399</v>
      </c>
      <c r="DT51">
        <v>0.37153297019349701</v>
      </c>
      <c r="DU51">
        <v>0.55100794177933998</v>
      </c>
      <c r="DV51"/>
      <c r="DW51"/>
      <c r="DX51"/>
      <c r="DY51"/>
      <c r="DZ51"/>
      <c r="EA51"/>
      <c r="EB51"/>
      <c r="EC51"/>
      <c r="ED51"/>
      <c r="EE51">
        <v>10.5</v>
      </c>
      <c r="EF51"/>
      <c r="EG51"/>
      <c r="EH51"/>
      <c r="EI51"/>
      <c r="EJ51"/>
      <c r="EK51"/>
      <c r="EL51"/>
      <c r="EM51"/>
      <c r="EN51"/>
      <c r="EO51"/>
      <c r="EP51">
        <v>10.5</v>
      </c>
      <c r="FG51">
        <v>10.5</v>
      </c>
      <c r="FX51">
        <v>10.5</v>
      </c>
      <c r="GO51">
        <v>10.5</v>
      </c>
      <c r="GY51">
        <v>10.5</v>
      </c>
      <c r="HI51">
        <v>10.5</v>
      </c>
    </row>
    <row r="52" spans="1:226" x14ac:dyDescent="0.4">
      <c r="A52">
        <v>11</v>
      </c>
      <c r="B52">
        <v>0.19407190935506799</v>
      </c>
      <c r="C52">
        <v>0.194558124872309</v>
      </c>
      <c r="D52">
        <v>0.14059807937798999</v>
      </c>
      <c r="E52">
        <v>0.14095481714175101</v>
      </c>
      <c r="F52">
        <v>0.209448710158152</v>
      </c>
      <c r="G52">
        <v>0.26717133341928501</v>
      </c>
      <c r="H52">
        <v>0.23324808590721699</v>
      </c>
      <c r="I52">
        <v>0.195313278220135</v>
      </c>
      <c r="S52">
        <v>11</v>
      </c>
      <c r="AD52">
        <v>11</v>
      </c>
      <c r="AE52">
        <v>0.29297964012140099</v>
      </c>
      <c r="AF52">
        <v>0.24889296299931199</v>
      </c>
      <c r="AG52">
        <v>0.21051643712381199</v>
      </c>
      <c r="AH52">
        <v>0.25730444116275603</v>
      </c>
      <c r="AI52">
        <v>0.39666332581206198</v>
      </c>
      <c r="AJ52">
        <v>0.32055887356981599</v>
      </c>
      <c r="AK52">
        <v>0.15477770046950601</v>
      </c>
      <c r="AL52">
        <v>0.38179050798938802</v>
      </c>
      <c r="AV52">
        <v>11</v>
      </c>
      <c r="BG52">
        <v>11</v>
      </c>
      <c r="BH52">
        <v>0.186692671334865</v>
      </c>
      <c r="BI52">
        <v>0.110397632432853</v>
      </c>
      <c r="BJ52">
        <v>0.21576262014179501</v>
      </c>
      <c r="BK52">
        <v>0.11656131106961599</v>
      </c>
      <c r="BL52">
        <v>0.196781706371571</v>
      </c>
      <c r="BM52">
        <v>0.124499549574795</v>
      </c>
      <c r="BN52">
        <v>0.17129475191401899</v>
      </c>
      <c r="BO52">
        <v>0.34993310658137899</v>
      </c>
      <c r="BY52">
        <v>11</v>
      </c>
      <c r="CJ52">
        <v>11</v>
      </c>
      <c r="CK52">
        <v>0.17380513622608201</v>
      </c>
      <c r="CL52">
        <v>9.4929216301133296E-2</v>
      </c>
      <c r="CM52">
        <v>0.112740482751248</v>
      </c>
      <c r="CN52">
        <v>0.143145532128096</v>
      </c>
      <c r="CO52">
        <v>8.7198916451024899E-2</v>
      </c>
      <c r="CP52">
        <v>0.126936716585374</v>
      </c>
      <c r="CQ52">
        <v>0.156026792128826</v>
      </c>
      <c r="CR52">
        <v>7.8888967743991095E-2</v>
      </c>
      <c r="DB52">
        <v>11</v>
      </c>
      <c r="DM52">
        <v>11</v>
      </c>
      <c r="DN52">
        <v>0.20933345736146799</v>
      </c>
      <c r="DO52">
        <v>0.499706098143475</v>
      </c>
      <c r="DP52">
        <v>0.29544567705601299</v>
      </c>
      <c r="DQ52">
        <v>0.32274999696767698</v>
      </c>
      <c r="DR52">
        <v>0.25200501758754601</v>
      </c>
      <c r="DS52">
        <v>0.32764472355428997</v>
      </c>
      <c r="DT52">
        <v>0.38301075970410098</v>
      </c>
      <c r="DU52">
        <v>0.44710541042533303</v>
      </c>
      <c r="DV52"/>
      <c r="DW52"/>
      <c r="DX52"/>
      <c r="DY52"/>
      <c r="DZ52"/>
      <c r="EA52"/>
      <c r="EB52"/>
      <c r="EC52"/>
      <c r="ED52"/>
      <c r="EE52">
        <v>11</v>
      </c>
      <c r="EF52"/>
      <c r="EG52"/>
      <c r="EH52"/>
      <c r="EI52"/>
      <c r="EJ52"/>
      <c r="EK52"/>
      <c r="EL52"/>
      <c r="EM52"/>
      <c r="EN52"/>
      <c r="EO52"/>
      <c r="EP52">
        <v>11</v>
      </c>
      <c r="FG52">
        <v>11</v>
      </c>
      <c r="FX52">
        <v>11</v>
      </c>
      <c r="GO52">
        <v>11</v>
      </c>
      <c r="GY52">
        <v>11</v>
      </c>
      <c r="HI52">
        <v>11</v>
      </c>
    </row>
    <row r="53" spans="1:226" x14ac:dyDescent="0.4">
      <c r="A53">
        <v>11.5</v>
      </c>
      <c r="B53">
        <v>0.192092240540881</v>
      </c>
      <c r="C53">
        <v>8.7024653401989199E-2</v>
      </c>
      <c r="D53">
        <v>0.26420314197413203</v>
      </c>
      <c r="E53">
        <v>0.229025963090005</v>
      </c>
      <c r="F53">
        <v>0.10785287908876599</v>
      </c>
      <c r="G53">
        <v>5.6334742534408802E-2</v>
      </c>
      <c r="H53">
        <v>0.14288094479437799</v>
      </c>
      <c r="I53">
        <v>0.18865224579508499</v>
      </c>
      <c r="S53">
        <v>11.5</v>
      </c>
      <c r="AD53">
        <v>11.5</v>
      </c>
      <c r="AE53">
        <v>0.137263133724918</v>
      </c>
      <c r="AF53">
        <v>0.29846511888138</v>
      </c>
      <c r="AG53">
        <v>0.56807112662747605</v>
      </c>
      <c r="AH53">
        <v>0.139517599196957</v>
      </c>
      <c r="AI53">
        <v>0.14576695259840899</v>
      </c>
      <c r="AJ53">
        <v>8.88319261749555E-2</v>
      </c>
      <c r="AK53">
        <v>0.46317752392691203</v>
      </c>
      <c r="AL53">
        <v>0.32448343608304098</v>
      </c>
      <c r="AV53">
        <v>11.5</v>
      </c>
      <c r="BG53">
        <v>11.5</v>
      </c>
      <c r="BH53">
        <v>0.17166364861277</v>
      </c>
      <c r="BI53">
        <v>0.149769517663947</v>
      </c>
      <c r="BJ53">
        <v>0.138472669432502</v>
      </c>
      <c r="BK53">
        <v>0.18761169212841899</v>
      </c>
      <c r="BL53">
        <v>0.13823506315196499</v>
      </c>
      <c r="BM53">
        <v>6.9635801730632399E-2</v>
      </c>
      <c r="BN53">
        <v>0.155625861131404</v>
      </c>
      <c r="BO53">
        <v>0.34890140023118499</v>
      </c>
      <c r="BY53">
        <v>11.5</v>
      </c>
      <c r="CJ53">
        <v>11.5</v>
      </c>
      <c r="CK53">
        <v>6.3529334352677894E-2</v>
      </c>
      <c r="CL53">
        <v>9.2884409507124205E-2</v>
      </c>
      <c r="CM53">
        <v>0.18986512619533499</v>
      </c>
      <c r="CN53">
        <v>0.110210502163687</v>
      </c>
      <c r="CO53">
        <v>0.165663449494972</v>
      </c>
      <c r="CP53">
        <v>0.23304956388468701</v>
      </c>
      <c r="CQ53">
        <v>0.130764212175393</v>
      </c>
      <c r="CR53">
        <v>9.0393336585006104E-2</v>
      </c>
      <c r="DB53">
        <v>11.5</v>
      </c>
      <c r="DM53">
        <v>11.5</v>
      </c>
      <c r="DN53">
        <v>0.42737952160283699</v>
      </c>
      <c r="DO53">
        <v>0.45187617522027201</v>
      </c>
      <c r="DP53">
        <v>0.776156209511075</v>
      </c>
      <c r="DQ53">
        <v>1.53008561823968</v>
      </c>
      <c r="DR53">
        <v>0.22768614454557901</v>
      </c>
      <c r="DS53">
        <v>0.17622131212841999</v>
      </c>
      <c r="DT53">
        <v>0.24858049090259501</v>
      </c>
      <c r="DU53">
        <v>0.77662492615084</v>
      </c>
      <c r="DV53"/>
      <c r="DW53"/>
      <c r="DX53"/>
      <c r="DY53"/>
      <c r="DZ53"/>
      <c r="EA53"/>
      <c r="EB53"/>
      <c r="EC53"/>
      <c r="ED53"/>
      <c r="EE53">
        <v>11.5</v>
      </c>
      <c r="EF53"/>
      <c r="EG53"/>
      <c r="EH53"/>
      <c r="EI53"/>
      <c r="EJ53"/>
      <c r="EK53"/>
      <c r="EL53"/>
      <c r="EM53"/>
      <c r="EN53"/>
      <c r="EO53"/>
      <c r="EP53">
        <v>11.5</v>
      </c>
      <c r="FG53">
        <v>11.5</v>
      </c>
      <c r="FX53">
        <v>11.5</v>
      </c>
      <c r="GO53">
        <v>11.5</v>
      </c>
    </row>
    <row r="54" spans="1:226" x14ac:dyDescent="0.4">
      <c r="A54">
        <v>12</v>
      </c>
      <c r="B54">
        <v>0.119027890904452</v>
      </c>
      <c r="C54">
        <v>0.113350533756259</v>
      </c>
      <c r="D54">
        <v>0.121113335854021</v>
      </c>
      <c r="E54">
        <v>0.12821734519383399</v>
      </c>
      <c r="F54">
        <v>0.23138636442146801</v>
      </c>
      <c r="G54">
        <v>0.155138636090774</v>
      </c>
      <c r="H54">
        <v>0.19863702399817099</v>
      </c>
      <c r="I54">
        <v>0.189346571486255</v>
      </c>
      <c r="S54">
        <v>12</v>
      </c>
      <c r="AD54">
        <v>12</v>
      </c>
      <c r="AE54">
        <v>0.271676958321108</v>
      </c>
      <c r="AF54">
        <v>0.241804425952098</v>
      </c>
      <c r="AG54">
        <v>0.22662758784300899</v>
      </c>
      <c r="AH54">
        <v>0.40358029069594797</v>
      </c>
      <c r="AI54">
        <v>0.21091786521514699</v>
      </c>
      <c r="AJ54">
        <v>0.292601314662219</v>
      </c>
      <c r="AK54">
        <v>0.20619433855008101</v>
      </c>
      <c r="AL54">
        <v>0.201386712249712</v>
      </c>
      <c r="AV54">
        <v>12</v>
      </c>
      <c r="BG54">
        <v>12</v>
      </c>
      <c r="BH54">
        <v>0.19450013198187999</v>
      </c>
      <c r="BI54">
        <v>0.197397167000739</v>
      </c>
      <c r="BJ54">
        <v>0.12018611905323601</v>
      </c>
      <c r="BK54">
        <v>8.1454555855291794E-2</v>
      </c>
      <c r="BL54">
        <v>0.25929743054064902</v>
      </c>
      <c r="BM54">
        <v>0.23041835741194899</v>
      </c>
      <c r="BN54">
        <v>0.24352579920387701</v>
      </c>
      <c r="BO54">
        <v>0.40051829338844502</v>
      </c>
      <c r="BY54">
        <v>12</v>
      </c>
      <c r="CJ54">
        <v>12</v>
      </c>
      <c r="CK54">
        <v>0.21004752788141001</v>
      </c>
      <c r="CL54">
        <v>0.102115068965295</v>
      </c>
      <c r="CM54">
        <v>0.114003922192977</v>
      </c>
      <c r="CN54">
        <v>5.9664457308558301E-2</v>
      </c>
      <c r="CO54">
        <v>0.14297540813815601</v>
      </c>
      <c r="CP54">
        <v>0.15050275584292599</v>
      </c>
      <c r="CQ54">
        <v>7.1482074680307997E-2</v>
      </c>
      <c r="CR54">
        <v>5.8092052022224901E-2</v>
      </c>
      <c r="DB54">
        <v>12</v>
      </c>
      <c r="DM54">
        <v>12</v>
      </c>
      <c r="DN54">
        <v>0.257886940208229</v>
      </c>
      <c r="DO54">
        <v>0.377893186159167</v>
      </c>
      <c r="DP54">
        <v>0.37903379489536299</v>
      </c>
      <c r="DQ54">
        <v>0.69278543680406501</v>
      </c>
      <c r="DR54">
        <v>0.40760604673024697</v>
      </c>
      <c r="DS54">
        <v>0.50562198558012506</v>
      </c>
      <c r="DT54">
        <v>0.53478394943974095</v>
      </c>
      <c r="DU54">
        <v>0.40921964076682099</v>
      </c>
      <c r="DV54"/>
      <c r="DW54"/>
      <c r="DX54"/>
      <c r="DY54"/>
      <c r="DZ54"/>
      <c r="EA54"/>
      <c r="EB54"/>
      <c r="EC54"/>
      <c r="ED54"/>
      <c r="EE54">
        <v>12</v>
      </c>
      <c r="EF54"/>
      <c r="EG54"/>
      <c r="EH54"/>
      <c r="EI54"/>
      <c r="EJ54"/>
      <c r="EK54"/>
      <c r="EL54"/>
      <c r="EM54"/>
      <c r="EN54"/>
      <c r="EO54"/>
      <c r="EP54">
        <v>12</v>
      </c>
      <c r="FG54">
        <v>12</v>
      </c>
      <c r="FX54">
        <v>12</v>
      </c>
      <c r="GO54">
        <v>12</v>
      </c>
    </row>
    <row r="55" spans="1:226" x14ac:dyDescent="0.4">
      <c r="A55">
        <v>12.5</v>
      </c>
      <c r="B55">
        <v>0.163780432277806</v>
      </c>
      <c r="C55">
        <v>0.158470745664852</v>
      </c>
      <c r="D55">
        <v>0.13942750446393101</v>
      </c>
      <c r="E55">
        <v>0.122032591558492</v>
      </c>
      <c r="F55">
        <v>0.11448910394080999</v>
      </c>
      <c r="G55">
        <v>0.158977985479276</v>
      </c>
      <c r="H55">
        <v>8.4343309895061599E-2</v>
      </c>
      <c r="I55">
        <v>0.24183447005123501</v>
      </c>
      <c r="AD55">
        <v>12.5</v>
      </c>
      <c r="AE55">
        <v>0.23658474620866399</v>
      </c>
      <c r="AF55">
        <v>0.37400181205995098</v>
      </c>
      <c r="AG55">
        <v>0.307959546279373</v>
      </c>
      <c r="AH55">
        <v>0.36515059097320701</v>
      </c>
      <c r="AI55">
        <v>0.36621436644510102</v>
      </c>
      <c r="AJ55">
        <v>0.333897157279955</v>
      </c>
      <c r="AK55">
        <v>0.31243482515009202</v>
      </c>
      <c r="AL55">
        <v>0.43518520368135599</v>
      </c>
      <c r="AV55">
        <v>12.5</v>
      </c>
      <c r="BG55">
        <v>12.5</v>
      </c>
      <c r="BH55">
        <v>0.13732258132222899</v>
      </c>
      <c r="BI55">
        <v>0.27406838627136099</v>
      </c>
      <c r="BJ55">
        <v>0.14837663810462801</v>
      </c>
      <c r="BK55">
        <v>0.18302444545726201</v>
      </c>
      <c r="BL55">
        <v>0.143751752373866</v>
      </c>
      <c r="BM55">
        <v>0.231218907634093</v>
      </c>
      <c r="BN55">
        <v>0.12784935135082201</v>
      </c>
      <c r="BO55">
        <v>0.30447000830554199</v>
      </c>
      <c r="BY55">
        <v>12.5</v>
      </c>
      <c r="CJ55">
        <v>12.5</v>
      </c>
      <c r="CK55">
        <v>9.2097420636990501E-2</v>
      </c>
      <c r="CL55">
        <v>0.12790171507665599</v>
      </c>
      <c r="CM55">
        <v>0.13960526286779301</v>
      </c>
      <c r="CN55">
        <v>4.39028390730399E-2</v>
      </c>
      <c r="CO55">
        <v>6.3827616231939693E-2</v>
      </c>
      <c r="CP55">
        <v>0.128471802302768</v>
      </c>
      <c r="CQ55">
        <v>0.12969525873073301</v>
      </c>
      <c r="CR55">
        <v>0.14658847858922899</v>
      </c>
      <c r="DB55">
        <v>12.5</v>
      </c>
      <c r="DM55">
        <v>12.5</v>
      </c>
      <c r="DN55">
        <v>0.46804734652718999</v>
      </c>
      <c r="DO55">
        <v>0.238833338716673</v>
      </c>
      <c r="DP55">
        <v>0.30507372378332698</v>
      </c>
      <c r="DQ55">
        <v>0.124608035543157</v>
      </c>
      <c r="DR55">
        <v>0.150518127173105</v>
      </c>
      <c r="DS55">
        <v>0.23923658610755799</v>
      </c>
      <c r="DT55">
        <v>0.204951083496798</v>
      </c>
      <c r="DU55">
        <v>0.16333256995635601</v>
      </c>
      <c r="DV55"/>
      <c r="DW55"/>
      <c r="DX55"/>
      <c r="DY55"/>
      <c r="DZ55"/>
      <c r="EA55"/>
      <c r="EB55"/>
      <c r="EC55"/>
      <c r="ED55"/>
      <c r="EE55">
        <v>12.5</v>
      </c>
      <c r="EF55"/>
      <c r="EG55"/>
      <c r="EH55"/>
      <c r="EI55"/>
      <c r="EJ55"/>
      <c r="EK55"/>
      <c r="EL55"/>
      <c r="EM55"/>
      <c r="EN55"/>
      <c r="EO55"/>
      <c r="EP55">
        <v>12.5</v>
      </c>
      <c r="FG55">
        <v>12.5</v>
      </c>
      <c r="FX55">
        <v>12.5</v>
      </c>
      <c r="GO55">
        <v>12.5</v>
      </c>
    </row>
    <row r="56" spans="1:226" x14ac:dyDescent="0.4">
      <c r="A56">
        <v>13</v>
      </c>
      <c r="B56">
        <v>0.151358017919621</v>
      </c>
      <c r="C56">
        <v>0.14406306830444501</v>
      </c>
      <c r="D56">
        <v>0.20037172562083599</v>
      </c>
      <c r="E56">
        <v>0.14548061323869299</v>
      </c>
      <c r="F56">
        <v>0.16504316735876401</v>
      </c>
      <c r="G56">
        <v>0.247881357292043</v>
      </c>
      <c r="H56">
        <v>0.22497328341537901</v>
      </c>
      <c r="I56">
        <v>0.11105753964699699</v>
      </c>
      <c r="AD56">
        <v>13</v>
      </c>
      <c r="AE56">
        <v>0.28203414792015602</v>
      </c>
      <c r="AF56">
        <v>0.28968851369519399</v>
      </c>
      <c r="AG56">
        <v>0.21290701937976</v>
      </c>
      <c r="AH56">
        <v>0.186076385494437</v>
      </c>
      <c r="AI56">
        <v>0.17515348929876101</v>
      </c>
      <c r="AJ56">
        <v>0.33431323940472402</v>
      </c>
      <c r="AK56">
        <v>0.280677172662953</v>
      </c>
      <c r="AL56">
        <v>0.38156145394308699</v>
      </c>
      <c r="AV56">
        <v>13</v>
      </c>
      <c r="BG56">
        <v>13</v>
      </c>
      <c r="BH56">
        <v>0.14829986160299899</v>
      </c>
      <c r="BI56">
        <v>0.198717908841575</v>
      </c>
      <c r="BJ56">
        <v>0.13854396577743999</v>
      </c>
      <c r="BK56">
        <v>0.11534756917081899</v>
      </c>
      <c r="BL56">
        <v>0.14704504393739801</v>
      </c>
      <c r="BM56">
        <v>0.14056781377344499</v>
      </c>
      <c r="BN56">
        <v>0.285439623746576</v>
      </c>
      <c r="BO56">
        <v>0.364377717279397</v>
      </c>
      <c r="BY56">
        <v>13</v>
      </c>
      <c r="CJ56">
        <v>13</v>
      </c>
      <c r="CK56">
        <v>0.10624121019581501</v>
      </c>
      <c r="CL56">
        <v>0.124754224093126</v>
      </c>
      <c r="CM56">
        <v>8.6513534608289006E-2</v>
      </c>
      <c r="CN56">
        <v>8.5053772943446501E-2</v>
      </c>
      <c r="CO56">
        <v>0.156258213957884</v>
      </c>
      <c r="CP56">
        <v>4.4163039089552499E-2</v>
      </c>
      <c r="CQ56">
        <v>6.1579403583712597E-2</v>
      </c>
      <c r="CR56">
        <v>0.14392005138612099</v>
      </c>
      <c r="DB56">
        <v>13</v>
      </c>
      <c r="DM56">
        <v>13</v>
      </c>
      <c r="DN56">
        <v>0.28663769378010501</v>
      </c>
      <c r="DO56">
        <v>0.31925757418233902</v>
      </c>
      <c r="DP56">
        <v>0.24710457574338099</v>
      </c>
      <c r="DQ56">
        <v>0.28073475645385398</v>
      </c>
      <c r="DR56">
        <v>0.25559895592683801</v>
      </c>
      <c r="DS56">
        <v>0.18639795800874501</v>
      </c>
      <c r="DT56">
        <v>0.39698093954589098</v>
      </c>
      <c r="DU56">
        <v>0.67106953391266899</v>
      </c>
      <c r="DV56"/>
      <c r="DW56"/>
      <c r="DX56"/>
      <c r="DY56"/>
      <c r="DZ56"/>
      <c r="EA56"/>
      <c r="EB56"/>
      <c r="EC56"/>
      <c r="ED56"/>
      <c r="EE56">
        <v>13</v>
      </c>
      <c r="EF56"/>
      <c r="EG56"/>
      <c r="EH56"/>
      <c r="EI56"/>
      <c r="EJ56"/>
      <c r="EK56"/>
      <c r="EL56"/>
      <c r="EM56"/>
      <c r="EN56"/>
      <c r="EO56"/>
      <c r="EP56">
        <v>13</v>
      </c>
      <c r="FG56">
        <v>13</v>
      </c>
      <c r="FX56">
        <v>13</v>
      </c>
      <c r="GO56">
        <v>13</v>
      </c>
    </row>
    <row r="57" spans="1:226" x14ac:dyDescent="0.4">
      <c r="A57">
        <v>13.5</v>
      </c>
      <c r="B57">
        <v>0.23278505055180199</v>
      </c>
      <c r="C57">
        <v>0.1611928508844</v>
      </c>
      <c r="D57">
        <v>0.16898175888258701</v>
      </c>
      <c r="E57">
        <v>0.18349898875197801</v>
      </c>
      <c r="F57">
        <v>0.133703157144521</v>
      </c>
      <c r="G57">
        <v>9.9027845846004506E-2</v>
      </c>
      <c r="H57">
        <v>0.122621713452552</v>
      </c>
      <c r="I57">
        <v>0.14240395039752801</v>
      </c>
      <c r="AD57">
        <v>13.5</v>
      </c>
      <c r="AE57">
        <v>0.24666856409815299</v>
      </c>
      <c r="AF57">
        <v>0.19901859313851999</v>
      </c>
      <c r="AG57">
        <v>0.23197961118866101</v>
      </c>
      <c r="AH57">
        <v>0.14818873137987101</v>
      </c>
      <c r="AI57">
        <v>0.23951771617658901</v>
      </c>
      <c r="AJ57">
        <v>0.22729067772967301</v>
      </c>
      <c r="AK57">
        <v>0.28503719973341601</v>
      </c>
      <c r="AL57">
        <v>0.42718100213996901</v>
      </c>
      <c r="AV57">
        <v>13.5</v>
      </c>
      <c r="BG57">
        <v>13.5</v>
      </c>
      <c r="BH57">
        <v>0.116682082972052</v>
      </c>
      <c r="BI57">
        <v>0.23994022429880199</v>
      </c>
      <c r="BJ57">
        <v>0.221419674465789</v>
      </c>
      <c r="BK57">
        <v>0.125526823685947</v>
      </c>
      <c r="BL57">
        <v>0.119267060302588</v>
      </c>
      <c r="BM57">
        <v>0.23638918658087801</v>
      </c>
      <c r="BN57">
        <v>0.27453844383836301</v>
      </c>
      <c r="BO57">
        <v>0.45493871940040698</v>
      </c>
      <c r="BY57">
        <v>13.5</v>
      </c>
      <c r="CJ57">
        <v>13.5</v>
      </c>
      <c r="CK57">
        <v>9.8250181629351105E-2</v>
      </c>
      <c r="CL57">
        <v>5.2057092318652298E-2</v>
      </c>
      <c r="CM57">
        <v>7.6642835376130605E-2</v>
      </c>
      <c r="CN57">
        <v>7.8002747113351395E-2</v>
      </c>
      <c r="CO57">
        <v>0.15944539661403001</v>
      </c>
      <c r="CP57">
        <v>7.0353205241518293E-2</v>
      </c>
      <c r="CQ57">
        <v>0.21275158428481999</v>
      </c>
      <c r="CR57">
        <v>0.18063234525646099</v>
      </c>
      <c r="DB57">
        <v>13.5</v>
      </c>
      <c r="DM57">
        <v>13.5</v>
      </c>
      <c r="DN57">
        <v>0.47999670416462697</v>
      </c>
      <c r="DO57">
        <v>0.260660485140014</v>
      </c>
      <c r="DP57">
        <v>0.56841879717238497</v>
      </c>
      <c r="DQ57">
        <v>0.37921283499465203</v>
      </c>
      <c r="DR57">
        <v>0.43801155065528002</v>
      </c>
      <c r="DS57">
        <v>0.28959007726564601</v>
      </c>
      <c r="DT57">
        <v>0.20941828481265801</v>
      </c>
      <c r="DU57">
        <v>0.229333220567528</v>
      </c>
      <c r="DV57"/>
      <c r="DW57"/>
      <c r="DX57"/>
      <c r="DY57"/>
      <c r="DZ57"/>
      <c r="EA57"/>
      <c r="EB57"/>
      <c r="EC57"/>
      <c r="ED57"/>
      <c r="EE57">
        <v>13.5</v>
      </c>
      <c r="EF57"/>
      <c r="EG57"/>
      <c r="EH57"/>
      <c r="EI57"/>
      <c r="EJ57"/>
      <c r="EK57"/>
      <c r="EL57"/>
      <c r="EM57"/>
      <c r="EN57"/>
      <c r="EO57"/>
      <c r="EP57">
        <v>13.5</v>
      </c>
      <c r="FG57">
        <v>13.5</v>
      </c>
      <c r="FX57">
        <v>13.5</v>
      </c>
      <c r="GO57">
        <v>13.5</v>
      </c>
    </row>
    <row r="58" spans="1:226" x14ac:dyDescent="0.4">
      <c r="A58">
        <v>14</v>
      </c>
      <c r="B58">
        <v>0.200416577147708</v>
      </c>
      <c r="C58">
        <v>0.13113751706018401</v>
      </c>
      <c r="D58">
        <v>0.10543501213555299</v>
      </c>
      <c r="E58">
        <v>0.247262377291108</v>
      </c>
      <c r="F58">
        <v>0.170456013057115</v>
      </c>
      <c r="G58">
        <v>0.13686378542329899</v>
      </c>
      <c r="H58">
        <v>7.9933562662081903E-2</v>
      </c>
      <c r="I58">
        <v>0.275761033622753</v>
      </c>
      <c r="AD58">
        <v>14</v>
      </c>
      <c r="AE58">
        <v>8.6142915125032304E-2</v>
      </c>
      <c r="AF58">
        <v>0.23425510325829799</v>
      </c>
      <c r="AG58">
        <v>0.18600753628946601</v>
      </c>
      <c r="AH58">
        <v>0.226091182562903</v>
      </c>
      <c r="AI58">
        <v>0.130274368733728</v>
      </c>
      <c r="AJ58">
        <v>0.19605415201156001</v>
      </c>
      <c r="AK58">
        <v>0.209179937284796</v>
      </c>
      <c r="AL58">
        <v>0.27723144164915298</v>
      </c>
      <c r="AV58">
        <v>14</v>
      </c>
      <c r="BG58">
        <v>14</v>
      </c>
      <c r="BH58">
        <v>0.16921608308990199</v>
      </c>
      <c r="BI58">
        <v>0.20404581850957701</v>
      </c>
      <c r="BJ58">
        <v>0.29006799979586601</v>
      </c>
      <c r="BK58">
        <v>8.1878342080044894E-2</v>
      </c>
      <c r="BL58">
        <v>0.15466795451715801</v>
      </c>
      <c r="BM58">
        <v>0.15787015643878399</v>
      </c>
      <c r="BN58">
        <v>0.110721349296919</v>
      </c>
      <c r="BO58">
        <v>0.30810109558908599</v>
      </c>
      <c r="BY58">
        <v>14</v>
      </c>
      <c r="CJ58">
        <v>14</v>
      </c>
      <c r="CK58">
        <v>0.17285974757514799</v>
      </c>
      <c r="CL58">
        <v>0.158162631883599</v>
      </c>
      <c r="CM58">
        <v>0.193838704300931</v>
      </c>
      <c r="CN58">
        <v>0.13912014628331701</v>
      </c>
      <c r="CO58">
        <v>0.15432444816642699</v>
      </c>
      <c r="CP58">
        <v>0.16393700416602899</v>
      </c>
      <c r="CQ58">
        <v>0.102566409420608</v>
      </c>
      <c r="CR58">
        <v>0.30671131789538297</v>
      </c>
      <c r="DB58">
        <v>14</v>
      </c>
      <c r="DM58">
        <v>14</v>
      </c>
      <c r="DN58">
        <v>0.17682258864238101</v>
      </c>
      <c r="DO58">
        <v>0.344725107839428</v>
      </c>
      <c r="DP58">
        <v>0.41883288594847701</v>
      </c>
      <c r="DQ58">
        <v>0.24393707085711</v>
      </c>
      <c r="DR58">
        <v>0.16678629570287401</v>
      </c>
      <c r="DS58">
        <v>0.22936623381093799</v>
      </c>
      <c r="DT58">
        <v>0.20212079388655099</v>
      </c>
      <c r="DU58">
        <v>0.32762498610915097</v>
      </c>
      <c r="DV58"/>
      <c r="DW58"/>
      <c r="DX58"/>
      <c r="DY58"/>
      <c r="DZ58"/>
      <c r="EA58"/>
      <c r="EB58"/>
      <c r="EC58"/>
      <c r="ED58"/>
      <c r="EE58">
        <v>14</v>
      </c>
      <c r="EF58"/>
      <c r="EG58"/>
      <c r="EH58"/>
      <c r="EI58"/>
      <c r="EJ58"/>
      <c r="EK58"/>
      <c r="EL58"/>
      <c r="EM58"/>
      <c r="EN58"/>
      <c r="EO58"/>
      <c r="EP58">
        <v>14</v>
      </c>
      <c r="FG58">
        <v>14</v>
      </c>
      <c r="FX58">
        <v>14</v>
      </c>
      <c r="GO58">
        <v>14</v>
      </c>
    </row>
    <row r="59" spans="1:226" s="1" customFormat="1" x14ac:dyDescent="0.4">
      <c r="S59" t="s">
        <v>9</v>
      </c>
      <c r="T59"/>
      <c r="U59">
        <f>MAX(U34:U58)</f>
        <v>697.35281659558996</v>
      </c>
      <c r="V59">
        <f>MAX(V34:V58)</f>
        <v>619.63283121812253</v>
      </c>
      <c r="W59">
        <f t="shared" ref="W59:Y59" si="199">MAX(W34:W58)</f>
        <v>614.85228401570998</v>
      </c>
      <c r="X59">
        <f t="shared" si="199"/>
        <v>656.29149134656268</v>
      </c>
      <c r="Y59">
        <f t="shared" si="199"/>
        <v>721.1736179912449</v>
      </c>
      <c r="AV59" s="1" t="s">
        <v>9</v>
      </c>
      <c r="AW59"/>
      <c r="AX59">
        <f>MAX(AX34:AX58)</f>
        <v>685.79486381506001</v>
      </c>
      <c r="AY59">
        <f>MAX(AY34:AY58)</f>
        <v>883.4647392509421</v>
      </c>
      <c r="AZ59">
        <f t="shared" ref="AZ59:BB59" si="200">MAX(AZ34:AZ58)</f>
        <v>816.49255277316001</v>
      </c>
      <c r="BA59">
        <f t="shared" si="200"/>
        <v>865.65376874594904</v>
      </c>
      <c r="BB59">
        <f t="shared" si="200"/>
        <v>892.723483542135</v>
      </c>
      <c r="BY59" s="1" t="s">
        <v>9</v>
      </c>
      <c r="BZ59"/>
      <c r="CA59">
        <f>MAX(CA34:CA58)</f>
        <v>852.39880302704</v>
      </c>
      <c r="CB59">
        <f>MAX(CB34:CB58)</f>
        <v>905.95544062023248</v>
      </c>
      <c r="CC59">
        <f t="shared" ref="CC59:CE59" si="201">MAX(CC34:CC58)</f>
        <v>875.85470105065997</v>
      </c>
      <c r="CD59">
        <f t="shared" si="201"/>
        <v>888.89413593098038</v>
      </c>
      <c r="CE59">
        <f t="shared" si="201"/>
        <v>891.14477755351493</v>
      </c>
      <c r="DB59" s="1" t="s">
        <v>9</v>
      </c>
      <c r="DC59"/>
      <c r="DD59">
        <f>MAX(DD34:DD58)</f>
        <v>842.403061738715</v>
      </c>
      <c r="DE59">
        <f>MAX(DE34:DE58)</f>
        <v>865.31364992762246</v>
      </c>
      <c r="DF59">
        <f t="shared" ref="DF59:DH59" si="202">MAX(DF34:DF58)</f>
        <v>776.39518336264996</v>
      </c>
      <c r="DG59">
        <f t="shared" si="202"/>
        <v>781.25634130321487</v>
      </c>
      <c r="DH59">
        <f t="shared" si="202"/>
        <v>756.45750044577494</v>
      </c>
      <c r="EE59" s="1" t="s">
        <v>9</v>
      </c>
      <c r="EF59"/>
      <c r="EG59">
        <f>MAX(EG34:EG58)</f>
        <v>1173.5750201922949</v>
      </c>
      <c r="EH59">
        <f>MAX(EH34:EH58)</f>
        <v>1156.9545178400176</v>
      </c>
      <c r="EI59">
        <f t="shared" ref="EI59:EK59" si="203">MAX(EI34:EI58)</f>
        <v>1160.32465179877</v>
      </c>
      <c r="EJ59">
        <f t="shared" si="203"/>
        <v>1236.4592768314039</v>
      </c>
      <c r="EK59">
        <f t="shared" si="203"/>
        <v>1342.4301066875698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95"/>
  <sheetViews>
    <sheetView topLeftCell="A151" zoomScale="60" zoomScaleNormal="60" workbookViewId="0">
      <selection activeCell="AO123" sqref="AO123"/>
    </sheetView>
  </sheetViews>
  <sheetFormatPr defaultRowHeight="14.6" x14ac:dyDescent="0.4"/>
  <cols>
    <col min="41" max="49" width="9.15234375" style="1"/>
  </cols>
  <sheetData>
    <row r="1" spans="1:49" x14ac:dyDescent="0.4">
      <c r="A1" t="s">
        <v>17</v>
      </c>
      <c r="K1" t="s">
        <v>18</v>
      </c>
      <c r="U1" t="s">
        <v>19</v>
      </c>
      <c r="AE1" t="s">
        <v>20</v>
      </c>
      <c r="AO1" s="1" t="s">
        <v>21</v>
      </c>
    </row>
    <row r="2" spans="1:49" x14ac:dyDescent="0.4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L2">
        <v>10</v>
      </c>
      <c r="M2">
        <v>20</v>
      </c>
      <c r="N2">
        <v>30</v>
      </c>
      <c r="O2">
        <v>40</v>
      </c>
      <c r="P2">
        <v>50</v>
      </c>
      <c r="Q2">
        <v>60</v>
      </c>
      <c r="R2">
        <v>70</v>
      </c>
      <c r="S2">
        <v>80</v>
      </c>
      <c r="V2">
        <v>10</v>
      </c>
      <c r="W2">
        <v>20</v>
      </c>
      <c r="X2">
        <v>30</v>
      </c>
      <c r="Y2">
        <v>40</v>
      </c>
      <c r="Z2">
        <v>50</v>
      </c>
      <c r="AA2">
        <v>60</v>
      </c>
      <c r="AB2">
        <v>70</v>
      </c>
      <c r="AC2">
        <v>80</v>
      </c>
      <c r="AF2">
        <v>10</v>
      </c>
      <c r="AG2">
        <v>20</v>
      </c>
      <c r="AH2">
        <v>30</v>
      </c>
      <c r="AI2">
        <v>40</v>
      </c>
      <c r="AJ2">
        <v>50</v>
      </c>
      <c r="AK2">
        <v>60</v>
      </c>
      <c r="AL2">
        <v>70</v>
      </c>
      <c r="AM2">
        <v>80</v>
      </c>
      <c r="AO2"/>
      <c r="AP2">
        <v>10</v>
      </c>
      <c r="AQ2">
        <v>20</v>
      </c>
      <c r="AR2">
        <v>30</v>
      </c>
      <c r="AS2">
        <v>40</v>
      </c>
      <c r="AT2">
        <v>50</v>
      </c>
      <c r="AU2">
        <v>60</v>
      </c>
      <c r="AV2">
        <v>70</v>
      </c>
      <c r="AW2">
        <v>80</v>
      </c>
    </row>
    <row r="3" spans="1:49" x14ac:dyDescent="0.4">
      <c r="A3">
        <v>2</v>
      </c>
      <c r="B3">
        <v>3.1388559554362501</v>
      </c>
      <c r="C3">
        <v>-1.5298535130211699</v>
      </c>
      <c r="D3">
        <v>-0.38192297298567701</v>
      </c>
      <c r="E3">
        <v>1.4390477289434001</v>
      </c>
      <c r="F3">
        <v>1.28154433164318</v>
      </c>
      <c r="G3">
        <v>0.303846969351595</v>
      </c>
      <c r="H3">
        <v>-0.13507576456468301</v>
      </c>
      <c r="I3">
        <v>-0.15982650774343601</v>
      </c>
      <c r="K3">
        <v>2</v>
      </c>
      <c r="L3">
        <v>5.7980522076323003E-2</v>
      </c>
      <c r="M3">
        <v>0.146183402517782</v>
      </c>
      <c r="N3">
        <v>-1.28234687601092</v>
      </c>
      <c r="O3">
        <v>-1.25870630667604</v>
      </c>
      <c r="P3">
        <v>-0.70855797595493997</v>
      </c>
      <c r="Q3">
        <v>-1.1247224460598799</v>
      </c>
      <c r="R3">
        <v>-1.1188792564435299</v>
      </c>
      <c r="S3">
        <v>-1.20195846685064</v>
      </c>
      <c r="U3">
        <v>2</v>
      </c>
      <c r="V3">
        <v>2.5741968331792502</v>
      </c>
      <c r="W3">
        <v>-0.16250305130110801</v>
      </c>
      <c r="X3">
        <v>-0.21043710819014599</v>
      </c>
      <c r="Y3">
        <v>-0.78558430355704501</v>
      </c>
      <c r="Z3">
        <v>-0.79268631767243503</v>
      </c>
      <c r="AA3">
        <v>-0.86631713148126799</v>
      </c>
      <c r="AB3">
        <v>-0.75522038594333996</v>
      </c>
      <c r="AC3">
        <v>-0.70522446107004599</v>
      </c>
      <c r="AE3">
        <v>2</v>
      </c>
      <c r="AF3">
        <v>1.63161362439656</v>
      </c>
      <c r="AG3">
        <v>0.915145868810327</v>
      </c>
      <c r="AH3">
        <v>-2.3968944393054001</v>
      </c>
      <c r="AI3">
        <v>4.5379899692567997E-2</v>
      </c>
      <c r="AJ3">
        <v>-0.37566035104615098</v>
      </c>
      <c r="AK3">
        <v>-0.43462285697199499</v>
      </c>
      <c r="AL3">
        <v>-0.50815716077391904</v>
      </c>
      <c r="AM3">
        <v>-0.53980322671868797</v>
      </c>
      <c r="AO3">
        <v>2</v>
      </c>
      <c r="AP3">
        <v>-2.5069168021434201</v>
      </c>
      <c r="AQ3">
        <v>1.54631128475006</v>
      </c>
      <c r="AR3">
        <v>-4.6416677921687866</v>
      </c>
      <c r="AS3">
        <v>-0.51664627215998404</v>
      </c>
      <c r="AT3">
        <v>-0.13291731461891301</v>
      </c>
      <c r="AU3">
        <v>-0.803924393450831</v>
      </c>
      <c r="AV3">
        <v>-0.67847641623227095</v>
      </c>
      <c r="AW3">
        <v>-0.769135853527675</v>
      </c>
    </row>
    <row r="4" spans="1:49" x14ac:dyDescent="0.4">
      <c r="A4">
        <v>2.5</v>
      </c>
      <c r="B4">
        <v>1.6938229205600901</v>
      </c>
      <c r="C4">
        <v>-2.4370809884592899</v>
      </c>
      <c r="D4">
        <v>-1.0363477444965501</v>
      </c>
      <c r="E4">
        <v>-0.375011000527261</v>
      </c>
      <c r="F4">
        <v>-1.03192618525742</v>
      </c>
      <c r="G4">
        <v>-0.78494490407788098</v>
      </c>
      <c r="H4">
        <v>-1.3711139180623899</v>
      </c>
      <c r="I4">
        <v>-0.91584449020846503</v>
      </c>
      <c r="K4">
        <v>2.5</v>
      </c>
      <c r="L4">
        <v>1.11386939426967</v>
      </c>
      <c r="M4">
        <v>1.41653248293152</v>
      </c>
      <c r="N4">
        <v>-1.43644401957463</v>
      </c>
      <c r="O4">
        <v>-2.56752873776363</v>
      </c>
      <c r="P4">
        <v>-1.9272040680398701</v>
      </c>
      <c r="Q4">
        <v>-2.3234287304162602</v>
      </c>
      <c r="R4">
        <v>-1.92256407684126</v>
      </c>
      <c r="S4">
        <v>-2.0088168179184498</v>
      </c>
      <c r="U4">
        <v>2.5</v>
      </c>
      <c r="V4">
        <v>2.0508935204960301</v>
      </c>
      <c r="W4">
        <v>-1.14291431609656</v>
      </c>
      <c r="X4">
        <v>-2.3766210783774699</v>
      </c>
      <c r="Y4">
        <v>-1.7037813353932501</v>
      </c>
      <c r="Z4">
        <v>-1.66185508170275</v>
      </c>
      <c r="AA4">
        <v>-1.4417876328397801</v>
      </c>
      <c r="AB4">
        <v>-1.8378408447483101</v>
      </c>
      <c r="AC4">
        <v>-1.2679774073351</v>
      </c>
      <c r="AE4">
        <v>2.5</v>
      </c>
      <c r="AF4">
        <v>0.34178490560936903</v>
      </c>
      <c r="AG4">
        <v>-1.3117644178199199</v>
      </c>
      <c r="AH4">
        <v>-0.67705594382539802</v>
      </c>
      <c r="AI4">
        <v>-1.3096674702362601</v>
      </c>
      <c r="AJ4">
        <v>-0.98981191131559898</v>
      </c>
      <c r="AK4">
        <v>-1.5762659483491299</v>
      </c>
      <c r="AL4">
        <v>-1.188290650721</v>
      </c>
      <c r="AM4">
        <v>-1.2382875477161699</v>
      </c>
      <c r="AO4">
        <v>2.5</v>
      </c>
      <c r="AP4">
        <v>-1.8894545039912201</v>
      </c>
      <c r="AQ4">
        <v>-1.07578301792015</v>
      </c>
      <c r="AR4">
        <v>-1.954126713433606</v>
      </c>
      <c r="AS4">
        <v>-1.6789540045956399</v>
      </c>
      <c r="AT4">
        <v>-1.32459469078213</v>
      </c>
      <c r="AU4">
        <v>-1.35692373365964</v>
      </c>
      <c r="AV4">
        <v>-1.3742300302395101</v>
      </c>
      <c r="AW4">
        <v>-1.4878314005403801</v>
      </c>
    </row>
    <row r="5" spans="1:49" x14ac:dyDescent="0.4">
      <c r="A5">
        <v>3</v>
      </c>
      <c r="B5">
        <v>-1.17075542213704</v>
      </c>
      <c r="C5">
        <v>-1.74382244957574</v>
      </c>
      <c r="D5">
        <v>-1.73285173804267</v>
      </c>
      <c r="E5">
        <v>-1.9363244665053601</v>
      </c>
      <c r="F5">
        <v>-2.2282656226093098</v>
      </c>
      <c r="G5">
        <v>-2.2578976138967501</v>
      </c>
      <c r="H5">
        <v>-2.2388481937944</v>
      </c>
      <c r="I5">
        <v>-2.3078874885534502</v>
      </c>
      <c r="K5">
        <v>3</v>
      </c>
      <c r="L5">
        <v>1.0742871186291501</v>
      </c>
      <c r="M5">
        <v>1.67071367826596</v>
      </c>
      <c r="N5">
        <v>-4.4088148293269303</v>
      </c>
      <c r="O5">
        <v>-3.36263661093068</v>
      </c>
      <c r="P5">
        <v>-3.1925862917113799</v>
      </c>
      <c r="Q5">
        <v>-3.2167258715297899</v>
      </c>
      <c r="R5">
        <v>-3.3134814071426399</v>
      </c>
      <c r="S5">
        <v>-3.43864535295342</v>
      </c>
      <c r="U5">
        <v>3</v>
      </c>
      <c r="V5">
        <v>4.0000946131442801</v>
      </c>
      <c r="W5">
        <v>-2.2327379172358301</v>
      </c>
      <c r="X5">
        <v>-2.26576831932756</v>
      </c>
      <c r="Y5">
        <v>-2.8833478168062401</v>
      </c>
      <c r="Z5">
        <v>-2.8339171577165398</v>
      </c>
      <c r="AA5">
        <v>-2.4675847689533699</v>
      </c>
      <c r="AB5">
        <v>-2.4743858150384899</v>
      </c>
      <c r="AC5">
        <v>-2.5475877796046502</v>
      </c>
      <c r="AE5">
        <v>3</v>
      </c>
      <c r="AF5">
        <v>1.5698069814576101</v>
      </c>
      <c r="AG5">
        <v>0.47361259888276203</v>
      </c>
      <c r="AH5">
        <v>-2.5564940457834302</v>
      </c>
      <c r="AI5">
        <v>-2.4632003790101198</v>
      </c>
      <c r="AJ5">
        <v>-2.3911837672494101</v>
      </c>
      <c r="AK5">
        <v>-2.4773434420910601</v>
      </c>
      <c r="AL5">
        <v>-2.4694276574918801</v>
      </c>
      <c r="AM5">
        <v>-2.5323769458078198</v>
      </c>
      <c r="AO5">
        <v>3</v>
      </c>
      <c r="AP5">
        <v>-1.5620995873036401</v>
      </c>
      <c r="AQ5">
        <v>-2.58477797268467</v>
      </c>
      <c r="AR5">
        <v>-2.3167916236877262</v>
      </c>
      <c r="AS5">
        <v>-2.5823142201432701</v>
      </c>
      <c r="AT5">
        <v>-2.54283934159186</v>
      </c>
      <c r="AU5">
        <v>-2.5841013509928601</v>
      </c>
      <c r="AV5">
        <v>-2.66935879416764</v>
      </c>
      <c r="AW5">
        <v>-2.8479726086665198</v>
      </c>
    </row>
    <row r="6" spans="1:49" x14ac:dyDescent="0.4">
      <c r="A6">
        <v>3.5</v>
      </c>
      <c r="B6">
        <v>1.79187422310834</v>
      </c>
      <c r="C6">
        <v>-3.70203771468073</v>
      </c>
      <c r="D6">
        <v>-3.3300944984189398</v>
      </c>
      <c r="E6">
        <v>-3.7841818722765099</v>
      </c>
      <c r="F6">
        <v>-3.7427656497620201</v>
      </c>
      <c r="G6">
        <v>-3.6936090353558102</v>
      </c>
      <c r="H6">
        <v>-3.6959425003674702</v>
      </c>
      <c r="I6">
        <v>-3.8779513704649502</v>
      </c>
      <c r="K6">
        <v>3.5</v>
      </c>
      <c r="L6">
        <v>-0.75231924186731602</v>
      </c>
      <c r="M6">
        <v>2.95985260428498</v>
      </c>
      <c r="N6">
        <v>-4.8294101435567702</v>
      </c>
      <c r="O6">
        <v>-4.7762603722481201</v>
      </c>
      <c r="P6">
        <v>-4.7408518044504797</v>
      </c>
      <c r="Q6">
        <v>-4.7387573964804197</v>
      </c>
      <c r="R6">
        <v>-4.8912412605625004</v>
      </c>
      <c r="S6">
        <v>-5.0476525937117103</v>
      </c>
      <c r="U6">
        <v>3.5</v>
      </c>
      <c r="V6">
        <v>0.98854045441156502</v>
      </c>
      <c r="W6">
        <v>-4.5608813407311999</v>
      </c>
      <c r="X6">
        <v>-4.2681368692903003</v>
      </c>
      <c r="Y6">
        <v>-3.6016386202317601</v>
      </c>
      <c r="Z6">
        <v>-4.1824153370336097</v>
      </c>
      <c r="AA6">
        <v>-4.0936635949442497</v>
      </c>
      <c r="AB6">
        <v>-4.0283073587926603</v>
      </c>
      <c r="AC6">
        <v>-4.16778228285491</v>
      </c>
      <c r="AE6">
        <v>3.5</v>
      </c>
      <c r="AF6">
        <v>1.5088700116121501</v>
      </c>
      <c r="AG6">
        <v>2.3444997452940299</v>
      </c>
      <c r="AH6">
        <v>-2.5766498155609101</v>
      </c>
      <c r="AI6">
        <v>-3.1709521368967999</v>
      </c>
      <c r="AJ6">
        <v>-3.7819655820399798</v>
      </c>
      <c r="AK6">
        <v>-3.7933009884997499</v>
      </c>
      <c r="AL6">
        <v>-3.7841817717983899</v>
      </c>
      <c r="AM6">
        <v>-3.9154313186902701</v>
      </c>
      <c r="AO6">
        <v>3.5</v>
      </c>
      <c r="AP6">
        <v>1.55677849221397</v>
      </c>
      <c r="AQ6">
        <v>-4.1354363238498397</v>
      </c>
      <c r="AR6">
        <v>-4.0129581699621859</v>
      </c>
      <c r="AS6">
        <v>-3.8150450421273301</v>
      </c>
      <c r="AT6">
        <v>-3.9130961107962001</v>
      </c>
      <c r="AU6">
        <v>-3.9694727367780702</v>
      </c>
      <c r="AV6">
        <v>-4.1501691061662997</v>
      </c>
      <c r="AW6">
        <v>-4.3675849185204898</v>
      </c>
    </row>
    <row r="7" spans="1:49" x14ac:dyDescent="0.4">
      <c r="A7">
        <v>4</v>
      </c>
      <c r="B7">
        <v>3.91985471745221</v>
      </c>
      <c r="C7">
        <v>-4.5675367843230701</v>
      </c>
      <c r="D7">
        <v>-5.4776971801807202</v>
      </c>
      <c r="E7">
        <v>-4.7845575200703303</v>
      </c>
      <c r="F7">
        <v>-5.3901517907721797</v>
      </c>
      <c r="G7">
        <v>-4.9224020721174</v>
      </c>
      <c r="H7">
        <v>-5.4281712395440396</v>
      </c>
      <c r="I7">
        <v>-5.1345769890264403</v>
      </c>
      <c r="K7">
        <v>4</v>
      </c>
      <c r="L7">
        <v>-3.1603837899654899</v>
      </c>
      <c r="M7">
        <v>3.8339165728026599</v>
      </c>
      <c r="N7">
        <v>-6.3292871429543398</v>
      </c>
      <c r="O7">
        <v>-6.3525348087799198</v>
      </c>
      <c r="P7">
        <v>-6.1927014824717199</v>
      </c>
      <c r="Q7">
        <v>-6.1791473226964202</v>
      </c>
      <c r="R7">
        <v>-6.9598249079748502</v>
      </c>
      <c r="S7">
        <v>-6.5690821026786299</v>
      </c>
      <c r="U7">
        <v>4</v>
      </c>
      <c r="V7">
        <v>1.4832842373456701</v>
      </c>
      <c r="W7">
        <v>-6.6771350381381502</v>
      </c>
      <c r="X7">
        <v>-6.1609149241481802</v>
      </c>
      <c r="Y7">
        <v>-5.0276802675439596</v>
      </c>
      <c r="Z7">
        <v>-5.5479604107599299</v>
      </c>
      <c r="AA7">
        <v>-5.6561901627306401</v>
      </c>
      <c r="AB7">
        <v>-5.8679228160193802</v>
      </c>
      <c r="AC7">
        <v>-6.0703666949122201</v>
      </c>
      <c r="AE7">
        <v>4</v>
      </c>
      <c r="AF7">
        <v>3.51666014349061</v>
      </c>
      <c r="AG7">
        <v>0.48066211055868802</v>
      </c>
      <c r="AH7">
        <v>-5.2271561729400897</v>
      </c>
      <c r="AI7">
        <v>-5.5510466016613798</v>
      </c>
      <c r="AJ7">
        <v>-5.12343591670375</v>
      </c>
      <c r="AK7">
        <v>-5.11034834966323</v>
      </c>
      <c r="AL7">
        <v>-5.6446900615800999</v>
      </c>
      <c r="AM7">
        <v>-5.3672837782274296</v>
      </c>
      <c r="AO7">
        <v>4</v>
      </c>
      <c r="AP7">
        <v>0.14289695903394101</v>
      </c>
      <c r="AQ7">
        <v>-6.1332980403880999</v>
      </c>
      <c r="AR7">
        <v>-5.6137441734967899</v>
      </c>
      <c r="AS7">
        <v>-5.7231436206004798</v>
      </c>
      <c r="AT7">
        <v>-5.5649898720631104</v>
      </c>
      <c r="AU7">
        <v>-5.6283441769212503</v>
      </c>
      <c r="AV7">
        <v>-5.94459681233268</v>
      </c>
      <c r="AW7">
        <v>-5.6375161710683601</v>
      </c>
    </row>
    <row r="8" spans="1:49" x14ac:dyDescent="0.4">
      <c r="A8">
        <v>4.5</v>
      </c>
      <c r="B8">
        <v>0.802425609146869</v>
      </c>
      <c r="C8">
        <v>-4.5300262060060303</v>
      </c>
      <c r="D8">
        <v>-6.5879975449372496</v>
      </c>
      <c r="E8">
        <v>-6.6729970525034998</v>
      </c>
      <c r="F8">
        <v>-6.7187785124936701</v>
      </c>
      <c r="G8">
        <v>-6.7095016377903001</v>
      </c>
      <c r="H8">
        <v>-6.8571320996455398</v>
      </c>
      <c r="I8">
        <v>-7.0746827050531502</v>
      </c>
      <c r="K8">
        <v>4.5</v>
      </c>
      <c r="L8">
        <v>-3.0955392299403002</v>
      </c>
      <c r="M8">
        <v>1.6565866391941599</v>
      </c>
      <c r="N8">
        <v>-8.4540315588863706</v>
      </c>
      <c r="O8">
        <v>-8.3913062869792103</v>
      </c>
      <c r="P8">
        <v>-8.1872126650987198</v>
      </c>
      <c r="Q8">
        <v>-8.35912706534784</v>
      </c>
      <c r="R8">
        <v>-8.5203935152696602</v>
      </c>
      <c r="S8">
        <v>-8.8058401213436692</v>
      </c>
      <c r="U8">
        <v>4.5</v>
      </c>
      <c r="V8">
        <v>-2.8559390422571999E-2</v>
      </c>
      <c r="W8">
        <v>-5.3215329134295404</v>
      </c>
      <c r="X8">
        <v>-6.6263299469825903</v>
      </c>
      <c r="Y8">
        <v>-6.8644349004588099</v>
      </c>
      <c r="Z8">
        <v>-6.9010212494629002</v>
      </c>
      <c r="AA8">
        <v>-7.6386382286159096</v>
      </c>
      <c r="AB8">
        <v>-7.34528485415502</v>
      </c>
      <c r="AC8">
        <v>-7.6146360910376201</v>
      </c>
      <c r="AE8">
        <v>4.5</v>
      </c>
      <c r="AF8">
        <v>1.2621193880410499</v>
      </c>
      <c r="AG8">
        <v>-1.07700601763616</v>
      </c>
      <c r="AH8">
        <v>-7.3140813613275597</v>
      </c>
      <c r="AI8">
        <v>-7.1574948235410396</v>
      </c>
      <c r="AJ8">
        <v>-7.1402518065177496</v>
      </c>
      <c r="AK8">
        <v>-7.0836131940869604</v>
      </c>
      <c r="AL8">
        <v>-7.1801235773038803</v>
      </c>
      <c r="AM8">
        <v>-7.4132015963347104</v>
      </c>
      <c r="AO8">
        <v>4.5</v>
      </c>
      <c r="AP8">
        <v>3.15608446909452</v>
      </c>
      <c r="AQ8">
        <v>-6.8659119961048001</v>
      </c>
      <c r="AR8">
        <v>-6.7491492876280672</v>
      </c>
      <c r="AS8">
        <v>-6.8540101296546299</v>
      </c>
      <c r="AT8">
        <v>-6.9240352301990802</v>
      </c>
      <c r="AU8">
        <v>-7.0098510200549597</v>
      </c>
      <c r="AV8">
        <v>-7.3012601898187297</v>
      </c>
      <c r="AW8">
        <v>-7.5711785758830201</v>
      </c>
    </row>
    <row r="9" spans="1:49" x14ac:dyDescent="0.4">
      <c r="A9">
        <v>5</v>
      </c>
      <c r="B9">
        <v>2.08136332823485</v>
      </c>
      <c r="C9">
        <v>-2.6499210219981602</v>
      </c>
      <c r="D9">
        <v>-8.5529909871180898</v>
      </c>
      <c r="E9">
        <v>-8.4989126425996595</v>
      </c>
      <c r="F9">
        <v>-8.5388672444954405</v>
      </c>
      <c r="G9">
        <v>-8.5296425439747292</v>
      </c>
      <c r="H9">
        <v>-8.6943157969405203</v>
      </c>
      <c r="I9">
        <v>-8.9694753057592305</v>
      </c>
      <c r="K9">
        <v>5</v>
      </c>
      <c r="L9">
        <v>-5.4696058443142999</v>
      </c>
      <c r="M9">
        <v>-0.49676455968508698</v>
      </c>
      <c r="N9">
        <v>-8.8997690947420391</v>
      </c>
      <c r="O9">
        <v>-9.8892432117216291</v>
      </c>
      <c r="P9">
        <v>-9.8533380918661493</v>
      </c>
      <c r="Q9">
        <v>-9.9438389454219607</v>
      </c>
      <c r="R9">
        <v>-10.098494389191201</v>
      </c>
      <c r="S9">
        <v>-10.3809453283666</v>
      </c>
      <c r="U9">
        <v>5</v>
      </c>
      <c r="V9">
        <v>-1.77368250254089</v>
      </c>
      <c r="W9">
        <v>-2.5190359878552</v>
      </c>
      <c r="X9">
        <v>-8.1061417160084108</v>
      </c>
      <c r="Y9">
        <v>-8.2215961328910208</v>
      </c>
      <c r="Z9">
        <v>-8.7244568886910994</v>
      </c>
      <c r="AA9">
        <v>-8.8533038410200504</v>
      </c>
      <c r="AB9">
        <v>-9.08382992136643</v>
      </c>
      <c r="AC9">
        <v>-9.3713981485701296</v>
      </c>
      <c r="AE9">
        <v>5</v>
      </c>
      <c r="AF9">
        <v>2.4139071515225301</v>
      </c>
      <c r="AG9">
        <v>-0.19241917227798999</v>
      </c>
      <c r="AH9">
        <v>-9.02141211627867</v>
      </c>
      <c r="AI9">
        <v>-8.4970990867987197</v>
      </c>
      <c r="AJ9">
        <v>-8.7437540889580205</v>
      </c>
      <c r="AK9">
        <v>-8.7036740062502496</v>
      </c>
      <c r="AL9">
        <v>-8.8314263374705604</v>
      </c>
      <c r="AM9">
        <v>-9.1378992627975801</v>
      </c>
      <c r="AO9">
        <v>5</v>
      </c>
      <c r="AP9">
        <v>3.54520225042813</v>
      </c>
      <c r="AQ9">
        <v>-8.2617622185011204</v>
      </c>
      <c r="AR9">
        <v>-8.516514767136476</v>
      </c>
      <c r="AS9">
        <v>-8.5916223505812805</v>
      </c>
      <c r="AT9">
        <v>-8.6254965120044496</v>
      </c>
      <c r="AU9">
        <v>-8.73967874163713</v>
      </c>
      <c r="AV9">
        <v>-9.1778451010586792</v>
      </c>
      <c r="AW9">
        <v>-9.5474615235216103</v>
      </c>
    </row>
    <row r="10" spans="1:49" x14ac:dyDescent="0.4">
      <c r="A10">
        <v>5.5</v>
      </c>
      <c r="B10">
        <v>1.6500738268469599</v>
      </c>
      <c r="C10">
        <v>-4.30509369500699</v>
      </c>
      <c r="D10">
        <v>-10.246764932930001</v>
      </c>
      <c r="E10">
        <v>-10.172602037868</v>
      </c>
      <c r="F10">
        <v>-9.7610842508854496</v>
      </c>
      <c r="G10">
        <v>-10.167756605429799</v>
      </c>
      <c r="H10">
        <v>-10.3402005906906</v>
      </c>
      <c r="I10">
        <v>-10.7243070460356</v>
      </c>
      <c r="K10">
        <v>5.5</v>
      </c>
      <c r="L10">
        <v>-7.0727530699047199</v>
      </c>
      <c r="M10">
        <v>-2.85448301643547</v>
      </c>
      <c r="N10">
        <v>-10.438434735335999</v>
      </c>
      <c r="O10">
        <v>-11.1817818028993</v>
      </c>
      <c r="P10">
        <v>-10.697631598657701</v>
      </c>
      <c r="Q10">
        <v>-11.157668630281499</v>
      </c>
      <c r="R10">
        <v>-11.4703094777381</v>
      </c>
      <c r="S10">
        <v>-11.802508336866399</v>
      </c>
      <c r="U10">
        <v>5.5</v>
      </c>
      <c r="V10">
        <v>-1.6485427246214399</v>
      </c>
      <c r="W10">
        <v>-3.8950948466314599</v>
      </c>
      <c r="X10">
        <v>-10.2796223898715</v>
      </c>
      <c r="Y10">
        <v>-10.2228690190812</v>
      </c>
      <c r="Z10">
        <v>-10.416213904412</v>
      </c>
      <c r="AA10">
        <v>-10.2996747596106</v>
      </c>
      <c r="AB10">
        <v>-10.5585202389972</v>
      </c>
      <c r="AC10">
        <v>-10.958826000062199</v>
      </c>
      <c r="AE10">
        <v>5.5</v>
      </c>
      <c r="AF10">
        <v>3.6605173324780602</v>
      </c>
      <c r="AG10">
        <v>-2.5007648197357102</v>
      </c>
      <c r="AH10">
        <v>-9.84432789992964</v>
      </c>
      <c r="AI10">
        <v>-10.2488748268176</v>
      </c>
      <c r="AJ10">
        <v>-10.223878952159399</v>
      </c>
      <c r="AK10">
        <v>-10.2943044339375</v>
      </c>
      <c r="AL10">
        <v>-10.4650497510644</v>
      </c>
      <c r="AM10">
        <v>-10.829288619937399</v>
      </c>
      <c r="AO10">
        <v>5.5</v>
      </c>
      <c r="AP10">
        <v>1.70724702997975</v>
      </c>
      <c r="AQ10">
        <v>-10.3190676594638</v>
      </c>
      <c r="AR10">
        <v>-10.184210204127476</v>
      </c>
      <c r="AS10">
        <v>-10.2796162066315</v>
      </c>
      <c r="AT10">
        <v>-10.2876034978901</v>
      </c>
      <c r="AU10">
        <v>-10.4313370927097</v>
      </c>
      <c r="AV10">
        <v>-10.9379271685173</v>
      </c>
      <c r="AW10">
        <v>-10.9065536022009</v>
      </c>
    </row>
    <row r="11" spans="1:49" x14ac:dyDescent="0.4">
      <c r="A11">
        <v>6</v>
      </c>
      <c r="B11">
        <v>-1.4812598201009299</v>
      </c>
      <c r="C11">
        <v>-5.9500040193448998</v>
      </c>
      <c r="D11">
        <v>-11.7557804236096</v>
      </c>
      <c r="E11">
        <v>-11.360904068163601</v>
      </c>
      <c r="F11">
        <v>-11.354223923076001</v>
      </c>
      <c r="G11">
        <v>-11.270681693555</v>
      </c>
      <c r="H11">
        <v>-11.3676687794479</v>
      </c>
      <c r="I11">
        <v>-11.872902484663101</v>
      </c>
      <c r="K11">
        <v>6</v>
      </c>
      <c r="L11">
        <v>-5.0864080996257703</v>
      </c>
      <c r="M11">
        <v>-5.6003475469722401</v>
      </c>
      <c r="N11">
        <v>-13.375665558136999</v>
      </c>
      <c r="O11">
        <v>-12.614286230145501</v>
      </c>
      <c r="P11">
        <v>-12.0895103106183</v>
      </c>
      <c r="Q11">
        <v>-12.058302241253299</v>
      </c>
      <c r="R11">
        <v>-12.236153099308501</v>
      </c>
      <c r="S11">
        <v>-12.750896448634901</v>
      </c>
      <c r="U11">
        <v>6</v>
      </c>
      <c r="V11">
        <v>-1.6728396481261398E-2</v>
      </c>
      <c r="W11">
        <v>-4.25660906710233</v>
      </c>
      <c r="X11">
        <v>-11.7776224580712</v>
      </c>
      <c r="Y11">
        <v>-11.4014729497961</v>
      </c>
      <c r="Z11">
        <v>-11.3967144229459</v>
      </c>
      <c r="AA11">
        <v>-11.4381751954578</v>
      </c>
      <c r="AB11">
        <v>-11.746487097435001</v>
      </c>
      <c r="AC11">
        <v>-12.1529110043838</v>
      </c>
      <c r="AE11">
        <v>6</v>
      </c>
      <c r="AF11">
        <v>3.3895280288826699</v>
      </c>
      <c r="AG11">
        <v>-0.44612530160267899</v>
      </c>
      <c r="AH11">
        <v>-8.0688430784753997</v>
      </c>
      <c r="AI11">
        <v>-10.9323435995233</v>
      </c>
      <c r="AJ11">
        <v>-11.4304116224422</v>
      </c>
      <c r="AK11">
        <v>-10.9866920379724</v>
      </c>
      <c r="AL11">
        <v>-11.5338879531673</v>
      </c>
      <c r="AM11">
        <v>-11.9803765198444</v>
      </c>
      <c r="AO11">
        <v>6</v>
      </c>
      <c r="AP11">
        <v>0.78451876789981601</v>
      </c>
      <c r="AQ11">
        <v>-11.4059551279517</v>
      </c>
      <c r="AR11">
        <v>-11.520778057510327</v>
      </c>
      <c r="AS11">
        <v>-11.553759290739499</v>
      </c>
      <c r="AT11">
        <v>-11.856070586961399</v>
      </c>
      <c r="AU11">
        <v>-11.630052323530901</v>
      </c>
      <c r="AV11">
        <v>-12.132464958187001</v>
      </c>
      <c r="AW11">
        <v>-12.6197887390272</v>
      </c>
    </row>
    <row r="12" spans="1:49" x14ac:dyDescent="0.4">
      <c r="A12">
        <v>6.5</v>
      </c>
      <c r="B12">
        <v>-1.73664561448281E-2</v>
      </c>
      <c r="C12">
        <v>-7.4043489149228501</v>
      </c>
      <c r="D12">
        <v>-13.0747860070089</v>
      </c>
      <c r="E12">
        <v>-12.9400988945584</v>
      </c>
      <c r="F12">
        <v>-13.046967530287899</v>
      </c>
      <c r="G12">
        <v>-12.930776033740599</v>
      </c>
      <c r="H12">
        <v>-12.928614857276999</v>
      </c>
      <c r="I12">
        <v>-13.3775780985686</v>
      </c>
      <c r="K12">
        <v>6.5</v>
      </c>
      <c r="L12">
        <v>-6.5946273920887801</v>
      </c>
      <c r="M12">
        <v>-8.3406762183148402</v>
      </c>
      <c r="N12">
        <v>-13.1140805492034</v>
      </c>
      <c r="O12">
        <v>-13.330868427892</v>
      </c>
      <c r="P12">
        <v>-13.6597790870227</v>
      </c>
      <c r="Q12">
        <v>-13.575214891011001</v>
      </c>
      <c r="R12">
        <v>-13.6095918908717</v>
      </c>
      <c r="S12">
        <v>-14.2218168286701</v>
      </c>
      <c r="U12">
        <v>6.5</v>
      </c>
      <c r="V12">
        <v>-1.39076680315868</v>
      </c>
      <c r="W12">
        <v>-1.20144761953458</v>
      </c>
      <c r="X12">
        <v>-13.1171709918752</v>
      </c>
      <c r="Y12">
        <v>-13.0538040489716</v>
      </c>
      <c r="Z12">
        <v>-13.0445181558368</v>
      </c>
      <c r="AA12">
        <v>-12.9675802204566</v>
      </c>
      <c r="AB12">
        <v>-13.2630461427761</v>
      </c>
      <c r="AC12">
        <v>-13.7231767599256</v>
      </c>
      <c r="AE12">
        <v>6.5</v>
      </c>
      <c r="AF12">
        <v>5.2037042541874499</v>
      </c>
      <c r="AG12">
        <v>1.5091841178465399</v>
      </c>
      <c r="AH12">
        <v>-10.964603291387901</v>
      </c>
      <c r="AI12">
        <v>-13.2045963279802</v>
      </c>
      <c r="AJ12">
        <v>-12.3618619851245</v>
      </c>
      <c r="AK12">
        <v>-12.802203405496799</v>
      </c>
      <c r="AL12">
        <v>-13.1554892070998</v>
      </c>
      <c r="AM12">
        <v>-13.586968812392501</v>
      </c>
      <c r="AO12">
        <v>6.5</v>
      </c>
      <c r="AP12">
        <v>0.110799269962811</v>
      </c>
      <c r="AQ12">
        <v>-13.229468571652401</v>
      </c>
      <c r="AR12">
        <v>-13.319155645885946</v>
      </c>
      <c r="AS12">
        <v>-13.3962134664459</v>
      </c>
      <c r="AT12">
        <v>-13.350465207951</v>
      </c>
      <c r="AU12">
        <v>-13.241490957176801</v>
      </c>
      <c r="AV12">
        <v>-13.7085020917403</v>
      </c>
      <c r="AW12">
        <v>-14.3746700562968</v>
      </c>
    </row>
    <row r="13" spans="1:49" x14ac:dyDescent="0.4">
      <c r="A13">
        <v>7</v>
      </c>
      <c r="B13">
        <v>1.7661426261376301</v>
      </c>
      <c r="C13">
        <v>-7.6006305777694303</v>
      </c>
      <c r="D13">
        <v>-14.254976352047301</v>
      </c>
      <c r="E13">
        <v>-14.758925395664701</v>
      </c>
      <c r="F13">
        <v>-14.3738425314938</v>
      </c>
      <c r="G13">
        <v>-14.1688326588728</v>
      </c>
      <c r="H13">
        <v>-14.441000874726599</v>
      </c>
      <c r="I13">
        <v>-14.776237041753999</v>
      </c>
      <c r="K13">
        <v>7</v>
      </c>
      <c r="L13">
        <v>-8.2851926755610794</v>
      </c>
      <c r="M13">
        <v>-10.6561960737983</v>
      </c>
      <c r="N13">
        <v>-14.1623003493917</v>
      </c>
      <c r="O13">
        <v>-15.3604514798118</v>
      </c>
      <c r="P13">
        <v>-15.290020315388301</v>
      </c>
      <c r="Q13">
        <v>-15.1249388691334</v>
      </c>
      <c r="R13">
        <v>-15.1718717085593</v>
      </c>
      <c r="S13">
        <v>-15.8456226653685</v>
      </c>
      <c r="U13">
        <v>7</v>
      </c>
      <c r="V13">
        <v>3.1072908060329999E-3</v>
      </c>
      <c r="W13">
        <v>-3.4323903561056102</v>
      </c>
      <c r="X13">
        <v>-15.439036426135701</v>
      </c>
      <c r="Y13">
        <v>-15.3170126170755</v>
      </c>
      <c r="Z13">
        <v>-15.126504781958699</v>
      </c>
      <c r="AA13">
        <v>-14.9190172197666</v>
      </c>
      <c r="AB13">
        <v>-14.972911272571499</v>
      </c>
      <c r="AC13">
        <v>-15.3716675954943</v>
      </c>
      <c r="AE13">
        <v>7</v>
      </c>
      <c r="AF13">
        <v>5.6177443163230798</v>
      </c>
      <c r="AG13">
        <v>0.630730701960733</v>
      </c>
      <c r="AH13">
        <v>-11.0058321349872</v>
      </c>
      <c r="AI13">
        <v>-14.783384723042101</v>
      </c>
      <c r="AJ13">
        <v>-15.134893463397299</v>
      </c>
      <c r="AK13">
        <v>-14.9317435331646</v>
      </c>
      <c r="AL13">
        <v>-14.8493841035004</v>
      </c>
      <c r="AM13">
        <v>-14.928021177852401</v>
      </c>
      <c r="AO13">
        <v>7</v>
      </c>
      <c r="AP13">
        <v>-2.83726532178772</v>
      </c>
      <c r="AQ13">
        <v>-14.714517709474199</v>
      </c>
      <c r="AR13">
        <v>-15.498810950224327</v>
      </c>
      <c r="AS13">
        <v>-15.372688729588599</v>
      </c>
      <c r="AT13">
        <v>-15.071556335425701</v>
      </c>
      <c r="AU13">
        <v>-14.989388037486499</v>
      </c>
      <c r="AV13">
        <v>-15.347748170515001</v>
      </c>
      <c r="AW13">
        <v>-16.0776632636782</v>
      </c>
    </row>
    <row r="14" spans="1:49" x14ac:dyDescent="0.4">
      <c r="A14">
        <v>7.5</v>
      </c>
      <c r="B14">
        <v>0.81651682819494098</v>
      </c>
      <c r="C14">
        <v>-10.3318893323253</v>
      </c>
      <c r="D14">
        <v>-17.063302286954102</v>
      </c>
      <c r="E14">
        <v>-16.688635029964601</v>
      </c>
      <c r="F14">
        <v>-16.318299937892299</v>
      </c>
      <c r="G14">
        <v>-15.9446277619573</v>
      </c>
      <c r="H14">
        <v>-15.630700039132799</v>
      </c>
      <c r="I14">
        <v>-15.834519635505901</v>
      </c>
      <c r="K14">
        <v>7.5</v>
      </c>
      <c r="L14">
        <v>-6.1624184223550502</v>
      </c>
      <c r="M14">
        <v>-8.5419734855612308</v>
      </c>
      <c r="N14">
        <v>-16.433409246774001</v>
      </c>
      <c r="O14">
        <v>-16.366061106538702</v>
      </c>
      <c r="P14">
        <v>-16.638817112126201</v>
      </c>
      <c r="Q14">
        <v>-16.3581673972296</v>
      </c>
      <c r="R14">
        <v>-16.2935652679841</v>
      </c>
      <c r="S14">
        <v>-16.923750337920101</v>
      </c>
      <c r="U14">
        <v>7.5</v>
      </c>
      <c r="V14">
        <v>1.5118881958614401</v>
      </c>
      <c r="W14">
        <v>-2.14307160402325</v>
      </c>
      <c r="X14">
        <v>-15.006675106167901</v>
      </c>
      <c r="Y14">
        <v>-16.745498900078701</v>
      </c>
      <c r="Z14">
        <v>-16.865033991646499</v>
      </c>
      <c r="AA14">
        <v>-16.655733658716098</v>
      </c>
      <c r="AB14">
        <v>-16.473211734968899</v>
      </c>
      <c r="AC14">
        <v>-16.805861394531899</v>
      </c>
      <c r="AE14">
        <v>7.5</v>
      </c>
      <c r="AF14">
        <v>6.1161541710745304</v>
      </c>
      <c r="AG14">
        <v>-0.72087386162710299</v>
      </c>
      <c r="AH14">
        <v>-14.015645388319999</v>
      </c>
      <c r="AI14">
        <v>-16.5341346373608</v>
      </c>
      <c r="AJ14">
        <v>-16.355058664891398</v>
      </c>
      <c r="AK14">
        <v>-15.013614902412399</v>
      </c>
      <c r="AL14">
        <v>-16.797615163426901</v>
      </c>
      <c r="AM14">
        <v>-16.650783352541399</v>
      </c>
      <c r="AO14">
        <v>7.5</v>
      </c>
      <c r="AP14">
        <v>-4.5994844932626702</v>
      </c>
      <c r="AQ14">
        <v>-17.244323313930199</v>
      </c>
      <c r="AR14">
        <v>-15.241279569288187</v>
      </c>
      <c r="AS14">
        <v>-17.096877150784799</v>
      </c>
      <c r="AT14">
        <v>-16.815299545542199</v>
      </c>
      <c r="AU14">
        <v>-16.439635258722301</v>
      </c>
      <c r="AV14">
        <v>-16.607068644689399</v>
      </c>
      <c r="AW14">
        <v>-17.377727807013699</v>
      </c>
    </row>
    <row r="15" spans="1:49" x14ac:dyDescent="0.4">
      <c r="A15">
        <v>8</v>
      </c>
      <c r="B15">
        <v>-1.8751685721171001</v>
      </c>
      <c r="C15">
        <v>-12.4839132170759</v>
      </c>
      <c r="D15">
        <v>-18.9046974013891</v>
      </c>
      <c r="E15">
        <v>-18.7951908362602</v>
      </c>
      <c r="F15">
        <v>-18.590675106053599</v>
      </c>
      <c r="G15">
        <v>-18.089822101102001</v>
      </c>
      <c r="H15">
        <v>-17.5564158904367</v>
      </c>
      <c r="I15">
        <v>-17.5833910231209</v>
      </c>
      <c r="K15">
        <v>8</v>
      </c>
      <c r="L15">
        <v>-5.1298236888884903</v>
      </c>
      <c r="M15">
        <v>-7.3711015132697497</v>
      </c>
      <c r="N15">
        <v>-16.737980680864901</v>
      </c>
      <c r="O15">
        <v>-19.057719162605299</v>
      </c>
      <c r="P15">
        <v>-18.636649812525299</v>
      </c>
      <c r="Q15">
        <v>-18.278671286265801</v>
      </c>
      <c r="R15">
        <v>-18.1049696513792</v>
      </c>
      <c r="S15">
        <v>-18.731506841722499</v>
      </c>
      <c r="U15">
        <v>8</v>
      </c>
      <c r="V15">
        <v>-0.88549203801674803</v>
      </c>
      <c r="W15">
        <v>-2.1847531067672201</v>
      </c>
      <c r="X15">
        <v>-13.3926690570645</v>
      </c>
      <c r="Y15">
        <v>-19.140250623036401</v>
      </c>
      <c r="Z15">
        <v>-19.4287632985816</v>
      </c>
      <c r="AA15">
        <v>-18.8749462178356</v>
      </c>
      <c r="AB15">
        <v>-18.611013725418999</v>
      </c>
      <c r="AC15">
        <v>-18.9625729012118</v>
      </c>
      <c r="AE15">
        <v>8</v>
      </c>
      <c r="AF15">
        <v>4.2807499195826999</v>
      </c>
      <c r="AG15">
        <v>-2.55741728951259</v>
      </c>
      <c r="AH15">
        <v>-15.288596599115101</v>
      </c>
      <c r="AI15">
        <v>-19.160121773255401</v>
      </c>
      <c r="AJ15">
        <v>-19.045747320226301</v>
      </c>
      <c r="AK15">
        <v>-12.2550467843948</v>
      </c>
      <c r="AL15">
        <v>-18.493106217660198</v>
      </c>
      <c r="AM15">
        <v>-18.716105654081201</v>
      </c>
      <c r="AO15">
        <v>8</v>
      </c>
      <c r="AP15">
        <v>-6.7106509547148896</v>
      </c>
      <c r="AQ15">
        <v>-19.380326189795099</v>
      </c>
      <c r="AR15">
        <v>-13.437458351547125</v>
      </c>
      <c r="AS15">
        <v>-19.562466094361302</v>
      </c>
      <c r="AT15">
        <v>-19.050290919704999</v>
      </c>
      <c r="AU15">
        <v>-17.851209260968201</v>
      </c>
      <c r="AV15">
        <v>-18.697133051240002</v>
      </c>
      <c r="AW15">
        <v>-19.297240647734501</v>
      </c>
    </row>
    <row r="16" spans="1:49" x14ac:dyDescent="0.4">
      <c r="A16">
        <v>8.5</v>
      </c>
      <c r="B16">
        <v>-1.0767195252892801</v>
      </c>
      <c r="C16">
        <v>-12.028370540468501</v>
      </c>
      <c r="D16">
        <v>-21.177302502714898</v>
      </c>
      <c r="E16">
        <v>-21.761147410343501</v>
      </c>
      <c r="F16">
        <v>-21.34864983117</v>
      </c>
      <c r="G16">
        <v>-20.793403119597201</v>
      </c>
      <c r="H16">
        <v>-20.1595492060721</v>
      </c>
      <c r="I16">
        <v>-19.865710054860699</v>
      </c>
      <c r="K16">
        <v>8.5</v>
      </c>
      <c r="L16">
        <v>-2.3736322777800201</v>
      </c>
      <c r="M16">
        <v>-6.4074296728780604</v>
      </c>
      <c r="N16">
        <v>-17.731852853182598</v>
      </c>
      <c r="O16">
        <v>-21.743744084223302</v>
      </c>
      <c r="P16">
        <v>-15.543500886626299</v>
      </c>
      <c r="Q16">
        <v>-20.8249398051403</v>
      </c>
      <c r="R16">
        <v>-20.242822166398</v>
      </c>
      <c r="S16">
        <v>-20.314710082995401</v>
      </c>
      <c r="U16">
        <v>8.5</v>
      </c>
      <c r="V16">
        <v>-1.9952176736973299</v>
      </c>
      <c r="W16">
        <v>-3.7297428256623402</v>
      </c>
      <c r="X16">
        <v>-13.5768012456981</v>
      </c>
      <c r="Y16">
        <v>-17.231890729398799</v>
      </c>
      <c r="Z16">
        <v>-22.385540212510602</v>
      </c>
      <c r="AA16">
        <v>-21.8483424002155</v>
      </c>
      <c r="AB16">
        <v>-20.626513924784199</v>
      </c>
      <c r="AC16">
        <v>-21.298268952976901</v>
      </c>
      <c r="AE16">
        <v>8.5</v>
      </c>
      <c r="AF16">
        <v>4.2018697639349698</v>
      </c>
      <c r="AG16">
        <v>-1.1213789522575499</v>
      </c>
      <c r="AH16">
        <v>-14.8898888945337</v>
      </c>
      <c r="AI16">
        <v>-21.402462808709199</v>
      </c>
      <c r="AJ16">
        <v>-22.076911247927399</v>
      </c>
      <c r="AK16">
        <v>-15.1627444453698</v>
      </c>
      <c r="AL16">
        <v>-20.776588973086199</v>
      </c>
      <c r="AM16">
        <v>-21.3005189850557</v>
      </c>
      <c r="AO16">
        <v>8.5</v>
      </c>
      <c r="AP16">
        <v>-5.4767378323124296</v>
      </c>
      <c r="AQ16">
        <v>-16.389563168181301</v>
      </c>
      <c r="AR16">
        <v>-16.343822143725887</v>
      </c>
      <c r="AS16">
        <v>-16.4951437466</v>
      </c>
      <c r="AT16">
        <v>-21.8602008647186</v>
      </c>
      <c r="AU16">
        <v>-15.057218066926801</v>
      </c>
      <c r="AV16">
        <v>-21.085547657740701</v>
      </c>
      <c r="AW16">
        <v>-20.246345446154201</v>
      </c>
    </row>
    <row r="17" spans="1:49" x14ac:dyDescent="0.4">
      <c r="A17">
        <v>9</v>
      </c>
      <c r="B17">
        <v>2.06180357140732</v>
      </c>
      <c r="C17">
        <v>-10.891261359458101</v>
      </c>
      <c r="D17">
        <v>-18.401595225329299</v>
      </c>
      <c r="E17">
        <v>-24.421202789083999</v>
      </c>
      <c r="F17">
        <v>-23.714057443375999</v>
      </c>
      <c r="G17">
        <v>-23.342740269305999</v>
      </c>
      <c r="H17">
        <v>-22.683702581953298</v>
      </c>
      <c r="I17">
        <v>-22.7956172452554</v>
      </c>
      <c r="K17">
        <v>9</v>
      </c>
      <c r="L17">
        <v>-1.7661024974816899</v>
      </c>
      <c r="M17">
        <v>-9.5466060218150197</v>
      </c>
      <c r="N17">
        <v>-19.484123834686301</v>
      </c>
      <c r="O17">
        <v>-24.147604129608698</v>
      </c>
      <c r="P17">
        <v>-16.025812823863799</v>
      </c>
      <c r="Q17">
        <v>-17.903348208571899</v>
      </c>
      <c r="R17">
        <v>-23.128988884381201</v>
      </c>
      <c r="S17">
        <v>-17.2995220591337</v>
      </c>
      <c r="U17">
        <v>9</v>
      </c>
      <c r="V17">
        <v>-2.7713722100249401</v>
      </c>
      <c r="W17">
        <v>-2.8014144098368998</v>
      </c>
      <c r="X17">
        <v>-15.8592691577013</v>
      </c>
      <c r="Y17">
        <v>-18.702102078178701</v>
      </c>
      <c r="Z17">
        <v>-25.0415737902585</v>
      </c>
      <c r="AA17">
        <v>-24.217600622729101</v>
      </c>
      <c r="AB17">
        <v>-18.366390055188599</v>
      </c>
      <c r="AC17">
        <v>-18.463827662527699</v>
      </c>
      <c r="AE17">
        <v>9</v>
      </c>
      <c r="AF17">
        <v>4.1066654934531703</v>
      </c>
      <c r="AG17">
        <v>-0.33613980942155502</v>
      </c>
      <c r="AH17">
        <v>-12.458308862034199</v>
      </c>
      <c r="AI17">
        <v>-24.241654048655398</v>
      </c>
      <c r="AJ17">
        <v>-24.3284839225547</v>
      </c>
      <c r="AK17">
        <v>-17.431529122897199</v>
      </c>
      <c r="AL17">
        <v>-23.313062189862499</v>
      </c>
      <c r="AM17">
        <v>-23.940814871304401</v>
      </c>
      <c r="AO17">
        <v>9</v>
      </c>
      <c r="AP17">
        <v>-7.5479350630423196</v>
      </c>
      <c r="AQ17">
        <v>-19.468086362881198</v>
      </c>
      <c r="AR17">
        <v>-13.280614526123877</v>
      </c>
      <c r="AS17">
        <v>-18.635414454701401</v>
      </c>
      <c r="AT17">
        <v>-24.370683360712299</v>
      </c>
      <c r="AU17">
        <v>-17.706561505005801</v>
      </c>
      <c r="AV17">
        <v>-23.783149818088201</v>
      </c>
      <c r="AW17">
        <v>-18.312081025798101</v>
      </c>
    </row>
    <row r="18" spans="1:49" x14ac:dyDescent="0.4">
      <c r="A18">
        <v>9.5</v>
      </c>
      <c r="B18">
        <v>-0.86512050732621903</v>
      </c>
      <c r="C18">
        <v>-11.709298112269201</v>
      </c>
      <c r="D18">
        <v>-21.130957249393202</v>
      </c>
      <c r="E18">
        <v>-24.901230938605298</v>
      </c>
      <c r="F18">
        <v>-20.835563011314999</v>
      </c>
      <c r="G18">
        <v>-20.6971968396698</v>
      </c>
      <c r="H18">
        <v>-19.7171387576855</v>
      </c>
      <c r="I18">
        <v>-25.803757381666699</v>
      </c>
      <c r="K18">
        <v>9.5</v>
      </c>
      <c r="L18">
        <v>-1.1046141377499701</v>
      </c>
      <c r="M18">
        <v>-7.3457412270488698</v>
      </c>
      <c r="N18">
        <v>-22.264718161816798</v>
      </c>
      <c r="O18">
        <v>-23.598022477588401</v>
      </c>
      <c r="P18">
        <v>-17.4244555558349</v>
      </c>
      <c r="Q18">
        <v>-19.858354586639798</v>
      </c>
      <c r="R18">
        <v>-25.026095761897999</v>
      </c>
      <c r="S18">
        <v>-19.973879724640302</v>
      </c>
      <c r="U18">
        <v>9.5</v>
      </c>
      <c r="V18">
        <v>-1.6545598364179801</v>
      </c>
      <c r="W18">
        <v>6.8947674697927994E-2</v>
      </c>
      <c r="X18">
        <v>-13.3362453787863</v>
      </c>
      <c r="Y18">
        <v>-19.061413888513599</v>
      </c>
      <c r="Z18">
        <v>-25.992382024310601</v>
      </c>
      <c r="AA18">
        <v>-26.6168804404568</v>
      </c>
      <c r="AB18">
        <v>-20.3157799181886</v>
      </c>
      <c r="AC18">
        <v>-20.778215253962902</v>
      </c>
      <c r="AE18">
        <v>9.5</v>
      </c>
      <c r="AF18">
        <v>5.2133286365467697</v>
      </c>
      <c r="AG18">
        <v>0.43904042898506002</v>
      </c>
      <c r="AH18">
        <v>-14.5102433864053</v>
      </c>
      <c r="AI18">
        <v>-21.245095852573598</v>
      </c>
      <c r="AJ18">
        <v>-26.4106182954994</v>
      </c>
      <c r="AK18">
        <v>-16.465177513983399</v>
      </c>
      <c r="AL18">
        <v>-25.840908545110299</v>
      </c>
      <c r="AM18">
        <v>-25.507265625640599</v>
      </c>
      <c r="AO18">
        <v>9.5</v>
      </c>
      <c r="AP18">
        <v>-5.27526371545635</v>
      </c>
      <c r="AQ18">
        <v>-18.824737924771199</v>
      </c>
      <c r="AR18">
        <v>-16.296378353727786</v>
      </c>
      <c r="AS18">
        <v>-15.791433541266599</v>
      </c>
      <c r="AT18">
        <v>-21.936423648302799</v>
      </c>
      <c r="AU18">
        <v>-15.0509412766929</v>
      </c>
      <c r="AV18">
        <v>-20.784091248256001</v>
      </c>
      <c r="AW18">
        <v>-21.330523935968799</v>
      </c>
    </row>
    <row r="19" spans="1:49" x14ac:dyDescent="0.4">
      <c r="A19">
        <v>10</v>
      </c>
      <c r="B19">
        <v>-0.64660573924258002</v>
      </c>
      <c r="C19">
        <v>-10.5532856808169</v>
      </c>
      <c r="D19">
        <v>-21.087009615389899</v>
      </c>
      <c r="E19">
        <v>-24.124185094314502</v>
      </c>
      <c r="F19">
        <v>-19.489925976030101</v>
      </c>
      <c r="G19">
        <v>-19.4826471646995</v>
      </c>
      <c r="H19">
        <v>-22.328386606032801</v>
      </c>
      <c r="I19">
        <v>-22.9316363860795</v>
      </c>
      <c r="K19">
        <v>10</v>
      </c>
      <c r="L19">
        <v>-1.72517187314368</v>
      </c>
      <c r="M19">
        <v>-7.4309257090779104</v>
      </c>
      <c r="N19">
        <v>-19.134966913405201</v>
      </c>
      <c r="O19">
        <v>-26.227995562120199</v>
      </c>
      <c r="P19">
        <v>-14.940889750628701</v>
      </c>
      <c r="Q19">
        <v>-21.922467911256501</v>
      </c>
      <c r="R19">
        <v>-27.546422696765099</v>
      </c>
      <c r="S19">
        <v>-23.069440119951999</v>
      </c>
      <c r="U19">
        <v>10</v>
      </c>
      <c r="V19">
        <v>-3.0419172417238798</v>
      </c>
      <c r="W19">
        <v>-3.0070098097704001</v>
      </c>
      <c r="X19">
        <v>-11.598650335017201</v>
      </c>
      <c r="Y19">
        <v>-16.240145257145201</v>
      </c>
      <c r="Z19">
        <v>-27.211532607522798</v>
      </c>
      <c r="AA19">
        <v>-25.2689967131925</v>
      </c>
      <c r="AB19">
        <v>-17.649008180710901</v>
      </c>
      <c r="AC19">
        <v>-22.134884388024201</v>
      </c>
      <c r="AE19">
        <v>10</v>
      </c>
      <c r="AF19">
        <v>7.1223855124371802</v>
      </c>
      <c r="AG19">
        <v>-6.4369787920090099E-2</v>
      </c>
      <c r="AH19">
        <v>-13.4140346633293</v>
      </c>
      <c r="AI19">
        <v>-18.841307486499101</v>
      </c>
      <c r="AJ19">
        <v>-23.284896595999399</v>
      </c>
      <c r="AK19">
        <v>-14.117702092521901</v>
      </c>
      <c r="AL19">
        <v>-26.237967203823398</v>
      </c>
      <c r="AM19">
        <v>-24.4536796653395</v>
      </c>
      <c r="AO19">
        <v>10</v>
      </c>
      <c r="AP19">
        <v>-3.18692449355287</v>
      </c>
      <c r="AQ19">
        <v>-19.923520775843201</v>
      </c>
      <c r="AR19">
        <v>-18.089238819623986</v>
      </c>
      <c r="AS19">
        <v>-18.0830228973307</v>
      </c>
      <c r="AT19">
        <v>-23.82516885599</v>
      </c>
      <c r="AU19">
        <v>-17.259719345254599</v>
      </c>
      <c r="AV19">
        <v>-22.935637913132101</v>
      </c>
      <c r="AW19">
        <v>-22.762690163134302</v>
      </c>
    </row>
    <row r="20" spans="1:49" x14ac:dyDescent="0.4">
      <c r="A20">
        <v>10.5</v>
      </c>
      <c r="B20">
        <v>-3.4770360566633598</v>
      </c>
      <c r="C20">
        <v>-11.3879048327515</v>
      </c>
      <c r="D20">
        <v>-21.858018165433801</v>
      </c>
      <c r="E20">
        <v>-25.510532599670601</v>
      </c>
      <c r="F20">
        <v>-18.8411689823945</v>
      </c>
      <c r="G20">
        <v>-21.037863982478999</v>
      </c>
      <c r="H20">
        <v>-23.6726473585815</v>
      </c>
      <c r="I20">
        <v>-20.002468453155402</v>
      </c>
      <c r="K20">
        <v>10.5</v>
      </c>
      <c r="L20">
        <v>-4.6516645635391898</v>
      </c>
      <c r="M20">
        <v>-7.2358446950265503</v>
      </c>
      <c r="N20">
        <v>-17.845917761650799</v>
      </c>
      <c r="O20">
        <v>-24.152554307364401</v>
      </c>
      <c r="P20">
        <v>-16.5769902834475</v>
      </c>
      <c r="Q20">
        <v>-20.419394221437798</v>
      </c>
      <c r="R20">
        <v>-28.637898161760798</v>
      </c>
      <c r="S20">
        <v>-22.1291612390776</v>
      </c>
      <c r="U20">
        <v>10.5</v>
      </c>
      <c r="V20">
        <v>-5.2458698692626999</v>
      </c>
      <c r="W20">
        <v>-1.3451471824030199</v>
      </c>
      <c r="X20">
        <v>-13.7443805154121</v>
      </c>
      <c r="Y20">
        <v>-18.563387070796001</v>
      </c>
      <c r="Z20">
        <v>-24.159747158315401</v>
      </c>
      <c r="AA20">
        <v>-27.587458710593999</v>
      </c>
      <c r="AB20">
        <v>-15.8049345709042</v>
      </c>
      <c r="AC20">
        <v>-22.876026418009001</v>
      </c>
      <c r="AE20">
        <v>10.5</v>
      </c>
      <c r="AF20">
        <v>9.9917987239912307</v>
      </c>
      <c r="AG20">
        <v>2.6119516568932499</v>
      </c>
      <c r="AH20">
        <v>-13.8756122174086</v>
      </c>
      <c r="AI20">
        <v>-16.1519958271431</v>
      </c>
      <c r="AJ20">
        <v>-24.215378695659801</v>
      </c>
      <c r="AK20">
        <v>-12.0801383615376</v>
      </c>
      <c r="AL20">
        <v>-26.416200345068798</v>
      </c>
      <c r="AM20">
        <v>-21.655364868415401</v>
      </c>
      <c r="AO20">
        <v>10.5</v>
      </c>
      <c r="AP20">
        <v>-0.62056505169486498</v>
      </c>
      <c r="AQ20">
        <v>-17.3511155280354</v>
      </c>
      <c r="AR20">
        <v>-20.577535684545587</v>
      </c>
      <c r="AS20">
        <v>-20.357670583164499</v>
      </c>
      <c r="AT20">
        <v>-24.4103358664116</v>
      </c>
      <c r="AU20">
        <v>-15.832388340695299</v>
      </c>
      <c r="AV20">
        <v>-21.583030412723001</v>
      </c>
      <c r="AW20">
        <v>-22.1108763149618</v>
      </c>
    </row>
    <row r="21" spans="1:49" x14ac:dyDescent="0.4">
      <c r="A21">
        <v>11</v>
      </c>
      <c r="B21">
        <v>-3.4915757679859998</v>
      </c>
      <c r="C21">
        <v>-14.0212354107381</v>
      </c>
      <c r="D21">
        <v>-20.803199579906099</v>
      </c>
      <c r="E21">
        <v>-26.457378956479101</v>
      </c>
      <c r="F21">
        <v>-17.297189452270999</v>
      </c>
      <c r="G21">
        <v>-18.2451414599701</v>
      </c>
      <c r="H21">
        <v>-25.942559078358599</v>
      </c>
      <c r="I21">
        <v>-22.097956150830601</v>
      </c>
      <c r="K21">
        <v>11</v>
      </c>
      <c r="L21">
        <v>-1.98863283356905</v>
      </c>
      <c r="M21">
        <v>-5.9373687898734602</v>
      </c>
      <c r="N21">
        <v>-15.243484515695201</v>
      </c>
      <c r="O21">
        <v>-27.1211235512421</v>
      </c>
      <c r="P21">
        <v>-16.695854736219999</v>
      </c>
      <c r="Q21">
        <v>-21.649698636580698</v>
      </c>
      <c r="R21">
        <v>-29.150270704893</v>
      </c>
      <c r="S21">
        <v>-23.484351670226999</v>
      </c>
      <c r="U21">
        <v>11</v>
      </c>
      <c r="V21">
        <v>-5.5969777554674502</v>
      </c>
      <c r="W21">
        <v>-0.88028674431921605</v>
      </c>
      <c r="X21">
        <v>-13.868935404901199</v>
      </c>
      <c r="Y21">
        <v>-18.812165348252499</v>
      </c>
      <c r="Z21">
        <v>-23.070888254619099</v>
      </c>
      <c r="AA21">
        <v>-24.472024179715799</v>
      </c>
      <c r="AB21">
        <v>-18.7986601969092</v>
      </c>
      <c r="AC21">
        <v>-20.725592350340801</v>
      </c>
      <c r="AE21">
        <v>11</v>
      </c>
      <c r="AF21">
        <v>8.3479680381871493</v>
      </c>
      <c r="AG21">
        <v>3.3148861394212199</v>
      </c>
      <c r="AH21">
        <v>-11.0365592219235</v>
      </c>
      <c r="AI21">
        <v>-16.641532715598998</v>
      </c>
      <c r="AJ21">
        <v>-24.804521239238898</v>
      </c>
      <c r="AK21">
        <v>-11.751007691837099</v>
      </c>
      <c r="AL21">
        <v>-24.7352244240174</v>
      </c>
      <c r="AM21">
        <v>-23.520964158315</v>
      </c>
      <c r="AO21">
        <v>11</v>
      </c>
      <c r="AP21">
        <v>1.07478453505583</v>
      </c>
      <c r="AQ21">
        <v>-20.334290893621102</v>
      </c>
      <c r="AR21">
        <v>-20.656523414321686</v>
      </c>
      <c r="AS21">
        <v>-22.430496494382901</v>
      </c>
      <c r="AT21">
        <v>-27.014993090330201</v>
      </c>
      <c r="AU21">
        <v>-17.5371217380318</v>
      </c>
      <c r="AV21">
        <v>-24.655752174777302</v>
      </c>
      <c r="AW21">
        <v>-23.8869161974226</v>
      </c>
    </row>
    <row r="22" spans="1:49" x14ac:dyDescent="0.4">
      <c r="A22">
        <v>11.5</v>
      </c>
      <c r="B22">
        <v>-6.2204006691031104</v>
      </c>
      <c r="C22">
        <v>-12.686615065022099</v>
      </c>
      <c r="D22">
        <v>-20.1383576737244</v>
      </c>
      <c r="E22">
        <v>-24.558667390763802</v>
      </c>
      <c r="F22">
        <v>-15.7075293780105</v>
      </c>
      <c r="G22">
        <v>-16.378597538619101</v>
      </c>
      <c r="H22">
        <v>-24.852958618093901</v>
      </c>
      <c r="I22">
        <v>-23.738779208153598</v>
      </c>
      <c r="K22">
        <v>11.5</v>
      </c>
      <c r="L22">
        <v>-4.1182285577064501</v>
      </c>
      <c r="M22">
        <v>-8.2471673739322906</v>
      </c>
      <c r="N22">
        <v>-14.059711004374501</v>
      </c>
      <c r="O22">
        <v>-27.932585174998501</v>
      </c>
      <c r="P22">
        <v>-18.4693382535688</v>
      </c>
      <c r="Q22">
        <v>-22.458475223145602</v>
      </c>
      <c r="R22">
        <v>-31.919207657783101</v>
      </c>
      <c r="S22">
        <v>-24.7260623313637</v>
      </c>
      <c r="U22">
        <v>11.5</v>
      </c>
      <c r="V22">
        <v>-8.3521594948433897</v>
      </c>
      <c r="W22">
        <v>0.60223111357555903</v>
      </c>
      <c r="X22">
        <v>-13.4185008699327</v>
      </c>
      <c r="Y22">
        <v>-17.4677964699389</v>
      </c>
      <c r="Z22">
        <v>-25.981620874510298</v>
      </c>
      <c r="AA22">
        <v>-24.985054479193099</v>
      </c>
      <c r="AB22">
        <v>-16.633696800741799</v>
      </c>
      <c r="AC22">
        <v>-21.507807084235999</v>
      </c>
      <c r="AE22">
        <v>11.5</v>
      </c>
      <c r="AF22">
        <v>11.012747988245501</v>
      </c>
      <c r="AG22">
        <v>3.2804894646640999</v>
      </c>
      <c r="AH22">
        <v>-13.9091922855819</v>
      </c>
      <c r="AI22">
        <v>-16.705980014901598</v>
      </c>
      <c r="AJ22">
        <v>-24.172008544701701</v>
      </c>
      <c r="AK22">
        <v>-13.745783030381</v>
      </c>
      <c r="AL22">
        <v>-23.602614182442899</v>
      </c>
      <c r="AM22">
        <v>-23.3360150674139</v>
      </c>
      <c r="AO22">
        <v>11.5</v>
      </c>
      <c r="AP22">
        <v>-0.97911852789286702</v>
      </c>
      <c r="AQ22">
        <v>-18.238856137123602</v>
      </c>
      <c r="AR22">
        <v>-21.242889533128487</v>
      </c>
      <c r="AS22">
        <v>-19.634614859414601</v>
      </c>
      <c r="AT22">
        <v>-30.0872431412451</v>
      </c>
      <c r="AU22">
        <v>-16.4116845013004</v>
      </c>
      <c r="AV22">
        <v>-22.039355083033101</v>
      </c>
      <c r="AW22">
        <v>-22.867849732598799</v>
      </c>
    </row>
    <row r="23" spans="1:49" x14ac:dyDescent="0.4">
      <c r="A23">
        <v>12</v>
      </c>
      <c r="B23">
        <v>-7.3441048285634798</v>
      </c>
      <c r="C23">
        <v>-11.7823253559259</v>
      </c>
      <c r="D23">
        <v>-18.826172452913699</v>
      </c>
      <c r="E23">
        <v>-26.824747900208099</v>
      </c>
      <c r="F23">
        <v>-12.9749583345787</v>
      </c>
      <c r="G23">
        <v>-14.683020386020001</v>
      </c>
      <c r="H23">
        <v>-27.9471875570298</v>
      </c>
      <c r="I23">
        <v>-22.566132234660799</v>
      </c>
      <c r="K23">
        <v>12</v>
      </c>
      <c r="L23">
        <v>-2.2103233358533299</v>
      </c>
      <c r="M23">
        <v>-8.4127575006191808</v>
      </c>
      <c r="N23">
        <v>-10.985446632755901</v>
      </c>
      <c r="O23">
        <v>-27.236929898551299</v>
      </c>
      <c r="P23">
        <v>-20.203782959603799</v>
      </c>
      <c r="Q23">
        <v>-21.005733317120999</v>
      </c>
      <c r="R23">
        <v>-33.063736623563798</v>
      </c>
      <c r="S23">
        <v>-23.8478045741786</v>
      </c>
      <c r="U23">
        <v>12</v>
      </c>
      <c r="V23">
        <v>-7.8132616761230702</v>
      </c>
      <c r="W23">
        <v>-1.1800462907282101</v>
      </c>
      <c r="X23">
        <v>-14.059093423887701</v>
      </c>
      <c r="Y23">
        <v>-16.699766201692199</v>
      </c>
      <c r="Z23">
        <v>-26.375858405008898</v>
      </c>
      <c r="AA23">
        <v>-25.6081358473898</v>
      </c>
      <c r="AB23">
        <v>-16.810252008674301</v>
      </c>
      <c r="AC23">
        <v>-19.679382101706999</v>
      </c>
      <c r="AE23">
        <v>12</v>
      </c>
      <c r="AF23">
        <v>7.9001156892084197</v>
      </c>
      <c r="AG23">
        <v>2.3950738547707102</v>
      </c>
      <c r="AH23">
        <v>-14.773663424294</v>
      </c>
      <c r="AI23">
        <v>-13.863358550548799</v>
      </c>
      <c r="AJ23">
        <v>-25.418853001554901</v>
      </c>
      <c r="AK23">
        <v>-14.9304969429863</v>
      </c>
      <c r="AL23">
        <v>-22.037630111979102</v>
      </c>
      <c r="AM23">
        <v>-25.828465218328599</v>
      </c>
      <c r="AO23">
        <v>12</v>
      </c>
      <c r="AP23">
        <v>-2.4973441940864198</v>
      </c>
      <c r="AQ23">
        <v>-15.5439680341645</v>
      </c>
      <c r="AR23">
        <v>-20.661892712926186</v>
      </c>
      <c r="AS23">
        <v>-21.2253888713587</v>
      </c>
      <c r="AT23">
        <v>-30.472077176948702</v>
      </c>
      <c r="AU23">
        <v>-13.9264008930211</v>
      </c>
      <c r="AV23">
        <v>-23.6623125613593</v>
      </c>
      <c r="AW23">
        <v>-23.560428572451301</v>
      </c>
    </row>
    <row r="24" spans="1:49" x14ac:dyDescent="0.4">
      <c r="A24">
        <v>12.5</v>
      </c>
      <c r="B24">
        <v>-7.1041327890765196</v>
      </c>
      <c r="C24">
        <v>-14.263503219474201</v>
      </c>
      <c r="D24">
        <v>-21.398347059233402</v>
      </c>
      <c r="E24">
        <v>-25.861493270229499</v>
      </c>
      <c r="F24">
        <v>-11.582312039644799</v>
      </c>
      <c r="G24">
        <v>-12.0616387046254</v>
      </c>
      <c r="H24">
        <v>-28.599564606501801</v>
      </c>
      <c r="I24">
        <v>-22.9564198960617</v>
      </c>
      <c r="K24">
        <v>12.5</v>
      </c>
      <c r="L24">
        <v>-4.5416432370184996</v>
      </c>
      <c r="M24">
        <v>-10.817891578546501</v>
      </c>
      <c r="N24">
        <v>-12.162771254076899</v>
      </c>
      <c r="O24">
        <v>-25.2090447424441</v>
      </c>
      <c r="P24">
        <v>-17.6403462584049</v>
      </c>
      <c r="Q24">
        <v>-18.203443831781801</v>
      </c>
      <c r="R24">
        <v>-30.4103239836607</v>
      </c>
      <c r="S24">
        <v>-23.4447757678785</v>
      </c>
      <c r="U24">
        <v>12.5</v>
      </c>
      <c r="V24">
        <v>-7.5821971755903297</v>
      </c>
      <c r="W24">
        <v>1.3405247433233999E-2</v>
      </c>
      <c r="X24">
        <v>-15.6970805610258</v>
      </c>
      <c r="Y24">
        <v>-18.089283054650501</v>
      </c>
      <c r="Z24">
        <v>-24.6935758990907</v>
      </c>
      <c r="AA24">
        <v>-28.593695807958898</v>
      </c>
      <c r="AB24">
        <v>-17.633601387758901</v>
      </c>
      <c r="AC24">
        <v>-17.4199600916936</v>
      </c>
      <c r="AE24">
        <v>12.5</v>
      </c>
      <c r="AF24">
        <v>9.8691900565522399</v>
      </c>
      <c r="AG24">
        <v>2.1032218355065302</v>
      </c>
      <c r="AH24">
        <v>-15.9213816181921</v>
      </c>
      <c r="AI24">
        <v>-14.9065303117266</v>
      </c>
      <c r="AJ24">
        <v>-23.101025975830201</v>
      </c>
      <c r="AK24">
        <v>-14.151941588543499</v>
      </c>
      <c r="AL24">
        <v>-23.891167129594901</v>
      </c>
      <c r="AM24">
        <v>-23.000474298009902</v>
      </c>
      <c r="AO24">
        <v>12.5</v>
      </c>
      <c r="AP24">
        <v>-4.2415459056946503</v>
      </c>
      <c r="AQ24">
        <v>-17.9571048097214</v>
      </c>
      <c r="AR24">
        <v>-23.194689367312286</v>
      </c>
      <c r="AS24">
        <v>-19.785206980523601</v>
      </c>
      <c r="AT24">
        <v>-28.6595901796505</v>
      </c>
      <c r="AU24">
        <v>-11.6003948463895</v>
      </c>
      <c r="AV24">
        <v>-20.670928497385699</v>
      </c>
      <c r="AW24">
        <v>-25.1815219690139</v>
      </c>
    </row>
    <row r="25" spans="1:49" x14ac:dyDescent="0.4">
      <c r="A25">
        <v>13</v>
      </c>
      <c r="B25">
        <v>-7.4126611629792398</v>
      </c>
      <c r="C25">
        <v>-13.8580783495118</v>
      </c>
      <c r="D25">
        <v>-21.333180766474801</v>
      </c>
      <c r="E25">
        <v>-26.419961208636199</v>
      </c>
      <c r="F25">
        <v>-12.8922312476603</v>
      </c>
      <c r="G25">
        <v>-12.305363899439801</v>
      </c>
      <c r="H25">
        <v>-27.4520105746181</v>
      </c>
      <c r="I25">
        <v>-26.025560217389799</v>
      </c>
      <c r="K25">
        <v>13</v>
      </c>
      <c r="L25">
        <v>-3.9224973360552</v>
      </c>
      <c r="M25">
        <v>-7.7229739038785903</v>
      </c>
      <c r="N25">
        <v>-14.845964209198</v>
      </c>
      <c r="O25">
        <v>-25.1033323233329</v>
      </c>
      <c r="P25">
        <v>-15.9690962473602</v>
      </c>
      <c r="Q25">
        <v>-15.855616422184699</v>
      </c>
      <c r="R25">
        <v>-30.824935660638399</v>
      </c>
      <c r="S25">
        <v>-24.4521475802613</v>
      </c>
      <c r="U25">
        <v>13</v>
      </c>
      <c r="V25">
        <v>-10.2522979621835</v>
      </c>
      <c r="W25">
        <v>1.2530138804281901</v>
      </c>
      <c r="X25">
        <v>-15.270473399262</v>
      </c>
      <c r="Y25">
        <v>-17.1361106235275</v>
      </c>
      <c r="Z25">
        <v>-23.339098595677601</v>
      </c>
      <c r="AA25">
        <v>-29.2678526130675</v>
      </c>
      <c r="AB25">
        <v>-16.9944325288131</v>
      </c>
      <c r="AC25">
        <v>-19.7715924463829</v>
      </c>
      <c r="AE25">
        <v>13</v>
      </c>
      <c r="AF25">
        <v>7.5685092903455304</v>
      </c>
      <c r="AG25">
        <v>5.1844500239984201</v>
      </c>
      <c r="AH25">
        <v>-18.8143669896101</v>
      </c>
      <c r="AI25">
        <v>-12.197434331281601</v>
      </c>
      <c r="AJ25">
        <v>-24.498377200229999</v>
      </c>
      <c r="AK25">
        <v>-11.7488067042528</v>
      </c>
      <c r="AL25">
        <v>-24.501555234707801</v>
      </c>
      <c r="AM25">
        <v>-20.596826024101802</v>
      </c>
      <c r="AO25">
        <v>13</v>
      </c>
      <c r="AP25">
        <v>-3.5225191214875502</v>
      </c>
      <c r="AQ25">
        <v>-16.8759786498645</v>
      </c>
      <c r="AR25">
        <v>-24.853030237322386</v>
      </c>
      <c r="AS25">
        <v>-16.869645785880198</v>
      </c>
      <c r="AT25">
        <v>-25.900428942657499</v>
      </c>
      <c r="AU25">
        <v>-14.200470929005601</v>
      </c>
      <c r="AV25">
        <v>-18.566903927061102</v>
      </c>
      <c r="AW25">
        <v>-24.522973525285199</v>
      </c>
    </row>
    <row r="26" spans="1:49" x14ac:dyDescent="0.4">
      <c r="A26">
        <v>13.5</v>
      </c>
      <c r="B26">
        <v>-10.043645063602099</v>
      </c>
      <c r="C26">
        <v>-15.3859157174898</v>
      </c>
      <c r="D26">
        <v>-23.793243765523201</v>
      </c>
      <c r="E26">
        <v>-28.606654627168901</v>
      </c>
      <c r="F26">
        <v>-10.7760988078888</v>
      </c>
      <c r="G26">
        <v>-10.0935968620715</v>
      </c>
      <c r="H26">
        <v>-30.528266183129801</v>
      </c>
      <c r="I26">
        <v>-26.815712081055299</v>
      </c>
      <c r="K26">
        <v>13.5</v>
      </c>
      <c r="L26">
        <v>-6.5062597881154396</v>
      </c>
      <c r="M26">
        <v>-6.3903984791777599</v>
      </c>
      <c r="N26">
        <v>-16.932934323928201</v>
      </c>
      <c r="O26">
        <v>-27.597100501607301</v>
      </c>
      <c r="P26">
        <v>-17.299010535068099</v>
      </c>
      <c r="Q26">
        <v>-18.2751967640408</v>
      </c>
      <c r="R26">
        <v>-31.4246722701408</v>
      </c>
      <c r="S26">
        <v>-24.3911758831191</v>
      </c>
      <c r="U26">
        <v>13.5</v>
      </c>
      <c r="V26">
        <v>-11.171604552167601</v>
      </c>
      <c r="W26">
        <v>-0.91821280291745799</v>
      </c>
      <c r="X26">
        <v>-13.9772481417126</v>
      </c>
      <c r="Y26">
        <v>-15.2808120591354</v>
      </c>
      <c r="Z26">
        <v>-23.272440867668401</v>
      </c>
      <c r="AA26">
        <v>-31.244969838608</v>
      </c>
      <c r="AB26">
        <v>-19.772903462228602</v>
      </c>
      <c r="AC26">
        <v>-18.2861354717894</v>
      </c>
      <c r="AE26">
        <v>13.5</v>
      </c>
      <c r="AF26">
        <v>5.3729760476672404</v>
      </c>
      <c r="AG26">
        <v>3.3475037320654399</v>
      </c>
      <c r="AH26">
        <v>-18.881053237381199</v>
      </c>
      <c r="AI26">
        <v>-14.530117732657301</v>
      </c>
      <c r="AJ26">
        <v>-25.289756961368798</v>
      </c>
      <c r="AK26">
        <v>-14.010643069804701</v>
      </c>
      <c r="AL26">
        <v>-26.0439698745136</v>
      </c>
      <c r="AM26">
        <v>-19.805141314018599</v>
      </c>
      <c r="AO26">
        <v>13.5</v>
      </c>
      <c r="AP26">
        <v>-2.9583248599524499</v>
      </c>
      <c r="AQ26">
        <v>-19.5686754955602</v>
      </c>
      <c r="AR26">
        <v>-23.044979562493488</v>
      </c>
      <c r="AS26">
        <v>-14.9185510917514</v>
      </c>
      <c r="AT26">
        <v>-28.376078780918501</v>
      </c>
      <c r="AU26">
        <v>-13.148516056443899</v>
      </c>
      <c r="AV26">
        <v>-21.4881953105264</v>
      </c>
      <c r="AW26">
        <v>-26.035390890431302</v>
      </c>
    </row>
    <row r="27" spans="1:49" x14ac:dyDescent="0.4">
      <c r="A27">
        <v>14</v>
      </c>
      <c r="B27">
        <v>-8.4992884173884704</v>
      </c>
      <c r="C27">
        <v>-18.204852527906102</v>
      </c>
      <c r="D27">
        <v>-25.3111903970253</v>
      </c>
      <c r="E27">
        <v>-29.314218561021899</v>
      </c>
      <c r="F27">
        <v>-12.6006606891463</v>
      </c>
      <c r="G27">
        <v>-13.079986443606501</v>
      </c>
      <c r="H27">
        <v>-32.929143121619802</v>
      </c>
      <c r="I27">
        <v>-23.862543291050699</v>
      </c>
      <c r="K27">
        <v>14</v>
      </c>
      <c r="L27">
        <v>-7.3542326836329197</v>
      </c>
      <c r="M27">
        <v>-5.17723215664601</v>
      </c>
      <c r="N27">
        <v>-18.940702730342799</v>
      </c>
      <c r="O27">
        <v>-28.5220253392655</v>
      </c>
      <c r="P27">
        <v>-20.151404008997801</v>
      </c>
      <c r="Q27">
        <v>-20.0878068275338</v>
      </c>
      <c r="R27">
        <v>-30.7087361582117</v>
      </c>
      <c r="S27">
        <v>-26.968167601557401</v>
      </c>
      <c r="U27">
        <v>14</v>
      </c>
      <c r="V27">
        <v>-13.306828332576</v>
      </c>
      <c r="W27">
        <v>0.37695277903045099</v>
      </c>
      <c r="X27">
        <v>-10.9451119975234</v>
      </c>
      <c r="Y27">
        <v>-12.694622011793401</v>
      </c>
      <c r="Z27">
        <v>-21.267417314543401</v>
      </c>
      <c r="AA27">
        <v>-30.007662673734899</v>
      </c>
      <c r="AB27">
        <v>-22.887169034914599</v>
      </c>
      <c r="AC27">
        <v>-20.2966604094843</v>
      </c>
      <c r="AE27">
        <v>14</v>
      </c>
      <c r="AF27">
        <v>7.2450610466099397</v>
      </c>
      <c r="AG27">
        <v>1.45080429717746</v>
      </c>
      <c r="AH27">
        <v>-17.496723291187202</v>
      </c>
      <c r="AI27">
        <v>-16.410263705393</v>
      </c>
      <c r="AJ27">
        <v>-24.619583942462299</v>
      </c>
      <c r="AK27">
        <v>-15.058103301227501</v>
      </c>
      <c r="AL27">
        <v>-26.3352860946124</v>
      </c>
      <c r="AM27">
        <v>-20.3977165037088</v>
      </c>
      <c r="AO27">
        <v>14</v>
      </c>
      <c r="AP27">
        <v>-2.11234753641499</v>
      </c>
      <c r="AQ27">
        <v>-20.738367385432401</v>
      </c>
      <c r="AR27">
        <v>-20.043798565837484</v>
      </c>
      <c r="AS27">
        <v>-15.516525097205999</v>
      </c>
      <c r="AT27">
        <v>-27.247955725067399</v>
      </c>
      <c r="AU27">
        <v>-15.063115766714899</v>
      </c>
      <c r="AV27">
        <v>-18.349879565362901</v>
      </c>
      <c r="AW27">
        <v>-26.8740189555344</v>
      </c>
    </row>
    <row r="29" spans="1:49" x14ac:dyDescent="0.4">
      <c r="A29" t="s">
        <v>0</v>
      </c>
      <c r="K29" t="s">
        <v>0</v>
      </c>
      <c r="U29" t="s">
        <v>0</v>
      </c>
      <c r="AE29" t="s">
        <v>0</v>
      </c>
      <c r="AO29" s="1" t="s">
        <v>0</v>
      </c>
    </row>
    <row r="30" spans="1:49" x14ac:dyDescent="0.4">
      <c r="B30">
        <v>10</v>
      </c>
      <c r="C30">
        <v>20</v>
      </c>
      <c r="D30">
        <v>30</v>
      </c>
      <c r="E30">
        <v>40</v>
      </c>
      <c r="F30">
        <v>50</v>
      </c>
      <c r="G30">
        <v>60</v>
      </c>
      <c r="H30">
        <v>70</v>
      </c>
      <c r="I30">
        <v>80</v>
      </c>
      <c r="L30">
        <v>10</v>
      </c>
      <c r="M30">
        <v>20</v>
      </c>
      <c r="N30">
        <v>30</v>
      </c>
      <c r="O30">
        <v>40</v>
      </c>
      <c r="P30">
        <v>50</v>
      </c>
      <c r="Q30">
        <v>60</v>
      </c>
      <c r="R30">
        <v>70</v>
      </c>
      <c r="S30">
        <v>80</v>
      </c>
      <c r="V30">
        <v>10</v>
      </c>
      <c r="W30">
        <v>20</v>
      </c>
      <c r="X30">
        <v>30</v>
      </c>
      <c r="Y30">
        <v>40</v>
      </c>
      <c r="Z30">
        <v>50</v>
      </c>
      <c r="AA30">
        <v>60</v>
      </c>
      <c r="AB30">
        <v>70</v>
      </c>
      <c r="AC30">
        <v>80</v>
      </c>
      <c r="AF30">
        <v>10</v>
      </c>
      <c r="AG30">
        <v>20</v>
      </c>
      <c r="AH30">
        <v>30</v>
      </c>
      <c r="AI30">
        <v>40</v>
      </c>
      <c r="AJ30">
        <v>50</v>
      </c>
      <c r="AK30">
        <v>60</v>
      </c>
      <c r="AL30">
        <v>70</v>
      </c>
      <c r="AM30">
        <v>80</v>
      </c>
      <c r="AO30"/>
      <c r="AP30">
        <v>10</v>
      </c>
      <c r="AQ30">
        <v>20</v>
      </c>
      <c r="AR30">
        <v>30</v>
      </c>
      <c r="AS30">
        <v>40</v>
      </c>
      <c r="AT30">
        <v>50</v>
      </c>
      <c r="AU30">
        <v>60</v>
      </c>
      <c r="AV30">
        <v>70</v>
      </c>
      <c r="AW30">
        <v>80</v>
      </c>
    </row>
    <row r="31" spans="1:49" x14ac:dyDescent="0.4">
      <c r="A31">
        <v>2</v>
      </c>
      <c r="I31">
        <v>2.27700511308664</v>
      </c>
      <c r="K31">
        <v>2</v>
      </c>
      <c r="S31">
        <v>-0.476839249859347</v>
      </c>
      <c r="U31">
        <v>2</v>
      </c>
      <c r="AC31">
        <v>1.7014025098647101</v>
      </c>
      <c r="AE31">
        <v>2</v>
      </c>
      <c r="AM31">
        <v>0.89598356459503103</v>
      </c>
      <c r="AO31">
        <v>2</v>
      </c>
      <c r="AP31"/>
      <c r="AQ31"/>
      <c r="AR31"/>
      <c r="AS31"/>
      <c r="AT31"/>
      <c r="AU31"/>
      <c r="AV31"/>
      <c r="AW31">
        <v>-0.54004535008413002</v>
      </c>
    </row>
    <row r="32" spans="1:49" x14ac:dyDescent="0.4">
      <c r="A32">
        <v>2.5</v>
      </c>
      <c r="I32">
        <v>2.35518894593551</v>
      </c>
      <c r="K32">
        <v>2.5</v>
      </c>
      <c r="S32">
        <v>-0.52378377497550099</v>
      </c>
      <c r="U32">
        <v>2.5</v>
      </c>
      <c r="AC32">
        <v>1.1225000144830899</v>
      </c>
      <c r="AE32">
        <v>2.5</v>
      </c>
      <c r="AM32">
        <v>0.76743647857599295</v>
      </c>
      <c r="AO32">
        <v>2.5</v>
      </c>
      <c r="AP32"/>
      <c r="AQ32"/>
      <c r="AR32"/>
      <c r="AS32"/>
      <c r="AT32"/>
      <c r="AU32"/>
      <c r="AV32"/>
      <c r="AW32">
        <v>-1.23023787190165</v>
      </c>
    </row>
    <row r="33" spans="1:49" x14ac:dyDescent="0.4">
      <c r="A33">
        <v>3</v>
      </c>
      <c r="I33">
        <v>1.74641024586904</v>
      </c>
      <c r="K33">
        <v>3</v>
      </c>
      <c r="S33">
        <v>-1.15243268189019</v>
      </c>
      <c r="U33">
        <v>3</v>
      </c>
      <c r="AC33">
        <v>0.89636977418077801</v>
      </c>
      <c r="AE33">
        <v>3</v>
      </c>
      <c r="AM33">
        <v>-2.5394138926167199E-2</v>
      </c>
      <c r="AO33">
        <v>3</v>
      </c>
      <c r="AP33"/>
      <c r="AQ33"/>
      <c r="AR33"/>
      <c r="AS33"/>
      <c r="AT33"/>
      <c r="AU33"/>
      <c r="AV33"/>
      <c r="AW33">
        <v>-2.1466749765845199</v>
      </c>
    </row>
    <row r="34" spans="1:49" x14ac:dyDescent="0.4">
      <c r="A34">
        <v>3.5</v>
      </c>
      <c r="I34">
        <v>0.94320431236906699</v>
      </c>
      <c r="K34">
        <v>3.5</v>
      </c>
      <c r="S34">
        <v>-1.84184357213655</v>
      </c>
      <c r="U34">
        <v>3.5</v>
      </c>
      <c r="AC34">
        <v>-3.5263227842503998E-2</v>
      </c>
      <c r="AE34">
        <v>3.5</v>
      </c>
      <c r="AM34">
        <v>-0.36644976776188698</v>
      </c>
      <c r="AO34">
        <v>3.5</v>
      </c>
      <c r="AP34"/>
      <c r="AQ34"/>
      <c r="AR34"/>
      <c r="AS34"/>
      <c r="AT34"/>
      <c r="AU34"/>
      <c r="AV34"/>
      <c r="AW34">
        <v>-3.2002368901997902</v>
      </c>
    </row>
    <row r="35" spans="1:49" x14ac:dyDescent="0.4">
      <c r="A35">
        <v>4</v>
      </c>
      <c r="I35">
        <v>0.44040302153949601</v>
      </c>
      <c r="K35">
        <v>4</v>
      </c>
      <c r="S35">
        <v>-2.4963494479085599</v>
      </c>
      <c r="U35">
        <v>4</v>
      </c>
      <c r="AC35">
        <v>-0.69722418214388604</v>
      </c>
      <c r="AE35">
        <v>4</v>
      </c>
      <c r="AM35">
        <v>-0.93961901537010994</v>
      </c>
      <c r="AO35">
        <v>4</v>
      </c>
      <c r="AP35"/>
      <c r="AQ35"/>
      <c r="AR35"/>
      <c r="AS35"/>
      <c r="AT35"/>
      <c r="AU35"/>
      <c r="AV35"/>
      <c r="AW35">
        <v>-3.83275833062434</v>
      </c>
    </row>
    <row r="36" spans="1:49" x14ac:dyDescent="0.4">
      <c r="A36">
        <v>4.5</v>
      </c>
      <c r="I36">
        <v>-0.69984793789637201</v>
      </c>
      <c r="K36">
        <v>4.5</v>
      </c>
      <c r="S36">
        <v>-3.7907873674898398</v>
      </c>
      <c r="U36">
        <v>4.5</v>
      </c>
      <c r="AC36">
        <v>-1.8975982631583099</v>
      </c>
      <c r="AE36">
        <v>4.5</v>
      </c>
      <c r="AM36">
        <v>-2.0273949050950599</v>
      </c>
      <c r="AO36">
        <v>4.5</v>
      </c>
      <c r="AP36"/>
      <c r="AQ36"/>
      <c r="AR36"/>
      <c r="AS36"/>
      <c r="AT36"/>
      <c r="AU36"/>
      <c r="AV36"/>
      <c r="AW36">
        <v>-4.9182228948078901</v>
      </c>
    </row>
    <row r="37" spans="1:49" x14ac:dyDescent="0.4">
      <c r="A37">
        <v>5</v>
      </c>
      <c r="I37">
        <v>-1.6167672525865799</v>
      </c>
      <c r="K37">
        <v>5</v>
      </c>
      <c r="S37">
        <v>-4.2827987532072704</v>
      </c>
      <c r="U37">
        <v>5</v>
      </c>
      <c r="AC37">
        <v>-2.8164500177342</v>
      </c>
      <c r="AE37">
        <v>5</v>
      </c>
      <c r="AM37">
        <v>-2.7680186899328998</v>
      </c>
      <c r="AO37">
        <v>5</v>
      </c>
      <c r="AP37"/>
      <c r="AQ37"/>
      <c r="AR37"/>
      <c r="AS37"/>
      <c r="AT37"/>
      <c r="AU37"/>
      <c r="AV37"/>
      <c r="AW37">
        <v>-6.027633143648</v>
      </c>
    </row>
    <row r="38" spans="1:49" x14ac:dyDescent="0.4">
      <c r="A38">
        <v>5.5</v>
      </c>
      <c r="I38">
        <v>-2.3422816389208898</v>
      </c>
      <c r="K38">
        <v>5.5</v>
      </c>
      <c r="S38">
        <v>-4.4769705105531097</v>
      </c>
      <c r="U38">
        <v>5.5</v>
      </c>
      <c r="AC38">
        <v>-3.3850454623278798</v>
      </c>
      <c r="AE38">
        <v>5.5</v>
      </c>
      <c r="AM38">
        <v>-3.4166726769561899</v>
      </c>
      <c r="AO38">
        <v>5.5</v>
      </c>
      <c r="AP38"/>
      <c r="AQ38"/>
      <c r="AR38"/>
      <c r="AS38"/>
      <c r="AT38"/>
      <c r="AU38"/>
      <c r="AV38"/>
      <c r="AW38">
        <v>-6.9262669542127702</v>
      </c>
    </row>
    <row r="39" spans="1:49" x14ac:dyDescent="0.4">
      <c r="A39">
        <v>6</v>
      </c>
      <c r="I39">
        <v>-2.5839153409798801</v>
      </c>
      <c r="K39">
        <v>6</v>
      </c>
      <c r="S39">
        <v>-4.2854157294949804</v>
      </c>
      <c r="U39">
        <v>6</v>
      </c>
      <c r="AC39">
        <v>-3.4704138288996802</v>
      </c>
      <c r="AE39">
        <v>6</v>
      </c>
      <c r="AM39">
        <v>-3.4948855318269199</v>
      </c>
      <c r="AO39">
        <v>6</v>
      </c>
      <c r="AP39"/>
      <c r="AQ39"/>
      <c r="AR39"/>
      <c r="AS39"/>
      <c r="AT39"/>
      <c r="AU39"/>
      <c r="AV39"/>
      <c r="AW39">
        <v>-7.0639328295462098</v>
      </c>
    </row>
    <row r="40" spans="1:49" x14ac:dyDescent="0.4">
      <c r="A40">
        <v>6.5</v>
      </c>
      <c r="I40">
        <v>-3.2129814189180199</v>
      </c>
      <c r="K40">
        <v>6.5</v>
      </c>
      <c r="S40">
        <v>-4.7104650286228802</v>
      </c>
      <c r="U40">
        <v>6.5</v>
      </c>
      <c r="AC40">
        <v>-4.05397859525221</v>
      </c>
      <c r="AE40">
        <v>6.5</v>
      </c>
      <c r="AM40">
        <v>-4.0687955776940701</v>
      </c>
      <c r="AO40">
        <v>6.5</v>
      </c>
      <c r="AP40"/>
      <c r="AQ40"/>
      <c r="AR40"/>
      <c r="AS40"/>
      <c r="AT40"/>
      <c r="AU40"/>
      <c r="AV40"/>
      <c r="AW40">
        <v>-7.8017178080689096</v>
      </c>
    </row>
    <row r="41" spans="1:49" x14ac:dyDescent="0.4">
      <c r="A41">
        <v>7</v>
      </c>
      <c r="I41">
        <v>-3.72576964285249</v>
      </c>
      <c r="K41">
        <v>7</v>
      </c>
      <c r="S41">
        <v>-5.3842672810091701</v>
      </c>
      <c r="U41">
        <v>7</v>
      </c>
      <c r="AC41">
        <v>-4.7000313717016402</v>
      </c>
      <c r="AE41">
        <v>7</v>
      </c>
      <c r="AM41">
        <v>-4.7104742427141604</v>
      </c>
      <c r="AO41">
        <v>7</v>
      </c>
      <c r="AP41"/>
      <c r="AQ41"/>
      <c r="AR41"/>
      <c r="AS41"/>
      <c r="AT41"/>
      <c r="AU41"/>
      <c r="AV41"/>
      <c r="AW41">
        <v>-8.57007212980308</v>
      </c>
    </row>
    <row r="42" spans="1:49" x14ac:dyDescent="0.4">
      <c r="A42">
        <v>7.5</v>
      </c>
      <c r="I42">
        <v>-3.6646221645602099</v>
      </c>
      <c r="K42">
        <v>7.5</v>
      </c>
      <c r="S42">
        <v>-5.5572680041500702</v>
      </c>
      <c r="U42">
        <v>7.5</v>
      </c>
      <c r="AC42">
        <v>-4.8583518001903903</v>
      </c>
      <c r="AE42">
        <v>7.5</v>
      </c>
      <c r="AM42">
        <v>-4.8980927121127298</v>
      </c>
      <c r="AO42">
        <v>7.5</v>
      </c>
      <c r="AP42"/>
      <c r="AQ42"/>
      <c r="AR42"/>
      <c r="AS42"/>
      <c r="AT42"/>
      <c r="AU42"/>
      <c r="AV42"/>
      <c r="AW42">
        <v>-8.4945136675108301</v>
      </c>
    </row>
    <row r="43" spans="1:49" x14ac:dyDescent="0.4">
      <c r="A43">
        <v>8</v>
      </c>
      <c r="I43">
        <v>-4.0422236399752496</v>
      </c>
      <c r="K43">
        <v>8</v>
      </c>
      <c r="S43">
        <v>-6.0767572138132397</v>
      </c>
      <c r="U43">
        <v>8</v>
      </c>
      <c r="AC43">
        <v>-5.3798643630612002</v>
      </c>
      <c r="AE43">
        <v>8</v>
      </c>
      <c r="AM43">
        <v>-5.5371497261342899</v>
      </c>
      <c r="AO43">
        <v>8</v>
      </c>
      <c r="AP43"/>
      <c r="AQ43"/>
      <c r="AR43"/>
      <c r="AS43"/>
      <c r="AT43"/>
      <c r="AU43"/>
      <c r="AV43"/>
      <c r="AW43">
        <v>-8.5099702093582792</v>
      </c>
    </row>
    <row r="44" spans="1:49" x14ac:dyDescent="0.4">
      <c r="A44">
        <v>8.5</v>
      </c>
      <c r="I44">
        <v>-3.6823719960717201</v>
      </c>
      <c r="K44">
        <v>8.5</v>
      </c>
      <c r="S44">
        <v>-6.4129647330191704</v>
      </c>
      <c r="U44">
        <v>8.5</v>
      </c>
      <c r="AC44">
        <v>-5.7470917992589499</v>
      </c>
      <c r="AE44">
        <v>8.5</v>
      </c>
      <c r="AM44">
        <v>-6.0193306166435203</v>
      </c>
      <c r="AO44">
        <v>8.5</v>
      </c>
      <c r="AP44"/>
      <c r="AQ44"/>
      <c r="AR44"/>
      <c r="AS44"/>
      <c r="AT44"/>
      <c r="AU44"/>
      <c r="AV44"/>
      <c r="AW44">
        <v>-8.8180878749581009</v>
      </c>
    </row>
    <row r="45" spans="1:49" x14ac:dyDescent="0.4">
      <c r="A45">
        <v>9</v>
      </c>
      <c r="I45">
        <v>-4.1685693627145497</v>
      </c>
      <c r="K45">
        <v>9</v>
      </c>
      <c r="S45">
        <v>-6.2143886343470998</v>
      </c>
      <c r="U45">
        <v>9</v>
      </c>
      <c r="AC45">
        <v>-5.6681073178386701</v>
      </c>
      <c r="AE45">
        <v>9</v>
      </c>
      <c r="AM45">
        <v>-5.8172723634176897</v>
      </c>
      <c r="AO45">
        <v>9</v>
      </c>
      <c r="AP45"/>
      <c r="AQ45"/>
      <c r="AR45"/>
      <c r="AS45"/>
      <c r="AT45"/>
      <c r="AU45"/>
      <c r="AV45"/>
      <c r="AW45">
        <v>-8.7246095678967404</v>
      </c>
    </row>
    <row r="46" spans="1:49" x14ac:dyDescent="0.4">
      <c r="A46">
        <v>9.5</v>
      </c>
      <c r="I46">
        <v>-4.4237590069658701</v>
      </c>
      <c r="K46">
        <v>9.5</v>
      </c>
      <c r="S46">
        <v>-6.5639827515787399</v>
      </c>
      <c r="U46">
        <v>9.5</v>
      </c>
      <c r="AC46">
        <v>-5.9804705190787599</v>
      </c>
      <c r="AE46">
        <v>9.5</v>
      </c>
      <c r="AM46">
        <v>-6.08600204341829</v>
      </c>
      <c r="AO46">
        <v>9.5</v>
      </c>
      <c r="AP46"/>
      <c r="AQ46"/>
      <c r="AR46"/>
      <c r="AS46"/>
      <c r="AT46"/>
      <c r="AU46"/>
      <c r="AV46"/>
      <c r="AW46">
        <v>-9.0890749318049107</v>
      </c>
    </row>
    <row r="47" spans="1:49" x14ac:dyDescent="0.4">
      <c r="A47">
        <v>10</v>
      </c>
      <c r="I47">
        <v>-4.6920396839771596</v>
      </c>
      <c r="K47">
        <v>10</v>
      </c>
      <c r="S47">
        <v>-6.8258797447188</v>
      </c>
      <c r="U47">
        <v>10</v>
      </c>
      <c r="AC47">
        <v>-6.3304387113585898</v>
      </c>
      <c r="AE47">
        <v>10</v>
      </c>
      <c r="AM47">
        <v>-6.5117031363548898</v>
      </c>
      <c r="AO47">
        <v>10</v>
      </c>
      <c r="AP47"/>
      <c r="AQ47"/>
      <c r="AR47"/>
      <c r="AS47"/>
      <c r="AT47"/>
      <c r="AU47"/>
      <c r="AV47"/>
      <c r="AW47">
        <v>-9.4200461991405593</v>
      </c>
    </row>
    <row r="48" spans="1:49" x14ac:dyDescent="0.4">
      <c r="A48">
        <v>10.5</v>
      </c>
      <c r="I48">
        <v>-4.5182304661688404</v>
      </c>
      <c r="K48">
        <v>10.5</v>
      </c>
      <c r="S48">
        <v>-6.6517753287816301</v>
      </c>
      <c r="U48">
        <v>10.5</v>
      </c>
      <c r="AC48">
        <v>-6.1568724329036799</v>
      </c>
      <c r="AE48">
        <v>10.5</v>
      </c>
      <c r="AM48">
        <v>-6.4450203979454797</v>
      </c>
      <c r="AO48">
        <v>10.5</v>
      </c>
      <c r="AP48"/>
      <c r="AQ48"/>
      <c r="AR48"/>
      <c r="AS48"/>
      <c r="AT48"/>
      <c r="AU48"/>
      <c r="AV48"/>
      <c r="AW48">
        <v>-9.3594176758920007</v>
      </c>
    </row>
    <row r="49" spans="1:49" x14ac:dyDescent="0.4">
      <c r="A49">
        <v>11</v>
      </c>
      <c r="I49">
        <v>-4.8577790491874202</v>
      </c>
      <c r="K49">
        <v>11</v>
      </c>
      <c r="S49">
        <v>-6.80289981002164</v>
      </c>
      <c r="U49">
        <v>11</v>
      </c>
      <c r="AC49">
        <v>-6.4011906398005598</v>
      </c>
      <c r="AE49">
        <v>11</v>
      </c>
      <c r="AM49">
        <v>-6.7639634602990197</v>
      </c>
      <c r="AO49">
        <v>11</v>
      </c>
      <c r="AP49"/>
      <c r="AQ49"/>
      <c r="AR49"/>
      <c r="AS49"/>
      <c r="AT49"/>
      <c r="AU49"/>
      <c r="AV49"/>
      <c r="AW49">
        <v>-9.8311278910456608</v>
      </c>
    </row>
    <row r="50" spans="1:49" x14ac:dyDescent="0.4">
      <c r="A50">
        <v>11.5</v>
      </c>
      <c r="I50">
        <v>-5.1118043524379297</v>
      </c>
      <c r="K50">
        <v>11.5</v>
      </c>
      <c r="S50">
        <v>-7.2413753325491399</v>
      </c>
      <c r="U50">
        <v>11.5</v>
      </c>
      <c r="AC50">
        <v>-6.7048717074556601</v>
      </c>
      <c r="AE50">
        <v>11.5</v>
      </c>
      <c r="AM50">
        <v>-7.0158432810740301</v>
      </c>
      <c r="AO50">
        <v>11.5</v>
      </c>
      <c r="AP50"/>
      <c r="AQ50"/>
      <c r="AR50"/>
      <c r="AS50"/>
      <c r="AT50"/>
      <c r="AU50"/>
      <c r="AV50"/>
      <c r="AW50">
        <v>-10.347990651548299</v>
      </c>
    </row>
    <row r="51" spans="1:49" x14ac:dyDescent="0.4">
      <c r="A51">
        <v>12</v>
      </c>
      <c r="I51">
        <v>-4.9395524094536798</v>
      </c>
      <c r="K51">
        <v>12</v>
      </c>
      <c r="S51">
        <v>-7.0577194391455604</v>
      </c>
      <c r="U51">
        <v>12</v>
      </c>
      <c r="AC51">
        <v>-6.6011797583950003</v>
      </c>
      <c r="AE51">
        <v>12</v>
      </c>
      <c r="AM51">
        <v>-6.8188689120063</v>
      </c>
      <c r="AO51">
        <v>12</v>
      </c>
      <c r="AP51"/>
      <c r="AQ51"/>
      <c r="AR51"/>
      <c r="AS51"/>
      <c r="AT51"/>
      <c r="AU51"/>
      <c r="AV51"/>
      <c r="AW51">
        <v>-10.366022343706501</v>
      </c>
    </row>
    <row r="52" spans="1:49" x14ac:dyDescent="0.4">
      <c r="A52">
        <v>12.5</v>
      </c>
      <c r="I52">
        <v>-5.2164075882329</v>
      </c>
      <c r="K52">
        <v>12.5</v>
      </c>
      <c r="S52">
        <v>-7.37865800530572</v>
      </c>
      <c r="U52">
        <v>12.5</v>
      </c>
      <c r="AC52">
        <v>-7.0369328308210699</v>
      </c>
      <c r="AE52">
        <v>12.5</v>
      </c>
      <c r="AM52">
        <v>-7.1987693747459396</v>
      </c>
      <c r="AO52">
        <v>12.5</v>
      </c>
      <c r="AP52"/>
      <c r="AQ52"/>
      <c r="AR52"/>
      <c r="AS52"/>
      <c r="AT52"/>
      <c r="AU52"/>
      <c r="AV52"/>
      <c r="AW52">
        <v>-10.8997054184624</v>
      </c>
    </row>
    <row r="53" spans="1:49" x14ac:dyDescent="0.4">
      <c r="A53">
        <v>13</v>
      </c>
      <c r="I53">
        <v>-5.5011337655934698</v>
      </c>
      <c r="K53">
        <v>13</v>
      </c>
      <c r="S53">
        <v>-7.6887911300080001</v>
      </c>
      <c r="U53">
        <v>13</v>
      </c>
      <c r="AC53">
        <v>-7.4999764361702397</v>
      </c>
      <c r="AE53">
        <v>13</v>
      </c>
      <c r="AM53">
        <v>-7.6292599828329601</v>
      </c>
      <c r="AO53">
        <v>13</v>
      </c>
      <c r="AP53"/>
      <c r="AQ53"/>
      <c r="AR53"/>
      <c r="AS53"/>
      <c r="AT53"/>
      <c r="AU53"/>
      <c r="AV53"/>
      <c r="AW53">
        <v>-11.5759078208457</v>
      </c>
    </row>
    <row r="54" spans="1:49" x14ac:dyDescent="0.4">
      <c r="A54">
        <v>13.5</v>
      </c>
      <c r="I54">
        <v>-5.7223473204604698</v>
      </c>
      <c r="K54">
        <v>13.5</v>
      </c>
      <c r="S54">
        <v>-8.0816879499858203</v>
      </c>
      <c r="U54">
        <v>13.5</v>
      </c>
      <c r="AC54">
        <v>-7.8736997049784501</v>
      </c>
      <c r="AE54">
        <v>13.5</v>
      </c>
      <c r="AM54">
        <v>-8.0705036190016504</v>
      </c>
      <c r="AO54">
        <v>13.5</v>
      </c>
      <c r="AP54"/>
      <c r="AQ54"/>
      <c r="AR54"/>
      <c r="AS54"/>
      <c r="AT54"/>
      <c r="AU54"/>
      <c r="AV54"/>
      <c r="AW54">
        <v>-12.353505303922701</v>
      </c>
    </row>
    <row r="55" spans="1:49" x14ac:dyDescent="0.4">
      <c r="A55">
        <v>14</v>
      </c>
      <c r="I55">
        <v>-5.5957465809139597</v>
      </c>
      <c r="K55">
        <v>14</v>
      </c>
      <c r="S55">
        <v>-8.6405286681902709</v>
      </c>
      <c r="U55">
        <v>14</v>
      </c>
      <c r="AC55">
        <v>-7.8449302785940196</v>
      </c>
      <c r="AE55">
        <v>14</v>
      </c>
      <c r="AM55">
        <v>-7.95949860574735</v>
      </c>
      <c r="AO55">
        <v>14</v>
      </c>
      <c r="AP55"/>
      <c r="AQ55"/>
      <c r="AR55"/>
      <c r="AS55"/>
      <c r="AT55"/>
      <c r="AU55"/>
      <c r="AV55"/>
      <c r="AW55">
        <v>-12.665944246126699</v>
      </c>
    </row>
    <row r="57" spans="1:49" x14ac:dyDescent="0.4">
      <c r="A57" t="s">
        <v>1</v>
      </c>
      <c r="K57" t="s">
        <v>1</v>
      </c>
      <c r="U57" t="s">
        <v>1</v>
      </c>
      <c r="AE57" t="s">
        <v>1</v>
      </c>
      <c r="AO57" t="s">
        <v>1</v>
      </c>
      <c r="AP57"/>
      <c r="AQ57"/>
      <c r="AR57"/>
      <c r="AS57"/>
      <c r="AT57"/>
      <c r="AU57"/>
      <c r="AV57"/>
      <c r="AW57"/>
    </row>
    <row r="58" spans="1:49" x14ac:dyDescent="0.4">
      <c r="B58">
        <v>10</v>
      </c>
      <c r="C58">
        <v>20</v>
      </c>
      <c r="D58">
        <v>30</v>
      </c>
      <c r="E58">
        <v>40</v>
      </c>
      <c r="F58">
        <v>50</v>
      </c>
      <c r="G58">
        <v>60</v>
      </c>
      <c r="H58">
        <v>70</v>
      </c>
      <c r="I58">
        <v>80</v>
      </c>
      <c r="L58">
        <v>10</v>
      </c>
      <c r="M58">
        <v>20</v>
      </c>
      <c r="N58">
        <v>30</v>
      </c>
      <c r="O58">
        <v>40</v>
      </c>
      <c r="P58">
        <v>50</v>
      </c>
      <c r="Q58">
        <v>60</v>
      </c>
      <c r="R58">
        <v>70</v>
      </c>
      <c r="S58">
        <v>80</v>
      </c>
      <c r="V58">
        <v>10</v>
      </c>
      <c r="W58">
        <v>20</v>
      </c>
      <c r="X58">
        <v>30</v>
      </c>
      <c r="Y58">
        <v>40</v>
      </c>
      <c r="Z58">
        <v>50</v>
      </c>
      <c r="AA58">
        <v>60</v>
      </c>
      <c r="AB58">
        <v>70</v>
      </c>
      <c r="AC58">
        <v>80</v>
      </c>
      <c r="AF58">
        <v>10</v>
      </c>
      <c r="AG58">
        <v>20</v>
      </c>
      <c r="AH58">
        <v>30</v>
      </c>
      <c r="AI58">
        <v>40</v>
      </c>
      <c r="AJ58">
        <v>50</v>
      </c>
      <c r="AK58">
        <v>60</v>
      </c>
      <c r="AL58">
        <v>70</v>
      </c>
      <c r="AM58">
        <v>80</v>
      </c>
      <c r="AO58"/>
      <c r="AP58">
        <v>10</v>
      </c>
      <c r="AQ58">
        <v>20</v>
      </c>
      <c r="AR58">
        <v>30</v>
      </c>
      <c r="AS58">
        <v>40</v>
      </c>
      <c r="AT58">
        <v>50</v>
      </c>
      <c r="AU58">
        <v>60</v>
      </c>
      <c r="AV58">
        <v>70</v>
      </c>
      <c r="AW58">
        <v>80</v>
      </c>
    </row>
    <row r="59" spans="1:49" x14ac:dyDescent="0.4">
      <c r="A59">
        <v>2</v>
      </c>
      <c r="B59">
        <f>B3-$I31</f>
        <v>0.86185084234961007</v>
      </c>
      <c r="C59">
        <f t="shared" ref="C59:H59" si="0">C3-$I31</f>
        <v>-3.8068586261078101</v>
      </c>
      <c r="D59">
        <f t="shared" si="0"/>
        <v>-2.6589280860723168</v>
      </c>
      <c r="E59">
        <f>E3-$I31</f>
        <v>-0.83795738414323995</v>
      </c>
      <c r="F59">
        <f>F3-$I31</f>
        <v>-0.99546078144345995</v>
      </c>
      <c r="G59">
        <f t="shared" si="0"/>
        <v>-1.9731581437350449</v>
      </c>
      <c r="H59">
        <f t="shared" si="0"/>
        <v>-2.4120808776513232</v>
      </c>
      <c r="I59">
        <f>I3-$I31</f>
        <v>-2.436831620830076</v>
      </c>
      <c r="K59">
        <v>2</v>
      </c>
      <c r="L59">
        <f>L3-$S31</f>
        <v>0.53481977193566999</v>
      </c>
      <c r="M59">
        <f t="shared" ref="M59:S59" si="1">M3-$S31</f>
        <v>0.62302265237712895</v>
      </c>
      <c r="N59">
        <f t="shared" si="1"/>
        <v>-0.80550762615157301</v>
      </c>
      <c r="O59">
        <f t="shared" si="1"/>
        <v>-0.781867056816693</v>
      </c>
      <c r="P59">
        <f t="shared" si="1"/>
        <v>-0.23171872609559296</v>
      </c>
      <c r="Q59">
        <f t="shared" si="1"/>
        <v>-0.64788319620053292</v>
      </c>
      <c r="R59">
        <f t="shared" si="1"/>
        <v>-0.64204000658418292</v>
      </c>
      <c r="S59">
        <f t="shared" si="1"/>
        <v>-0.725119216991293</v>
      </c>
      <c r="U59">
        <v>2</v>
      </c>
      <c r="V59">
        <f>V3-$AC31</f>
        <v>0.8727943233145401</v>
      </c>
      <c r="W59">
        <f t="shared" ref="W59:AB59" si="2">W3-$AC31</f>
        <v>-1.8639055611658182</v>
      </c>
      <c r="X59">
        <f t="shared" si="2"/>
        <v>-1.911839618054856</v>
      </c>
      <c r="Y59">
        <f t="shared" si="2"/>
        <v>-2.4869868134217552</v>
      </c>
      <c r="Z59">
        <f t="shared" si="2"/>
        <v>-2.4940888275371451</v>
      </c>
      <c r="AA59">
        <f t="shared" si="2"/>
        <v>-2.567719641345978</v>
      </c>
      <c r="AB59">
        <f t="shared" si="2"/>
        <v>-2.4566228958080503</v>
      </c>
      <c r="AC59">
        <f>AC3-$AC31</f>
        <v>-2.4066269709347559</v>
      </c>
      <c r="AE59">
        <v>2</v>
      </c>
      <c r="AF59">
        <f>AF3-$AM31</f>
        <v>0.73563005980152896</v>
      </c>
      <c r="AG59">
        <f t="shared" ref="AG59:AM59" si="3">AG3-$AM31</f>
        <v>1.9162304215295967E-2</v>
      </c>
      <c r="AH59">
        <f t="shared" si="3"/>
        <v>-3.2928780039004311</v>
      </c>
      <c r="AI59">
        <f t="shared" si="3"/>
        <v>-0.85060366490246309</v>
      </c>
      <c r="AJ59">
        <f t="shared" si="3"/>
        <v>-1.2716439156411821</v>
      </c>
      <c r="AK59">
        <f t="shared" si="3"/>
        <v>-1.3306064215670261</v>
      </c>
      <c r="AL59">
        <f t="shared" si="3"/>
        <v>-1.4041407253689502</v>
      </c>
      <c r="AM59">
        <f t="shared" si="3"/>
        <v>-1.435786791313719</v>
      </c>
      <c r="AO59">
        <v>2</v>
      </c>
      <c r="AP59">
        <f>AP3-$AW31</f>
        <v>-1.96687145205929</v>
      </c>
      <c r="AQ59">
        <f t="shared" ref="AQ59:AW59" si="4">AQ3-$AW31</f>
        <v>2.08635663483419</v>
      </c>
      <c r="AR59">
        <f t="shared" si="4"/>
        <v>-4.1016224420846568</v>
      </c>
      <c r="AS59">
        <f t="shared" si="4"/>
        <v>2.3399077924145972E-2</v>
      </c>
      <c r="AT59">
        <f t="shared" si="4"/>
        <v>0.40712803546521703</v>
      </c>
      <c r="AU59">
        <f t="shared" si="4"/>
        <v>-0.26387904336670098</v>
      </c>
      <c r="AV59">
        <f t="shared" si="4"/>
        <v>-0.13843106614814094</v>
      </c>
      <c r="AW59">
        <f t="shared" si="4"/>
        <v>-0.22909050344354498</v>
      </c>
    </row>
    <row r="60" spans="1:49" x14ac:dyDescent="0.4">
      <c r="A60">
        <v>2.5</v>
      </c>
      <c r="B60">
        <f t="shared" ref="B60:I60" si="5">B4-$I32</f>
        <v>-0.66136602537541989</v>
      </c>
      <c r="C60">
        <f>C4-$I32</f>
        <v>-4.7922699343947999</v>
      </c>
      <c r="D60">
        <f t="shared" si="5"/>
        <v>-3.3915366904320603</v>
      </c>
      <c r="E60">
        <f t="shared" si="5"/>
        <v>-2.7301999464627711</v>
      </c>
      <c r="F60">
        <f t="shared" si="5"/>
        <v>-3.38711513119293</v>
      </c>
      <c r="G60">
        <f t="shared" si="5"/>
        <v>-3.1401338500133908</v>
      </c>
      <c r="H60">
        <f>H4-$I32</f>
        <v>-3.7263028639978999</v>
      </c>
      <c r="I60">
        <f t="shared" si="5"/>
        <v>-3.2710334361439752</v>
      </c>
      <c r="K60">
        <v>2.5</v>
      </c>
      <c r="L60">
        <f t="shared" ref="L60:S60" si="6">L4-$S32</f>
        <v>1.637653169245171</v>
      </c>
      <c r="M60">
        <f t="shared" si="6"/>
        <v>1.940316257907021</v>
      </c>
      <c r="N60">
        <f t="shared" si="6"/>
        <v>-0.91266024459912898</v>
      </c>
      <c r="O60">
        <f t="shared" si="6"/>
        <v>-2.043744962788129</v>
      </c>
      <c r="P60">
        <f t="shared" si="6"/>
        <v>-1.4034202930643691</v>
      </c>
      <c r="Q60">
        <f t="shared" si="6"/>
        <v>-1.7996449554407592</v>
      </c>
      <c r="R60">
        <f t="shared" si="6"/>
        <v>-1.398780301865759</v>
      </c>
      <c r="S60">
        <f t="shared" si="6"/>
        <v>-1.4850330429429488</v>
      </c>
      <c r="U60">
        <v>2.5</v>
      </c>
      <c r="V60">
        <f t="shared" ref="V60:AC60" si="7">V4-$AC32</f>
        <v>0.92839350601294024</v>
      </c>
      <c r="W60">
        <f t="shared" si="7"/>
        <v>-2.2654143305796497</v>
      </c>
      <c r="X60">
        <f t="shared" si="7"/>
        <v>-3.4991210928605598</v>
      </c>
      <c r="Y60">
        <f t="shared" si="7"/>
        <v>-2.8262813498763402</v>
      </c>
      <c r="Z60">
        <f t="shared" si="7"/>
        <v>-2.7843550961858399</v>
      </c>
      <c r="AA60">
        <f t="shared" si="7"/>
        <v>-2.5642876473228702</v>
      </c>
      <c r="AB60">
        <f t="shared" si="7"/>
        <v>-2.9603408592314002</v>
      </c>
      <c r="AC60">
        <f t="shared" si="7"/>
        <v>-2.3904774218181899</v>
      </c>
      <c r="AE60">
        <v>2.5</v>
      </c>
      <c r="AF60">
        <f t="shared" ref="AF60:AM60" si="8">AF4-$AM32</f>
        <v>-0.42565157296662393</v>
      </c>
      <c r="AG60">
        <f t="shared" si="8"/>
        <v>-2.0792008963959128</v>
      </c>
      <c r="AH60">
        <f t="shared" si="8"/>
        <v>-1.4444924224013911</v>
      </c>
      <c r="AI60">
        <f t="shared" si="8"/>
        <v>-2.0771039488122529</v>
      </c>
      <c r="AJ60">
        <f t="shared" si="8"/>
        <v>-1.757248389891592</v>
      </c>
      <c r="AK60">
        <f t="shared" si="8"/>
        <v>-2.3437024269251228</v>
      </c>
      <c r="AL60">
        <f t="shared" si="8"/>
        <v>-1.9557271292969931</v>
      </c>
      <c r="AM60">
        <f t="shared" si="8"/>
        <v>-2.005724026292163</v>
      </c>
      <c r="AO60">
        <v>2.5</v>
      </c>
      <c r="AP60">
        <f t="shared" ref="AP60:AW60" si="9">AP4-$AW32</f>
        <v>-0.65921663208957004</v>
      </c>
      <c r="AQ60">
        <f t="shared" si="9"/>
        <v>0.15445485398150005</v>
      </c>
      <c r="AR60">
        <f t="shared" si="9"/>
        <v>-0.72388884153195598</v>
      </c>
      <c r="AS60">
        <f t="shared" si="9"/>
        <v>-0.44871613269398991</v>
      </c>
      <c r="AT60">
        <f t="shared" si="9"/>
        <v>-9.4356818880479976E-2</v>
      </c>
      <c r="AU60">
        <f t="shared" si="9"/>
        <v>-0.12668586175799001</v>
      </c>
      <c r="AV60">
        <f t="shared" si="9"/>
        <v>-0.14399215833786005</v>
      </c>
      <c r="AW60">
        <f t="shared" si="9"/>
        <v>-0.25759352863873008</v>
      </c>
    </row>
    <row r="61" spans="1:49" x14ac:dyDescent="0.4">
      <c r="A61">
        <v>3</v>
      </c>
      <c r="B61">
        <f t="shared" ref="B61:I61" si="10">B5-$I33</f>
        <v>-2.91716566800608</v>
      </c>
      <c r="C61">
        <f t="shared" si="10"/>
        <v>-3.4902326954447798</v>
      </c>
      <c r="D61">
        <f t="shared" si="10"/>
        <v>-3.47926198391171</v>
      </c>
      <c r="E61">
        <f t="shared" si="10"/>
        <v>-3.6827347123744003</v>
      </c>
      <c r="F61">
        <f t="shared" si="10"/>
        <v>-3.9746758684783501</v>
      </c>
      <c r="G61">
        <f t="shared" si="10"/>
        <v>-4.00430785976579</v>
      </c>
      <c r="H61">
        <f t="shared" si="10"/>
        <v>-3.9852584396634398</v>
      </c>
      <c r="I61">
        <f t="shared" si="10"/>
        <v>-4.05429773442249</v>
      </c>
      <c r="K61">
        <v>3</v>
      </c>
      <c r="L61">
        <f t="shared" ref="L61:S61" si="11">L5-$S33</f>
        <v>2.2267198005193398</v>
      </c>
      <c r="M61">
        <f t="shared" si="11"/>
        <v>2.8231463601561497</v>
      </c>
      <c r="N61">
        <f t="shared" si="11"/>
        <v>-3.2563821474367405</v>
      </c>
      <c r="O61">
        <f t="shared" si="11"/>
        <v>-2.2102039290404898</v>
      </c>
      <c r="P61">
        <f t="shared" si="11"/>
        <v>-2.0401536098211901</v>
      </c>
      <c r="Q61">
        <f t="shared" si="11"/>
        <v>-2.0642931896396002</v>
      </c>
      <c r="R61">
        <f t="shared" si="11"/>
        <v>-2.1610487252524502</v>
      </c>
      <c r="S61">
        <f t="shared" si="11"/>
        <v>-2.2862126710632298</v>
      </c>
      <c r="U61">
        <v>3</v>
      </c>
      <c r="V61">
        <f t="shared" ref="V61:AC61" si="12">V5-$AC33</f>
        <v>3.1037248389635019</v>
      </c>
      <c r="W61">
        <f t="shared" si="12"/>
        <v>-3.1291076914166083</v>
      </c>
      <c r="X61">
        <f t="shared" si="12"/>
        <v>-3.1621380935083381</v>
      </c>
      <c r="Y61">
        <f t="shared" si="12"/>
        <v>-3.7797175909870182</v>
      </c>
      <c r="Z61">
        <f t="shared" si="12"/>
        <v>-3.730286931897318</v>
      </c>
      <c r="AA61">
        <f t="shared" si="12"/>
        <v>-3.363954543134148</v>
      </c>
      <c r="AB61">
        <f t="shared" si="12"/>
        <v>-3.370755589219268</v>
      </c>
      <c r="AC61">
        <f t="shared" si="12"/>
        <v>-3.4439575537854283</v>
      </c>
      <c r="AE61">
        <v>3</v>
      </c>
      <c r="AF61">
        <f t="shared" ref="AF61:AM61" si="13">AF5-$AM33</f>
        <v>1.5952011203837773</v>
      </c>
      <c r="AG61">
        <f t="shared" si="13"/>
        <v>0.49900673780892923</v>
      </c>
      <c r="AH61">
        <f t="shared" si="13"/>
        <v>-2.5310999068572628</v>
      </c>
      <c r="AI61">
        <f t="shared" si="13"/>
        <v>-2.4378062400839524</v>
      </c>
      <c r="AJ61">
        <f t="shared" si="13"/>
        <v>-2.3657896283232427</v>
      </c>
      <c r="AK61">
        <f t="shared" si="13"/>
        <v>-2.4519493031648927</v>
      </c>
      <c r="AL61">
        <f>AL5-$AM33</f>
        <v>-2.4440335185657127</v>
      </c>
      <c r="AM61">
        <f t="shared" si="13"/>
        <v>-2.5069828068816524</v>
      </c>
      <c r="AO61">
        <v>3</v>
      </c>
      <c r="AP61">
        <f t="shared" ref="AP61:AW61" si="14">AP5-$AW33</f>
        <v>0.58457538928087982</v>
      </c>
      <c r="AQ61">
        <f t="shared" si="14"/>
        <v>-0.43810299610015013</v>
      </c>
      <c r="AR61">
        <f t="shared" si="14"/>
        <v>-0.17011664710320629</v>
      </c>
      <c r="AS61">
        <f t="shared" si="14"/>
        <v>-0.43563924355875017</v>
      </c>
      <c r="AT61">
        <f t="shared" si="14"/>
        <v>-0.39616436500734009</v>
      </c>
      <c r="AU61">
        <f t="shared" si="14"/>
        <v>-0.4374263744083402</v>
      </c>
      <c r="AV61">
        <f t="shared" si="14"/>
        <v>-0.5226838175831201</v>
      </c>
      <c r="AW61">
        <f t="shared" si="14"/>
        <v>-0.70129763208199991</v>
      </c>
    </row>
    <row r="62" spans="1:49" x14ac:dyDescent="0.4">
      <c r="A62">
        <v>3.5</v>
      </c>
      <c r="B62">
        <f t="shared" ref="B62:I62" si="15">B6-$I34</f>
        <v>0.848669910739273</v>
      </c>
      <c r="C62">
        <f t="shared" si="15"/>
        <v>-4.6452420270497967</v>
      </c>
      <c r="D62">
        <f t="shared" si="15"/>
        <v>-4.273298810788007</v>
      </c>
      <c r="E62">
        <f t="shared" si="15"/>
        <v>-4.7273861846455771</v>
      </c>
      <c r="F62">
        <f t="shared" si="15"/>
        <v>-4.6859699621310869</v>
      </c>
      <c r="G62">
        <f t="shared" si="15"/>
        <v>-4.6368133477248774</v>
      </c>
      <c r="H62">
        <f t="shared" si="15"/>
        <v>-4.639146812736537</v>
      </c>
      <c r="I62">
        <f t="shared" si="15"/>
        <v>-4.821155682834017</v>
      </c>
      <c r="K62">
        <v>3.5</v>
      </c>
      <c r="L62">
        <f t="shared" ref="L62:S62" si="16">L6-$S34</f>
        <v>1.0895243302692341</v>
      </c>
      <c r="M62">
        <f t="shared" si="16"/>
        <v>4.8016961764215296</v>
      </c>
      <c r="N62">
        <f t="shared" si="16"/>
        <v>-2.9875665714202202</v>
      </c>
      <c r="O62">
        <f t="shared" si="16"/>
        <v>-2.93441680011157</v>
      </c>
      <c r="P62">
        <f t="shared" si="16"/>
        <v>-2.8990082323139297</v>
      </c>
      <c r="Q62">
        <f t="shared" si="16"/>
        <v>-2.8969138243438697</v>
      </c>
      <c r="R62">
        <f t="shared" si="16"/>
        <v>-3.0493976884259504</v>
      </c>
      <c r="S62">
        <f t="shared" si="16"/>
        <v>-3.2058090215751602</v>
      </c>
      <c r="U62">
        <v>3.5</v>
      </c>
      <c r="V62">
        <f t="shared" ref="V62:AC62" si="17">V6-$AC34</f>
        <v>1.023803682254069</v>
      </c>
      <c r="W62">
        <f t="shared" si="17"/>
        <v>-4.5256181128886963</v>
      </c>
      <c r="X62">
        <f t="shared" si="17"/>
        <v>-4.2328736414477968</v>
      </c>
      <c r="Y62">
        <f t="shared" si="17"/>
        <v>-3.566375392389256</v>
      </c>
      <c r="Z62">
        <f t="shared" si="17"/>
        <v>-4.1471521091911061</v>
      </c>
      <c r="AA62">
        <f t="shared" si="17"/>
        <v>-4.0584003671017461</v>
      </c>
      <c r="AB62">
        <f t="shared" si="17"/>
        <v>-3.9930441309501563</v>
      </c>
      <c r="AC62">
        <f t="shared" si="17"/>
        <v>-4.1325190550124065</v>
      </c>
      <c r="AE62">
        <v>3.5</v>
      </c>
      <c r="AF62">
        <f t="shared" ref="AF62:AM62" si="18">AF6-$AM34</f>
        <v>1.875319779374037</v>
      </c>
      <c r="AG62">
        <f t="shared" si="18"/>
        <v>2.7109495130559171</v>
      </c>
      <c r="AH62">
        <f t="shared" si="18"/>
        <v>-2.2102000477990229</v>
      </c>
      <c r="AI62">
        <f t="shared" si="18"/>
        <v>-2.8045023691349131</v>
      </c>
      <c r="AJ62">
        <f t="shared" si="18"/>
        <v>-3.415515814278093</v>
      </c>
      <c r="AK62">
        <f t="shared" si="18"/>
        <v>-3.4268512207378627</v>
      </c>
      <c r="AL62">
        <f t="shared" si="18"/>
        <v>-3.4177320040365027</v>
      </c>
      <c r="AM62">
        <f t="shared" si="18"/>
        <v>-3.5489815509283833</v>
      </c>
      <c r="AO62">
        <v>3.5</v>
      </c>
      <c r="AP62">
        <f t="shared" ref="AP62:AW62" si="19">AP6-$AW34</f>
        <v>4.7570153824137602</v>
      </c>
      <c r="AQ62">
        <f t="shared" si="19"/>
        <v>-0.93519943365004954</v>
      </c>
      <c r="AR62">
        <f t="shared" si="19"/>
        <v>-0.81272127976239572</v>
      </c>
      <c r="AS62">
        <f t="shared" si="19"/>
        <v>-0.6148081519275399</v>
      </c>
      <c r="AT62">
        <f t="shared" si="19"/>
        <v>-0.71285922059640994</v>
      </c>
      <c r="AU62">
        <f t="shared" si="19"/>
        <v>-0.76923584657828004</v>
      </c>
      <c r="AV62">
        <f t="shared" si="19"/>
        <v>-0.94993221596650956</v>
      </c>
      <c r="AW62">
        <f t="shared" si="19"/>
        <v>-1.1673480283206996</v>
      </c>
    </row>
    <row r="63" spans="1:49" x14ac:dyDescent="0.4">
      <c r="A63">
        <v>4</v>
      </c>
      <c r="B63">
        <f t="shared" ref="B63:I63" si="20">B7-$I35</f>
        <v>3.4794516959127142</v>
      </c>
      <c r="C63">
        <f t="shared" si="20"/>
        <v>-5.0079398058625664</v>
      </c>
      <c r="D63">
        <f t="shared" si="20"/>
        <v>-5.9181002017202164</v>
      </c>
      <c r="E63">
        <f t="shared" si="20"/>
        <v>-5.2249605416098266</v>
      </c>
      <c r="F63">
        <f>F7-$I35</f>
        <v>-5.8305548123116759</v>
      </c>
      <c r="G63">
        <f t="shared" si="20"/>
        <v>-5.3628050936568963</v>
      </c>
      <c r="H63">
        <f t="shared" si="20"/>
        <v>-5.8685742610835359</v>
      </c>
      <c r="I63">
        <f t="shared" si="20"/>
        <v>-5.5749800105659366</v>
      </c>
      <c r="K63">
        <v>4</v>
      </c>
      <c r="L63">
        <f t="shared" ref="L63:S63" si="21">L7-$S35</f>
        <v>-0.6640343420569299</v>
      </c>
      <c r="M63">
        <f t="shared" si="21"/>
        <v>6.3302660207112194</v>
      </c>
      <c r="N63">
        <f t="shared" si="21"/>
        <v>-3.8329376950457799</v>
      </c>
      <c r="O63">
        <f t="shared" si="21"/>
        <v>-3.8561853608713599</v>
      </c>
      <c r="P63">
        <f t="shared" si="21"/>
        <v>-3.69635203456316</v>
      </c>
      <c r="Q63">
        <f t="shared" si="21"/>
        <v>-3.6827978747878602</v>
      </c>
      <c r="R63">
        <f t="shared" si="21"/>
        <v>-4.4634754600662898</v>
      </c>
      <c r="S63">
        <f t="shared" si="21"/>
        <v>-4.0727326547700695</v>
      </c>
      <c r="U63">
        <v>4</v>
      </c>
      <c r="V63">
        <f t="shared" ref="V63:AC63" si="22">V7-$AC35</f>
        <v>2.1805084194895561</v>
      </c>
      <c r="W63">
        <f t="shared" si="22"/>
        <v>-5.9799108559942642</v>
      </c>
      <c r="X63">
        <f t="shared" si="22"/>
        <v>-5.4636907420042942</v>
      </c>
      <c r="Y63">
        <f t="shared" si="22"/>
        <v>-4.3304560854000735</v>
      </c>
      <c r="Z63">
        <f t="shared" si="22"/>
        <v>-4.8507362286160438</v>
      </c>
      <c r="AA63">
        <f t="shared" si="22"/>
        <v>-4.9589659805867541</v>
      </c>
      <c r="AB63">
        <f t="shared" si="22"/>
        <v>-5.1706986338754941</v>
      </c>
      <c r="AC63">
        <f t="shared" si="22"/>
        <v>-5.3731425127683341</v>
      </c>
      <c r="AE63">
        <v>4</v>
      </c>
      <c r="AF63">
        <f t="shared" ref="AF63:AM63" si="23">AF7-$AM35</f>
        <v>4.4562791588607196</v>
      </c>
      <c r="AG63">
        <f t="shared" si="23"/>
        <v>1.420281125928798</v>
      </c>
      <c r="AH63">
        <f t="shared" si="23"/>
        <v>-4.2875371575699797</v>
      </c>
      <c r="AI63">
        <f t="shared" si="23"/>
        <v>-4.6114275862912697</v>
      </c>
      <c r="AJ63">
        <f t="shared" si="23"/>
        <v>-4.1838169013336399</v>
      </c>
      <c r="AK63">
        <f t="shared" si="23"/>
        <v>-4.17072933429312</v>
      </c>
      <c r="AL63">
        <f t="shared" si="23"/>
        <v>-4.7050710462099898</v>
      </c>
      <c r="AM63">
        <f t="shared" si="23"/>
        <v>-4.4276647628573196</v>
      </c>
      <c r="AO63">
        <v>4</v>
      </c>
      <c r="AP63">
        <f t="shared" ref="AP63:AW63" si="24">AP7-$AW35</f>
        <v>3.9756552896582811</v>
      </c>
      <c r="AQ63">
        <f t="shared" si="24"/>
        <v>-2.3005397097637599</v>
      </c>
      <c r="AR63">
        <f t="shared" si="24"/>
        <v>-1.7809858428724499</v>
      </c>
      <c r="AS63">
        <f t="shared" si="24"/>
        <v>-1.8903852899761397</v>
      </c>
      <c r="AT63">
        <f t="shared" si="24"/>
        <v>-1.7322315414387703</v>
      </c>
      <c r="AU63">
        <f t="shared" si="24"/>
        <v>-1.7955858462969103</v>
      </c>
      <c r="AV63">
        <f t="shared" si="24"/>
        <v>-2.11183848170834</v>
      </c>
      <c r="AW63">
        <f t="shared" si="24"/>
        <v>-1.8047578404440201</v>
      </c>
    </row>
    <row r="64" spans="1:49" x14ac:dyDescent="0.4">
      <c r="A64">
        <v>4.5</v>
      </c>
      <c r="B64">
        <f t="shared" ref="B64:I64" si="25">B8-$I36</f>
        <v>1.5022735470432411</v>
      </c>
      <c r="C64">
        <f t="shared" si="25"/>
        <v>-3.8301782681096581</v>
      </c>
      <c r="D64">
        <f t="shared" si="25"/>
        <v>-5.8881496070408774</v>
      </c>
      <c r="E64">
        <f t="shared" si="25"/>
        <v>-5.9731491146071276</v>
      </c>
      <c r="F64">
        <f t="shared" si="25"/>
        <v>-6.0189305745972979</v>
      </c>
      <c r="G64">
        <f t="shared" si="25"/>
        <v>-6.0096536998939278</v>
      </c>
      <c r="H64">
        <f t="shared" si="25"/>
        <v>-6.1572841617491676</v>
      </c>
      <c r="I64">
        <f t="shared" si="25"/>
        <v>-6.374834767156778</v>
      </c>
      <c r="K64">
        <v>4.5</v>
      </c>
      <c r="L64">
        <f t="shared" ref="L64:S64" si="26">L8-$S36</f>
        <v>0.69524813754953962</v>
      </c>
      <c r="M64">
        <f t="shared" si="26"/>
        <v>5.447374006684</v>
      </c>
      <c r="N64">
        <f t="shared" si="26"/>
        <v>-4.6632441913965312</v>
      </c>
      <c r="O64">
        <f t="shared" si="26"/>
        <v>-4.600518919489371</v>
      </c>
      <c r="P64">
        <f t="shared" si="26"/>
        <v>-4.3964252976088805</v>
      </c>
      <c r="Q64">
        <f t="shared" si="26"/>
        <v>-4.5683396978580006</v>
      </c>
      <c r="R64">
        <f t="shared" si="26"/>
        <v>-4.7296061477798208</v>
      </c>
      <c r="S64">
        <f t="shared" si="26"/>
        <v>-5.0150527538538299</v>
      </c>
      <c r="U64">
        <v>4.5</v>
      </c>
      <c r="V64">
        <f t="shared" ref="V64:AC64" si="27">V8-$AC36</f>
        <v>1.8690388727357379</v>
      </c>
      <c r="W64">
        <f t="shared" si="27"/>
        <v>-3.4239346502712307</v>
      </c>
      <c r="X64">
        <f t="shared" si="27"/>
        <v>-4.7287316838242806</v>
      </c>
      <c r="Y64">
        <f t="shared" si="27"/>
        <v>-4.9668366373005002</v>
      </c>
      <c r="Z64">
        <f t="shared" si="27"/>
        <v>-5.0034229863045905</v>
      </c>
      <c r="AA64">
        <f t="shared" si="27"/>
        <v>-5.7410399654575999</v>
      </c>
      <c r="AB64">
        <f t="shared" si="27"/>
        <v>-5.4476865909967103</v>
      </c>
      <c r="AC64">
        <f t="shared" si="27"/>
        <v>-5.7170378278793104</v>
      </c>
      <c r="AE64">
        <v>4.5</v>
      </c>
      <c r="AF64">
        <f t="shared" ref="AF64:AM64" si="28">AF8-$AM36</f>
        <v>3.2895142931361097</v>
      </c>
      <c r="AG64">
        <f t="shared" si="28"/>
        <v>0.95038888745889993</v>
      </c>
      <c r="AH64">
        <f t="shared" si="28"/>
        <v>-5.2866864562325002</v>
      </c>
      <c r="AI64">
        <f t="shared" si="28"/>
        <v>-5.1300999184459801</v>
      </c>
      <c r="AJ64">
        <f t="shared" si="28"/>
        <v>-5.1128569014226901</v>
      </c>
      <c r="AK64">
        <f t="shared" si="28"/>
        <v>-5.0562182889919001</v>
      </c>
      <c r="AL64">
        <f t="shared" si="28"/>
        <v>-5.1527286722088199</v>
      </c>
      <c r="AM64">
        <f t="shared" si="28"/>
        <v>-5.3858066912396509</v>
      </c>
      <c r="AO64">
        <v>4.5</v>
      </c>
      <c r="AP64">
        <f t="shared" ref="AP64:AW64" si="29">AP8-$AW36</f>
        <v>8.0743073639024097</v>
      </c>
      <c r="AQ64">
        <f t="shared" si="29"/>
        <v>-1.94768910129691</v>
      </c>
      <c r="AR64">
        <f t="shared" si="29"/>
        <v>-1.8309263928201771</v>
      </c>
      <c r="AS64">
        <f t="shared" si="29"/>
        <v>-1.9357872348467398</v>
      </c>
      <c r="AT64">
        <f t="shared" si="29"/>
        <v>-2.0058123353911901</v>
      </c>
      <c r="AU64">
        <f t="shared" si="29"/>
        <v>-2.0916281252470696</v>
      </c>
      <c r="AV64">
        <f t="shared" si="29"/>
        <v>-2.3830372950108396</v>
      </c>
      <c r="AW64">
        <f t="shared" si="29"/>
        <v>-2.65295568107513</v>
      </c>
    </row>
    <row r="65" spans="1:49" x14ac:dyDescent="0.4">
      <c r="A65">
        <v>5</v>
      </c>
      <c r="B65">
        <f t="shared" ref="B65:I65" si="30">B9-$I37</f>
        <v>3.69813058082143</v>
      </c>
      <c r="C65">
        <f t="shared" si="30"/>
        <v>-1.0331537694115802</v>
      </c>
      <c r="D65">
        <f t="shared" si="30"/>
        <v>-6.9362237345315094</v>
      </c>
      <c r="E65">
        <f t="shared" si="30"/>
        <v>-6.8821453900130791</v>
      </c>
      <c r="F65">
        <f t="shared" si="30"/>
        <v>-6.9220999919088602</v>
      </c>
      <c r="G65">
        <f t="shared" si="30"/>
        <v>-6.9128752913881488</v>
      </c>
      <c r="H65">
        <f t="shared" si="30"/>
        <v>-7.0775485443539399</v>
      </c>
      <c r="I65">
        <f t="shared" si="30"/>
        <v>-7.3527080531726501</v>
      </c>
      <c r="K65">
        <v>5</v>
      </c>
      <c r="L65">
        <f t="shared" ref="L65:S65" si="31">L9-$S37</f>
        <v>-1.1868070911070294</v>
      </c>
      <c r="M65">
        <f t="shared" si="31"/>
        <v>3.7860341935221835</v>
      </c>
      <c r="N65">
        <f t="shared" si="31"/>
        <v>-4.6169703415347687</v>
      </c>
      <c r="O65">
        <f t="shared" si="31"/>
        <v>-5.6064444585143587</v>
      </c>
      <c r="P65">
        <f t="shared" si="31"/>
        <v>-5.5705393386588788</v>
      </c>
      <c r="Q65">
        <f t="shared" si="31"/>
        <v>-5.6610401922146902</v>
      </c>
      <c r="R65">
        <f t="shared" si="31"/>
        <v>-5.8156956359839302</v>
      </c>
      <c r="S65">
        <f t="shared" si="31"/>
        <v>-6.0981465751593298</v>
      </c>
      <c r="U65">
        <v>5</v>
      </c>
      <c r="V65">
        <f t="shared" ref="V65:AC65" si="32">V9-$AC37</f>
        <v>1.04276751519331</v>
      </c>
      <c r="W65">
        <f t="shared" si="32"/>
        <v>0.29741402987900001</v>
      </c>
      <c r="X65">
        <f t="shared" si="32"/>
        <v>-5.2896916982742113</v>
      </c>
      <c r="Y65">
        <f t="shared" si="32"/>
        <v>-5.4051461151568212</v>
      </c>
      <c r="Z65">
        <f t="shared" si="32"/>
        <v>-5.9080068709568998</v>
      </c>
      <c r="AA65">
        <f t="shared" si="32"/>
        <v>-6.0368538232858509</v>
      </c>
      <c r="AB65">
        <f t="shared" si="32"/>
        <v>-6.2673799036322304</v>
      </c>
      <c r="AC65">
        <f t="shared" si="32"/>
        <v>-6.5549481308359301</v>
      </c>
      <c r="AE65">
        <v>5</v>
      </c>
      <c r="AF65">
        <f t="shared" ref="AF65:AM65" si="33">AF9-$AM37</f>
        <v>5.1819258414554294</v>
      </c>
      <c r="AG65">
        <f t="shared" si="33"/>
        <v>2.5755995176549096</v>
      </c>
      <c r="AH65">
        <f t="shared" si="33"/>
        <v>-6.2533934263457702</v>
      </c>
      <c r="AI65">
        <f t="shared" si="33"/>
        <v>-5.7290803968658199</v>
      </c>
      <c r="AJ65">
        <f t="shared" si="33"/>
        <v>-5.9757353990251207</v>
      </c>
      <c r="AK65">
        <f t="shared" si="33"/>
        <v>-5.9356553163173498</v>
      </c>
      <c r="AL65">
        <f t="shared" si="33"/>
        <v>-6.0634076475376606</v>
      </c>
      <c r="AM65">
        <f t="shared" si="33"/>
        <v>-6.3698805728646803</v>
      </c>
      <c r="AO65">
        <v>5</v>
      </c>
      <c r="AP65">
        <f t="shared" ref="AP65:AW65" si="34">AP9-$AW37</f>
        <v>9.5728353940761295</v>
      </c>
      <c r="AQ65">
        <f t="shared" si="34"/>
        <v>-2.2341290748531204</v>
      </c>
      <c r="AR65">
        <f t="shared" si="34"/>
        <v>-2.4888816234884761</v>
      </c>
      <c r="AS65">
        <f t="shared" si="34"/>
        <v>-2.5639892069332806</v>
      </c>
      <c r="AT65">
        <f t="shared" si="34"/>
        <v>-2.5978633683564496</v>
      </c>
      <c r="AU65">
        <f t="shared" si="34"/>
        <v>-2.71204559798913</v>
      </c>
      <c r="AV65">
        <f t="shared" si="34"/>
        <v>-3.1502119574106793</v>
      </c>
      <c r="AW65">
        <f t="shared" si="34"/>
        <v>-3.5198283798736103</v>
      </c>
    </row>
    <row r="66" spans="1:49" x14ac:dyDescent="0.4">
      <c r="A66">
        <v>5.5</v>
      </c>
      <c r="B66">
        <f t="shared" ref="B66:I66" si="35">B10-$I38</f>
        <v>3.9923554657678499</v>
      </c>
      <c r="C66">
        <f t="shared" si="35"/>
        <v>-1.9628120560861002</v>
      </c>
      <c r="D66">
        <f t="shared" si="35"/>
        <v>-7.9044832940091112</v>
      </c>
      <c r="E66">
        <f t="shared" si="35"/>
        <v>-7.8303203989471104</v>
      </c>
      <c r="F66">
        <f t="shared" si="35"/>
        <v>-7.4188026119645603</v>
      </c>
      <c r="G66">
        <f t="shared" si="35"/>
        <v>-7.8254749665089101</v>
      </c>
      <c r="H66">
        <f t="shared" si="35"/>
        <v>-7.9979189517697105</v>
      </c>
      <c r="I66">
        <f t="shared" si="35"/>
        <v>-8.3820254071147104</v>
      </c>
      <c r="K66">
        <v>5.5</v>
      </c>
      <c r="L66">
        <f t="shared" ref="L66:S66" si="36">L10-$S38</f>
        <v>-2.5957825593516102</v>
      </c>
      <c r="M66">
        <f t="shared" si="36"/>
        <v>1.6224874941176397</v>
      </c>
      <c r="N66">
        <f t="shared" si="36"/>
        <v>-5.9614642247828895</v>
      </c>
      <c r="O66">
        <f t="shared" si="36"/>
        <v>-6.7048112923461902</v>
      </c>
      <c r="P66">
        <f t="shared" si="36"/>
        <v>-6.220661088104591</v>
      </c>
      <c r="Q66">
        <f t="shared" si="36"/>
        <v>-6.6806981197283895</v>
      </c>
      <c r="R66">
        <f t="shared" si="36"/>
        <v>-6.9933389671849904</v>
      </c>
      <c r="S66">
        <f t="shared" si="36"/>
        <v>-7.3255378263132895</v>
      </c>
      <c r="U66">
        <v>5.5</v>
      </c>
      <c r="V66">
        <f t="shared" ref="V66:AC66" si="37">V10-$AC38</f>
        <v>1.7365027377064399</v>
      </c>
      <c r="W66">
        <f t="shared" si="37"/>
        <v>-0.51004938430358004</v>
      </c>
      <c r="X66">
        <f t="shared" si="37"/>
        <v>-6.8945769275436204</v>
      </c>
      <c r="Y66">
        <f t="shared" si="37"/>
        <v>-6.8378235567533201</v>
      </c>
      <c r="Z66">
        <f t="shared" si="37"/>
        <v>-7.0311684420841205</v>
      </c>
      <c r="AA66">
        <f t="shared" si="37"/>
        <v>-6.9146292972827199</v>
      </c>
      <c r="AB66">
        <f t="shared" si="37"/>
        <v>-7.1734747766693205</v>
      </c>
      <c r="AC66">
        <f t="shared" si="37"/>
        <v>-7.5737805377343195</v>
      </c>
      <c r="AE66">
        <v>5.5</v>
      </c>
      <c r="AF66">
        <f t="shared" ref="AF66:AM66" si="38">AF10-$AM38</f>
        <v>7.0771900094342506</v>
      </c>
      <c r="AG66">
        <f t="shared" si="38"/>
        <v>0.91590785722047974</v>
      </c>
      <c r="AH66">
        <f t="shared" si="38"/>
        <v>-6.42765522297345</v>
      </c>
      <c r="AI66">
        <f t="shared" si="38"/>
        <v>-6.8322021498614101</v>
      </c>
      <c r="AJ66">
        <f t="shared" si="38"/>
        <v>-6.8072062752032094</v>
      </c>
      <c r="AK66">
        <f t="shared" si="38"/>
        <v>-6.8776317569813097</v>
      </c>
      <c r="AL66">
        <f t="shared" si="38"/>
        <v>-7.0483770741082106</v>
      </c>
      <c r="AM66">
        <f t="shared" si="38"/>
        <v>-7.4126159429812093</v>
      </c>
      <c r="AO66">
        <v>5.5</v>
      </c>
      <c r="AP66">
        <f t="shared" ref="AP66:AW66" si="39">AP10-$AW38</f>
        <v>8.6335139841925201</v>
      </c>
      <c r="AQ66">
        <f t="shared" si="39"/>
        <v>-3.3928007052510294</v>
      </c>
      <c r="AR66">
        <f t="shared" si="39"/>
        <v>-3.2579432499147059</v>
      </c>
      <c r="AS66">
        <f t="shared" si="39"/>
        <v>-3.3533492524187301</v>
      </c>
      <c r="AT66">
        <f t="shared" si="39"/>
        <v>-3.3613365436773295</v>
      </c>
      <c r="AU66">
        <f t="shared" si="39"/>
        <v>-3.5050701384969303</v>
      </c>
      <c r="AV66">
        <f t="shared" si="39"/>
        <v>-4.0116602143045297</v>
      </c>
      <c r="AW66">
        <f t="shared" si="39"/>
        <v>-3.9802866479881294</v>
      </c>
    </row>
    <row r="67" spans="1:49" x14ac:dyDescent="0.4">
      <c r="A67">
        <v>6</v>
      </c>
      <c r="B67">
        <f t="shared" ref="B67:I67" si="40">B11-$I39</f>
        <v>1.1026555208789501</v>
      </c>
      <c r="C67">
        <f t="shared" si="40"/>
        <v>-3.3660886783650197</v>
      </c>
      <c r="D67">
        <f t="shared" si="40"/>
        <v>-9.1718650826297203</v>
      </c>
      <c r="E67">
        <f t="shared" si="40"/>
        <v>-8.7769887271837206</v>
      </c>
      <c r="F67">
        <f t="shared" si="40"/>
        <v>-8.7703085820961206</v>
      </c>
      <c r="G67">
        <f t="shared" si="40"/>
        <v>-8.6867663525751198</v>
      </c>
      <c r="H67">
        <f t="shared" si="40"/>
        <v>-8.78375343846802</v>
      </c>
      <c r="I67">
        <f t="shared" si="40"/>
        <v>-9.2889871436832205</v>
      </c>
      <c r="K67">
        <v>6</v>
      </c>
      <c r="L67">
        <f t="shared" ref="L67:S67" si="41">L11-$S39</f>
        <v>-0.80099237013078994</v>
      </c>
      <c r="M67">
        <f t="shared" si="41"/>
        <v>-1.3149318174772597</v>
      </c>
      <c r="N67">
        <f t="shared" si="41"/>
        <v>-9.090249828642019</v>
      </c>
      <c r="O67">
        <f t="shared" si="41"/>
        <v>-8.3288705006505204</v>
      </c>
      <c r="P67">
        <f t="shared" si="41"/>
        <v>-7.8040945811233193</v>
      </c>
      <c r="Q67">
        <f t="shared" si="41"/>
        <v>-7.772886511758319</v>
      </c>
      <c r="R67">
        <f t="shared" si="41"/>
        <v>-7.9507373698135204</v>
      </c>
      <c r="S67">
        <f t="shared" si="41"/>
        <v>-8.4654807191399204</v>
      </c>
      <c r="U67">
        <v>6</v>
      </c>
      <c r="V67">
        <f t="shared" ref="V67:AC67" si="42">V11-$AC39</f>
        <v>3.453685432418419</v>
      </c>
      <c r="W67">
        <f t="shared" si="42"/>
        <v>-0.7861952382026498</v>
      </c>
      <c r="X67">
        <f t="shared" si="42"/>
        <v>-8.3072086291715195</v>
      </c>
      <c r="Y67">
        <f t="shared" si="42"/>
        <v>-7.9310591208964194</v>
      </c>
      <c r="Z67">
        <f t="shared" si="42"/>
        <v>-7.9263005940462197</v>
      </c>
      <c r="AA67">
        <f t="shared" si="42"/>
        <v>-7.9677613665581202</v>
      </c>
      <c r="AB67">
        <f t="shared" si="42"/>
        <v>-8.2760732685353204</v>
      </c>
      <c r="AC67">
        <f t="shared" si="42"/>
        <v>-8.6824971754841194</v>
      </c>
      <c r="AE67">
        <v>6</v>
      </c>
      <c r="AF67">
        <f t="shared" ref="AF67:AM67" si="43">AF11-$AM39</f>
        <v>6.8844135607095893</v>
      </c>
      <c r="AG67">
        <f t="shared" si="43"/>
        <v>3.0487602302242407</v>
      </c>
      <c r="AH67">
        <f t="shared" si="43"/>
        <v>-4.5739575466484794</v>
      </c>
      <c r="AI67">
        <f t="shared" si="43"/>
        <v>-7.4374580676963795</v>
      </c>
      <c r="AJ67">
        <f t="shared" si="43"/>
        <v>-7.93552609061528</v>
      </c>
      <c r="AK67">
        <f t="shared" si="43"/>
        <v>-7.4918065061454797</v>
      </c>
      <c r="AL67">
        <f t="shared" si="43"/>
        <v>-8.0390024213403795</v>
      </c>
      <c r="AM67">
        <f t="shared" si="43"/>
        <v>-8.4854909880174798</v>
      </c>
      <c r="AO67">
        <v>6</v>
      </c>
      <c r="AP67">
        <f t="shared" ref="AP67:AW67" si="44">AP11-$AW39</f>
        <v>7.8484515974460258</v>
      </c>
      <c r="AQ67">
        <f t="shared" si="44"/>
        <v>-4.3420222984054897</v>
      </c>
      <c r="AR67">
        <f t="shared" si="44"/>
        <v>-4.4568452279641173</v>
      </c>
      <c r="AS67">
        <f t="shared" si="44"/>
        <v>-4.4898264611932897</v>
      </c>
      <c r="AT67">
        <f t="shared" si="44"/>
        <v>-4.7921377574151895</v>
      </c>
      <c r="AU67">
        <f t="shared" si="44"/>
        <v>-4.566119493984691</v>
      </c>
      <c r="AV67">
        <f t="shared" si="44"/>
        <v>-5.0685321286407907</v>
      </c>
      <c r="AW67">
        <f t="shared" si="44"/>
        <v>-5.5558559094809903</v>
      </c>
    </row>
    <row r="68" spans="1:49" x14ac:dyDescent="0.4">
      <c r="A68">
        <v>6.5</v>
      </c>
      <c r="B68">
        <f t="shared" ref="B68:G68" si="45">B12-$I40</f>
        <v>3.1956149627731918</v>
      </c>
      <c r="C68">
        <f t="shared" si="45"/>
        <v>-4.1913674960048297</v>
      </c>
      <c r="D68">
        <f t="shared" si="45"/>
        <v>-9.8618045880908802</v>
      </c>
      <c r="E68">
        <f t="shared" si="45"/>
        <v>-9.7271174756403802</v>
      </c>
      <c r="F68">
        <f t="shared" si="45"/>
        <v>-9.8339861113698799</v>
      </c>
      <c r="G68">
        <f t="shared" si="45"/>
        <v>-9.71779461482258</v>
      </c>
      <c r="H68">
        <f>H12-$I40</f>
        <v>-9.7156334383589797</v>
      </c>
      <c r="I68">
        <f>I12-$I40</f>
        <v>-10.164596679650581</v>
      </c>
      <c r="K68">
        <v>6.5</v>
      </c>
      <c r="L68">
        <f t="shared" ref="L68:S68" si="46">L12-$S40</f>
        <v>-1.8841623634658999</v>
      </c>
      <c r="M68">
        <f t="shared" si="46"/>
        <v>-3.63021118969196</v>
      </c>
      <c r="N68">
        <f t="shared" si="46"/>
        <v>-8.4036155205805194</v>
      </c>
      <c r="O68">
        <f t="shared" si="46"/>
        <v>-8.6204033992691187</v>
      </c>
      <c r="P68">
        <f t="shared" si="46"/>
        <v>-8.9493140583998212</v>
      </c>
      <c r="Q68">
        <f t="shared" si="46"/>
        <v>-8.8647498623881198</v>
      </c>
      <c r="R68">
        <f t="shared" si="46"/>
        <v>-8.8991268622488207</v>
      </c>
      <c r="S68">
        <f t="shared" si="46"/>
        <v>-9.511351800047219</v>
      </c>
      <c r="U68">
        <v>6.5</v>
      </c>
      <c r="V68">
        <f t="shared" ref="V68:AC68" si="47">V12-$AC40</f>
        <v>2.6632117920935299</v>
      </c>
      <c r="W68">
        <f t="shared" si="47"/>
        <v>2.85253097571763</v>
      </c>
      <c r="X68">
        <f t="shared" si="47"/>
        <v>-9.0631923966229913</v>
      </c>
      <c r="Y68">
        <f t="shared" si="47"/>
        <v>-8.9998254537193887</v>
      </c>
      <c r="Z68">
        <f t="shared" si="47"/>
        <v>-8.9905395605845904</v>
      </c>
      <c r="AA68">
        <f t="shared" si="47"/>
        <v>-8.9136016252043895</v>
      </c>
      <c r="AB68">
        <f t="shared" si="47"/>
        <v>-9.2090675475238903</v>
      </c>
      <c r="AC68">
        <f t="shared" si="47"/>
        <v>-9.6691981646733893</v>
      </c>
      <c r="AE68">
        <v>6.5</v>
      </c>
      <c r="AF68">
        <f t="shared" ref="AF68:AM68" si="48">AF12-$AM40</f>
        <v>9.2724998318815199</v>
      </c>
      <c r="AG68">
        <f t="shared" si="48"/>
        <v>5.57797969554061</v>
      </c>
      <c r="AH68">
        <f t="shared" si="48"/>
        <v>-6.8958077136938307</v>
      </c>
      <c r="AI68">
        <f t="shared" si="48"/>
        <v>-9.1358007502861298</v>
      </c>
      <c r="AJ68">
        <f t="shared" si="48"/>
        <v>-8.2930664074304303</v>
      </c>
      <c r="AK68">
        <f t="shared" si="48"/>
        <v>-8.7334078278027292</v>
      </c>
      <c r="AL68">
        <f t="shared" si="48"/>
        <v>-9.0866936294057297</v>
      </c>
      <c r="AM68">
        <f t="shared" si="48"/>
        <v>-9.5181732346984305</v>
      </c>
      <c r="AO68">
        <v>6.5</v>
      </c>
      <c r="AP68">
        <f t="shared" ref="AP68:AW68" si="49">AP12-$AW40</f>
        <v>7.9125170780317209</v>
      </c>
      <c r="AQ68">
        <f t="shared" si="49"/>
        <v>-5.4277507635834912</v>
      </c>
      <c r="AR68">
        <f t="shared" si="49"/>
        <v>-5.5174378378170363</v>
      </c>
      <c r="AS68">
        <f t="shared" si="49"/>
        <v>-5.5944956583769905</v>
      </c>
      <c r="AT68">
        <f t="shared" si="49"/>
        <v>-5.5487473998820906</v>
      </c>
      <c r="AU68">
        <f t="shared" si="49"/>
        <v>-5.4397731491078911</v>
      </c>
      <c r="AV68">
        <f t="shared" si="49"/>
        <v>-5.9067842836713904</v>
      </c>
      <c r="AW68">
        <f t="shared" si="49"/>
        <v>-6.5729522482278906</v>
      </c>
    </row>
    <row r="69" spans="1:49" x14ac:dyDescent="0.4">
      <c r="A69">
        <v>7</v>
      </c>
      <c r="B69">
        <f t="shared" ref="B69:I69" si="50">B13-$I41</f>
        <v>5.4919122689901201</v>
      </c>
      <c r="C69">
        <f t="shared" si="50"/>
        <v>-3.8748609349169403</v>
      </c>
      <c r="D69">
        <f t="shared" si="50"/>
        <v>-10.52920670919481</v>
      </c>
      <c r="E69">
        <f t="shared" si="50"/>
        <v>-11.03315575281221</v>
      </c>
      <c r="F69">
        <f t="shared" si="50"/>
        <v>-10.648072888641309</v>
      </c>
      <c r="G69">
        <f t="shared" si="50"/>
        <v>-10.443063016020311</v>
      </c>
      <c r="H69">
        <f t="shared" si="50"/>
        <v>-10.71523123187411</v>
      </c>
      <c r="I69">
        <f t="shared" si="50"/>
        <v>-11.05046739890151</v>
      </c>
      <c r="K69">
        <v>7</v>
      </c>
      <c r="L69">
        <f t="shared" ref="L69:S69" si="51">L13-$S41</f>
        <v>-2.9009253945519093</v>
      </c>
      <c r="M69">
        <f t="shared" si="51"/>
        <v>-5.2719287927891303</v>
      </c>
      <c r="N69">
        <f t="shared" si="51"/>
        <v>-8.7780330683825305</v>
      </c>
      <c r="O69">
        <f t="shared" si="51"/>
        <v>-9.9761841988026312</v>
      </c>
      <c r="P69">
        <f t="shared" si="51"/>
        <v>-9.9057530343791313</v>
      </c>
      <c r="Q69">
        <f t="shared" si="51"/>
        <v>-9.7406715881242292</v>
      </c>
      <c r="R69">
        <f t="shared" si="51"/>
        <v>-9.7876044275501286</v>
      </c>
      <c r="S69">
        <f t="shared" si="51"/>
        <v>-10.461355384359329</v>
      </c>
      <c r="U69">
        <v>7</v>
      </c>
      <c r="V69">
        <f t="shared" ref="V69:AC69" si="52">V13-$AC41</f>
        <v>4.7031386625076728</v>
      </c>
      <c r="W69">
        <f t="shared" si="52"/>
        <v>1.26764101559603</v>
      </c>
      <c r="X69">
        <f t="shared" si="52"/>
        <v>-10.73900505443406</v>
      </c>
      <c r="Y69">
        <f t="shared" si="52"/>
        <v>-10.616981245373861</v>
      </c>
      <c r="Z69">
        <f t="shared" si="52"/>
        <v>-10.42647341025706</v>
      </c>
      <c r="AA69">
        <f t="shared" si="52"/>
        <v>-10.21898584806496</v>
      </c>
      <c r="AB69">
        <f t="shared" si="52"/>
        <v>-10.27287990086986</v>
      </c>
      <c r="AC69">
        <f t="shared" si="52"/>
        <v>-10.67163622379266</v>
      </c>
      <c r="AE69">
        <v>7</v>
      </c>
      <c r="AF69">
        <f t="shared" ref="AF69:AM69" si="53">AF13-$AM41</f>
        <v>10.328218559037239</v>
      </c>
      <c r="AG69">
        <f t="shared" si="53"/>
        <v>5.3412049446748933</v>
      </c>
      <c r="AH69">
        <f t="shared" si="53"/>
        <v>-6.2953578922730395</v>
      </c>
      <c r="AI69">
        <f t="shared" si="53"/>
        <v>-10.072910480327941</v>
      </c>
      <c r="AJ69">
        <f t="shared" si="53"/>
        <v>-10.424419220683138</v>
      </c>
      <c r="AK69">
        <f t="shared" si="53"/>
        <v>-10.22126929045044</v>
      </c>
      <c r="AL69">
        <f t="shared" si="53"/>
        <v>-10.138909860786239</v>
      </c>
      <c r="AM69">
        <f t="shared" si="53"/>
        <v>-10.217546935138241</v>
      </c>
      <c r="AO69">
        <v>7</v>
      </c>
      <c r="AP69">
        <f t="shared" ref="AP69:AW69" si="54">AP13-$AW41</f>
        <v>5.7328068080153596</v>
      </c>
      <c r="AQ69">
        <f t="shared" si="54"/>
        <v>-6.1444455796711193</v>
      </c>
      <c r="AR69">
        <f t="shared" si="54"/>
        <v>-6.9287388204212466</v>
      </c>
      <c r="AS69">
        <f t="shared" si="54"/>
        <v>-6.8026165997855195</v>
      </c>
      <c r="AT69">
        <f t="shared" si="54"/>
        <v>-6.5014842056226207</v>
      </c>
      <c r="AU69">
        <f t="shared" si="54"/>
        <v>-6.4193159076834192</v>
      </c>
      <c r="AV69">
        <f t="shared" si="54"/>
        <v>-6.7776760407119205</v>
      </c>
      <c r="AW69">
        <f t="shared" si="54"/>
        <v>-7.5075911338751204</v>
      </c>
    </row>
    <row r="70" spans="1:49" x14ac:dyDescent="0.4">
      <c r="A70">
        <v>7.5</v>
      </c>
      <c r="B70">
        <f t="shared" ref="B70:I70" si="55">B14-$I42</f>
        <v>4.4811389927551506</v>
      </c>
      <c r="C70">
        <f t="shared" si="55"/>
        <v>-6.6672671677650897</v>
      </c>
      <c r="D70">
        <f t="shared" si="55"/>
        <v>-13.398680122393891</v>
      </c>
      <c r="E70">
        <f t="shared" si="55"/>
        <v>-13.024012865404391</v>
      </c>
      <c r="F70">
        <f t="shared" si="55"/>
        <v>-12.653677773332088</v>
      </c>
      <c r="G70">
        <f t="shared" si="55"/>
        <v>-12.280005597397089</v>
      </c>
      <c r="H70">
        <f t="shared" si="55"/>
        <v>-11.966077874572589</v>
      </c>
      <c r="I70">
        <f t="shared" si="55"/>
        <v>-12.16989747094569</v>
      </c>
      <c r="K70">
        <v>7.5</v>
      </c>
      <c r="L70">
        <f t="shared" ref="L70:S70" si="56">L14-$S42</f>
        <v>-0.60515041820498006</v>
      </c>
      <c r="M70">
        <f t="shared" si="56"/>
        <v>-2.9847054814111607</v>
      </c>
      <c r="N70">
        <f t="shared" si="56"/>
        <v>-10.87614124262393</v>
      </c>
      <c r="O70">
        <f t="shared" si="56"/>
        <v>-10.808793102388631</v>
      </c>
      <c r="P70">
        <f t="shared" si="56"/>
        <v>-11.08154910797613</v>
      </c>
      <c r="Q70">
        <f t="shared" si="56"/>
        <v>-10.800899393079529</v>
      </c>
      <c r="R70">
        <f t="shared" si="56"/>
        <v>-10.736297263834029</v>
      </c>
      <c r="S70">
        <f t="shared" si="56"/>
        <v>-11.36648233377003</v>
      </c>
      <c r="U70">
        <v>7.5</v>
      </c>
      <c r="V70">
        <f t="shared" ref="V70:AC70" si="57">V14-$AC42</f>
        <v>6.3702399960518301</v>
      </c>
      <c r="W70">
        <f t="shared" si="57"/>
        <v>2.7152801961671402</v>
      </c>
      <c r="X70">
        <f t="shared" si="57"/>
        <v>-10.14832330597751</v>
      </c>
      <c r="Y70">
        <f t="shared" si="57"/>
        <v>-11.88714709988831</v>
      </c>
      <c r="Z70">
        <f t="shared" si="57"/>
        <v>-12.006682191456107</v>
      </c>
      <c r="AA70">
        <f t="shared" si="57"/>
        <v>-11.797381858525707</v>
      </c>
      <c r="AB70">
        <f t="shared" si="57"/>
        <v>-11.614859934778508</v>
      </c>
      <c r="AC70">
        <f t="shared" si="57"/>
        <v>-11.947509594341508</v>
      </c>
      <c r="AE70">
        <v>7.5</v>
      </c>
      <c r="AF70">
        <f t="shared" ref="AF70:AM70" si="58">AF14-$AM42</f>
        <v>11.01424688318726</v>
      </c>
      <c r="AG70">
        <f t="shared" si="58"/>
        <v>4.1772188504856267</v>
      </c>
      <c r="AH70">
        <f t="shared" si="58"/>
        <v>-9.1175526762072696</v>
      </c>
      <c r="AI70">
        <f t="shared" si="58"/>
        <v>-11.636041925248071</v>
      </c>
      <c r="AJ70">
        <f t="shared" si="58"/>
        <v>-11.456965952778669</v>
      </c>
      <c r="AK70">
        <f t="shared" si="58"/>
        <v>-10.11552219029967</v>
      </c>
      <c r="AL70">
        <f t="shared" si="58"/>
        <v>-11.899522451314171</v>
      </c>
      <c r="AM70">
        <f t="shared" si="58"/>
        <v>-11.75269064042867</v>
      </c>
      <c r="AO70">
        <v>7.5</v>
      </c>
      <c r="AP70">
        <f t="shared" ref="AP70:AW70" si="59">AP14-$AW42</f>
        <v>3.89502917424816</v>
      </c>
      <c r="AQ70">
        <f t="shared" si="59"/>
        <v>-8.7498096464193686</v>
      </c>
      <c r="AR70">
        <f t="shared" si="59"/>
        <v>-6.7467659017773567</v>
      </c>
      <c r="AS70">
        <f t="shared" si="59"/>
        <v>-8.6023634832739688</v>
      </c>
      <c r="AT70">
        <f t="shared" si="59"/>
        <v>-8.3207858780313693</v>
      </c>
      <c r="AU70">
        <f t="shared" si="59"/>
        <v>-7.9451215912114712</v>
      </c>
      <c r="AV70">
        <f t="shared" si="59"/>
        <v>-8.1125549771785685</v>
      </c>
      <c r="AW70">
        <f t="shared" si="59"/>
        <v>-8.8832141395028685</v>
      </c>
    </row>
    <row r="71" spans="1:49" x14ac:dyDescent="0.4">
      <c r="A71">
        <v>8</v>
      </c>
      <c r="B71">
        <f t="shared" ref="B71:I71" si="60">B15-$I43</f>
        <v>2.1670550678581497</v>
      </c>
      <c r="C71">
        <f t="shared" si="60"/>
        <v>-8.4416895771006502</v>
      </c>
      <c r="D71">
        <f t="shared" si="60"/>
        <v>-14.862473761413851</v>
      </c>
      <c r="E71">
        <f t="shared" si="60"/>
        <v>-14.752967196284951</v>
      </c>
      <c r="F71">
        <f t="shared" si="60"/>
        <v>-14.548451466078349</v>
      </c>
      <c r="G71">
        <f t="shared" si="60"/>
        <v>-14.047598461126752</v>
      </c>
      <c r="H71">
        <f t="shared" si="60"/>
        <v>-13.51419225046145</v>
      </c>
      <c r="I71">
        <f t="shared" si="60"/>
        <v>-13.54116738314565</v>
      </c>
      <c r="K71">
        <v>8</v>
      </c>
      <c r="L71">
        <f t="shared" ref="L71:S71" si="61">L15-$S43</f>
        <v>0.94693352492474947</v>
      </c>
      <c r="M71">
        <f t="shared" si="61"/>
        <v>-1.29434429945651</v>
      </c>
      <c r="N71">
        <f t="shared" si="61"/>
        <v>-10.661223467051661</v>
      </c>
      <c r="O71">
        <f t="shared" si="61"/>
        <v>-12.980961948792059</v>
      </c>
      <c r="P71">
        <f t="shared" si="61"/>
        <v>-12.559892598712059</v>
      </c>
      <c r="Q71">
        <f t="shared" si="61"/>
        <v>-12.201914072452562</v>
      </c>
      <c r="R71">
        <f t="shared" si="61"/>
        <v>-12.02821243756596</v>
      </c>
      <c r="S71">
        <f t="shared" si="61"/>
        <v>-12.65474962790926</v>
      </c>
      <c r="U71">
        <v>8</v>
      </c>
      <c r="V71">
        <f t="shared" ref="V71:AC71" si="62">V15-$AC43</f>
        <v>4.4943723250444521</v>
      </c>
      <c r="W71">
        <f t="shared" si="62"/>
        <v>3.1951112562939801</v>
      </c>
      <c r="X71">
        <f t="shared" si="62"/>
        <v>-8.0128046940033002</v>
      </c>
      <c r="Y71">
        <f t="shared" si="62"/>
        <v>-13.760386259975201</v>
      </c>
      <c r="Z71">
        <f t="shared" si="62"/>
        <v>-14.0488989355204</v>
      </c>
      <c r="AA71">
        <f t="shared" si="62"/>
        <v>-13.4950818547744</v>
      </c>
      <c r="AB71">
        <f t="shared" si="62"/>
        <v>-13.231149362357799</v>
      </c>
      <c r="AC71">
        <f t="shared" si="62"/>
        <v>-13.5827085381506</v>
      </c>
      <c r="AE71">
        <v>8</v>
      </c>
      <c r="AF71">
        <f t="shared" ref="AF71:AM71" si="63">AF15-$AM43</f>
        <v>9.8178996457169898</v>
      </c>
      <c r="AG71">
        <f t="shared" si="63"/>
        <v>2.9797324366217</v>
      </c>
      <c r="AH71">
        <f t="shared" si="63"/>
        <v>-9.7514468729808108</v>
      </c>
      <c r="AI71">
        <f t="shared" si="63"/>
        <v>-13.622972047121111</v>
      </c>
      <c r="AJ71">
        <f t="shared" si="63"/>
        <v>-13.508597594092011</v>
      </c>
      <c r="AK71">
        <f t="shared" si="63"/>
        <v>-6.71789705826051</v>
      </c>
      <c r="AL71">
        <f t="shared" si="63"/>
        <v>-12.955956491525908</v>
      </c>
      <c r="AM71">
        <f t="shared" si="63"/>
        <v>-13.178955927946911</v>
      </c>
      <c r="AO71">
        <v>8</v>
      </c>
      <c r="AP71">
        <f t="shared" ref="AP71:AW71" si="64">AP15-$AW43</f>
        <v>1.7993192546433896</v>
      </c>
      <c r="AQ71">
        <f t="shared" si="64"/>
        <v>-10.87035598043682</v>
      </c>
      <c r="AR71">
        <f t="shared" si="64"/>
        <v>-4.9274881421888459</v>
      </c>
      <c r="AS71">
        <f t="shared" si="64"/>
        <v>-11.052495885003022</v>
      </c>
      <c r="AT71">
        <f t="shared" si="64"/>
        <v>-10.54032071034672</v>
      </c>
      <c r="AU71">
        <f t="shared" si="64"/>
        <v>-9.3412390516099215</v>
      </c>
      <c r="AV71">
        <f t="shared" si="64"/>
        <v>-10.187162841881722</v>
      </c>
      <c r="AW71">
        <f t="shared" si="64"/>
        <v>-10.787270438376222</v>
      </c>
    </row>
    <row r="72" spans="1:49" x14ac:dyDescent="0.4">
      <c r="A72">
        <v>8.5</v>
      </c>
      <c r="B72">
        <f t="shared" ref="B72:I72" si="65">B16-$I44</f>
        <v>2.6056524707824398</v>
      </c>
      <c r="C72">
        <f t="shared" si="65"/>
        <v>-8.3459985443967817</v>
      </c>
      <c r="D72">
        <f t="shared" si="65"/>
        <v>-17.494930506643179</v>
      </c>
      <c r="E72">
        <f t="shared" si="65"/>
        <v>-18.078775414271782</v>
      </c>
      <c r="F72">
        <f t="shared" si="65"/>
        <v>-17.666277835098281</v>
      </c>
      <c r="G72">
        <f t="shared" si="65"/>
        <v>-17.111031123525482</v>
      </c>
      <c r="H72">
        <f t="shared" si="65"/>
        <v>-16.477177210000381</v>
      </c>
      <c r="I72">
        <f t="shared" si="65"/>
        <v>-16.18333805878898</v>
      </c>
      <c r="K72">
        <v>8.5</v>
      </c>
      <c r="L72">
        <f t="shared" ref="L72:S72" si="66">L16-$S44</f>
        <v>4.0393324552391503</v>
      </c>
      <c r="M72">
        <f t="shared" si="66"/>
        <v>5.5350601411099376E-3</v>
      </c>
      <c r="N72">
        <f t="shared" si="66"/>
        <v>-11.318888120163429</v>
      </c>
      <c r="O72">
        <f t="shared" si="66"/>
        <v>-15.330779351204132</v>
      </c>
      <c r="P72">
        <f t="shared" si="66"/>
        <v>-9.1305361536071281</v>
      </c>
      <c r="Q72">
        <f t="shared" si="66"/>
        <v>-14.41197507212113</v>
      </c>
      <c r="R72">
        <f t="shared" si="66"/>
        <v>-13.82985743337883</v>
      </c>
      <c r="S72">
        <f t="shared" si="66"/>
        <v>-13.901745349976231</v>
      </c>
      <c r="U72">
        <v>8.5</v>
      </c>
      <c r="V72">
        <f t="shared" ref="V72:AC72" si="67">V16-$AC44</f>
        <v>3.7518741255616197</v>
      </c>
      <c r="W72">
        <f t="shared" si="67"/>
        <v>2.0173489735966097</v>
      </c>
      <c r="X72">
        <f t="shared" si="67"/>
        <v>-7.8297094464391499</v>
      </c>
      <c r="Y72">
        <f t="shared" si="67"/>
        <v>-11.484798930139849</v>
      </c>
      <c r="Z72">
        <f t="shared" si="67"/>
        <v>-16.638448413251652</v>
      </c>
      <c r="AA72">
        <f t="shared" si="67"/>
        <v>-16.101250600956551</v>
      </c>
      <c r="AB72">
        <f t="shared" si="67"/>
        <v>-14.879422125525249</v>
      </c>
      <c r="AC72">
        <f t="shared" si="67"/>
        <v>-15.551177153717951</v>
      </c>
      <c r="AE72">
        <v>8.5</v>
      </c>
      <c r="AF72">
        <f t="shared" ref="AF72:AM72" si="68">AF16-$AM44</f>
        <v>10.221200380578491</v>
      </c>
      <c r="AG72">
        <f t="shared" si="68"/>
        <v>4.8979516643859702</v>
      </c>
      <c r="AH72">
        <f t="shared" si="68"/>
        <v>-8.8705582778901793</v>
      </c>
      <c r="AI72">
        <f t="shared" si="68"/>
        <v>-15.383132192065679</v>
      </c>
      <c r="AJ72">
        <f t="shared" si="68"/>
        <v>-16.057580631283876</v>
      </c>
      <c r="AK72">
        <f t="shared" si="68"/>
        <v>-9.1434138287262794</v>
      </c>
      <c r="AL72">
        <f t="shared" si="68"/>
        <v>-14.757258356442678</v>
      </c>
      <c r="AM72">
        <f t="shared" si="68"/>
        <v>-15.281188368412179</v>
      </c>
      <c r="AO72">
        <v>8.5</v>
      </c>
      <c r="AP72">
        <f t="shared" ref="AP72:AW72" si="69">AP16-$AW44</f>
        <v>3.3413500426456713</v>
      </c>
      <c r="AQ72">
        <f t="shared" si="69"/>
        <v>-7.5714752932231999</v>
      </c>
      <c r="AR72">
        <f t="shared" si="69"/>
        <v>-7.5257342687677866</v>
      </c>
      <c r="AS72">
        <f t="shared" si="69"/>
        <v>-7.6770558716418993</v>
      </c>
      <c r="AT72">
        <f t="shared" si="69"/>
        <v>-13.042112989760499</v>
      </c>
      <c r="AU72">
        <f t="shared" si="69"/>
        <v>-6.2391301919686999</v>
      </c>
      <c r="AV72">
        <f t="shared" si="69"/>
        <v>-12.2674597827826</v>
      </c>
      <c r="AW72">
        <f t="shared" si="69"/>
        <v>-11.428257571196101</v>
      </c>
    </row>
    <row r="73" spans="1:49" x14ac:dyDescent="0.4">
      <c r="A73">
        <v>9</v>
      </c>
      <c r="B73">
        <f t="shared" ref="B73:I73" si="70">B17-$I45</f>
        <v>6.2303729341218697</v>
      </c>
      <c r="C73">
        <f t="shared" si="70"/>
        <v>-6.722691996743551</v>
      </c>
      <c r="D73">
        <f t="shared" si="70"/>
        <v>-14.233025862614749</v>
      </c>
      <c r="E73">
        <f t="shared" si="70"/>
        <v>-20.252633426369449</v>
      </c>
      <c r="F73">
        <f t="shared" si="70"/>
        <v>-19.54548808066145</v>
      </c>
      <c r="G73">
        <f t="shared" si="70"/>
        <v>-19.174170906591449</v>
      </c>
      <c r="H73">
        <f t="shared" si="70"/>
        <v>-18.515133219238749</v>
      </c>
      <c r="I73">
        <f t="shared" si="70"/>
        <v>-18.62704788254085</v>
      </c>
      <c r="K73">
        <v>9</v>
      </c>
      <c r="L73">
        <f t="shared" ref="L73:S73" si="71">L17-$S45</f>
        <v>4.4482861368654101</v>
      </c>
      <c r="M73">
        <f t="shared" si="71"/>
        <v>-3.33221738746792</v>
      </c>
      <c r="N73">
        <f t="shared" si="71"/>
        <v>-13.269735200339202</v>
      </c>
      <c r="O73">
        <f t="shared" si="71"/>
        <v>-17.933215495261599</v>
      </c>
      <c r="P73">
        <f t="shared" si="71"/>
        <v>-9.8114241895166998</v>
      </c>
      <c r="Q73">
        <f t="shared" si="71"/>
        <v>-11.6889595742248</v>
      </c>
      <c r="R73">
        <f t="shared" si="71"/>
        <v>-16.914600250034102</v>
      </c>
      <c r="S73">
        <f t="shared" si="71"/>
        <v>-11.085133424786601</v>
      </c>
      <c r="U73">
        <v>9</v>
      </c>
      <c r="V73">
        <f t="shared" ref="V73:AC73" si="72">V17-$AC45</f>
        <v>2.89673510781373</v>
      </c>
      <c r="W73">
        <f t="shared" si="72"/>
        <v>2.8666929080017702</v>
      </c>
      <c r="X73">
        <f t="shared" si="72"/>
        <v>-10.19116183986263</v>
      </c>
      <c r="Y73">
        <f t="shared" si="72"/>
        <v>-13.033994760340031</v>
      </c>
      <c r="Z73">
        <f t="shared" si="72"/>
        <v>-19.373466472419828</v>
      </c>
      <c r="AA73">
        <f t="shared" si="72"/>
        <v>-18.549493304890433</v>
      </c>
      <c r="AB73">
        <f t="shared" si="72"/>
        <v>-12.698282737349929</v>
      </c>
      <c r="AC73">
        <f t="shared" si="72"/>
        <v>-12.795720344689029</v>
      </c>
      <c r="AE73">
        <v>9</v>
      </c>
      <c r="AF73">
        <f t="shared" ref="AF73:AM73" si="73">AF17-$AM45</f>
        <v>9.9239378568708609</v>
      </c>
      <c r="AG73">
        <f t="shared" si="73"/>
        <v>5.4811325539961349</v>
      </c>
      <c r="AH73">
        <f t="shared" si="73"/>
        <v>-6.6410364986165096</v>
      </c>
      <c r="AI73">
        <f t="shared" si="73"/>
        <v>-18.424381685237709</v>
      </c>
      <c r="AJ73">
        <f t="shared" si="73"/>
        <v>-18.51121155913701</v>
      </c>
      <c r="AK73">
        <f t="shared" si="73"/>
        <v>-11.61425675947951</v>
      </c>
      <c r="AL73">
        <f t="shared" si="73"/>
        <v>-17.49578982644481</v>
      </c>
      <c r="AM73">
        <f t="shared" si="73"/>
        <v>-18.123542507886711</v>
      </c>
      <c r="AO73">
        <v>9</v>
      </c>
      <c r="AP73">
        <f t="shared" ref="AP73:AW73" si="74">AP17-$AW45</f>
        <v>1.1766745048544207</v>
      </c>
      <c r="AQ73">
        <f t="shared" si="74"/>
        <v>-10.743476794984458</v>
      </c>
      <c r="AR73">
        <f t="shared" si="74"/>
        <v>-4.5560049582271365</v>
      </c>
      <c r="AS73">
        <f t="shared" si="74"/>
        <v>-9.9108048868046605</v>
      </c>
      <c r="AT73">
        <f t="shared" si="74"/>
        <v>-15.646073792815558</v>
      </c>
      <c r="AU73">
        <f t="shared" si="74"/>
        <v>-8.981951937109061</v>
      </c>
      <c r="AV73">
        <f t="shared" si="74"/>
        <v>-15.058540250191461</v>
      </c>
      <c r="AW73">
        <f t="shared" si="74"/>
        <v>-9.5874714579013602</v>
      </c>
    </row>
    <row r="74" spans="1:49" x14ac:dyDescent="0.4">
      <c r="A74">
        <v>9.5</v>
      </c>
      <c r="B74">
        <f t="shared" ref="B74:I74" si="75">B18-$I46</f>
        <v>3.5586384996396512</v>
      </c>
      <c r="C74">
        <f t="shared" si="75"/>
        <v>-7.2855391053033305</v>
      </c>
      <c r="D74">
        <f t="shared" si="75"/>
        <v>-16.707198242427332</v>
      </c>
      <c r="E74">
        <f t="shared" si="75"/>
        <v>-20.477471931639428</v>
      </c>
      <c r="F74">
        <f t="shared" si="75"/>
        <v>-16.411804004349129</v>
      </c>
      <c r="G74">
        <f t="shared" si="75"/>
        <v>-16.27343783270393</v>
      </c>
      <c r="H74">
        <f t="shared" si="75"/>
        <v>-15.29337975071963</v>
      </c>
      <c r="I74">
        <f t="shared" si="75"/>
        <v>-21.379998374700829</v>
      </c>
      <c r="K74">
        <v>9.5</v>
      </c>
      <c r="L74">
        <f t="shared" ref="L74:R74" si="76">L18-$S46</f>
        <v>5.4593686138287696</v>
      </c>
      <c r="M74">
        <f t="shared" si="76"/>
        <v>-0.78175847547012989</v>
      </c>
      <c r="N74">
        <f t="shared" si="76"/>
        <v>-15.700735410238059</v>
      </c>
      <c r="O74">
        <f t="shared" si="76"/>
        <v>-17.034039726009659</v>
      </c>
      <c r="P74">
        <f t="shared" si="76"/>
        <v>-10.86047280425616</v>
      </c>
      <c r="Q74">
        <f t="shared" si="76"/>
        <v>-13.294371835061058</v>
      </c>
      <c r="R74">
        <f t="shared" si="76"/>
        <v>-18.462113010319257</v>
      </c>
      <c r="S74">
        <f>S18-$S46</f>
        <v>-13.409896973061562</v>
      </c>
      <c r="U74">
        <v>9.5</v>
      </c>
      <c r="V74">
        <f t="shared" ref="V74:AC74" si="77">V18-$AC46</f>
        <v>4.3259106826607798</v>
      </c>
      <c r="W74">
        <f t="shared" si="77"/>
        <v>6.0494181937766882</v>
      </c>
      <c r="X74">
        <f t="shared" si="77"/>
        <v>-7.3557748597075401</v>
      </c>
      <c r="Y74">
        <f t="shared" si="77"/>
        <v>-13.080943369434838</v>
      </c>
      <c r="Z74">
        <f t="shared" si="77"/>
        <v>-20.01191150523184</v>
      </c>
      <c r="AA74">
        <f t="shared" si="77"/>
        <v>-20.636409921378039</v>
      </c>
      <c r="AB74">
        <f t="shared" si="77"/>
        <v>-14.335309399109839</v>
      </c>
      <c r="AC74">
        <f t="shared" si="77"/>
        <v>-14.797744734884141</v>
      </c>
      <c r="AE74">
        <v>9.5</v>
      </c>
      <c r="AF74">
        <f t="shared" ref="AF74:AM74" si="78">AF18-$AM46</f>
        <v>11.29933067996506</v>
      </c>
      <c r="AG74">
        <f t="shared" si="78"/>
        <v>6.5250424724033502</v>
      </c>
      <c r="AH74">
        <f t="shared" si="78"/>
        <v>-8.4242413429870098</v>
      </c>
      <c r="AI74">
        <f t="shared" si="78"/>
        <v>-15.159093809155308</v>
      </c>
      <c r="AJ74">
        <f t="shared" si="78"/>
        <v>-20.32461625208111</v>
      </c>
      <c r="AK74">
        <f t="shared" si="78"/>
        <v>-10.379175470565109</v>
      </c>
      <c r="AL74">
        <f t="shared" si="78"/>
        <v>-19.754906501692009</v>
      </c>
      <c r="AM74">
        <f t="shared" si="78"/>
        <v>-19.421263582222309</v>
      </c>
      <c r="AO74">
        <v>9.5</v>
      </c>
      <c r="AP74">
        <f t="shared" ref="AP74:AW74" si="79">AP18-$AW46</f>
        <v>3.8138112163485607</v>
      </c>
      <c r="AQ74">
        <f t="shared" si="79"/>
        <v>-9.7356629929662883</v>
      </c>
      <c r="AR74">
        <f t="shared" si="79"/>
        <v>-7.2073034219228749</v>
      </c>
      <c r="AS74">
        <f t="shared" si="79"/>
        <v>-6.7023586094616885</v>
      </c>
      <c r="AT74">
        <f t="shared" si="79"/>
        <v>-12.847348716497889</v>
      </c>
      <c r="AU74">
        <f t="shared" si="79"/>
        <v>-5.9618663448879889</v>
      </c>
      <c r="AV74">
        <f t="shared" si="79"/>
        <v>-11.69501631645109</v>
      </c>
      <c r="AW74">
        <f t="shared" si="79"/>
        <v>-12.241449004163888</v>
      </c>
    </row>
    <row r="75" spans="1:49" x14ac:dyDescent="0.4">
      <c r="A75">
        <v>10</v>
      </c>
      <c r="B75">
        <f t="shared" ref="B75:I75" si="80">B19-$I47</f>
        <v>4.0454339447345795</v>
      </c>
      <c r="C75">
        <f t="shared" si="80"/>
        <v>-5.8612459968397408</v>
      </c>
      <c r="D75">
        <f t="shared" si="80"/>
        <v>-16.394969931412739</v>
      </c>
      <c r="E75">
        <f t="shared" si="80"/>
        <v>-19.432145410337341</v>
      </c>
      <c r="F75">
        <f t="shared" si="80"/>
        <v>-14.79788629205294</v>
      </c>
      <c r="G75">
        <f t="shared" si="80"/>
        <v>-14.79060748072234</v>
      </c>
      <c r="H75">
        <f t="shared" si="80"/>
        <v>-17.63634692205564</v>
      </c>
      <c r="I75">
        <f t="shared" si="80"/>
        <v>-18.23959670210234</v>
      </c>
      <c r="K75">
        <v>10</v>
      </c>
      <c r="L75">
        <f t="shared" ref="L75:S75" si="81">L19-$S47</f>
        <v>5.1007078715751195</v>
      </c>
      <c r="M75">
        <f t="shared" si="81"/>
        <v>-0.6050459643591104</v>
      </c>
      <c r="N75">
        <f t="shared" si="81"/>
        <v>-12.3090871686864</v>
      </c>
      <c r="O75">
        <f t="shared" si="81"/>
        <v>-19.402115817401398</v>
      </c>
      <c r="P75">
        <f t="shared" si="81"/>
        <v>-8.1150100059099017</v>
      </c>
      <c r="Q75">
        <f t="shared" si="81"/>
        <v>-15.0965881665377</v>
      </c>
      <c r="R75">
        <f t="shared" si="81"/>
        <v>-20.720542952046298</v>
      </c>
      <c r="S75">
        <f t="shared" si="81"/>
        <v>-16.243560375233198</v>
      </c>
      <c r="U75">
        <v>10</v>
      </c>
      <c r="V75">
        <f t="shared" ref="V75:AC75" si="82">V19-$AC47</f>
        <v>3.28852146963471</v>
      </c>
      <c r="W75">
        <f t="shared" si="82"/>
        <v>3.3234289015881897</v>
      </c>
      <c r="X75">
        <f t="shared" si="82"/>
        <v>-5.268211623658611</v>
      </c>
      <c r="Y75">
        <f t="shared" si="82"/>
        <v>-9.9097065457866123</v>
      </c>
      <c r="Z75">
        <f t="shared" si="82"/>
        <v>-20.881093896164209</v>
      </c>
      <c r="AA75">
        <f t="shared" si="82"/>
        <v>-18.938558001833911</v>
      </c>
      <c r="AB75">
        <f t="shared" si="82"/>
        <v>-11.318569469352312</v>
      </c>
      <c r="AC75">
        <f t="shared" si="82"/>
        <v>-15.804445676665612</v>
      </c>
      <c r="AE75">
        <v>10</v>
      </c>
      <c r="AF75">
        <f t="shared" ref="AF75:AM75" si="83">AF19-$AM47</f>
        <v>13.634088648792069</v>
      </c>
      <c r="AG75">
        <f t="shared" si="83"/>
        <v>6.4473333484347997</v>
      </c>
      <c r="AH75">
        <f t="shared" si="83"/>
        <v>-6.9023315269744101</v>
      </c>
      <c r="AI75">
        <f t="shared" si="83"/>
        <v>-12.329604350144212</v>
      </c>
      <c r="AJ75">
        <f t="shared" si="83"/>
        <v>-16.77319345964451</v>
      </c>
      <c r="AK75">
        <f t="shared" si="83"/>
        <v>-7.6059989561670109</v>
      </c>
      <c r="AL75">
        <f t="shared" si="83"/>
        <v>-19.726264067468509</v>
      </c>
      <c r="AM75">
        <f t="shared" si="83"/>
        <v>-17.941976528984611</v>
      </c>
      <c r="AO75">
        <v>10</v>
      </c>
      <c r="AP75">
        <f t="shared" ref="AP75:AW75" si="84">AP19-$AW47</f>
        <v>6.2331217055876893</v>
      </c>
      <c r="AQ75">
        <f t="shared" si="84"/>
        <v>-10.503474576702642</v>
      </c>
      <c r="AR75">
        <f t="shared" si="84"/>
        <v>-8.6691926204834271</v>
      </c>
      <c r="AS75">
        <f t="shared" si="84"/>
        <v>-8.6629766981901408</v>
      </c>
      <c r="AT75">
        <f t="shared" si="84"/>
        <v>-14.405122656849441</v>
      </c>
      <c r="AU75">
        <f t="shared" si="84"/>
        <v>-7.8396731461140394</v>
      </c>
      <c r="AV75">
        <f t="shared" si="84"/>
        <v>-13.515591713991542</v>
      </c>
      <c r="AW75">
        <f t="shared" si="84"/>
        <v>-13.342643963993742</v>
      </c>
    </row>
    <row r="76" spans="1:49" x14ac:dyDescent="0.4">
      <c r="A76">
        <v>10.5</v>
      </c>
      <c r="B76">
        <f t="shared" ref="B76:I76" si="85">B20-$I48</f>
        <v>1.0411944095054806</v>
      </c>
      <c r="C76">
        <f t="shared" si="85"/>
        <v>-6.8696743665826601</v>
      </c>
      <c r="D76">
        <f t="shared" si="85"/>
        <v>-17.33978769926496</v>
      </c>
      <c r="E76">
        <f t="shared" si="85"/>
        <v>-20.992302133501759</v>
      </c>
      <c r="F76">
        <f t="shared" si="85"/>
        <v>-14.322938516225658</v>
      </c>
      <c r="G76">
        <f t="shared" si="85"/>
        <v>-16.519633516310158</v>
      </c>
      <c r="H76">
        <f t="shared" si="85"/>
        <v>-19.154416892412659</v>
      </c>
      <c r="I76">
        <f t="shared" si="85"/>
        <v>-15.48423798698656</v>
      </c>
      <c r="K76">
        <v>10.5</v>
      </c>
      <c r="L76">
        <f t="shared" ref="L76:S76" si="86">L20-$S48</f>
        <v>2.0001107652424404</v>
      </c>
      <c r="M76">
        <f t="shared" si="86"/>
        <v>-0.58406936624492012</v>
      </c>
      <c r="N76">
        <f t="shared" si="86"/>
        <v>-11.194142432869169</v>
      </c>
      <c r="O76">
        <f t="shared" si="86"/>
        <v>-17.500778978582773</v>
      </c>
      <c r="P76">
        <f t="shared" si="86"/>
        <v>-9.9252149546658703</v>
      </c>
      <c r="Q76">
        <f t="shared" si="86"/>
        <v>-13.767618892656168</v>
      </c>
      <c r="R76">
        <f t="shared" si="86"/>
        <v>-21.98612283297917</v>
      </c>
      <c r="S76">
        <f t="shared" si="86"/>
        <v>-15.47738591029597</v>
      </c>
      <c r="U76">
        <v>10.5</v>
      </c>
      <c r="V76">
        <f t="shared" ref="V76:AC76" si="87">V20-$AC48</f>
        <v>0.91100256364097998</v>
      </c>
      <c r="W76">
        <f t="shared" si="87"/>
        <v>4.8117252505006602</v>
      </c>
      <c r="X76">
        <f t="shared" si="87"/>
        <v>-7.5875080825084202</v>
      </c>
      <c r="Y76">
        <f t="shared" si="87"/>
        <v>-12.406514637892322</v>
      </c>
      <c r="Z76">
        <f t="shared" si="87"/>
        <v>-18.002874725411722</v>
      </c>
      <c r="AA76">
        <f t="shared" si="87"/>
        <v>-21.43058627769032</v>
      </c>
      <c r="AB76">
        <f t="shared" si="87"/>
        <v>-9.6480621380005189</v>
      </c>
      <c r="AC76">
        <f t="shared" si="87"/>
        <v>-16.719153985105322</v>
      </c>
      <c r="AE76">
        <v>10.5</v>
      </c>
      <c r="AF76">
        <f t="shared" ref="AF76:AM76" si="88">AF20-$AM48</f>
        <v>16.436819121936711</v>
      </c>
      <c r="AG76">
        <f t="shared" si="88"/>
        <v>9.0569720548387291</v>
      </c>
      <c r="AH76">
        <f t="shared" si="88"/>
        <v>-7.4305918194631202</v>
      </c>
      <c r="AI76">
        <f t="shared" si="88"/>
        <v>-9.7069754291976196</v>
      </c>
      <c r="AJ76">
        <f t="shared" si="88"/>
        <v>-17.770358297714321</v>
      </c>
      <c r="AK76">
        <f t="shared" si="88"/>
        <v>-5.63511796359212</v>
      </c>
      <c r="AL76">
        <f t="shared" si="88"/>
        <v>-19.971179947123318</v>
      </c>
      <c r="AM76">
        <f t="shared" si="88"/>
        <v>-15.21034447046992</v>
      </c>
      <c r="AO76">
        <v>10.5</v>
      </c>
      <c r="AP76">
        <f t="shared" ref="AP76:AW76" si="89">AP20-$AW48</f>
        <v>8.7388526241971363</v>
      </c>
      <c r="AQ76">
        <f t="shared" si="89"/>
        <v>-7.9916978521433997</v>
      </c>
      <c r="AR76">
        <f t="shared" si="89"/>
        <v>-11.218118008653587</v>
      </c>
      <c r="AS76">
        <f t="shared" si="89"/>
        <v>-10.998252907272498</v>
      </c>
      <c r="AT76">
        <f t="shared" si="89"/>
        <v>-15.050918190519599</v>
      </c>
      <c r="AU76">
        <f t="shared" si="89"/>
        <v>-6.4729706648032987</v>
      </c>
      <c r="AV76">
        <f t="shared" si="89"/>
        <v>-12.223612736831001</v>
      </c>
      <c r="AW76">
        <f t="shared" si="89"/>
        <v>-12.751458639069799</v>
      </c>
    </row>
    <row r="77" spans="1:49" x14ac:dyDescent="0.4">
      <c r="A77">
        <v>11</v>
      </c>
      <c r="B77">
        <f t="shared" ref="B77:I77" si="90">B21-$I49</f>
        <v>1.3662032812014204</v>
      </c>
      <c r="C77">
        <f t="shared" si="90"/>
        <v>-9.1634563615506792</v>
      </c>
      <c r="D77">
        <f t="shared" si="90"/>
        <v>-15.945420530718678</v>
      </c>
      <c r="E77">
        <f t="shared" si="90"/>
        <v>-21.59959990729168</v>
      </c>
      <c r="F77">
        <f t="shared" si="90"/>
        <v>-12.439410403083578</v>
      </c>
      <c r="G77">
        <f t="shared" si="90"/>
        <v>-13.387362410782679</v>
      </c>
      <c r="H77">
        <f t="shared" si="90"/>
        <v>-21.084780029171178</v>
      </c>
      <c r="I77">
        <f t="shared" si="90"/>
        <v>-17.24017710164318</v>
      </c>
      <c r="K77">
        <v>11</v>
      </c>
      <c r="L77">
        <f t="shared" ref="L77:S77" si="91">L21-$S49</f>
        <v>4.8142669764525898</v>
      </c>
      <c r="M77">
        <f t="shared" si="91"/>
        <v>0.86553102014817984</v>
      </c>
      <c r="N77">
        <f t="shared" si="91"/>
        <v>-8.4405847056735617</v>
      </c>
      <c r="O77">
        <f t="shared" si="91"/>
        <v>-20.318223741220461</v>
      </c>
      <c r="P77">
        <f t="shared" si="91"/>
        <v>-9.8929549261983603</v>
      </c>
      <c r="Q77">
        <f t="shared" si="91"/>
        <v>-14.846798826559059</v>
      </c>
      <c r="R77">
        <f t="shared" si="91"/>
        <v>-22.347370894871361</v>
      </c>
      <c r="S77">
        <f t="shared" si="91"/>
        <v>-16.68145186020536</v>
      </c>
      <c r="U77">
        <v>11</v>
      </c>
      <c r="V77">
        <f t="shared" ref="V77:AC77" si="92">V21-$AC49</f>
        <v>0.80421288433310956</v>
      </c>
      <c r="W77">
        <f t="shared" si="92"/>
        <v>5.5209038954813439</v>
      </c>
      <c r="X77">
        <f t="shared" si="92"/>
        <v>-7.4677447651006394</v>
      </c>
      <c r="Y77">
        <f t="shared" si="92"/>
        <v>-12.410974708451938</v>
      </c>
      <c r="Z77">
        <f t="shared" si="92"/>
        <v>-16.669697614818539</v>
      </c>
      <c r="AA77">
        <f t="shared" si="92"/>
        <v>-18.070833539915238</v>
      </c>
      <c r="AB77">
        <f t="shared" si="92"/>
        <v>-12.397469557108639</v>
      </c>
      <c r="AC77">
        <f t="shared" si="92"/>
        <v>-14.32440171054024</v>
      </c>
      <c r="AE77">
        <v>11</v>
      </c>
      <c r="AF77">
        <f t="shared" ref="AF77:AM77" si="93">AF21-$AM49</f>
        <v>15.111931498486168</v>
      </c>
      <c r="AG77">
        <f t="shared" si="93"/>
        <v>10.07884959972024</v>
      </c>
      <c r="AH77">
        <f t="shared" si="93"/>
        <v>-4.2725957616244807</v>
      </c>
      <c r="AI77">
        <f t="shared" si="93"/>
        <v>-9.8775692552999779</v>
      </c>
      <c r="AJ77">
        <f t="shared" si="93"/>
        <v>-18.040557778939878</v>
      </c>
      <c r="AK77">
        <f t="shared" si="93"/>
        <v>-4.9870442315380794</v>
      </c>
      <c r="AL77">
        <f t="shared" si="93"/>
        <v>-17.971260963718379</v>
      </c>
      <c r="AM77">
        <f t="shared" si="93"/>
        <v>-16.757000698015979</v>
      </c>
      <c r="AO77">
        <v>11</v>
      </c>
      <c r="AP77">
        <f t="shared" ref="AP77:AW77" si="94">AP21-$AW49</f>
        <v>10.905912426101491</v>
      </c>
      <c r="AQ77">
        <f t="shared" si="94"/>
        <v>-10.503163002575441</v>
      </c>
      <c r="AR77">
        <f t="shared" si="94"/>
        <v>-10.825395523276026</v>
      </c>
      <c r="AS77">
        <f t="shared" si="94"/>
        <v>-12.59936860333724</v>
      </c>
      <c r="AT77">
        <f t="shared" si="94"/>
        <v>-17.18386519928454</v>
      </c>
      <c r="AU77">
        <f t="shared" si="94"/>
        <v>-7.7059938469861393</v>
      </c>
      <c r="AV77">
        <f t="shared" si="94"/>
        <v>-14.824624283731641</v>
      </c>
      <c r="AW77">
        <f t="shared" si="94"/>
        <v>-14.05578830637694</v>
      </c>
    </row>
    <row r="78" spans="1:49" x14ac:dyDescent="0.4">
      <c r="A78">
        <v>11.5</v>
      </c>
      <c r="B78">
        <f t="shared" ref="B78:I78" si="95">B22-$I50</f>
        <v>-1.1085963166651807</v>
      </c>
      <c r="C78">
        <f t="shared" si="95"/>
        <v>-7.5748107125841697</v>
      </c>
      <c r="D78">
        <f t="shared" si="95"/>
        <v>-15.026553321286471</v>
      </c>
      <c r="E78">
        <f t="shared" si="95"/>
        <v>-19.446863038325873</v>
      </c>
      <c r="F78">
        <f t="shared" si="95"/>
        <v>-10.59572502557257</v>
      </c>
      <c r="G78">
        <f t="shared" si="95"/>
        <v>-11.266793186181172</v>
      </c>
      <c r="H78">
        <f t="shared" si="95"/>
        <v>-19.741154265655972</v>
      </c>
      <c r="I78">
        <f t="shared" si="95"/>
        <v>-18.62697485571567</v>
      </c>
      <c r="K78">
        <v>11.5</v>
      </c>
      <c r="L78">
        <f t="shared" ref="L78:S78" si="96">L22-$S50</f>
        <v>3.1231467748426898</v>
      </c>
      <c r="M78">
        <f t="shared" si="96"/>
        <v>-1.0057920413831507</v>
      </c>
      <c r="N78">
        <f t="shared" si="96"/>
        <v>-6.8183356718253609</v>
      </c>
      <c r="O78">
        <f t="shared" si="96"/>
        <v>-20.691209842449361</v>
      </c>
      <c r="P78">
        <f t="shared" si="96"/>
        <v>-11.22796292101966</v>
      </c>
      <c r="Q78">
        <f t="shared" si="96"/>
        <v>-15.217099890596462</v>
      </c>
      <c r="R78">
        <f t="shared" si="96"/>
        <v>-24.677832325233961</v>
      </c>
      <c r="S78">
        <f t="shared" si="96"/>
        <v>-17.48468699881456</v>
      </c>
      <c r="U78">
        <v>11.5</v>
      </c>
      <c r="V78">
        <f t="shared" ref="V78:AC78" si="97">V22-$AC50</f>
        <v>-1.6472877873877296</v>
      </c>
      <c r="W78">
        <f t="shared" si="97"/>
        <v>7.3071028210312194</v>
      </c>
      <c r="X78">
        <f t="shared" si="97"/>
        <v>-6.7136291624770399</v>
      </c>
      <c r="Y78">
        <f t="shared" si="97"/>
        <v>-10.762924762483241</v>
      </c>
      <c r="Z78">
        <f t="shared" si="97"/>
        <v>-19.276749167054639</v>
      </c>
      <c r="AA78">
        <f t="shared" si="97"/>
        <v>-18.28018277173744</v>
      </c>
      <c r="AB78">
        <f t="shared" si="97"/>
        <v>-9.9288250932861395</v>
      </c>
      <c r="AC78">
        <f t="shared" si="97"/>
        <v>-14.80293537678034</v>
      </c>
      <c r="AE78">
        <v>11.5</v>
      </c>
      <c r="AF78">
        <f t="shared" ref="AF78:AM78" si="98">AF22-$AM50</f>
        <v>18.028591269319531</v>
      </c>
      <c r="AG78">
        <f t="shared" si="98"/>
        <v>10.29633274573813</v>
      </c>
      <c r="AH78">
        <f t="shared" si="98"/>
        <v>-6.8933490045078702</v>
      </c>
      <c r="AI78">
        <f t="shared" si="98"/>
        <v>-9.6901367338275683</v>
      </c>
      <c r="AJ78">
        <f t="shared" si="98"/>
        <v>-17.15616526362767</v>
      </c>
      <c r="AK78">
        <f t="shared" si="98"/>
        <v>-6.7299397493069701</v>
      </c>
      <c r="AL78">
        <f t="shared" si="98"/>
        <v>-16.586770901368869</v>
      </c>
      <c r="AM78">
        <f t="shared" si="98"/>
        <v>-16.32017178633987</v>
      </c>
      <c r="AO78">
        <v>11.5</v>
      </c>
      <c r="AP78">
        <f t="shared" ref="AP78:AW78" si="99">AP22-$AW50</f>
        <v>9.3688721236554322</v>
      </c>
      <c r="AQ78">
        <f t="shared" si="99"/>
        <v>-7.8908654855753024</v>
      </c>
      <c r="AR78">
        <f t="shared" si="99"/>
        <v>-10.894898881580188</v>
      </c>
      <c r="AS78">
        <f t="shared" si="99"/>
        <v>-9.2866242078663017</v>
      </c>
      <c r="AT78">
        <f t="shared" si="99"/>
        <v>-19.739252489696803</v>
      </c>
      <c r="AU78">
        <f t="shared" si="99"/>
        <v>-6.0636938497521005</v>
      </c>
      <c r="AV78">
        <f t="shared" si="99"/>
        <v>-11.691364431484802</v>
      </c>
      <c r="AW78">
        <f t="shared" si="99"/>
        <v>-12.5198590810505</v>
      </c>
    </row>
    <row r="79" spans="1:49" x14ac:dyDescent="0.4">
      <c r="A79">
        <v>12</v>
      </c>
      <c r="B79">
        <f t="shared" ref="B79:I79" si="100">B23-$I51</f>
        <v>-2.4045524191098</v>
      </c>
      <c r="C79">
        <f t="shared" si="100"/>
        <v>-6.8427729464722207</v>
      </c>
      <c r="D79">
        <f t="shared" si="100"/>
        <v>-13.88662004346002</v>
      </c>
      <c r="E79">
        <f t="shared" si="100"/>
        <v>-21.88519549075442</v>
      </c>
      <c r="F79">
        <f t="shared" si="100"/>
        <v>-8.0354059251250192</v>
      </c>
      <c r="G79">
        <f t="shared" si="100"/>
        <v>-9.7434679765663219</v>
      </c>
      <c r="H79">
        <f t="shared" si="100"/>
        <v>-23.007635147576121</v>
      </c>
      <c r="I79">
        <f t="shared" si="100"/>
        <v>-17.62657982520712</v>
      </c>
      <c r="K79">
        <v>12</v>
      </c>
      <c r="L79">
        <f t="shared" ref="L79:S79" si="101">L23-$S51</f>
        <v>4.8473961032922306</v>
      </c>
      <c r="M79">
        <f t="shared" si="101"/>
        <v>-1.3550380614736204</v>
      </c>
      <c r="N79">
        <f t="shared" si="101"/>
        <v>-3.9277271936103402</v>
      </c>
      <c r="O79">
        <f t="shared" si="101"/>
        <v>-20.179210459405738</v>
      </c>
      <c r="P79">
        <f t="shared" si="101"/>
        <v>-13.146063520458238</v>
      </c>
      <c r="Q79">
        <f t="shared" si="101"/>
        <v>-13.948013877975438</v>
      </c>
      <c r="R79">
        <f t="shared" si="101"/>
        <v>-26.006017184418237</v>
      </c>
      <c r="S79">
        <f t="shared" si="101"/>
        <v>-16.790085135033038</v>
      </c>
      <c r="U79">
        <v>12</v>
      </c>
      <c r="V79">
        <f t="shared" ref="V79:AC79" si="102">V23-$AC51</f>
        <v>-1.2120819177280699</v>
      </c>
      <c r="W79">
        <f t="shared" si="102"/>
        <v>5.4211334676667899</v>
      </c>
      <c r="X79">
        <f t="shared" si="102"/>
        <v>-7.4579136654927005</v>
      </c>
      <c r="Y79">
        <f t="shared" si="102"/>
        <v>-10.098586443297199</v>
      </c>
      <c r="Z79">
        <f t="shared" si="102"/>
        <v>-19.7746786466139</v>
      </c>
      <c r="AA79">
        <f t="shared" si="102"/>
        <v>-19.006956088994798</v>
      </c>
      <c r="AB79">
        <f t="shared" si="102"/>
        <v>-10.2090722502793</v>
      </c>
      <c r="AC79">
        <f t="shared" si="102"/>
        <v>-13.078202343311998</v>
      </c>
      <c r="AE79">
        <v>12</v>
      </c>
      <c r="AF79">
        <f t="shared" ref="AF79:AM79" si="103">AF23-$AM51</f>
        <v>14.71898460121472</v>
      </c>
      <c r="AG79">
        <f t="shared" si="103"/>
        <v>9.2139427667770093</v>
      </c>
      <c r="AH79">
        <f t="shared" si="103"/>
        <v>-7.9547945122877</v>
      </c>
      <c r="AI79">
        <f t="shared" si="103"/>
        <v>-7.0444896385424993</v>
      </c>
      <c r="AJ79">
        <f t="shared" si="103"/>
        <v>-18.599984089548599</v>
      </c>
      <c r="AK79">
        <f t="shared" si="103"/>
        <v>-8.1116280309800004</v>
      </c>
      <c r="AL79">
        <f t="shared" si="103"/>
        <v>-15.218761199972802</v>
      </c>
      <c r="AM79">
        <f t="shared" si="103"/>
        <v>-19.009596306322301</v>
      </c>
      <c r="AO79">
        <v>12</v>
      </c>
      <c r="AP79">
        <f t="shared" ref="AP79:AW79" si="104">AP23-$AW51</f>
        <v>7.8686781496200808</v>
      </c>
      <c r="AQ79">
        <f t="shared" si="104"/>
        <v>-5.1779456904579995</v>
      </c>
      <c r="AR79">
        <f t="shared" si="104"/>
        <v>-10.295870369219685</v>
      </c>
      <c r="AS79">
        <f t="shared" si="104"/>
        <v>-10.859366527652199</v>
      </c>
      <c r="AT79">
        <f t="shared" si="104"/>
        <v>-20.106054833242201</v>
      </c>
      <c r="AU79">
        <f t="shared" si="104"/>
        <v>-3.5603785493145992</v>
      </c>
      <c r="AV79">
        <f t="shared" si="104"/>
        <v>-13.2962902176528</v>
      </c>
      <c r="AW79">
        <f t="shared" si="104"/>
        <v>-13.1944062287448</v>
      </c>
    </row>
    <row r="80" spans="1:49" x14ac:dyDescent="0.4">
      <c r="A80">
        <v>12.5</v>
      </c>
      <c r="B80">
        <f t="shared" ref="B80:I80" si="105">B24-$I52</f>
        <v>-1.8877252008436196</v>
      </c>
      <c r="C80">
        <f t="shared" si="105"/>
        <v>-9.0470956312413016</v>
      </c>
      <c r="D80">
        <f t="shared" si="105"/>
        <v>-16.181939471000501</v>
      </c>
      <c r="E80">
        <f t="shared" si="105"/>
        <v>-20.645085681996598</v>
      </c>
      <c r="F80">
        <f t="shared" si="105"/>
        <v>-6.3659044514118994</v>
      </c>
      <c r="G80">
        <f t="shared" si="105"/>
        <v>-6.8452311163925001</v>
      </c>
      <c r="H80">
        <f t="shared" si="105"/>
        <v>-23.3831570182689</v>
      </c>
      <c r="I80">
        <f t="shared" si="105"/>
        <v>-17.740012307828799</v>
      </c>
      <c r="K80">
        <v>12.5</v>
      </c>
      <c r="L80">
        <f t="shared" ref="L80:S80" si="106">L24-$S52</f>
        <v>2.8370147682872204</v>
      </c>
      <c r="M80">
        <f t="shared" si="106"/>
        <v>-3.4392335732407808</v>
      </c>
      <c r="N80">
        <f t="shared" si="106"/>
        <v>-4.7841132487711793</v>
      </c>
      <c r="O80">
        <f t="shared" si="106"/>
        <v>-17.83038673713838</v>
      </c>
      <c r="P80">
        <f t="shared" si="106"/>
        <v>-10.26168825309918</v>
      </c>
      <c r="Q80">
        <f t="shared" si="106"/>
        <v>-10.824785826476081</v>
      </c>
      <c r="R80">
        <f t="shared" si="106"/>
        <v>-23.03166597835498</v>
      </c>
      <c r="S80">
        <f t="shared" si="106"/>
        <v>-16.06611776257278</v>
      </c>
      <c r="U80">
        <v>12.5</v>
      </c>
      <c r="V80">
        <f t="shared" ref="V80:AC80" si="107">V24-$AC52</f>
        <v>-0.54526434476925978</v>
      </c>
      <c r="W80">
        <f t="shared" si="107"/>
        <v>7.0503380782543035</v>
      </c>
      <c r="X80">
        <f t="shared" si="107"/>
        <v>-8.6601477302047307</v>
      </c>
      <c r="Y80">
        <f t="shared" si="107"/>
        <v>-11.052350223829432</v>
      </c>
      <c r="Z80">
        <f t="shared" si="107"/>
        <v>-17.656643068269631</v>
      </c>
      <c r="AA80">
        <f t="shared" si="107"/>
        <v>-21.556762977137829</v>
      </c>
      <c r="AB80">
        <f t="shared" si="107"/>
        <v>-10.596668556937832</v>
      </c>
      <c r="AC80">
        <f t="shared" si="107"/>
        <v>-10.383027260872531</v>
      </c>
      <c r="AE80">
        <v>12.5</v>
      </c>
      <c r="AF80">
        <f t="shared" ref="AF80:AM80" si="108">AF24-$AM52</f>
        <v>17.067959431298178</v>
      </c>
      <c r="AG80">
        <f t="shared" si="108"/>
        <v>9.3019912102524707</v>
      </c>
      <c r="AH80">
        <f t="shared" si="108"/>
        <v>-8.7226122434461608</v>
      </c>
      <c r="AI80">
        <f t="shared" si="108"/>
        <v>-7.7077609369806606</v>
      </c>
      <c r="AJ80">
        <f t="shared" si="108"/>
        <v>-15.902256601084261</v>
      </c>
      <c r="AK80">
        <f t="shared" si="108"/>
        <v>-6.9531722137975596</v>
      </c>
      <c r="AL80">
        <f t="shared" si="108"/>
        <v>-16.692397754848962</v>
      </c>
      <c r="AM80">
        <f t="shared" si="108"/>
        <v>-15.801704923263962</v>
      </c>
      <c r="AO80">
        <v>12.5</v>
      </c>
      <c r="AP80">
        <f t="shared" ref="AP80:AW80" si="109">AP24-$AW52</f>
        <v>6.6581595127677495</v>
      </c>
      <c r="AQ80">
        <f t="shared" si="109"/>
        <v>-7.0573993912590005</v>
      </c>
      <c r="AR80">
        <f t="shared" si="109"/>
        <v>-12.294983948849886</v>
      </c>
      <c r="AS80">
        <f t="shared" si="109"/>
        <v>-8.8855015620612008</v>
      </c>
      <c r="AT80">
        <f t="shared" si="109"/>
        <v>-17.759884761188101</v>
      </c>
      <c r="AU80">
        <f t="shared" si="109"/>
        <v>-0.70068942792710054</v>
      </c>
      <c r="AV80">
        <f t="shared" si="109"/>
        <v>-9.771223078923299</v>
      </c>
      <c r="AW80">
        <f t="shared" si="109"/>
        <v>-14.2818165505515</v>
      </c>
    </row>
    <row r="81" spans="1:79" x14ac:dyDescent="0.4">
      <c r="A81">
        <v>13</v>
      </c>
      <c r="B81">
        <f t="shared" ref="B81:I81" si="110">B25-$I53</f>
        <v>-1.91152739738577</v>
      </c>
      <c r="C81">
        <f t="shared" si="110"/>
        <v>-8.3569445839183309</v>
      </c>
      <c r="D81">
        <f t="shared" si="110"/>
        <v>-15.832047000881332</v>
      </c>
      <c r="E81">
        <f t="shared" si="110"/>
        <v>-20.91882744304273</v>
      </c>
      <c r="F81">
        <f t="shared" si="110"/>
        <v>-7.3910974820668303</v>
      </c>
      <c r="G81">
        <f t="shared" si="110"/>
        <v>-6.8042301338463309</v>
      </c>
      <c r="H81">
        <f t="shared" si="110"/>
        <v>-21.950876809024631</v>
      </c>
      <c r="I81">
        <f t="shared" si="110"/>
        <v>-20.52442645179633</v>
      </c>
      <c r="K81">
        <v>13</v>
      </c>
      <c r="L81">
        <f t="shared" ref="L81:S81" si="111">L25-$S53</f>
        <v>3.7662937939528001</v>
      </c>
      <c r="M81">
        <f t="shared" si="111"/>
        <v>-3.4182773870590211E-2</v>
      </c>
      <c r="N81">
        <f t="shared" si="111"/>
        <v>-7.1571730791899997</v>
      </c>
      <c r="O81">
        <f t="shared" si="111"/>
        <v>-17.414541193324901</v>
      </c>
      <c r="P81">
        <f t="shared" si="111"/>
        <v>-8.2803051173521993</v>
      </c>
      <c r="Q81">
        <f t="shared" si="111"/>
        <v>-8.1668252921766999</v>
      </c>
      <c r="R81">
        <f t="shared" si="111"/>
        <v>-23.1361445306304</v>
      </c>
      <c r="S81">
        <f t="shared" si="111"/>
        <v>-16.763356450253301</v>
      </c>
      <c r="U81">
        <v>13</v>
      </c>
      <c r="V81">
        <f t="shared" ref="V81:AC81" si="112">V25-$AC53</f>
        <v>-2.7523215260132599</v>
      </c>
      <c r="W81">
        <f t="shared" si="112"/>
        <v>8.7529903165984297</v>
      </c>
      <c r="X81">
        <f t="shared" si="112"/>
        <v>-7.7704969630917606</v>
      </c>
      <c r="Y81">
        <f t="shared" si="112"/>
        <v>-9.6361341873572606</v>
      </c>
      <c r="Z81">
        <f t="shared" si="112"/>
        <v>-15.839122159507362</v>
      </c>
      <c r="AA81">
        <f t="shared" si="112"/>
        <v>-21.767876176897261</v>
      </c>
      <c r="AB81">
        <f t="shared" si="112"/>
        <v>-9.4944560926428601</v>
      </c>
      <c r="AC81">
        <f t="shared" si="112"/>
        <v>-12.271616010212661</v>
      </c>
      <c r="AE81">
        <v>13</v>
      </c>
      <c r="AF81">
        <f t="shared" ref="AF81:AM81" si="113">AF25-$AM53</f>
        <v>15.197769273178491</v>
      </c>
      <c r="AG81">
        <f t="shared" si="113"/>
        <v>12.81371000683138</v>
      </c>
      <c r="AH81">
        <f t="shared" si="113"/>
        <v>-11.185107006777141</v>
      </c>
      <c r="AI81">
        <f t="shared" si="113"/>
        <v>-4.5681743484486406</v>
      </c>
      <c r="AJ81">
        <f t="shared" si="113"/>
        <v>-16.86911721739704</v>
      </c>
      <c r="AK81">
        <f t="shared" si="113"/>
        <v>-4.11954672141984</v>
      </c>
      <c r="AL81">
        <f t="shared" si="113"/>
        <v>-16.872295251874842</v>
      </c>
      <c r="AM81">
        <f t="shared" si="113"/>
        <v>-12.967566041268842</v>
      </c>
      <c r="AO81">
        <v>13</v>
      </c>
      <c r="AP81">
        <f t="shared" ref="AP81:AW81" si="114">AP25-$AW53</f>
        <v>8.05338869935815</v>
      </c>
      <c r="AQ81">
        <f t="shared" si="114"/>
        <v>-5.3000708290188001</v>
      </c>
      <c r="AR81">
        <f t="shared" si="114"/>
        <v>-13.277122416476686</v>
      </c>
      <c r="AS81">
        <f t="shared" si="114"/>
        <v>-5.2937379650344987</v>
      </c>
      <c r="AT81">
        <f t="shared" si="114"/>
        <v>-14.324521121811799</v>
      </c>
      <c r="AU81">
        <f t="shared" si="114"/>
        <v>-2.6245631081599008</v>
      </c>
      <c r="AV81">
        <f t="shared" si="114"/>
        <v>-6.9909961062154018</v>
      </c>
      <c r="AW81">
        <f t="shared" si="114"/>
        <v>-12.947065704439499</v>
      </c>
    </row>
    <row r="82" spans="1:79" x14ac:dyDescent="0.4">
      <c r="A82">
        <v>13.5</v>
      </c>
      <c r="B82">
        <f t="shared" ref="B82:I82" si="115">B26-$I54</f>
        <v>-4.3212977431416295</v>
      </c>
      <c r="C82">
        <f t="shared" si="115"/>
        <v>-9.66356839702933</v>
      </c>
      <c r="D82">
        <f t="shared" si="115"/>
        <v>-18.070896445062729</v>
      </c>
      <c r="E82">
        <f t="shared" si="115"/>
        <v>-22.884307306708429</v>
      </c>
      <c r="F82">
        <f t="shared" si="115"/>
        <v>-5.0537514874283307</v>
      </c>
      <c r="G82">
        <f t="shared" si="115"/>
        <v>-4.3712495416110304</v>
      </c>
      <c r="H82">
        <f t="shared" si="115"/>
        <v>-24.80591886266933</v>
      </c>
      <c r="I82">
        <f t="shared" si="115"/>
        <v>-21.093364760594831</v>
      </c>
      <c r="K82">
        <v>13.5</v>
      </c>
      <c r="L82">
        <f t="shared" ref="L82:S82" si="116">L26-$S54</f>
        <v>1.5754281618703807</v>
      </c>
      <c r="M82">
        <f t="shared" si="116"/>
        <v>1.6912894708080604</v>
      </c>
      <c r="N82">
        <f t="shared" si="116"/>
        <v>-8.8512463739423808</v>
      </c>
      <c r="O82">
        <f t="shared" si="116"/>
        <v>-19.51541255162148</v>
      </c>
      <c r="P82">
        <f t="shared" si="116"/>
        <v>-9.2173225850822789</v>
      </c>
      <c r="Q82">
        <f t="shared" si="116"/>
        <v>-10.193508814054979</v>
      </c>
      <c r="R82">
        <f t="shared" si="116"/>
        <v>-23.342984320154979</v>
      </c>
      <c r="S82">
        <f t="shared" si="116"/>
        <v>-16.30948793313328</v>
      </c>
      <c r="U82">
        <v>13.5</v>
      </c>
      <c r="V82">
        <f t="shared" ref="V82:AC82" si="117">V26-$AC54</f>
        <v>-3.2979048471891508</v>
      </c>
      <c r="W82">
        <f t="shared" si="117"/>
        <v>6.9554869020609917</v>
      </c>
      <c r="X82">
        <f t="shared" si="117"/>
        <v>-6.1035484367341502</v>
      </c>
      <c r="Y82">
        <f t="shared" si="117"/>
        <v>-7.4071123541569497</v>
      </c>
      <c r="Z82">
        <f t="shared" si="117"/>
        <v>-15.398741162689952</v>
      </c>
      <c r="AA82">
        <f t="shared" si="117"/>
        <v>-23.371270133629551</v>
      </c>
      <c r="AB82">
        <f t="shared" si="117"/>
        <v>-11.899203757250152</v>
      </c>
      <c r="AC82">
        <f t="shared" si="117"/>
        <v>-10.412435766810951</v>
      </c>
      <c r="AE82">
        <v>13.5</v>
      </c>
      <c r="AF82">
        <f t="shared" ref="AF82:AM82" si="118">AF26-$AM54</f>
        <v>13.443479666668891</v>
      </c>
      <c r="AG82">
        <f t="shared" si="118"/>
        <v>11.418007351067089</v>
      </c>
      <c r="AH82">
        <f t="shared" si="118"/>
        <v>-10.810549618379548</v>
      </c>
      <c r="AI82">
        <f t="shared" si="118"/>
        <v>-6.4596141136556504</v>
      </c>
      <c r="AJ82">
        <f t="shared" si="118"/>
        <v>-17.219253342367146</v>
      </c>
      <c r="AK82">
        <f t="shared" si="118"/>
        <v>-5.9401394508030503</v>
      </c>
      <c r="AL82">
        <f t="shared" si="118"/>
        <v>-17.973466255511951</v>
      </c>
      <c r="AM82">
        <f t="shared" si="118"/>
        <v>-11.734637695016948</v>
      </c>
      <c r="AO82">
        <v>13.5</v>
      </c>
      <c r="AP82">
        <f t="shared" ref="AP82:AW82" si="119">AP26-$AW54</f>
        <v>9.3951804439702506</v>
      </c>
      <c r="AQ82">
        <f t="shared" si="119"/>
        <v>-7.2151701916374993</v>
      </c>
      <c r="AR82">
        <f t="shared" si="119"/>
        <v>-10.691474258570787</v>
      </c>
      <c r="AS82">
        <f t="shared" si="119"/>
        <v>-2.5650457878286996</v>
      </c>
      <c r="AT82">
        <f t="shared" si="119"/>
        <v>-16.022573476995802</v>
      </c>
      <c r="AU82">
        <f t="shared" si="119"/>
        <v>-0.79501075252119868</v>
      </c>
      <c r="AV82">
        <f t="shared" si="119"/>
        <v>-9.1346900066036998</v>
      </c>
      <c r="AW82">
        <f t="shared" si="119"/>
        <v>-13.681885586508601</v>
      </c>
    </row>
    <row r="83" spans="1:79" x14ac:dyDescent="0.4">
      <c r="A83">
        <v>14</v>
      </c>
      <c r="B83">
        <f t="shared" ref="B83:I83" si="120">B27-$I55</f>
        <v>-2.9035418364745107</v>
      </c>
      <c r="C83">
        <f t="shared" si="120"/>
        <v>-12.609105946992141</v>
      </c>
      <c r="D83">
        <f t="shared" si="120"/>
        <v>-19.715443816111339</v>
      </c>
      <c r="E83">
        <f t="shared" si="120"/>
        <v>-23.718471980107939</v>
      </c>
      <c r="F83">
        <f t="shared" si="120"/>
        <v>-7.0049141082323407</v>
      </c>
      <c r="G83">
        <f t="shared" si="120"/>
        <v>-7.484239862692541</v>
      </c>
      <c r="H83">
        <f t="shared" si="120"/>
        <v>-27.333396540705841</v>
      </c>
      <c r="I83">
        <f t="shared" si="120"/>
        <v>-18.266796710136738</v>
      </c>
      <c r="K83">
        <v>14</v>
      </c>
      <c r="L83">
        <f t="shared" ref="L83:S83" si="121">L27-$S55</f>
        <v>1.2862959845573512</v>
      </c>
      <c r="M83">
        <f t="shared" si="121"/>
        <v>3.4632965115442609</v>
      </c>
      <c r="N83">
        <f t="shared" si="121"/>
        <v>-10.300174062152529</v>
      </c>
      <c r="O83">
        <f t="shared" si="121"/>
        <v>-19.881496671075229</v>
      </c>
      <c r="P83">
        <f t="shared" si="121"/>
        <v>-11.51087534080753</v>
      </c>
      <c r="Q83">
        <f t="shared" si="121"/>
        <v>-11.447278159343529</v>
      </c>
      <c r="R83">
        <f t="shared" si="121"/>
        <v>-22.068207490021429</v>
      </c>
      <c r="S83">
        <f t="shared" si="121"/>
        <v>-18.32763893336713</v>
      </c>
      <c r="U83">
        <v>14</v>
      </c>
      <c r="V83">
        <f t="shared" ref="V83:AC83" si="122">V27-$AC55</f>
        <v>-5.4618980539819804</v>
      </c>
      <c r="W83">
        <f t="shared" si="122"/>
        <v>8.2218830576244706</v>
      </c>
      <c r="X83">
        <f t="shared" si="122"/>
        <v>-3.1001817189293801</v>
      </c>
      <c r="Y83">
        <f t="shared" si="122"/>
        <v>-4.8496917331993812</v>
      </c>
      <c r="Z83">
        <f t="shared" si="122"/>
        <v>-13.422487035949381</v>
      </c>
      <c r="AA83">
        <f t="shared" si="122"/>
        <v>-22.162732395140878</v>
      </c>
      <c r="AB83">
        <f t="shared" si="122"/>
        <v>-15.042238756320579</v>
      </c>
      <c r="AC83">
        <f t="shared" si="122"/>
        <v>-12.451730130890279</v>
      </c>
      <c r="AE83">
        <v>14</v>
      </c>
      <c r="AF83">
        <f t="shared" ref="AF83:AM83" si="123">AF27-$AM55</f>
        <v>15.20455965235729</v>
      </c>
      <c r="AG83">
        <f t="shared" si="123"/>
        <v>9.4103029029248102</v>
      </c>
      <c r="AH83">
        <f t="shared" si="123"/>
        <v>-9.5372246854398526</v>
      </c>
      <c r="AI83">
        <f t="shared" si="123"/>
        <v>-8.4507650996456505</v>
      </c>
      <c r="AJ83">
        <f t="shared" si="123"/>
        <v>-16.66008533671495</v>
      </c>
      <c r="AK83">
        <f t="shared" si="123"/>
        <v>-7.0986046954801507</v>
      </c>
      <c r="AL83">
        <f t="shared" si="123"/>
        <v>-18.375787488865051</v>
      </c>
      <c r="AM83">
        <f t="shared" si="123"/>
        <v>-12.438217897961451</v>
      </c>
      <c r="AO83">
        <v>14</v>
      </c>
      <c r="AP83">
        <f t="shared" ref="AP83:AV83" si="124">AP27-$AW55</f>
        <v>10.553596709711709</v>
      </c>
      <c r="AQ83">
        <f t="shared" si="124"/>
        <v>-8.0724231393057018</v>
      </c>
      <c r="AR83">
        <f t="shared" si="124"/>
        <v>-7.3778543197107851</v>
      </c>
      <c r="AS83">
        <f t="shared" si="124"/>
        <v>-2.8505808510793003</v>
      </c>
      <c r="AT83">
        <f t="shared" si="124"/>
        <v>-14.5820114789407</v>
      </c>
      <c r="AU83">
        <f t="shared" si="124"/>
        <v>-2.3971715205882003</v>
      </c>
      <c r="AV83">
        <f t="shared" si="124"/>
        <v>-5.6839353192362019</v>
      </c>
      <c r="AW83">
        <f>AW27-$AW55</f>
        <v>-14.2080747094077</v>
      </c>
    </row>
    <row r="84" spans="1:79" x14ac:dyDescent="0.4">
      <c r="AO84"/>
      <c r="AP84"/>
      <c r="AQ84"/>
      <c r="AR84"/>
      <c r="AS84"/>
      <c r="AT84"/>
      <c r="AU84"/>
      <c r="AV84"/>
      <c r="AW84"/>
    </row>
    <row r="85" spans="1:79" s="4" customFormat="1" x14ac:dyDescent="0.4">
      <c r="A85" s="4" t="s">
        <v>2</v>
      </c>
      <c r="K85" s="4" t="s">
        <v>2</v>
      </c>
      <c r="U85" s="4" t="s">
        <v>2</v>
      </c>
      <c r="AE85" s="4" t="s">
        <v>2</v>
      </c>
      <c r="AO85" s="4" t="s">
        <v>2</v>
      </c>
      <c r="AY85" s="4" t="s">
        <v>5</v>
      </c>
      <c r="BI85" s="4" t="s">
        <v>6</v>
      </c>
      <c r="BS85" s="4" t="s">
        <v>7</v>
      </c>
    </row>
    <row r="86" spans="1:79" s="4" customFormat="1" x14ac:dyDescent="0.4">
      <c r="B86" s="4">
        <v>10</v>
      </c>
      <c r="C86" s="4">
        <v>20</v>
      </c>
      <c r="D86" s="4">
        <v>30</v>
      </c>
      <c r="E86" s="4">
        <v>40</v>
      </c>
      <c r="F86" s="4">
        <v>50</v>
      </c>
      <c r="G86" s="4">
        <v>60</v>
      </c>
      <c r="H86" s="4">
        <v>70</v>
      </c>
      <c r="I86" s="4">
        <v>80</v>
      </c>
      <c r="L86" s="4">
        <v>10</v>
      </c>
      <c r="M86" s="4">
        <v>20</v>
      </c>
      <c r="N86" s="4">
        <v>30</v>
      </c>
      <c r="O86" s="4">
        <v>40</v>
      </c>
      <c r="P86" s="4">
        <v>50</v>
      </c>
      <c r="Q86" s="4">
        <v>60</v>
      </c>
      <c r="R86" s="4">
        <v>70</v>
      </c>
      <c r="S86" s="4">
        <v>80</v>
      </c>
      <c r="V86" s="4">
        <v>10</v>
      </c>
      <c r="W86" s="4">
        <v>20</v>
      </c>
      <c r="X86" s="4">
        <v>30</v>
      </c>
      <c r="Y86" s="4">
        <v>40</v>
      </c>
      <c r="Z86" s="4">
        <v>50</v>
      </c>
      <c r="AA86" s="4">
        <v>60</v>
      </c>
      <c r="AB86" s="4">
        <v>70</v>
      </c>
      <c r="AC86" s="4">
        <v>80</v>
      </c>
      <c r="AF86" s="4">
        <v>10</v>
      </c>
      <c r="AG86" s="4">
        <v>20</v>
      </c>
      <c r="AH86" s="4">
        <v>30</v>
      </c>
      <c r="AI86" s="4">
        <v>40</v>
      </c>
      <c r="AJ86" s="4">
        <v>50</v>
      </c>
      <c r="AK86" s="4">
        <v>60</v>
      </c>
      <c r="AL86" s="4">
        <v>70</v>
      </c>
      <c r="AM86" s="4">
        <v>80</v>
      </c>
      <c r="AP86" s="4">
        <v>10</v>
      </c>
      <c r="AQ86" s="4">
        <v>20</v>
      </c>
      <c r="AR86" s="4">
        <v>30</v>
      </c>
      <c r="AS86" s="4">
        <v>40</v>
      </c>
      <c r="AT86" s="4">
        <v>50</v>
      </c>
      <c r="AU86" s="4">
        <v>60</v>
      </c>
      <c r="AV86" s="4">
        <v>70</v>
      </c>
      <c r="AW86" s="4">
        <v>80</v>
      </c>
      <c r="AZ86" s="4">
        <v>10</v>
      </c>
      <c r="BA86" s="4">
        <v>20</v>
      </c>
      <c r="BB86" s="4">
        <v>30</v>
      </c>
      <c r="BC86" s="4">
        <v>40</v>
      </c>
      <c r="BD86" s="4">
        <v>50</v>
      </c>
      <c r="BE86" s="4">
        <v>60</v>
      </c>
      <c r="BF86" s="4">
        <v>70</v>
      </c>
      <c r="BG86" s="4">
        <v>80</v>
      </c>
      <c r="BJ86" s="4">
        <v>10</v>
      </c>
      <c r="BK86" s="4">
        <v>20</v>
      </c>
      <c r="BL86" s="4">
        <v>30</v>
      </c>
      <c r="BM86" s="4">
        <v>40</v>
      </c>
      <c r="BN86" s="4">
        <v>50</v>
      </c>
      <c r="BO86" s="4">
        <v>60</v>
      </c>
      <c r="BP86" s="4">
        <v>70</v>
      </c>
      <c r="BQ86" s="4">
        <v>80</v>
      </c>
      <c r="BT86" s="4">
        <v>10</v>
      </c>
      <c r="BU86" s="4">
        <v>20</v>
      </c>
      <c r="BV86" s="4">
        <v>30</v>
      </c>
      <c r="BW86" s="4">
        <v>40</v>
      </c>
      <c r="BX86" s="4">
        <v>50</v>
      </c>
      <c r="BY86" s="4">
        <v>60</v>
      </c>
      <c r="BZ86" s="4">
        <v>70</v>
      </c>
      <c r="CA86" s="4">
        <v>80</v>
      </c>
    </row>
    <row r="87" spans="1:79" s="4" customFormat="1" x14ac:dyDescent="0.4">
      <c r="A87" s="4">
        <v>2</v>
      </c>
      <c r="B87" s="4">
        <f>B59/(2*PI())</f>
        <v>0.13716782176785425</v>
      </c>
      <c r="C87" s="4">
        <f t="shared" ref="B87:I96" si="125">C59/(2*PI())</f>
        <v>-0.60588036799707945</v>
      </c>
      <c r="D87" s="4">
        <f t="shared" si="125"/>
        <v>-0.42318154822428178</v>
      </c>
      <c r="E87" s="4">
        <f t="shared" si="125"/>
        <v>-0.13336505978675084</v>
      </c>
      <c r="F87" s="4">
        <f t="shared" si="125"/>
        <v>-0.15843250402084755</v>
      </c>
      <c r="G87" s="4">
        <f t="shared" si="125"/>
        <v>-0.31403787207746092</v>
      </c>
      <c r="H87" s="4">
        <f t="shared" si="125"/>
        <v>-0.38389459481564531</v>
      </c>
      <c r="I87" s="4">
        <f t="shared" si="125"/>
        <v>-0.38783379793774181</v>
      </c>
      <c r="K87" s="4">
        <v>2</v>
      </c>
      <c r="L87" s="4">
        <f>L59/(2*PI())</f>
        <v>8.5119210366842002E-2</v>
      </c>
      <c r="M87" s="4">
        <f t="shared" ref="L87:S96" si="126">M59/(2*PI())</f>
        <v>9.9157134784043657E-2</v>
      </c>
      <c r="N87" s="4">
        <f t="shared" si="126"/>
        <v>-0.1282005204002413</v>
      </c>
      <c r="O87" s="4">
        <f t="shared" si="126"/>
        <v>-0.12443800693308847</v>
      </c>
      <c r="P87" s="4">
        <f t="shared" si="126"/>
        <v>-3.6879180665070579E-2</v>
      </c>
      <c r="Q87" s="4">
        <f t="shared" si="126"/>
        <v>-0.10311381322149107</v>
      </c>
      <c r="R87" s="4">
        <f t="shared" si="126"/>
        <v>-0.10218384071062574</v>
      </c>
      <c r="S87" s="4">
        <f t="shared" si="126"/>
        <v>-0.11540630771508895</v>
      </c>
      <c r="U87" s="4">
        <v>2</v>
      </c>
      <c r="V87" s="4">
        <f>V59/(2*PI())</f>
        <v>0.13890953085805494</v>
      </c>
      <c r="W87" s="4">
        <f t="shared" ref="W87:AB87" si="127">W59/(2*PI())</f>
        <v>-0.29664978351601307</v>
      </c>
      <c r="X87" s="4">
        <f t="shared" si="127"/>
        <v>-0.30427872561235153</v>
      </c>
      <c r="Y87" s="4">
        <f t="shared" si="127"/>
        <v>-0.39581624476043359</v>
      </c>
      <c r="Z87" s="4">
        <f t="shared" si="127"/>
        <v>-0.39694656541280632</v>
      </c>
      <c r="AA87" s="4">
        <f t="shared" si="127"/>
        <v>-0.40866527339436104</v>
      </c>
      <c r="AB87" s="4">
        <f t="shared" si="127"/>
        <v>-0.39098367718057736</v>
      </c>
      <c r="AC87" s="4">
        <f>AC59/(2*PI())</f>
        <v>-0.38302657860254152</v>
      </c>
      <c r="AE87" s="4">
        <v>2</v>
      </c>
      <c r="AF87" s="4">
        <f t="shared" ref="AF87:AL87" si="128">AF59/(2*PI())</f>
        <v>0.11707916030439991</v>
      </c>
      <c r="AG87" s="4">
        <f t="shared" si="128"/>
        <v>3.0497754368950156E-3</v>
      </c>
      <c r="AH87" s="4">
        <f t="shared" si="128"/>
        <v>-0.52407781131932707</v>
      </c>
      <c r="AI87" s="4">
        <f t="shared" si="128"/>
        <v>-0.13537777788130914</v>
      </c>
      <c r="AJ87" s="4">
        <f t="shared" si="128"/>
        <v>-0.20238841502702729</v>
      </c>
      <c r="AK87" s="4">
        <f t="shared" si="128"/>
        <v>-0.21177258930221055</v>
      </c>
      <c r="AL87" s="4">
        <f t="shared" si="128"/>
        <v>-0.22347593723910791</v>
      </c>
      <c r="AM87" s="4">
        <f>AM59/(2*PI())</f>
        <v>-0.22851256506362996</v>
      </c>
      <c r="AO87" s="4">
        <v>2</v>
      </c>
      <c r="AP87" s="4">
        <f t="shared" ref="AP87:AW87" si="129">AP59/(2*PI())</f>
        <v>-0.31303731402156987</v>
      </c>
      <c r="AQ87" s="4">
        <f t="shared" si="129"/>
        <v>0.33205397148643379</v>
      </c>
      <c r="AR87" s="4">
        <f t="shared" si="129"/>
        <v>-0.65279348635442436</v>
      </c>
      <c r="AS87" s="4">
        <f t="shared" si="129"/>
        <v>3.7240789154202769E-3</v>
      </c>
      <c r="AT87" s="4">
        <f t="shared" si="129"/>
        <v>6.4796439315581766E-2</v>
      </c>
      <c r="AU87" s="4">
        <f>AU59/(2*PI())</f>
        <v>-4.1997654130171078E-2</v>
      </c>
      <c r="AV87" s="4">
        <f t="shared" si="129"/>
        <v>-2.2031988454957772E-2</v>
      </c>
      <c r="AW87" s="4">
        <f t="shared" si="129"/>
        <v>-3.6460886038451053E-2</v>
      </c>
      <c r="AY87" s="4">
        <v>2</v>
      </c>
      <c r="BC87" s="4">
        <f>AVERAGE(E87,O87,Y87,AI87,AS87)</f>
        <v>-0.15705460208923233</v>
      </c>
      <c r="BD87" s="4">
        <f t="shared" ref="BD87:BD100" si="130">AVERAGE(F87,P87,Z87,AJ87,AT87)</f>
        <v>-0.14597004516203399</v>
      </c>
      <c r="BE87" s="4">
        <f t="shared" ref="BE87:BE100" si="131">AVERAGE(G87,Q87,AA87,AK87,AU87)</f>
        <v>-0.21591744042513894</v>
      </c>
      <c r="BF87" s="4">
        <f t="shared" ref="BF87:BF100" si="132">AVERAGE(H87,R87,AB87,AL87,AV87)</f>
        <v>-0.22451400768018281</v>
      </c>
      <c r="BG87" s="4">
        <f t="shared" ref="BG87:BG100" si="133">AVERAGE(I87,S87,AC87,AM87,AW87)</f>
        <v>-0.23024802707149067</v>
      </c>
      <c r="BI87" s="4">
        <v>2</v>
      </c>
      <c r="BM87" s="4">
        <f>STDEV(E87,O87,Y87,AI87,AS87)</f>
        <v>0.14573248409197267</v>
      </c>
      <c r="BN87" s="4">
        <f t="shared" ref="BN87:BQ102" si="134">STDEV(F87,P87,Z87,AJ87,AT87)</f>
        <v>0.17510774308405455</v>
      </c>
      <c r="BO87" s="4">
        <f t="shared" si="134"/>
        <v>0.14980760693969047</v>
      </c>
      <c r="BP87" s="4">
        <f t="shared" si="134"/>
        <v>0.16513557904777829</v>
      </c>
      <c r="BQ87" s="4">
        <f t="shared" si="134"/>
        <v>0.15725747148411665</v>
      </c>
      <c r="BS87" s="4">
        <v>2</v>
      </c>
      <c r="BW87" s="4">
        <f>BM87/SQRT(5)</f>
        <v>6.5173548191911526E-2</v>
      </c>
      <c r="BX87" s="4">
        <f t="shared" ref="BX87:CA102" si="135">BN87/SQRT(5)</f>
        <v>7.8310563384502929E-2</v>
      </c>
      <c r="BY87" s="4">
        <f t="shared" si="135"/>
        <v>6.699599853274342E-2</v>
      </c>
      <c r="BZ87" s="4">
        <f t="shared" si="135"/>
        <v>7.3850876050924441E-2</v>
      </c>
      <c r="CA87" s="4">
        <f t="shared" si="135"/>
        <v>7.0327679241643903E-2</v>
      </c>
    </row>
    <row r="88" spans="1:79" s="4" customFormat="1" x14ac:dyDescent="0.4">
      <c r="A88" s="4">
        <v>2.5</v>
      </c>
      <c r="B88" s="4">
        <f t="shared" si="125"/>
        <v>-0.10525967213153796</v>
      </c>
      <c r="C88" s="4">
        <f t="shared" si="125"/>
        <v>-0.76271344868960544</v>
      </c>
      <c r="D88" s="4">
        <f t="shared" si="125"/>
        <v>-0.5397798289597896</v>
      </c>
      <c r="E88" s="4">
        <f t="shared" si="125"/>
        <v>-0.43452481710877805</v>
      </c>
      <c r="F88" s="4">
        <f t="shared" si="125"/>
        <v>-0.53907611595070837</v>
      </c>
      <c r="G88" s="4">
        <f t="shared" si="125"/>
        <v>-0.49976782419981547</v>
      </c>
      <c r="H88" s="4">
        <f t="shared" si="125"/>
        <v>-0.59305952026275244</v>
      </c>
      <c r="I88" s="4">
        <f t="shared" si="125"/>
        <v>-0.52060114038118122</v>
      </c>
      <c r="K88" s="4">
        <v>2.5</v>
      </c>
      <c r="L88" s="4">
        <f t="shared" si="126"/>
        <v>0.26064059695547726</v>
      </c>
      <c r="M88" s="4">
        <f t="shared" si="126"/>
        <v>0.30881092360747125</v>
      </c>
      <c r="N88" s="4">
        <f t="shared" si="126"/>
        <v>-0.14525438929140966</v>
      </c>
      <c r="O88" s="4">
        <f t="shared" si="126"/>
        <v>-0.32527211324689242</v>
      </c>
      <c r="P88" s="4">
        <f t="shared" si="126"/>
        <v>-0.22336127687667076</v>
      </c>
      <c r="Q88" s="4">
        <f t="shared" si="126"/>
        <v>-0.28642239046879053</v>
      </c>
      <c r="R88" s="4">
        <f t="shared" si="126"/>
        <v>-0.22262279934150905</v>
      </c>
      <c r="S88" s="4">
        <f t="shared" si="126"/>
        <v>-0.23635034943916919</v>
      </c>
      <c r="U88" s="4">
        <v>2.5</v>
      </c>
      <c r="V88" s="4">
        <f t="shared" ref="V88:AC88" si="136">V60/(2*PI())</f>
        <v>0.14775841561637471</v>
      </c>
      <c r="W88" s="4">
        <f t="shared" si="136"/>
        <v>-0.36055188886296835</v>
      </c>
      <c r="X88" s="4">
        <f t="shared" si="136"/>
        <v>-0.55690241840587307</v>
      </c>
      <c r="Y88" s="4">
        <f t="shared" si="136"/>
        <v>-0.44981664740125404</v>
      </c>
      <c r="Z88" s="4">
        <f t="shared" si="136"/>
        <v>-0.44314387688108614</v>
      </c>
      <c r="AA88" s="4">
        <f t="shared" si="136"/>
        <v>-0.40811905458092157</v>
      </c>
      <c r="AB88" s="4">
        <f t="shared" si="136"/>
        <v>-0.47115288098358604</v>
      </c>
      <c r="AC88" s="4">
        <f t="shared" si="136"/>
        <v>-0.3804562980319347</v>
      </c>
      <c r="AE88" s="4">
        <v>2.5</v>
      </c>
      <c r="AF88" s="4">
        <f t="shared" ref="AF88:AM88" si="137">AF60/(2*PI())</f>
        <v>-6.774455187247877E-2</v>
      </c>
      <c r="AG88" s="4">
        <f t="shared" si="137"/>
        <v>-0.33091510034250926</v>
      </c>
      <c r="AH88" s="4">
        <f t="shared" si="137"/>
        <v>-0.22989810928396745</v>
      </c>
      <c r="AI88" s="4">
        <f t="shared" si="137"/>
        <v>-0.33058136076916522</v>
      </c>
      <c r="AJ88" s="4">
        <f t="shared" si="137"/>
        <v>-0.27967476749152104</v>
      </c>
      <c r="AK88" s="4">
        <f>AK60/(2*PI())</f>
        <v>-0.37301182638160491</v>
      </c>
      <c r="AL88" s="4">
        <f t="shared" si="137"/>
        <v>-0.31126363996653877</v>
      </c>
      <c r="AM88" s="4">
        <f t="shared" si="137"/>
        <v>-0.31922089326257641</v>
      </c>
      <c r="AO88" s="4">
        <v>2.5</v>
      </c>
      <c r="AP88" s="4">
        <f t="shared" ref="AP88:AW88" si="138">AP60/(2*PI())</f>
        <v>-0.10491758556544643</v>
      </c>
      <c r="AQ88" s="4">
        <f t="shared" si="138"/>
        <v>2.4582253495692645E-2</v>
      </c>
      <c r="AR88" s="4">
        <f t="shared" si="138"/>
        <v>-0.1152104873788765</v>
      </c>
      <c r="AS88" s="4">
        <f t="shared" si="138"/>
        <v>-7.1415390563327324E-2</v>
      </c>
      <c r="AT88" s="4">
        <f t="shared" si="138"/>
        <v>-1.5017354139255066E-2</v>
      </c>
      <c r="AU88" s="4">
        <f t="shared" si="138"/>
        <v>-2.016268111864062E-2</v>
      </c>
      <c r="AV88" s="4">
        <f t="shared" si="138"/>
        <v>-2.2917063765941301E-2</v>
      </c>
      <c r="AW88" s="4">
        <f t="shared" si="138"/>
        <v>-4.0997283391337597E-2</v>
      </c>
      <c r="AY88" s="4">
        <v>2.5</v>
      </c>
      <c r="BC88" s="4">
        <f t="shared" ref="BC88:BC100" si="139">AVERAGE(E88,O88,Y88,AI88,AS88)</f>
        <v>-0.32232206581788342</v>
      </c>
      <c r="BD88" s="4">
        <f t="shared" si="130"/>
        <v>-0.30005467826784826</v>
      </c>
      <c r="BE88" s="4">
        <f t="shared" si="131"/>
        <v>-0.31749675534995464</v>
      </c>
      <c r="BF88" s="4">
        <f t="shared" si="132"/>
        <v>-0.32420318086406552</v>
      </c>
      <c r="BG88" s="4">
        <f t="shared" si="133"/>
        <v>-0.29952519290123986</v>
      </c>
      <c r="BI88" s="4">
        <v>2.5</v>
      </c>
      <c r="BM88" s="4">
        <f t="shared" ref="BM88:BN101" si="140">STDEV(E88,O88,Y88,AI88,AS88)</f>
        <v>0.15155477899969547</v>
      </c>
      <c r="BN88" s="4">
        <f t="shared" si="134"/>
        <v>0.20319280324260264</v>
      </c>
      <c r="BO88" s="4">
        <f t="shared" si="134"/>
        <v>0.18295507277811876</v>
      </c>
      <c r="BP88" s="4">
        <f t="shared" si="134"/>
        <v>0.22087172498140772</v>
      </c>
      <c r="BQ88" s="4">
        <f t="shared" si="134"/>
        <v>0.17793262754942538</v>
      </c>
      <c r="BS88" s="4">
        <v>2.5</v>
      </c>
      <c r="BW88" s="4">
        <f t="shared" ref="BW88:BW100" si="141">BM88/SQRT(5)</f>
        <v>6.7777357631655322E-2</v>
      </c>
      <c r="BX88" s="4">
        <f t="shared" si="135"/>
        <v>9.0870584117839839E-2</v>
      </c>
      <c r="BY88" s="4">
        <f t="shared" si="135"/>
        <v>8.1819995912058963E-2</v>
      </c>
      <c r="BZ88" s="4">
        <f t="shared" si="135"/>
        <v>9.8776838273213222E-2</v>
      </c>
      <c r="CA88" s="4">
        <f t="shared" si="135"/>
        <v>7.9573890123133387E-2</v>
      </c>
    </row>
    <row r="89" spans="1:79" s="4" customFormat="1" x14ac:dyDescent="0.4">
      <c r="A89" s="4">
        <v>3</v>
      </c>
      <c r="B89" s="4">
        <f t="shared" si="125"/>
        <v>-0.46428133588113851</v>
      </c>
      <c r="C89" s="4">
        <f t="shared" si="125"/>
        <v>-0.55548778602098636</v>
      </c>
      <c r="D89" s="4">
        <f t="shared" si="125"/>
        <v>-0.55374174305126311</v>
      </c>
      <c r="E89" s="4">
        <f t="shared" si="125"/>
        <v>-0.58612543357049529</v>
      </c>
      <c r="F89" s="4">
        <f t="shared" si="125"/>
        <v>-0.63258931165640153</v>
      </c>
      <c r="G89" s="4">
        <f t="shared" si="125"/>
        <v>-0.6373053895434535</v>
      </c>
      <c r="H89" s="4">
        <f t="shared" si="125"/>
        <v>-0.63427358017113045</v>
      </c>
      <c r="I89" s="4">
        <f t="shared" si="125"/>
        <v>-0.64526152519961155</v>
      </c>
      <c r="K89" s="4">
        <v>3</v>
      </c>
      <c r="L89" s="4">
        <f t="shared" si="126"/>
        <v>0.3543934631332521</v>
      </c>
      <c r="M89" s="4">
        <f t="shared" si="126"/>
        <v>0.44931769829074347</v>
      </c>
      <c r="N89" s="4">
        <f t="shared" si="126"/>
        <v>-0.51826931536075838</v>
      </c>
      <c r="O89" s="4">
        <f t="shared" si="126"/>
        <v>-0.35176488054792265</v>
      </c>
      <c r="P89" s="4">
        <f t="shared" si="126"/>
        <v>-0.32470053166981638</v>
      </c>
      <c r="Q89" s="4">
        <f t="shared" si="126"/>
        <v>-0.32854246512207769</v>
      </c>
      <c r="R89" s="4">
        <f t="shared" si="126"/>
        <v>-0.34394158688636667</v>
      </c>
      <c r="S89" s="4">
        <f t="shared" si="126"/>
        <v>-0.36386204755903839</v>
      </c>
      <c r="U89" s="4">
        <v>3</v>
      </c>
      <c r="V89" s="4">
        <f t="shared" ref="V89:AC89" si="142">V61/(2*PI())</f>
        <v>0.49397315011813819</v>
      </c>
      <c r="W89" s="4">
        <f t="shared" si="142"/>
        <v>-0.49801295655582228</v>
      </c>
      <c r="X89" s="4">
        <f t="shared" si="142"/>
        <v>-0.50326990832103402</v>
      </c>
      <c r="Y89" s="4">
        <f t="shared" si="142"/>
        <v>-0.60156073809697463</v>
      </c>
      <c r="Z89" s="4">
        <f t="shared" si="142"/>
        <v>-0.59369360436255847</v>
      </c>
      <c r="AA89" s="4">
        <f t="shared" si="142"/>
        <v>-0.53538999387623809</v>
      </c>
      <c r="AB89" s="4">
        <f t="shared" si="142"/>
        <v>-0.53647241397888079</v>
      </c>
      <c r="AC89" s="4">
        <f t="shared" si="142"/>
        <v>-0.5481228684836229</v>
      </c>
      <c r="AE89" s="4">
        <v>3</v>
      </c>
      <c r="AF89" s="4">
        <f t="shared" ref="AF89:AM89" si="143">AF61/(2*PI())</f>
        <v>0.25388414353480776</v>
      </c>
      <c r="AG89" s="4">
        <f t="shared" si="143"/>
        <v>7.9419388958452478E-2</v>
      </c>
      <c r="AH89" s="4">
        <f t="shared" si="143"/>
        <v>-0.40283706163576927</v>
      </c>
      <c r="AI89" s="4">
        <f t="shared" si="143"/>
        <v>-0.38798891340962882</v>
      </c>
      <c r="AJ89" s="4">
        <f t="shared" si="143"/>
        <v>-0.37652711366318192</v>
      </c>
      <c r="AK89" s="4">
        <f t="shared" si="143"/>
        <v>-0.39023985180942095</v>
      </c>
      <c r="AL89" s="4">
        <f t="shared" si="143"/>
        <v>-0.38898001556201073</v>
      </c>
      <c r="AM89" s="4">
        <f t="shared" si="143"/>
        <v>-0.39899870596160947</v>
      </c>
      <c r="AO89" s="4">
        <v>3</v>
      </c>
      <c r="AP89" s="4">
        <f t="shared" ref="AP89:AW89" si="144">AP61/(2*PI())</f>
        <v>9.3038062813920991E-2</v>
      </c>
      <c r="AQ89" s="4">
        <f t="shared" si="144"/>
        <v>-6.9726257412708242E-2</v>
      </c>
      <c r="AR89" s="4">
        <f t="shared" si="144"/>
        <v>-2.7074905288694839E-2</v>
      </c>
      <c r="AS89" s="4">
        <f t="shared" si="144"/>
        <v>-6.9334139017189211E-2</v>
      </c>
      <c r="AT89" s="4">
        <f t="shared" si="144"/>
        <v>-6.3051516967780066E-2</v>
      </c>
      <c r="AU89" s="4">
        <f t="shared" si="144"/>
        <v>-6.9618569725853494E-2</v>
      </c>
      <c r="AV89" s="4">
        <f t="shared" si="144"/>
        <v>-8.3187713242496089E-2</v>
      </c>
      <c r="AW89" s="4">
        <f t="shared" si="144"/>
        <v>-0.11161498472449165</v>
      </c>
      <c r="AY89" s="4">
        <v>3</v>
      </c>
      <c r="BC89" s="4">
        <f t="shared" si="139"/>
        <v>-0.39935482092844216</v>
      </c>
      <c r="BD89" s="4">
        <f t="shared" si="130"/>
        <v>-0.39811241566394762</v>
      </c>
      <c r="BE89" s="4">
        <f t="shared" si="131"/>
        <v>-0.39221925401540875</v>
      </c>
      <c r="BF89" s="4">
        <f t="shared" si="132"/>
        <v>-0.39737106196817695</v>
      </c>
      <c r="BG89" s="4">
        <f t="shared" si="133"/>
        <v>-0.41357202638567481</v>
      </c>
      <c r="BI89" s="4">
        <v>3</v>
      </c>
      <c r="BM89" s="4">
        <f t="shared" si="140"/>
        <v>0.21626264786884214</v>
      </c>
      <c r="BN89" s="4">
        <f t="shared" si="134"/>
        <v>0.22986542363746942</v>
      </c>
      <c r="BO89" s="4">
        <f t="shared" si="134"/>
        <v>0.2171951470229691</v>
      </c>
      <c r="BP89" s="4">
        <f t="shared" si="134"/>
        <v>0.21042117547070763</v>
      </c>
      <c r="BQ89" s="4">
        <f t="shared" si="134"/>
        <v>0.20349783269228008</v>
      </c>
      <c r="BS89" s="4">
        <v>3</v>
      </c>
      <c r="BW89" s="4">
        <f t="shared" si="141"/>
        <v>9.6715596325766207E-2</v>
      </c>
      <c r="BX89" s="4">
        <f t="shared" si="135"/>
        <v>0.10279894258603371</v>
      </c>
      <c r="BY89" s="4">
        <f t="shared" si="135"/>
        <v>9.7132622625283993E-2</v>
      </c>
      <c r="BZ89" s="4">
        <f t="shared" si="135"/>
        <v>9.4103210451582708E-2</v>
      </c>
      <c r="CA89" s="4">
        <f t="shared" si="135"/>
        <v>9.1006997434763454E-2</v>
      </c>
    </row>
    <row r="90" spans="1:79" s="4" customFormat="1" x14ac:dyDescent="0.4">
      <c r="A90" s="4">
        <v>3.5</v>
      </c>
      <c r="B90" s="4">
        <f t="shared" si="125"/>
        <v>0.1350700113475129</v>
      </c>
      <c r="C90" s="4">
        <f t="shared" si="125"/>
        <v>-0.73931323046319097</v>
      </c>
      <c r="D90" s="4">
        <f t="shared" si="125"/>
        <v>-0.68011662904562931</v>
      </c>
      <c r="E90" s="4">
        <f t="shared" si="125"/>
        <v>-0.75238687919067904</v>
      </c>
      <c r="F90" s="4">
        <f t="shared" si="125"/>
        <v>-0.74579528265330408</v>
      </c>
      <c r="G90" s="4">
        <f t="shared" si="125"/>
        <v>-0.73797176448489354</v>
      </c>
      <c r="H90" s="4">
        <f t="shared" si="125"/>
        <v>-0.73834314697603121</v>
      </c>
      <c r="I90" s="4">
        <f t="shared" si="125"/>
        <v>-0.76731075833861584</v>
      </c>
      <c r="K90" s="4">
        <v>3.5</v>
      </c>
      <c r="L90" s="4">
        <f t="shared" si="126"/>
        <v>0.17340318278123534</v>
      </c>
      <c r="M90" s="4">
        <f t="shared" si="126"/>
        <v>0.76421368170294002</v>
      </c>
      <c r="N90" s="4">
        <f t="shared" si="126"/>
        <v>-0.475485987657634</v>
      </c>
      <c r="O90" s="4">
        <f t="shared" si="126"/>
        <v>-0.46702693882965857</v>
      </c>
      <c r="P90" s="4">
        <f t="shared" si="126"/>
        <v>-0.4613914902368596</v>
      </c>
      <c r="Q90" s="4">
        <f t="shared" si="126"/>
        <v>-0.4610581548555735</v>
      </c>
      <c r="R90" s="4">
        <f t="shared" si="126"/>
        <v>-0.48532671556598933</v>
      </c>
      <c r="S90" s="4">
        <f t="shared" si="126"/>
        <v>-0.51022035239227936</v>
      </c>
      <c r="U90" s="4">
        <v>3.5</v>
      </c>
      <c r="V90" s="4">
        <f t="shared" ref="V90:AC90" si="145">V62/(2*PI())</f>
        <v>0.16294341678641927</v>
      </c>
      <c r="W90" s="4">
        <f t="shared" si="145"/>
        <v>-0.72027449321245129</v>
      </c>
      <c r="X90" s="4">
        <f t="shared" si="145"/>
        <v>-0.67368276351980794</v>
      </c>
      <c r="Y90" s="4">
        <f t="shared" si="145"/>
        <v>-0.56760627262004792</v>
      </c>
      <c r="Z90" s="4">
        <f t="shared" si="145"/>
        <v>-0.66003975793174419</v>
      </c>
      <c r="AA90" s="4">
        <f t="shared" si="145"/>
        <v>-0.64591447947020553</v>
      </c>
      <c r="AB90" s="4">
        <f t="shared" si="145"/>
        <v>-0.63551271142479882</v>
      </c>
      <c r="AC90" s="4">
        <f t="shared" si="145"/>
        <v>-0.65771083502667271</v>
      </c>
      <c r="AE90" s="4">
        <v>3.5</v>
      </c>
      <c r="AF90" s="4">
        <f t="shared" ref="AF90:AM90" si="146">AF62/(2*PI())</f>
        <v>0.29846641276538061</v>
      </c>
      <c r="AG90" s="4">
        <f t="shared" si="146"/>
        <v>0.43146101547541588</v>
      </c>
      <c r="AH90" s="4">
        <f t="shared" si="146"/>
        <v>-0.35176426282915785</v>
      </c>
      <c r="AI90" s="4">
        <f t="shared" si="146"/>
        <v>-0.44635041496075278</v>
      </c>
      <c r="AJ90" s="4">
        <f t="shared" si="146"/>
        <v>-0.54359622505089844</v>
      </c>
      <c r="AK90" s="4">
        <f t="shared" si="146"/>
        <v>-0.54540031102092668</v>
      </c>
      <c r="AL90" s="4">
        <f t="shared" si="146"/>
        <v>-0.54394894260577897</v>
      </c>
      <c r="AM90" s="4">
        <f t="shared" si="146"/>
        <v>-0.56483795677219328</v>
      </c>
      <c r="AO90" s="4">
        <v>3.5</v>
      </c>
      <c r="AP90" s="4">
        <f t="shared" ref="AP90:AW90" si="147">AP62/(2*PI())</f>
        <v>0.75710251247533278</v>
      </c>
      <c r="AQ90" s="4">
        <f t="shared" si="147"/>
        <v>-0.14884161264214638</v>
      </c>
      <c r="AR90" s="4">
        <f t="shared" si="147"/>
        <v>-0.12934860903015644</v>
      </c>
      <c r="AS90" s="4">
        <f t="shared" si="147"/>
        <v>-9.7849756432460952E-2</v>
      </c>
      <c r="AT90" s="4">
        <f t="shared" si="147"/>
        <v>-0.11345506868655449</v>
      </c>
      <c r="AU90" s="4">
        <f t="shared" si="147"/>
        <v>-0.12242768738641209</v>
      </c>
      <c r="AV90" s="4">
        <f t="shared" si="147"/>
        <v>-0.15118640777330786</v>
      </c>
      <c r="AW90" s="4">
        <f t="shared" si="147"/>
        <v>-0.18578920901581719</v>
      </c>
      <c r="AY90" s="4">
        <v>3.5</v>
      </c>
      <c r="BB90" s="4">
        <f t="shared" ref="BB90:BB99" si="148">AVERAGE(D90,N90,X90,AH90,AR90)</f>
        <v>-0.46207965041647708</v>
      </c>
      <c r="BC90" s="4">
        <f t="shared" si="139"/>
        <v>-0.46624405240671979</v>
      </c>
      <c r="BD90" s="4">
        <f t="shared" si="130"/>
        <v>-0.50485556491187211</v>
      </c>
      <c r="BE90" s="4">
        <f t="shared" si="131"/>
        <v>-0.50255447944360232</v>
      </c>
      <c r="BF90" s="4">
        <f t="shared" si="132"/>
        <v>-0.51086358486918138</v>
      </c>
      <c r="BG90" s="4">
        <f t="shared" si="133"/>
        <v>-0.53717382230911581</v>
      </c>
      <c r="BI90" s="4">
        <v>3.5</v>
      </c>
      <c r="BL90" s="4">
        <f t="shared" ref="BL90:BL99" si="149">STDEV(D90,N90,X90,AH90,AR90)</f>
        <v>0.23204264804316696</v>
      </c>
      <c r="BM90" s="4">
        <f t="shared" si="140"/>
        <v>0.23888425232465776</v>
      </c>
      <c r="BN90" s="4">
        <f t="shared" si="134"/>
        <v>0.24429408216805898</v>
      </c>
      <c r="BO90" s="4">
        <f t="shared" si="134"/>
        <v>0.23665770428056956</v>
      </c>
      <c r="BP90" s="4">
        <f t="shared" si="134"/>
        <v>0.22270990112780414</v>
      </c>
      <c r="BQ90" s="4">
        <f t="shared" si="134"/>
        <v>0.21934853606495075</v>
      </c>
      <c r="BS90" s="4">
        <v>3.5</v>
      </c>
      <c r="BV90" s="4">
        <f t="shared" ref="BV90:BV99" si="150">BL90/SQRT(5)</f>
        <v>0.10377262694071597</v>
      </c>
      <c r="BW90" s="4">
        <f t="shared" si="141"/>
        <v>0.10683228539042938</v>
      </c>
      <c r="BX90" s="4">
        <f t="shared" si="135"/>
        <v>0.10925163484573981</v>
      </c>
      <c r="BY90" s="4">
        <f t="shared" si="135"/>
        <v>0.1058365428340793</v>
      </c>
      <c r="BZ90" s="4">
        <f t="shared" si="135"/>
        <v>9.9598895636805421E-2</v>
      </c>
      <c r="CA90" s="4">
        <f t="shared" si="135"/>
        <v>9.8095647481258819E-2</v>
      </c>
    </row>
    <row r="91" spans="1:79" s="4" customFormat="1" x14ac:dyDescent="0.4">
      <c r="A91" s="4">
        <v>4</v>
      </c>
      <c r="B91" s="4">
        <f t="shared" si="125"/>
        <v>0.55377193665398672</v>
      </c>
      <c r="C91" s="4">
        <f t="shared" si="125"/>
        <v>-0.79703837480969419</v>
      </c>
      <c r="D91" s="4">
        <f t="shared" si="125"/>
        <v>-0.9418949008169154</v>
      </c>
      <c r="E91" s="4">
        <f t="shared" si="125"/>
        <v>-0.83157829765731062</v>
      </c>
      <c r="F91" s="4">
        <f t="shared" si="125"/>
        <v>-0.92796161934764132</v>
      </c>
      <c r="G91" s="4">
        <f t="shared" si="125"/>
        <v>-0.85351693949388985</v>
      </c>
      <c r="H91" s="4">
        <f t="shared" si="125"/>
        <v>-0.93401260255331187</v>
      </c>
      <c r="I91" s="4">
        <f t="shared" si="125"/>
        <v>-0.88728562632007568</v>
      </c>
      <c r="K91" s="4">
        <v>4</v>
      </c>
      <c r="L91" s="4">
        <f t="shared" si="126"/>
        <v>-0.10568434792113485</v>
      </c>
      <c r="M91" s="4">
        <f t="shared" si="126"/>
        <v>1.007493128282853</v>
      </c>
      <c r="N91" s="4">
        <f t="shared" si="126"/>
        <v>-0.61003098072979156</v>
      </c>
      <c r="O91" s="4">
        <f t="shared" si="126"/>
        <v>-0.61373096166128116</v>
      </c>
      <c r="P91" s="4">
        <f t="shared" si="126"/>
        <v>-0.58829269770851134</v>
      </c>
      <c r="Q91" s="4">
        <f t="shared" si="126"/>
        <v>-0.58613548618081501</v>
      </c>
      <c r="R91" s="4">
        <f t="shared" si="126"/>
        <v>-0.71038418283892169</v>
      </c>
      <c r="S91" s="4">
        <f t="shared" si="126"/>
        <v>-0.64819553389843421</v>
      </c>
      <c r="U91" s="4">
        <v>4</v>
      </c>
      <c r="V91" s="4">
        <f t="shared" ref="V91:AC91" si="151">V63/(2*PI())</f>
        <v>0.34703869341525895</v>
      </c>
      <c r="W91" s="4">
        <f t="shared" si="151"/>
        <v>-0.9517323719803743</v>
      </c>
      <c r="X91" s="4">
        <f t="shared" si="151"/>
        <v>-0.86957338911540882</v>
      </c>
      <c r="Y91" s="4">
        <f t="shared" si="151"/>
        <v>-0.68921349183380054</v>
      </c>
      <c r="Z91" s="4">
        <f t="shared" si="151"/>
        <v>-0.77201864841918144</v>
      </c>
      <c r="AA91" s="4">
        <f t="shared" si="151"/>
        <v>-0.78924394843492984</v>
      </c>
      <c r="AB91" s="4">
        <f t="shared" si="151"/>
        <v>-0.82294224681979522</v>
      </c>
      <c r="AC91" s="4">
        <f t="shared" si="151"/>
        <v>-0.8551621908442878</v>
      </c>
      <c r="AE91" s="4">
        <v>4</v>
      </c>
      <c r="AF91" s="4">
        <f t="shared" ref="AF91:AM91" si="152">AF63/(2*PI())</f>
        <v>0.70923885593007707</v>
      </c>
      <c r="AG91" s="4">
        <f t="shared" si="152"/>
        <v>0.22604476177169089</v>
      </c>
      <c r="AH91" s="4">
        <f t="shared" si="152"/>
        <v>-0.68238273231743685</v>
      </c>
      <c r="AI91" s="4">
        <f t="shared" si="152"/>
        <v>-0.73393149506858335</v>
      </c>
      <c r="AJ91" s="4">
        <f t="shared" si="152"/>
        <v>-0.66587514083866539</v>
      </c>
      <c r="AK91" s="4">
        <f t="shared" si="152"/>
        <v>-0.6637921898511201</v>
      </c>
      <c r="AL91" s="4">
        <f t="shared" si="152"/>
        <v>-0.74883531460287545</v>
      </c>
      <c r="AM91" s="4">
        <f t="shared" si="152"/>
        <v>-0.704684733362547</v>
      </c>
      <c r="AO91" s="4">
        <v>4</v>
      </c>
      <c r="AP91" s="4">
        <f t="shared" ref="AP91:AW91" si="153">AP63/(2*PI())</f>
        <v>0.63274519137855645</v>
      </c>
      <c r="AQ91" s="4">
        <f t="shared" si="153"/>
        <v>-0.36614226658809662</v>
      </c>
      <c r="AR91" s="4">
        <f t="shared" si="153"/>
        <v>-0.28345270046983601</v>
      </c>
      <c r="AS91" s="4">
        <f t="shared" si="153"/>
        <v>-0.3008641632479086</v>
      </c>
      <c r="AT91" s="4">
        <f t="shared" si="153"/>
        <v>-0.27569321239967365</v>
      </c>
      <c r="AU91" s="4">
        <f t="shared" si="153"/>
        <v>-0.28577636318399752</v>
      </c>
      <c r="AV91" s="4">
        <f t="shared" si="153"/>
        <v>-0.33610953337556554</v>
      </c>
      <c r="AW91" s="4">
        <f t="shared" si="153"/>
        <v>-0.28723613139051996</v>
      </c>
      <c r="AY91" s="4">
        <v>4</v>
      </c>
      <c r="BB91" s="4">
        <f t="shared" si="148"/>
        <v>-0.67746694068987767</v>
      </c>
      <c r="BC91" s="4">
        <f t="shared" si="139"/>
        <v>-0.63386368189377695</v>
      </c>
      <c r="BD91" s="4">
        <f t="shared" si="130"/>
        <v>-0.64596826374273464</v>
      </c>
      <c r="BE91" s="4">
        <f t="shared" si="131"/>
        <v>-0.63569298542895036</v>
      </c>
      <c r="BF91" s="4">
        <f t="shared" si="132"/>
        <v>-0.71045677603809387</v>
      </c>
      <c r="BG91" s="4">
        <f t="shared" si="133"/>
        <v>-0.67651284316317295</v>
      </c>
      <c r="BI91" s="4">
        <v>4</v>
      </c>
      <c r="BL91" s="4">
        <f t="shared" si="149"/>
        <v>0.25818889830067177</v>
      </c>
      <c r="BM91" s="4">
        <f t="shared" si="140"/>
        <v>0.2021523211731972</v>
      </c>
      <c r="BN91" s="4">
        <f t="shared" si="134"/>
        <v>0.24302022570281206</v>
      </c>
      <c r="BO91" s="4">
        <f t="shared" si="134"/>
        <v>0.22176131693148921</v>
      </c>
      <c r="BP91" s="4">
        <f t="shared" si="134"/>
        <v>0.22596402605672761</v>
      </c>
      <c r="BQ91" s="4">
        <f t="shared" si="134"/>
        <v>0.23951651262309873</v>
      </c>
      <c r="BS91" s="4">
        <v>4</v>
      </c>
      <c r="BV91" s="4">
        <f t="shared" si="150"/>
        <v>0.11546558552721639</v>
      </c>
      <c r="BW91" s="4">
        <f t="shared" si="141"/>
        <v>9.0405266390527789E-2</v>
      </c>
      <c r="BX91" s="4">
        <f t="shared" si="135"/>
        <v>0.10868194891576587</v>
      </c>
      <c r="BY91" s="4">
        <f t="shared" si="135"/>
        <v>9.9174675887736985E-2</v>
      </c>
      <c r="BZ91" s="4">
        <f t="shared" si="135"/>
        <v>0.10105418454647533</v>
      </c>
      <c r="CA91" s="4">
        <f t="shared" si="135"/>
        <v>0.10711504079178703</v>
      </c>
    </row>
    <row r="92" spans="1:79" s="4" customFormat="1" x14ac:dyDescent="0.4">
      <c r="A92" s="4">
        <v>4.5</v>
      </c>
      <c r="B92" s="4">
        <f t="shared" si="125"/>
        <v>0.2390942608881268</v>
      </c>
      <c r="C92" s="4">
        <f t="shared" si="125"/>
        <v>-0.6095918042928069</v>
      </c>
      <c r="D92" s="4">
        <f t="shared" si="125"/>
        <v>-0.93712811562515674</v>
      </c>
      <c r="E92" s="4">
        <f t="shared" si="125"/>
        <v>-0.95065620741470247</v>
      </c>
      <c r="F92" s="4">
        <f t="shared" si="125"/>
        <v>-0.95794255307410192</v>
      </c>
      <c r="G92" s="4">
        <f t="shared" si="125"/>
        <v>-0.95646609260861637</v>
      </c>
      <c r="H92" s="4">
        <f t="shared" si="125"/>
        <v>-0.97996221036381725</v>
      </c>
      <c r="I92" s="4">
        <f t="shared" si="125"/>
        <v>-1.0145864645870728</v>
      </c>
      <c r="K92" s="4">
        <v>4.5</v>
      </c>
      <c r="L92" s="4">
        <f t="shared" si="126"/>
        <v>0.1106521777664432</v>
      </c>
      <c r="M92" s="4">
        <f t="shared" si="126"/>
        <v>0.8669765000340619</v>
      </c>
      <c r="N92" s="4">
        <f t="shared" si="126"/>
        <v>-0.74217836390532643</v>
      </c>
      <c r="O92" s="4">
        <f t="shared" si="126"/>
        <v>-0.73219532682451871</v>
      </c>
      <c r="P92" s="4">
        <f t="shared" si="126"/>
        <v>-0.69971281804871044</v>
      </c>
      <c r="Q92" s="4">
        <f t="shared" si="126"/>
        <v>-0.7270738446370365</v>
      </c>
      <c r="R92" s="4">
        <f t="shared" si="126"/>
        <v>-0.75274019729697572</v>
      </c>
      <c r="S92" s="4">
        <f t="shared" si="126"/>
        <v>-0.79817043564245926</v>
      </c>
      <c r="U92" s="4">
        <v>4.5</v>
      </c>
      <c r="V92" s="4">
        <f t="shared" ref="V92:AC92" si="154">V64/(2*PI())</f>
        <v>0.29746677542679656</v>
      </c>
      <c r="W92" s="4">
        <f t="shared" si="154"/>
        <v>-0.54493612441428629</v>
      </c>
      <c r="X92" s="4">
        <f t="shared" si="154"/>
        <v>-0.75260102203589585</v>
      </c>
      <c r="Y92" s="4">
        <f t="shared" si="154"/>
        <v>-0.79049660235630193</v>
      </c>
      <c r="Z92" s="4">
        <f t="shared" si="154"/>
        <v>-0.79631950064998813</v>
      </c>
      <c r="AA92" s="4">
        <f t="shared" si="154"/>
        <v>-0.91371488899070108</v>
      </c>
      <c r="AB92" s="4">
        <f t="shared" si="154"/>
        <v>-0.86702624937256279</v>
      </c>
      <c r="AC92" s="4">
        <f t="shared" si="154"/>
        <v>-0.90989483015034456</v>
      </c>
      <c r="AE92" s="4">
        <v>4.5</v>
      </c>
      <c r="AF92" s="4">
        <f t="shared" ref="AF92:AM92" si="155">AF64/(2*PI())</f>
        <v>0.52354246012405381</v>
      </c>
      <c r="AG92" s="4">
        <f t="shared" si="155"/>
        <v>0.15125908929869095</v>
      </c>
      <c r="AH92" s="4">
        <f t="shared" si="155"/>
        <v>-0.84140228208637746</v>
      </c>
      <c r="AI92" s="4">
        <f t="shared" si="155"/>
        <v>-0.81648076057600694</v>
      </c>
      <c r="AJ92" s="4">
        <f t="shared" si="155"/>
        <v>-0.81373644918293264</v>
      </c>
      <c r="AK92" s="4">
        <f t="shared" si="155"/>
        <v>-0.80472213404470627</v>
      </c>
      <c r="AL92" s="4">
        <f t="shared" si="155"/>
        <v>-0.82008223859337215</v>
      </c>
      <c r="AM92" s="4">
        <f t="shared" si="155"/>
        <v>-0.8571777574481958</v>
      </c>
      <c r="AO92" s="4">
        <v>4.5</v>
      </c>
      <c r="AP92" s="4">
        <f t="shared" ref="AP92:AW92" si="156">AP64/(2*PI())</f>
        <v>1.2850659290083595</v>
      </c>
      <c r="AQ92" s="4">
        <f t="shared" si="156"/>
        <v>-0.30998434807761449</v>
      </c>
      <c r="AR92" s="4">
        <f t="shared" si="156"/>
        <v>-0.2914009858547445</v>
      </c>
      <c r="AS92" s="4">
        <f t="shared" si="156"/>
        <v>-0.30809010720005031</v>
      </c>
      <c r="AT92" s="4">
        <f t="shared" si="156"/>
        <v>-0.31923494809220654</v>
      </c>
      <c r="AU92" s="4">
        <f t="shared" si="156"/>
        <v>-0.33289295524310514</v>
      </c>
      <c r="AV92" s="4">
        <f t="shared" si="156"/>
        <v>-0.3792721650733144</v>
      </c>
      <c r="AW92" s="4">
        <f t="shared" si="156"/>
        <v>-0.42223101044683276</v>
      </c>
      <c r="AY92" s="4">
        <v>4.5</v>
      </c>
      <c r="BB92" s="4">
        <f t="shared" si="148"/>
        <v>-0.71294215390150018</v>
      </c>
      <c r="BC92" s="4">
        <f t="shared" si="139"/>
        <v>-0.71958380087431606</v>
      </c>
      <c r="BD92" s="4">
        <f t="shared" si="130"/>
        <v>-0.71738925380958796</v>
      </c>
      <c r="BE92" s="4">
        <f t="shared" si="131"/>
        <v>-0.74697398310483309</v>
      </c>
      <c r="BF92" s="4">
        <f t="shared" si="132"/>
        <v>-0.7598166121400084</v>
      </c>
      <c r="BG92" s="4">
        <f t="shared" si="133"/>
        <v>-0.80041209965498106</v>
      </c>
      <c r="BI92" s="4">
        <v>4.5</v>
      </c>
      <c r="BL92" s="4">
        <f t="shared" si="149"/>
        <v>0.24843806477799865</v>
      </c>
      <c r="BM92" s="4">
        <f t="shared" si="140"/>
        <v>0.24356632248645518</v>
      </c>
      <c r="BN92" s="4">
        <f t="shared" si="134"/>
        <v>0.24094499540981187</v>
      </c>
      <c r="BO92" s="4">
        <f t="shared" si="134"/>
        <v>0.24843683086602777</v>
      </c>
      <c r="BP92" s="4">
        <f t="shared" si="134"/>
        <v>0.22828386293439476</v>
      </c>
      <c r="BQ92" s="4">
        <f t="shared" si="134"/>
        <v>0.22589014369140156</v>
      </c>
      <c r="BS92" s="4">
        <v>4.5</v>
      </c>
      <c r="BV92" s="4">
        <f t="shared" si="150"/>
        <v>0.11110488020842023</v>
      </c>
      <c r="BW92" s="4">
        <f t="shared" si="141"/>
        <v>0.10892617082186987</v>
      </c>
      <c r="BX92" s="4">
        <f t="shared" si="135"/>
        <v>0.10775387771494283</v>
      </c>
      <c r="BY92" s="4">
        <f t="shared" si="135"/>
        <v>0.1111043283862112</v>
      </c>
      <c r="BZ92" s="4">
        <f t="shared" si="135"/>
        <v>0.10209164713751026</v>
      </c>
      <c r="CA92" s="4">
        <f t="shared" si="135"/>
        <v>0.10102114334823382</v>
      </c>
    </row>
    <row r="93" spans="1:79" s="4" customFormat="1" x14ac:dyDescent="0.4">
      <c r="A93" s="4">
        <v>5</v>
      </c>
      <c r="B93" s="4">
        <f t="shared" si="125"/>
        <v>0.58857576213703255</v>
      </c>
      <c r="C93" s="4">
        <f t="shared" si="125"/>
        <v>-0.16443152937587721</v>
      </c>
      <c r="D93" s="4">
        <f t="shared" si="125"/>
        <v>-1.1039342937420162</v>
      </c>
      <c r="E93" s="4">
        <f t="shared" si="125"/>
        <v>-1.0953274578976815</v>
      </c>
      <c r="F93" s="4">
        <f t="shared" si="125"/>
        <v>-1.1016864302886638</v>
      </c>
      <c r="G93" s="4">
        <f t="shared" si="125"/>
        <v>-1.1002182736022503</v>
      </c>
      <c r="H93" s="4">
        <f t="shared" si="125"/>
        <v>-1.1264268358067779</v>
      </c>
      <c r="I93" s="4">
        <f t="shared" si="125"/>
        <v>-1.1702198317740138</v>
      </c>
      <c r="K93" s="4">
        <v>5</v>
      </c>
      <c r="L93" s="4">
        <f t="shared" si="126"/>
        <v>-0.18888621504619713</v>
      </c>
      <c r="M93" s="4">
        <f t="shared" si="126"/>
        <v>0.60256605661399298</v>
      </c>
      <c r="N93" s="4">
        <f t="shared" si="126"/>
        <v>-0.73481365196393467</v>
      </c>
      <c r="O93" s="4">
        <f t="shared" si="126"/>
        <v>-0.8922933487427247</v>
      </c>
      <c r="P93" s="4">
        <f t="shared" si="126"/>
        <v>-0.88657887143541814</v>
      </c>
      <c r="Q93" s="4">
        <f t="shared" si="126"/>
        <v>-0.9009825296328613</v>
      </c>
      <c r="R93" s="4">
        <f t="shared" si="126"/>
        <v>-0.92559670798480653</v>
      </c>
      <c r="S93" s="4">
        <f t="shared" si="126"/>
        <v>-0.97055017113551967</v>
      </c>
      <c r="U93" s="4">
        <v>5</v>
      </c>
      <c r="V93" s="4">
        <f t="shared" ref="V93:AC93" si="157">V65/(2*PI())</f>
        <v>0.16596160453866837</v>
      </c>
      <c r="W93" s="4">
        <f t="shared" si="157"/>
        <v>4.7334913000123505E-2</v>
      </c>
      <c r="X93" s="4">
        <f t="shared" si="157"/>
        <v>-0.84188058121250331</v>
      </c>
      <c r="Y93" s="4">
        <f t="shared" si="157"/>
        <v>-0.8602557223611631</v>
      </c>
      <c r="Z93" s="4">
        <f t="shared" si="157"/>
        <v>-0.94028849733367204</v>
      </c>
      <c r="AA93" s="4">
        <f t="shared" si="157"/>
        <v>-0.96079512669915046</v>
      </c>
      <c r="AB93" s="4">
        <f t="shared" si="157"/>
        <v>-0.99748449189787614</v>
      </c>
      <c r="AC93" s="4">
        <f t="shared" si="157"/>
        <v>-1.0432523967335181</v>
      </c>
      <c r="AE93" s="4">
        <v>5</v>
      </c>
      <c r="AF93" s="4">
        <f t="shared" ref="AF93:AM93" si="158">AF65/(2*PI())</f>
        <v>0.82472911240326074</v>
      </c>
      <c r="AG93" s="4">
        <f t="shared" si="158"/>
        <v>0.4099193946598802</v>
      </c>
      <c r="AH93" s="4">
        <f t="shared" si="158"/>
        <v>-0.99525847490129349</v>
      </c>
      <c r="AI93" s="4">
        <f t="shared" si="158"/>
        <v>-0.91181146453207274</v>
      </c>
      <c r="AJ93" s="4">
        <f t="shared" si="158"/>
        <v>-0.95106782736406759</v>
      </c>
      <c r="AK93" s="4">
        <f t="shared" si="158"/>
        <v>-0.94468888408159379</v>
      </c>
      <c r="AL93" s="4">
        <f t="shared" si="158"/>
        <v>-0.96502129908681933</v>
      </c>
      <c r="AM93" s="4">
        <f t="shared" si="158"/>
        <v>-1.0137979800764478</v>
      </c>
      <c r="AO93" s="4">
        <v>5</v>
      </c>
      <c r="AP93" s="4">
        <f t="shared" ref="AP93:AW93" si="159">AP65/(2*PI())</f>
        <v>1.5235640723722679</v>
      </c>
      <c r="AQ93" s="4">
        <f t="shared" si="159"/>
        <v>-0.35557268576819717</v>
      </c>
      <c r="AR93" s="4">
        <f t="shared" si="159"/>
        <v>-0.39611781314877248</v>
      </c>
      <c r="AS93" s="4">
        <f t="shared" si="159"/>
        <v>-0.40807155631770015</v>
      </c>
      <c r="AT93" s="4">
        <f t="shared" si="159"/>
        <v>-0.41346279655129026</v>
      </c>
      <c r="AU93" s="4">
        <f t="shared" si="159"/>
        <v>-0.43163546281058524</v>
      </c>
      <c r="AV93" s="4">
        <f t="shared" si="159"/>
        <v>-0.50137180480910493</v>
      </c>
      <c r="AW93" s="4">
        <f t="shared" si="159"/>
        <v>-0.56019808549202266</v>
      </c>
      <c r="AY93" s="4">
        <v>5</v>
      </c>
      <c r="BB93" s="4">
        <f t="shared" si="148"/>
        <v>-0.81440096299370401</v>
      </c>
      <c r="BC93" s="4">
        <f t="shared" si="139"/>
        <v>-0.83355190997026829</v>
      </c>
      <c r="BD93" s="4">
        <f t="shared" si="130"/>
        <v>-0.85861688459462238</v>
      </c>
      <c r="BE93" s="4">
        <f t="shared" si="131"/>
        <v>-0.86766405536528823</v>
      </c>
      <c r="BF93" s="4">
        <f t="shared" si="132"/>
        <v>-0.90318022791707686</v>
      </c>
      <c r="BG93" s="4">
        <f t="shared" si="133"/>
        <v>-0.95160369304230452</v>
      </c>
      <c r="BI93" s="4">
        <v>5</v>
      </c>
      <c r="BL93" s="4">
        <f t="shared" si="149"/>
        <v>0.27321651312018685</v>
      </c>
      <c r="BM93" s="4">
        <f t="shared" si="140"/>
        <v>0.25487652743166206</v>
      </c>
      <c r="BN93" s="4">
        <f t="shared" si="134"/>
        <v>0.26136385939913304</v>
      </c>
      <c r="BO93" s="4">
        <f t="shared" si="134"/>
        <v>0.25491113125907627</v>
      </c>
      <c r="BP93" s="4">
        <f t="shared" si="134"/>
        <v>0.23691199193043269</v>
      </c>
      <c r="BQ93" s="4">
        <f t="shared" si="134"/>
        <v>0.23109410907456504</v>
      </c>
      <c r="BS93" s="4">
        <v>5</v>
      </c>
      <c r="BV93" s="4">
        <f t="shared" si="150"/>
        <v>0.12218613918244019</v>
      </c>
      <c r="BW93" s="4">
        <f t="shared" si="141"/>
        <v>0.11398424824125725</v>
      </c>
      <c r="BX93" s="4">
        <f t="shared" si="135"/>
        <v>0.11688547129563176</v>
      </c>
      <c r="BY93" s="4">
        <f t="shared" si="135"/>
        <v>0.11399972354333321</v>
      </c>
      <c r="BZ93" s="4">
        <f t="shared" si="135"/>
        <v>0.10595026372826583</v>
      </c>
      <c r="CA93" s="4">
        <f t="shared" si="135"/>
        <v>0.10334842741809569</v>
      </c>
    </row>
    <row r="94" spans="1:79" s="4" customFormat="1" x14ac:dyDescent="0.4">
      <c r="A94" s="4">
        <v>5.5</v>
      </c>
      <c r="B94" s="4">
        <f t="shared" si="125"/>
        <v>0.6354031069568995</v>
      </c>
      <c r="C94" s="4">
        <f t="shared" si="125"/>
        <v>-0.31239124108646937</v>
      </c>
      <c r="D94" s="4">
        <f t="shared" si="125"/>
        <v>-1.2580375888288575</v>
      </c>
      <c r="E94" s="4">
        <f t="shared" si="125"/>
        <v>-1.2462341974857345</v>
      </c>
      <c r="F94" s="4">
        <f t="shared" si="125"/>
        <v>-1.1807391075172242</v>
      </c>
      <c r="G94" s="4">
        <f t="shared" si="125"/>
        <v>-1.2454630229617771</v>
      </c>
      <c r="H94" s="4">
        <f t="shared" si="125"/>
        <v>-1.2729083356224995</v>
      </c>
      <c r="I94" s="4">
        <f t="shared" si="125"/>
        <v>-1.3340407766641627</v>
      </c>
      <c r="K94" s="4">
        <v>5.5</v>
      </c>
      <c r="L94" s="4">
        <f t="shared" si="126"/>
        <v>-0.41313162551253996</v>
      </c>
      <c r="M94" s="4">
        <f t="shared" si="126"/>
        <v>0.25822690479360483</v>
      </c>
      <c r="N94" s="4">
        <f t="shared" si="126"/>
        <v>-0.9487964994396908</v>
      </c>
      <c r="O94" s="4">
        <f t="shared" si="126"/>
        <v>-1.0671038596752551</v>
      </c>
      <c r="P94" s="4">
        <f t="shared" si="126"/>
        <v>-0.99004896147125387</v>
      </c>
      <c r="Q94" s="4">
        <f t="shared" si="126"/>
        <v>-1.063266129059504</v>
      </c>
      <c r="R94" s="4">
        <f t="shared" si="126"/>
        <v>-1.1130244653446613</v>
      </c>
      <c r="S94" s="4">
        <f t="shared" si="126"/>
        <v>-1.1658955558644184</v>
      </c>
      <c r="U94" s="4">
        <v>5.5</v>
      </c>
      <c r="V94" s="4">
        <f t="shared" ref="V94:AC94" si="160">V66/(2*PI())</f>
        <v>0.27637299439858892</v>
      </c>
      <c r="W94" s="4">
        <f t="shared" si="160"/>
        <v>-8.1176880732892545E-2</v>
      </c>
      <c r="X94" s="4">
        <f t="shared" si="160"/>
        <v>-1.0973059985458995</v>
      </c>
      <c r="Y94" s="4">
        <f t="shared" si="160"/>
        <v>-1.0882734190474961</v>
      </c>
      <c r="Z94" s="4">
        <f t="shared" si="160"/>
        <v>-1.1190452132694286</v>
      </c>
      <c r="AA94" s="4">
        <f t="shared" si="160"/>
        <v>-1.1004974323105836</v>
      </c>
      <c r="AB94" s="4">
        <f t="shared" si="160"/>
        <v>-1.1416939698519524</v>
      </c>
      <c r="AC94" s="4">
        <f t="shared" si="160"/>
        <v>-1.20540461047361</v>
      </c>
      <c r="AE94" s="4">
        <v>5.5</v>
      </c>
      <c r="AF94" s="4">
        <f t="shared" ref="AF94:AM94" si="161">AF66/(2*PI())</f>
        <v>1.1263697732020383</v>
      </c>
      <c r="AG94" s="4">
        <f t="shared" si="161"/>
        <v>0.14577126289334524</v>
      </c>
      <c r="AH94" s="4">
        <f t="shared" si="161"/>
        <v>-1.0229931012266633</v>
      </c>
      <c r="AI94" s="4">
        <f t="shared" si="161"/>
        <v>-1.0873787443535177</v>
      </c>
      <c r="AJ94" s="4">
        <f t="shared" si="161"/>
        <v>-1.0834005273447596</v>
      </c>
      <c r="AK94" s="4">
        <f t="shared" si="161"/>
        <v>-1.0946090908893724</v>
      </c>
      <c r="AL94" s="4">
        <f t="shared" si="161"/>
        <v>-1.1217840521199121</v>
      </c>
      <c r="AM94" s="4">
        <f t="shared" si="161"/>
        <v>-1.1797544685672505</v>
      </c>
      <c r="AO94" s="4">
        <v>5.5</v>
      </c>
      <c r="AP94" s="4">
        <f t="shared" ref="AP94:AW94" si="162">AP66/(2*PI())</f>
        <v>1.3740664268372431</v>
      </c>
      <c r="AQ94" s="4">
        <f t="shared" si="162"/>
        <v>-0.53998100316636999</v>
      </c>
      <c r="AR94" s="4">
        <f t="shared" si="162"/>
        <v>-0.51851777253679954</v>
      </c>
      <c r="AS94" s="4">
        <f t="shared" si="162"/>
        <v>-0.53370210943595275</v>
      </c>
      <c r="AT94" s="4">
        <f t="shared" si="162"/>
        <v>-0.5349733263216736</v>
      </c>
      <c r="AU94" s="4">
        <f t="shared" si="162"/>
        <v>-0.55784923842558065</v>
      </c>
      <c r="AV94" s="4">
        <f t="shared" si="162"/>
        <v>-0.63847555311165805</v>
      </c>
      <c r="AW94" s="4">
        <f t="shared" si="162"/>
        <v>-0.63348229494998165</v>
      </c>
      <c r="AY94" s="4">
        <v>5.5</v>
      </c>
      <c r="BB94" s="4">
        <f t="shared" si="148"/>
        <v>-0.96913019211558193</v>
      </c>
      <c r="BC94" s="4">
        <f t="shared" si="139"/>
        <v>-1.0045384659995913</v>
      </c>
      <c r="BD94" s="4">
        <f t="shared" si="130"/>
        <v>-0.98164142718486802</v>
      </c>
      <c r="BE94" s="4">
        <f t="shared" si="131"/>
        <v>-1.0123369827293636</v>
      </c>
      <c r="BF94" s="4">
        <f t="shared" si="132"/>
        <v>-1.0575772752101367</v>
      </c>
      <c r="BG94" s="4">
        <f t="shared" si="133"/>
        <v>-1.1037155413038846</v>
      </c>
      <c r="BI94" s="4">
        <v>5.5</v>
      </c>
      <c r="BL94" s="4">
        <f t="shared" si="149"/>
        <v>0.27670505323543376</v>
      </c>
      <c r="BM94" s="4">
        <f t="shared" si="140"/>
        <v>0.27289750083420722</v>
      </c>
      <c r="BN94" s="4">
        <f>STDEV(F94,P94,Z94,AJ94,AT94)</f>
        <v>0.25906450942330783</v>
      </c>
      <c r="BO94" s="4">
        <f t="shared" si="134"/>
        <v>0.2636482519163349</v>
      </c>
      <c r="BP94" s="4">
        <f t="shared" si="134"/>
        <v>0.24304641452644571</v>
      </c>
      <c r="BQ94" s="4">
        <f t="shared" si="134"/>
        <v>0.27118165474410999</v>
      </c>
      <c r="BS94" s="4">
        <v>5.5</v>
      </c>
      <c r="BV94" s="4">
        <f t="shared" si="150"/>
        <v>0.12374626175042559</v>
      </c>
      <c r="BW94" s="4">
        <f t="shared" si="141"/>
        <v>0.12204347255101858</v>
      </c>
      <c r="BX94" s="4">
        <f t="shared" si="135"/>
        <v>0.11585717072563022</v>
      </c>
      <c r="BY94" s="4">
        <f t="shared" si="135"/>
        <v>0.11790708268678279</v>
      </c>
      <c r="BZ94" s="4">
        <f t="shared" si="135"/>
        <v>0.10869366091374499</v>
      </c>
      <c r="CA94" s="4">
        <f t="shared" si="135"/>
        <v>0.12127612285174165</v>
      </c>
    </row>
    <row r="95" spans="1:79" s="4" customFormat="1" x14ac:dyDescent="0.4">
      <c r="A95" s="4">
        <v>6</v>
      </c>
      <c r="B95" s="4">
        <f t="shared" si="125"/>
        <v>0.17549307667545352</v>
      </c>
      <c r="C95" s="4">
        <f t="shared" si="125"/>
        <v>-0.53572965204745793</v>
      </c>
      <c r="D95" s="4">
        <f t="shared" si="125"/>
        <v>-1.459747665272475</v>
      </c>
      <c r="E95" s="4">
        <f t="shared" si="125"/>
        <v>-1.396901141393132</v>
      </c>
      <c r="F95" s="4">
        <f t="shared" si="125"/>
        <v>-1.3958379632818694</v>
      </c>
      <c r="G95" s="4">
        <f t="shared" si="125"/>
        <v>-1.3825418044966844</v>
      </c>
      <c r="H95" s="4">
        <f t="shared" si="125"/>
        <v>-1.3979777786326177</v>
      </c>
      <c r="I95" s="4">
        <f t="shared" si="125"/>
        <v>-1.4783882202342504</v>
      </c>
      <c r="K95" s="4">
        <v>6</v>
      </c>
      <c r="L95" s="4">
        <f t="shared" si="126"/>
        <v>-0.12748189508520824</v>
      </c>
      <c r="M95" s="4">
        <f t="shared" si="126"/>
        <v>-0.20927789858031579</v>
      </c>
      <c r="N95" s="4">
        <f t="shared" si="126"/>
        <v>-1.4467581941686318</v>
      </c>
      <c r="O95" s="4">
        <f t="shared" si="126"/>
        <v>-1.3255809105507994</v>
      </c>
      <c r="P95" s="4">
        <f t="shared" si="126"/>
        <v>-1.2420602289424507</v>
      </c>
      <c r="Q95" s="4">
        <f t="shared" si="126"/>
        <v>-1.2370933104386561</v>
      </c>
      <c r="R95" s="4">
        <f t="shared" si="126"/>
        <v>-1.2653991536312765</v>
      </c>
      <c r="S95" s="4">
        <f t="shared" si="126"/>
        <v>-1.3473231021002512</v>
      </c>
      <c r="U95" s="4">
        <v>6</v>
      </c>
      <c r="V95" s="4">
        <f t="shared" ref="V95:AC95" si="163">V67/(2*PI())</f>
        <v>0.54967110845386147</v>
      </c>
      <c r="W95" s="4">
        <f t="shared" si="163"/>
        <v>-0.12512685839526183</v>
      </c>
      <c r="X95" s="4">
        <f t="shared" si="163"/>
        <v>-1.3221333166282951</v>
      </c>
      <c r="Y95" s="4">
        <f t="shared" si="163"/>
        <v>-1.2622672630447271</v>
      </c>
      <c r="Z95" s="4">
        <f t="shared" si="163"/>
        <v>-1.2615099199746824</v>
      </c>
      <c r="AA95" s="4">
        <f t="shared" si="163"/>
        <v>-1.2681086068643599</v>
      </c>
      <c r="AB95" s="4">
        <f t="shared" si="163"/>
        <v>-1.3171779700780952</v>
      </c>
      <c r="AC95" s="4">
        <f t="shared" si="163"/>
        <v>-1.3818623438597171</v>
      </c>
      <c r="AE95" s="4">
        <v>6</v>
      </c>
      <c r="AF95" s="4">
        <f t="shared" ref="AF95:AM95" si="164">AF67/(2*PI())</f>
        <v>1.0956884484758074</v>
      </c>
      <c r="AG95" s="4">
        <f t="shared" si="164"/>
        <v>0.48522526094217278</v>
      </c>
      <c r="AH95" s="4">
        <f t="shared" si="164"/>
        <v>-0.72796795304158401</v>
      </c>
      <c r="AI95" s="4">
        <f t="shared" si="164"/>
        <v>-1.1837082155125751</v>
      </c>
      <c r="AJ95" s="4">
        <f t="shared" si="164"/>
        <v>-1.2629782033561257</v>
      </c>
      <c r="AK95" s="4">
        <f t="shared" si="164"/>
        <v>-1.192358038141075</v>
      </c>
      <c r="AL95" s="4">
        <f t="shared" si="164"/>
        <v>-1.279446972884037</v>
      </c>
      <c r="AM95" s="4">
        <f t="shared" si="164"/>
        <v>-1.3505078353047129</v>
      </c>
      <c r="AO95" s="4">
        <v>6</v>
      </c>
      <c r="AP95" s="4">
        <f t="shared" ref="AP95:AW95" si="165">AP67/(2*PI())</f>
        <v>1.2491198673510173</v>
      </c>
      <c r="AQ95" s="4">
        <f t="shared" si="165"/>
        <v>-0.69105431180646637</v>
      </c>
      <c r="AR95" s="4">
        <f t="shared" si="165"/>
        <v>-0.70932894862601437</v>
      </c>
      <c r="AS95" s="4">
        <f t="shared" si="165"/>
        <v>-0.71457807492370384</v>
      </c>
      <c r="AT95" s="4">
        <f t="shared" si="165"/>
        <v>-0.76269241206993743</v>
      </c>
      <c r="AU95" s="4">
        <f t="shared" si="165"/>
        <v>-0.7267204882159275</v>
      </c>
      <c r="AV95" s="4">
        <f t="shared" si="165"/>
        <v>-0.80668194249326819</v>
      </c>
      <c r="AW95" s="4">
        <f t="shared" si="165"/>
        <v>-0.88424193110021743</v>
      </c>
      <c r="AY95" s="4">
        <v>6</v>
      </c>
      <c r="BB95" s="4">
        <f t="shared" si="148"/>
        <v>-1.1331872155474001</v>
      </c>
      <c r="BC95" s="4">
        <f t="shared" si="139"/>
        <v>-1.1766071210849876</v>
      </c>
      <c r="BD95" s="4">
        <f t="shared" si="130"/>
        <v>-1.1850157455250132</v>
      </c>
      <c r="BE95" s="4">
        <f t="shared" si="131"/>
        <v>-1.1613644496313404</v>
      </c>
      <c r="BF95" s="4">
        <f t="shared" si="132"/>
        <v>-1.2133367635438588</v>
      </c>
      <c r="BG95" s="4">
        <f t="shared" si="133"/>
        <v>-1.2884646865198297</v>
      </c>
      <c r="BI95" s="4">
        <v>6</v>
      </c>
      <c r="BL95" s="4">
        <f t="shared" si="149"/>
        <v>0.38227202232675578</v>
      </c>
      <c r="BM95" s="4">
        <f t="shared" si="140"/>
        <v>0.26999146759234216</v>
      </c>
      <c r="BN95" s="4">
        <f t="shared" si="140"/>
        <v>0.24391934226537504</v>
      </c>
      <c r="BO95" s="4">
        <f t="shared" si="134"/>
        <v>0.25294494138615731</v>
      </c>
      <c r="BP95" s="4">
        <f t="shared" si="134"/>
        <v>0.23309037751041892</v>
      </c>
      <c r="BQ95" s="4">
        <f t="shared" si="134"/>
        <v>0.23211191936755232</v>
      </c>
      <c r="BS95" s="4">
        <v>6</v>
      </c>
      <c r="BV95" s="4">
        <f t="shared" si="150"/>
        <v>0.17095724556378863</v>
      </c>
      <c r="BW95" s="4">
        <f t="shared" si="141"/>
        <v>0.12074385497628171</v>
      </c>
      <c r="BX95" s="4">
        <f t="shared" si="135"/>
        <v>0.10908404606648323</v>
      </c>
      <c r="BY95" s="4">
        <f t="shared" si="135"/>
        <v>0.11312041670082952</v>
      </c>
      <c r="BZ95" s="4">
        <f t="shared" si="135"/>
        <v>0.10424118580287697</v>
      </c>
      <c r="CA95" s="4">
        <f t="shared" si="135"/>
        <v>0.10380360601875939</v>
      </c>
    </row>
    <row r="96" spans="1:79" s="4" customFormat="1" x14ac:dyDescent="0.4">
      <c r="A96" s="4">
        <v>6.5</v>
      </c>
      <c r="B96" s="4">
        <f t="shared" si="125"/>
        <v>0.50859791754377659</v>
      </c>
      <c r="C96" s="4">
        <f t="shared" si="125"/>
        <v>-0.66707685530386851</v>
      </c>
      <c r="D96" s="4">
        <f t="shared" si="125"/>
        <v>-1.5695549480009965</v>
      </c>
      <c r="E96" s="4">
        <f t="shared" si="125"/>
        <v>-1.5481188282837255</v>
      </c>
      <c r="F96" s="4">
        <f t="shared" si="125"/>
        <v>-1.5651274999215623</v>
      </c>
      <c r="G96" s="4">
        <f t="shared" si="125"/>
        <v>-1.5466350489008147</v>
      </c>
      <c r="H96" s="4">
        <f t="shared" si="125"/>
        <v>-1.546291086983739</v>
      </c>
      <c r="I96" s="4">
        <f t="shared" si="125"/>
        <v>-1.6177458061018566</v>
      </c>
      <c r="K96" s="4">
        <v>6.5</v>
      </c>
      <c r="L96" s="4">
        <f t="shared" si="126"/>
        <v>-0.29987375373330633</v>
      </c>
      <c r="M96" s="4">
        <f t="shared" si="126"/>
        <v>-0.57776605530698555</v>
      </c>
      <c r="N96" s="4">
        <f t="shared" si="126"/>
        <v>-1.337476949944161</v>
      </c>
      <c r="O96" s="4">
        <f t="shared" si="126"/>
        <v>-1.3719798124398577</v>
      </c>
      <c r="P96" s="4">
        <f t="shared" si="126"/>
        <v>-1.4243275696761224</v>
      </c>
      <c r="Q96" s="4">
        <f t="shared" si="126"/>
        <v>-1.4108687598722682</v>
      </c>
      <c r="R96" s="4">
        <f t="shared" si="126"/>
        <v>-1.4163400293287682</v>
      </c>
      <c r="S96" s="4">
        <f t="shared" si="126"/>
        <v>-1.5137786544635115</v>
      </c>
      <c r="U96" s="4">
        <v>6.5</v>
      </c>
      <c r="V96" s="4">
        <f t="shared" ref="V96:AC96" si="166">V68/(2*PI())</f>
        <v>0.42386332121231035</v>
      </c>
      <c r="W96" s="4">
        <f t="shared" si="166"/>
        <v>0.4539944051082081</v>
      </c>
      <c r="X96" s="4">
        <f t="shared" si="166"/>
        <v>-1.4424518701154307</v>
      </c>
      <c r="Y96" s="4">
        <f t="shared" si="166"/>
        <v>-1.4323667079237006</v>
      </c>
      <c r="Z96" s="4">
        <f t="shared" si="166"/>
        <v>-1.4308888121302743</v>
      </c>
      <c r="AA96" s="4">
        <f t="shared" si="166"/>
        <v>-1.4186437594032304</v>
      </c>
      <c r="AB96" s="4">
        <f t="shared" si="166"/>
        <v>-1.465668621455585</v>
      </c>
      <c r="AC96" s="4">
        <f t="shared" si="166"/>
        <v>-1.5389006836428523</v>
      </c>
      <c r="AE96" s="4">
        <v>6.5</v>
      </c>
      <c r="AF96" s="4">
        <f t="shared" ref="AF96:AM96" si="167">AF68/(2*PI())</f>
        <v>1.4757641830627124</v>
      </c>
      <c r="AG96" s="4">
        <f t="shared" si="167"/>
        <v>0.88776304101151349</v>
      </c>
      <c r="AH96" s="4">
        <f t="shared" si="167"/>
        <v>-1.0975018842455946</v>
      </c>
      <c r="AI96" s="4">
        <f t="shared" si="167"/>
        <v>-1.4540078485106838</v>
      </c>
      <c r="AJ96" s="4">
        <f t="shared" si="167"/>
        <v>-1.3198825121318991</v>
      </c>
      <c r="AK96" s="4">
        <f t="shared" si="167"/>
        <v>-1.3899650258322567</v>
      </c>
      <c r="AL96" s="4">
        <f t="shared" si="167"/>
        <v>-1.4461922074815567</v>
      </c>
      <c r="AM96" s="4">
        <f t="shared" si="167"/>
        <v>-1.5148643195072302</v>
      </c>
      <c r="AO96" s="4">
        <v>6.5</v>
      </c>
      <c r="AP96" s="4">
        <f t="shared" ref="AP96:AW96" si="168">AP68/(2*PI())</f>
        <v>1.2593162052677886</v>
      </c>
      <c r="AQ96" s="4">
        <f t="shared" si="168"/>
        <v>-0.86385336389512202</v>
      </c>
      <c r="AR96" s="4">
        <f t="shared" si="168"/>
        <v>-0.87812750509084048</v>
      </c>
      <c r="AS96" s="4">
        <f t="shared" si="168"/>
        <v>-0.89039163813684552</v>
      </c>
      <c r="AT96" s="4">
        <f t="shared" si="168"/>
        <v>-0.88311057665953641</v>
      </c>
      <c r="AU96" s="4">
        <f t="shared" si="168"/>
        <v>-0.86576678597908674</v>
      </c>
      <c r="AV96" s="4">
        <f t="shared" si="168"/>
        <v>-0.9400939165238219</v>
      </c>
      <c r="AW96" s="4">
        <f t="shared" si="168"/>
        <v>-1.0461178410124554</v>
      </c>
      <c r="AY96" s="4">
        <v>6.5</v>
      </c>
      <c r="BB96" s="4">
        <f t="shared" si="148"/>
        <v>-1.2650226314794044</v>
      </c>
      <c r="BC96" s="4">
        <f t="shared" si="139"/>
        <v>-1.3393729670589627</v>
      </c>
      <c r="BD96" s="4">
        <f t="shared" si="130"/>
        <v>-1.3246673941038789</v>
      </c>
      <c r="BE96" s="4">
        <f t="shared" si="131"/>
        <v>-1.3263758759975315</v>
      </c>
      <c r="BF96" s="4">
        <f t="shared" si="132"/>
        <v>-1.362917172354694</v>
      </c>
      <c r="BG96" s="4">
        <f t="shared" si="133"/>
        <v>-1.4462814609455812</v>
      </c>
      <c r="BI96" s="4">
        <v>6.5</v>
      </c>
      <c r="BL96" s="4">
        <f t="shared" si="149"/>
        <v>0.27713793243173956</v>
      </c>
      <c r="BM96" s="4">
        <f t="shared" si="140"/>
        <v>0.25884902286385875</v>
      </c>
      <c r="BN96" s="4">
        <f t="shared" si="140"/>
        <v>0.26174010050980973</v>
      </c>
      <c r="BO96" s="4">
        <f t="shared" si="134"/>
        <v>0.26475027231619491</v>
      </c>
      <c r="BP96" s="4">
        <f t="shared" si="134"/>
        <v>0.24122193704801514</v>
      </c>
      <c r="BQ96" s="4">
        <f t="shared" si="134"/>
        <v>0.22768879222097338</v>
      </c>
      <c r="BS96" s="4">
        <v>6.5</v>
      </c>
      <c r="BV96" s="4">
        <f t="shared" si="150"/>
        <v>0.12393985121222265</v>
      </c>
      <c r="BW96" s="4">
        <f t="shared" si="141"/>
        <v>0.11576080220659708</v>
      </c>
      <c r="BX96" s="4">
        <f t="shared" si="135"/>
        <v>0.11705373143551237</v>
      </c>
      <c r="BY96" s="4">
        <f t="shared" si="135"/>
        <v>0.11839992119211849</v>
      </c>
      <c r="BZ96" s="4">
        <f t="shared" si="135"/>
        <v>0.10787772978070735</v>
      </c>
      <c r="CA96" s="4">
        <f t="shared" si="135"/>
        <v>0.10182552342418436</v>
      </c>
    </row>
    <row r="97" spans="1:79" s="4" customFormat="1" x14ac:dyDescent="0.4">
      <c r="A97" s="4">
        <v>7</v>
      </c>
      <c r="B97" s="4">
        <f t="shared" ref="B97:I106" si="169">B69/(2*PI())</f>
        <v>0.87406498463680438</v>
      </c>
      <c r="C97" s="4">
        <f t="shared" si="169"/>
        <v>-0.61670327158571403</v>
      </c>
      <c r="D97" s="4">
        <f t="shared" si="169"/>
        <v>-1.6757752946047026</v>
      </c>
      <c r="E97" s="4">
        <f t="shared" si="169"/>
        <v>-1.755981275962845</v>
      </c>
      <c r="F97" s="4">
        <f t="shared" si="169"/>
        <v>-1.6946934346300613</v>
      </c>
      <c r="G97" s="4">
        <f t="shared" si="169"/>
        <v>-1.6620651000197895</v>
      </c>
      <c r="H97" s="4">
        <f t="shared" si="169"/>
        <v>-1.7053820169254237</v>
      </c>
      <c r="I97" s="4">
        <f t="shared" si="169"/>
        <v>-1.7587365100110146</v>
      </c>
      <c r="K97" s="4">
        <v>7</v>
      </c>
      <c r="L97" s="4">
        <f t="shared" ref="L97:S106" si="170">L69/(2*PI())</f>
        <v>-0.46169661608374318</v>
      </c>
      <c r="M97" s="4">
        <f t="shared" si="170"/>
        <v>-0.83905352700087854</v>
      </c>
      <c r="N97" s="4">
        <f t="shared" si="170"/>
        <v>-1.3970673534571971</v>
      </c>
      <c r="O97" s="4">
        <f t="shared" si="170"/>
        <v>-1.5877590284346983</v>
      </c>
      <c r="P97" s="4">
        <f t="shared" si="170"/>
        <v>-1.5765495604689803</v>
      </c>
      <c r="Q97" s="4">
        <f t="shared" si="170"/>
        <v>-1.5502760322847535</v>
      </c>
      <c r="R97" s="4">
        <f t="shared" si="170"/>
        <v>-1.5577456256727236</v>
      </c>
      <c r="S97" s="4">
        <f t="shared" si="170"/>
        <v>-1.6649764208618021</v>
      </c>
      <c r="U97" s="4">
        <v>7</v>
      </c>
      <c r="V97" s="4">
        <f t="shared" ref="V97:AC97" si="171">V69/(2*PI())</f>
        <v>0.7485277661847014</v>
      </c>
      <c r="W97" s="4">
        <f t="shared" si="171"/>
        <v>0.20175133369813858</v>
      </c>
      <c r="X97" s="4">
        <f t="shared" si="171"/>
        <v>-1.7091657383020291</v>
      </c>
      <c r="Y97" s="4">
        <f t="shared" si="171"/>
        <v>-1.689745045915197</v>
      </c>
      <c r="Z97" s="4">
        <f t="shared" si="171"/>
        <v>-1.6594247822586223</v>
      </c>
      <c r="AA97" s="4">
        <f t="shared" si="171"/>
        <v>-1.6264021111056626</v>
      </c>
      <c r="AB97" s="4">
        <f t="shared" si="171"/>
        <v>-1.634979616012818</v>
      </c>
      <c r="AC97" s="4">
        <f t="shared" si="171"/>
        <v>-1.6984436558951297</v>
      </c>
      <c r="AE97" s="4">
        <v>7</v>
      </c>
      <c r="AF97" s="4">
        <f t="shared" ref="AF97:AM97" si="172">AF69/(2*PI())</f>
        <v>1.6437870370042291</v>
      </c>
      <c r="AG97" s="4">
        <f t="shared" si="172"/>
        <v>0.85007916901188263</v>
      </c>
      <c r="AH97" s="4">
        <f t="shared" si="172"/>
        <v>-1.0019373270878298</v>
      </c>
      <c r="AI97" s="4">
        <f t="shared" si="172"/>
        <v>-1.6031534942663497</v>
      </c>
      <c r="AJ97" s="4">
        <f t="shared" si="172"/>
        <v>-1.6590978478338847</v>
      </c>
      <c r="AK97" s="4">
        <f t="shared" si="172"/>
        <v>-1.6267655322485772</v>
      </c>
      <c r="AL97" s="4">
        <f t="shared" si="172"/>
        <v>-1.6136576219072905</v>
      </c>
      <c r="AM97" s="4">
        <f t="shared" si="172"/>
        <v>-1.6261731010006963</v>
      </c>
      <c r="AO97" s="4">
        <v>7</v>
      </c>
      <c r="AP97" s="4">
        <f t="shared" ref="AP97:AW97" si="173">AP69/(2*PI())</f>
        <v>0.91240454128651471</v>
      </c>
      <c r="AQ97" s="4">
        <f t="shared" si="173"/>
        <v>-0.97791888656380488</v>
      </c>
      <c r="AR97" s="4">
        <f t="shared" si="173"/>
        <v>-1.1027430326627496</v>
      </c>
      <c r="AS97" s="4">
        <f t="shared" si="173"/>
        <v>-1.0826700578148469</v>
      </c>
      <c r="AT97" s="4">
        <f t="shared" si="173"/>
        <v>-1.0347433487587245</v>
      </c>
      <c r="AU97" s="4">
        <f t="shared" si="173"/>
        <v>-1.021665857976253</v>
      </c>
      <c r="AV97" s="4">
        <f t="shared" si="173"/>
        <v>-1.0787006445548082</v>
      </c>
      <c r="AW97" s="4">
        <f t="shared" si="173"/>
        <v>-1.1948702396691129</v>
      </c>
      <c r="AY97" s="4">
        <v>7</v>
      </c>
      <c r="BB97" s="4">
        <f t="shared" si="148"/>
        <v>-1.3773377492229018</v>
      </c>
      <c r="BC97" s="4">
        <f t="shared" si="139"/>
        <v>-1.5438617804787875</v>
      </c>
      <c r="BD97" s="4">
        <f t="shared" si="130"/>
        <v>-1.5249017947900547</v>
      </c>
      <c r="BE97" s="4">
        <f t="shared" si="131"/>
        <v>-1.4974349267270071</v>
      </c>
      <c r="BF97" s="4">
        <f t="shared" si="132"/>
        <v>-1.5180931050146127</v>
      </c>
      <c r="BG97" s="4">
        <f t="shared" si="133"/>
        <v>-1.5886399854875513</v>
      </c>
      <c r="BI97" s="4">
        <v>7</v>
      </c>
      <c r="BL97" s="4">
        <f t="shared" si="149"/>
        <v>0.32244835842929742</v>
      </c>
      <c r="BM97" s="4">
        <f t="shared" si="140"/>
        <v>0.26665374938977571</v>
      </c>
      <c r="BN97" s="4">
        <f t="shared" si="140"/>
        <v>0.27742431836675852</v>
      </c>
      <c r="BO97" s="4">
        <f t="shared" si="134"/>
        <v>0.26907732315547828</v>
      </c>
      <c r="BP97" s="4">
        <f t="shared" si="134"/>
        <v>0.25125197838547603</v>
      </c>
      <c r="BQ97" s="4">
        <f t="shared" si="134"/>
        <v>0.22543306797008922</v>
      </c>
      <c r="BS97" s="4">
        <v>7</v>
      </c>
      <c r="BV97" s="4">
        <f t="shared" si="150"/>
        <v>0.14420328973622526</v>
      </c>
      <c r="BW97" s="4">
        <f t="shared" si="141"/>
        <v>0.1192511820181463</v>
      </c>
      <c r="BX97" s="4">
        <f t="shared" si="135"/>
        <v>0.12406792689592309</v>
      </c>
      <c r="BY97" s="4">
        <f t="shared" si="135"/>
        <v>0.12033503715586552</v>
      </c>
      <c r="BZ97" s="4">
        <f t="shared" si="135"/>
        <v>0.11236330063024645</v>
      </c>
      <c r="CA97" s="4">
        <f t="shared" si="135"/>
        <v>0.10081673287149</v>
      </c>
    </row>
    <row r="98" spans="1:79" s="4" customFormat="1" x14ac:dyDescent="0.4">
      <c r="A98" s="4">
        <v>7.5</v>
      </c>
      <c r="B98" s="4">
        <f t="shared" si="169"/>
        <v>0.71319542137881919</v>
      </c>
      <c r="C98" s="4">
        <f t="shared" si="169"/>
        <v>-1.0611285266641151</v>
      </c>
      <c r="D98" s="4">
        <f t="shared" si="169"/>
        <v>-2.1324661723861089</v>
      </c>
      <c r="E98" s="4">
        <f t="shared" si="169"/>
        <v>-2.0728360264215486</v>
      </c>
      <c r="F98" s="4">
        <f t="shared" si="169"/>
        <v>-2.0138953659178496</v>
      </c>
      <c r="G98" s="4">
        <f t="shared" si="169"/>
        <v>-1.95442359202189</v>
      </c>
      <c r="H98" s="4">
        <f t="shared" si="169"/>
        <v>-1.9044604431607883</v>
      </c>
      <c r="I98" s="4">
        <f t="shared" si="169"/>
        <v>-1.9368993394225624</v>
      </c>
      <c r="K98" s="4">
        <v>7.5</v>
      </c>
      <c r="L98" s="4">
        <f t="shared" si="170"/>
        <v>-9.6312680371450271E-2</v>
      </c>
      <c r="M98" s="4">
        <f t="shared" si="170"/>
        <v>-0.47503063104006138</v>
      </c>
      <c r="N98" s="4">
        <f t="shared" si="170"/>
        <v>-1.7309916405292276</v>
      </c>
      <c r="O98" s="4">
        <f t="shared" si="170"/>
        <v>-1.7202728511027334</v>
      </c>
      <c r="P98" s="4">
        <f t="shared" si="170"/>
        <v>-1.7636833176499846</v>
      </c>
      <c r="Q98" s="4">
        <f t="shared" si="170"/>
        <v>-1.7190165282468595</v>
      </c>
      <c r="R98" s="4">
        <f t="shared" si="170"/>
        <v>-1.7087347800431765</v>
      </c>
      <c r="S98" s="4">
        <f t="shared" si="170"/>
        <v>-1.809031848986203</v>
      </c>
      <c r="U98" s="4">
        <v>7.5</v>
      </c>
      <c r="V98" s="4">
        <f t="shared" ref="V98:AC98" si="174">V70/(2*PI())</f>
        <v>1.0138551840533447</v>
      </c>
      <c r="W98" s="4">
        <f t="shared" si="174"/>
        <v>0.43215026509953164</v>
      </c>
      <c r="X98" s="4">
        <f t="shared" si="174"/>
        <v>-1.6151558182410057</v>
      </c>
      <c r="Y98" s="4">
        <f t="shared" si="174"/>
        <v>-1.8918982202077126</v>
      </c>
      <c r="Z98" s="4">
        <f t="shared" si="174"/>
        <v>-1.9109228209036699</v>
      </c>
      <c r="AA98" s="4">
        <f t="shared" si="174"/>
        <v>-1.8776116383270174</v>
      </c>
      <c r="AB98" s="4">
        <f t="shared" si="174"/>
        <v>-1.8485623719400086</v>
      </c>
      <c r="AC98" s="4">
        <f t="shared" si="174"/>
        <v>-1.9015052095772962</v>
      </c>
      <c r="AE98" s="4">
        <v>7.5</v>
      </c>
      <c r="AF98" s="4">
        <f t="shared" ref="AF98:AM98" si="175">AF70/(2*PI())</f>
        <v>1.752971835893754</v>
      </c>
      <c r="AG98" s="4">
        <f t="shared" si="175"/>
        <v>0.66482502843143243</v>
      </c>
      <c r="AH98" s="4">
        <f t="shared" si="175"/>
        <v>-1.4511035773191261</v>
      </c>
      <c r="AI98" s="4">
        <f t="shared" si="175"/>
        <v>-1.851933590427765</v>
      </c>
      <c r="AJ98" s="4">
        <f t="shared" si="175"/>
        <v>-1.8234327642202715</v>
      </c>
      <c r="AK98" s="4">
        <f t="shared" si="175"/>
        <v>-1.6099353585419485</v>
      </c>
      <c r="AL98" s="4">
        <f t="shared" si="175"/>
        <v>-1.8938678185596378</v>
      </c>
      <c r="AM98" s="4">
        <f t="shared" si="175"/>
        <v>-1.8704988100540758</v>
      </c>
      <c r="AO98" s="4">
        <v>7.5</v>
      </c>
      <c r="AP98" s="4">
        <f t="shared" ref="AP98:AW98" si="176">AP70/(2*PI())</f>
        <v>0.61991314656873797</v>
      </c>
      <c r="AQ98" s="4">
        <f t="shared" si="176"/>
        <v>-1.3925754563407915</v>
      </c>
      <c r="AR98" s="4">
        <f t="shared" si="176"/>
        <v>-1.0737811431517152</v>
      </c>
      <c r="AS98" s="4">
        <f t="shared" si="176"/>
        <v>-1.3691086706362672</v>
      </c>
      <c r="AT98" s="4">
        <f t="shared" si="176"/>
        <v>-1.324294202897929</v>
      </c>
      <c r="AU98" s="4">
        <f t="shared" si="176"/>
        <v>-1.2645053747074506</v>
      </c>
      <c r="AV98" s="4">
        <f t="shared" si="176"/>
        <v>-1.2911532257227274</v>
      </c>
      <c r="AW98" s="4">
        <f t="shared" si="176"/>
        <v>-1.4138074408456991</v>
      </c>
      <c r="AY98" s="4">
        <v>7.5</v>
      </c>
      <c r="BB98" s="4">
        <f t="shared" si="148"/>
        <v>-1.6006996703254366</v>
      </c>
      <c r="BC98" s="4">
        <f t="shared" si="139"/>
        <v>-1.7812098717592053</v>
      </c>
      <c r="BD98" s="4">
        <f t="shared" si="130"/>
        <v>-1.7672456943179409</v>
      </c>
      <c r="BE98" s="4">
        <f t="shared" si="131"/>
        <v>-1.6850984983690331</v>
      </c>
      <c r="BF98" s="4">
        <f t="shared" si="132"/>
        <v>-1.7293557278852678</v>
      </c>
      <c r="BG98" s="4">
        <f t="shared" si="133"/>
        <v>-1.7863485297771675</v>
      </c>
      <c r="BI98" s="4">
        <v>7.5</v>
      </c>
      <c r="BL98" s="4">
        <f t="shared" si="149"/>
        <v>0.38729275611211234</v>
      </c>
      <c r="BM98" s="4">
        <f t="shared" si="140"/>
        <v>0.26260249875104325</v>
      </c>
      <c r="BN98" s="4">
        <f t="shared" si="140"/>
        <v>0.26497871532786471</v>
      </c>
      <c r="BO98" s="4">
        <f t="shared" si="134"/>
        <v>0.27078396423092893</v>
      </c>
      <c r="BP98" s="4">
        <f t="shared" si="134"/>
        <v>0.25709082522913262</v>
      </c>
      <c r="BQ98" s="4">
        <f t="shared" si="134"/>
        <v>0.21348844978753395</v>
      </c>
      <c r="BS98" s="4">
        <v>7.5</v>
      </c>
      <c r="BV98" s="4">
        <f t="shared" si="150"/>
        <v>0.17320258597198607</v>
      </c>
      <c r="BW98" s="4">
        <f t="shared" si="141"/>
        <v>0.11743940765372726</v>
      </c>
      <c r="BX98" s="4">
        <f t="shared" si="135"/>
        <v>0.11850208401273418</v>
      </c>
      <c r="BY98" s="4">
        <f t="shared" si="135"/>
        <v>0.12109827024744572</v>
      </c>
      <c r="BZ98" s="4">
        <f t="shared" si="135"/>
        <v>0.11497451232077169</v>
      </c>
      <c r="CA98" s="4">
        <f t="shared" si="135"/>
        <v>9.5474937227195286E-2</v>
      </c>
    </row>
    <row r="99" spans="1:79" s="4" customFormat="1" x14ac:dyDescent="0.4">
      <c r="A99" s="4">
        <v>8</v>
      </c>
      <c r="B99" s="4">
        <f t="shared" si="169"/>
        <v>0.34489752600196721</v>
      </c>
      <c r="C99" s="4">
        <f t="shared" si="169"/>
        <v>-1.3435366242429001</v>
      </c>
      <c r="D99" s="4">
        <f t="shared" si="169"/>
        <v>-2.3654361657026093</v>
      </c>
      <c r="E99" s="4">
        <f t="shared" si="169"/>
        <v>-2.34800765456133</v>
      </c>
      <c r="F99" s="4">
        <f t="shared" si="169"/>
        <v>-2.3154579651589011</v>
      </c>
      <c r="G99" s="4">
        <f t="shared" si="169"/>
        <v>-2.2357447336584246</v>
      </c>
      <c r="H99" s="4">
        <f t="shared" si="169"/>
        <v>-2.1508504985551253</v>
      </c>
      <c r="I99" s="4">
        <f t="shared" si="169"/>
        <v>-2.1551437242623752</v>
      </c>
      <c r="K99" s="4">
        <v>8</v>
      </c>
      <c r="L99" s="4">
        <f t="shared" si="170"/>
        <v>0.15070915127120635</v>
      </c>
      <c r="M99" s="4">
        <f t="shared" si="170"/>
        <v>-0.20600129332132</v>
      </c>
      <c r="N99" s="4">
        <f t="shared" si="170"/>
        <v>-1.6967864141885862</v>
      </c>
      <c r="O99" s="4">
        <f t="shared" si="170"/>
        <v>-2.0659842602380589</v>
      </c>
      <c r="P99" s="4">
        <f t="shared" si="170"/>
        <v>-1.9989689917883353</v>
      </c>
      <c r="Q99" s="4">
        <f t="shared" si="170"/>
        <v>-1.9419949398133844</v>
      </c>
      <c r="R99" s="4">
        <f t="shared" si="170"/>
        <v>-1.9143494659980382</v>
      </c>
      <c r="S99" s="4">
        <f t="shared" si="170"/>
        <v>-2.014065956872082</v>
      </c>
      <c r="U99" s="4">
        <v>8</v>
      </c>
      <c r="V99" s="4">
        <f t="shared" ref="V99:AC99" si="177">V71/(2*PI())</f>
        <v>0.71530157162623909</v>
      </c>
      <c r="W99" s="4">
        <f t="shared" si="177"/>
        <v>0.50851775016774259</v>
      </c>
      <c r="X99" s="4">
        <f t="shared" si="177"/>
        <v>-1.2752774750805671</v>
      </c>
      <c r="Y99" s="4">
        <f t="shared" si="177"/>
        <v>-2.1900334921288516</v>
      </c>
      <c r="Z99" s="4">
        <f t="shared" si="177"/>
        <v>-2.2359517105865385</v>
      </c>
      <c r="AA99" s="4">
        <f t="shared" si="177"/>
        <v>-2.1478089846170891</v>
      </c>
      <c r="AB99" s="4">
        <f t="shared" si="177"/>
        <v>-2.1058028238064228</v>
      </c>
      <c r="AC99" s="4">
        <f t="shared" si="177"/>
        <v>-2.1617552044231596</v>
      </c>
      <c r="AE99" s="4">
        <v>8</v>
      </c>
      <c r="AF99" s="4">
        <f t="shared" ref="AF99:AM99" si="178">AF71/(2*PI())</f>
        <v>1.5625672593960269</v>
      </c>
      <c r="AG99" s="4">
        <f t="shared" si="178"/>
        <v>0.4742391463796013</v>
      </c>
      <c r="AH99" s="4">
        <f t="shared" si="178"/>
        <v>-1.5519909721329017</v>
      </c>
      <c r="AI99" s="4">
        <f t="shared" si="178"/>
        <v>-2.1681633409020415</v>
      </c>
      <c r="AJ99" s="4">
        <f t="shared" si="178"/>
        <v>-2.1499600813390285</v>
      </c>
      <c r="AK99" s="4">
        <f t="shared" si="178"/>
        <v>-1.0691865240046625</v>
      </c>
      <c r="AL99" s="4">
        <f t="shared" si="178"/>
        <v>-2.0620045181098781</v>
      </c>
      <c r="AM99" s="4">
        <f t="shared" si="178"/>
        <v>-2.0974959807229872</v>
      </c>
      <c r="AO99" s="4">
        <v>8</v>
      </c>
      <c r="AP99" s="4">
        <f t="shared" ref="AP99:AW99" si="179">AP71/(2*PI())</f>
        <v>0.28637055357692021</v>
      </c>
      <c r="AQ99" s="4">
        <f t="shared" si="179"/>
        <v>-1.7300708874550663</v>
      </c>
      <c r="AR99" s="4">
        <f t="shared" si="179"/>
        <v>-0.78423409485605489</v>
      </c>
      <c r="AS99" s="4">
        <f t="shared" si="179"/>
        <v>-1.7590593536010635</v>
      </c>
      <c r="AT99" s="4">
        <f t="shared" si="179"/>
        <v>-1.677544142825558</v>
      </c>
      <c r="AU99" s="4">
        <f t="shared" si="179"/>
        <v>-1.4867043696667674</v>
      </c>
      <c r="AV99" s="4">
        <f t="shared" si="179"/>
        <v>-1.6213373223675565</v>
      </c>
      <c r="AW99" s="4">
        <f t="shared" si="179"/>
        <v>-1.7168474127366524</v>
      </c>
      <c r="AY99" s="4">
        <v>8</v>
      </c>
      <c r="BB99" s="4">
        <f t="shared" si="148"/>
        <v>-1.5347450243921439</v>
      </c>
      <c r="BC99" s="4">
        <f t="shared" si="139"/>
        <v>-2.1062496202862691</v>
      </c>
      <c r="BD99" s="4">
        <f t="shared" si="130"/>
        <v>-2.075576578339672</v>
      </c>
      <c r="BE99" s="4">
        <f t="shared" si="131"/>
        <v>-1.7762879103520657</v>
      </c>
      <c r="BF99" s="4">
        <f t="shared" si="132"/>
        <v>-1.9708689257674041</v>
      </c>
      <c r="BG99" s="4">
        <f t="shared" si="133"/>
        <v>-2.0290616558034515</v>
      </c>
      <c r="BI99" s="4">
        <v>8</v>
      </c>
      <c r="BL99" s="4">
        <f t="shared" si="149"/>
        <v>0.58034314665359843</v>
      </c>
      <c r="BM99" s="4">
        <f t="shared" si="140"/>
        <v>0.21878206828869678</v>
      </c>
      <c r="BN99" s="4">
        <f t="shared" si="140"/>
        <v>0.25154259596661327</v>
      </c>
      <c r="BO99" s="4">
        <f t="shared" si="134"/>
        <v>0.49000976988447792</v>
      </c>
      <c r="BP99" s="4">
        <f>STDEV(H99,R99,AB99,AL99,AV99)</f>
        <v>0.21463516177612246</v>
      </c>
      <c r="BQ99" s="4">
        <f t="shared" si="134"/>
        <v>0.18431639049442858</v>
      </c>
      <c r="BS99" s="4">
        <v>8</v>
      </c>
      <c r="BV99" s="4">
        <f t="shared" si="150"/>
        <v>0.25953734523871513</v>
      </c>
      <c r="BW99" s="4">
        <f t="shared" si="141"/>
        <v>9.7842315390305412E-2</v>
      </c>
      <c r="BX99" s="4">
        <f t="shared" si="135"/>
        <v>0.11249326876362234</v>
      </c>
      <c r="BY99" s="4">
        <f t="shared" si="135"/>
        <v>0.21913903102014437</v>
      </c>
      <c r="BZ99" s="4">
        <f t="shared" si="135"/>
        <v>9.5987762418614855E-2</v>
      </c>
      <c r="CA99" s="4">
        <f t="shared" si="135"/>
        <v>8.2428795702587668E-2</v>
      </c>
    </row>
    <row r="100" spans="1:79" s="4" customFormat="1" x14ac:dyDescent="0.4">
      <c r="A100" s="4">
        <v>8.5</v>
      </c>
      <c r="B100" s="4">
        <f t="shared" si="169"/>
        <v>0.41470247070463567</v>
      </c>
      <c r="C100" s="4">
        <f t="shared" si="169"/>
        <v>-1.3283069233785112</v>
      </c>
      <c r="D100" s="4">
        <f t="shared" si="169"/>
        <v>-2.784404669181459</v>
      </c>
      <c r="E100" s="4">
        <f t="shared" si="169"/>
        <v>-2.8773264722295822</v>
      </c>
      <c r="F100" s="4">
        <f t="shared" si="169"/>
        <v>-2.811675443490679</v>
      </c>
      <c r="G100" s="4">
        <f t="shared" si="169"/>
        <v>-2.723305184708348</v>
      </c>
      <c r="H100" s="4">
        <f t="shared" si="169"/>
        <v>-2.6224242011726853</v>
      </c>
      <c r="I100" s="4">
        <f t="shared" si="169"/>
        <v>-2.5756582477834642</v>
      </c>
      <c r="K100" s="4">
        <v>8.5</v>
      </c>
      <c r="L100" s="4">
        <f t="shared" si="170"/>
        <v>0.6428797270428328</v>
      </c>
      <c r="M100" s="4">
        <f t="shared" si="170"/>
        <v>8.8093218176857032E-4</v>
      </c>
      <c r="N100" s="4">
        <f t="shared" si="170"/>
        <v>-1.8014569946281407</v>
      </c>
      <c r="O100" s="4">
        <f t="shared" si="170"/>
        <v>-2.4399693151952979</v>
      </c>
      <c r="P100" s="4">
        <f t="shared" si="170"/>
        <v>-1.4531699619258354</v>
      </c>
      <c r="Q100" s="4">
        <f t="shared" si="170"/>
        <v>-2.2937370724452526</v>
      </c>
      <c r="R100" s="4">
        <f t="shared" si="170"/>
        <v>-2.2010901727784336</v>
      </c>
      <c r="S100" s="4">
        <f t="shared" si="170"/>
        <v>-2.2125314900534878</v>
      </c>
      <c r="U100" s="4">
        <v>8.5</v>
      </c>
      <c r="V100" s="4">
        <f t="shared" ref="V100:AC100" si="180">V72/(2*PI())</f>
        <v>0.59712931294171423</v>
      </c>
      <c r="W100" s="4">
        <f t="shared" si="180"/>
        <v>0.32107106108926192</v>
      </c>
      <c r="X100" s="4">
        <f t="shared" si="180"/>
        <v>-1.2461369613740982</v>
      </c>
      <c r="Y100" s="4">
        <f t="shared" si="180"/>
        <v>-1.8278625201482681</v>
      </c>
      <c r="Z100" s="4">
        <f t="shared" si="180"/>
        <v>-2.6480913103485029</v>
      </c>
      <c r="AA100" s="4">
        <f t="shared" si="180"/>
        <v>-2.5625936231035853</v>
      </c>
      <c r="AB100" s="4">
        <f t="shared" si="180"/>
        <v>-2.3681335816282596</v>
      </c>
      <c r="AC100" s="4">
        <f t="shared" si="180"/>
        <v>-2.4750467149119637</v>
      </c>
      <c r="AE100" s="4">
        <v>8.5</v>
      </c>
      <c r="AF100" s="4">
        <f t="shared" ref="AF100:AM100" si="181">AF72/(2*PI())</f>
        <v>1.6267545649018287</v>
      </c>
      <c r="AG100" s="4">
        <f t="shared" si="181"/>
        <v>0.77953321841220313</v>
      </c>
      <c r="AH100" s="4">
        <f t="shared" si="181"/>
        <v>-1.4117931979109526</v>
      </c>
      <c r="AI100" s="4">
        <f t="shared" si="181"/>
        <v>-2.4483015286033165</v>
      </c>
      <c r="AJ100" s="4">
        <f t="shared" si="181"/>
        <v>-2.555643331565506</v>
      </c>
      <c r="AK100" s="4">
        <f t="shared" si="181"/>
        <v>-1.4552195075765799</v>
      </c>
      <c r="AL100" s="4">
        <f t="shared" si="181"/>
        <v>-2.3486906139120314</v>
      </c>
      <c r="AM100" s="4">
        <f t="shared" si="181"/>
        <v>-2.4320766651511736</v>
      </c>
      <c r="AO100" s="4">
        <v>8.5</v>
      </c>
      <c r="AP100" s="4">
        <f t="shared" ref="AP100:AW100" si="182">AP72/(2*PI())</f>
        <v>0.53179237588737394</v>
      </c>
      <c r="AQ100" s="4">
        <f t="shared" si="182"/>
        <v>-1.20503771941463</v>
      </c>
      <c r="AR100" s="4">
        <f t="shared" si="182"/>
        <v>-1.1977578092704637</v>
      </c>
      <c r="AS100" s="4">
        <f t="shared" si="182"/>
        <v>-1.2218413903644674</v>
      </c>
      <c r="AT100" s="4">
        <f t="shared" si="182"/>
        <v>-2.0757167506834011</v>
      </c>
      <c r="AU100" s="4">
        <f t="shared" si="182"/>
        <v>-0.99298841064570453</v>
      </c>
      <c r="AV100" s="4">
        <f t="shared" si="182"/>
        <v>-1.9524268636108795</v>
      </c>
      <c r="AW100" s="4">
        <f t="shared" si="182"/>
        <v>-1.8188636833832375</v>
      </c>
      <c r="AY100" s="4">
        <v>8.5</v>
      </c>
      <c r="BC100" s="4">
        <f t="shared" si="139"/>
        <v>-2.1630602453081864</v>
      </c>
      <c r="BD100" s="4">
        <f t="shared" si="130"/>
        <v>-2.3088593596027849</v>
      </c>
      <c r="BE100" s="4">
        <f t="shared" si="131"/>
        <v>-2.005568759695894</v>
      </c>
      <c r="BF100" s="4">
        <f t="shared" si="132"/>
        <v>-2.2985530866204575</v>
      </c>
      <c r="BG100" s="4">
        <f t="shared" si="133"/>
        <v>-2.3028353602566654</v>
      </c>
      <c r="BI100" s="4">
        <v>8.5</v>
      </c>
      <c r="BM100" s="4">
        <f t="shared" si="140"/>
        <v>0.64545873482664917</v>
      </c>
      <c r="BN100" s="4">
        <f t="shared" si="140"/>
        <v>0.55121785185879013</v>
      </c>
      <c r="BO100" s="4">
        <f t="shared" si="134"/>
        <v>0.74777445016992339</v>
      </c>
      <c r="BP100" s="4">
        <f t="shared" si="134"/>
        <v>0.24573873198948526</v>
      </c>
      <c r="BQ100" s="4">
        <f t="shared" si="134"/>
        <v>0.30132033059140589</v>
      </c>
      <c r="BS100" s="4">
        <v>8.5</v>
      </c>
      <c r="BW100" s="4">
        <f t="shared" si="141"/>
        <v>0.2886579215486797</v>
      </c>
      <c r="BX100" s="4">
        <f t="shared" si="135"/>
        <v>0.24651211743353268</v>
      </c>
      <c r="BY100" s="4">
        <f t="shared" si="135"/>
        <v>0.33441490048349554</v>
      </c>
      <c r="BZ100" s="4">
        <f t="shared" si="135"/>
        <v>0.10989770188661822</v>
      </c>
      <c r="CA100" s="4">
        <f t="shared" si="135"/>
        <v>0.13475454844101858</v>
      </c>
    </row>
    <row r="101" spans="1:79" s="4" customFormat="1" x14ac:dyDescent="0.4">
      <c r="A101" s="4">
        <v>9</v>
      </c>
      <c r="B101" s="4">
        <f t="shared" si="169"/>
        <v>0.99159464977145118</v>
      </c>
      <c r="C101" s="4">
        <f t="shared" si="169"/>
        <v>-1.06994966216606</v>
      </c>
      <c r="D101" s="4">
        <f t="shared" si="169"/>
        <v>-2.2652564211899251</v>
      </c>
      <c r="E101" s="4">
        <f t="shared" si="169"/>
        <v>-3.2233067204348469</v>
      </c>
      <c r="F101" s="4">
        <f t="shared" si="169"/>
        <v>-3.1107610431809918</v>
      </c>
      <c r="G101" s="4">
        <f t="shared" si="169"/>
        <v>-3.0516640794728374</v>
      </c>
      <c r="H101" s="4">
        <f t="shared" si="169"/>
        <v>-2.9467749738468041</v>
      </c>
      <c r="I101" s="4">
        <f t="shared" si="169"/>
        <v>-2.9645867457157986</v>
      </c>
      <c r="K101" s="4">
        <v>9</v>
      </c>
      <c r="L101" s="4">
        <f t="shared" si="170"/>
        <v>0.70796672696928131</v>
      </c>
      <c r="M101" s="4">
        <f t="shared" si="170"/>
        <v>-0.53033886867228097</v>
      </c>
      <c r="N101" s="4">
        <f t="shared" si="170"/>
        <v>-2.1119439506545059</v>
      </c>
      <c r="O101" s="4">
        <f t="shared" si="170"/>
        <v>-2.8541598916030555</v>
      </c>
      <c r="P101" s="4">
        <f t="shared" si="170"/>
        <v>-1.5615366585329757</v>
      </c>
      <c r="Q101" s="4">
        <f t="shared" si="170"/>
        <v>-1.8603556958392131</v>
      </c>
      <c r="R101" s="4">
        <f t="shared" si="170"/>
        <v>-2.6920422402163364</v>
      </c>
      <c r="S101" s="4">
        <f t="shared" si="170"/>
        <v>-1.7642537793879784</v>
      </c>
      <c r="U101" s="4">
        <v>9</v>
      </c>
      <c r="V101" s="4">
        <f t="shared" ref="V101:AC101" si="183">V73/(2*PI())</f>
        <v>0.46102971123638953</v>
      </c>
      <c r="W101" s="4">
        <f t="shared" si="183"/>
        <v>0.45624834663496172</v>
      </c>
      <c r="X101" s="4">
        <f t="shared" si="183"/>
        <v>-1.6219737826636325</v>
      </c>
      <c r="Y101" s="4">
        <f t="shared" si="183"/>
        <v>-2.0744246943419795</v>
      </c>
      <c r="Z101" s="4">
        <f t="shared" si="183"/>
        <v>-3.08338295391072</v>
      </c>
      <c r="AA101" s="4">
        <f t="shared" si="183"/>
        <v>-2.9522435513233307</v>
      </c>
      <c r="AB101" s="4">
        <f t="shared" si="183"/>
        <v>-2.0209944664277248</v>
      </c>
      <c r="AC101" s="4">
        <f t="shared" si="183"/>
        <v>-2.0365021432787898</v>
      </c>
      <c r="AE101" s="4">
        <v>9</v>
      </c>
      <c r="AF101" s="4">
        <f t="shared" ref="AF101:AM101" si="184">AF73/(2*PI())</f>
        <v>1.5794437648577877</v>
      </c>
      <c r="AG101" s="4">
        <f t="shared" si="184"/>
        <v>0.87234933971038986</v>
      </c>
      <c r="AH101" s="4">
        <f t="shared" si="184"/>
        <v>-1.0569537860085105</v>
      </c>
      <c r="AI101" s="4">
        <f t="shared" si="184"/>
        <v>-2.9323314186173661</v>
      </c>
      <c r="AJ101" s="4">
        <f t="shared" si="184"/>
        <v>-2.9461508222564858</v>
      </c>
      <c r="AK101" s="4">
        <f t="shared" si="184"/>
        <v>-1.8484663736096221</v>
      </c>
      <c r="AL101" s="4">
        <f t="shared" si="184"/>
        <v>-2.7845414341755852</v>
      </c>
      <c r="AM101" s="4">
        <f t="shared" si="184"/>
        <v>-2.8844513764662558</v>
      </c>
      <c r="AO101" s="4">
        <v>9</v>
      </c>
      <c r="AP101" s="4">
        <f t="shared" ref="AP101:AW101" si="185">AP73/(2*PI())</f>
        <v>0.18727356385778945</v>
      </c>
      <c r="AQ101" s="4">
        <f t="shared" si="185"/>
        <v>-1.7098774379148496</v>
      </c>
      <c r="AR101" s="4">
        <f t="shared" si="185"/>
        <v>-0.72511070985303294</v>
      </c>
      <c r="AS101" s="4">
        <f t="shared" si="185"/>
        <v>-1.5773535877542739</v>
      </c>
      <c r="AT101" s="4">
        <f t="shared" si="185"/>
        <v>-2.4901499841071555</v>
      </c>
      <c r="AU101" s="4">
        <f t="shared" si="185"/>
        <v>-1.4295220494047318</v>
      </c>
      <c r="AV101" s="4">
        <f t="shared" si="185"/>
        <v>-2.3966411165662374</v>
      </c>
      <c r="AW101" s="4">
        <f t="shared" si="185"/>
        <v>-1.5258934742774619</v>
      </c>
      <c r="AY101" s="4">
        <v>9</v>
      </c>
      <c r="BD101" s="4">
        <f>AVERAGE(F101,P101,Z101,AJ101,AT101)</f>
        <v>-2.6383962923976658</v>
      </c>
      <c r="BE101" s="4">
        <f>AVERAGE(G101,Q101,AA101,AK101,AU101)</f>
        <v>-2.2284503499299468</v>
      </c>
      <c r="BF101" s="4">
        <f>AVERAGE(H101,R101,AB101,AL101,AV101)</f>
        <v>-2.5681988462465375</v>
      </c>
      <c r="BG101" s="4">
        <f>AVERAGE(I101,S101,AC101,AM101,AW101)</f>
        <v>-2.235137503825257</v>
      </c>
      <c r="BI101" s="4">
        <v>9</v>
      </c>
      <c r="BN101" s="4">
        <f t="shared" si="140"/>
        <v>0.65143266657512555</v>
      </c>
      <c r="BO101" s="4">
        <f t="shared" si="134"/>
        <v>0.72796383304764711</v>
      </c>
      <c r="BP101" s="4">
        <f t="shared" si="134"/>
        <v>0.36548798676446065</v>
      </c>
      <c r="BQ101" s="4">
        <f t="shared" si="134"/>
        <v>0.65534709954864279</v>
      </c>
      <c r="BS101" s="4">
        <v>9</v>
      </c>
      <c r="BX101" s="4">
        <f t="shared" si="135"/>
        <v>0.29132954504518715</v>
      </c>
      <c r="BY101" s="4">
        <f t="shared" si="135"/>
        <v>0.32555532317116936</v>
      </c>
      <c r="BZ101" s="4">
        <f t="shared" si="135"/>
        <v>0.16345119667297547</v>
      </c>
      <c r="CA101" s="4">
        <f t="shared" si="135"/>
        <v>0.29308013268961741</v>
      </c>
    </row>
    <row r="102" spans="1:79" s="4" customFormat="1" x14ac:dyDescent="0.4">
      <c r="A102" s="4">
        <v>9.5</v>
      </c>
      <c r="B102" s="4">
        <f t="shared" si="169"/>
        <v>0.56637490789477651</v>
      </c>
      <c r="C102" s="4">
        <f t="shared" si="169"/>
        <v>-1.1595295616983297</v>
      </c>
      <c r="D102" s="4">
        <f t="shared" si="169"/>
        <v>-2.6590331854985356</v>
      </c>
      <c r="E102" s="4">
        <f t="shared" si="169"/>
        <v>-3.2590908799459575</v>
      </c>
      <c r="F102" s="4">
        <f t="shared" si="169"/>
        <v>-2.6120197323475258</v>
      </c>
      <c r="G102" s="4">
        <f t="shared" si="169"/>
        <v>-2.5899980721734908</v>
      </c>
      <c r="H102" s="4">
        <f t="shared" si="169"/>
        <v>-2.4340169839085273</v>
      </c>
      <c r="I102" s="4">
        <f t="shared" si="169"/>
        <v>-3.4027324246303254</v>
      </c>
      <c r="K102" s="4">
        <v>9.5</v>
      </c>
      <c r="L102" s="4">
        <f t="shared" si="170"/>
        <v>0.86888550105159734</v>
      </c>
      <c r="M102" s="4">
        <f t="shared" si="170"/>
        <v>-0.12442072567505538</v>
      </c>
      <c r="N102" s="4">
        <f t="shared" si="170"/>
        <v>-2.4988496507173443</v>
      </c>
      <c r="O102" s="4">
        <f t="shared" si="170"/>
        <v>-2.7110516232181521</v>
      </c>
      <c r="P102" s="4">
        <f t="shared" si="170"/>
        <v>-1.7284979311124662</v>
      </c>
      <c r="Q102" s="4">
        <f t="shared" si="170"/>
        <v>-2.1158649928516389</v>
      </c>
      <c r="R102" s="4">
        <f t="shared" si="170"/>
        <v>-2.938336545513502</v>
      </c>
      <c r="S102" s="4">
        <f t="shared" si="170"/>
        <v>-2.1342513896157924</v>
      </c>
      <c r="U102" s="4">
        <v>9.5</v>
      </c>
      <c r="V102" s="4">
        <f t="shared" ref="V102:AC102" si="186">V74/(2*PI())</f>
        <v>0.68849006851949857</v>
      </c>
      <c r="W102" s="4">
        <f t="shared" si="186"/>
        <v>0.96279480836960507</v>
      </c>
      <c r="X102" s="4">
        <f t="shared" si="186"/>
        <v>-1.170707929193548</v>
      </c>
      <c r="Y102" s="4">
        <f t="shared" si="186"/>
        <v>-2.0818967975507072</v>
      </c>
      <c r="Z102" s="4">
        <f t="shared" si="186"/>
        <v>-3.1849946367752193</v>
      </c>
      <c r="AA102" s="4">
        <f t="shared" si="186"/>
        <v>-3.2843866466579463</v>
      </c>
      <c r="AB102" s="4">
        <f t="shared" si="186"/>
        <v>-2.2815353516200387</v>
      </c>
      <c r="AC102" s="4">
        <f t="shared" si="186"/>
        <v>-2.3551342211688793</v>
      </c>
      <c r="AE102" s="4">
        <v>9.5</v>
      </c>
      <c r="AF102" s="4">
        <f t="shared" ref="AF102:AM102" si="187">AF74/(2*PI())</f>
        <v>1.7983443313463461</v>
      </c>
      <c r="AG102" s="4">
        <f t="shared" si="187"/>
        <v>1.0384927633675554</v>
      </c>
      <c r="AH102" s="4">
        <f t="shared" si="187"/>
        <v>-1.3407596515354896</v>
      </c>
      <c r="AI102" s="4">
        <f t="shared" si="187"/>
        <v>-2.4126447125208159</v>
      </c>
      <c r="AJ102" s="4">
        <f t="shared" si="187"/>
        <v>-3.2347631429645802</v>
      </c>
      <c r="AK102" s="4">
        <f t="shared" si="187"/>
        <v>-1.651897081358586</v>
      </c>
      <c r="AL102" s="4">
        <f t="shared" si="187"/>
        <v>-3.144091020062505</v>
      </c>
      <c r="AM102" s="4">
        <f t="shared" si="187"/>
        <v>-3.0909901002012909</v>
      </c>
      <c r="AO102" s="4">
        <v>9.5</v>
      </c>
      <c r="AP102" s="4">
        <f t="shared" ref="AP102:AW102" si="188">AP74/(2*PI())</f>
        <v>0.6069869071011873</v>
      </c>
      <c r="AQ102" s="4">
        <f t="shared" si="188"/>
        <v>-1.5494788896074212</v>
      </c>
      <c r="AR102" s="4">
        <f t="shared" si="188"/>
        <v>-1.1470779659621577</v>
      </c>
      <c r="AS102" s="4">
        <f t="shared" si="188"/>
        <v>-1.0667135030703498</v>
      </c>
      <c r="AT102" s="4">
        <f t="shared" si="188"/>
        <v>-2.0447190538559563</v>
      </c>
      <c r="AU102" s="4">
        <f t="shared" si="188"/>
        <v>-0.94886049884213397</v>
      </c>
      <c r="AV102" s="4">
        <f t="shared" si="188"/>
        <v>-1.8613196563035608</v>
      </c>
      <c r="AW102" s="4">
        <f t="shared" si="188"/>
        <v>-1.9482871196200424</v>
      </c>
      <c r="AY102" s="4">
        <v>9.5</v>
      </c>
      <c r="BE102" s="4">
        <f>AVERAGE(G102,Q102,AA102,AK102,AU102)</f>
        <v>-2.1182014583767588</v>
      </c>
      <c r="BF102" s="4">
        <f>AVERAGE(H102,R102,AB102,AL102,AV102)</f>
        <v>-2.5318599114816265</v>
      </c>
      <c r="BG102" s="4">
        <f>AVERAGE(I102,S102,AC102,AM102,AW102)</f>
        <v>-2.5862790510472662</v>
      </c>
      <c r="BI102" s="4">
        <v>9.5</v>
      </c>
      <c r="BO102" s="4">
        <f t="shared" si="134"/>
        <v>0.88985721451524291</v>
      </c>
      <c r="BP102" s="4">
        <f t="shared" si="134"/>
        <v>0.51524509747505209</v>
      </c>
      <c r="BQ102" s="4">
        <f t="shared" si="134"/>
        <v>0.6297062803439134</v>
      </c>
      <c r="BS102" s="4">
        <v>9.5</v>
      </c>
      <c r="BY102" s="4">
        <f t="shared" si="135"/>
        <v>0.39795624438493915</v>
      </c>
      <c r="BZ102" s="4">
        <f t="shared" si="135"/>
        <v>0.23042461260554434</v>
      </c>
      <c r="CA102" s="4">
        <f t="shared" si="135"/>
        <v>0.281613209741506</v>
      </c>
    </row>
    <row r="103" spans="1:79" s="4" customFormat="1" x14ac:dyDescent="0.4">
      <c r="A103" s="4">
        <v>10</v>
      </c>
      <c r="B103" s="4">
        <f t="shared" si="169"/>
        <v>0.64385080925625371</v>
      </c>
      <c r="C103" s="4">
        <f t="shared" si="169"/>
        <v>-0.93284627307462831</v>
      </c>
      <c r="D103" s="4">
        <f t="shared" si="169"/>
        <v>-2.6093405064273298</v>
      </c>
      <c r="E103" s="4">
        <f t="shared" si="169"/>
        <v>-3.092721996935675</v>
      </c>
      <c r="F103" s="4">
        <f t="shared" si="169"/>
        <v>-2.3551567506920237</v>
      </c>
      <c r="G103" s="4">
        <f t="shared" si="169"/>
        <v>-2.3539982918889257</v>
      </c>
      <c r="H103" s="4">
        <f t="shared" si="169"/>
        <v>-2.8069117907286891</v>
      </c>
      <c r="I103" s="4">
        <f t="shared" si="169"/>
        <v>-2.9029219751422199</v>
      </c>
      <c r="K103" s="4">
        <v>10</v>
      </c>
      <c r="L103" s="4">
        <f t="shared" si="170"/>
        <v>0.81180287102892079</v>
      </c>
      <c r="M103" s="4">
        <f t="shared" si="170"/>
        <v>-9.6296056025555146E-2</v>
      </c>
      <c r="N103" s="4">
        <f t="shared" si="170"/>
        <v>-1.959052067845463</v>
      </c>
      <c r="O103" s="4">
        <f t="shared" si="170"/>
        <v>-3.0879426387808819</v>
      </c>
      <c r="P103" s="4">
        <f t="shared" si="170"/>
        <v>-1.2915439556807518</v>
      </c>
      <c r="Q103" s="4">
        <f t="shared" si="170"/>
        <v>-2.402696630527088</v>
      </c>
      <c r="R103" s="4">
        <f t="shared" si="170"/>
        <v>-3.2977768343661018</v>
      </c>
      <c r="S103" s="4">
        <f t="shared" si="170"/>
        <v>-2.5852429271300057</v>
      </c>
      <c r="U103" s="4">
        <v>10</v>
      </c>
      <c r="V103" s="4">
        <f t="shared" ref="V103:AC103" si="189">V75/(2*PI())</f>
        <v>0.52338444735618828</v>
      </c>
      <c r="W103" s="4">
        <f t="shared" si="189"/>
        <v>0.52894013770222859</v>
      </c>
      <c r="X103" s="4">
        <f t="shared" si="189"/>
        <v>-0.83846192115944773</v>
      </c>
      <c r="Y103" s="4">
        <f t="shared" si="189"/>
        <v>-1.577178781352051</v>
      </c>
      <c r="Z103" s="4">
        <f t="shared" si="189"/>
        <v>-3.3233293107405379</v>
      </c>
      <c r="AA103" s="4">
        <f t="shared" si="189"/>
        <v>-3.0141651210244351</v>
      </c>
      <c r="AB103" s="4">
        <f t="shared" si="189"/>
        <v>-1.8014062797764312</v>
      </c>
      <c r="AC103" s="4">
        <f t="shared" si="189"/>
        <v>-2.5153556522686666</v>
      </c>
      <c r="AE103" s="4">
        <v>10</v>
      </c>
      <c r="AF103" s="4">
        <f t="shared" ref="AF103:AM103" si="190">AF75/(2*PI())</f>
        <v>2.1699326030083581</v>
      </c>
      <c r="AG103" s="4">
        <f t="shared" si="190"/>
        <v>1.0261249721646195</v>
      </c>
      <c r="AH103" s="4">
        <f t="shared" si="190"/>
        <v>-1.0985401813770073</v>
      </c>
      <c r="AI103" s="4">
        <f t="shared" si="190"/>
        <v>-1.9623174786927873</v>
      </c>
      <c r="AJ103" s="4">
        <f t="shared" si="190"/>
        <v>-2.6695366505390732</v>
      </c>
      <c r="AK103" s="4">
        <f t="shared" si="190"/>
        <v>-1.2105323310257761</v>
      </c>
      <c r="AL103" s="4">
        <f t="shared" si="190"/>
        <v>-3.1395324350736504</v>
      </c>
      <c r="AM103" s="4">
        <f t="shared" si="190"/>
        <v>-2.8555542534266678</v>
      </c>
      <c r="AO103" s="4">
        <v>10</v>
      </c>
      <c r="AP103" s="4">
        <f t="shared" ref="AP103:AW103" si="191">AP75/(2*PI())</f>
        <v>0.99203213033766635</v>
      </c>
      <c r="AQ103" s="4">
        <f t="shared" si="191"/>
        <v>-1.6716798985222785</v>
      </c>
      <c r="AR103" s="4">
        <f t="shared" si="191"/>
        <v>-1.3797448581657188</v>
      </c>
      <c r="AS103" s="4">
        <f t="shared" si="191"/>
        <v>-1.3787555634068673</v>
      </c>
      <c r="AT103" s="4">
        <f t="shared" si="191"/>
        <v>-2.2926464766826449</v>
      </c>
      <c r="AU103" s="4">
        <f t="shared" si="191"/>
        <v>-1.2477227334288401</v>
      </c>
      <c r="AV103" s="4">
        <f t="shared" si="191"/>
        <v>-2.151073230093616</v>
      </c>
      <c r="AW103" s="4">
        <f t="shared" si="191"/>
        <v>-2.1235477407848449</v>
      </c>
      <c r="AY103" s="4">
        <v>10</v>
      </c>
      <c r="BI103" s="4">
        <v>10</v>
      </c>
      <c r="BS103" s="4">
        <v>10</v>
      </c>
    </row>
    <row r="104" spans="1:79" s="4" customFormat="1" x14ac:dyDescent="0.4">
      <c r="A104" s="4">
        <v>10.5</v>
      </c>
      <c r="B104" s="4">
        <f t="shared" si="169"/>
        <v>0.16571123699244433</v>
      </c>
      <c r="C104" s="4">
        <f t="shared" si="169"/>
        <v>-1.0933426328733153</v>
      </c>
      <c r="D104" s="4">
        <f t="shared" si="169"/>
        <v>-2.7597129245020615</v>
      </c>
      <c r="E104" s="4">
        <f t="shared" si="169"/>
        <v>-3.3410286514253458</v>
      </c>
      <c r="F104" s="4">
        <f t="shared" si="169"/>
        <v>-2.2795664644586107</v>
      </c>
      <c r="G104" s="4">
        <f t="shared" si="169"/>
        <v>-2.6291813321873101</v>
      </c>
      <c r="H104" s="4">
        <f t="shared" si="169"/>
        <v>-3.0485201304703757</v>
      </c>
      <c r="I104" s="4">
        <f t="shared" si="169"/>
        <v>-2.4643930156402103</v>
      </c>
      <c r="K104" s="4">
        <v>10.5</v>
      </c>
      <c r="L104" s="4">
        <f t="shared" si="170"/>
        <v>0.31832751501964784</v>
      </c>
      <c r="M104" s="4">
        <f t="shared" si="170"/>
        <v>-9.2957526746429639E-2</v>
      </c>
      <c r="N104" s="4">
        <f t="shared" si="170"/>
        <v>-1.7816031018658636</v>
      </c>
      <c r="O104" s="4">
        <f t="shared" si="170"/>
        <v>-2.7853354824001793</v>
      </c>
      <c r="P104" s="4">
        <f t="shared" si="170"/>
        <v>-1.5796470212846752</v>
      </c>
      <c r="Q104" s="4">
        <f t="shared" si="170"/>
        <v>-2.1911846013715954</v>
      </c>
      <c r="R104" s="4">
        <f t="shared" si="170"/>
        <v>-3.4992001282942207</v>
      </c>
      <c r="S104" s="4">
        <f t="shared" si="170"/>
        <v>-2.463302473764458</v>
      </c>
      <c r="U104" s="4">
        <v>10.5</v>
      </c>
      <c r="V104" s="4">
        <f t="shared" ref="V104:AC104" si="192">V76/(2*PI())</f>
        <v>0.14499056117285095</v>
      </c>
      <c r="W104" s="4">
        <f t="shared" si="192"/>
        <v>0.76580985841726845</v>
      </c>
      <c r="X104" s="4">
        <f t="shared" si="192"/>
        <v>-1.2075894170809236</v>
      </c>
      <c r="Y104" s="4">
        <f t="shared" si="192"/>
        <v>-1.9745581311625191</v>
      </c>
      <c r="Z104" s="4">
        <f t="shared" si="192"/>
        <v>-2.8652465024134237</v>
      </c>
      <c r="AA104" s="4">
        <f t="shared" si="192"/>
        <v>-3.4107837394517562</v>
      </c>
      <c r="AB104" s="4">
        <f t="shared" si="192"/>
        <v>-1.5355367805205427</v>
      </c>
      <c r="AC104" s="4">
        <f t="shared" si="192"/>
        <v>-2.6609360010440728</v>
      </c>
      <c r="AE104" s="4">
        <v>10.5</v>
      </c>
      <c r="AF104" s="4">
        <f t="shared" ref="AF104:AM104" si="193">AF76/(2*PI())</f>
        <v>2.6160010119636143</v>
      </c>
      <c r="AG104" s="4">
        <f t="shared" si="193"/>
        <v>1.4414618719727443</v>
      </c>
      <c r="AH104" s="4">
        <f t="shared" si="193"/>
        <v>-1.182615418165756</v>
      </c>
      <c r="AI104" s="4">
        <f t="shared" si="193"/>
        <v>-1.5449131220283736</v>
      </c>
      <c r="AJ104" s="4">
        <f t="shared" si="193"/>
        <v>-2.8282403635953131</v>
      </c>
      <c r="AK104" s="4">
        <f t="shared" si="193"/>
        <v>-0.89685687881162102</v>
      </c>
      <c r="AL104" s="4">
        <f t="shared" si="193"/>
        <v>-3.178512007962413</v>
      </c>
      <c r="AM104" s="4">
        <f t="shared" si="193"/>
        <v>-2.420801508605765</v>
      </c>
      <c r="AO104" s="4">
        <v>10.5</v>
      </c>
      <c r="AP104" s="4">
        <f t="shared" ref="AP104:AW104" si="194">AP76/(2*PI())</f>
        <v>1.3908315920925556</v>
      </c>
      <c r="AQ104" s="4">
        <f t="shared" si="194"/>
        <v>-1.271918216865505</v>
      </c>
      <c r="AR104" s="4">
        <f t="shared" si="194"/>
        <v>-1.785418933265428</v>
      </c>
      <c r="AS104" s="4">
        <f t="shared" si="194"/>
        <v>-1.7504263155672268</v>
      </c>
      <c r="AT104" s="4">
        <f t="shared" si="194"/>
        <v>-2.3954280280929194</v>
      </c>
      <c r="AU104" s="4">
        <f t="shared" si="194"/>
        <v>-1.030205277792277</v>
      </c>
      <c r="AV104" s="4">
        <f t="shared" si="194"/>
        <v>-1.945448389507705</v>
      </c>
      <c r="AW104" s="4">
        <f t="shared" si="194"/>
        <v>-2.0294576740398109</v>
      </c>
      <c r="AY104" s="4">
        <v>10.5</v>
      </c>
      <c r="BI104" s="4">
        <v>10.5</v>
      </c>
      <c r="BS104" s="4">
        <v>10.5</v>
      </c>
    </row>
    <row r="105" spans="1:79" s="4" customFormat="1" x14ac:dyDescent="0.4">
      <c r="A105" s="4">
        <v>11</v>
      </c>
      <c r="B105" s="4">
        <f t="shared" si="169"/>
        <v>0.21743800547157277</v>
      </c>
      <c r="C105" s="4">
        <f t="shared" si="169"/>
        <v>-1.4584093757476646</v>
      </c>
      <c r="D105" s="4">
        <f t="shared" si="169"/>
        <v>-2.5377924971428709</v>
      </c>
      <c r="E105" s="4">
        <f t="shared" si="169"/>
        <v>-3.4376830940527152</v>
      </c>
      <c r="F105" s="4">
        <f t="shared" si="169"/>
        <v>-1.9797936547994976</v>
      </c>
      <c r="G105" s="4">
        <f t="shared" si="169"/>
        <v>-2.1306649026386961</v>
      </c>
      <c r="H105" s="4">
        <f t="shared" si="169"/>
        <v>-3.35574696564787</v>
      </c>
      <c r="I105" s="4">
        <f t="shared" si="169"/>
        <v>-2.7438594055062175</v>
      </c>
      <c r="K105" s="4">
        <v>11</v>
      </c>
      <c r="L105" s="4">
        <f t="shared" si="170"/>
        <v>0.76621438666650299</v>
      </c>
      <c r="M105" s="4">
        <f t="shared" si="170"/>
        <v>0.13775354025595368</v>
      </c>
      <c r="N105" s="4">
        <f t="shared" si="170"/>
        <v>-1.343360778493798</v>
      </c>
      <c r="O105" s="4">
        <f t="shared" si="170"/>
        <v>-3.2337457432623391</v>
      </c>
      <c r="P105" s="4">
        <f t="shared" si="170"/>
        <v>-1.5745126782897858</v>
      </c>
      <c r="Q105" s="4">
        <f t="shared" si="170"/>
        <v>-2.3629414223378258</v>
      </c>
      <c r="R105" s="4">
        <f t="shared" si="170"/>
        <v>-3.5566945430267296</v>
      </c>
      <c r="S105" s="4">
        <f t="shared" si="170"/>
        <v>-2.6549355215011756</v>
      </c>
      <c r="U105" s="4">
        <v>11</v>
      </c>
      <c r="V105" s="4">
        <f t="shared" ref="V105:AC105" si="195">V77/(2*PI())</f>
        <v>0.12799445583980507</v>
      </c>
      <c r="W105" s="4">
        <f t="shared" si="195"/>
        <v>0.87867914530115654</v>
      </c>
      <c r="X105" s="4">
        <f t="shared" si="195"/>
        <v>-1.1885284931143916</v>
      </c>
      <c r="Y105" s="4">
        <f t="shared" si="195"/>
        <v>-1.9752679734386207</v>
      </c>
      <c r="Z105" s="4">
        <f t="shared" si="195"/>
        <v>-2.6530647752455478</v>
      </c>
      <c r="AA105" s="4">
        <f t="shared" si="195"/>
        <v>-2.8760624836683233</v>
      </c>
      <c r="AB105" s="4">
        <f t="shared" si="195"/>
        <v>-1.9731185618451303</v>
      </c>
      <c r="AC105" s="4">
        <f t="shared" si="195"/>
        <v>-2.2797993390664804</v>
      </c>
      <c r="AE105" s="4">
        <v>11</v>
      </c>
      <c r="AF105" s="4">
        <f t="shared" ref="AF105:AM105" si="196">AF77/(2*PI())</f>
        <v>2.4051385976501867</v>
      </c>
      <c r="AG105" s="4">
        <f t="shared" si="196"/>
        <v>1.6040987344752469</v>
      </c>
      <c r="AH105" s="4">
        <f t="shared" si="196"/>
        <v>-0.68000473529601746</v>
      </c>
      <c r="AI105" s="4">
        <f t="shared" si="196"/>
        <v>-1.5720639727135231</v>
      </c>
      <c r="AJ105" s="4">
        <f t="shared" si="196"/>
        <v>-2.8712439466532262</v>
      </c>
      <c r="AK105" s="4">
        <f t="shared" si="196"/>
        <v>-0.793712740867208</v>
      </c>
      <c r="AL105" s="4">
        <f t="shared" si="196"/>
        <v>-2.8602150159701987</v>
      </c>
      <c r="AM105" s="4">
        <f t="shared" si="196"/>
        <v>-2.6669594924835835</v>
      </c>
      <c r="AO105" s="4">
        <v>11</v>
      </c>
      <c r="AP105" s="4">
        <f t="shared" ref="AP105:AW105" si="197">AP77/(2*PI())</f>
        <v>1.7357298715413769</v>
      </c>
      <c r="AQ105" s="4">
        <f t="shared" si="197"/>
        <v>-1.6716303099597949</v>
      </c>
      <c r="AR105" s="4">
        <f t="shared" si="197"/>
        <v>-1.7229152084542545</v>
      </c>
      <c r="AS105" s="4">
        <f t="shared" si="197"/>
        <v>-2.0052517930579512</v>
      </c>
      <c r="AT105" s="4">
        <f t="shared" si="197"/>
        <v>-2.7348970878909316</v>
      </c>
      <c r="AU105" s="4">
        <f t="shared" si="197"/>
        <v>-1.2264470121835747</v>
      </c>
      <c r="AV105" s="4">
        <f t="shared" si="197"/>
        <v>-2.3594122342360389</v>
      </c>
      <c r="AW105" s="4">
        <f t="shared" si="197"/>
        <v>-2.2370481880131496</v>
      </c>
      <c r="AY105" s="4">
        <v>11</v>
      </c>
      <c r="BI105" s="4">
        <v>11</v>
      </c>
      <c r="BS105" s="4">
        <v>11</v>
      </c>
    </row>
    <row r="106" spans="1:79" s="4" customFormat="1" x14ac:dyDescent="0.4">
      <c r="A106" s="4">
        <v>11.5</v>
      </c>
      <c r="B106" s="4">
        <f t="shared" si="169"/>
        <v>-0.17643858369073162</v>
      </c>
      <c r="C106" s="4">
        <f t="shared" si="169"/>
        <v>-1.2055685678932127</v>
      </c>
      <c r="D106" s="4">
        <f t="shared" si="169"/>
        <v>-2.3915502387166794</v>
      </c>
      <c r="E106" s="4">
        <f t="shared" si="169"/>
        <v>-3.095064380180637</v>
      </c>
      <c r="F106" s="4">
        <f t="shared" si="169"/>
        <v>-1.6863620134623736</v>
      </c>
      <c r="G106" s="4">
        <f t="shared" si="169"/>
        <v>-1.7931658283748186</v>
      </c>
      <c r="H106" s="4">
        <f t="shared" si="169"/>
        <v>-3.1419022837188031</v>
      </c>
      <c r="I106" s="4">
        <f t="shared" si="169"/>
        <v>-2.9645751231355928</v>
      </c>
      <c r="K106" s="4">
        <v>11.5</v>
      </c>
      <c r="L106" s="4">
        <f t="shared" si="170"/>
        <v>0.49706424721772474</v>
      </c>
      <c r="M106" s="4">
        <f t="shared" si="170"/>
        <v>-0.16007677510861659</v>
      </c>
      <c r="N106" s="4">
        <f t="shared" si="170"/>
        <v>-1.0851718258308054</v>
      </c>
      <c r="O106" s="4">
        <f t="shared" si="170"/>
        <v>-3.2931083249774926</v>
      </c>
      <c r="P106" s="4">
        <f t="shared" si="170"/>
        <v>-1.7869857997327949</v>
      </c>
      <c r="Q106" s="4">
        <f t="shared" si="170"/>
        <v>-2.4218766671115666</v>
      </c>
      <c r="R106" s="4">
        <f t="shared" si="170"/>
        <v>-3.9275989993539464</v>
      </c>
      <c r="S106" s="4">
        <f t="shared" si="170"/>
        <v>-2.7827743642759337</v>
      </c>
      <c r="U106" s="4">
        <v>11.5</v>
      </c>
      <c r="V106" s="4">
        <f t="shared" ref="V106:AC106" si="198">V78/(2*PI())</f>
        <v>-0.26217399405766828</v>
      </c>
      <c r="W106" s="4">
        <f t="shared" si="198"/>
        <v>1.1629615336478516</v>
      </c>
      <c r="X106" s="4">
        <f t="shared" si="198"/>
        <v>-1.0685072672941223</v>
      </c>
      <c r="Y106" s="4">
        <f t="shared" si="198"/>
        <v>-1.7129726780753713</v>
      </c>
      <c r="Z106" s="4">
        <f t="shared" si="198"/>
        <v>-3.0679899166793221</v>
      </c>
      <c r="AA106" s="4">
        <f t="shared" si="198"/>
        <v>-2.909381448745318</v>
      </c>
      <c r="AB106" s="4">
        <f t="shared" si="198"/>
        <v>-1.5802215926913379</v>
      </c>
      <c r="AC106" s="4">
        <f t="shared" si="198"/>
        <v>-2.3559603374844795</v>
      </c>
      <c r="AE106" s="4">
        <v>11.5</v>
      </c>
      <c r="AF106" s="4">
        <f t="shared" ref="AF106:AM106" si="199">AF78/(2*PI())</f>
        <v>2.8693394174955911</v>
      </c>
      <c r="AG106" s="4">
        <f t="shared" si="199"/>
        <v>1.6387122522031707</v>
      </c>
      <c r="AH106" s="4">
        <f t="shared" si="199"/>
        <v>-1.0971105685250235</v>
      </c>
      <c r="AI106" s="4">
        <f t="shared" si="199"/>
        <v>-1.5422331604250112</v>
      </c>
      <c r="AJ106" s="4">
        <f t="shared" si="199"/>
        <v>-2.7304885062078137</v>
      </c>
      <c r="AK106" s="4">
        <f t="shared" si="199"/>
        <v>-1.0711031778128353</v>
      </c>
      <c r="AL106" s="4">
        <f t="shared" si="199"/>
        <v>-2.6398665788856679</v>
      </c>
      <c r="AM106" s="4">
        <f t="shared" si="199"/>
        <v>-2.5974360119048781</v>
      </c>
      <c r="AO106" s="4">
        <v>11.5</v>
      </c>
      <c r="AP106" s="4">
        <f t="shared" ref="AP106:AW106" si="200">AP78/(2*PI())</f>
        <v>1.4911023096756251</v>
      </c>
      <c r="AQ106" s="4">
        <f t="shared" si="200"/>
        <v>-1.2558702473025383</v>
      </c>
      <c r="AR106" s="4">
        <f t="shared" si="200"/>
        <v>-1.733977011489849</v>
      </c>
      <c r="AS106" s="4">
        <f t="shared" si="200"/>
        <v>-1.4780121473187788</v>
      </c>
      <c r="AT106" s="4">
        <f t="shared" si="200"/>
        <v>-3.141599606674248</v>
      </c>
      <c r="AU106" s="4">
        <f t="shared" si="200"/>
        <v>-0.96506684958397138</v>
      </c>
      <c r="AV106" s="4">
        <f t="shared" si="200"/>
        <v>-1.8607384407595731</v>
      </c>
      <c r="AW106" s="4">
        <f t="shared" si="200"/>
        <v>-1.9925974595631415</v>
      </c>
      <c r="AY106" s="4">
        <v>11.5</v>
      </c>
      <c r="BI106" s="4">
        <v>11.5</v>
      </c>
      <c r="BS106" s="4">
        <v>11.5</v>
      </c>
    </row>
    <row r="107" spans="1:79" s="4" customFormat="1" x14ac:dyDescent="0.4">
      <c r="A107" s="4">
        <v>12</v>
      </c>
      <c r="B107" s="4">
        <f t="shared" ref="B107:I111" si="201">B79/(2*PI())</f>
        <v>-0.38269640342489952</v>
      </c>
      <c r="C107" s="4">
        <f t="shared" si="201"/>
        <v>-1.0890611388865472</v>
      </c>
      <c r="D107" s="4">
        <f t="shared" si="201"/>
        <v>-2.2101242227556526</v>
      </c>
      <c r="E107" s="4">
        <f t="shared" si="201"/>
        <v>-3.4831370428860242</v>
      </c>
      <c r="F107" s="4">
        <f t="shared" si="201"/>
        <v>-1.2788745727335511</v>
      </c>
      <c r="G107" s="4">
        <f t="shared" si="201"/>
        <v>-1.5507210913281175</v>
      </c>
      <c r="H107" s="4">
        <f t="shared" si="201"/>
        <v>-3.6617788625915684</v>
      </c>
      <c r="I107" s="4">
        <f t="shared" si="201"/>
        <v>-2.8053573089855899</v>
      </c>
      <c r="K107" s="4">
        <v>12</v>
      </c>
      <c r="L107" s="4">
        <f t="shared" ref="L107:S111" si="202">L79/(2*PI())</f>
        <v>0.77148705096335024</v>
      </c>
      <c r="M107" s="4">
        <f t="shared" si="202"/>
        <v>-0.21566100556118623</v>
      </c>
      <c r="N107" s="4">
        <f t="shared" si="202"/>
        <v>-0.62511719797954346</v>
      </c>
      <c r="O107" s="4">
        <f t="shared" si="202"/>
        <v>-3.2116210923060993</v>
      </c>
      <c r="P107" s="4">
        <f t="shared" si="202"/>
        <v>-2.0922609914809724</v>
      </c>
      <c r="Q107" s="4">
        <f t="shared" si="202"/>
        <v>-2.2198953549941471</v>
      </c>
      <c r="R107" s="4">
        <f t="shared" si="202"/>
        <v>-4.1389861850329366</v>
      </c>
      <c r="S107" s="4">
        <f t="shared" si="202"/>
        <v>-2.6722250441742612</v>
      </c>
      <c r="U107" s="4">
        <v>12</v>
      </c>
      <c r="V107" s="4">
        <f t="shared" ref="V107:AC107" si="203">V79/(2*PI())</f>
        <v>-0.19290882863872635</v>
      </c>
      <c r="W107" s="4">
        <f t="shared" si="203"/>
        <v>0.86280018854007723</v>
      </c>
      <c r="X107" s="4">
        <f t="shared" si="203"/>
        <v>-1.1869638250157593</v>
      </c>
      <c r="Y107" s="4">
        <f t="shared" si="203"/>
        <v>-1.6072399506915516</v>
      </c>
      <c r="Z107" s="4">
        <f t="shared" si="203"/>
        <v>-3.1472378546623534</v>
      </c>
      <c r="AA107" s="4">
        <f t="shared" si="203"/>
        <v>-3.0250510146941205</v>
      </c>
      <c r="AB107" s="4">
        <f t="shared" si="203"/>
        <v>-1.6248243130142499</v>
      </c>
      <c r="AC107" s="4">
        <f t="shared" si="203"/>
        <v>-2.0814605496941136</v>
      </c>
      <c r="AE107" s="4">
        <v>12</v>
      </c>
      <c r="AF107" s="4">
        <f t="shared" ref="AF107:AM107" si="204">AF79/(2*PI())</f>
        <v>2.3425991565768127</v>
      </c>
      <c r="AG107" s="4">
        <f t="shared" si="204"/>
        <v>1.4664445366983756</v>
      </c>
      <c r="AH107" s="4">
        <f t="shared" si="204"/>
        <v>-1.2660448679108702</v>
      </c>
      <c r="AI107" s="4">
        <f t="shared" si="204"/>
        <v>-1.1211653475336778</v>
      </c>
      <c r="AJ107" s="4">
        <f t="shared" si="204"/>
        <v>-2.9602794092822662</v>
      </c>
      <c r="AK107" s="4">
        <f t="shared" si="204"/>
        <v>-1.2910056976532451</v>
      </c>
      <c r="AL107" s="4">
        <f t="shared" si="204"/>
        <v>-2.4221410727108159</v>
      </c>
      <c r="AM107" s="4">
        <f t="shared" si="204"/>
        <v>-3.0254712183326298</v>
      </c>
      <c r="AO107" s="4">
        <v>12</v>
      </c>
      <c r="AP107" s="4">
        <f t="shared" ref="AP107:AW107" si="205">AP79/(2*PI())</f>
        <v>1.2523390231112244</v>
      </c>
      <c r="AQ107" s="4">
        <f t="shared" si="205"/>
        <v>-0.82409565169776766</v>
      </c>
      <c r="AR107" s="4">
        <f t="shared" si="205"/>
        <v>-1.6386386626946905</v>
      </c>
      <c r="AS107" s="4">
        <f t="shared" si="205"/>
        <v>-1.7283218617225189</v>
      </c>
      <c r="AT107" s="4">
        <f t="shared" si="205"/>
        <v>-3.1999780127871897</v>
      </c>
      <c r="AU107" s="4">
        <f t="shared" si="205"/>
        <v>-0.56665184540176994</v>
      </c>
      <c r="AV107" s="4">
        <f t="shared" si="205"/>
        <v>-2.116170312923856</v>
      </c>
      <c r="AW107" s="4">
        <f t="shared" si="205"/>
        <v>-2.099954972467228</v>
      </c>
      <c r="AY107" s="4">
        <v>12</v>
      </c>
      <c r="BI107" s="4">
        <v>12</v>
      </c>
      <c r="BS107" s="4">
        <v>12</v>
      </c>
    </row>
    <row r="108" spans="1:79" s="4" customFormat="1" x14ac:dyDescent="0.4">
      <c r="A108" s="4">
        <v>12.5</v>
      </c>
      <c r="B108" s="4">
        <f t="shared" si="201"/>
        <v>-0.30044079691340297</v>
      </c>
      <c r="C108" s="4">
        <f t="shared" si="201"/>
        <v>-1.4398899903371443</v>
      </c>
      <c r="D108" s="4">
        <f t="shared" si="201"/>
        <v>-2.5754356556235796</v>
      </c>
      <c r="E108" s="4">
        <f t="shared" si="201"/>
        <v>-3.2857674368454717</v>
      </c>
      <c r="F108" s="4">
        <f t="shared" si="201"/>
        <v>-1.0131651606929042</v>
      </c>
      <c r="G108" s="4">
        <f t="shared" si="201"/>
        <v>-1.0894523687803195</v>
      </c>
      <c r="H108" s="4">
        <f t="shared" si="201"/>
        <v>-3.7215450245514399</v>
      </c>
      <c r="I108" s="4">
        <f t="shared" si="201"/>
        <v>-2.8234106493020152</v>
      </c>
      <c r="K108" s="4">
        <v>12.5</v>
      </c>
      <c r="L108" s="4">
        <f t="shared" si="202"/>
        <v>0.45152492399761923</v>
      </c>
      <c r="M108" s="4">
        <f t="shared" si="202"/>
        <v>-0.54737102362887236</v>
      </c>
      <c r="N108" s="4">
        <f t="shared" si="202"/>
        <v>-0.76141527185335955</v>
      </c>
      <c r="O108" s="4">
        <f t="shared" si="202"/>
        <v>-2.8377941864557443</v>
      </c>
      <c r="P108" s="4">
        <f t="shared" si="202"/>
        <v>-1.6331984099487709</v>
      </c>
      <c r="Q108" s="4">
        <f t="shared" si="202"/>
        <v>-1.722818172194756</v>
      </c>
      <c r="R108" s="4">
        <f t="shared" si="202"/>
        <v>-3.6656034880966288</v>
      </c>
      <c r="S108" s="4">
        <f t="shared" si="202"/>
        <v>-2.5570020582099597</v>
      </c>
      <c r="U108" s="4">
        <v>12.5</v>
      </c>
      <c r="V108" s="4">
        <f t="shared" ref="V108:AC108" si="206">V80/(2*PI())</f>
        <v>-8.6781515761791148E-2</v>
      </c>
      <c r="W108" s="4">
        <f t="shared" si="206"/>
        <v>1.1220961556231865</v>
      </c>
      <c r="X108" s="4">
        <f t="shared" si="206"/>
        <v>-1.3783053191681405</v>
      </c>
      <c r="Y108" s="4">
        <f t="shared" si="206"/>
        <v>-1.75903617090527</v>
      </c>
      <c r="Z108" s="4">
        <f t="shared" si="206"/>
        <v>-2.8101420227243614</v>
      </c>
      <c r="AA108" s="4">
        <f t="shared" si="206"/>
        <v>-3.4308653848718476</v>
      </c>
      <c r="AB108" s="4">
        <f t="shared" si="206"/>
        <v>-1.6865121811431174</v>
      </c>
      <c r="AC108" s="4">
        <f t="shared" si="206"/>
        <v>-1.6525101128257655</v>
      </c>
      <c r="AE108" s="4">
        <v>12.5</v>
      </c>
      <c r="AF108" s="4">
        <f t="shared" ref="AF108:AM108" si="207">AF80/(2*PI())</f>
        <v>2.7164501119830398</v>
      </c>
      <c r="AG108" s="4">
        <f t="shared" si="207"/>
        <v>1.4804578817090426</v>
      </c>
      <c r="AH108" s="4">
        <f t="shared" si="207"/>
        <v>-1.3882468552183433</v>
      </c>
      <c r="AI108" s="4">
        <f t="shared" si="207"/>
        <v>-1.226728253291091</v>
      </c>
      <c r="AJ108" s="4">
        <f t="shared" si="207"/>
        <v>-2.5309227443782825</v>
      </c>
      <c r="AK108" s="4">
        <f t="shared" si="207"/>
        <v>-1.1066317279950986</v>
      </c>
      <c r="AL108" s="4">
        <f t="shared" si="207"/>
        <v>-2.6566776147402682</v>
      </c>
      <c r="AM108" s="4">
        <f t="shared" si="207"/>
        <v>-2.5149194478169985</v>
      </c>
      <c r="AO108" s="4">
        <v>12.5</v>
      </c>
      <c r="AP108" s="4">
        <f t="shared" ref="AP108:AW108" si="208">AP80/(2*PI())</f>
        <v>1.0596789983513129</v>
      </c>
      <c r="AQ108" s="4">
        <f t="shared" si="208"/>
        <v>-1.123219998492603</v>
      </c>
      <c r="AR108" s="4">
        <f t="shared" si="208"/>
        <v>-1.9568074706949703</v>
      </c>
      <c r="AS108" s="4">
        <f t="shared" si="208"/>
        <v>-1.4141714954527975</v>
      </c>
      <c r="AT108" s="4">
        <f t="shared" si="208"/>
        <v>-2.8265734484855116</v>
      </c>
      <c r="AU108" s="4">
        <f t="shared" si="208"/>
        <v>-0.11151818602683039</v>
      </c>
      <c r="AV108" s="4">
        <f t="shared" si="208"/>
        <v>-1.555138453064252</v>
      </c>
      <c r="AW108" s="4">
        <f t="shared" si="208"/>
        <v>-2.2730217003519133</v>
      </c>
      <c r="AY108" s="4">
        <v>12.5</v>
      </c>
      <c r="BI108" s="4">
        <v>12.5</v>
      </c>
      <c r="BS108" s="4">
        <v>12.5</v>
      </c>
    </row>
    <row r="109" spans="1:79" s="4" customFormat="1" x14ac:dyDescent="0.4">
      <c r="A109" s="4">
        <v>13</v>
      </c>
      <c r="B109" s="4">
        <f t="shared" si="201"/>
        <v>-0.30422903414953106</v>
      </c>
      <c r="C109" s="4">
        <f t="shared" si="201"/>
        <v>-1.330049039675645</v>
      </c>
      <c r="D109" s="4">
        <f t="shared" si="201"/>
        <v>-2.5197485394534809</v>
      </c>
      <c r="E109" s="4">
        <f t="shared" si="201"/>
        <v>-3.3293347912466444</v>
      </c>
      <c r="F109" s="4">
        <f t="shared" si="201"/>
        <v>-1.1763296991449974</v>
      </c>
      <c r="G109" s="4">
        <f t="shared" si="201"/>
        <v>-1.0829268597364723</v>
      </c>
      <c r="H109" s="4">
        <f t="shared" si="201"/>
        <v>-3.4935905493575206</v>
      </c>
      <c r="I109" s="4">
        <f t="shared" si="201"/>
        <v>-3.2665639239294362</v>
      </c>
      <c r="K109" s="4">
        <v>13</v>
      </c>
      <c r="L109" s="4">
        <f t="shared" si="202"/>
        <v>0.59942427444391655</v>
      </c>
      <c r="M109" s="4">
        <f t="shared" si="202"/>
        <v>-5.4403574300969119E-3</v>
      </c>
      <c r="N109" s="4">
        <f t="shared" si="202"/>
        <v>-1.1390994741173297</v>
      </c>
      <c r="O109" s="4">
        <f t="shared" si="202"/>
        <v>-2.7716103125950919</v>
      </c>
      <c r="P109" s="4">
        <f t="shared" si="202"/>
        <v>-1.317851489735719</v>
      </c>
      <c r="Q109" s="4">
        <f t="shared" si="202"/>
        <v>-1.2997906146178342</v>
      </c>
      <c r="R109" s="4">
        <f t="shared" si="202"/>
        <v>-3.6822317661383468</v>
      </c>
      <c r="S109" s="4">
        <f t="shared" si="202"/>
        <v>-2.6679710418692211</v>
      </c>
      <c r="U109" s="4">
        <v>13</v>
      </c>
      <c r="V109" s="4">
        <f t="shared" ref="V109:AC109" si="209">V81/(2*PI())</f>
        <v>-0.43804557584323894</v>
      </c>
      <c r="W109" s="4">
        <f t="shared" si="209"/>
        <v>1.393081675722134</v>
      </c>
      <c r="X109" s="4">
        <f t="shared" si="209"/>
        <v>-1.2367130019566148</v>
      </c>
      <c r="Y109" s="4">
        <f t="shared" si="209"/>
        <v>-1.533638388214712</v>
      </c>
      <c r="Z109" s="4">
        <f t="shared" si="209"/>
        <v>-2.5208745859219728</v>
      </c>
      <c r="AA109" s="4">
        <f t="shared" si="209"/>
        <v>-3.464465094165508</v>
      </c>
      <c r="AB109" s="4">
        <f t="shared" si="209"/>
        <v>-1.5110896191130734</v>
      </c>
      <c r="AC109" s="4">
        <f t="shared" si="209"/>
        <v>-1.9530883477509877</v>
      </c>
      <c r="AE109" s="4">
        <v>13</v>
      </c>
      <c r="AF109" s="4">
        <f t="shared" ref="AF109:AM109" si="210">AF81/(2*PI())</f>
        <v>2.4188001037964781</v>
      </c>
      <c r="AG109" s="4">
        <f t="shared" si="210"/>
        <v>2.0393652869332981</v>
      </c>
      <c r="AH109" s="4">
        <f t="shared" si="210"/>
        <v>-1.7801650691403756</v>
      </c>
      <c r="AI109" s="4">
        <f t="shared" si="210"/>
        <v>-0.72704752846119947</v>
      </c>
      <c r="AJ109" s="4">
        <f t="shared" si="210"/>
        <v>-2.6848033907453379</v>
      </c>
      <c r="AK109" s="4">
        <f t="shared" si="210"/>
        <v>-0.6556462240119787</v>
      </c>
      <c r="AL109" s="4">
        <f t="shared" si="210"/>
        <v>-2.6853091906417963</v>
      </c>
      <c r="AM109" s="4">
        <f t="shared" si="210"/>
        <v>-2.0638522353385373</v>
      </c>
      <c r="AO109" s="4">
        <v>13</v>
      </c>
      <c r="AP109" s="4">
        <f t="shared" ref="AP109:AW109" si="211">AP81/(2*PI())</f>
        <v>1.2817366201432594</v>
      </c>
      <c r="AQ109" s="4">
        <f t="shared" si="211"/>
        <v>-0.84353247117550167</v>
      </c>
      <c r="AR109" s="4">
        <f t="shared" si="211"/>
        <v>-2.1131196626184749</v>
      </c>
      <c r="AS109" s="4">
        <f t="shared" si="211"/>
        <v>-0.84252456456847147</v>
      </c>
      <c r="AT109" s="4">
        <f t="shared" si="211"/>
        <v>-2.2798183439606095</v>
      </c>
      <c r="AU109" s="4">
        <f t="shared" si="211"/>
        <v>-0.41771219212027699</v>
      </c>
      <c r="AV109" s="4">
        <f t="shared" si="211"/>
        <v>-1.1126515874403742</v>
      </c>
      <c r="AW109" s="4">
        <f t="shared" si="211"/>
        <v>-2.0605895053970982</v>
      </c>
      <c r="AY109" s="4">
        <v>13</v>
      </c>
      <c r="BI109" s="4">
        <v>13</v>
      </c>
      <c r="BS109" s="4">
        <v>13</v>
      </c>
    </row>
    <row r="110" spans="1:79" s="4" customFormat="1" x14ac:dyDescent="0.4">
      <c r="A110" s="4">
        <v>13.5</v>
      </c>
      <c r="B110" s="4">
        <f t="shared" si="201"/>
        <v>-0.68775589639284185</v>
      </c>
      <c r="C110" s="4">
        <f t="shared" si="201"/>
        <v>-1.5380046782938412</v>
      </c>
      <c r="D110" s="4">
        <f t="shared" si="201"/>
        <v>-2.8760724953334926</v>
      </c>
      <c r="E110" s="4">
        <f t="shared" si="201"/>
        <v>-3.6421506270966248</v>
      </c>
      <c r="F110" s="4">
        <f t="shared" si="201"/>
        <v>-0.80432953038223742</v>
      </c>
      <c r="G110" s="4">
        <f t="shared" si="201"/>
        <v>-0.69570597203557716</v>
      </c>
      <c r="H110" s="4">
        <f t="shared" si="201"/>
        <v>-3.9479846049303102</v>
      </c>
      <c r="I110" s="4">
        <f t="shared" si="201"/>
        <v>-3.3571132680890607</v>
      </c>
      <c r="K110" s="4">
        <v>13.5</v>
      </c>
      <c r="L110" s="4">
        <f t="shared" si="202"/>
        <v>0.25073717944784973</v>
      </c>
      <c r="M110" s="4">
        <f t="shared" si="202"/>
        <v>0.26917707947837866</v>
      </c>
      <c r="N110" s="4">
        <f t="shared" si="202"/>
        <v>-1.4087196129371446</v>
      </c>
      <c r="O110" s="4">
        <f t="shared" si="202"/>
        <v>-3.1059743740681767</v>
      </c>
      <c r="P110" s="4">
        <f t="shared" si="202"/>
        <v>-1.4669824514884118</v>
      </c>
      <c r="Q110" s="4">
        <f t="shared" si="202"/>
        <v>-1.6223473152076537</v>
      </c>
      <c r="R110" s="4">
        <f t="shared" si="202"/>
        <v>-3.7151513410692711</v>
      </c>
      <c r="S110" s="4">
        <f t="shared" si="202"/>
        <v>-2.5957356238557807</v>
      </c>
      <c r="U110" s="4">
        <v>13.5</v>
      </c>
      <c r="V110" s="4">
        <f t="shared" ref="V110:AC110" si="212">V82/(2*PI())</f>
        <v>-0.52487785827687505</v>
      </c>
      <c r="W110" s="4">
        <f t="shared" si="212"/>
        <v>1.1070001220739405</v>
      </c>
      <c r="X110" s="4">
        <f t="shared" si="212"/>
        <v>-0.97140990410705041</v>
      </c>
      <c r="Y110" s="4">
        <f t="shared" si="212"/>
        <v>-1.1788785452011243</v>
      </c>
      <c r="Z110" s="4">
        <f t="shared" si="212"/>
        <v>-2.4507857734347454</v>
      </c>
      <c r="AA110" s="4">
        <f t="shared" si="212"/>
        <v>-3.7196531681031244</v>
      </c>
      <c r="AB110" s="4">
        <f t="shared" si="212"/>
        <v>-1.8938170968240153</v>
      </c>
      <c r="AC110" s="4">
        <f t="shared" si="212"/>
        <v>-1.6571906219148125</v>
      </c>
      <c r="AE110" s="4">
        <v>13.5</v>
      </c>
      <c r="AF110" s="4">
        <f t="shared" ref="AF110:AM110" si="213">AF82/(2*PI())</f>
        <v>2.1395962413057394</v>
      </c>
      <c r="AG110" s="4">
        <f t="shared" si="213"/>
        <v>1.8172323101819252</v>
      </c>
      <c r="AH110" s="4">
        <f t="shared" si="213"/>
        <v>-1.720552409305308</v>
      </c>
      <c r="AI110" s="4">
        <f t="shared" si="213"/>
        <v>-1.028079516654469</v>
      </c>
      <c r="AJ110" s="4">
        <f t="shared" si="213"/>
        <v>-2.7405292857893717</v>
      </c>
      <c r="AK110" s="4">
        <f t="shared" si="213"/>
        <v>-0.94540255625048186</v>
      </c>
      <c r="AL110" s="4">
        <f t="shared" si="213"/>
        <v>-2.860565999060106</v>
      </c>
      <c r="AM110" s="4">
        <f t="shared" si="213"/>
        <v>-1.8676255945544322</v>
      </c>
      <c r="AO110" s="4">
        <v>13.5</v>
      </c>
      <c r="AP110" s="4">
        <f t="shared" ref="AP110:AW110" si="214">AP82/(2*PI())</f>
        <v>1.4952894088981732</v>
      </c>
      <c r="AQ110" s="4">
        <f t="shared" si="214"/>
        <v>-1.1483300012484059</v>
      </c>
      <c r="AR110" s="4">
        <f t="shared" si="214"/>
        <v>-1.7016009771912977</v>
      </c>
      <c r="AS110" s="4">
        <f t="shared" si="214"/>
        <v>-0.40823971638998252</v>
      </c>
      <c r="AT110" s="4">
        <f t="shared" si="214"/>
        <v>-2.5500717699169786</v>
      </c>
      <c r="AU110" s="4">
        <f t="shared" si="214"/>
        <v>-0.12652989107495627</v>
      </c>
      <c r="AV110" s="4">
        <f t="shared" si="214"/>
        <v>-1.453831068163117</v>
      </c>
      <c r="AW110" s="4">
        <f t="shared" si="214"/>
        <v>-2.1775397219105996</v>
      </c>
      <c r="AY110" s="4">
        <v>13.5</v>
      </c>
      <c r="BI110" s="4">
        <v>13.5</v>
      </c>
      <c r="BS110" s="4">
        <v>13.5</v>
      </c>
    </row>
    <row r="111" spans="1:79" s="4" customFormat="1" x14ac:dyDescent="0.4">
      <c r="A111" s="4">
        <v>14</v>
      </c>
      <c r="B111" s="4">
        <f t="shared" si="201"/>
        <v>-0.46211303574903806</v>
      </c>
      <c r="C111" s="4">
        <f t="shared" si="201"/>
        <v>-2.0068015394332135</v>
      </c>
      <c r="D111" s="4">
        <f t="shared" si="201"/>
        <v>-3.1378103385846603</v>
      </c>
      <c r="E111" s="4">
        <f t="shared" si="201"/>
        <v>-3.7749120582207931</v>
      </c>
      <c r="F111" s="4">
        <f t="shared" si="201"/>
        <v>-1.1148667062593329</v>
      </c>
      <c r="G111" s="4">
        <f t="shared" si="201"/>
        <v>-1.1911537694329259</v>
      </c>
      <c r="H111" s="4">
        <f t="shared" si="201"/>
        <v>-4.3502451709442473</v>
      </c>
      <c r="I111" s="4">
        <f t="shared" si="201"/>
        <v>-2.9072509908730337</v>
      </c>
      <c r="K111" s="4">
        <v>14</v>
      </c>
      <c r="L111" s="4">
        <f t="shared" si="202"/>
        <v>0.2047203642215587</v>
      </c>
      <c r="M111" s="4">
        <f t="shared" si="202"/>
        <v>0.55120075920518652</v>
      </c>
      <c r="N111" s="4">
        <f t="shared" si="202"/>
        <v>-1.6393236166985021</v>
      </c>
      <c r="O111" s="4">
        <f t="shared" si="202"/>
        <v>-3.1642384712666849</v>
      </c>
      <c r="P111" s="4">
        <f t="shared" si="202"/>
        <v>-1.8320127098041239</v>
      </c>
      <c r="Q111" s="4">
        <f t="shared" si="202"/>
        <v>-1.8218909040074158</v>
      </c>
      <c r="R111" s="4">
        <f t="shared" si="202"/>
        <v>-3.5122643072144992</v>
      </c>
      <c r="S111" s="4">
        <f t="shared" si="202"/>
        <v>-2.9169343314488509</v>
      </c>
      <c r="U111" s="4">
        <v>14</v>
      </c>
      <c r="V111" s="4">
        <f t="shared" ref="V111:AC111" si="215">V83/(2*PI())</f>
        <v>-0.869288073955236</v>
      </c>
      <c r="W111" s="4">
        <f t="shared" si="215"/>
        <v>1.3085533301444412</v>
      </c>
      <c r="X111" s="4">
        <f t="shared" si="215"/>
        <v>-0.4934092450507398</v>
      </c>
      <c r="Y111" s="4">
        <f t="shared" si="215"/>
        <v>-0.77185241181058284</v>
      </c>
      <c r="Z111" s="4">
        <f t="shared" si="215"/>
        <v>-2.1362551603582265</v>
      </c>
      <c r="AA111" s="4">
        <f t="shared" si="215"/>
        <v>-3.527308413109552</v>
      </c>
      <c r="AB111" s="4">
        <f t="shared" si="215"/>
        <v>-2.3940466532369045</v>
      </c>
      <c r="AC111" s="4">
        <f t="shared" si="215"/>
        <v>-1.981754400377481</v>
      </c>
      <c r="AE111" s="4">
        <v>14</v>
      </c>
      <c r="AF111" s="4">
        <f t="shared" ref="AF111:AM111" si="216">AF83/(2*PI())</f>
        <v>2.4198808262082525</v>
      </c>
      <c r="AG111" s="4">
        <f t="shared" si="216"/>
        <v>1.4976962229924957</v>
      </c>
      <c r="AH111" s="4">
        <f t="shared" si="216"/>
        <v>-1.5178964520657992</v>
      </c>
      <c r="AI111" s="4">
        <f t="shared" si="216"/>
        <v>-1.3449810385170788</v>
      </c>
      <c r="AJ111" s="4">
        <f t="shared" si="216"/>
        <v>-2.6515349336709879</v>
      </c>
      <c r="AK111" s="4">
        <f t="shared" si="216"/>
        <v>-1.1297780263410044</v>
      </c>
      <c r="AL111" s="4">
        <f t="shared" si="216"/>
        <v>-2.9245974120590796</v>
      </c>
      <c r="AM111" s="4">
        <f t="shared" si="216"/>
        <v>-1.9796038617146487</v>
      </c>
      <c r="AO111" s="4">
        <v>14</v>
      </c>
      <c r="AP111" s="4">
        <f t="shared" ref="AP111:AV111" si="217">AP83/(2*PI())</f>
        <v>1.6796570837489808</v>
      </c>
      <c r="AQ111" s="4">
        <f t="shared" si="217"/>
        <v>-1.2847660453498981</v>
      </c>
      <c r="AR111" s="4">
        <f t="shared" si="217"/>
        <v>-1.1742219843938642</v>
      </c>
      <c r="AS111" s="4">
        <f t="shared" si="217"/>
        <v>-0.4536840331323726</v>
      </c>
      <c r="AT111" s="4">
        <f t="shared" si="217"/>
        <v>-2.3207992070961718</v>
      </c>
      <c r="AU111" s="4">
        <f t="shared" si="217"/>
        <v>-0.38152169694072724</v>
      </c>
      <c r="AV111" s="4">
        <f t="shared" si="217"/>
        <v>-0.90462640227105173</v>
      </c>
      <c r="AW111" s="4">
        <f>AW83/(2*PI())</f>
        <v>-2.2612853218211799</v>
      </c>
      <c r="AY111" s="4">
        <v>14</v>
      </c>
      <c r="BI111" s="4">
        <v>14</v>
      </c>
      <c r="BS111" s="4">
        <v>14</v>
      </c>
    </row>
    <row r="113" spans="1:49" x14ac:dyDescent="0.4">
      <c r="A113" t="s">
        <v>22</v>
      </c>
      <c r="K113" t="s">
        <v>23</v>
      </c>
      <c r="U113" t="s">
        <v>24</v>
      </c>
      <c r="AE113" t="s">
        <v>25</v>
      </c>
      <c r="AO113" s="1" t="s">
        <v>26</v>
      </c>
    </row>
    <row r="114" spans="1:49" x14ac:dyDescent="0.4">
      <c r="B114">
        <v>10</v>
      </c>
      <c r="C114">
        <v>20</v>
      </c>
      <c r="D114">
        <v>30</v>
      </c>
      <c r="E114">
        <v>40</v>
      </c>
      <c r="F114">
        <v>50</v>
      </c>
      <c r="G114">
        <v>60</v>
      </c>
      <c r="H114">
        <v>70</v>
      </c>
      <c r="I114">
        <v>80</v>
      </c>
      <c r="L114">
        <v>10</v>
      </c>
      <c r="M114">
        <v>20</v>
      </c>
      <c r="N114">
        <v>30</v>
      </c>
      <c r="O114">
        <v>40</v>
      </c>
      <c r="P114">
        <v>50</v>
      </c>
      <c r="Q114">
        <v>60</v>
      </c>
      <c r="R114">
        <v>70</v>
      </c>
      <c r="S114">
        <v>80</v>
      </c>
      <c r="V114">
        <v>10</v>
      </c>
      <c r="W114">
        <v>20</v>
      </c>
      <c r="X114">
        <v>30</v>
      </c>
      <c r="Y114">
        <v>40</v>
      </c>
      <c r="Z114">
        <v>50</v>
      </c>
      <c r="AA114">
        <v>60</v>
      </c>
      <c r="AB114">
        <v>70</v>
      </c>
      <c r="AC114">
        <v>80</v>
      </c>
      <c r="AF114">
        <v>10</v>
      </c>
      <c r="AG114">
        <v>20</v>
      </c>
      <c r="AH114">
        <v>30</v>
      </c>
      <c r="AI114">
        <v>40</v>
      </c>
      <c r="AJ114">
        <v>50</v>
      </c>
      <c r="AK114">
        <v>60</v>
      </c>
      <c r="AL114">
        <v>70</v>
      </c>
      <c r="AM114">
        <v>80</v>
      </c>
      <c r="AO114"/>
      <c r="AP114">
        <v>10</v>
      </c>
      <c r="AQ114">
        <v>20</v>
      </c>
      <c r="AR114">
        <v>30</v>
      </c>
      <c r="AS114">
        <v>40</v>
      </c>
      <c r="AT114">
        <v>50</v>
      </c>
      <c r="AU114">
        <v>60</v>
      </c>
      <c r="AV114">
        <v>70</v>
      </c>
      <c r="AW114">
        <v>80</v>
      </c>
    </row>
    <row r="115" spans="1:49" x14ac:dyDescent="0.4">
      <c r="A115">
        <v>2</v>
      </c>
      <c r="B115">
        <v>0.55424227127527503</v>
      </c>
      <c r="C115">
        <v>5.7407371551723603E-3</v>
      </c>
      <c r="D115">
        <v>-1.28156186595373</v>
      </c>
      <c r="E115">
        <v>-1.06905457776024</v>
      </c>
      <c r="F115">
        <v>-0.123129669206291</v>
      </c>
      <c r="G115">
        <v>-0.312790789673772</v>
      </c>
      <c r="H115">
        <v>-0.18838779382107301</v>
      </c>
      <c r="I115">
        <v>-0.21888764692575099</v>
      </c>
      <c r="K115">
        <v>2</v>
      </c>
      <c r="L115">
        <v>-1.35203608116037</v>
      </c>
      <c r="M115">
        <v>1.4342797656436299</v>
      </c>
      <c r="N115">
        <v>-1.83882606799152</v>
      </c>
      <c r="P115">
        <v>-2.83461856047423</v>
      </c>
      <c r="Q115">
        <v>-1.45992271141769</v>
      </c>
      <c r="R115">
        <v>-0.54277453539570397</v>
      </c>
      <c r="S115">
        <v>-1.03803597835911</v>
      </c>
      <c r="U115">
        <v>2</v>
      </c>
      <c r="V115">
        <v>2.7085203970119198</v>
      </c>
      <c r="W115">
        <v>1.2759711270872101E-2</v>
      </c>
      <c r="X115">
        <v>0.187736793843192</v>
      </c>
      <c r="Y115">
        <v>-1.19958936082436</v>
      </c>
      <c r="Z115">
        <v>-0.49040636350253902</v>
      </c>
      <c r="AA115">
        <v>-0.51540671870481003</v>
      </c>
      <c r="AB115">
        <v>-0.49281073291955901</v>
      </c>
      <c r="AC115">
        <v>-0.50379149686268299</v>
      </c>
      <c r="AE115">
        <v>2</v>
      </c>
      <c r="AF115">
        <v>0.14213544257594701</v>
      </c>
      <c r="AG115">
        <v>-2.97871368568704</v>
      </c>
      <c r="AH115">
        <v>-2.0163592805769501</v>
      </c>
      <c r="AI115">
        <v>-2.0776176452625199</v>
      </c>
      <c r="AJ115">
        <v>-0.97300686550150395</v>
      </c>
      <c r="AK115">
        <v>-0.59987196261042397</v>
      </c>
      <c r="AL115">
        <v>-0.63717097306822801</v>
      </c>
      <c r="AM115">
        <v>-0.63026290612296199</v>
      </c>
      <c r="AO115">
        <v>2</v>
      </c>
      <c r="AP115">
        <v>-1.5497489964225899</v>
      </c>
      <c r="AQ115">
        <v>-1.0308165157303999</v>
      </c>
      <c r="AR115">
        <v>-0.71171010184629202</v>
      </c>
      <c r="AS115">
        <v>-1.4645228454635699</v>
      </c>
      <c r="AT115">
        <v>-1.2438987027151001</v>
      </c>
      <c r="AU115">
        <v>-0.76522363232402402</v>
      </c>
      <c r="AV115">
        <v>-0.74843798919925097</v>
      </c>
      <c r="AW115">
        <v>-0.760623945179278</v>
      </c>
    </row>
    <row r="116" spans="1:49" x14ac:dyDescent="0.4">
      <c r="A116">
        <v>2.5</v>
      </c>
      <c r="B116">
        <v>3.5397115199026401</v>
      </c>
      <c r="C116">
        <v>2.1406302437322098</v>
      </c>
      <c r="D116">
        <v>-2.6204858436738698</v>
      </c>
      <c r="E116">
        <v>-1.3371349687193701</v>
      </c>
      <c r="F116">
        <v>-1.13238043704099</v>
      </c>
      <c r="G116">
        <v>-1.53493984047708</v>
      </c>
      <c r="H116">
        <v>-1.03023299598148</v>
      </c>
      <c r="I116">
        <v>-1.0535743448308601</v>
      </c>
      <c r="K116">
        <v>2.5</v>
      </c>
      <c r="L116">
        <v>-2.45043199304616</v>
      </c>
      <c r="M116">
        <v>2.4212387881153501</v>
      </c>
      <c r="N116">
        <v>-2.8511022903764101</v>
      </c>
      <c r="P116">
        <v>-1.78808366452497</v>
      </c>
      <c r="Q116">
        <v>-1.6159233545966101</v>
      </c>
      <c r="R116">
        <v>-1.70188294453825</v>
      </c>
      <c r="S116">
        <v>-1.6744819588603601</v>
      </c>
      <c r="U116">
        <v>2.5</v>
      </c>
      <c r="V116">
        <v>5.3394125123023599</v>
      </c>
      <c r="W116">
        <v>-2.6340461733033198</v>
      </c>
      <c r="X116">
        <v>-1.65249647968381</v>
      </c>
      <c r="Y116">
        <v>-1.2612159675926</v>
      </c>
      <c r="Z116">
        <v>-1.6261383940476</v>
      </c>
      <c r="AA116">
        <v>-1.6237398424956799</v>
      </c>
      <c r="AB116">
        <v>-1.1352797352980299</v>
      </c>
      <c r="AC116">
        <v>-1.15632658034609</v>
      </c>
      <c r="AE116">
        <v>2.5</v>
      </c>
      <c r="AF116">
        <v>2.33804865032632</v>
      </c>
      <c r="AG116">
        <v>-5.0502117331585197</v>
      </c>
      <c r="AH116">
        <v>-3.5433704901893299</v>
      </c>
      <c r="AI116">
        <v>-1.5345663742954201</v>
      </c>
      <c r="AJ116">
        <v>-1.4041300115172399</v>
      </c>
      <c r="AK116">
        <v>-1.4102781725951801</v>
      </c>
      <c r="AL116">
        <v>-1.4253775510347599</v>
      </c>
      <c r="AM116">
        <v>-1.4040790583370699</v>
      </c>
      <c r="AO116">
        <v>2.5</v>
      </c>
      <c r="AP116">
        <v>-4.6307060382704002</v>
      </c>
      <c r="AQ116">
        <v>-2.7108803154243302</v>
      </c>
      <c r="AR116">
        <v>-3.4599942437498798</v>
      </c>
      <c r="AS116">
        <v>-1.7538077363609501</v>
      </c>
      <c r="AT116">
        <v>-1.4213346881592901</v>
      </c>
      <c r="AU116">
        <v>-1.46089096956478</v>
      </c>
      <c r="AV116">
        <v>-1.42313570046676</v>
      </c>
      <c r="AW116">
        <v>-1.43840499298304</v>
      </c>
    </row>
    <row r="117" spans="1:49" x14ac:dyDescent="0.4">
      <c r="A117">
        <v>3</v>
      </c>
      <c r="B117">
        <v>5.5775759087541203</v>
      </c>
      <c r="C117">
        <v>4.44991855242138</v>
      </c>
      <c r="D117">
        <v>-3.8576063723437302</v>
      </c>
      <c r="E117">
        <v>-2.7300027331541501</v>
      </c>
      <c r="F117">
        <v>-2.4271189158553401</v>
      </c>
      <c r="G117">
        <v>-2.40478237906252</v>
      </c>
      <c r="H117">
        <v>-2.4052927198805398</v>
      </c>
      <c r="I117">
        <v>-2.5105593997722502</v>
      </c>
      <c r="K117">
        <v>3</v>
      </c>
      <c r="L117">
        <v>-5.0517922767706196</v>
      </c>
      <c r="M117">
        <v>4.4722382150392104</v>
      </c>
      <c r="N117">
        <v>-4.01101245745103</v>
      </c>
      <c r="P117">
        <v>-3.3707853834099302</v>
      </c>
      <c r="Q117">
        <v>-2.9290642844903898</v>
      </c>
      <c r="R117">
        <v>-2.9097870042872498</v>
      </c>
      <c r="S117">
        <v>-2.9379525514239799</v>
      </c>
      <c r="U117">
        <v>3</v>
      </c>
      <c r="V117">
        <v>5.1305463117755101</v>
      </c>
      <c r="W117">
        <v>-4.6258711663151404</v>
      </c>
      <c r="X117">
        <v>-1.92345610157613</v>
      </c>
      <c r="Y117">
        <v>-2.38958275645011</v>
      </c>
      <c r="Z117">
        <v>-2.3709619520405698</v>
      </c>
      <c r="AA117">
        <v>-2.3335239920495501</v>
      </c>
      <c r="AB117">
        <v>-2.3457915162852001</v>
      </c>
      <c r="AC117">
        <v>-2.43547233381739</v>
      </c>
      <c r="AE117">
        <v>3</v>
      </c>
      <c r="AF117">
        <v>-0.47381261481216203</v>
      </c>
      <c r="AG117">
        <v>-3.6846351449547901</v>
      </c>
      <c r="AH117">
        <v>-3.58273174369879</v>
      </c>
      <c r="AI117">
        <v>-2.5445376703735398</v>
      </c>
      <c r="AJ117">
        <v>-2.67782151960518</v>
      </c>
      <c r="AK117">
        <v>-2.7081581018589</v>
      </c>
      <c r="AL117">
        <v>-2.6788181441519301</v>
      </c>
      <c r="AM117">
        <v>-2.7134553804824701</v>
      </c>
      <c r="AO117">
        <v>3</v>
      </c>
      <c r="AP117">
        <v>-5.1686679289794402</v>
      </c>
      <c r="AQ117">
        <v>-5.5303225297802996</v>
      </c>
      <c r="AR117">
        <v>-2.83942942244287</v>
      </c>
      <c r="AS117">
        <v>-2.8045923656343499</v>
      </c>
      <c r="AT117">
        <v>-2.8027268573984698</v>
      </c>
      <c r="AU117">
        <v>-2.71786700809955</v>
      </c>
      <c r="AV117">
        <v>-2.7278034452333899</v>
      </c>
      <c r="AW117">
        <v>-2.8227903485204502</v>
      </c>
    </row>
    <row r="118" spans="1:49" x14ac:dyDescent="0.4">
      <c r="A118">
        <v>3.5</v>
      </c>
      <c r="B118">
        <v>3.91955630798659</v>
      </c>
      <c r="C118">
        <v>7.2272569895022096</v>
      </c>
      <c r="D118">
        <v>-3.6296452110448101</v>
      </c>
      <c r="E118">
        <v>-4.2360282266178499</v>
      </c>
      <c r="F118">
        <v>-4.1878668479024901</v>
      </c>
      <c r="G118">
        <v>-4.19857028103449</v>
      </c>
      <c r="H118">
        <v>-4.2294163318853304</v>
      </c>
      <c r="I118">
        <v>-4.3620041430295</v>
      </c>
      <c r="K118">
        <v>3.5</v>
      </c>
      <c r="L118">
        <v>-3.15862978795536</v>
      </c>
      <c r="M118">
        <v>4.7981464918946903</v>
      </c>
      <c r="N118">
        <v>-3.55153213286335</v>
      </c>
      <c r="P118">
        <v>-4.40941834458161</v>
      </c>
      <c r="Q118">
        <v>-4.2921244830985001</v>
      </c>
      <c r="R118">
        <v>-4.28103841249483</v>
      </c>
      <c r="S118">
        <v>-4.4170954642435198</v>
      </c>
      <c r="U118">
        <v>3.5</v>
      </c>
      <c r="V118">
        <v>3.2099220865829001</v>
      </c>
      <c r="W118">
        <v>-4.4387256820395598</v>
      </c>
      <c r="X118">
        <v>-3.4953886263691101</v>
      </c>
      <c r="Y118">
        <v>-3.8420052062063501</v>
      </c>
      <c r="Z118">
        <v>-3.9364732463469099</v>
      </c>
      <c r="AA118">
        <v>-3.8661180157885702</v>
      </c>
      <c r="AB118">
        <v>-3.9131290416148099</v>
      </c>
      <c r="AC118">
        <v>-4.0201892360891804</v>
      </c>
      <c r="AE118">
        <v>3.5</v>
      </c>
      <c r="AF118">
        <v>-2.0077595472395799</v>
      </c>
      <c r="AG118">
        <v>-5.95775040774957</v>
      </c>
      <c r="AH118">
        <v>-4.15206011377356</v>
      </c>
      <c r="AI118">
        <v>-4.3793452607683196</v>
      </c>
      <c r="AJ118">
        <v>-4.2380258746776196</v>
      </c>
      <c r="AK118">
        <v>-4.1810610056740396</v>
      </c>
      <c r="AL118">
        <v>-4.2160789720688303</v>
      </c>
      <c r="AM118">
        <v>-4.2879164103531497</v>
      </c>
      <c r="AO118">
        <v>3.5</v>
      </c>
      <c r="AP118">
        <v>-4.4911457119818401</v>
      </c>
      <c r="AQ118">
        <v>-3.9084342710539799</v>
      </c>
      <c r="AR118">
        <v>-3.94704868137649</v>
      </c>
      <c r="AS118">
        <v>-4.3680747563908904</v>
      </c>
      <c r="AT118">
        <v>-4.2790430579791501</v>
      </c>
      <c r="AU118">
        <v>-4.2423060311641398</v>
      </c>
      <c r="AV118">
        <v>-4.2806453332805097</v>
      </c>
      <c r="AW118">
        <v>-4.4483331164675102</v>
      </c>
    </row>
    <row r="119" spans="1:49" x14ac:dyDescent="0.4">
      <c r="A119">
        <v>4</v>
      </c>
      <c r="B119">
        <v>4.6670824233636496</v>
      </c>
      <c r="C119">
        <v>5.8171363774235996</v>
      </c>
      <c r="D119">
        <v>-4.8963769463449998</v>
      </c>
      <c r="E119">
        <v>-5.6962390262346396</v>
      </c>
      <c r="F119">
        <v>-6.1891233091299096</v>
      </c>
      <c r="G119">
        <v>-5.6801976933817304</v>
      </c>
      <c r="H119">
        <v>-6.2063570867244398</v>
      </c>
      <c r="I119">
        <v>-5.9042072283907698</v>
      </c>
      <c r="K119">
        <v>4</v>
      </c>
      <c r="L119">
        <v>-2.2799581631374801</v>
      </c>
      <c r="M119">
        <v>6.9275302313563802</v>
      </c>
      <c r="N119">
        <v>-6.0911162587996097</v>
      </c>
      <c r="P119">
        <v>-6.4677379311483802</v>
      </c>
      <c r="Q119">
        <v>-5.9527752904752802</v>
      </c>
      <c r="R119">
        <v>-6.4654826929950504</v>
      </c>
      <c r="S119">
        <v>-6.1666331201580196</v>
      </c>
      <c r="U119">
        <v>4</v>
      </c>
      <c r="V119">
        <v>0.56563259524992804</v>
      </c>
      <c r="W119">
        <v>-5.2134555672313203</v>
      </c>
      <c r="X119">
        <v>-5.5107546571532398</v>
      </c>
      <c r="Y119">
        <v>-5.2605447106580598</v>
      </c>
      <c r="Z119">
        <v>-5.2744147802384802</v>
      </c>
      <c r="AA119">
        <v>-5.2371840748354703</v>
      </c>
      <c r="AB119">
        <v>-5.2916059677388798</v>
      </c>
      <c r="AC119">
        <v>-5.4204346911287802</v>
      </c>
      <c r="AE119">
        <v>4</v>
      </c>
      <c r="AF119">
        <v>0.99705149141557603</v>
      </c>
      <c r="AG119">
        <v>-7.1016288844745796</v>
      </c>
      <c r="AH119">
        <v>-6.3769441778265001</v>
      </c>
      <c r="AI119">
        <v>-5.8338820482844298</v>
      </c>
      <c r="AJ119">
        <v>-6.2011431196114701</v>
      </c>
      <c r="AK119">
        <v>-6.2104407739475098</v>
      </c>
      <c r="AL119">
        <v>-6.18601719947746</v>
      </c>
      <c r="AM119">
        <v>-6.31583499101969</v>
      </c>
      <c r="AO119">
        <v>4</v>
      </c>
      <c r="AP119">
        <v>-3.0936872251760401</v>
      </c>
      <c r="AQ119">
        <v>-6.2110367809762597</v>
      </c>
      <c r="AR119">
        <v>-6.7796978504643599</v>
      </c>
      <c r="AS119">
        <v>-5.5568575668303</v>
      </c>
      <c r="AT119">
        <v>-6.0317856342934899</v>
      </c>
      <c r="AU119">
        <v>-5.5241254486221898</v>
      </c>
      <c r="AV119">
        <v>-5.59857263968446</v>
      </c>
      <c r="AW119">
        <v>-5.77499906239012</v>
      </c>
    </row>
    <row r="120" spans="1:49" x14ac:dyDescent="0.4">
      <c r="A120">
        <v>4.5</v>
      </c>
      <c r="B120">
        <v>6.2390413791613497</v>
      </c>
      <c r="C120">
        <v>2.84119689640919</v>
      </c>
      <c r="D120">
        <v>-6.6020137061736799</v>
      </c>
      <c r="E120">
        <v>-7.6335694815750497</v>
      </c>
      <c r="F120">
        <v>-7.6396711506565103</v>
      </c>
      <c r="G120">
        <v>-7.6533821313860999</v>
      </c>
      <c r="H120">
        <v>-7.7058518327749397</v>
      </c>
      <c r="I120">
        <v>-7.8982487685428202</v>
      </c>
      <c r="K120">
        <v>4.5</v>
      </c>
      <c r="L120">
        <v>-2.6613392162255902</v>
      </c>
      <c r="M120">
        <v>5.7455196293300501</v>
      </c>
      <c r="N120">
        <v>-6.8714249598897998</v>
      </c>
      <c r="P120">
        <v>-8.1591215811273994</v>
      </c>
      <c r="Q120">
        <v>-8.1268012257537592</v>
      </c>
      <c r="R120">
        <v>-8.0422532852819604</v>
      </c>
      <c r="S120">
        <v>-8.2126945125705397</v>
      </c>
      <c r="U120">
        <v>4.5</v>
      </c>
      <c r="V120">
        <v>2.1881158773523799</v>
      </c>
      <c r="W120">
        <v>-4.3489203139412096</v>
      </c>
      <c r="X120">
        <v>-7.3990080439344599</v>
      </c>
      <c r="Y120">
        <v>-7.1481255814599898</v>
      </c>
      <c r="Z120">
        <v>-7.2168511251094101</v>
      </c>
      <c r="AA120">
        <v>-7.2138537040121804</v>
      </c>
      <c r="AB120">
        <v>-7.2955201455404399</v>
      </c>
      <c r="AC120">
        <v>-7.4829526547697904</v>
      </c>
      <c r="AE120">
        <v>4.5</v>
      </c>
      <c r="AF120">
        <v>-0.69197593033429505</v>
      </c>
      <c r="AG120">
        <v>-5.4525927525507996</v>
      </c>
      <c r="AH120">
        <v>-8.6186582802491891</v>
      </c>
      <c r="AI120">
        <v>-7.8679742987798003</v>
      </c>
      <c r="AJ120">
        <v>-7.8473889774522601</v>
      </c>
      <c r="AK120">
        <v>-7.8048914770231397</v>
      </c>
      <c r="AL120">
        <v>-7.8188582196423999</v>
      </c>
      <c r="AM120">
        <v>-7.9882204514753798</v>
      </c>
      <c r="AO120">
        <v>4.5</v>
      </c>
      <c r="AP120">
        <v>-2.7789500481468701</v>
      </c>
      <c r="AQ120">
        <v>-3.8469128432194402</v>
      </c>
      <c r="AR120">
        <v>-7.1624293943152901</v>
      </c>
      <c r="AS120">
        <v>-7.3012614767875998</v>
      </c>
      <c r="AT120">
        <v>-7.3967352186371498</v>
      </c>
      <c r="AU120">
        <v>-7.3427214397088001</v>
      </c>
      <c r="AV120">
        <v>-7.4563839465236903</v>
      </c>
      <c r="AW120">
        <v>-7.6676722036523399</v>
      </c>
    </row>
    <row r="121" spans="1:49" x14ac:dyDescent="0.4">
      <c r="A121">
        <v>5</v>
      </c>
      <c r="B121">
        <v>4.55731383141927</v>
      </c>
      <c r="C121">
        <v>3.3566739903494902E-2</v>
      </c>
      <c r="D121">
        <v>-9.4838425356803899</v>
      </c>
      <c r="E121">
        <v>-9.5276798550826207</v>
      </c>
      <c r="F121">
        <v>-9.4595496041175995</v>
      </c>
      <c r="G121">
        <v>-9.4786592698415397</v>
      </c>
      <c r="H121">
        <v>-9.4856307865146796</v>
      </c>
      <c r="I121">
        <v>-9.7074806636972806</v>
      </c>
      <c r="K121">
        <v>5</v>
      </c>
      <c r="L121">
        <v>-5.5427310494811604</v>
      </c>
      <c r="M121">
        <v>4.3807191417440796</v>
      </c>
      <c r="N121">
        <v>-7.92116017520972</v>
      </c>
      <c r="P121">
        <v>-10.2176873125499</v>
      </c>
      <c r="Q121">
        <v>-9.63392506019904</v>
      </c>
      <c r="R121">
        <v>-9.58363083399896</v>
      </c>
      <c r="S121">
        <v>-9.7386808959282298</v>
      </c>
      <c r="U121">
        <v>5</v>
      </c>
      <c r="V121">
        <v>4.4259151711248803</v>
      </c>
      <c r="W121">
        <v>-1.83925224412761</v>
      </c>
      <c r="X121">
        <v>-8.9178963959993105</v>
      </c>
      <c r="Y121">
        <v>-8.9334963404487802</v>
      </c>
      <c r="Z121">
        <v>-8.9264125146920499</v>
      </c>
      <c r="AA121">
        <v>-8.9317775090676896</v>
      </c>
      <c r="AB121">
        <v>-9.0131420973252503</v>
      </c>
      <c r="AC121">
        <v>-9.2507647787771194</v>
      </c>
      <c r="AE121">
        <v>5</v>
      </c>
      <c r="AF121">
        <v>0.86216328774446704</v>
      </c>
      <c r="AG121">
        <v>-3.5803565543437399</v>
      </c>
      <c r="AH121">
        <v>-9.4991569134314506</v>
      </c>
      <c r="AI121">
        <v>-9.4898770003769108</v>
      </c>
      <c r="AJ121">
        <v>-9.5092022326325107</v>
      </c>
      <c r="AK121">
        <v>-9.5126739480865208</v>
      </c>
      <c r="AL121">
        <v>-9.5490743804254397</v>
      </c>
      <c r="AM121">
        <v>-9.7857670667057501</v>
      </c>
      <c r="AO121">
        <v>5</v>
      </c>
      <c r="AP121">
        <v>0.149290069522103</v>
      </c>
      <c r="AQ121">
        <v>-6.3747315053294002</v>
      </c>
      <c r="AR121">
        <v>-8.7281944230015807</v>
      </c>
      <c r="AS121">
        <v>-9.1414711661974692</v>
      </c>
      <c r="AT121">
        <v>-9.1571682747318501</v>
      </c>
      <c r="AU121">
        <v>-9.1411554864285396</v>
      </c>
      <c r="AV121">
        <v>-9.2704591735800594</v>
      </c>
      <c r="AW121">
        <v>-9.5245990342856697</v>
      </c>
    </row>
    <row r="122" spans="1:49" x14ac:dyDescent="0.4">
      <c r="A122">
        <v>5.5</v>
      </c>
      <c r="B122">
        <v>1.4801873357380899</v>
      </c>
      <c r="C122">
        <v>0.50925397660418503</v>
      </c>
      <c r="D122">
        <v>-10.456241999269199</v>
      </c>
      <c r="E122">
        <v>-10.4789655796835</v>
      </c>
      <c r="F122">
        <v>-11.1368341375222</v>
      </c>
      <c r="G122">
        <v>-11.0914883697564</v>
      </c>
      <c r="H122">
        <v>-11.068999376453201</v>
      </c>
      <c r="I122">
        <v>-11.2338961490965</v>
      </c>
      <c r="K122">
        <v>5.5</v>
      </c>
      <c r="L122">
        <v>-3.1137991075773099</v>
      </c>
      <c r="M122">
        <v>4.2207293407200499</v>
      </c>
      <c r="N122">
        <v>-11.053693866815999</v>
      </c>
      <c r="P122">
        <v>-11.036664650849801</v>
      </c>
      <c r="Q122">
        <v>-11.245571525181401</v>
      </c>
      <c r="R122">
        <v>-10.9868946101608</v>
      </c>
      <c r="S122">
        <v>-11.3080588752384</v>
      </c>
      <c r="U122">
        <v>5.5</v>
      </c>
      <c r="V122">
        <v>4.7364139752155401</v>
      </c>
      <c r="W122">
        <v>-4.3623034148779301</v>
      </c>
      <c r="X122">
        <v>-11.025343895572</v>
      </c>
      <c r="Y122">
        <v>-9.6984944980326606</v>
      </c>
      <c r="Z122">
        <v>-9.9944312485677305</v>
      </c>
      <c r="AA122">
        <v>-10.451632916748901</v>
      </c>
      <c r="AB122">
        <v>-10.548566131781</v>
      </c>
      <c r="AC122">
        <v>-10.840901413059401</v>
      </c>
      <c r="AE122">
        <v>5.5</v>
      </c>
      <c r="AF122">
        <v>1.1519620273499001</v>
      </c>
      <c r="AG122">
        <v>-5.2816055218974602</v>
      </c>
      <c r="AH122">
        <v>-11.154516222009001</v>
      </c>
      <c r="AI122">
        <v>-11.1591297615077</v>
      </c>
      <c r="AJ122">
        <v>-11.170593766667499</v>
      </c>
      <c r="AK122">
        <v>-10.726182705021101</v>
      </c>
      <c r="AL122">
        <v>-11.189344827700101</v>
      </c>
      <c r="AM122">
        <v>-11.398694095795999</v>
      </c>
      <c r="AO122">
        <v>5.5</v>
      </c>
      <c r="AP122">
        <v>0.51986526050146697</v>
      </c>
      <c r="AQ122">
        <v>-3.32473171409988</v>
      </c>
      <c r="AR122">
        <v>-10.5355603695853</v>
      </c>
      <c r="AS122">
        <v>-10.3070249254309</v>
      </c>
      <c r="AT122">
        <v>-10.7638466227686</v>
      </c>
      <c r="AU122">
        <v>-10.767611198580401</v>
      </c>
      <c r="AV122">
        <v>-10.8320428023465</v>
      </c>
      <c r="AW122">
        <v>-11.1620501243398</v>
      </c>
    </row>
    <row r="123" spans="1:49" x14ac:dyDescent="0.4">
      <c r="A123">
        <v>6</v>
      </c>
      <c r="B123">
        <v>1.16019693601691</v>
      </c>
      <c r="C123">
        <v>2.8453843823130098</v>
      </c>
      <c r="D123">
        <v>-12.572307938301501</v>
      </c>
      <c r="E123">
        <v>-11.1248092564798</v>
      </c>
      <c r="F123">
        <v>-11.3405726769348</v>
      </c>
      <c r="G123">
        <v>-11.920046343770199</v>
      </c>
      <c r="H123">
        <v>-11.9244111241323</v>
      </c>
      <c r="I123">
        <v>-11.9372279943317</v>
      </c>
      <c r="K123">
        <v>6</v>
      </c>
      <c r="L123">
        <v>-0.71735678568963401</v>
      </c>
      <c r="M123">
        <v>2.1303179192931099</v>
      </c>
      <c r="N123">
        <v>-12.1324655752938</v>
      </c>
      <c r="P123">
        <v>-10.752505106860401</v>
      </c>
      <c r="Q123">
        <v>-11.749955813414701</v>
      </c>
      <c r="R123">
        <v>-11.8823421977254</v>
      </c>
      <c r="S123">
        <v>-11.9316201257028</v>
      </c>
      <c r="U123">
        <v>6</v>
      </c>
      <c r="V123">
        <v>5.4225967142438201</v>
      </c>
      <c r="W123">
        <v>-5.4950921797855798</v>
      </c>
      <c r="X123">
        <v>-11.9180517000843</v>
      </c>
      <c r="Y123">
        <v>-12.0355560192925</v>
      </c>
      <c r="Z123">
        <v>-11.5960903707872</v>
      </c>
      <c r="AA123">
        <v>-11.584554196025399</v>
      </c>
      <c r="AB123">
        <v>-11.7051814450548</v>
      </c>
      <c r="AC123">
        <v>-12.0232062791759</v>
      </c>
      <c r="AE123">
        <v>6</v>
      </c>
      <c r="AF123">
        <v>2.4849947631209002</v>
      </c>
      <c r="AG123">
        <v>-8.2170287339930894</v>
      </c>
      <c r="AH123">
        <v>-12.288444588744101</v>
      </c>
      <c r="AI123">
        <v>-12.6513208094512</v>
      </c>
      <c r="AJ123">
        <v>-12.097108728439601</v>
      </c>
      <c r="AK123">
        <v>-12.1224546194046</v>
      </c>
      <c r="AL123">
        <v>-12.048331451994899</v>
      </c>
      <c r="AM123">
        <v>-12.3179490156091</v>
      </c>
      <c r="AO123">
        <v>6</v>
      </c>
      <c r="AP123">
        <v>-1.71693895464868</v>
      </c>
      <c r="AQ123">
        <v>-2.0296994585373902</v>
      </c>
      <c r="AR123">
        <v>-11.0893626957553</v>
      </c>
      <c r="AS123">
        <v>-11.685478522701599</v>
      </c>
      <c r="AT123">
        <v>-11.7725299580725</v>
      </c>
      <c r="AU123">
        <v>-11.723823797658699</v>
      </c>
      <c r="AV123">
        <v>-11.741134325868201</v>
      </c>
      <c r="AW123">
        <v>-12.1083972883367</v>
      </c>
    </row>
    <row r="124" spans="1:49" x14ac:dyDescent="0.4">
      <c r="A124">
        <v>6.5</v>
      </c>
      <c r="B124">
        <v>0.57841852500120505</v>
      </c>
      <c r="C124">
        <v>5.7278149316677798</v>
      </c>
      <c r="D124">
        <v>-13.1289418127249</v>
      </c>
      <c r="E124">
        <v>-12.135807709878099</v>
      </c>
      <c r="F124">
        <v>-14.3234240734845</v>
      </c>
      <c r="G124">
        <v>-13.176145007992901</v>
      </c>
      <c r="H124">
        <v>-13.0281780951488</v>
      </c>
      <c r="I124">
        <v>-13.0908391979423</v>
      </c>
      <c r="K124">
        <v>6.5</v>
      </c>
      <c r="L124">
        <v>-3.7478842233599399</v>
      </c>
      <c r="M124">
        <v>2.8125195084713699</v>
      </c>
      <c r="N124">
        <v>-11.220176755199301</v>
      </c>
      <c r="P124">
        <v>-13.4853051141432</v>
      </c>
      <c r="Q124">
        <v>-12.9969659789561</v>
      </c>
      <c r="R124">
        <v>-13.3720170549126</v>
      </c>
      <c r="S124">
        <v>-13.3383353207893</v>
      </c>
      <c r="U124">
        <v>6.5</v>
      </c>
      <c r="V124">
        <v>6.3037295387700203</v>
      </c>
      <c r="W124">
        <v>-4.8959069269884603</v>
      </c>
      <c r="X124">
        <v>-12.6295627733776</v>
      </c>
      <c r="Y124">
        <v>-13.6465432912517</v>
      </c>
      <c r="Z124">
        <v>-13.159009670958101</v>
      </c>
      <c r="AA124">
        <v>-13.1630144139469</v>
      </c>
      <c r="AB124">
        <v>-13.2275321247799</v>
      </c>
      <c r="AC124">
        <v>-13.542240026806301</v>
      </c>
      <c r="AE124">
        <v>6.5</v>
      </c>
      <c r="AF124">
        <v>0.80591714015040306</v>
      </c>
      <c r="AG124">
        <v>-8.3996653362582894</v>
      </c>
      <c r="AH124">
        <v>-14.7675936664267</v>
      </c>
      <c r="AI124">
        <v>-13.5472608350737</v>
      </c>
      <c r="AJ124">
        <v>-13.610452415163801</v>
      </c>
      <c r="AK124">
        <v>-13.452784909008299</v>
      </c>
      <c r="AL124">
        <v>-13.509363634527499</v>
      </c>
      <c r="AM124">
        <v>-13.725561109458299</v>
      </c>
      <c r="AO124">
        <v>6.5</v>
      </c>
      <c r="AP124">
        <v>-2.66930722220815</v>
      </c>
      <c r="AQ124">
        <v>1.05505163156363</v>
      </c>
      <c r="AR124">
        <v>-12.9072058153853</v>
      </c>
      <c r="AS124">
        <v>-13.837420543119499</v>
      </c>
      <c r="AT124">
        <v>-12.5882807396255</v>
      </c>
      <c r="AU124">
        <v>-13.0552922805953</v>
      </c>
      <c r="AV124">
        <v>-13.028235683208999</v>
      </c>
      <c r="AW124">
        <v>-13.510144831465199</v>
      </c>
    </row>
    <row r="125" spans="1:49" x14ac:dyDescent="0.4">
      <c r="A125">
        <v>7</v>
      </c>
      <c r="B125">
        <v>2.5272493975310502</v>
      </c>
      <c r="C125">
        <v>3.99286191103482</v>
      </c>
      <c r="D125">
        <v>-12.145246719836701</v>
      </c>
      <c r="E125">
        <v>-10.826787089911999</v>
      </c>
      <c r="F125">
        <v>-13.978673410930501</v>
      </c>
      <c r="G125">
        <v>-13.893324206489901</v>
      </c>
      <c r="H125">
        <v>-14.472453112822301</v>
      </c>
      <c r="I125">
        <v>-14.6491254373469</v>
      </c>
      <c r="K125">
        <v>7</v>
      </c>
      <c r="L125">
        <v>-5.1804593625042896</v>
      </c>
      <c r="M125">
        <v>2.9648339487200501</v>
      </c>
      <c r="N125">
        <v>-11.084581150073999</v>
      </c>
      <c r="P125">
        <v>-15.436279861798999</v>
      </c>
      <c r="Q125">
        <v>-14.398367730558199</v>
      </c>
      <c r="R125">
        <v>-14.969542859153</v>
      </c>
      <c r="S125">
        <v>-14.7648017967797</v>
      </c>
      <c r="U125">
        <v>7</v>
      </c>
      <c r="V125">
        <v>7.0112009088190304</v>
      </c>
      <c r="W125">
        <v>-5.3406784714823603</v>
      </c>
      <c r="X125">
        <v>-13.542505092527</v>
      </c>
      <c r="Y125">
        <v>-14.875550155092</v>
      </c>
      <c r="Z125">
        <v>-14.437313075132</v>
      </c>
      <c r="AA125">
        <v>-14.7349207651875</v>
      </c>
      <c r="AB125">
        <v>-14.7829027177743</v>
      </c>
      <c r="AC125">
        <v>-15.125254036441</v>
      </c>
      <c r="AE125">
        <v>7</v>
      </c>
      <c r="AF125">
        <v>1.5296308197314601</v>
      </c>
      <c r="AG125">
        <v>-6.8430153837745298</v>
      </c>
      <c r="AH125">
        <v>-17.373349863345702</v>
      </c>
      <c r="AI125">
        <v>-13.8616887121209</v>
      </c>
      <c r="AJ125">
        <v>-14.231268826505101</v>
      </c>
      <c r="AK125">
        <v>-15.078880354754</v>
      </c>
      <c r="AL125">
        <v>-15.004115379590401</v>
      </c>
      <c r="AM125">
        <v>-15.247857600863</v>
      </c>
      <c r="AO125">
        <v>7</v>
      </c>
      <c r="AP125">
        <v>-1.8983786817311901</v>
      </c>
      <c r="AQ125">
        <v>2.3552863370772101</v>
      </c>
      <c r="AR125">
        <v>-15.914280203036601</v>
      </c>
      <c r="AS125">
        <v>-13.936694947285799</v>
      </c>
      <c r="AT125">
        <v>-14.441681384639899</v>
      </c>
      <c r="AU125">
        <v>-14.58995345656</v>
      </c>
      <c r="AV125">
        <v>-14.5971421694643</v>
      </c>
      <c r="AW125">
        <v>-14.9600479535634</v>
      </c>
    </row>
    <row r="126" spans="1:49" x14ac:dyDescent="0.4">
      <c r="A126">
        <v>7.5</v>
      </c>
      <c r="B126">
        <v>2.1198698125319502</v>
      </c>
      <c r="C126">
        <v>4.6803988136431096</v>
      </c>
      <c r="D126">
        <v>-15.129638329071801</v>
      </c>
      <c r="E126">
        <v>-10.2163957993483</v>
      </c>
      <c r="F126">
        <v>-16.4791352834125</v>
      </c>
      <c r="G126">
        <v>-16.321248722619899</v>
      </c>
      <c r="H126">
        <v>-15.6974207309063</v>
      </c>
      <c r="I126">
        <v>-16.062669369671099</v>
      </c>
      <c r="K126">
        <v>7.5</v>
      </c>
      <c r="L126">
        <v>-7.1264381400674299</v>
      </c>
      <c r="M126">
        <v>4.1929336030901103</v>
      </c>
      <c r="N126">
        <v>-11.712744859025801</v>
      </c>
      <c r="P126">
        <v>-15.291883807030301</v>
      </c>
      <c r="Q126">
        <v>-15.654342681452199</v>
      </c>
      <c r="R126">
        <v>-16.545798156835499</v>
      </c>
      <c r="S126">
        <v>-15.869021388014801</v>
      </c>
      <c r="U126">
        <v>7.5</v>
      </c>
      <c r="V126">
        <v>9.0591818193341105</v>
      </c>
      <c r="W126">
        <v>-6.2763979773821799</v>
      </c>
      <c r="X126">
        <v>-11.723287285900099</v>
      </c>
      <c r="Y126">
        <v>-17.531445643443899</v>
      </c>
      <c r="Z126">
        <v>-15.2797259407317</v>
      </c>
      <c r="AA126">
        <v>-15.9018141911613</v>
      </c>
      <c r="AB126">
        <v>-15.881007568762101</v>
      </c>
      <c r="AC126">
        <v>-16.296688440766001</v>
      </c>
      <c r="AE126">
        <v>7.5</v>
      </c>
      <c r="AF126">
        <v>3.83838190505212</v>
      </c>
      <c r="AG126">
        <v>-6.6831037964270097</v>
      </c>
      <c r="AH126">
        <v>-20.197556122511099</v>
      </c>
      <c r="AI126">
        <v>-14.365370167970999</v>
      </c>
      <c r="AJ126">
        <v>-15.7700640862261</v>
      </c>
      <c r="AK126">
        <v>-16.5979578443077</v>
      </c>
      <c r="AL126">
        <v>-16.161453527681399</v>
      </c>
      <c r="AM126">
        <v>-16.455875859046401</v>
      </c>
      <c r="AO126">
        <v>7.5</v>
      </c>
      <c r="AP126">
        <v>-0.58611248085910805</v>
      </c>
      <c r="AQ126">
        <v>0.27062920611576302</v>
      </c>
      <c r="AR126">
        <v>-15.2084378081555</v>
      </c>
      <c r="AS126">
        <v>-13.1431450330233</v>
      </c>
      <c r="AT126">
        <v>-15.785687955436</v>
      </c>
      <c r="AU126">
        <v>-15.8792975857065</v>
      </c>
      <c r="AV126">
        <v>-15.9223874290177</v>
      </c>
      <c r="AW126">
        <v>-16.420847273816602</v>
      </c>
    </row>
    <row r="127" spans="1:49" x14ac:dyDescent="0.4">
      <c r="A127">
        <v>8</v>
      </c>
      <c r="B127">
        <v>3.6702711554001799</v>
      </c>
      <c r="C127">
        <v>2.00872948837528</v>
      </c>
      <c r="D127">
        <v>-16.999171724996401</v>
      </c>
      <c r="E127">
        <v>-11.900793765507</v>
      </c>
      <c r="F127">
        <v>-14.657313173716901</v>
      </c>
      <c r="G127">
        <v>-18.442932817398301</v>
      </c>
      <c r="H127">
        <v>-17.844320328183699</v>
      </c>
      <c r="I127">
        <v>-17.957173596666799</v>
      </c>
      <c r="K127">
        <v>8</v>
      </c>
      <c r="L127">
        <v>-7.8281263475950897</v>
      </c>
      <c r="M127">
        <v>3.4622368762084799</v>
      </c>
      <c r="N127">
        <v>-10.664806354683201</v>
      </c>
      <c r="P127">
        <v>-14.7457116884983</v>
      </c>
      <c r="Q127">
        <v>-12.6201763284511</v>
      </c>
      <c r="R127">
        <v>-16.525783864367099</v>
      </c>
      <c r="S127">
        <v>-17.712591104331501</v>
      </c>
      <c r="U127">
        <v>8</v>
      </c>
      <c r="V127">
        <v>8.3757243727904704</v>
      </c>
      <c r="W127">
        <v>-5.7565084716751196</v>
      </c>
      <c r="X127">
        <v>-14.797480492409299</v>
      </c>
      <c r="Y127">
        <v>-17.118246863610501</v>
      </c>
      <c r="Z127">
        <v>-16.212942045939599</v>
      </c>
      <c r="AA127">
        <v>-17.133829578463299</v>
      </c>
      <c r="AB127">
        <v>-17.571854528391299</v>
      </c>
      <c r="AC127">
        <v>-17.964222141861601</v>
      </c>
      <c r="AE127">
        <v>8</v>
      </c>
      <c r="AF127">
        <v>2.0316963408992001</v>
      </c>
      <c r="AG127">
        <v>-3.9690884565639601</v>
      </c>
      <c r="AH127">
        <v>-21.880274486829201</v>
      </c>
      <c r="AI127">
        <v>-15.5714904542918</v>
      </c>
      <c r="AJ127">
        <v>-17.676759286962302</v>
      </c>
      <c r="AK127">
        <v>-17.372955756056601</v>
      </c>
      <c r="AL127">
        <v>-18.019309545580501</v>
      </c>
      <c r="AM127">
        <v>-18.273622045917701</v>
      </c>
      <c r="AO127">
        <v>8</v>
      </c>
      <c r="AP127">
        <v>-1.4493196642341399</v>
      </c>
      <c r="AQ127">
        <v>-1.2100021772373599</v>
      </c>
      <c r="AR127">
        <v>-17.633325567911001</v>
      </c>
      <c r="AS127">
        <v>-10.8447561255567</v>
      </c>
      <c r="AT127">
        <v>-17.211875840078399</v>
      </c>
      <c r="AU127">
        <v>-18.005604250922801</v>
      </c>
      <c r="AV127">
        <v>-17.5953079850641</v>
      </c>
      <c r="AW127">
        <v>-18.111468299879</v>
      </c>
    </row>
    <row r="128" spans="1:49" x14ac:dyDescent="0.4">
      <c r="A128">
        <v>8.5</v>
      </c>
      <c r="B128">
        <v>4.0846517427882496</v>
      </c>
      <c r="C128">
        <v>0.75686074478840004</v>
      </c>
      <c r="D128">
        <v>-14.752421424693599</v>
      </c>
      <c r="E128">
        <v>-11.335601777808</v>
      </c>
      <c r="F128">
        <v>-14.2679800883616</v>
      </c>
      <c r="G128">
        <v>-16.210918926784899</v>
      </c>
      <c r="H128">
        <v>-19.477227791936699</v>
      </c>
      <c r="I128">
        <v>-19.602726241256001</v>
      </c>
      <c r="K128">
        <v>8.5</v>
      </c>
      <c r="L128">
        <v>-4.81373527457799</v>
      </c>
      <c r="M128">
        <v>0.44995723113567898</v>
      </c>
      <c r="N128">
        <v>-11.440250736586799</v>
      </c>
      <c r="P128">
        <v>-16.576112124706</v>
      </c>
      <c r="Q128">
        <v>-14.8020372017891</v>
      </c>
      <c r="R128">
        <v>-14.7088032786711</v>
      </c>
      <c r="S128">
        <v>-19.357262685738501</v>
      </c>
      <c r="U128">
        <v>8.5</v>
      </c>
      <c r="V128">
        <v>7.5857008900498899</v>
      </c>
      <c r="W128">
        <v>-7.8785714521098296</v>
      </c>
      <c r="X128">
        <v>-15.7476178091576</v>
      </c>
      <c r="Y128">
        <v>-16.453822951606998</v>
      </c>
      <c r="Z128">
        <v>-16.695806589111701</v>
      </c>
      <c r="AA128">
        <v>-19.7478415857118</v>
      </c>
      <c r="AB128">
        <v>-18.632534025695701</v>
      </c>
      <c r="AC128">
        <v>-19.3743473439662</v>
      </c>
      <c r="AE128">
        <v>8.5</v>
      </c>
      <c r="AF128">
        <v>1.1030297540690399</v>
      </c>
      <c r="AG128">
        <v>-2.0911562577129601</v>
      </c>
      <c r="AH128">
        <v>-23.415179956448998</v>
      </c>
      <c r="AI128">
        <v>-18.589900923158499</v>
      </c>
      <c r="AJ128">
        <v>-19.884252237733602</v>
      </c>
      <c r="AK128">
        <v>-16.307540015324701</v>
      </c>
      <c r="AL128">
        <v>-20.289559987660901</v>
      </c>
      <c r="AM128">
        <v>-19.909544948232998</v>
      </c>
      <c r="AO128">
        <v>8.5</v>
      </c>
      <c r="AP128">
        <v>0.85135752966894296</v>
      </c>
      <c r="AQ128">
        <v>1.6533935075147701</v>
      </c>
      <c r="AR128">
        <v>-16.3607570516204</v>
      </c>
      <c r="AS128">
        <v>-12.890660452055499</v>
      </c>
      <c r="AT128">
        <v>-20.073920231896501</v>
      </c>
      <c r="AU128">
        <v>-19.857074978716799</v>
      </c>
      <c r="AV128">
        <v>-18.7353913072117</v>
      </c>
      <c r="AW128">
        <v>-19.8011176630026</v>
      </c>
    </row>
    <row r="129" spans="1:49" x14ac:dyDescent="0.4">
      <c r="A129">
        <v>9</v>
      </c>
      <c r="B129">
        <v>4.71602778594964</v>
      </c>
      <c r="C129">
        <v>0.77210858786692305</v>
      </c>
      <c r="D129">
        <v>-12.3670385759048</v>
      </c>
      <c r="E129">
        <v>-8.8883158267157505</v>
      </c>
      <c r="F129">
        <v>-17.180377983425501</v>
      </c>
      <c r="G129">
        <v>-17.9982923404357</v>
      </c>
      <c r="H129">
        <v>-18.482874758907801</v>
      </c>
      <c r="I129">
        <v>-18.099001538302598</v>
      </c>
      <c r="K129">
        <v>9</v>
      </c>
      <c r="L129">
        <v>-2.9093053864666301</v>
      </c>
      <c r="M129">
        <v>2.5704467930616</v>
      </c>
      <c r="N129">
        <v>-8.8705196390792995</v>
      </c>
      <c r="P129">
        <v>-14.057812647450699</v>
      </c>
      <c r="Q129">
        <v>-16.398994526673999</v>
      </c>
      <c r="R129">
        <v>-16.033224674651699</v>
      </c>
      <c r="S129">
        <v>-21.783331404175101</v>
      </c>
      <c r="U129">
        <v>9</v>
      </c>
      <c r="V129">
        <v>10.6736195427806</v>
      </c>
      <c r="W129">
        <v>-5.2245662223989298</v>
      </c>
      <c r="X129">
        <v>-18.867011055268399</v>
      </c>
      <c r="Y129">
        <v>-15.166668236366499</v>
      </c>
      <c r="Z129">
        <v>-14.321160667251499</v>
      </c>
      <c r="AA129">
        <v>-20.169099235788298</v>
      </c>
      <c r="AB129">
        <v>-17.177758763855302</v>
      </c>
      <c r="AC129">
        <v>-19.467849305540401</v>
      </c>
      <c r="AE129">
        <v>9</v>
      </c>
      <c r="AF129">
        <v>0.54037279277639405</v>
      </c>
      <c r="AG129">
        <v>-0.95186423781946805</v>
      </c>
      <c r="AH129">
        <v>-24.2065146868824</v>
      </c>
      <c r="AI129">
        <v>-20.351736822206799</v>
      </c>
      <c r="AJ129">
        <v>-18.549675178434001</v>
      </c>
      <c r="AK129">
        <v>-16.730819942444299</v>
      </c>
      <c r="AL129">
        <v>-19.338112256567001</v>
      </c>
      <c r="AM129">
        <v>-20.7163096893984</v>
      </c>
      <c r="AO129">
        <v>9</v>
      </c>
      <c r="AP129">
        <v>1.1247042188090799</v>
      </c>
      <c r="AQ129">
        <v>0.79045011660523501</v>
      </c>
      <c r="AR129">
        <v>-14.6722833140508</v>
      </c>
      <c r="AS129">
        <v>-13.138501337253601</v>
      </c>
      <c r="AT129">
        <v>-17.296566444048398</v>
      </c>
      <c r="AU129">
        <v>-21.649777766348802</v>
      </c>
      <c r="AV129">
        <v>-16.1729747673036</v>
      </c>
      <c r="AW129">
        <v>-21.7907459548764</v>
      </c>
    </row>
    <row r="130" spans="1:49" x14ac:dyDescent="0.4">
      <c r="A130">
        <v>9.5</v>
      </c>
      <c r="B130">
        <v>4.1084599445793604</v>
      </c>
      <c r="C130">
        <v>1.93415071615245</v>
      </c>
      <c r="D130">
        <v>-13.0747926586135</v>
      </c>
      <c r="E130">
        <v>-10.713810737703</v>
      </c>
      <c r="F130">
        <v>-16.4378103066588</v>
      </c>
      <c r="G130">
        <v>-19.313799861023501</v>
      </c>
      <c r="H130">
        <v>-19.229493365605499</v>
      </c>
      <c r="I130">
        <v>-19.176988561894799</v>
      </c>
      <c r="K130">
        <v>9.5</v>
      </c>
      <c r="L130">
        <v>-0.60881213433107295</v>
      </c>
      <c r="M130">
        <v>5.67969235635523</v>
      </c>
      <c r="N130">
        <v>-7.0831015399829198</v>
      </c>
      <c r="P130">
        <v>-16.340477569159201</v>
      </c>
      <c r="Q130">
        <v>-17.458879535474502</v>
      </c>
      <c r="R130">
        <v>-18.240041945674001</v>
      </c>
      <c r="S130">
        <v>-22.855155641916099</v>
      </c>
      <c r="U130">
        <v>9.5</v>
      </c>
      <c r="V130">
        <v>11.724939113044201</v>
      </c>
      <c r="W130">
        <v>-3.9821263554373298</v>
      </c>
      <c r="X130">
        <v>-18.3477426122754</v>
      </c>
      <c r="Y130">
        <v>-12.4061795435214</v>
      </c>
      <c r="Z130">
        <v>-16.989401666310702</v>
      </c>
      <c r="AA130">
        <v>-18.3031011165574</v>
      </c>
      <c r="AB130">
        <v>-18.908834538699399</v>
      </c>
      <c r="AC130">
        <v>-20.103595391045701</v>
      </c>
      <c r="AE130">
        <v>9.5</v>
      </c>
      <c r="AF130">
        <v>-0.44400515717623001</v>
      </c>
      <c r="AG130">
        <v>-0.43677032202917399</v>
      </c>
      <c r="AH130">
        <v>-21.281491579130702</v>
      </c>
      <c r="AI130">
        <v>-19.3503340884903</v>
      </c>
      <c r="AJ130">
        <v>-19.243078677785199</v>
      </c>
      <c r="AK130">
        <v>-19.710426259300501</v>
      </c>
      <c r="AL130">
        <v>-18.202634998510401</v>
      </c>
      <c r="AM130">
        <v>-23.242875650249498</v>
      </c>
      <c r="AO130">
        <v>9.5</v>
      </c>
      <c r="AP130">
        <v>3.3920241729545402</v>
      </c>
      <c r="AQ130">
        <v>0.596945751909149</v>
      </c>
      <c r="AR130">
        <v>-14.434036736289899</v>
      </c>
      <c r="AS130">
        <v>-10.001576010436599</v>
      </c>
      <c r="AT130">
        <v>-15.4393118165257</v>
      </c>
      <c r="AU130">
        <v>-22.336544982265998</v>
      </c>
      <c r="AV130">
        <v>-15.210502534993401</v>
      </c>
      <c r="AW130">
        <v>-20.746873100330799</v>
      </c>
    </row>
    <row r="131" spans="1:49" x14ac:dyDescent="0.4">
      <c r="A131">
        <v>10</v>
      </c>
      <c r="B131">
        <v>4.1489530991855101</v>
      </c>
      <c r="C131">
        <v>2.6342233090008098</v>
      </c>
      <c r="D131">
        <v>-13.4329880579491</v>
      </c>
      <c r="E131">
        <v>-8.7816255969112103</v>
      </c>
      <c r="F131">
        <v>-15.1707228320157</v>
      </c>
      <c r="G131">
        <v>-20.5593626046631</v>
      </c>
      <c r="H131">
        <v>-17.795152412757801</v>
      </c>
      <c r="I131">
        <v>-17.6232135452276</v>
      </c>
      <c r="K131">
        <v>10</v>
      </c>
      <c r="L131">
        <v>-1.2962116859125501</v>
      </c>
      <c r="M131">
        <v>3.8800383199889201</v>
      </c>
      <c r="N131">
        <v>-7.9973694208947101</v>
      </c>
      <c r="P131">
        <v>-15.053493736729401</v>
      </c>
      <c r="Q131">
        <v>-16.7865494001001</v>
      </c>
      <c r="R131">
        <v>-17.7239272984461</v>
      </c>
      <c r="S131">
        <v>-20.219743390097101</v>
      </c>
      <c r="U131">
        <v>10</v>
      </c>
      <c r="V131">
        <v>10.0589404853533</v>
      </c>
      <c r="W131">
        <v>-2.8229728008640098</v>
      </c>
      <c r="X131">
        <v>-19.8049953607273</v>
      </c>
      <c r="Y131">
        <v>-11.742492938961099</v>
      </c>
      <c r="Z131">
        <v>-14.2397532296393</v>
      </c>
      <c r="AA131">
        <v>-16.849635943301902</v>
      </c>
      <c r="AB131">
        <v>-19.8829156431323</v>
      </c>
      <c r="AC131">
        <v>-20.9009733240697</v>
      </c>
      <c r="AE131">
        <v>10</v>
      </c>
      <c r="AF131">
        <v>-2.65503566121446E-2</v>
      </c>
      <c r="AG131">
        <v>0.52441035659213897</v>
      </c>
      <c r="AH131">
        <v>-22.686090097150299</v>
      </c>
      <c r="AI131">
        <v>-17.147352889783299</v>
      </c>
      <c r="AJ131">
        <v>-18.1029202391803</v>
      </c>
      <c r="AK131">
        <v>-16.706240253402299</v>
      </c>
      <c r="AL131">
        <v>-20.238480467629099</v>
      </c>
      <c r="AM131">
        <v>-24.2485268522247</v>
      </c>
      <c r="AO131">
        <v>10</v>
      </c>
      <c r="AP131">
        <v>2.4086549417032401</v>
      </c>
      <c r="AQ131">
        <v>-1.0211518083297599</v>
      </c>
      <c r="AR131">
        <v>-15.3156194244132</v>
      </c>
      <c r="AS131">
        <v>-12.3691974758749</v>
      </c>
      <c r="AT131">
        <v>-17.388204749824201</v>
      </c>
      <c r="AU131">
        <v>-24.7842382766672</v>
      </c>
      <c r="AV131">
        <v>-12.491847844411501</v>
      </c>
      <c r="AW131">
        <v>-21.3806715639525</v>
      </c>
    </row>
    <row r="132" spans="1:49" x14ac:dyDescent="0.4">
      <c r="A132">
        <v>10.5</v>
      </c>
      <c r="B132">
        <v>3.27531520123854</v>
      </c>
      <c r="C132">
        <v>4.5296183857819301</v>
      </c>
      <c r="D132">
        <v>-11.6925345804437</v>
      </c>
      <c r="E132">
        <v>-6.0736479508007601</v>
      </c>
      <c r="F132">
        <v>-15.155517034863699</v>
      </c>
      <c r="G132">
        <v>-22.4322900473856</v>
      </c>
      <c r="H132">
        <v>-19.127104133388901</v>
      </c>
      <c r="I132">
        <v>-15.4782158134027</v>
      </c>
      <c r="K132">
        <v>10.5</v>
      </c>
      <c r="L132">
        <v>-0.18372426842658601</v>
      </c>
      <c r="M132">
        <v>3.6293031507048998</v>
      </c>
      <c r="N132">
        <v>-10.4067331803609</v>
      </c>
      <c r="P132">
        <v>-16.912213669525499</v>
      </c>
      <c r="Q132">
        <v>-16.8236354426042</v>
      </c>
      <c r="R132">
        <v>-16.7968870413535</v>
      </c>
      <c r="S132">
        <v>-18.622177950674001</v>
      </c>
      <c r="U132">
        <v>10.5</v>
      </c>
      <c r="V132">
        <v>9.1051320021562407</v>
      </c>
      <c r="W132">
        <v>-5.3426840529812498</v>
      </c>
      <c r="X132">
        <v>-17.710845147692901</v>
      </c>
      <c r="Y132">
        <v>-10.1138471637246</v>
      </c>
      <c r="Z132">
        <v>-15.073124512680799</v>
      </c>
      <c r="AA132">
        <v>-14.261132270332499</v>
      </c>
      <c r="AB132">
        <v>-19.577818909421801</v>
      </c>
      <c r="AC132">
        <v>-21.113016551155798</v>
      </c>
      <c r="AE132">
        <v>10.5</v>
      </c>
      <c r="AF132">
        <v>-3.0110952109322602</v>
      </c>
      <c r="AG132">
        <v>2.5382897291153901E-2</v>
      </c>
      <c r="AH132">
        <v>-24.6293065802478</v>
      </c>
      <c r="AI132">
        <v>-19.828288720840799</v>
      </c>
      <c r="AJ132">
        <v>-20.629117009980099</v>
      </c>
      <c r="AK132">
        <v>-15.5246807179165</v>
      </c>
      <c r="AL132">
        <v>-17.652992812251298</v>
      </c>
      <c r="AM132">
        <v>-27.214988905705599</v>
      </c>
      <c r="AO132">
        <v>10.5</v>
      </c>
      <c r="AP132">
        <v>1.6143321210505299</v>
      </c>
      <c r="AQ132">
        <v>0.18793627793711901</v>
      </c>
      <c r="AR132">
        <v>-13.0760650462051</v>
      </c>
      <c r="AS132">
        <v>-13.498318150654001</v>
      </c>
      <c r="AT132">
        <v>-19.911018768420899</v>
      </c>
      <c r="AU132">
        <v>-26.2870988163634</v>
      </c>
      <c r="AV132">
        <v>-10.4071885917944</v>
      </c>
      <c r="AW132">
        <v>-22.305808987562799</v>
      </c>
    </row>
    <row r="133" spans="1:49" x14ac:dyDescent="0.4">
      <c r="A133">
        <v>11</v>
      </c>
      <c r="B133">
        <v>0.57839860241980501</v>
      </c>
      <c r="C133">
        <v>3.32800105158038</v>
      </c>
      <c r="D133">
        <v>-13.341579698546999</v>
      </c>
      <c r="E133">
        <v>-8.7020880199991595</v>
      </c>
      <c r="F133">
        <v>-13.058767292366101</v>
      </c>
      <c r="G133">
        <v>-25.523524959941099</v>
      </c>
      <c r="H133">
        <v>-16.611288728765601</v>
      </c>
      <c r="I133">
        <v>-13.767980068701499</v>
      </c>
      <c r="K133">
        <v>11</v>
      </c>
      <c r="L133">
        <v>-1.27017050185641</v>
      </c>
      <c r="M133">
        <v>3.7861035707084598</v>
      </c>
      <c r="N133">
        <v>-8.8070005338174209</v>
      </c>
      <c r="P133">
        <v>-16.665841811505999</v>
      </c>
      <c r="Q133">
        <v>-13.8442404828448</v>
      </c>
      <c r="R133">
        <v>-19.172194432373299</v>
      </c>
      <c r="S133">
        <v>-18.6991497506557</v>
      </c>
      <c r="U133">
        <v>11</v>
      </c>
      <c r="V133">
        <v>11.7774438031896</v>
      </c>
      <c r="W133">
        <v>-4.7119403077267599</v>
      </c>
      <c r="X133">
        <v>-20.7469703063697</v>
      </c>
      <c r="Y133">
        <v>-7.0786216874602301</v>
      </c>
      <c r="Z133">
        <v>-15.2394534992139</v>
      </c>
      <c r="AA133">
        <v>-16.689277182347599</v>
      </c>
      <c r="AB133">
        <v>-16.8838027885628</v>
      </c>
      <c r="AC133">
        <v>-22.248418415163599</v>
      </c>
      <c r="AE133">
        <v>11</v>
      </c>
      <c r="AF133">
        <v>-0.406520269906121</v>
      </c>
      <c r="AG133">
        <v>1.2005986410268601</v>
      </c>
      <c r="AH133">
        <v>-26.2295889824073</v>
      </c>
      <c r="AI133">
        <v>-18.029410778148801</v>
      </c>
      <c r="AJ133">
        <v>-20.2604325652703</v>
      </c>
      <c r="AK133">
        <v>-14.2480265433777</v>
      </c>
      <c r="AL133">
        <v>-19.1930947351489</v>
      </c>
      <c r="AM133">
        <v>-28.455577140876098</v>
      </c>
      <c r="AO133">
        <v>11</v>
      </c>
      <c r="AP133">
        <v>4.3941889886939602</v>
      </c>
      <c r="AQ133">
        <v>0.37773181225181601</v>
      </c>
      <c r="AR133">
        <v>-10.1282993640746</v>
      </c>
      <c r="AS133">
        <v>-15.3457291684421</v>
      </c>
      <c r="AT133">
        <v>-19.23203624544</v>
      </c>
      <c r="AU133">
        <v>-23.7079140094256</v>
      </c>
      <c r="AV133">
        <v>-12.706613442689701</v>
      </c>
      <c r="AW133">
        <v>-24.041876074108199</v>
      </c>
    </row>
    <row r="134" spans="1:49" x14ac:dyDescent="0.4">
      <c r="A134">
        <v>11.5</v>
      </c>
      <c r="B134">
        <v>-1.6558271990215201</v>
      </c>
      <c r="C134">
        <v>4.0876868349717297</v>
      </c>
      <c r="D134">
        <v>-13.5853921633777</v>
      </c>
      <c r="E134">
        <v>-8.2859771770563402</v>
      </c>
      <c r="F134">
        <v>-14.6694519313364</v>
      </c>
      <c r="G134">
        <v>-25.645538504195901</v>
      </c>
      <c r="H134">
        <v>-15.8180612596645</v>
      </c>
      <c r="I134">
        <v>-10.8447371752646</v>
      </c>
      <c r="K134">
        <v>11.5</v>
      </c>
      <c r="L134">
        <v>-2.37336396547372</v>
      </c>
      <c r="M134">
        <v>1.45923417041336</v>
      </c>
      <c r="N134">
        <v>-9.6026202563252401</v>
      </c>
      <c r="P134">
        <v>-19.7120276527484</v>
      </c>
      <c r="Q134">
        <v>-12.4039627314906</v>
      </c>
      <c r="R134">
        <v>-21.230512067346801</v>
      </c>
      <c r="S134">
        <v>-19.651803233087801</v>
      </c>
      <c r="U134">
        <v>11.5</v>
      </c>
      <c r="V134">
        <v>14.8365859292489</v>
      </c>
      <c r="W134">
        <v>-5.1728753685128597</v>
      </c>
      <c r="X134">
        <v>-21.320020149175999</v>
      </c>
      <c r="Y134">
        <v>-7.5743893654439596</v>
      </c>
      <c r="Z134">
        <v>-16.801269562651601</v>
      </c>
      <c r="AA134">
        <v>-17.132703580539101</v>
      </c>
      <c r="AB134">
        <v>-16.5242203855206</v>
      </c>
      <c r="AC134">
        <v>-22.676978996486898</v>
      </c>
      <c r="AE134">
        <v>11.5</v>
      </c>
      <c r="AF134">
        <v>0.85419992764368302</v>
      </c>
      <c r="AG134">
        <v>-1.3698529170298599</v>
      </c>
      <c r="AH134">
        <v>-24.373949428291201</v>
      </c>
      <c r="AI134">
        <v>-16.1346104037309</v>
      </c>
      <c r="AJ134">
        <v>-20.636565026938801</v>
      </c>
      <c r="AK134">
        <v>-12.087605925471101</v>
      </c>
      <c r="AL134">
        <v>-17.139686833788701</v>
      </c>
      <c r="AM134">
        <v>-30.511391610698499</v>
      </c>
      <c r="AO134">
        <v>11.5</v>
      </c>
      <c r="AP134">
        <v>5.2111660925361702</v>
      </c>
      <c r="AQ134">
        <v>1.3509403565211999</v>
      </c>
      <c r="AR134">
        <v>-12.199974024809899</v>
      </c>
      <c r="AS134">
        <v>-16.940968045765398</v>
      </c>
      <c r="AT134">
        <v>-17.8499721780824</v>
      </c>
      <c r="AU134">
        <v>-24.8185421656869</v>
      </c>
      <c r="AV134">
        <v>-15.250142079935699</v>
      </c>
      <c r="AW134">
        <v>-25.307535281730999</v>
      </c>
    </row>
    <row r="135" spans="1:49" x14ac:dyDescent="0.4">
      <c r="A135">
        <v>12</v>
      </c>
      <c r="B135">
        <v>-4.65351256670822</v>
      </c>
      <c r="C135">
        <v>1.5222526581084399</v>
      </c>
      <c r="D135">
        <v>-12.1335415508252</v>
      </c>
      <c r="E135">
        <v>-10.237618632530401</v>
      </c>
      <c r="F135">
        <v>-15.917139214126999</v>
      </c>
      <c r="G135">
        <v>-26.635775347395199</v>
      </c>
      <c r="H135">
        <v>-16.1297993427347</v>
      </c>
      <c r="I135">
        <v>-12.8826478689325</v>
      </c>
      <c r="K135">
        <v>12</v>
      </c>
      <c r="L135">
        <v>-4.8932780214920104</v>
      </c>
      <c r="M135">
        <v>4.58370414602821</v>
      </c>
      <c r="N135">
        <v>-11.7407866748826</v>
      </c>
      <c r="P135">
        <v>-17.244696595718501</v>
      </c>
      <c r="Q135">
        <v>-14.110475674758799</v>
      </c>
      <c r="R135">
        <v>-18.9321405503058</v>
      </c>
      <c r="S135">
        <v>-20.610725418437902</v>
      </c>
      <c r="U135">
        <v>12</v>
      </c>
      <c r="V135">
        <v>16.309315952964699</v>
      </c>
      <c r="W135">
        <v>-4.3432437645650701</v>
      </c>
      <c r="X135">
        <v>-23.257445253907001</v>
      </c>
      <c r="Y135">
        <v>-9.3211221684108096</v>
      </c>
      <c r="Z135">
        <v>-18.423811958337801</v>
      </c>
      <c r="AA135">
        <v>-18.6831439688366</v>
      </c>
      <c r="AB135">
        <v>-18.549635091468499</v>
      </c>
      <c r="AC135">
        <v>-22.7262743226559</v>
      </c>
      <c r="AE135">
        <v>12</v>
      </c>
      <c r="AF135">
        <v>-1.94175103215192</v>
      </c>
      <c r="AG135">
        <v>1.24736556281137</v>
      </c>
      <c r="AH135">
        <v>-24.7867717278524</v>
      </c>
      <c r="AI135">
        <v>-13.4137210881184</v>
      </c>
      <c r="AJ135">
        <v>-18.3645870279143</v>
      </c>
      <c r="AK135">
        <v>-14.587750648676</v>
      </c>
      <c r="AL135">
        <v>-17.035114335815599</v>
      </c>
      <c r="AM135">
        <v>-30.340311138397801</v>
      </c>
      <c r="AO135">
        <v>12</v>
      </c>
      <c r="AP135">
        <v>5.8173228293515997</v>
      </c>
      <c r="AQ135">
        <v>-1.28926661672364</v>
      </c>
      <c r="AR135">
        <v>-9.1552920215684193</v>
      </c>
      <c r="AS135">
        <v>-16.4670258729588</v>
      </c>
      <c r="AT135">
        <v>-14.7447898419053</v>
      </c>
      <c r="AU135">
        <v>-23.3880189769216</v>
      </c>
      <c r="AV135">
        <v>-17.757083252468799</v>
      </c>
      <c r="AW135">
        <v>-25.189316756006601</v>
      </c>
    </row>
    <row r="136" spans="1:49" x14ac:dyDescent="0.4">
      <c r="A136">
        <v>12.5</v>
      </c>
      <c r="B136">
        <v>-5.5411045432856199</v>
      </c>
      <c r="C136">
        <v>1.7114376134639699</v>
      </c>
      <c r="D136">
        <v>-15.008861202367299</v>
      </c>
      <c r="E136">
        <v>-9.6088504154661596</v>
      </c>
      <c r="F136">
        <v>-15.6743857943981</v>
      </c>
      <c r="G136">
        <v>-25.395584678584999</v>
      </c>
      <c r="H136">
        <v>-14.6867008355438</v>
      </c>
      <c r="I136">
        <v>-11.0655314521604</v>
      </c>
      <c r="K136">
        <v>12.5</v>
      </c>
      <c r="L136">
        <v>-3.0178624175804698</v>
      </c>
      <c r="M136">
        <v>1.5674568933889399</v>
      </c>
      <c r="N136">
        <v>-8.6894221407771806</v>
      </c>
      <c r="P136">
        <v>-18.978856863954299</v>
      </c>
      <c r="Q136">
        <v>-15.220807011366301</v>
      </c>
      <c r="R136">
        <v>-16.9083211862261</v>
      </c>
      <c r="S136">
        <v>-21.235171520227301</v>
      </c>
      <c r="U136">
        <v>12.5</v>
      </c>
      <c r="V136">
        <v>14.990801641757599</v>
      </c>
      <c r="W136">
        <v>-7.1667215183312702</v>
      </c>
      <c r="X136">
        <v>-25.3842299574581</v>
      </c>
      <c r="Y136">
        <v>-6.4373802970129201</v>
      </c>
      <c r="Z136">
        <v>-20.346620677089</v>
      </c>
      <c r="AA136">
        <v>-19.355391682769699</v>
      </c>
      <c r="AB136">
        <v>-15.4133374020031</v>
      </c>
      <c r="AC136">
        <v>-24.150392309565401</v>
      </c>
      <c r="AE136">
        <v>12.5</v>
      </c>
      <c r="AF136">
        <v>-4.8968269259788304</v>
      </c>
      <c r="AG136">
        <v>-1.6307625825187499</v>
      </c>
      <c r="AH136">
        <v>-27.147538806033101</v>
      </c>
      <c r="AI136">
        <v>-10.7203622704516</v>
      </c>
      <c r="AJ136">
        <v>-17.139678154588101</v>
      </c>
      <c r="AK136">
        <v>-12.1431125343583</v>
      </c>
      <c r="AL136">
        <v>-14.479650965016001</v>
      </c>
      <c r="AM136">
        <v>-28.562683586532199</v>
      </c>
      <c r="AO136">
        <v>12.5</v>
      </c>
      <c r="AP136">
        <v>4.4236495817644697</v>
      </c>
      <c r="AQ136">
        <v>-1.5078814757619501</v>
      </c>
      <c r="AR136">
        <v>-7.7098614801638199</v>
      </c>
      <c r="AS136">
        <v>-14.5883845097645</v>
      </c>
      <c r="AT136">
        <v>-17.1797429188588</v>
      </c>
      <c r="AU136">
        <v>-22.312706555178298</v>
      </c>
      <c r="AV136">
        <v>-18.518435632873601</v>
      </c>
      <c r="AW136">
        <v>-26.5994737039847</v>
      </c>
    </row>
    <row r="137" spans="1:49" x14ac:dyDescent="0.4">
      <c r="A137">
        <v>13</v>
      </c>
      <c r="B137">
        <v>-3.8880169937292601</v>
      </c>
      <c r="C137">
        <v>3.8707999320342199</v>
      </c>
      <c r="D137">
        <v>-13.053190979177</v>
      </c>
      <c r="E137">
        <v>-11.649564602220501</v>
      </c>
      <c r="F137">
        <v>-15.1127251069769</v>
      </c>
      <c r="G137">
        <v>-27.504117205436099</v>
      </c>
      <c r="H137">
        <v>-12.228275802482599</v>
      </c>
      <c r="I137">
        <v>-8.61561058030955</v>
      </c>
      <c r="K137">
        <v>13</v>
      </c>
      <c r="L137">
        <v>-0.68975134242265801</v>
      </c>
      <c r="M137">
        <v>1.4290645883084001</v>
      </c>
      <c r="N137">
        <v>-9.1468478955329697</v>
      </c>
      <c r="P137">
        <v>-15.990704407488501</v>
      </c>
      <c r="Q137">
        <v>-12.6954098479587</v>
      </c>
      <c r="R137">
        <v>-14.730763758082</v>
      </c>
      <c r="S137">
        <v>-19.2722403950245</v>
      </c>
      <c r="U137">
        <v>13</v>
      </c>
      <c r="V137">
        <v>17.130467877366002</v>
      </c>
      <c r="W137">
        <v>-5.4109365402718401</v>
      </c>
      <c r="X137">
        <v>-27.7817411939184</v>
      </c>
      <c r="Y137">
        <v>-5.5663316290033302</v>
      </c>
      <c r="Z137">
        <v>-21.2542097368441</v>
      </c>
      <c r="AA137">
        <v>-19.0439554148413</v>
      </c>
      <c r="AB137">
        <v>-17.8157601262781</v>
      </c>
      <c r="AC137">
        <v>-22.626297629452299</v>
      </c>
      <c r="AE137">
        <v>13</v>
      </c>
      <c r="AF137">
        <v>-3.6953641829628001</v>
      </c>
      <c r="AG137">
        <v>-4.1024279765414899</v>
      </c>
      <c r="AH137">
        <v>-27.852617401183998</v>
      </c>
      <c r="AI137">
        <v>-9.9480200002257906</v>
      </c>
      <c r="AJ137">
        <v>-15.290218626620501</v>
      </c>
      <c r="AK137">
        <v>-12.388764444675299</v>
      </c>
      <c r="AL137">
        <v>-15.3468624052759</v>
      </c>
      <c r="AM137">
        <v>-25.905850426269701</v>
      </c>
      <c r="AO137">
        <v>13</v>
      </c>
      <c r="AP137">
        <v>1.7767670917851599</v>
      </c>
      <c r="AQ137">
        <v>-2.21977466236098</v>
      </c>
      <c r="AR137">
        <v>-9.8371218265453102</v>
      </c>
      <c r="AS137">
        <v>-12.3296921815486</v>
      </c>
      <c r="AT137">
        <v>-16.447685582504899</v>
      </c>
      <c r="AU137">
        <v>-23.3745605364049</v>
      </c>
      <c r="AV137">
        <v>-19.611605930171599</v>
      </c>
      <c r="AW137">
        <v>-28.484584379291299</v>
      </c>
    </row>
    <row r="138" spans="1:49" x14ac:dyDescent="0.4">
      <c r="A138">
        <v>13.5</v>
      </c>
      <c r="B138">
        <v>-4.9342492492832797</v>
      </c>
      <c r="C138">
        <v>2.9998426419094</v>
      </c>
      <c r="D138">
        <v>-12.227044231768099</v>
      </c>
      <c r="E138">
        <v>-11.222151584454499</v>
      </c>
      <c r="F138">
        <v>-17.856816904602599</v>
      </c>
      <c r="G138">
        <v>-25.777685401505899</v>
      </c>
      <c r="H138">
        <v>-12.3304857854492</v>
      </c>
      <c r="I138">
        <v>-6.4206577504614</v>
      </c>
      <c r="K138">
        <v>13.5</v>
      </c>
      <c r="L138">
        <v>1.6192537159114699</v>
      </c>
      <c r="M138">
        <v>-1.1172754644557801</v>
      </c>
      <c r="N138">
        <v>-10.3429251138596</v>
      </c>
      <c r="P138">
        <v>-13.2853981071682</v>
      </c>
      <c r="Q138">
        <v>-10.439632855832301</v>
      </c>
      <c r="R138">
        <v>-16.271848309916201</v>
      </c>
      <c r="S138">
        <v>-20.9235228734386</v>
      </c>
      <c r="U138">
        <v>13.5</v>
      </c>
      <c r="V138">
        <v>14.680602668560701</v>
      </c>
      <c r="W138">
        <v>-5.5387593961894304</v>
      </c>
      <c r="X138">
        <v>-25.307963267415499</v>
      </c>
      <c r="Y138">
        <v>-5.6535431149676496</v>
      </c>
      <c r="Z138">
        <v>-23.042261941360302</v>
      </c>
      <c r="AA138">
        <v>-18.7519478650275</v>
      </c>
      <c r="AB138">
        <v>-19.5837169417842</v>
      </c>
      <c r="AC138">
        <v>-25.680268736008699</v>
      </c>
      <c r="AE138">
        <v>13.5</v>
      </c>
      <c r="AF138">
        <v>-0.82014972913415296</v>
      </c>
      <c r="AG138">
        <v>-6.9126482082033096</v>
      </c>
      <c r="AH138">
        <v>-26.477130500168101</v>
      </c>
      <c r="AI138">
        <v>-11.5463101956991</v>
      </c>
      <c r="AJ138">
        <v>-12.9848445074281</v>
      </c>
      <c r="AK138">
        <v>-10.1971197365707</v>
      </c>
      <c r="AL138">
        <v>-15.1216578934129</v>
      </c>
      <c r="AM138">
        <v>-28.9920117168266</v>
      </c>
      <c r="AO138">
        <v>13.5</v>
      </c>
      <c r="AP138">
        <v>2.9782297096848698E-2</v>
      </c>
      <c r="AQ138">
        <v>-4.9115261451680396</v>
      </c>
      <c r="AR138">
        <v>-11.7414447669428</v>
      </c>
      <c r="AS138">
        <v>-9.5557413048408506</v>
      </c>
      <c r="AT138">
        <v>-18.696977785194701</v>
      </c>
      <c r="AU138">
        <v>-24.333159617272798</v>
      </c>
      <c r="AV138">
        <v>-17.3836294470963</v>
      </c>
      <c r="AW138">
        <v>-25.467328252590001</v>
      </c>
    </row>
    <row r="139" spans="1:49" x14ac:dyDescent="0.4">
      <c r="A139">
        <v>14</v>
      </c>
      <c r="B139">
        <v>-6.3156287883681301</v>
      </c>
      <c r="C139">
        <v>4.7325208483580701</v>
      </c>
      <c r="D139">
        <v>-12.9662993821568</v>
      </c>
      <c r="E139">
        <v>-9.4911001048984698</v>
      </c>
      <c r="F139">
        <v>-20.116085069218499</v>
      </c>
      <c r="G139">
        <v>-26.359004542279301</v>
      </c>
      <c r="H139">
        <v>-10.7243256622089</v>
      </c>
      <c r="I139">
        <v>-4.1755858695730801</v>
      </c>
      <c r="K139">
        <v>14</v>
      </c>
      <c r="L139">
        <v>3.88313127149969</v>
      </c>
      <c r="M139">
        <v>-4.2357304355693799</v>
      </c>
      <c r="N139">
        <v>-12.8607029970987</v>
      </c>
      <c r="P139">
        <v>-15.316027245031099</v>
      </c>
      <c r="Q139">
        <v>-9.9039516302286899</v>
      </c>
      <c r="R139">
        <v>-17.611846751173001</v>
      </c>
      <c r="S139">
        <v>-18.344677835890099</v>
      </c>
      <c r="U139">
        <v>14</v>
      </c>
      <c r="V139">
        <v>15.1384352566266</v>
      </c>
      <c r="W139">
        <v>-3.038439655081</v>
      </c>
      <c r="X139">
        <v>-23.863021544826999</v>
      </c>
      <c r="Y139">
        <v>-5.6271279574746504</v>
      </c>
      <c r="Z139">
        <v>-21.221857615610499</v>
      </c>
      <c r="AA139">
        <v>-21.779042994069201</v>
      </c>
      <c r="AB139">
        <v>-16.7944873622803</v>
      </c>
      <c r="AC139">
        <v>-25.735719415342299</v>
      </c>
      <c r="AE139">
        <v>14</v>
      </c>
      <c r="AF139">
        <v>-0.24569875328156701</v>
      </c>
      <c r="AG139">
        <v>-8.6864064426486696</v>
      </c>
      <c r="AH139">
        <v>-26.063941428707601</v>
      </c>
      <c r="AI139">
        <v>-10.8967209277018</v>
      </c>
      <c r="AJ139">
        <v>-11.7740835752407</v>
      </c>
      <c r="AK139">
        <v>-9.1862756306165494</v>
      </c>
      <c r="AL139">
        <v>-13.4187208185958</v>
      </c>
      <c r="AM139">
        <v>-26.880187036187799</v>
      </c>
      <c r="AO139">
        <v>14</v>
      </c>
      <c r="AP139">
        <v>0.58614780819078305</v>
      </c>
      <c r="AQ139">
        <v>-1.81186091565152</v>
      </c>
      <c r="AR139">
        <v>-13.503343724986101</v>
      </c>
      <c r="AS139">
        <v>-10.0576716969933</v>
      </c>
      <c r="AT139">
        <v>-20.734317351484702</v>
      </c>
      <c r="AU139">
        <v>-21.580810815747</v>
      </c>
      <c r="AV139">
        <v>-15.006411979993199</v>
      </c>
      <c r="AW139">
        <v>-22.9886299117912</v>
      </c>
    </row>
    <row r="141" spans="1:49" x14ac:dyDescent="0.4">
      <c r="A141" t="s">
        <v>3</v>
      </c>
      <c r="K141" t="s">
        <v>3</v>
      </c>
      <c r="U141" t="s">
        <v>3</v>
      </c>
      <c r="AE141" t="s">
        <v>3</v>
      </c>
      <c r="AO141" t="s">
        <v>3</v>
      </c>
      <c r="AP141"/>
      <c r="AQ141"/>
      <c r="AR141"/>
      <c r="AS141"/>
      <c r="AT141"/>
      <c r="AU141"/>
      <c r="AV141"/>
      <c r="AW141"/>
    </row>
    <row r="142" spans="1:49" x14ac:dyDescent="0.4">
      <c r="B142">
        <v>10</v>
      </c>
      <c r="C142">
        <v>20</v>
      </c>
      <c r="D142">
        <v>30</v>
      </c>
      <c r="E142">
        <v>40</v>
      </c>
      <c r="F142">
        <v>50</v>
      </c>
      <c r="G142">
        <v>60</v>
      </c>
      <c r="H142">
        <v>70</v>
      </c>
      <c r="I142">
        <v>80</v>
      </c>
      <c r="L142">
        <v>10</v>
      </c>
      <c r="M142">
        <v>20</v>
      </c>
      <c r="N142">
        <v>30</v>
      </c>
      <c r="O142">
        <v>40</v>
      </c>
      <c r="P142">
        <v>50</v>
      </c>
      <c r="Q142">
        <v>60</v>
      </c>
      <c r="R142">
        <v>70</v>
      </c>
      <c r="S142">
        <v>80</v>
      </c>
      <c r="V142">
        <v>10</v>
      </c>
      <c r="W142">
        <v>20</v>
      </c>
      <c r="X142">
        <v>30</v>
      </c>
      <c r="Y142">
        <v>40</v>
      </c>
      <c r="Z142">
        <v>50</v>
      </c>
      <c r="AA142">
        <v>60</v>
      </c>
      <c r="AB142">
        <v>70</v>
      </c>
      <c r="AC142">
        <v>80</v>
      </c>
      <c r="AF142">
        <v>10</v>
      </c>
      <c r="AG142">
        <v>20</v>
      </c>
      <c r="AH142">
        <v>30</v>
      </c>
      <c r="AI142">
        <v>40</v>
      </c>
      <c r="AJ142">
        <v>50</v>
      </c>
      <c r="AK142">
        <v>60</v>
      </c>
      <c r="AL142">
        <v>70</v>
      </c>
      <c r="AM142">
        <v>80</v>
      </c>
      <c r="AO142"/>
      <c r="AP142">
        <v>10</v>
      </c>
      <c r="AQ142">
        <v>20</v>
      </c>
      <c r="AR142">
        <v>30</v>
      </c>
      <c r="AS142">
        <v>40</v>
      </c>
      <c r="AT142">
        <v>50</v>
      </c>
      <c r="AU142">
        <v>60</v>
      </c>
      <c r="AV142">
        <v>70</v>
      </c>
      <c r="AW142">
        <v>80</v>
      </c>
    </row>
    <row r="143" spans="1:49" x14ac:dyDescent="0.4">
      <c r="A143">
        <v>2</v>
      </c>
      <c r="B143">
        <f>B115-$I31</f>
        <v>-1.722762841811365</v>
      </c>
      <c r="C143">
        <f t="shared" ref="B143:I152" si="218">C115-$I31</f>
        <v>-2.2712643759314677</v>
      </c>
      <c r="D143">
        <f t="shared" si="218"/>
        <v>-3.55856697904037</v>
      </c>
      <c r="E143">
        <f t="shared" si="218"/>
        <v>-3.34605969084688</v>
      </c>
      <c r="F143">
        <f t="shared" si="218"/>
        <v>-2.4001347822929309</v>
      </c>
      <c r="G143">
        <f t="shared" si="218"/>
        <v>-2.5897959027604118</v>
      </c>
      <c r="H143">
        <f t="shared" si="218"/>
        <v>-2.465392906907713</v>
      </c>
      <c r="I143">
        <f t="shared" si="218"/>
        <v>-2.4958927600123908</v>
      </c>
      <c r="K143">
        <v>2</v>
      </c>
      <c r="L143">
        <f>L115-$S31</f>
        <v>-0.87519683130102299</v>
      </c>
      <c r="M143">
        <f t="shared" ref="M143:S143" si="219">M115-$S31</f>
        <v>1.9111190155029769</v>
      </c>
      <c r="N143">
        <f t="shared" si="219"/>
        <v>-1.361986818132173</v>
      </c>
      <c r="P143">
        <f t="shared" si="219"/>
        <v>-2.357779310614883</v>
      </c>
      <c r="Q143">
        <f t="shared" si="219"/>
        <v>-0.98308346155834303</v>
      </c>
      <c r="R143">
        <f t="shared" si="219"/>
        <v>-6.5935285536356969E-2</v>
      </c>
      <c r="S143">
        <f t="shared" si="219"/>
        <v>-0.56119672849976299</v>
      </c>
      <c r="U143">
        <v>2</v>
      </c>
      <c r="V143">
        <f>V115-$AC31</f>
        <v>1.0071178871472097</v>
      </c>
      <c r="W143">
        <f t="shared" ref="W143:AC143" si="220">W115-$AC31</f>
        <v>-1.6886427985938379</v>
      </c>
      <c r="X143">
        <f t="shared" si="220"/>
        <v>-1.5136657160215181</v>
      </c>
      <c r="Y143">
        <f t="shared" si="220"/>
        <v>-2.9009918706890701</v>
      </c>
      <c r="Z143">
        <f t="shared" si="220"/>
        <v>-2.1918088733672492</v>
      </c>
      <c r="AA143">
        <f t="shared" si="220"/>
        <v>-2.2168092285695202</v>
      </c>
      <c r="AB143">
        <f t="shared" si="220"/>
        <v>-2.1942132427842691</v>
      </c>
      <c r="AC143">
        <f t="shared" si="220"/>
        <v>-2.205194006727393</v>
      </c>
      <c r="AE143">
        <v>2</v>
      </c>
      <c r="AF143">
        <f>AF115-$AM31</f>
        <v>-0.75384812201908402</v>
      </c>
      <c r="AG143">
        <f t="shared" ref="AG143:AM143" si="221">AG115-$AM31</f>
        <v>-3.8746972502820709</v>
      </c>
      <c r="AH143">
        <f t="shared" si="221"/>
        <v>-2.9123428451719811</v>
      </c>
      <c r="AI143">
        <f t="shared" si="221"/>
        <v>-2.9736012098575508</v>
      </c>
      <c r="AJ143">
        <f t="shared" si="221"/>
        <v>-1.868990430096535</v>
      </c>
      <c r="AK143">
        <f t="shared" si="221"/>
        <v>-1.495855527205455</v>
      </c>
      <c r="AL143">
        <f t="shared" si="221"/>
        <v>-1.5331545376632589</v>
      </c>
      <c r="AM143">
        <f t="shared" si="221"/>
        <v>-1.526246470717993</v>
      </c>
      <c r="AO143">
        <v>2</v>
      </c>
      <c r="AP143">
        <f>AP115-$AW31</f>
        <v>-1.0097036463384599</v>
      </c>
      <c r="AQ143">
        <f t="shared" ref="AQ143:AW143" si="222">AQ115-$AW31</f>
        <v>-0.49077116564626988</v>
      </c>
      <c r="AR143">
        <f t="shared" si="222"/>
        <v>-0.171664751762162</v>
      </c>
      <c r="AS143">
        <f t="shared" si="222"/>
        <v>-0.92447749537943991</v>
      </c>
      <c r="AT143">
        <f t="shared" si="222"/>
        <v>-0.70385335263097004</v>
      </c>
      <c r="AU143">
        <f t="shared" si="222"/>
        <v>-0.225178282239894</v>
      </c>
      <c r="AV143">
        <f t="shared" si="222"/>
        <v>-0.20839263911512096</v>
      </c>
      <c r="AW143">
        <f t="shared" si="222"/>
        <v>-0.22057859509514799</v>
      </c>
    </row>
    <row r="144" spans="1:49" x14ac:dyDescent="0.4">
      <c r="A144">
        <v>2.5</v>
      </c>
      <c r="B144">
        <f t="shared" si="218"/>
        <v>1.1845225739671301</v>
      </c>
      <c r="C144">
        <f t="shared" si="218"/>
        <v>-0.2145587022033002</v>
      </c>
      <c r="D144">
        <f t="shared" si="218"/>
        <v>-4.9756747896093803</v>
      </c>
      <c r="E144">
        <f t="shared" si="218"/>
        <v>-3.6923239146548799</v>
      </c>
      <c r="F144">
        <f t="shared" si="218"/>
        <v>-3.4875693829765</v>
      </c>
      <c r="G144">
        <f t="shared" si="218"/>
        <v>-3.89012878641259</v>
      </c>
      <c r="H144">
        <f t="shared" si="218"/>
        <v>-3.3854219419169898</v>
      </c>
      <c r="I144">
        <f t="shared" si="218"/>
        <v>-3.4087632907663701</v>
      </c>
      <c r="K144">
        <v>2.5</v>
      </c>
      <c r="L144">
        <f t="shared" ref="L144:S144" si="223">L116-$S32</f>
        <v>-1.926648218070659</v>
      </c>
      <c r="M144">
        <f t="shared" si="223"/>
        <v>2.9450225630908511</v>
      </c>
      <c r="N144">
        <f t="shared" si="223"/>
        <v>-2.3273185154009091</v>
      </c>
      <c r="P144">
        <f t="shared" si="223"/>
        <v>-1.264299889549469</v>
      </c>
      <c r="Q144">
        <f t="shared" si="223"/>
        <v>-1.0921395796211091</v>
      </c>
      <c r="R144">
        <f>R116-$S32</f>
        <v>-1.178099169562749</v>
      </c>
      <c r="S144">
        <f t="shared" si="223"/>
        <v>-1.1506981838848591</v>
      </c>
      <c r="U144">
        <v>2.5</v>
      </c>
      <c r="V144">
        <f t="shared" ref="V144:AC144" si="224">V116-$AC32</f>
        <v>4.21691249781927</v>
      </c>
      <c r="W144">
        <f t="shared" si="224"/>
        <v>-3.7565461877864097</v>
      </c>
      <c r="X144">
        <f t="shared" si="224"/>
        <v>-2.7749964941669001</v>
      </c>
      <c r="Y144">
        <f t="shared" si="224"/>
        <v>-2.3837159820756897</v>
      </c>
      <c r="Z144">
        <f t="shared" si="224"/>
        <v>-2.7486384085306899</v>
      </c>
      <c r="AA144">
        <f t="shared" si="224"/>
        <v>-2.7462398569787698</v>
      </c>
      <c r="AB144">
        <f t="shared" si="224"/>
        <v>-2.2577797497811201</v>
      </c>
      <c r="AC144">
        <f t="shared" si="224"/>
        <v>-2.2788265948291802</v>
      </c>
      <c r="AE144">
        <v>2.5</v>
      </c>
      <c r="AF144">
        <f t="shared" ref="AF144:AM144" si="225">AF116-$AM32</f>
        <v>1.570612171750327</v>
      </c>
      <c r="AG144">
        <f t="shared" si="225"/>
        <v>-5.8176482117345127</v>
      </c>
      <c r="AH144">
        <f t="shared" si="225"/>
        <v>-4.3108069687653225</v>
      </c>
      <c r="AI144">
        <f t="shared" si="225"/>
        <v>-2.3020028528714129</v>
      </c>
      <c r="AJ144">
        <f t="shared" si="225"/>
        <v>-2.171566490093233</v>
      </c>
      <c r="AK144">
        <f t="shared" si="225"/>
        <v>-2.1777146511711729</v>
      </c>
      <c r="AL144">
        <f t="shared" si="225"/>
        <v>-2.1928140296107528</v>
      </c>
      <c r="AM144">
        <f t="shared" si="225"/>
        <v>-2.1715155369130628</v>
      </c>
      <c r="AO144">
        <v>2.5</v>
      </c>
      <c r="AP144">
        <f t="shared" ref="AP144:AW144" si="226">AP116-$AW32</f>
        <v>-3.4004681663687499</v>
      </c>
      <c r="AQ144">
        <f t="shared" si="226"/>
        <v>-1.4806424435226802</v>
      </c>
      <c r="AR144">
        <f t="shared" si="226"/>
        <v>-2.2297563718482296</v>
      </c>
      <c r="AS144">
        <f t="shared" si="226"/>
        <v>-0.52356986445930009</v>
      </c>
      <c r="AT144">
        <f t="shared" si="226"/>
        <v>-0.19109681625764008</v>
      </c>
      <c r="AU144">
        <f t="shared" si="226"/>
        <v>-0.23065309766313002</v>
      </c>
      <c r="AV144">
        <f t="shared" si="226"/>
        <v>-0.19289782856510995</v>
      </c>
      <c r="AW144">
        <f t="shared" si="226"/>
        <v>-0.20816712108139002</v>
      </c>
    </row>
    <row r="145" spans="1:49" x14ac:dyDescent="0.4">
      <c r="A145">
        <v>3</v>
      </c>
      <c r="B145">
        <f t="shared" si="218"/>
        <v>3.8311656628850805</v>
      </c>
      <c r="C145">
        <f t="shared" si="218"/>
        <v>2.7035083065523402</v>
      </c>
      <c r="D145">
        <f t="shared" si="218"/>
        <v>-5.6040166182127704</v>
      </c>
      <c r="E145">
        <f t="shared" si="218"/>
        <v>-4.4764129790231904</v>
      </c>
      <c r="F145">
        <f t="shared" si="218"/>
        <v>-4.1735291617243799</v>
      </c>
      <c r="G145">
        <f t="shared" si="218"/>
        <v>-4.1511926249315598</v>
      </c>
      <c r="H145">
        <f t="shared" si="218"/>
        <v>-4.1517029657495801</v>
      </c>
      <c r="I145">
        <f t="shared" si="218"/>
        <v>-4.2569696456412904</v>
      </c>
      <c r="K145">
        <v>3</v>
      </c>
      <c r="L145">
        <f t="shared" ref="L145:S145" si="227">L117-$S33</f>
        <v>-3.8993595948804298</v>
      </c>
      <c r="M145">
        <f t="shared" si="227"/>
        <v>5.6246708969294001</v>
      </c>
      <c r="N145">
        <f t="shared" si="227"/>
        <v>-2.8585797755608402</v>
      </c>
      <c r="P145">
        <f t="shared" si="227"/>
        <v>-2.2183527015197404</v>
      </c>
      <c r="Q145">
        <f t="shared" si="227"/>
        <v>-1.7766316026001998</v>
      </c>
      <c r="R145">
        <f t="shared" si="227"/>
        <v>-1.7573543223970598</v>
      </c>
      <c r="S145">
        <f t="shared" si="227"/>
        <v>-1.7855198695337899</v>
      </c>
      <c r="U145">
        <v>3</v>
      </c>
      <c r="V145">
        <f t="shared" ref="V145:AC145" si="228">V117-$AC33</f>
        <v>4.234176537594732</v>
      </c>
      <c r="W145">
        <f t="shared" si="228"/>
        <v>-5.5222409404959185</v>
      </c>
      <c r="X145">
        <f t="shared" si="228"/>
        <v>-2.8198258757569081</v>
      </c>
      <c r="Y145">
        <f t="shared" si="228"/>
        <v>-3.2859525306308881</v>
      </c>
      <c r="Z145">
        <f t="shared" si="228"/>
        <v>-3.2673317262213479</v>
      </c>
      <c r="AA145">
        <f t="shared" si="228"/>
        <v>-3.2298937662303282</v>
      </c>
      <c r="AB145">
        <f t="shared" si="228"/>
        <v>-3.2421612904659782</v>
      </c>
      <c r="AC145">
        <f t="shared" si="228"/>
        <v>-3.3318421079981682</v>
      </c>
      <c r="AE145">
        <v>3</v>
      </c>
      <c r="AF145">
        <f t="shared" ref="AF145:AM145" si="229">AF117-$AM33</f>
        <v>-0.44841847588599482</v>
      </c>
      <c r="AG145">
        <f t="shared" si="229"/>
        <v>-3.6592410060286227</v>
      </c>
      <c r="AH145">
        <f t="shared" si="229"/>
        <v>-3.5573376047726226</v>
      </c>
      <c r="AI145">
        <f t="shared" si="229"/>
        <v>-2.5191435314473725</v>
      </c>
      <c r="AJ145">
        <f t="shared" si="229"/>
        <v>-2.6524273806790126</v>
      </c>
      <c r="AK145">
        <f t="shared" si="229"/>
        <v>-2.6827639629327327</v>
      </c>
      <c r="AL145">
        <f t="shared" si="229"/>
        <v>-2.6534240052257627</v>
      </c>
      <c r="AM145">
        <f t="shared" si="229"/>
        <v>-2.6880612415563028</v>
      </c>
      <c r="AO145">
        <v>3</v>
      </c>
      <c r="AP145">
        <f t="shared" ref="AP145:AW145" si="230">AP117-$AW33</f>
        <v>-3.0219929523949203</v>
      </c>
      <c r="AQ145">
        <f t="shared" si="230"/>
        <v>-3.3836475531957797</v>
      </c>
      <c r="AR145">
        <f t="shared" si="230"/>
        <v>-0.69275444585835011</v>
      </c>
      <c r="AS145">
        <f t="shared" si="230"/>
        <v>-0.65791738904982999</v>
      </c>
      <c r="AT145">
        <f t="shared" si="230"/>
        <v>-0.65605188081394994</v>
      </c>
      <c r="AU145">
        <f t="shared" si="230"/>
        <v>-0.57119203151503006</v>
      </c>
      <c r="AV145">
        <f t="shared" si="230"/>
        <v>-0.58112846864887002</v>
      </c>
      <c r="AW145">
        <f t="shared" si="230"/>
        <v>-0.6761153719359303</v>
      </c>
    </row>
    <row r="146" spans="1:49" x14ac:dyDescent="0.4">
      <c r="A146">
        <v>3.5</v>
      </c>
      <c r="B146">
        <f t="shared" si="218"/>
        <v>2.9763519956175228</v>
      </c>
      <c r="C146">
        <f t="shared" si="218"/>
        <v>6.2840526771331424</v>
      </c>
      <c r="D146">
        <f t="shared" si="218"/>
        <v>-4.5728495234138773</v>
      </c>
      <c r="E146">
        <f t="shared" si="218"/>
        <v>-5.1792325389869172</v>
      </c>
      <c r="F146">
        <f t="shared" si="218"/>
        <v>-5.1310711602715573</v>
      </c>
      <c r="G146">
        <f t="shared" si="218"/>
        <v>-5.1417745934035572</v>
      </c>
      <c r="H146">
        <f t="shared" si="218"/>
        <v>-5.1726206442543976</v>
      </c>
      <c r="I146">
        <f t="shared" si="218"/>
        <v>-5.3052084553985672</v>
      </c>
      <c r="K146">
        <v>3.5</v>
      </c>
      <c r="L146">
        <f t="shared" ref="L146:S146" si="231">L118-$S34</f>
        <v>-1.3167862158188099</v>
      </c>
      <c r="M146">
        <f t="shared" si="231"/>
        <v>6.6399900640312399</v>
      </c>
      <c r="N146">
        <f t="shared" si="231"/>
        <v>-1.7096885607268</v>
      </c>
      <c r="P146">
        <f t="shared" si="231"/>
        <v>-2.5675747724450599</v>
      </c>
      <c r="Q146">
        <f t="shared" si="231"/>
        <v>-2.4502809109619501</v>
      </c>
      <c r="R146">
        <f t="shared" si="231"/>
        <v>-2.4391948403582799</v>
      </c>
      <c r="S146">
        <f t="shared" si="231"/>
        <v>-2.5752518921069698</v>
      </c>
      <c r="U146">
        <v>3.5</v>
      </c>
      <c r="V146">
        <f t="shared" ref="V146:AC146" si="232">V118-$AC34</f>
        <v>3.2451853144254041</v>
      </c>
      <c r="W146">
        <f t="shared" si="232"/>
        <v>-4.4034624541970562</v>
      </c>
      <c r="X146">
        <f t="shared" si="232"/>
        <v>-3.4601253985266061</v>
      </c>
      <c r="Y146">
        <f t="shared" si="232"/>
        <v>-3.8067419783638461</v>
      </c>
      <c r="Z146">
        <f t="shared" si="232"/>
        <v>-3.9012100185044059</v>
      </c>
      <c r="AA146">
        <f t="shared" si="232"/>
        <v>-3.8308547879460662</v>
      </c>
      <c r="AB146">
        <f t="shared" si="232"/>
        <v>-3.8778658137723059</v>
      </c>
      <c r="AC146">
        <f t="shared" si="232"/>
        <v>-3.9849260082466764</v>
      </c>
      <c r="AE146">
        <v>3.5</v>
      </c>
      <c r="AF146">
        <f t="shared" ref="AF146:AM146" si="233">AF118-$AM34</f>
        <v>-1.641309779477693</v>
      </c>
      <c r="AG146">
        <f t="shared" si="233"/>
        <v>-5.5913006399876828</v>
      </c>
      <c r="AH146">
        <f t="shared" si="233"/>
        <v>-3.7856103460116728</v>
      </c>
      <c r="AI146">
        <f t="shared" si="233"/>
        <v>-4.0128954930064324</v>
      </c>
      <c r="AJ146">
        <f t="shared" si="233"/>
        <v>-3.8715761069157324</v>
      </c>
      <c r="AK146">
        <f t="shared" si="233"/>
        <v>-3.8146112379121524</v>
      </c>
      <c r="AL146">
        <f t="shared" si="233"/>
        <v>-3.8496292043069431</v>
      </c>
      <c r="AM146">
        <f t="shared" si="233"/>
        <v>-3.9214666425912625</v>
      </c>
      <c r="AO146">
        <v>3.5</v>
      </c>
      <c r="AP146">
        <f t="shared" ref="AP146:AW146" si="234">AP118-$AW34</f>
        <v>-1.2909088217820499</v>
      </c>
      <c r="AQ146">
        <f t="shared" si="234"/>
        <v>-0.70819738085418971</v>
      </c>
      <c r="AR146">
        <f t="shared" si="234"/>
        <v>-0.74681179117669982</v>
      </c>
      <c r="AS146">
        <f t="shared" si="234"/>
        <v>-1.1678378661911002</v>
      </c>
      <c r="AT146">
        <f t="shared" si="234"/>
        <v>-1.0788061677793599</v>
      </c>
      <c r="AU146">
        <f t="shared" si="234"/>
        <v>-1.0420691409643497</v>
      </c>
      <c r="AV146">
        <f>AV118-$AW34</f>
        <v>-1.0804084430807195</v>
      </c>
      <c r="AW146">
        <f t="shared" si="234"/>
        <v>-1.24809622626772</v>
      </c>
    </row>
    <row r="147" spans="1:49" x14ac:dyDescent="0.4">
      <c r="A147">
        <v>4</v>
      </c>
      <c r="B147">
        <f t="shared" si="218"/>
        <v>4.2266794018241534</v>
      </c>
      <c r="C147">
        <f t="shared" si="218"/>
        <v>5.3767333558841033</v>
      </c>
      <c r="D147">
        <f t="shared" si="218"/>
        <v>-5.336779967884496</v>
      </c>
      <c r="E147">
        <f t="shared" si="218"/>
        <v>-6.1366420477741359</v>
      </c>
      <c r="F147">
        <f t="shared" si="218"/>
        <v>-6.6295263306694059</v>
      </c>
      <c r="G147">
        <f t="shared" si="218"/>
        <v>-6.1206007149212267</v>
      </c>
      <c r="H147">
        <f t="shared" si="218"/>
        <v>-6.646760108263936</v>
      </c>
      <c r="I147">
        <f t="shared" si="218"/>
        <v>-6.3446102499302661</v>
      </c>
      <c r="K147">
        <v>4</v>
      </c>
      <c r="L147">
        <f t="shared" ref="L147:S147" si="235">L119-$S35</f>
        <v>0.21639128477107983</v>
      </c>
      <c r="M147">
        <f t="shared" si="235"/>
        <v>9.4238796792649406</v>
      </c>
      <c r="N147">
        <f t="shared" si="235"/>
        <v>-3.5947668108910498</v>
      </c>
      <c r="P147">
        <f t="shared" si="235"/>
        <v>-3.9713884832398203</v>
      </c>
      <c r="Q147">
        <f t="shared" si="235"/>
        <v>-3.4564258425667203</v>
      </c>
      <c r="R147">
        <f t="shared" si="235"/>
        <v>-3.9691332450864905</v>
      </c>
      <c r="S147">
        <f t="shared" si="235"/>
        <v>-3.6702836722494596</v>
      </c>
      <c r="U147">
        <v>4</v>
      </c>
      <c r="V147">
        <f t="shared" ref="V147:AC147" si="236">V119-$AC35</f>
        <v>1.262856777393814</v>
      </c>
      <c r="W147">
        <f t="shared" si="236"/>
        <v>-4.5162313850874343</v>
      </c>
      <c r="X147">
        <f t="shared" si="236"/>
        <v>-4.8135304750093537</v>
      </c>
      <c r="Y147">
        <f t="shared" si="236"/>
        <v>-4.5633205285141738</v>
      </c>
      <c r="Z147">
        <f t="shared" si="236"/>
        <v>-4.5771905980945942</v>
      </c>
      <c r="AA147">
        <f t="shared" si="236"/>
        <v>-4.5399598926915843</v>
      </c>
      <c r="AB147">
        <f t="shared" si="236"/>
        <v>-4.5943817855949938</v>
      </c>
      <c r="AC147">
        <f t="shared" si="236"/>
        <v>-4.7232105089848941</v>
      </c>
      <c r="AE147">
        <v>4</v>
      </c>
      <c r="AF147">
        <f t="shared" ref="AF147:AM147" si="237">AF119-$AM35</f>
        <v>1.936670506785686</v>
      </c>
      <c r="AG147">
        <f t="shared" si="237"/>
        <v>-6.1620098691044696</v>
      </c>
      <c r="AH147">
        <f t="shared" si="237"/>
        <v>-5.4373251624563901</v>
      </c>
      <c r="AI147">
        <f t="shared" si="237"/>
        <v>-4.8942630329143197</v>
      </c>
      <c r="AJ147">
        <f t="shared" si="237"/>
        <v>-5.2615241042413601</v>
      </c>
      <c r="AK147">
        <f t="shared" si="237"/>
        <v>-5.2708217585773998</v>
      </c>
      <c r="AL147">
        <f t="shared" si="237"/>
        <v>-5.2463981841073499</v>
      </c>
      <c r="AM147">
        <f t="shared" si="237"/>
        <v>-5.37621597564958</v>
      </c>
      <c r="AO147">
        <v>4</v>
      </c>
      <c r="AP147">
        <f t="shared" ref="AP147:AW147" si="238">AP119-$AW35</f>
        <v>0.7390711054482999</v>
      </c>
      <c r="AQ147">
        <f t="shared" si="238"/>
        <v>-2.3782784503519196</v>
      </c>
      <c r="AR147">
        <f t="shared" si="238"/>
        <v>-2.9469395198400199</v>
      </c>
      <c r="AS147">
        <f t="shared" si="238"/>
        <v>-1.72409923620596</v>
      </c>
      <c r="AT147">
        <f t="shared" si="238"/>
        <v>-2.1990273036691499</v>
      </c>
      <c r="AU147">
        <f t="shared" si="238"/>
        <v>-1.6913671179978498</v>
      </c>
      <c r="AV147">
        <f t="shared" si="238"/>
        <v>-1.7658143090601199</v>
      </c>
      <c r="AW147">
        <f t="shared" si="238"/>
        <v>-1.9422407317657799</v>
      </c>
    </row>
    <row r="148" spans="1:49" x14ac:dyDescent="0.4">
      <c r="A148">
        <v>4.5</v>
      </c>
      <c r="B148">
        <f t="shared" si="218"/>
        <v>6.9388893170577219</v>
      </c>
      <c r="C148">
        <f t="shared" si="218"/>
        <v>3.5410448343055618</v>
      </c>
      <c r="D148">
        <f t="shared" si="218"/>
        <v>-5.9021657682773077</v>
      </c>
      <c r="E148">
        <f t="shared" si="218"/>
        <v>-6.9337215436786774</v>
      </c>
      <c r="F148">
        <f t="shared" si="218"/>
        <v>-6.939823212760138</v>
      </c>
      <c r="G148">
        <f t="shared" si="218"/>
        <v>-6.9535341934897277</v>
      </c>
      <c r="H148">
        <f t="shared" si="218"/>
        <v>-7.0060038948785675</v>
      </c>
      <c r="I148">
        <f t="shared" si="218"/>
        <v>-7.198400830646448</v>
      </c>
      <c r="K148">
        <v>4.5</v>
      </c>
      <c r="L148">
        <f t="shared" ref="L148:S148" si="239">L120-$S36</f>
        <v>1.1294481512642496</v>
      </c>
      <c r="M148">
        <f t="shared" si="239"/>
        <v>9.5363069968198904</v>
      </c>
      <c r="N148">
        <f t="shared" si="239"/>
        <v>-3.08063759239996</v>
      </c>
      <c r="P148">
        <f t="shared" si="239"/>
        <v>-4.36833421363756</v>
      </c>
      <c r="Q148">
        <f t="shared" si="239"/>
        <v>-4.3360138582639198</v>
      </c>
      <c r="R148">
        <f t="shared" si="239"/>
        <v>-4.251465917792121</v>
      </c>
      <c r="S148">
        <f t="shared" si="239"/>
        <v>-4.4219071450807004</v>
      </c>
      <c r="U148">
        <v>4.5</v>
      </c>
      <c r="V148">
        <f t="shared" ref="V148:AC148" si="240">V120-$AC36</f>
        <v>4.0857141405106896</v>
      </c>
      <c r="W148">
        <f t="shared" si="240"/>
        <v>-2.4513220507828999</v>
      </c>
      <c r="X148">
        <f t="shared" si="240"/>
        <v>-5.5014097807761502</v>
      </c>
      <c r="Y148">
        <f t="shared" si="240"/>
        <v>-5.2505273183016801</v>
      </c>
      <c r="Z148">
        <f t="shared" si="240"/>
        <v>-5.3192528619511004</v>
      </c>
      <c r="AA148">
        <f t="shared" si="240"/>
        <v>-5.3162554408538707</v>
      </c>
      <c r="AB148">
        <f t="shared" si="240"/>
        <v>-5.3979218823821302</v>
      </c>
      <c r="AC148">
        <f t="shared" si="240"/>
        <v>-5.5853543916114807</v>
      </c>
      <c r="AE148">
        <v>4.5</v>
      </c>
      <c r="AF148">
        <f t="shared" ref="AF148:AM148" si="241">AF120-$AM36</f>
        <v>1.3354189747607648</v>
      </c>
      <c r="AG148">
        <f t="shared" si="241"/>
        <v>-3.4251978474557396</v>
      </c>
      <c r="AH148">
        <f t="shared" si="241"/>
        <v>-6.5912633751541296</v>
      </c>
      <c r="AI148">
        <f t="shared" si="241"/>
        <v>-5.8405793936847399</v>
      </c>
      <c r="AJ148">
        <f t="shared" si="241"/>
        <v>-5.8199940723572006</v>
      </c>
      <c r="AK148">
        <f t="shared" si="241"/>
        <v>-5.7774965719280793</v>
      </c>
      <c r="AL148">
        <f t="shared" si="241"/>
        <v>-5.7914633145473395</v>
      </c>
      <c r="AM148">
        <f t="shared" si="241"/>
        <v>-5.9608255463803204</v>
      </c>
      <c r="AO148">
        <v>4.5</v>
      </c>
      <c r="AP148">
        <f t="shared" ref="AP148:AW148" si="242">AP120-$AW36</f>
        <v>2.13927284666102</v>
      </c>
      <c r="AQ148">
        <f t="shared" si="242"/>
        <v>1.0713100515884499</v>
      </c>
      <c r="AR148">
        <f t="shared" si="242"/>
        <v>-2.2442064995074</v>
      </c>
      <c r="AS148">
        <f t="shared" si="242"/>
        <v>-2.3830385819797097</v>
      </c>
      <c r="AT148">
        <f t="shared" si="242"/>
        <v>-2.4785123238292597</v>
      </c>
      <c r="AU148">
        <f t="shared" si="242"/>
        <v>-2.42449854490091</v>
      </c>
      <c r="AV148">
        <f t="shared" si="242"/>
        <v>-2.5381610517158002</v>
      </c>
      <c r="AW148">
        <f t="shared" si="242"/>
        <v>-2.7494493088444498</v>
      </c>
    </row>
    <row r="149" spans="1:49" x14ac:dyDescent="0.4">
      <c r="A149">
        <v>5</v>
      </c>
      <c r="B149">
        <f t="shared" si="218"/>
        <v>6.1740810840058504</v>
      </c>
      <c r="C149">
        <f t="shared" si="218"/>
        <v>1.6503339924900748</v>
      </c>
      <c r="D149">
        <f t="shared" si="218"/>
        <v>-7.8670752830938095</v>
      </c>
      <c r="E149">
        <f t="shared" si="218"/>
        <v>-7.9109126024960403</v>
      </c>
      <c r="F149">
        <f t="shared" si="218"/>
        <v>-7.8427823515310191</v>
      </c>
      <c r="G149">
        <f t="shared" si="218"/>
        <v>-7.8618920172549593</v>
      </c>
      <c r="H149">
        <f t="shared" si="218"/>
        <v>-7.8688635339280992</v>
      </c>
      <c r="I149">
        <f t="shared" si="218"/>
        <v>-8.0907134111107002</v>
      </c>
      <c r="K149">
        <v>5</v>
      </c>
      <c r="L149">
        <f t="shared" ref="L149:S149" si="243">L121-$S37</f>
        <v>-1.2599322962738899</v>
      </c>
      <c r="M149">
        <f t="shared" si="243"/>
        <v>8.6635178949513509</v>
      </c>
      <c r="N149">
        <f t="shared" si="243"/>
        <v>-3.6383614220024496</v>
      </c>
      <c r="P149">
        <f t="shared" si="243"/>
        <v>-5.9348885593426299</v>
      </c>
      <c r="Q149">
        <f t="shared" si="243"/>
        <v>-5.3511263069917696</v>
      </c>
      <c r="R149">
        <f t="shared" si="243"/>
        <v>-5.3008320807916895</v>
      </c>
      <c r="S149">
        <f t="shared" si="243"/>
        <v>-5.4558821427209594</v>
      </c>
      <c r="U149">
        <v>5</v>
      </c>
      <c r="V149">
        <f t="shared" ref="V149:AC149" si="244">V121-$AC37</f>
        <v>7.2423651888590808</v>
      </c>
      <c r="W149">
        <f t="shared" si="244"/>
        <v>0.97719777360658999</v>
      </c>
      <c r="X149">
        <f t="shared" si="244"/>
        <v>-6.1014463782651109</v>
      </c>
      <c r="Y149">
        <f t="shared" si="244"/>
        <v>-6.1170463227145806</v>
      </c>
      <c r="Z149">
        <f t="shared" si="244"/>
        <v>-6.1099624969578503</v>
      </c>
      <c r="AA149">
        <f t="shared" si="244"/>
        <v>-6.1153274913334901</v>
      </c>
      <c r="AB149">
        <f t="shared" si="244"/>
        <v>-6.1966920795910507</v>
      </c>
      <c r="AC149">
        <f t="shared" si="244"/>
        <v>-6.4343147610429199</v>
      </c>
      <c r="AE149">
        <v>5</v>
      </c>
      <c r="AF149">
        <f t="shared" ref="AF149:AM149" si="245">AF121-$AM37</f>
        <v>3.6301819776773669</v>
      </c>
      <c r="AG149">
        <f t="shared" si="245"/>
        <v>-0.8123378644108401</v>
      </c>
      <c r="AH149">
        <f t="shared" si="245"/>
        <v>-6.7311382234985508</v>
      </c>
      <c r="AI149">
        <f t="shared" si="245"/>
        <v>-6.7218583104440111</v>
      </c>
      <c r="AJ149">
        <f t="shared" si="245"/>
        <v>-6.741183542699611</v>
      </c>
      <c r="AK149">
        <f t="shared" si="245"/>
        <v>-6.744655258153621</v>
      </c>
      <c r="AL149">
        <f t="shared" si="245"/>
        <v>-6.7810556904925399</v>
      </c>
      <c r="AM149">
        <f t="shared" si="245"/>
        <v>-7.0177483767728503</v>
      </c>
      <c r="AO149">
        <v>5</v>
      </c>
      <c r="AP149">
        <f t="shared" ref="AP149:AW149" si="246">AP121-$AW37</f>
        <v>6.1769232131701033</v>
      </c>
      <c r="AQ149">
        <f t="shared" si="246"/>
        <v>-0.34709836168140029</v>
      </c>
      <c r="AR149">
        <f t="shared" si="246"/>
        <v>-2.7005612793535807</v>
      </c>
      <c r="AS149">
        <f t="shared" si="246"/>
        <v>-3.1138380225494693</v>
      </c>
      <c r="AT149">
        <f t="shared" si="246"/>
        <v>-3.1295351310838502</v>
      </c>
      <c r="AU149">
        <f t="shared" si="246"/>
        <v>-3.1135223427805396</v>
      </c>
      <c r="AV149">
        <f t="shared" si="246"/>
        <v>-3.2428260299320595</v>
      </c>
      <c r="AW149">
        <f t="shared" si="246"/>
        <v>-3.4969658906376697</v>
      </c>
    </row>
    <row r="150" spans="1:49" x14ac:dyDescent="0.4">
      <c r="A150">
        <v>5.5</v>
      </c>
      <c r="B150">
        <f t="shared" si="218"/>
        <v>3.8224689746589799</v>
      </c>
      <c r="C150">
        <f t="shared" si="218"/>
        <v>2.8515356155250746</v>
      </c>
      <c r="D150">
        <f t="shared" si="218"/>
        <v>-8.1139603603483099</v>
      </c>
      <c r="E150">
        <f t="shared" si="218"/>
        <v>-8.1366839407626106</v>
      </c>
      <c r="F150">
        <f t="shared" si="218"/>
        <v>-8.7945524986013108</v>
      </c>
      <c r="G150">
        <f t="shared" si="218"/>
        <v>-8.7492067308355104</v>
      </c>
      <c r="H150">
        <f t="shared" si="218"/>
        <v>-8.7267177375323115</v>
      </c>
      <c r="I150">
        <f t="shared" si="218"/>
        <v>-8.8916145101756108</v>
      </c>
      <c r="K150">
        <v>5.5</v>
      </c>
      <c r="L150">
        <f t="shared" ref="L150:S150" si="247">L122-$S38</f>
        <v>1.3631714029757998</v>
      </c>
      <c r="M150">
        <f t="shared" si="247"/>
        <v>8.6976998512731605</v>
      </c>
      <c r="N150">
        <f t="shared" si="247"/>
        <v>-6.5767233562628897</v>
      </c>
      <c r="P150">
        <f t="shared" si="247"/>
        <v>-6.5596941402966911</v>
      </c>
      <c r="Q150">
        <f t="shared" si="247"/>
        <v>-6.7686010146282909</v>
      </c>
      <c r="R150">
        <f t="shared" si="247"/>
        <v>-6.5099240996076899</v>
      </c>
      <c r="S150">
        <f t="shared" si="247"/>
        <v>-6.8310883646852902</v>
      </c>
      <c r="U150">
        <v>5.5</v>
      </c>
      <c r="V150">
        <f t="shared" ref="V150:AC150" si="248">V122-$AC38</f>
        <v>8.1214594375434199</v>
      </c>
      <c r="W150">
        <f t="shared" si="248"/>
        <v>-0.97725795255005021</v>
      </c>
      <c r="X150">
        <f t="shared" si="248"/>
        <v>-7.6402984332441202</v>
      </c>
      <c r="Y150">
        <f t="shared" si="248"/>
        <v>-6.3134490357047808</v>
      </c>
      <c r="Z150">
        <f t="shared" si="248"/>
        <v>-6.6093857862398506</v>
      </c>
      <c r="AA150">
        <f t="shared" si="248"/>
        <v>-7.066587454421021</v>
      </c>
      <c r="AB150">
        <f t="shared" si="248"/>
        <v>-7.1635206694531197</v>
      </c>
      <c r="AC150">
        <f t="shared" si="248"/>
        <v>-7.4558559507315207</v>
      </c>
      <c r="AE150">
        <v>5.5</v>
      </c>
      <c r="AF150">
        <f t="shared" ref="AF150:AM150" si="249">AF122-$AM38</f>
        <v>4.5686347043060902</v>
      </c>
      <c r="AG150">
        <f t="shared" si="249"/>
        <v>-1.8649328449412703</v>
      </c>
      <c r="AH150">
        <f t="shared" si="249"/>
        <v>-7.7378435450528107</v>
      </c>
      <c r="AI150">
        <f t="shared" si="249"/>
        <v>-7.7424570845515097</v>
      </c>
      <c r="AJ150">
        <f t="shared" si="249"/>
        <v>-7.7539210897113096</v>
      </c>
      <c r="AK150">
        <f t="shared" si="249"/>
        <v>-7.3095100280649108</v>
      </c>
      <c r="AL150">
        <f t="shared" si="249"/>
        <v>-7.7726721507439107</v>
      </c>
      <c r="AM150">
        <f t="shared" si="249"/>
        <v>-7.9820214188398095</v>
      </c>
      <c r="AO150">
        <v>5.5</v>
      </c>
      <c r="AP150">
        <f t="shared" ref="AP150:AW150" si="250">AP122-$AW38</f>
        <v>7.446132214714237</v>
      </c>
      <c r="AQ150">
        <f t="shared" si="250"/>
        <v>3.6015352401128902</v>
      </c>
      <c r="AR150">
        <f t="shared" si="250"/>
        <v>-3.6092934153725293</v>
      </c>
      <c r="AS150">
        <f t="shared" si="250"/>
        <v>-3.3807579712181299</v>
      </c>
      <c r="AT150">
        <f t="shared" si="250"/>
        <v>-3.8375796685558301</v>
      </c>
      <c r="AU150">
        <f t="shared" si="250"/>
        <v>-3.8413442443676304</v>
      </c>
      <c r="AV150">
        <f t="shared" si="250"/>
        <v>-3.9057758481337297</v>
      </c>
      <c r="AW150">
        <f t="shared" si="250"/>
        <v>-4.2357831701270294</v>
      </c>
    </row>
    <row r="151" spans="1:49" x14ac:dyDescent="0.4">
      <c r="A151">
        <v>6</v>
      </c>
      <c r="B151">
        <f t="shared" si="218"/>
        <v>3.7441122769967903</v>
      </c>
      <c r="C151">
        <f t="shared" si="218"/>
        <v>5.4292997232928899</v>
      </c>
      <c r="D151">
        <f t="shared" si="218"/>
        <v>-9.9883925973216208</v>
      </c>
      <c r="E151">
        <f t="shared" si="218"/>
        <v>-8.5408939154999199</v>
      </c>
      <c r="F151">
        <f t="shared" si="218"/>
        <v>-8.7566573359549196</v>
      </c>
      <c r="G151">
        <f t="shared" si="218"/>
        <v>-9.336131002790319</v>
      </c>
      <c r="H151">
        <f t="shared" si="218"/>
        <v>-9.34049578315242</v>
      </c>
      <c r="I151">
        <f t="shared" si="218"/>
        <v>-9.3533126533518196</v>
      </c>
      <c r="K151">
        <v>6</v>
      </c>
      <c r="L151">
        <f t="shared" ref="L151:S151" si="251">L123-$S39</f>
        <v>3.5680589438053465</v>
      </c>
      <c r="M151">
        <f t="shared" si="251"/>
        <v>6.4157336487880903</v>
      </c>
      <c r="N151">
        <f t="shared" si="251"/>
        <v>-7.8470498457988196</v>
      </c>
      <c r="P151">
        <f t="shared" si="251"/>
        <v>-6.4670893773654203</v>
      </c>
      <c r="Q151">
        <f t="shared" si="251"/>
        <v>-7.4645400839197205</v>
      </c>
      <c r="R151">
        <f t="shared" si="251"/>
        <v>-7.5969264682304196</v>
      </c>
      <c r="S151">
        <f t="shared" si="251"/>
        <v>-7.6462043962078194</v>
      </c>
      <c r="U151">
        <v>6</v>
      </c>
      <c r="V151">
        <f t="shared" ref="V151:AC151" si="252">V123-$AC39</f>
        <v>8.8930105431435003</v>
      </c>
      <c r="W151">
        <f t="shared" si="252"/>
        <v>-2.0246783508858996</v>
      </c>
      <c r="X151">
        <f t="shared" si="252"/>
        <v>-8.4476378711846198</v>
      </c>
      <c r="Y151">
        <f t="shared" si="252"/>
        <v>-8.5651421903928195</v>
      </c>
      <c r="Z151">
        <f t="shared" si="252"/>
        <v>-8.1256765418875201</v>
      </c>
      <c r="AA151">
        <f t="shared" si="252"/>
        <v>-8.1141403671257191</v>
      </c>
      <c r="AB151">
        <f t="shared" si="252"/>
        <v>-8.2347676161551195</v>
      </c>
      <c r="AC151">
        <f t="shared" si="252"/>
        <v>-8.55279245027622</v>
      </c>
      <c r="AE151">
        <v>6</v>
      </c>
      <c r="AF151">
        <f t="shared" ref="AF151:AM151" si="253">AF123-$AM39</f>
        <v>5.9798802949478205</v>
      </c>
      <c r="AG151">
        <f t="shared" si="253"/>
        <v>-4.7221432021661691</v>
      </c>
      <c r="AH151">
        <f t="shared" si="253"/>
        <v>-8.7935590569171804</v>
      </c>
      <c r="AI151">
        <f t="shared" si="253"/>
        <v>-9.1564352776242792</v>
      </c>
      <c r="AJ151">
        <f t="shared" si="253"/>
        <v>-8.6022231966126803</v>
      </c>
      <c r="AK151">
        <f t="shared" si="253"/>
        <v>-8.6275690875776796</v>
      </c>
      <c r="AL151">
        <f t="shared" si="253"/>
        <v>-8.5534459201679791</v>
      </c>
      <c r="AM151">
        <f t="shared" si="253"/>
        <v>-8.82306348378218</v>
      </c>
      <c r="AO151">
        <v>6</v>
      </c>
      <c r="AP151">
        <f t="shared" ref="AP151:AW151" si="254">AP123-$AW39</f>
        <v>5.3469938748975299</v>
      </c>
      <c r="AQ151">
        <f t="shared" si="254"/>
        <v>5.0342333710088196</v>
      </c>
      <c r="AR151">
        <f t="shared" si="254"/>
        <v>-4.0254298662090902</v>
      </c>
      <c r="AS151">
        <f t="shared" si="254"/>
        <v>-4.6215456931553893</v>
      </c>
      <c r="AT151">
        <f t="shared" si="254"/>
        <v>-4.7085971285262902</v>
      </c>
      <c r="AU151">
        <f t="shared" si="254"/>
        <v>-4.6598909681124896</v>
      </c>
      <c r="AV151">
        <f t="shared" si="254"/>
        <v>-4.6772014963219908</v>
      </c>
      <c r="AW151">
        <f t="shared" si="254"/>
        <v>-5.0444644587904905</v>
      </c>
    </row>
    <row r="152" spans="1:49" x14ac:dyDescent="0.4">
      <c r="A152">
        <v>6.5</v>
      </c>
      <c r="B152">
        <f t="shared" si="218"/>
        <v>3.7913999439192247</v>
      </c>
      <c r="C152">
        <f t="shared" si="218"/>
        <v>8.9407963505857992</v>
      </c>
      <c r="D152">
        <f t="shared" si="218"/>
        <v>-9.9159603938068805</v>
      </c>
      <c r="E152">
        <f t="shared" si="218"/>
        <v>-8.9228262909600797</v>
      </c>
      <c r="F152">
        <f t="shared" si="218"/>
        <v>-11.11044265456648</v>
      </c>
      <c r="G152">
        <f t="shared" si="218"/>
        <v>-9.9631635890748811</v>
      </c>
      <c r="H152">
        <f t="shared" si="218"/>
        <v>-9.8151966762307801</v>
      </c>
      <c r="I152">
        <f t="shared" si="218"/>
        <v>-9.8778577790242803</v>
      </c>
      <c r="K152">
        <v>6.5</v>
      </c>
      <c r="L152">
        <f t="shared" ref="L152:S152" si="255">L124-$S40</f>
        <v>0.96258080526294032</v>
      </c>
      <c r="M152">
        <f t="shared" si="255"/>
        <v>7.5229845370942501</v>
      </c>
      <c r="N152">
        <f t="shared" si="255"/>
        <v>-6.5097117265764206</v>
      </c>
      <c r="P152">
        <f t="shared" si="255"/>
        <v>-8.7748400855203208</v>
      </c>
      <c r="Q152">
        <f t="shared" si="255"/>
        <v>-8.2865009503332203</v>
      </c>
      <c r="R152">
        <f t="shared" si="255"/>
        <v>-8.6615520262897192</v>
      </c>
      <c r="S152">
        <f t="shared" si="255"/>
        <v>-8.6278702921664205</v>
      </c>
      <c r="U152">
        <v>6.5</v>
      </c>
      <c r="V152">
        <f t="shared" ref="V152:AC152" si="256">V124-$AC40</f>
        <v>10.35770813402223</v>
      </c>
      <c r="W152">
        <f t="shared" si="256"/>
        <v>-0.84192833173625026</v>
      </c>
      <c r="X152">
        <f t="shared" si="256"/>
        <v>-8.5755841781253892</v>
      </c>
      <c r="Y152">
        <f t="shared" si="256"/>
        <v>-9.5925646959994886</v>
      </c>
      <c r="Z152">
        <f t="shared" si="256"/>
        <v>-9.1050310757058917</v>
      </c>
      <c r="AA152">
        <f t="shared" si="256"/>
        <v>-9.1090358186946894</v>
      </c>
      <c r="AB152">
        <f t="shared" si="256"/>
        <v>-9.1735535295276911</v>
      </c>
      <c r="AC152">
        <f t="shared" si="256"/>
        <v>-9.4882614315540899</v>
      </c>
      <c r="AE152">
        <v>6.5</v>
      </c>
      <c r="AF152">
        <f t="shared" ref="AF152:AM152" si="257">AF124-$AM40</f>
        <v>4.8747127178444734</v>
      </c>
      <c r="AG152">
        <f t="shared" si="257"/>
        <v>-4.3308697585642193</v>
      </c>
      <c r="AH152">
        <f t="shared" si="257"/>
        <v>-10.69879808873263</v>
      </c>
      <c r="AI152">
        <f t="shared" si="257"/>
        <v>-9.4784652573796304</v>
      </c>
      <c r="AJ152">
        <f t="shared" si="257"/>
        <v>-9.5416568374697306</v>
      </c>
      <c r="AK152">
        <f t="shared" si="257"/>
        <v>-9.3839893313142291</v>
      </c>
      <c r="AL152">
        <f t="shared" si="257"/>
        <v>-9.4405680568334294</v>
      </c>
      <c r="AM152">
        <f t="shared" si="257"/>
        <v>-9.6567655317642291</v>
      </c>
      <c r="AO152">
        <v>6.5</v>
      </c>
      <c r="AP152">
        <f t="shared" ref="AP152:AW152" si="258">AP124-$AW40</f>
        <v>5.1324105858607592</v>
      </c>
      <c r="AQ152">
        <f t="shared" si="258"/>
        <v>8.85676943963254</v>
      </c>
      <c r="AR152">
        <f t="shared" si="258"/>
        <v>-5.1054880073163904</v>
      </c>
      <c r="AS152">
        <f t="shared" si="258"/>
        <v>-6.0357027350505899</v>
      </c>
      <c r="AT152">
        <f t="shared" si="258"/>
        <v>-4.7865629315565901</v>
      </c>
      <c r="AU152">
        <f t="shared" si="258"/>
        <v>-5.25357447252639</v>
      </c>
      <c r="AV152">
        <f t="shared" si="258"/>
        <v>-5.2265178751400896</v>
      </c>
      <c r="AW152">
        <f t="shared" si="258"/>
        <v>-5.7084270233962897</v>
      </c>
    </row>
    <row r="153" spans="1:49" x14ac:dyDescent="0.4">
      <c r="A153">
        <v>7</v>
      </c>
      <c r="B153">
        <f t="shared" ref="B153:I162" si="259">B125-$I41</f>
        <v>6.2530190403835402</v>
      </c>
      <c r="C153">
        <f t="shared" si="259"/>
        <v>7.7186315538873096</v>
      </c>
      <c r="D153">
        <f t="shared" si="259"/>
        <v>-8.4194770769842115</v>
      </c>
      <c r="E153">
        <f t="shared" si="259"/>
        <v>-7.1010174470595091</v>
      </c>
      <c r="F153">
        <f t="shared" si="259"/>
        <v>-10.25290376807801</v>
      </c>
      <c r="G153">
        <f t="shared" si="259"/>
        <v>-10.16755456363741</v>
      </c>
      <c r="H153">
        <f t="shared" si="259"/>
        <v>-10.74668346996981</v>
      </c>
      <c r="I153">
        <f t="shared" si="259"/>
        <v>-10.923355794494409</v>
      </c>
      <c r="K153">
        <v>7</v>
      </c>
      <c r="L153">
        <f t="shared" ref="L153:S153" si="260">L125-$S41</f>
        <v>0.20380791850488045</v>
      </c>
      <c r="M153">
        <f t="shared" si="260"/>
        <v>8.3491012297292198</v>
      </c>
      <c r="N153">
        <f t="shared" si="260"/>
        <v>-5.7003138690648294</v>
      </c>
      <c r="P153">
        <f t="shared" si="260"/>
        <v>-10.052012580789828</v>
      </c>
      <c r="Q153">
        <f t="shared" si="260"/>
        <v>-9.01410044954903</v>
      </c>
      <c r="R153">
        <f t="shared" si="260"/>
        <v>-9.585275578143829</v>
      </c>
      <c r="S153">
        <f t="shared" si="260"/>
        <v>-9.3805345157705311</v>
      </c>
      <c r="U153">
        <v>7</v>
      </c>
      <c r="V153">
        <f t="shared" ref="V153:AC153" si="261">V125-$AC41</f>
        <v>11.711232280520671</v>
      </c>
      <c r="W153">
        <f t="shared" si="261"/>
        <v>-0.6406470997807201</v>
      </c>
      <c r="X153">
        <f t="shared" si="261"/>
        <v>-8.8424737208253603</v>
      </c>
      <c r="Y153">
        <f t="shared" si="261"/>
        <v>-10.175518783390359</v>
      </c>
      <c r="Z153">
        <f t="shared" si="261"/>
        <v>-9.7372817034303587</v>
      </c>
      <c r="AA153">
        <f t="shared" si="261"/>
        <v>-10.034889393485859</v>
      </c>
      <c r="AB153">
        <f t="shared" si="261"/>
        <v>-10.082871346072661</v>
      </c>
      <c r="AC153">
        <f t="shared" si="261"/>
        <v>-10.425222664739358</v>
      </c>
      <c r="AE153">
        <v>7</v>
      </c>
      <c r="AF153">
        <f t="shared" ref="AF153:AM153" si="262">AF125-$AM41</f>
        <v>6.24010506244562</v>
      </c>
      <c r="AG153">
        <f t="shared" si="262"/>
        <v>-2.1325411410603694</v>
      </c>
      <c r="AH153">
        <f t="shared" si="262"/>
        <v>-12.662875620631542</v>
      </c>
      <c r="AI153">
        <f t="shared" si="262"/>
        <v>-9.1512144694067388</v>
      </c>
      <c r="AJ153">
        <f t="shared" si="262"/>
        <v>-9.5207945837909413</v>
      </c>
      <c r="AK153">
        <f t="shared" si="262"/>
        <v>-10.368406112039839</v>
      </c>
      <c r="AL153">
        <f t="shared" si="262"/>
        <v>-10.293641136876239</v>
      </c>
      <c r="AM153">
        <f t="shared" si="262"/>
        <v>-10.537383358148841</v>
      </c>
      <c r="AO153">
        <v>7</v>
      </c>
      <c r="AP153">
        <f t="shared" ref="AP153:AW153" si="263">AP125-$AW41</f>
        <v>6.6716934480718901</v>
      </c>
      <c r="AQ153">
        <f t="shared" si="263"/>
        <v>10.92535846688029</v>
      </c>
      <c r="AR153">
        <f t="shared" si="263"/>
        <v>-7.3442080732335207</v>
      </c>
      <c r="AS153">
        <f t="shared" si="263"/>
        <v>-5.3666228174827193</v>
      </c>
      <c r="AT153">
        <f t="shared" si="263"/>
        <v>-5.8716092548368195</v>
      </c>
      <c r="AU153">
        <f t="shared" si="263"/>
        <v>-6.01988132675692</v>
      </c>
      <c r="AV153">
        <f t="shared" si="263"/>
        <v>-6.0270700396612202</v>
      </c>
      <c r="AW153">
        <f t="shared" si="263"/>
        <v>-6.3899758237603201</v>
      </c>
    </row>
    <row r="154" spans="1:49" x14ac:dyDescent="0.4">
      <c r="A154">
        <v>7.5</v>
      </c>
      <c r="B154">
        <f t="shared" si="259"/>
        <v>5.7844919770921601</v>
      </c>
      <c r="C154">
        <f t="shared" si="259"/>
        <v>8.3450209782033191</v>
      </c>
      <c r="D154">
        <f t="shared" si="259"/>
        <v>-11.46501616451159</v>
      </c>
      <c r="E154">
        <f t="shared" si="259"/>
        <v>-6.5517736347880895</v>
      </c>
      <c r="F154">
        <f t="shared" si="259"/>
        <v>-12.81451311885229</v>
      </c>
      <c r="G154">
        <f t="shared" si="259"/>
        <v>-12.656626558059688</v>
      </c>
      <c r="H154">
        <f t="shared" si="259"/>
        <v>-12.03279856634609</v>
      </c>
      <c r="I154">
        <f t="shared" si="259"/>
        <v>-12.398047205110888</v>
      </c>
      <c r="K154">
        <v>7.5</v>
      </c>
      <c r="L154">
        <f t="shared" ref="L154:S154" si="264">L126-$S42</f>
        <v>-1.5691701359173598</v>
      </c>
      <c r="M154">
        <f t="shared" si="264"/>
        <v>9.7502016072401805</v>
      </c>
      <c r="N154">
        <f t="shared" si="264"/>
        <v>-6.1554768548757304</v>
      </c>
      <c r="P154">
        <f t="shared" si="264"/>
        <v>-9.7346158028802314</v>
      </c>
      <c r="Q154">
        <f t="shared" si="264"/>
        <v>-10.097074677302128</v>
      </c>
      <c r="R154">
        <f t="shared" si="264"/>
        <v>-10.988530152685428</v>
      </c>
      <c r="S154">
        <f t="shared" si="264"/>
        <v>-10.31175338386473</v>
      </c>
      <c r="U154">
        <v>7.5</v>
      </c>
      <c r="V154">
        <f t="shared" ref="V154:AC154" si="265">V126-$AC42</f>
        <v>13.917533619524502</v>
      </c>
      <c r="W154">
        <f t="shared" si="265"/>
        <v>-1.4180461771917896</v>
      </c>
      <c r="X154">
        <f t="shared" si="265"/>
        <v>-6.8649354857097089</v>
      </c>
      <c r="Y154">
        <f t="shared" si="265"/>
        <v>-12.673093843253508</v>
      </c>
      <c r="Z154">
        <f t="shared" si="265"/>
        <v>-10.42137414054131</v>
      </c>
      <c r="AA154">
        <f t="shared" si="265"/>
        <v>-11.043462390970909</v>
      </c>
      <c r="AB154">
        <f t="shared" si="265"/>
        <v>-11.02265576857171</v>
      </c>
      <c r="AC154">
        <f t="shared" si="265"/>
        <v>-11.43833664057561</v>
      </c>
      <c r="AE154">
        <v>7.5</v>
      </c>
      <c r="AF154">
        <f t="shared" ref="AF154:AM154" si="266">AF126-$AM42</f>
        <v>8.7364746171648502</v>
      </c>
      <c r="AG154">
        <f t="shared" si="266"/>
        <v>-1.7850110843142799</v>
      </c>
      <c r="AH154">
        <f t="shared" si="266"/>
        <v>-15.299463410398369</v>
      </c>
      <c r="AI154">
        <f t="shared" si="266"/>
        <v>-9.4672774558582695</v>
      </c>
      <c r="AJ154">
        <f t="shared" si="266"/>
        <v>-10.87197137411337</v>
      </c>
      <c r="AK154">
        <f t="shared" si="266"/>
        <v>-11.69986513219497</v>
      </c>
      <c r="AL154">
        <f t="shared" si="266"/>
        <v>-11.263360815568669</v>
      </c>
      <c r="AM154">
        <f t="shared" si="266"/>
        <v>-11.557783146933671</v>
      </c>
      <c r="AO154">
        <v>7.5</v>
      </c>
      <c r="AP154">
        <f t="shared" ref="AP154:AW154" si="267">AP126-$AW42</f>
        <v>7.9084011866517221</v>
      </c>
      <c r="AQ154">
        <f t="shared" si="267"/>
        <v>8.7651428736265924</v>
      </c>
      <c r="AR154">
        <f t="shared" si="267"/>
        <v>-6.7139241406446697</v>
      </c>
      <c r="AS154">
        <f t="shared" si="267"/>
        <v>-4.64863136551247</v>
      </c>
      <c r="AT154">
        <f t="shared" si="267"/>
        <v>-7.2911742879251698</v>
      </c>
      <c r="AU154">
        <f t="shared" si="267"/>
        <v>-7.3847839181956694</v>
      </c>
      <c r="AV154">
        <f t="shared" si="267"/>
        <v>-7.42787376150687</v>
      </c>
      <c r="AW154">
        <f t="shared" si="267"/>
        <v>-7.9263336063057714</v>
      </c>
    </row>
    <row r="155" spans="1:49" x14ac:dyDescent="0.4">
      <c r="A155">
        <v>8</v>
      </c>
      <c r="B155">
        <f t="shared" si="259"/>
        <v>7.712494795375429</v>
      </c>
      <c r="C155">
        <f t="shared" si="259"/>
        <v>6.05095312835053</v>
      </c>
      <c r="D155">
        <f t="shared" si="259"/>
        <v>-12.956948085021152</v>
      </c>
      <c r="E155">
        <f t="shared" si="259"/>
        <v>-7.8585701255317506</v>
      </c>
      <c r="F155">
        <f t="shared" si="259"/>
        <v>-10.615089533741651</v>
      </c>
      <c r="G155">
        <f t="shared" si="259"/>
        <v>-14.400709177423051</v>
      </c>
      <c r="H155">
        <f t="shared" si="259"/>
        <v>-13.802096688208449</v>
      </c>
      <c r="I155">
        <f t="shared" si="259"/>
        <v>-13.914949956691549</v>
      </c>
      <c r="K155">
        <v>8</v>
      </c>
      <c r="L155">
        <f t="shared" ref="L155:S155" si="268">L127-$S43</f>
        <v>-1.75136913378185</v>
      </c>
      <c r="M155">
        <f t="shared" si="268"/>
        <v>9.5389940900217205</v>
      </c>
      <c r="N155">
        <f t="shared" si="268"/>
        <v>-4.5880491408699609</v>
      </c>
      <c r="P155">
        <f t="shared" si="268"/>
        <v>-8.6689544746850604</v>
      </c>
      <c r="Q155">
        <f t="shared" si="268"/>
        <v>-6.5434191146378602</v>
      </c>
      <c r="R155">
        <f t="shared" si="268"/>
        <v>-10.44902665055386</v>
      </c>
      <c r="S155">
        <f t="shared" si="268"/>
        <v>-11.635833890518262</v>
      </c>
      <c r="U155">
        <v>8</v>
      </c>
      <c r="V155">
        <f t="shared" ref="V155:AC155" si="269">V127-$AC43</f>
        <v>13.755588735851671</v>
      </c>
      <c r="W155">
        <f t="shared" si="269"/>
        <v>-0.37664410861391939</v>
      </c>
      <c r="X155">
        <f t="shared" si="269"/>
        <v>-9.4176161293480991</v>
      </c>
      <c r="Y155">
        <f t="shared" si="269"/>
        <v>-11.738382500549301</v>
      </c>
      <c r="Z155">
        <f t="shared" si="269"/>
        <v>-10.833077682878399</v>
      </c>
      <c r="AA155">
        <f t="shared" si="269"/>
        <v>-11.753965215402099</v>
      </c>
      <c r="AB155">
        <f t="shared" si="269"/>
        <v>-12.191990165330099</v>
      </c>
      <c r="AC155">
        <f t="shared" si="269"/>
        <v>-12.584357778800401</v>
      </c>
      <c r="AE155">
        <v>8</v>
      </c>
      <c r="AF155">
        <f t="shared" ref="AF155:AM155" si="270">AF127-$AM43</f>
        <v>7.5688460670334905</v>
      </c>
      <c r="AG155">
        <f t="shared" si="270"/>
        <v>1.5680612695703298</v>
      </c>
      <c r="AH155">
        <f t="shared" si="270"/>
        <v>-16.343124760694913</v>
      </c>
      <c r="AI155">
        <f t="shared" si="270"/>
        <v>-10.03434072815751</v>
      </c>
      <c r="AJ155">
        <f t="shared" si="270"/>
        <v>-12.139609560828012</v>
      </c>
      <c r="AK155">
        <f t="shared" si="270"/>
        <v>-11.835806029922312</v>
      </c>
      <c r="AL155">
        <f t="shared" si="270"/>
        <v>-12.482159819446212</v>
      </c>
      <c r="AM155">
        <f t="shared" si="270"/>
        <v>-12.736472319783411</v>
      </c>
      <c r="AO155">
        <v>8</v>
      </c>
      <c r="AP155">
        <f t="shared" ref="AP155:AW155" si="271">AP127-$AW43</f>
        <v>7.0606505451241395</v>
      </c>
      <c r="AQ155">
        <f t="shared" si="271"/>
        <v>7.299968032120919</v>
      </c>
      <c r="AR155">
        <f t="shared" si="271"/>
        <v>-9.1233553585527218</v>
      </c>
      <c r="AS155">
        <f t="shared" si="271"/>
        <v>-2.3347859161984204</v>
      </c>
      <c r="AT155">
        <f t="shared" si="271"/>
        <v>-8.7019056307201197</v>
      </c>
      <c r="AU155">
        <f t="shared" si="271"/>
        <v>-9.4956340415645215</v>
      </c>
      <c r="AV155">
        <f t="shared" si="271"/>
        <v>-9.0853377757058205</v>
      </c>
      <c r="AW155">
        <f t="shared" si="271"/>
        <v>-9.601498090520721</v>
      </c>
    </row>
    <row r="156" spans="1:49" x14ac:dyDescent="0.4">
      <c r="A156">
        <v>8.5</v>
      </c>
      <c r="B156">
        <f t="shared" si="259"/>
        <v>7.7670237388599697</v>
      </c>
      <c r="C156">
        <f t="shared" si="259"/>
        <v>4.4392327408601204</v>
      </c>
      <c r="D156">
        <f t="shared" si="259"/>
        <v>-11.070049428621878</v>
      </c>
      <c r="E156">
        <f t="shared" si="259"/>
        <v>-7.6532297817362798</v>
      </c>
      <c r="F156">
        <f t="shared" si="259"/>
        <v>-10.585608092289881</v>
      </c>
      <c r="G156">
        <f t="shared" si="259"/>
        <v>-12.52854693071318</v>
      </c>
      <c r="H156">
        <f t="shared" si="259"/>
        <v>-15.794855795864979</v>
      </c>
      <c r="I156">
        <f t="shared" si="259"/>
        <v>-15.920354245184281</v>
      </c>
      <c r="K156">
        <v>8.5</v>
      </c>
      <c r="L156">
        <f t="shared" ref="L156:S156" si="272">L128-$S44</f>
        <v>1.5992294584411804</v>
      </c>
      <c r="M156">
        <f t="shared" si="272"/>
        <v>6.8629219641548493</v>
      </c>
      <c r="N156">
        <f t="shared" si="272"/>
        <v>-5.027286003567629</v>
      </c>
      <c r="P156">
        <f t="shared" si="272"/>
        <v>-10.163147391686831</v>
      </c>
      <c r="Q156">
        <f t="shared" si="272"/>
        <v>-8.3890724687699283</v>
      </c>
      <c r="R156">
        <f t="shared" si="272"/>
        <v>-8.2958385456519288</v>
      </c>
      <c r="S156">
        <f t="shared" si="272"/>
        <v>-12.944297952719332</v>
      </c>
      <c r="U156">
        <v>8.5</v>
      </c>
      <c r="V156">
        <f t="shared" ref="V156:AC156" si="273">V128-$AC44</f>
        <v>13.332792689308839</v>
      </c>
      <c r="W156">
        <f t="shared" si="273"/>
        <v>-2.1314796528508797</v>
      </c>
      <c r="X156">
        <f t="shared" si="273"/>
        <v>-10.00052600989865</v>
      </c>
      <c r="Y156">
        <f t="shared" si="273"/>
        <v>-10.706731152348048</v>
      </c>
      <c r="Z156">
        <f t="shared" si="273"/>
        <v>-10.948714789852751</v>
      </c>
      <c r="AA156">
        <f t="shared" si="273"/>
        <v>-14.00074978645285</v>
      </c>
      <c r="AB156">
        <f t="shared" si="273"/>
        <v>-12.885442226436751</v>
      </c>
      <c r="AC156">
        <f t="shared" si="273"/>
        <v>-13.62725554470725</v>
      </c>
      <c r="AE156">
        <v>8.5</v>
      </c>
      <c r="AF156">
        <f t="shared" ref="AF156:AM156" si="274">AF128-$AM44</f>
        <v>7.1223603707125598</v>
      </c>
      <c r="AG156">
        <f t="shared" si="274"/>
        <v>3.9281743589305602</v>
      </c>
      <c r="AH156">
        <f t="shared" si="274"/>
        <v>-17.39584933980548</v>
      </c>
      <c r="AI156">
        <f t="shared" si="274"/>
        <v>-12.570570306514979</v>
      </c>
      <c r="AJ156">
        <f t="shared" si="274"/>
        <v>-13.864921621090081</v>
      </c>
      <c r="AK156">
        <f t="shared" si="274"/>
        <v>-10.288209398681181</v>
      </c>
      <c r="AL156">
        <f t="shared" si="274"/>
        <v>-14.270229371017381</v>
      </c>
      <c r="AM156">
        <f t="shared" si="274"/>
        <v>-13.890214331589478</v>
      </c>
      <c r="AO156">
        <v>8.5</v>
      </c>
      <c r="AP156">
        <f t="shared" ref="AP156:AW156" si="275">AP128-$AW44</f>
        <v>9.6694454046270444</v>
      </c>
      <c r="AQ156">
        <f t="shared" si="275"/>
        <v>10.47148138247287</v>
      </c>
      <c r="AR156">
        <f t="shared" si="275"/>
        <v>-7.5426691766622991</v>
      </c>
      <c r="AS156">
        <f t="shared" si="275"/>
        <v>-4.0725725770973984</v>
      </c>
      <c r="AT156">
        <f t="shared" si="275"/>
        <v>-11.2558323569384</v>
      </c>
      <c r="AU156">
        <f t="shared" si="275"/>
        <v>-11.038987103758698</v>
      </c>
      <c r="AV156">
        <f t="shared" si="275"/>
        <v>-9.9173034322535987</v>
      </c>
      <c r="AW156">
        <f t="shared" si="275"/>
        <v>-10.983029788044499</v>
      </c>
    </row>
    <row r="157" spans="1:49" x14ac:dyDescent="0.4">
      <c r="A157">
        <v>9</v>
      </c>
      <c r="B157">
        <f t="shared" si="259"/>
        <v>8.8845971486641897</v>
      </c>
      <c r="C157">
        <f t="shared" si="259"/>
        <v>4.9406779505814731</v>
      </c>
      <c r="D157">
        <f t="shared" si="259"/>
        <v>-8.1984692131902506</v>
      </c>
      <c r="E157">
        <f t="shared" si="259"/>
        <v>-4.7197464640012008</v>
      </c>
      <c r="F157">
        <f t="shared" si="259"/>
        <v>-13.011808620710951</v>
      </c>
      <c r="G157">
        <f t="shared" si="259"/>
        <v>-13.829722977721151</v>
      </c>
      <c r="H157">
        <f t="shared" si="259"/>
        <v>-14.314305396193252</v>
      </c>
      <c r="I157">
        <f t="shared" si="259"/>
        <v>-13.930432175588049</v>
      </c>
      <c r="K157">
        <v>9</v>
      </c>
      <c r="L157">
        <f t="shared" ref="L157:S157" si="276">L129-$S45</f>
        <v>3.3050832478804697</v>
      </c>
      <c r="M157">
        <f t="shared" si="276"/>
        <v>8.7848354274086997</v>
      </c>
      <c r="N157">
        <f t="shared" si="276"/>
        <v>-2.6561310047321998</v>
      </c>
      <c r="P157">
        <f t="shared" si="276"/>
        <v>-7.8434240131035997</v>
      </c>
      <c r="Q157">
        <f t="shared" si="276"/>
        <v>-10.1846058923269</v>
      </c>
      <c r="R157">
        <f t="shared" si="276"/>
        <v>-9.8188360403045998</v>
      </c>
      <c r="S157">
        <f t="shared" si="276"/>
        <v>-15.568942769828002</v>
      </c>
      <c r="U157">
        <v>9</v>
      </c>
      <c r="V157">
        <f t="shared" ref="V157:AC157" si="277">V129-$AC45</f>
        <v>16.341726860619268</v>
      </c>
      <c r="W157">
        <f t="shared" si="277"/>
        <v>0.4435410954397403</v>
      </c>
      <c r="X157">
        <f t="shared" si="277"/>
        <v>-13.198903737429729</v>
      </c>
      <c r="Y157">
        <f t="shared" si="277"/>
        <v>-9.4985609185278292</v>
      </c>
      <c r="Z157">
        <f t="shared" si="277"/>
        <v>-8.6530533494128292</v>
      </c>
      <c r="AA157">
        <f t="shared" si="277"/>
        <v>-14.500991917949628</v>
      </c>
      <c r="AB157">
        <f t="shared" si="277"/>
        <v>-11.509651446016631</v>
      </c>
      <c r="AC157">
        <f t="shared" si="277"/>
        <v>-13.799741987701731</v>
      </c>
      <c r="AE157">
        <v>9</v>
      </c>
      <c r="AF157">
        <f t="shared" ref="AF157:AM157" si="278">AF129-$AM45</f>
        <v>6.3576451561940841</v>
      </c>
      <c r="AG157">
        <f t="shared" si="278"/>
        <v>4.865408125598222</v>
      </c>
      <c r="AH157">
        <f t="shared" si="278"/>
        <v>-18.38924232346471</v>
      </c>
      <c r="AI157">
        <f t="shared" si="278"/>
        <v>-14.53446445878911</v>
      </c>
      <c r="AJ157">
        <f t="shared" si="278"/>
        <v>-12.732402815016311</v>
      </c>
      <c r="AK157">
        <f t="shared" si="278"/>
        <v>-10.913547579026609</v>
      </c>
      <c r="AL157">
        <f t="shared" si="278"/>
        <v>-13.520839893149311</v>
      </c>
      <c r="AM157">
        <f t="shared" si="278"/>
        <v>-14.899037325980711</v>
      </c>
      <c r="AO157">
        <v>9</v>
      </c>
      <c r="AP157">
        <f t="shared" ref="AP157:AW157" si="279">AP129-$AW45</f>
        <v>9.8493137867058209</v>
      </c>
      <c r="AQ157">
        <f t="shared" si="279"/>
        <v>9.5150596845019759</v>
      </c>
      <c r="AR157">
        <f t="shared" si="279"/>
        <v>-5.9476737461540594</v>
      </c>
      <c r="AS157">
        <f t="shared" si="279"/>
        <v>-4.4138917693568605</v>
      </c>
      <c r="AT157">
        <f t="shared" si="279"/>
        <v>-8.571956876151658</v>
      </c>
      <c r="AU157">
        <f t="shared" si="279"/>
        <v>-12.925168198452061</v>
      </c>
      <c r="AV157">
        <f t="shared" si="279"/>
        <v>-7.4483651994068598</v>
      </c>
      <c r="AW157">
        <f t="shared" si="279"/>
        <v>-13.066136386979659</v>
      </c>
    </row>
    <row r="158" spans="1:49" x14ac:dyDescent="0.4">
      <c r="A158">
        <v>9.5</v>
      </c>
      <c r="B158">
        <f t="shared" si="259"/>
        <v>8.5322189515452305</v>
      </c>
      <c r="C158">
        <f t="shared" si="259"/>
        <v>6.3579097231183201</v>
      </c>
      <c r="D158">
        <f t="shared" si="259"/>
        <v>-8.6510336516476301</v>
      </c>
      <c r="E158">
        <f t="shared" si="259"/>
        <v>-6.2900517307371295</v>
      </c>
      <c r="F158">
        <f t="shared" si="259"/>
        <v>-12.01405129969293</v>
      </c>
      <c r="G158">
        <f t="shared" si="259"/>
        <v>-14.890040854057631</v>
      </c>
      <c r="H158">
        <f t="shared" si="259"/>
        <v>-14.805734358639629</v>
      </c>
      <c r="I158">
        <f t="shared" si="259"/>
        <v>-14.753229554928929</v>
      </c>
      <c r="K158">
        <v>9.5</v>
      </c>
      <c r="L158">
        <f t="shared" ref="L158:S158" si="280">L130-$S46</f>
        <v>5.9551706172476671</v>
      </c>
      <c r="M158">
        <f t="shared" si="280"/>
        <v>12.243675107933971</v>
      </c>
      <c r="N158">
        <f t="shared" si="280"/>
        <v>-0.51911878840417991</v>
      </c>
      <c r="P158">
        <f t="shared" si="280"/>
        <v>-9.7764948175804616</v>
      </c>
      <c r="Q158">
        <f t="shared" si="280"/>
        <v>-10.894896783895762</v>
      </c>
      <c r="R158">
        <f t="shared" si="280"/>
        <v>-11.676059194095261</v>
      </c>
      <c r="S158">
        <f t="shared" si="280"/>
        <v>-16.291172890337357</v>
      </c>
      <c r="U158">
        <v>9.5</v>
      </c>
      <c r="V158">
        <f t="shared" ref="V158:AC158" si="281">V130-$AC46</f>
        <v>17.705409632122961</v>
      </c>
      <c r="W158">
        <f t="shared" si="281"/>
        <v>1.9983441636414301</v>
      </c>
      <c r="X158">
        <f t="shared" si="281"/>
        <v>-12.36727209319664</v>
      </c>
      <c r="Y158">
        <f t="shared" si="281"/>
        <v>-6.4257090244426402</v>
      </c>
      <c r="Z158">
        <f t="shared" si="281"/>
        <v>-11.008931147231941</v>
      </c>
      <c r="AA158">
        <f t="shared" si="281"/>
        <v>-12.322630597478639</v>
      </c>
      <c r="AB158">
        <f t="shared" si="281"/>
        <v>-12.928364019620638</v>
      </c>
      <c r="AC158">
        <f t="shared" si="281"/>
        <v>-14.12312487196694</v>
      </c>
      <c r="AE158">
        <v>9.5</v>
      </c>
      <c r="AF158">
        <f t="shared" ref="AF158:AM158" si="282">AF130-$AM46</f>
        <v>5.64199688624206</v>
      </c>
      <c r="AG158">
        <f t="shared" si="282"/>
        <v>5.6492317213891159</v>
      </c>
      <c r="AH158">
        <f t="shared" si="282"/>
        <v>-15.195489535712412</v>
      </c>
      <c r="AI158">
        <f t="shared" si="282"/>
        <v>-13.26433204507201</v>
      </c>
      <c r="AJ158">
        <f t="shared" si="282"/>
        <v>-13.157076634366909</v>
      </c>
      <c r="AK158">
        <f t="shared" si="282"/>
        <v>-13.624424215882211</v>
      </c>
      <c r="AL158">
        <f t="shared" si="282"/>
        <v>-12.116632955092111</v>
      </c>
      <c r="AM158">
        <f t="shared" si="282"/>
        <v>-17.156873606831208</v>
      </c>
      <c r="AO158">
        <v>9.5</v>
      </c>
      <c r="AP158">
        <f t="shared" ref="AP158:AW158" si="283">AP130-$AW46</f>
        <v>12.481099104759451</v>
      </c>
      <c r="AQ158">
        <f t="shared" si="283"/>
        <v>9.6860206837140588</v>
      </c>
      <c r="AR158">
        <f t="shared" si="283"/>
        <v>-5.3449618044849885</v>
      </c>
      <c r="AS158">
        <f t="shared" si="283"/>
        <v>-0.9125010786316885</v>
      </c>
      <c r="AT158">
        <f t="shared" si="283"/>
        <v>-6.3502368847207897</v>
      </c>
      <c r="AU158">
        <f t="shared" si="283"/>
        <v>-13.247470050461088</v>
      </c>
      <c r="AV158">
        <f t="shared" si="283"/>
        <v>-6.12142760318849</v>
      </c>
      <c r="AW158">
        <f t="shared" si="283"/>
        <v>-11.657798168525888</v>
      </c>
    </row>
    <row r="159" spans="1:49" x14ac:dyDescent="0.4">
      <c r="A159">
        <v>10</v>
      </c>
      <c r="B159">
        <f t="shared" si="259"/>
        <v>8.8409927831626689</v>
      </c>
      <c r="C159">
        <f t="shared" si="259"/>
        <v>7.3262629929779699</v>
      </c>
      <c r="D159">
        <f t="shared" si="259"/>
        <v>-8.7409483739719391</v>
      </c>
      <c r="E159">
        <f t="shared" si="259"/>
        <v>-4.0895859129340506</v>
      </c>
      <c r="F159">
        <f t="shared" si="259"/>
        <v>-10.478683148038542</v>
      </c>
      <c r="G159">
        <f t="shared" si="259"/>
        <v>-15.86732292068594</v>
      </c>
      <c r="H159">
        <f t="shared" si="259"/>
        <v>-13.103112728780641</v>
      </c>
      <c r="I159">
        <f t="shared" si="259"/>
        <v>-12.931173861250439</v>
      </c>
      <c r="K159">
        <v>10</v>
      </c>
      <c r="L159">
        <f t="shared" ref="L159:S159" si="284">L131-$S47</f>
        <v>5.5296680588062497</v>
      </c>
      <c r="M159">
        <f t="shared" si="284"/>
        <v>10.705918064707721</v>
      </c>
      <c r="N159">
        <f t="shared" si="284"/>
        <v>-1.1714896761759102</v>
      </c>
      <c r="P159">
        <f t="shared" si="284"/>
        <v>-8.2276139920105997</v>
      </c>
      <c r="Q159">
        <f t="shared" si="284"/>
        <v>-9.9606696553812988</v>
      </c>
      <c r="R159">
        <f t="shared" si="284"/>
        <v>-10.898047553727299</v>
      </c>
      <c r="S159">
        <f t="shared" si="284"/>
        <v>-13.3938636453783</v>
      </c>
      <c r="U159">
        <v>10</v>
      </c>
      <c r="V159">
        <f t="shared" ref="V159:AC159" si="285">V131-$AC47</f>
        <v>16.389379196711889</v>
      </c>
      <c r="W159">
        <f t="shared" si="285"/>
        <v>3.50746591049458</v>
      </c>
      <c r="X159">
        <f t="shared" si="285"/>
        <v>-13.474556649368711</v>
      </c>
      <c r="Y159">
        <f t="shared" si="285"/>
        <v>-5.4120542276025096</v>
      </c>
      <c r="Z159">
        <f t="shared" si="285"/>
        <v>-7.9093145182807101</v>
      </c>
      <c r="AA159">
        <f t="shared" si="285"/>
        <v>-10.519197231943313</v>
      </c>
      <c r="AB159">
        <f t="shared" si="285"/>
        <v>-13.552476931773711</v>
      </c>
      <c r="AC159">
        <f t="shared" si="285"/>
        <v>-14.570534612711111</v>
      </c>
      <c r="AE159">
        <v>10</v>
      </c>
      <c r="AF159">
        <f t="shared" ref="AF159:AM159" si="286">AF131-$AM47</f>
        <v>6.4851527797427453</v>
      </c>
      <c r="AG159">
        <f t="shared" si="286"/>
        <v>7.0361134929470293</v>
      </c>
      <c r="AH159">
        <f t="shared" si="286"/>
        <v>-16.17438696079541</v>
      </c>
      <c r="AI159">
        <f t="shared" si="286"/>
        <v>-10.63564975342841</v>
      </c>
      <c r="AJ159">
        <f t="shared" si="286"/>
        <v>-11.591217102825411</v>
      </c>
      <c r="AK159">
        <f t="shared" si="286"/>
        <v>-10.19453711704741</v>
      </c>
      <c r="AL159">
        <f t="shared" si="286"/>
        <v>-13.72677733127421</v>
      </c>
      <c r="AM159">
        <f t="shared" si="286"/>
        <v>-17.736823715869811</v>
      </c>
      <c r="AO159">
        <v>10</v>
      </c>
      <c r="AP159">
        <f t="shared" ref="AP159:AW159" si="287">AP131-$AW47</f>
        <v>11.828701140843799</v>
      </c>
      <c r="AQ159">
        <f t="shared" si="287"/>
        <v>8.3988943908107991</v>
      </c>
      <c r="AR159">
        <f t="shared" si="287"/>
        <v>-5.8955732252726403</v>
      </c>
      <c r="AS159">
        <f t="shared" si="287"/>
        <v>-2.9491512767343409</v>
      </c>
      <c r="AT159">
        <f t="shared" si="287"/>
        <v>-7.9681585506836416</v>
      </c>
      <c r="AU159">
        <f t="shared" si="287"/>
        <v>-15.36419207752664</v>
      </c>
      <c r="AV159">
        <f t="shared" si="287"/>
        <v>-3.0718016452709413</v>
      </c>
      <c r="AW159">
        <f t="shared" si="287"/>
        <v>-11.960625364811941</v>
      </c>
    </row>
    <row r="160" spans="1:49" x14ac:dyDescent="0.4">
      <c r="A160">
        <v>10.5</v>
      </c>
      <c r="B160">
        <f t="shared" si="259"/>
        <v>7.7935456674073809</v>
      </c>
      <c r="C160">
        <f t="shared" si="259"/>
        <v>9.0478488519507714</v>
      </c>
      <c r="D160">
        <f t="shared" si="259"/>
        <v>-7.17430411427486</v>
      </c>
      <c r="E160">
        <f t="shared" si="259"/>
        <v>-1.5554174846319198</v>
      </c>
      <c r="F160">
        <f t="shared" si="259"/>
        <v>-10.637286568694858</v>
      </c>
      <c r="G160">
        <f t="shared" si="259"/>
        <v>-17.914059581216758</v>
      </c>
      <c r="H160">
        <f t="shared" si="259"/>
        <v>-14.60887366722006</v>
      </c>
      <c r="I160">
        <f t="shared" si="259"/>
        <v>-10.959985347233861</v>
      </c>
      <c r="K160">
        <v>10.5</v>
      </c>
      <c r="L160">
        <f t="shared" ref="L160:S160" si="288">L132-$S48</f>
        <v>6.4680510603550445</v>
      </c>
      <c r="M160">
        <f t="shared" si="288"/>
        <v>10.28107847948653</v>
      </c>
      <c r="N160">
        <f t="shared" si="288"/>
        <v>-3.7549578515792703</v>
      </c>
      <c r="P160">
        <f t="shared" si="288"/>
        <v>-10.260438340743869</v>
      </c>
      <c r="Q160">
        <f t="shared" si="288"/>
        <v>-10.17186011382257</v>
      </c>
      <c r="R160">
        <f t="shared" si="288"/>
        <v>-10.14511171257187</v>
      </c>
      <c r="S160">
        <f t="shared" si="288"/>
        <v>-11.97040262189237</v>
      </c>
      <c r="U160">
        <v>10.5</v>
      </c>
      <c r="V160">
        <f t="shared" ref="V160:AC160" si="289">V132-$AC48</f>
        <v>15.262004435059922</v>
      </c>
      <c r="W160">
        <f t="shared" si="289"/>
        <v>0.81418837992243009</v>
      </c>
      <c r="X160">
        <f t="shared" si="289"/>
        <v>-11.553972714789221</v>
      </c>
      <c r="Y160">
        <f t="shared" si="289"/>
        <v>-3.95697473082092</v>
      </c>
      <c r="Z160">
        <f t="shared" si="289"/>
        <v>-8.9162520797771201</v>
      </c>
      <c r="AA160">
        <f t="shared" si="289"/>
        <v>-8.1042598374288204</v>
      </c>
      <c r="AB160">
        <f t="shared" si="289"/>
        <v>-13.420946476518122</v>
      </c>
      <c r="AC160">
        <f t="shared" si="289"/>
        <v>-14.956144118252119</v>
      </c>
      <c r="AE160">
        <v>10.5</v>
      </c>
      <c r="AF160">
        <f t="shared" ref="AF160:AM160" si="290">AF132-$AM48</f>
        <v>3.4339251870132195</v>
      </c>
      <c r="AG160">
        <f t="shared" si="290"/>
        <v>6.4704032952366335</v>
      </c>
      <c r="AH160">
        <f t="shared" si="290"/>
        <v>-18.184286182302319</v>
      </c>
      <c r="AI160">
        <f t="shared" si="290"/>
        <v>-13.383268322895319</v>
      </c>
      <c r="AJ160">
        <f t="shared" si="290"/>
        <v>-14.184096612034619</v>
      </c>
      <c r="AK160">
        <f t="shared" si="290"/>
        <v>-9.0796603199710191</v>
      </c>
      <c r="AL160">
        <f t="shared" si="290"/>
        <v>-11.207972414305818</v>
      </c>
      <c r="AM160">
        <f t="shared" si="290"/>
        <v>-20.769968507760119</v>
      </c>
      <c r="AO160">
        <v>10.5</v>
      </c>
      <c r="AP160">
        <f t="shared" ref="AP160:AW160" si="291">AP132-$AW48</f>
        <v>10.973749796942531</v>
      </c>
      <c r="AQ160">
        <f t="shared" si="291"/>
        <v>9.5473539538291199</v>
      </c>
      <c r="AR160">
        <f t="shared" si="291"/>
        <v>-3.7166473703130993</v>
      </c>
      <c r="AS160">
        <f t="shared" si="291"/>
        <v>-4.138900474762</v>
      </c>
      <c r="AT160">
        <f t="shared" si="291"/>
        <v>-10.551601092528898</v>
      </c>
      <c r="AU160">
        <f t="shared" si="291"/>
        <v>-16.9276811404714</v>
      </c>
      <c r="AV160">
        <f t="shared" si="291"/>
        <v>-1.0477709159023991</v>
      </c>
      <c r="AW160">
        <f t="shared" si="291"/>
        <v>-12.946391311670798</v>
      </c>
    </row>
    <row r="161" spans="1:79" x14ac:dyDescent="0.4">
      <c r="A161">
        <v>11</v>
      </c>
      <c r="B161">
        <f t="shared" si="259"/>
        <v>5.4361776516072249</v>
      </c>
      <c r="C161">
        <f t="shared" si="259"/>
        <v>8.1857801007678006</v>
      </c>
      <c r="D161">
        <f t="shared" si="259"/>
        <v>-8.4838006493595799</v>
      </c>
      <c r="E161">
        <f t="shared" si="259"/>
        <v>-3.8443089708117393</v>
      </c>
      <c r="F161">
        <f t="shared" si="259"/>
        <v>-8.2009882431786814</v>
      </c>
      <c r="G161">
        <f t="shared" si="259"/>
        <v>-20.665745910753678</v>
      </c>
      <c r="H161">
        <f t="shared" si="259"/>
        <v>-11.75350967957818</v>
      </c>
      <c r="I161">
        <f t="shared" si="259"/>
        <v>-8.9102010195140799</v>
      </c>
      <c r="K161">
        <v>11</v>
      </c>
      <c r="L161">
        <f t="shared" ref="L161:S161" si="292">L133-$S49</f>
        <v>5.53272930816523</v>
      </c>
      <c r="M161">
        <f t="shared" si="292"/>
        <v>10.5890033807301</v>
      </c>
      <c r="N161">
        <f t="shared" si="292"/>
        <v>-2.0041007237957809</v>
      </c>
      <c r="P161">
        <f t="shared" si="292"/>
        <v>-9.8629420014843596</v>
      </c>
      <c r="Q161">
        <f t="shared" si="292"/>
        <v>-7.0413406728231598</v>
      </c>
      <c r="R161">
        <f t="shared" si="292"/>
        <v>-12.36929462235166</v>
      </c>
      <c r="S161">
        <f t="shared" si="292"/>
        <v>-11.89624994063406</v>
      </c>
      <c r="U161">
        <v>11</v>
      </c>
      <c r="V161">
        <f t="shared" ref="V161:AC161" si="293">V133-$AC49</f>
        <v>18.178634442990159</v>
      </c>
      <c r="W161">
        <f t="shared" si="293"/>
        <v>1.6892503320737999</v>
      </c>
      <c r="X161">
        <f t="shared" si="293"/>
        <v>-14.34577966656914</v>
      </c>
      <c r="Y161">
        <f t="shared" si="293"/>
        <v>-0.67743104765967033</v>
      </c>
      <c r="Z161">
        <f t="shared" si="293"/>
        <v>-8.8382628594133408</v>
      </c>
      <c r="AA161">
        <f t="shared" si="293"/>
        <v>-10.288086542547038</v>
      </c>
      <c r="AB161">
        <f t="shared" si="293"/>
        <v>-10.482612148762239</v>
      </c>
      <c r="AC161">
        <f t="shared" si="293"/>
        <v>-15.847227775363038</v>
      </c>
      <c r="AE161">
        <v>11</v>
      </c>
      <c r="AF161">
        <f t="shared" ref="AF161:AM161" si="294">AF133-$AM49</f>
        <v>6.3574431903928987</v>
      </c>
      <c r="AG161">
        <f t="shared" si="294"/>
        <v>7.9645621013258801</v>
      </c>
      <c r="AH161">
        <f t="shared" si="294"/>
        <v>-19.465625522108279</v>
      </c>
      <c r="AI161">
        <f t="shared" si="294"/>
        <v>-11.26544731784978</v>
      </c>
      <c r="AJ161">
        <f t="shared" si="294"/>
        <v>-13.496469104971279</v>
      </c>
      <c r="AK161">
        <f t="shared" si="294"/>
        <v>-7.4840630830786798</v>
      </c>
      <c r="AL161">
        <f t="shared" si="294"/>
        <v>-12.42913127484988</v>
      </c>
      <c r="AM161">
        <f t="shared" si="294"/>
        <v>-21.691613680577078</v>
      </c>
      <c r="AO161">
        <v>11</v>
      </c>
      <c r="AP161">
        <f t="shared" ref="AP161:AW161" si="295">AP133-$AW49</f>
        <v>14.225316879739621</v>
      </c>
      <c r="AQ161">
        <f t="shared" si="295"/>
        <v>10.208859703297477</v>
      </c>
      <c r="AR161">
        <f t="shared" si="295"/>
        <v>-0.2971714730289392</v>
      </c>
      <c r="AS161">
        <f t="shared" si="295"/>
        <v>-5.514601277396439</v>
      </c>
      <c r="AT161">
        <f t="shared" si="295"/>
        <v>-9.400908354394339</v>
      </c>
      <c r="AU161">
        <f t="shared" si="295"/>
        <v>-13.87678611837994</v>
      </c>
      <c r="AV161">
        <f t="shared" si="295"/>
        <v>-2.8754855516440401</v>
      </c>
      <c r="AW161">
        <f t="shared" si="295"/>
        <v>-14.210748183062538</v>
      </c>
    </row>
    <row r="162" spans="1:79" x14ac:dyDescent="0.4">
      <c r="A162">
        <v>11.5</v>
      </c>
      <c r="B162">
        <f t="shared" si="259"/>
        <v>3.4559771534164097</v>
      </c>
      <c r="C162">
        <f t="shared" si="259"/>
        <v>9.1994911874096594</v>
      </c>
      <c r="D162">
        <f t="shared" si="259"/>
        <v>-8.4735878109397689</v>
      </c>
      <c r="E162">
        <f t="shared" si="259"/>
        <v>-3.1741728246184104</v>
      </c>
      <c r="F162">
        <f t="shared" si="259"/>
        <v>-9.5576475788984716</v>
      </c>
      <c r="G162">
        <f t="shared" si="259"/>
        <v>-20.533734151757972</v>
      </c>
      <c r="H162">
        <f t="shared" si="259"/>
        <v>-10.706256907226571</v>
      </c>
      <c r="I162">
        <f t="shared" si="259"/>
        <v>-5.7329328228266698</v>
      </c>
      <c r="K162">
        <v>11.5</v>
      </c>
      <c r="L162">
        <f t="shared" ref="L162:S162" si="296">L134-$S50</f>
        <v>4.8680113670754199</v>
      </c>
      <c r="M162">
        <f t="shared" si="296"/>
        <v>8.7006095029625001</v>
      </c>
      <c r="N162">
        <f t="shared" si="296"/>
        <v>-2.3612449237761002</v>
      </c>
      <c r="P162">
        <f t="shared" si="296"/>
        <v>-12.47065232019926</v>
      </c>
      <c r="Q162">
        <f t="shared" si="296"/>
        <v>-5.1625873989414597</v>
      </c>
      <c r="R162">
        <f t="shared" si="296"/>
        <v>-13.989136734797661</v>
      </c>
      <c r="S162">
        <f t="shared" si="296"/>
        <v>-12.410427900538661</v>
      </c>
      <c r="U162">
        <v>11.5</v>
      </c>
      <c r="V162">
        <f t="shared" ref="V162:AC162" si="297">V134-$AC50</f>
        <v>21.54145763670456</v>
      </c>
      <c r="W162">
        <f t="shared" si="297"/>
        <v>1.5319963389428004</v>
      </c>
      <c r="X162">
        <f t="shared" si="297"/>
        <v>-14.61514844172034</v>
      </c>
      <c r="Y162">
        <f t="shared" si="297"/>
        <v>-0.8695176579882995</v>
      </c>
      <c r="Z162">
        <f t="shared" si="297"/>
        <v>-10.096397855195942</v>
      </c>
      <c r="AA162">
        <f t="shared" si="297"/>
        <v>-10.427831873083441</v>
      </c>
      <c r="AB162">
        <f t="shared" si="297"/>
        <v>-9.8193486780649408</v>
      </c>
      <c r="AC162">
        <f t="shared" si="297"/>
        <v>-15.972107289031239</v>
      </c>
      <c r="AE162">
        <v>11.5</v>
      </c>
      <c r="AF162">
        <f t="shared" ref="AF162:AM162" si="298">AF134-$AM50</f>
        <v>7.8700432087177132</v>
      </c>
      <c r="AG162">
        <f t="shared" si="298"/>
        <v>5.6459903640441702</v>
      </c>
      <c r="AH162">
        <f t="shared" si="298"/>
        <v>-17.358106147217171</v>
      </c>
      <c r="AI162">
        <f t="shared" si="298"/>
        <v>-9.1187671226568696</v>
      </c>
      <c r="AJ162">
        <f t="shared" si="298"/>
        <v>-13.62072174586477</v>
      </c>
      <c r="AK162">
        <f t="shared" si="298"/>
        <v>-5.0717626443970705</v>
      </c>
      <c r="AL162">
        <f t="shared" si="298"/>
        <v>-10.123843552714671</v>
      </c>
      <c r="AM162">
        <f t="shared" si="298"/>
        <v>-23.495548329624469</v>
      </c>
      <c r="AO162">
        <v>11.5</v>
      </c>
      <c r="AP162">
        <f t="shared" ref="AP162:AW162" si="299">AP134-$AW50</f>
        <v>15.559156744084468</v>
      </c>
      <c r="AQ162">
        <f t="shared" si="299"/>
        <v>11.698931008069499</v>
      </c>
      <c r="AR162">
        <f t="shared" si="299"/>
        <v>-1.8519833732616</v>
      </c>
      <c r="AS162">
        <f t="shared" si="299"/>
        <v>-6.5929773942170993</v>
      </c>
      <c r="AT162">
        <f t="shared" si="299"/>
        <v>-7.5019815265341006</v>
      </c>
      <c r="AU162">
        <f t="shared" si="299"/>
        <v>-14.470551514138601</v>
      </c>
      <c r="AV162">
        <f t="shared" si="299"/>
        <v>-4.9021514283874001</v>
      </c>
      <c r="AW162">
        <f t="shared" si="299"/>
        <v>-14.9595446301827</v>
      </c>
    </row>
    <row r="163" spans="1:79" x14ac:dyDescent="0.4">
      <c r="A163">
        <v>12</v>
      </c>
      <c r="B163">
        <f t="shared" ref="B163:I167" si="300">B135-$I51</f>
        <v>0.28603984274545979</v>
      </c>
      <c r="C163">
        <f t="shared" si="300"/>
        <v>6.4618050675621195</v>
      </c>
      <c r="D163">
        <f t="shared" si="300"/>
        <v>-7.19398914137152</v>
      </c>
      <c r="E163">
        <f t="shared" si="300"/>
        <v>-5.298066223076721</v>
      </c>
      <c r="F163">
        <f t="shared" si="300"/>
        <v>-10.977586804673319</v>
      </c>
      <c r="G163">
        <f t="shared" si="300"/>
        <v>-21.696222937941521</v>
      </c>
      <c r="H163">
        <f t="shared" si="300"/>
        <v>-11.190246933281021</v>
      </c>
      <c r="I163">
        <f t="shared" si="300"/>
        <v>-7.9430954594788199</v>
      </c>
      <c r="K163">
        <v>12</v>
      </c>
      <c r="L163">
        <f t="shared" ref="L163:S163" si="301">L135-$S51</f>
        <v>2.16444141765355</v>
      </c>
      <c r="M163">
        <f t="shared" si="301"/>
        <v>11.64142358517377</v>
      </c>
      <c r="N163">
        <f t="shared" si="301"/>
        <v>-4.6830672357370391</v>
      </c>
      <c r="P163">
        <f t="shared" si="301"/>
        <v>-10.18697715657294</v>
      </c>
      <c r="Q163">
        <f t="shared" si="301"/>
        <v>-7.0527562356132387</v>
      </c>
      <c r="R163">
        <f t="shared" si="301"/>
        <v>-11.874421111160238</v>
      </c>
      <c r="S163">
        <f t="shared" si="301"/>
        <v>-13.55300597929234</v>
      </c>
      <c r="U163">
        <v>12</v>
      </c>
      <c r="V163">
        <f t="shared" ref="V163:AC163" si="302">V135-$AC51</f>
        <v>22.910495711359701</v>
      </c>
      <c r="W163">
        <f t="shared" si="302"/>
        <v>2.2579359938299302</v>
      </c>
      <c r="X163">
        <f t="shared" si="302"/>
        <v>-16.656265495512002</v>
      </c>
      <c r="Y163">
        <f t="shared" si="302"/>
        <v>-2.7199424100158094</v>
      </c>
      <c r="Z163">
        <f t="shared" si="302"/>
        <v>-11.822632199942801</v>
      </c>
      <c r="AA163">
        <f t="shared" si="302"/>
        <v>-12.081964210441599</v>
      </c>
      <c r="AB163">
        <f t="shared" si="302"/>
        <v>-11.948455333073499</v>
      </c>
      <c r="AC163">
        <f t="shared" si="302"/>
        <v>-16.125094564260898</v>
      </c>
      <c r="AE163">
        <v>12</v>
      </c>
      <c r="AF163">
        <f t="shared" ref="AF163:AM163" si="303">AF135-$AM51</f>
        <v>4.8771178798543797</v>
      </c>
      <c r="AG163">
        <f t="shared" si="303"/>
        <v>8.0662344748176693</v>
      </c>
      <c r="AH163">
        <f t="shared" si="303"/>
        <v>-17.967902815846102</v>
      </c>
      <c r="AI163">
        <f t="shared" si="303"/>
        <v>-6.5948521761121004</v>
      </c>
      <c r="AJ163">
        <f t="shared" si="303"/>
        <v>-11.545718115908</v>
      </c>
      <c r="AK163">
        <f t="shared" si="303"/>
        <v>-7.7688817366696998</v>
      </c>
      <c r="AL163">
        <f t="shared" si="303"/>
        <v>-10.216245423809299</v>
      </c>
      <c r="AM163">
        <f t="shared" si="303"/>
        <v>-23.5214422263915</v>
      </c>
      <c r="AO163">
        <v>12</v>
      </c>
      <c r="AP163">
        <f t="shared" ref="AP163:AW163" si="304">AP135-$AW51</f>
        <v>16.1833451730581</v>
      </c>
      <c r="AQ163">
        <f t="shared" si="304"/>
        <v>9.07675572698286</v>
      </c>
      <c r="AR163">
        <f t="shared" si="304"/>
        <v>1.2107303221380814</v>
      </c>
      <c r="AS163">
        <f t="shared" si="304"/>
        <v>-6.1010035292522993</v>
      </c>
      <c r="AT163">
        <f t="shared" si="304"/>
        <v>-4.3787674981987994</v>
      </c>
      <c r="AU163">
        <f t="shared" si="304"/>
        <v>-13.0219966332151</v>
      </c>
      <c r="AV163">
        <f t="shared" si="304"/>
        <v>-7.3910609087622987</v>
      </c>
      <c r="AW163">
        <f t="shared" si="304"/>
        <v>-14.8232944123001</v>
      </c>
    </row>
    <row r="164" spans="1:79" x14ac:dyDescent="0.4">
      <c r="A164">
        <v>12.5</v>
      </c>
      <c r="B164">
        <f t="shared" si="300"/>
        <v>-0.32469695505271989</v>
      </c>
      <c r="C164">
        <f t="shared" si="300"/>
        <v>6.9278452016968703</v>
      </c>
      <c r="D164">
        <f t="shared" si="300"/>
        <v>-9.7924536141343985</v>
      </c>
      <c r="E164">
        <f t="shared" si="300"/>
        <v>-4.3924428272332596</v>
      </c>
      <c r="F164">
        <f t="shared" si="300"/>
        <v>-10.457978206165201</v>
      </c>
      <c r="G164">
        <f t="shared" si="300"/>
        <v>-20.179177090352098</v>
      </c>
      <c r="H164">
        <f t="shared" si="300"/>
        <v>-9.4702932473108987</v>
      </c>
      <c r="I164">
        <f t="shared" si="300"/>
        <v>-5.8491238639274998</v>
      </c>
      <c r="K164">
        <v>12.5</v>
      </c>
      <c r="L164">
        <f t="shared" ref="L164:S164" si="305">L136-$S52</f>
        <v>4.3607955877252502</v>
      </c>
      <c r="M164">
        <f t="shared" si="305"/>
        <v>8.9461148986946597</v>
      </c>
      <c r="N164">
        <f t="shared" si="305"/>
        <v>-1.3107641354714605</v>
      </c>
      <c r="P164">
        <f t="shared" si="305"/>
        <v>-11.600198858648579</v>
      </c>
      <c r="Q164">
        <f t="shared" si="305"/>
        <v>-7.8421490060605805</v>
      </c>
      <c r="R164">
        <f t="shared" si="305"/>
        <v>-9.5296631809203802</v>
      </c>
      <c r="S164">
        <f t="shared" si="305"/>
        <v>-13.856513514921581</v>
      </c>
      <c r="U164">
        <v>12.5</v>
      </c>
      <c r="V164">
        <f t="shared" ref="V164:AC164" si="306">V136-$AC52</f>
        <v>22.027734472578668</v>
      </c>
      <c r="W164">
        <f t="shared" si="306"/>
        <v>-0.12978868751020034</v>
      </c>
      <c r="X164">
        <f t="shared" si="306"/>
        <v>-18.347297126637031</v>
      </c>
      <c r="Y164">
        <f t="shared" si="306"/>
        <v>0.59955253380814977</v>
      </c>
      <c r="Z164">
        <f t="shared" si="306"/>
        <v>-13.309687846267931</v>
      </c>
      <c r="AA164">
        <f t="shared" si="306"/>
        <v>-12.31845885194863</v>
      </c>
      <c r="AB164">
        <f t="shared" si="306"/>
        <v>-8.3764045711820287</v>
      </c>
      <c r="AC164">
        <f t="shared" si="306"/>
        <v>-17.113459478744332</v>
      </c>
      <c r="AE164">
        <v>12.5</v>
      </c>
      <c r="AF164">
        <f t="shared" ref="AF164:AM164" si="307">AF136-$AM52</f>
        <v>2.3019424487671092</v>
      </c>
      <c r="AG164">
        <f t="shared" si="307"/>
        <v>5.5680067922271892</v>
      </c>
      <c r="AH164">
        <f t="shared" si="307"/>
        <v>-19.948769431287161</v>
      </c>
      <c r="AI164">
        <f t="shared" si="307"/>
        <v>-3.5215928957056608</v>
      </c>
      <c r="AJ164">
        <f t="shared" si="307"/>
        <v>-9.9409087798421609</v>
      </c>
      <c r="AK164">
        <f t="shared" si="307"/>
        <v>-4.9443431596123606</v>
      </c>
      <c r="AL164">
        <f t="shared" si="307"/>
        <v>-7.2808815902700612</v>
      </c>
      <c r="AM164">
        <f t="shared" si="307"/>
        <v>-21.363914211786259</v>
      </c>
      <c r="AO164">
        <v>12.5</v>
      </c>
      <c r="AP164">
        <f t="shared" ref="AP164:AW164" si="308">AP136-$AW52</f>
        <v>15.323355000226869</v>
      </c>
      <c r="AQ164">
        <f t="shared" si="308"/>
        <v>9.3918239427004497</v>
      </c>
      <c r="AR164">
        <f t="shared" si="308"/>
        <v>3.1898439382985799</v>
      </c>
      <c r="AS164">
        <f t="shared" si="308"/>
        <v>-3.6886790913021006</v>
      </c>
      <c r="AT164">
        <f t="shared" si="308"/>
        <v>-6.2800375003964</v>
      </c>
      <c r="AU164">
        <f t="shared" si="308"/>
        <v>-11.413001136715899</v>
      </c>
      <c r="AV164">
        <f t="shared" si="308"/>
        <v>-7.618730214411201</v>
      </c>
      <c r="AW164">
        <f t="shared" si="308"/>
        <v>-15.6997682855223</v>
      </c>
    </row>
    <row r="165" spans="1:79" x14ac:dyDescent="0.4">
      <c r="A165">
        <v>13</v>
      </c>
      <c r="B165">
        <f t="shared" si="300"/>
        <v>1.6131167718642097</v>
      </c>
      <c r="C165">
        <f t="shared" si="300"/>
        <v>9.3719336976276892</v>
      </c>
      <c r="D165">
        <f t="shared" si="300"/>
        <v>-7.55205721358353</v>
      </c>
      <c r="E165">
        <f t="shared" si="300"/>
        <v>-6.148430836627031</v>
      </c>
      <c r="F165">
        <f t="shared" si="300"/>
        <v>-9.6115913413834306</v>
      </c>
      <c r="G165">
        <f t="shared" si="300"/>
        <v>-22.00298343984263</v>
      </c>
      <c r="H165">
        <f t="shared" si="300"/>
        <v>-6.7271420368891297</v>
      </c>
      <c r="I165">
        <f t="shared" si="300"/>
        <v>-3.1144768147160802</v>
      </c>
      <c r="K165">
        <v>13</v>
      </c>
      <c r="L165">
        <f t="shared" ref="L165:S165" si="309">L137-$S53</f>
        <v>6.9990397875853425</v>
      </c>
      <c r="M165">
        <f t="shared" si="309"/>
        <v>9.1178557183164006</v>
      </c>
      <c r="N165">
        <f t="shared" si="309"/>
        <v>-1.4580567655249697</v>
      </c>
      <c r="P165">
        <f t="shared" si="309"/>
        <v>-8.3019132774805016</v>
      </c>
      <c r="Q165">
        <f t="shared" si="309"/>
        <v>-5.0066187179507002</v>
      </c>
      <c r="R165">
        <f t="shared" si="309"/>
        <v>-7.0419726280740003</v>
      </c>
      <c r="S165">
        <f t="shared" si="309"/>
        <v>-11.583449265016501</v>
      </c>
      <c r="U165">
        <v>13</v>
      </c>
      <c r="V165">
        <f t="shared" ref="V165:AC165" si="310">V137-$AC53</f>
        <v>24.630444313536241</v>
      </c>
      <c r="W165">
        <f t="shared" si="310"/>
        <v>2.0890398958983996</v>
      </c>
      <c r="X165">
        <f t="shared" si="310"/>
        <v>-20.28176475774816</v>
      </c>
      <c r="Y165">
        <f t="shared" si="310"/>
        <v>1.9336448071669095</v>
      </c>
      <c r="Z165">
        <f t="shared" si="310"/>
        <v>-13.75423330067386</v>
      </c>
      <c r="AA165">
        <f t="shared" si="310"/>
        <v>-11.54397897867106</v>
      </c>
      <c r="AB165">
        <f t="shared" si="310"/>
        <v>-10.31578369010786</v>
      </c>
      <c r="AC165">
        <f t="shared" si="310"/>
        <v>-15.12632119328206</v>
      </c>
      <c r="AE165">
        <v>13</v>
      </c>
      <c r="AF165">
        <f t="shared" ref="AF165:AM165" si="311">AF137-$AM53</f>
        <v>3.93389579987016</v>
      </c>
      <c r="AG165">
        <f t="shared" si="311"/>
        <v>3.5268320062914702</v>
      </c>
      <c r="AH165">
        <f t="shared" si="311"/>
        <v>-20.223357418351039</v>
      </c>
      <c r="AI165">
        <f t="shared" si="311"/>
        <v>-2.3187600173928304</v>
      </c>
      <c r="AJ165">
        <f t="shared" si="311"/>
        <v>-7.6609586437875405</v>
      </c>
      <c r="AK165">
        <f t="shared" si="311"/>
        <v>-4.7595044618423392</v>
      </c>
      <c r="AL165">
        <f t="shared" si="311"/>
        <v>-7.7176024224429396</v>
      </c>
      <c r="AM165">
        <f t="shared" si="311"/>
        <v>-18.276590443436742</v>
      </c>
      <c r="AO165">
        <v>13</v>
      </c>
      <c r="AP165">
        <f t="shared" ref="AP165:AW165" si="312">AP137-$AW53</f>
        <v>13.35267491263086</v>
      </c>
      <c r="AQ165">
        <f t="shared" si="312"/>
        <v>9.3561331584847203</v>
      </c>
      <c r="AR165">
        <f t="shared" si="312"/>
        <v>1.7387859943003896</v>
      </c>
      <c r="AS165">
        <f t="shared" si="312"/>
        <v>-0.7537843607029</v>
      </c>
      <c r="AT165">
        <f t="shared" si="312"/>
        <v>-4.8717777616591995</v>
      </c>
      <c r="AU165">
        <f t="shared" si="312"/>
        <v>-11.7986527155592</v>
      </c>
      <c r="AV165">
        <f t="shared" si="312"/>
        <v>-8.0356981093258995</v>
      </c>
      <c r="AW165">
        <f t="shared" si="312"/>
        <v>-16.908676558445599</v>
      </c>
    </row>
    <row r="166" spans="1:79" x14ac:dyDescent="0.4">
      <c r="A166">
        <v>13.5</v>
      </c>
      <c r="B166">
        <f t="shared" si="300"/>
        <v>0.78809807117719011</v>
      </c>
      <c r="C166">
        <f t="shared" si="300"/>
        <v>8.7221899623698693</v>
      </c>
      <c r="D166">
        <f t="shared" si="300"/>
        <v>-6.5046969113076294</v>
      </c>
      <c r="E166">
        <f t="shared" si="300"/>
        <v>-5.4998042639940294</v>
      </c>
      <c r="F166">
        <f t="shared" si="300"/>
        <v>-12.13446958414213</v>
      </c>
      <c r="G166">
        <f t="shared" si="300"/>
        <v>-20.055338081045427</v>
      </c>
      <c r="H166">
        <f t="shared" si="300"/>
        <v>-6.6081384649887305</v>
      </c>
      <c r="I166">
        <f t="shared" si="300"/>
        <v>-0.69831043000093018</v>
      </c>
      <c r="K166">
        <v>13.5</v>
      </c>
      <c r="L166">
        <f t="shared" ref="L166:S166" si="313">L138-$S54</f>
        <v>9.7009416658972896</v>
      </c>
      <c r="M166">
        <f t="shared" si="313"/>
        <v>6.9644124855300404</v>
      </c>
      <c r="N166">
        <f t="shared" si="313"/>
        <v>-2.2612371638737798</v>
      </c>
      <c r="P166">
        <f t="shared" si="313"/>
        <v>-5.2037101571823801</v>
      </c>
      <c r="Q166">
        <f t="shared" si="313"/>
        <v>-2.3579449058464803</v>
      </c>
      <c r="R166">
        <f t="shared" si="313"/>
        <v>-8.1901603599303812</v>
      </c>
      <c r="S166">
        <f t="shared" si="313"/>
        <v>-12.84183492345278</v>
      </c>
      <c r="U166">
        <v>13.5</v>
      </c>
      <c r="V166">
        <f t="shared" ref="V166:AC166" si="314">V138-$AC54</f>
        <v>22.554302373539151</v>
      </c>
      <c r="W166">
        <f t="shared" si="314"/>
        <v>2.3349403087890197</v>
      </c>
      <c r="X166">
        <f t="shared" si="314"/>
        <v>-17.434263562437049</v>
      </c>
      <c r="Y166">
        <f t="shared" si="314"/>
        <v>2.2201565900108005</v>
      </c>
      <c r="Z166">
        <f t="shared" si="314"/>
        <v>-15.168562236381852</v>
      </c>
      <c r="AA166">
        <f t="shared" si="314"/>
        <v>-10.878248160049051</v>
      </c>
      <c r="AB166">
        <f t="shared" si="314"/>
        <v>-11.710017236805751</v>
      </c>
      <c r="AC166">
        <f t="shared" si="314"/>
        <v>-17.80656903103025</v>
      </c>
      <c r="AE166">
        <v>13.5</v>
      </c>
      <c r="AF166">
        <f t="shared" ref="AF166:AM166" si="315">AF138-$AM54</f>
        <v>7.2503538898674975</v>
      </c>
      <c r="AG166">
        <f t="shared" si="315"/>
        <v>1.1578554107983408</v>
      </c>
      <c r="AH166">
        <f t="shared" si="315"/>
        <v>-18.406626881166453</v>
      </c>
      <c r="AI166">
        <f t="shared" si="315"/>
        <v>-3.4758065766974493</v>
      </c>
      <c r="AJ166">
        <f t="shared" si="315"/>
        <v>-4.9143408884264499</v>
      </c>
      <c r="AK166">
        <f t="shared" si="315"/>
        <v>-2.1266161175690499</v>
      </c>
      <c r="AL166">
        <f t="shared" si="315"/>
        <v>-7.0511542744112496</v>
      </c>
      <c r="AM166">
        <f t="shared" si="315"/>
        <v>-20.921508097824947</v>
      </c>
      <c r="AO166">
        <v>13.5</v>
      </c>
      <c r="AP166">
        <f t="shared" ref="AP166:AW166" si="316">AP138-$AW54</f>
        <v>12.38328760101955</v>
      </c>
      <c r="AQ166">
        <f t="shared" si="316"/>
        <v>7.4419791587546609</v>
      </c>
      <c r="AR166">
        <f t="shared" si="316"/>
        <v>0.61206053697990015</v>
      </c>
      <c r="AS166">
        <f t="shared" si="316"/>
        <v>2.7977639990818499</v>
      </c>
      <c r="AT166">
        <f t="shared" si="316"/>
        <v>-6.3434724812720003</v>
      </c>
      <c r="AU166">
        <f t="shared" si="316"/>
        <v>-11.979654313350098</v>
      </c>
      <c r="AV166">
        <f t="shared" si="316"/>
        <v>-5.0301241431735999</v>
      </c>
      <c r="AW166">
        <f t="shared" si="316"/>
        <v>-13.1138229486673</v>
      </c>
    </row>
    <row r="167" spans="1:79" x14ac:dyDescent="0.4">
      <c r="A167">
        <v>14</v>
      </c>
      <c r="B167">
        <f t="shared" si="300"/>
        <v>-0.71988220745417042</v>
      </c>
      <c r="C167">
        <f t="shared" si="300"/>
        <v>10.32826742927203</v>
      </c>
      <c r="D167">
        <f t="shared" si="300"/>
        <v>-7.3705528012428401</v>
      </c>
      <c r="E167">
        <f t="shared" si="300"/>
        <v>-3.8953535239845101</v>
      </c>
      <c r="F167">
        <f t="shared" si="300"/>
        <v>-14.520338488304539</v>
      </c>
      <c r="G167">
        <f t="shared" si="300"/>
        <v>-20.763257961365341</v>
      </c>
      <c r="H167">
        <f t="shared" si="300"/>
        <v>-5.1285790812949399</v>
      </c>
      <c r="I167">
        <f t="shared" si="300"/>
        <v>1.4201607113408796</v>
      </c>
      <c r="K167">
        <v>14</v>
      </c>
      <c r="L167">
        <f t="shared" ref="L167:S167" si="317">L139-$S55</f>
        <v>12.52365993968996</v>
      </c>
      <c r="M167">
        <f t="shared" si="317"/>
        <v>4.404798232620891</v>
      </c>
      <c r="N167">
        <f t="shared" si="317"/>
        <v>-4.2201743289084295</v>
      </c>
      <c r="P167">
        <f t="shared" si="317"/>
        <v>-6.6754985768408286</v>
      </c>
      <c r="Q167">
        <f t="shared" si="317"/>
        <v>-1.263422962038419</v>
      </c>
      <c r="R167">
        <f t="shared" si="317"/>
        <v>-8.9713180829827301</v>
      </c>
      <c r="S167">
        <f t="shared" si="317"/>
        <v>-9.7041491676998284</v>
      </c>
      <c r="U167">
        <v>14</v>
      </c>
      <c r="V167">
        <f t="shared" ref="V167:AC167" si="318">V139-$AC55</f>
        <v>22.983365535220621</v>
      </c>
      <c r="W167">
        <f t="shared" si="318"/>
        <v>4.8064906235130191</v>
      </c>
      <c r="X167">
        <f t="shared" si="318"/>
        <v>-16.018091266232979</v>
      </c>
      <c r="Y167">
        <f t="shared" si="318"/>
        <v>2.2178023211193691</v>
      </c>
      <c r="Z167">
        <f t="shared" si="318"/>
        <v>-13.376927337016479</v>
      </c>
      <c r="AA167">
        <f t="shared" si="318"/>
        <v>-13.93411271547518</v>
      </c>
      <c r="AB167">
        <f t="shared" si="318"/>
        <v>-8.9495570836862797</v>
      </c>
      <c r="AC167">
        <f t="shared" si="318"/>
        <v>-17.890789136748278</v>
      </c>
      <c r="AE167">
        <v>14</v>
      </c>
      <c r="AF167">
        <f t="shared" ref="AF167:AM167" si="319">AF139-$AM55</f>
        <v>7.7137998524657831</v>
      </c>
      <c r="AG167">
        <f t="shared" si="319"/>
        <v>-0.72690783690131955</v>
      </c>
      <c r="AH167">
        <f t="shared" si="319"/>
        <v>-18.104442822960252</v>
      </c>
      <c r="AI167">
        <f t="shared" si="319"/>
        <v>-2.93722232195445</v>
      </c>
      <c r="AJ167">
        <f t="shared" si="319"/>
        <v>-3.8145849694933505</v>
      </c>
      <c r="AK167">
        <f t="shared" si="319"/>
        <v>-1.2267770248691994</v>
      </c>
      <c r="AL167">
        <f t="shared" si="319"/>
        <v>-5.4592222128484496</v>
      </c>
      <c r="AM167">
        <f t="shared" si="319"/>
        <v>-18.92068843044045</v>
      </c>
      <c r="AO167">
        <v>14</v>
      </c>
      <c r="AP167">
        <f t="shared" ref="AP167:AW167" si="320">AP139-$AW55</f>
        <v>13.252092054317481</v>
      </c>
      <c r="AQ167">
        <f t="shared" si="320"/>
        <v>10.854083330475179</v>
      </c>
      <c r="AR167">
        <f t="shared" si="320"/>
        <v>-0.83739947885940147</v>
      </c>
      <c r="AS167">
        <f t="shared" si="320"/>
        <v>2.6082725491333996</v>
      </c>
      <c r="AT167">
        <f t="shared" si="320"/>
        <v>-8.0683731053580026</v>
      </c>
      <c r="AU167">
        <f t="shared" si="320"/>
        <v>-8.9148665696203011</v>
      </c>
      <c r="AV167">
        <f t="shared" si="320"/>
        <v>-2.3404677338665003</v>
      </c>
      <c r="AW167">
        <f t="shared" si="320"/>
        <v>-10.322685665664501</v>
      </c>
    </row>
    <row r="168" spans="1:79" x14ac:dyDescent="0.4">
      <c r="AO168"/>
      <c r="AP168"/>
      <c r="AQ168"/>
      <c r="AR168"/>
      <c r="AS168"/>
      <c r="AT168"/>
      <c r="AU168"/>
      <c r="AV168"/>
      <c r="AW168"/>
    </row>
    <row r="169" spans="1:79" x14ac:dyDescent="0.4">
      <c r="A169" t="s">
        <v>4</v>
      </c>
      <c r="K169" t="s">
        <v>4</v>
      </c>
      <c r="U169" t="s">
        <v>4</v>
      </c>
      <c r="AE169" t="s">
        <v>4</v>
      </c>
      <c r="AO169" t="s">
        <v>4</v>
      </c>
      <c r="AP169"/>
      <c r="AQ169"/>
      <c r="AR169"/>
      <c r="AS169"/>
      <c r="AT169"/>
      <c r="AU169"/>
      <c r="AV169"/>
      <c r="AW169"/>
      <c r="AY169" t="s">
        <v>5</v>
      </c>
      <c r="BI169" t="s">
        <v>6</v>
      </c>
      <c r="BS169" t="s">
        <v>7</v>
      </c>
    </row>
    <row r="170" spans="1:79" x14ac:dyDescent="0.4">
      <c r="B170">
        <v>10</v>
      </c>
      <c r="C170">
        <v>20</v>
      </c>
      <c r="D170">
        <v>30</v>
      </c>
      <c r="E170">
        <v>40</v>
      </c>
      <c r="F170">
        <v>50</v>
      </c>
      <c r="G170">
        <v>60</v>
      </c>
      <c r="H170">
        <v>70</v>
      </c>
      <c r="I170">
        <v>80</v>
      </c>
      <c r="L170">
        <v>10</v>
      </c>
      <c r="M170">
        <v>20</v>
      </c>
      <c r="N170">
        <v>30</v>
      </c>
      <c r="O170">
        <v>40</v>
      </c>
      <c r="P170">
        <v>50</v>
      </c>
      <c r="Q170">
        <v>60</v>
      </c>
      <c r="R170">
        <v>70</v>
      </c>
      <c r="S170">
        <v>80</v>
      </c>
      <c r="V170">
        <v>10</v>
      </c>
      <c r="W170">
        <v>20</v>
      </c>
      <c r="X170">
        <v>30</v>
      </c>
      <c r="Y170">
        <v>40</v>
      </c>
      <c r="Z170">
        <v>50</v>
      </c>
      <c r="AA170">
        <v>60</v>
      </c>
      <c r="AB170">
        <v>70</v>
      </c>
      <c r="AC170">
        <v>80</v>
      </c>
      <c r="AF170">
        <v>10</v>
      </c>
      <c r="AG170">
        <v>20</v>
      </c>
      <c r="AH170">
        <v>30</v>
      </c>
      <c r="AI170">
        <v>40</v>
      </c>
      <c r="AJ170">
        <v>50</v>
      </c>
      <c r="AK170">
        <v>60</v>
      </c>
      <c r="AL170">
        <v>70</v>
      </c>
      <c r="AM170">
        <v>80</v>
      </c>
      <c r="AO170"/>
      <c r="AP170">
        <v>10</v>
      </c>
      <c r="AQ170">
        <v>20</v>
      </c>
      <c r="AR170">
        <v>30</v>
      </c>
      <c r="AS170">
        <v>40</v>
      </c>
      <c r="AT170">
        <v>50</v>
      </c>
      <c r="AU170">
        <v>60</v>
      </c>
      <c r="AV170">
        <v>70</v>
      </c>
      <c r="AW170">
        <v>80</v>
      </c>
      <c r="AZ170">
        <v>10</v>
      </c>
      <c r="BA170">
        <v>20</v>
      </c>
      <c r="BB170">
        <v>30</v>
      </c>
      <c r="BC170">
        <v>40</v>
      </c>
      <c r="BD170">
        <v>50</v>
      </c>
      <c r="BE170">
        <v>60</v>
      </c>
      <c r="BF170">
        <v>70</v>
      </c>
      <c r="BG170">
        <v>80</v>
      </c>
      <c r="BH170" t="s">
        <v>5</v>
      </c>
      <c r="BJ170">
        <v>10</v>
      </c>
      <c r="BK170">
        <v>20</v>
      </c>
      <c r="BL170">
        <v>30</v>
      </c>
      <c r="BM170">
        <v>40</v>
      </c>
      <c r="BN170">
        <v>50</v>
      </c>
      <c r="BO170">
        <v>60</v>
      </c>
      <c r="BP170">
        <v>70</v>
      </c>
      <c r="BQ170">
        <v>80</v>
      </c>
      <c r="BT170">
        <v>10</v>
      </c>
      <c r="BU170">
        <v>20</v>
      </c>
      <c r="BV170">
        <v>30</v>
      </c>
      <c r="BW170">
        <v>40</v>
      </c>
      <c r="BX170">
        <v>50</v>
      </c>
      <c r="BY170">
        <v>60</v>
      </c>
      <c r="BZ170">
        <v>70</v>
      </c>
      <c r="CA170">
        <v>80</v>
      </c>
    </row>
    <row r="171" spans="1:79" x14ac:dyDescent="0.4">
      <c r="A171">
        <v>2</v>
      </c>
      <c r="B171">
        <f>B143/(2*PI())</f>
        <v>-0.27418622204931969</v>
      </c>
      <c r="C171">
        <f t="shared" ref="C171:I171" si="321">C143/(2*PI())</f>
        <v>-0.36148295249802193</v>
      </c>
      <c r="D171">
        <f t="shared" si="321"/>
        <v>-0.56636352503786802</v>
      </c>
      <c r="E171">
        <f t="shared" si="321"/>
        <v>-0.53254193967882013</v>
      </c>
      <c r="F171">
        <f t="shared" si="321"/>
        <v>-0.38199331468871001</v>
      </c>
      <c r="G171">
        <f t="shared" si="321"/>
        <v>-0.41217881952345709</v>
      </c>
      <c r="H171">
        <f t="shared" si="321"/>
        <v>-0.39237946779805949</v>
      </c>
      <c r="I171">
        <f t="shared" si="321"/>
        <v>-0.39723367018324568</v>
      </c>
      <c r="K171">
        <v>2</v>
      </c>
      <c r="L171">
        <f>L143/(2*PI())</f>
        <v>-0.13929190187992144</v>
      </c>
      <c r="M171">
        <f t="shared" ref="M171:R171" si="322">M143/(2*PI())</f>
        <v>0.30416403815421533</v>
      </c>
      <c r="N171">
        <f t="shared" si="322"/>
        <v>-0.21676693453173762</v>
      </c>
      <c r="P171">
        <f t="shared" si="322"/>
        <v>-0.37525223200415991</v>
      </c>
      <c r="Q171">
        <f t="shared" si="322"/>
        <v>-0.15646259237890156</v>
      </c>
      <c r="R171">
        <f t="shared" si="322"/>
        <v>-1.0493926617286764E-2</v>
      </c>
      <c r="S171">
        <f>S143/(2*PI())</f>
        <v>-8.9317233387737616E-2</v>
      </c>
      <c r="U171">
        <v>2</v>
      </c>
      <c r="V171">
        <f>V143/(2*PI())</f>
        <v>0.16028779001574403</v>
      </c>
      <c r="W171">
        <f t="shared" ref="W171:Y171" si="323">W143/(2*PI())</f>
        <v>-0.26875584851274115</v>
      </c>
      <c r="X171">
        <f t="shared" si="323"/>
        <v>-0.24090738089355773</v>
      </c>
      <c r="Y171">
        <f t="shared" si="323"/>
        <v>-0.46170719608956995</v>
      </c>
      <c r="Z171">
        <f t="shared" ref="Z171:AB171" si="324">Z143/(2*PI())</f>
        <v>-0.34883721650907579</v>
      </c>
      <c r="AA171">
        <f t="shared" si="324"/>
        <v>-0.35281614661857041</v>
      </c>
      <c r="AB171">
        <f t="shared" si="324"/>
        <v>-0.34921988378681351</v>
      </c>
      <c r="AC171">
        <f>AC143/(2*PI())</f>
        <v>-0.35096752664728692</v>
      </c>
      <c r="AE171">
        <v>2</v>
      </c>
      <c r="AF171">
        <f>AF143/(2*PI())</f>
        <v>-0.1199786549598795</v>
      </c>
      <c r="AG171">
        <f t="shared" ref="AG171:AM171" si="325">AG143/(2*PI())</f>
        <v>-0.61667722036696637</v>
      </c>
      <c r="AH171">
        <f t="shared" si="325"/>
        <v>-0.4635137597874352</v>
      </c>
      <c r="AI171">
        <f t="shared" si="325"/>
        <v>-0.47326333133286963</v>
      </c>
      <c r="AJ171">
        <f t="shared" si="325"/>
        <v>-0.29745906554131102</v>
      </c>
      <c r="AK171">
        <f t="shared" si="325"/>
        <v>-0.2380728013060813</v>
      </c>
      <c r="AL171">
        <f t="shared" si="325"/>
        <v>-0.2440091231928771</v>
      </c>
      <c r="AM171">
        <f t="shared" si="325"/>
        <v>-0.24290967019132828</v>
      </c>
      <c r="AO171">
        <v>2</v>
      </c>
      <c r="AP171">
        <f>AP143/(2*PI())</f>
        <v>-0.16069932637267681</v>
      </c>
      <c r="AQ171">
        <f>AQ143/(2*PI())</f>
        <v>-7.8108656939575222E-2</v>
      </c>
      <c r="AR171">
        <f t="shared" ref="AR171:AW171" si="326">AR143/(2*PI())</f>
        <v>-2.7321293797591236E-2</v>
      </c>
      <c r="AS171">
        <f t="shared" si="326"/>
        <v>-0.14713516316685268</v>
      </c>
      <c r="AT171">
        <f t="shared" si="326"/>
        <v>-0.11202174028302178</v>
      </c>
      <c r="AU171">
        <f t="shared" si="326"/>
        <v>-3.5838236695421077E-2</v>
      </c>
      <c r="AV171">
        <f t="shared" si="326"/>
        <v>-3.3166718619136962E-2</v>
      </c>
      <c r="AW171">
        <f t="shared" si="326"/>
        <v>-3.5106173749658506E-2</v>
      </c>
      <c r="AY171">
        <v>2</v>
      </c>
      <c r="BD171">
        <f t="shared" ref="BD171:BD181" si="327">AVERAGE(F171,P171,Z171,AJ171,AT171)</f>
        <v>-0.30311271380525567</v>
      </c>
      <c r="BE171">
        <f t="shared" ref="BE171:BE181" si="328">AVERAGE(G171,Q171,AA171,AK171,AU171)</f>
        <v>-0.23907371930448629</v>
      </c>
      <c r="BF171">
        <f t="shared" ref="BF171:BF181" si="329">AVERAGE(H171,R171,AB171,AL171,AV171)</f>
        <v>-0.20585382400283475</v>
      </c>
      <c r="BG171">
        <f>AVERAGE(I171,S171,AC171,AM171,AW171)</f>
        <v>-0.22310685483185141</v>
      </c>
      <c r="BH171">
        <f>AVERAGE(BC171:BG171)</f>
        <v>-0.24278677798610701</v>
      </c>
      <c r="BI171">
        <v>2</v>
      </c>
      <c r="BN171">
        <f>STDEV(F171,P171,Z171,AJ171,AT171)</f>
        <v>0.11187572718152955</v>
      </c>
      <c r="BO171">
        <f t="shared" ref="BO171:BQ185" si="330">STDEV(G171,Q171,AA171,AK171,AU171)</f>
        <v>0.15085835824807151</v>
      </c>
      <c r="BP171">
        <f t="shared" si="330"/>
        <v>0.17662658040324813</v>
      </c>
      <c r="BQ171">
        <f t="shared" si="330"/>
        <v>0.15835448336817171</v>
      </c>
      <c r="BS171">
        <v>2</v>
      </c>
      <c r="BX171">
        <f>BN171/SQRT(5)</f>
        <v>5.0032346202024201E-2</v>
      </c>
      <c r="BY171">
        <f>BO171/SQRT(5)</f>
        <v>6.7465908803340788E-2</v>
      </c>
      <c r="BZ171">
        <f t="shared" ref="BY171:CA184" si="331">BP171/SQRT(5)</f>
        <v>7.8989808082999005E-2</v>
      </c>
      <c r="CA171">
        <f t="shared" si="331"/>
        <v>7.0818277870618354E-2</v>
      </c>
    </row>
    <row r="172" spans="1:79" x14ac:dyDescent="0.4">
      <c r="A172">
        <v>2.5</v>
      </c>
      <c r="B172">
        <f t="shared" ref="B172:I172" si="332">B144/(2*PI())</f>
        <v>0.18852262285080398</v>
      </c>
      <c r="C172">
        <f t="shared" si="332"/>
        <v>-3.4148078039037161E-2</v>
      </c>
      <c r="D172">
        <f t="shared" si="332"/>
        <v>-0.79190323798405926</v>
      </c>
      <c r="E172">
        <f t="shared" si="332"/>
        <v>-0.5876516025137416</v>
      </c>
      <c r="F172">
        <f t="shared" si="332"/>
        <v>-0.55506390667666139</v>
      </c>
      <c r="G172">
        <f t="shared" si="332"/>
        <v>-0.61913322562163964</v>
      </c>
      <c r="H172">
        <f t="shared" si="332"/>
        <v>-0.53880663650785232</v>
      </c>
      <c r="I172">
        <f t="shared" si="332"/>
        <v>-0.54252152755566352</v>
      </c>
      <c r="K172">
        <v>2.5</v>
      </c>
      <c r="L172">
        <f t="shared" ref="L172:S172" si="333">L144/(2*PI())</f>
        <v>-0.30663558750513731</v>
      </c>
      <c r="M172">
        <f t="shared" si="333"/>
        <v>0.46871489843307218</v>
      </c>
      <c r="N172">
        <f t="shared" si="333"/>
        <v>-0.37040424587534604</v>
      </c>
      <c r="P172">
        <f t="shared" si="333"/>
        <v>-0.20121957697233531</v>
      </c>
      <c r="Q172">
        <f t="shared" si="333"/>
        <v>-0.17381941264300413</v>
      </c>
      <c r="R172">
        <f t="shared" si="333"/>
        <v>-0.18750030628836847</v>
      </c>
      <c r="S172">
        <f t="shared" si="333"/>
        <v>-0.18313930397214206</v>
      </c>
      <c r="U172">
        <v>2.5</v>
      </c>
      <c r="V172">
        <f t="shared" ref="V172:Y172" si="334">V144/(2*PI())</f>
        <v>0.67114246861392812</v>
      </c>
      <c r="W172">
        <f t="shared" si="334"/>
        <v>-0.59787289473922245</v>
      </c>
      <c r="X172">
        <f t="shared" si="334"/>
        <v>-0.44165440910934206</v>
      </c>
      <c r="Y172">
        <f t="shared" si="334"/>
        <v>-0.37938018147449781</v>
      </c>
      <c r="Z172">
        <f t="shared" ref="Z172:AC172" si="335">Z144/(2*PI())</f>
        <v>-0.43745938948989971</v>
      </c>
      <c r="AA172">
        <f t="shared" si="335"/>
        <v>-0.4370776481541509</v>
      </c>
      <c r="AB172">
        <f t="shared" si="335"/>
        <v>-0.35933680759044789</v>
      </c>
      <c r="AC172">
        <f t="shared" si="335"/>
        <v>-0.36268651701633581</v>
      </c>
      <c r="AE172">
        <v>2.5</v>
      </c>
      <c r="AF172">
        <f t="shared" ref="AF172:AM172" si="336">AF144/(2*PI())</f>
        <v>0.24997069081436143</v>
      </c>
      <c r="AG172">
        <f t="shared" si="336"/>
        <v>-0.92590747006727303</v>
      </c>
      <c r="AH172">
        <f t="shared" si="336"/>
        <v>-0.68608623779399081</v>
      </c>
      <c r="AI172">
        <f t="shared" si="336"/>
        <v>-0.36637513304613045</v>
      </c>
      <c r="AJ172">
        <f t="shared" si="336"/>
        <v>-0.34561554115105542</v>
      </c>
      <c r="AK172">
        <f t="shared" si="336"/>
        <v>-0.34659405137753474</v>
      </c>
      <c r="AL172">
        <f t="shared" si="336"/>
        <v>-0.34899719209380908</v>
      </c>
      <c r="AM172">
        <f t="shared" si="336"/>
        <v>-0.34560743170056507</v>
      </c>
      <c r="AO172">
        <v>2.5</v>
      </c>
      <c r="AP172">
        <f t="shared" ref="AP172:AW172" si="337">AP144/(2*PI())</f>
        <v>-0.54120131750422007</v>
      </c>
      <c r="AQ172">
        <f t="shared" si="337"/>
        <v>-0.23565156383829702</v>
      </c>
      <c r="AR172">
        <f t="shared" si="337"/>
        <v>-0.35487674847029599</v>
      </c>
      <c r="AS172">
        <f t="shared" si="337"/>
        <v>-8.3328731982651269E-2</v>
      </c>
      <c r="AT172">
        <f t="shared" si="337"/>
        <v>-3.0414002916527086E-2</v>
      </c>
      <c r="AU172">
        <f t="shared" si="337"/>
        <v>-3.6709580632544835E-2</v>
      </c>
      <c r="AV172">
        <f t="shared" si="337"/>
        <v>-3.0700642927830257E-2</v>
      </c>
      <c r="AW172">
        <f t="shared" si="337"/>
        <v>-3.3130826309312314E-2</v>
      </c>
      <c r="AY172">
        <v>2.5</v>
      </c>
      <c r="BC172">
        <f t="shared" ref="BC172:BC179" si="338">AVERAGE(E172,O172,Y172,AI172,AS172)</f>
        <v>-0.35418391225425527</v>
      </c>
      <c r="BD172">
        <f t="shared" si="327"/>
        <v>-0.31395448344129578</v>
      </c>
      <c r="BE172">
        <f t="shared" si="328"/>
        <v>-0.32266678368577484</v>
      </c>
      <c r="BF172">
        <f t="shared" si="329"/>
        <v>-0.29306831708166159</v>
      </c>
      <c r="BG172">
        <f t="shared" ref="BG172:BG181" si="339">AVERAGE(I172,S172,AC172,AM172,AW172)</f>
        <v>-0.29341712131080377</v>
      </c>
      <c r="BH172">
        <f t="shared" ref="BH172:BH185" si="340">AVERAGE(BC172:BG172)</f>
        <v>-0.31545812355475827</v>
      </c>
      <c r="BI172">
        <v>2.5</v>
      </c>
      <c r="BM172">
        <f t="shared" ref="BM172:BN181" si="341">STDEV(E172,O172,Y172,AI172,AS172)</f>
        <v>0.20708546458091295</v>
      </c>
      <c r="BN172">
        <f t="shared" si="341"/>
        <v>0.20463015515744978</v>
      </c>
      <c r="BO172">
        <f t="shared" si="330"/>
        <v>0.22665048703128579</v>
      </c>
      <c r="BP172">
        <f t="shared" si="330"/>
        <v>0.19228122299940645</v>
      </c>
      <c r="BQ172">
        <f t="shared" si="330"/>
        <v>0.19331660252884134</v>
      </c>
      <c r="BS172">
        <v>2.5</v>
      </c>
      <c r="BW172">
        <f>BM172/SQRT(5)</f>
        <v>9.261143519100927E-2</v>
      </c>
      <c r="BX172">
        <f t="shared" ref="BW172:BX181" si="342">BN172/SQRT(5)</f>
        <v>9.1513387435677371E-2</v>
      </c>
      <c r="BY172">
        <f t="shared" si="331"/>
        <v>0.10136117922707791</v>
      </c>
      <c r="BZ172">
        <f t="shared" si="331"/>
        <v>8.5990777084693756E-2</v>
      </c>
      <c r="CA172">
        <f t="shared" si="331"/>
        <v>8.6453812886759393E-2</v>
      </c>
    </row>
    <row r="173" spans="1:79" x14ac:dyDescent="0.4">
      <c r="A173">
        <v>3</v>
      </c>
      <c r="B173">
        <f t="shared" ref="B173:I173" si="343">B145/(2*PI())</f>
        <v>0.60974895305209853</v>
      </c>
      <c r="C173">
        <f t="shared" si="343"/>
        <v>0.43027671067780404</v>
      </c>
      <c r="D173">
        <f t="shared" si="343"/>
        <v>-0.89190694595768927</v>
      </c>
      <c r="E173">
        <f t="shared" si="343"/>
        <v>-0.71244325293225752</v>
      </c>
      <c r="F173">
        <f t="shared" si="343"/>
        <v>-0.66423779622660939</v>
      </c>
      <c r="G173">
        <f t="shared" si="343"/>
        <v>-0.66068282598447803</v>
      </c>
      <c r="H173">
        <f t="shared" si="343"/>
        <v>-0.66076404924832755</v>
      </c>
      <c r="I173">
        <f t="shared" si="343"/>
        <v>-0.67751776169596545</v>
      </c>
      <c r="K173">
        <v>3</v>
      </c>
      <c r="L173">
        <f t="shared" ref="L173:S173" si="344">L145/(2*PI())</f>
        <v>-0.62060235441803091</v>
      </c>
      <c r="M173">
        <f t="shared" si="344"/>
        <v>0.89519417651143862</v>
      </c>
      <c r="N173">
        <f t="shared" si="344"/>
        <v>-0.45495710150302848</v>
      </c>
      <c r="P173">
        <f t="shared" si="344"/>
        <v>-0.35306179796812659</v>
      </c>
      <c r="Q173">
        <f t="shared" si="344"/>
        <v>-0.28275970160709762</v>
      </c>
      <c r="R173">
        <f t="shared" si="344"/>
        <v>-0.27969162717340035</v>
      </c>
      <c r="S173">
        <f t="shared" si="344"/>
        <v>-0.28417431322509873</v>
      </c>
      <c r="U173">
        <v>3</v>
      </c>
      <c r="V173">
        <f t="shared" ref="V173:Y173" si="345">V145/(2*PI())</f>
        <v>0.67389012588192798</v>
      </c>
      <c r="W173">
        <f t="shared" si="345"/>
        <v>-0.87889194262436254</v>
      </c>
      <c r="X173">
        <f t="shared" si="345"/>
        <v>-0.44878922678514466</v>
      </c>
      <c r="Y173">
        <f t="shared" si="345"/>
        <v>-0.52297558801522848</v>
      </c>
      <c r="Z173">
        <f t="shared" ref="Z173:AC173" si="346">Z145/(2*PI())</f>
        <v>-0.52001199494910277</v>
      </c>
      <c r="AA173">
        <f t="shared" si="346"/>
        <v>-0.51405355855725543</v>
      </c>
      <c r="AB173">
        <f t="shared" si="346"/>
        <v>-0.51600599567885874</v>
      </c>
      <c r="AC173">
        <f t="shared" si="346"/>
        <v>-0.53027914108962904</v>
      </c>
      <c r="AE173">
        <v>3</v>
      </c>
      <c r="AF173">
        <f t="shared" ref="AF173:AM173" si="347">AF145/(2*PI())</f>
        <v>-7.1368017010989951E-2</v>
      </c>
      <c r="AG173">
        <f t="shared" si="347"/>
        <v>-0.58238629407401532</v>
      </c>
      <c r="AH173">
        <f t="shared" si="347"/>
        <v>-0.56616786404624608</v>
      </c>
      <c r="AI173">
        <f t="shared" si="347"/>
        <v>-0.40093414538782285</v>
      </c>
      <c r="AJ173">
        <f t="shared" si="347"/>
        <v>-0.42214692882735327</v>
      </c>
      <c r="AK173">
        <f t="shared" si="347"/>
        <v>-0.42697514584954671</v>
      </c>
      <c r="AL173">
        <f t="shared" si="347"/>
        <v>-0.42230554655037528</v>
      </c>
      <c r="AM173">
        <f t="shared" si="347"/>
        <v>-0.42781823392742291</v>
      </c>
      <c r="AO173">
        <v>3</v>
      </c>
      <c r="AP173">
        <f t="shared" ref="AP173:AW173" si="348">AP145/(2*PI())</f>
        <v>-0.48096511636252232</v>
      </c>
      <c r="AQ173">
        <f t="shared" si="348"/>
        <v>-0.53852423377190528</v>
      </c>
      <c r="AR173">
        <f t="shared" si="348"/>
        <v>-0.1102552944072432</v>
      </c>
      <c r="AS173">
        <f t="shared" si="348"/>
        <v>-0.10471080461339406</v>
      </c>
      <c r="AT173">
        <f t="shared" si="348"/>
        <v>-0.1044138997562751</v>
      </c>
      <c r="AU173">
        <f t="shared" si="348"/>
        <v>-9.0908035270318696E-2</v>
      </c>
      <c r="AV173">
        <f t="shared" si="348"/>
        <v>-9.2489468356891189E-2</v>
      </c>
      <c r="AW173">
        <f t="shared" si="348"/>
        <v>-0.10760710354401865</v>
      </c>
      <c r="AY173">
        <v>3</v>
      </c>
      <c r="BC173">
        <f t="shared" si="338"/>
        <v>-0.4352659477371757</v>
      </c>
      <c r="BD173">
        <f t="shared" si="327"/>
        <v>-0.41277448354549345</v>
      </c>
      <c r="BE173">
        <f t="shared" si="328"/>
        <v>-0.3950758534537393</v>
      </c>
      <c r="BF173">
        <f t="shared" si="329"/>
        <v>-0.39425133740157065</v>
      </c>
      <c r="BG173">
        <f t="shared" si="339"/>
        <v>-0.40547931069642695</v>
      </c>
      <c r="BH173">
        <f t="shared" si="340"/>
        <v>-0.40856938656688124</v>
      </c>
      <c r="BI173">
        <v>3</v>
      </c>
      <c r="BM173">
        <f>STDEV(E173,O173,Y173,AI173,AS173)</f>
        <v>0.25492849638741971</v>
      </c>
      <c r="BN173">
        <f t="shared" si="341"/>
        <v>0.2082506774663952</v>
      </c>
      <c r="BO173">
        <f t="shared" si="330"/>
        <v>0.21843380153269401</v>
      </c>
      <c r="BP173">
        <f t="shared" si="330"/>
        <v>0.2184172691524168</v>
      </c>
      <c r="BQ173">
        <f t="shared" si="330"/>
        <v>0.21995550583293372</v>
      </c>
      <c r="BS173">
        <v>3</v>
      </c>
      <c r="BW173">
        <f t="shared" si="342"/>
        <v>0.11400748946481601</v>
      </c>
      <c r="BX173">
        <f t="shared" si="342"/>
        <v>9.3132534235048664E-2</v>
      </c>
      <c r="BY173">
        <f t="shared" si="331"/>
        <v>9.768656576216031E-2</v>
      </c>
      <c r="BZ173">
        <f t="shared" si="331"/>
        <v>9.7679172256934357E-2</v>
      </c>
      <c r="CA173">
        <f t="shared" si="331"/>
        <v>9.8367092613558249E-2</v>
      </c>
    </row>
    <row r="174" spans="1:79" x14ac:dyDescent="0.4">
      <c r="A174">
        <v>3.5</v>
      </c>
      <c r="B174">
        <f t="shared" ref="B174:I174" si="349">B146/(2*PI())</f>
        <v>0.47370113248395596</v>
      </c>
      <c r="C174">
        <f t="shared" si="349"/>
        <v>1.0001380462155978</v>
      </c>
      <c r="D174">
        <f t="shared" si="349"/>
        <v>-0.7277916056667364</v>
      </c>
      <c r="E174">
        <f t="shared" si="349"/>
        <v>-0.8243004600021554</v>
      </c>
      <c r="F174">
        <f t="shared" si="349"/>
        <v>-0.81663533851348513</v>
      </c>
      <c r="G174">
        <f t="shared" si="349"/>
        <v>-0.81833884280449642</v>
      </c>
      <c r="H174">
        <f t="shared" si="349"/>
        <v>-0.82324814427227166</v>
      </c>
      <c r="I174">
        <f t="shared" si="349"/>
        <v>-0.84435014980960099</v>
      </c>
      <c r="K174">
        <v>3.5</v>
      </c>
      <c r="L174">
        <f t="shared" ref="L174:S174" si="350">L146/(2*PI())</f>
        <v>-0.20957303524283491</v>
      </c>
      <c r="M174">
        <f t="shared" si="350"/>
        <v>1.0567872407716425</v>
      </c>
      <c r="N174">
        <f t="shared" si="350"/>
        <v>-0.27210538558733832</v>
      </c>
      <c r="P174">
        <f t="shared" si="350"/>
        <v>-0.40864221679267965</v>
      </c>
      <c r="Q174">
        <f t="shared" si="350"/>
        <v>-0.38997431894330664</v>
      </c>
      <c r="R174">
        <f t="shared" si="350"/>
        <v>-0.38820991600726679</v>
      </c>
      <c r="S174">
        <f t="shared" si="350"/>
        <v>-0.40986406833558059</v>
      </c>
      <c r="U174">
        <v>3.5</v>
      </c>
      <c r="V174">
        <f t="shared" ref="V174:Y174" si="351">V146/(2*PI())</f>
        <v>0.51648728404002964</v>
      </c>
      <c r="W174">
        <f t="shared" si="351"/>
        <v>-0.70083281630503025</v>
      </c>
      <c r="X174">
        <f t="shared" si="351"/>
        <v>-0.55069606089332368</v>
      </c>
      <c r="Y174">
        <f t="shared" si="351"/>
        <v>-0.60586180293202696</v>
      </c>
      <c r="Z174">
        <f t="shared" ref="Z174:AC174" si="352">Z146/(2*PI())</f>
        <v>-0.62089685848460063</v>
      </c>
      <c r="AA174">
        <f t="shared" si="352"/>
        <v>-0.60969947576887096</v>
      </c>
      <c r="AB174">
        <f t="shared" si="352"/>
        <v>-0.61718151290893775</v>
      </c>
      <c r="AC174">
        <f t="shared" si="352"/>
        <v>-0.63422067206791344</v>
      </c>
      <c r="AE174">
        <v>3.5</v>
      </c>
      <c r="AF174">
        <f t="shared" ref="AF174:AM174" si="353">AF146/(2*PI())</f>
        <v>-0.26122256454894349</v>
      </c>
      <c r="AG174">
        <f t="shared" si="353"/>
        <v>-0.88988313516691764</v>
      </c>
      <c r="AH174">
        <f t="shared" si="353"/>
        <v>-0.60249859918757798</v>
      </c>
      <c r="AI174">
        <f t="shared" si="353"/>
        <v>-0.638672153823162</v>
      </c>
      <c r="AJ174">
        <f t="shared" si="353"/>
        <v>-0.61618047497211514</v>
      </c>
      <c r="AK174">
        <f t="shared" si="353"/>
        <v>-0.60711423448761304</v>
      </c>
      <c r="AL174">
        <f>AL146/(2*PI())</f>
        <v>-0.61268751693636991</v>
      </c>
      <c r="AM174">
        <f t="shared" si="353"/>
        <v>-0.62412080033837825</v>
      </c>
      <c r="AO174">
        <v>3.5</v>
      </c>
      <c r="AP174">
        <f t="shared" ref="AP174:AW174" si="354">AP146/(2*PI())</f>
        <v>-0.20545452006754783</v>
      </c>
      <c r="AQ174">
        <f t="shared" si="354"/>
        <v>-0.11271311384767789</v>
      </c>
      <c r="AR174">
        <f t="shared" si="354"/>
        <v>-0.11885878812508409</v>
      </c>
      <c r="AS174">
        <f t="shared" si="354"/>
        <v>-0.18586716913420503</v>
      </c>
      <c r="AT174">
        <f t="shared" si="354"/>
        <v>-0.17169733424010972</v>
      </c>
      <c r="AU174">
        <f t="shared" si="354"/>
        <v>-0.16585045482800134</v>
      </c>
      <c r="AV174">
        <f t="shared" si="354"/>
        <v>-0.17195234427451517</v>
      </c>
      <c r="AW174">
        <f t="shared" si="354"/>
        <v>-0.19864068386484832</v>
      </c>
      <c r="AY174">
        <v>3.5</v>
      </c>
      <c r="BC174">
        <f t="shared" si="338"/>
        <v>-0.56367539647288734</v>
      </c>
      <c r="BD174">
        <f t="shared" si="327"/>
        <v>-0.52681044460059812</v>
      </c>
      <c r="BE174">
        <f t="shared" si="328"/>
        <v>-0.51819546536645766</v>
      </c>
      <c r="BF174">
        <f t="shared" si="329"/>
        <v>-0.5226558868798723</v>
      </c>
      <c r="BG174">
        <f t="shared" si="339"/>
        <v>-0.54223927488326429</v>
      </c>
      <c r="BH174">
        <f>AVERAGE(BC174:BG174)</f>
        <v>-0.53471529364061587</v>
      </c>
      <c r="BI174">
        <v>3.5</v>
      </c>
      <c r="BM174">
        <f t="shared" si="341"/>
        <v>0.26961001890843761</v>
      </c>
      <c r="BN174">
        <f t="shared" si="341"/>
        <v>0.24541127518460629</v>
      </c>
      <c r="BO174">
        <f t="shared" si="330"/>
        <v>0.24847195379110262</v>
      </c>
      <c r="BP174">
        <f t="shared" si="330"/>
        <v>0.24923141228128742</v>
      </c>
      <c r="BQ174">
        <f t="shared" si="330"/>
        <v>0.24597730050049119</v>
      </c>
      <c r="BS174">
        <v>3.5</v>
      </c>
      <c r="BW174">
        <f t="shared" si="342"/>
        <v>0.12057326593885402</v>
      </c>
      <c r="BX174">
        <f t="shared" si="342"/>
        <v>0.10975125875153738</v>
      </c>
      <c r="BY174">
        <f t="shared" si="331"/>
        <v>0.11112003583581841</v>
      </c>
      <c r="BZ174">
        <f t="shared" si="331"/>
        <v>0.11145967599784692</v>
      </c>
      <c r="CA174">
        <f t="shared" si="331"/>
        <v>0.11000439296819826</v>
      </c>
    </row>
    <row r="175" spans="1:79" x14ac:dyDescent="0.4">
      <c r="A175">
        <v>4</v>
      </c>
      <c r="B175">
        <f t="shared" ref="B175:I175" si="355">B147/(2*PI())</f>
        <v>0.67269691966500933</v>
      </c>
      <c r="C175">
        <f t="shared" si="355"/>
        <v>0.85573369127602994</v>
      </c>
      <c r="D175">
        <f t="shared" si="355"/>
        <v>-0.84937491208262406</v>
      </c>
      <c r="E175">
        <f t="shared" si="355"/>
        <v>-0.97667691588882466</v>
      </c>
      <c r="F175">
        <f t="shared" si="355"/>
        <v>-1.0551218858839111</v>
      </c>
      <c r="G175">
        <f t="shared" si="355"/>
        <v>-0.97412385847150174</v>
      </c>
      <c r="H175">
        <f t="shared" si="355"/>
        <v>-1.0578647267762269</v>
      </c>
      <c r="I175">
        <f t="shared" si="355"/>
        <v>-1.0097760832679075</v>
      </c>
      <c r="K175">
        <v>4</v>
      </c>
      <c r="L175">
        <f t="shared" ref="L175:S175" si="356">L147/(2*PI())</f>
        <v>3.4439742613323332E-2</v>
      </c>
      <c r="M175">
        <f t="shared" si="356"/>
        <v>1.4998570340582806</v>
      </c>
      <c r="N175">
        <f t="shared" si="356"/>
        <v>-0.57212490721599918</v>
      </c>
      <c r="P175">
        <f t="shared" si="356"/>
        <v>-0.63206610804584218</v>
      </c>
      <c r="Q175">
        <f t="shared" si="356"/>
        <v>-0.55010725827506279</v>
      </c>
      <c r="R175">
        <f t="shared" si="356"/>
        <v>-0.6317071757458903</v>
      </c>
      <c r="S175">
        <f t="shared" si="356"/>
        <v>-0.58414378898797537</v>
      </c>
      <c r="U175">
        <v>4</v>
      </c>
      <c r="V175">
        <f t="shared" ref="V175:Y175" si="357">V147/(2*PI())</f>
        <v>0.20098989853932681</v>
      </c>
      <c r="W175">
        <f t="shared" si="357"/>
        <v>-0.71878054908342226</v>
      </c>
      <c r="X175">
        <f t="shared" si="357"/>
        <v>-0.76609716882121759</v>
      </c>
      <c r="Y175">
        <f t="shared" si="357"/>
        <v>-0.72627501902575109</v>
      </c>
      <c r="Z175">
        <f t="shared" ref="Z175:AC175" si="358">Z147/(2*PI())</f>
        <v>-0.7284825091605035</v>
      </c>
      <c r="AA175">
        <f t="shared" si="358"/>
        <v>-0.72255705836081641</v>
      </c>
      <c r="AB175">
        <f t="shared" si="358"/>
        <v>-0.73121857162881176</v>
      </c>
      <c r="AC175">
        <f t="shared" si="358"/>
        <v>-0.75172229976853289</v>
      </c>
      <c r="AE175">
        <v>4</v>
      </c>
      <c r="AF175">
        <f t="shared" ref="AF175:AM175" si="359">AF147/(2*PI())</f>
        <v>0.30823068429522799</v>
      </c>
      <c r="AG175">
        <f t="shared" si="359"/>
        <v>-0.98071433004901931</v>
      </c>
      <c r="AH175">
        <f t="shared" si="359"/>
        <v>-0.8653771768028774</v>
      </c>
      <c r="AI175">
        <f t="shared" si="359"/>
        <v>-0.77894615448024562</v>
      </c>
      <c r="AJ175">
        <f t="shared" si="359"/>
        <v>-0.83739756938716925</v>
      </c>
      <c r="AK175">
        <f t="shared" si="359"/>
        <v>-0.83887733703390976</v>
      </c>
      <c r="AL175">
        <f t="shared" si="359"/>
        <v>-0.83499020442902838</v>
      </c>
      <c r="AM175">
        <f t="shared" si="359"/>
        <v>-0.85565134765424744</v>
      </c>
      <c r="AO175">
        <v>4</v>
      </c>
      <c r="AP175">
        <f t="shared" ref="AP175:AW175" si="360">AP147/(2*PI())</f>
        <v>0.11762681972848835</v>
      </c>
      <c r="AQ175">
        <f t="shared" si="360"/>
        <v>-0.37851477142244083</v>
      </c>
      <c r="AR175">
        <f t="shared" si="360"/>
        <v>-0.46901999157539576</v>
      </c>
      <c r="AS175">
        <f t="shared" si="360"/>
        <v>-0.2743989158231398</v>
      </c>
      <c r="AT175">
        <f t="shared" si="360"/>
        <v>-0.3499860653729876</v>
      </c>
      <c r="AU175">
        <f t="shared" si="360"/>
        <v>-0.26918943741245083</v>
      </c>
      <c r="AV175">
        <f t="shared" si="360"/>
        <v>-0.28103807586931789</v>
      </c>
      <c r="AW175">
        <f t="shared" si="360"/>
        <v>-0.30911721313494389</v>
      </c>
      <c r="AY175">
        <v>4</v>
      </c>
      <c r="BC175">
        <f t="shared" si="338"/>
        <v>-0.68907425130449029</v>
      </c>
      <c r="BD175">
        <f t="shared" si="327"/>
        <v>-0.72061082757008277</v>
      </c>
      <c r="BE175">
        <f t="shared" si="328"/>
        <v>-0.67097098991074833</v>
      </c>
      <c r="BF175">
        <f t="shared" si="329"/>
        <v>-0.70736375088985504</v>
      </c>
      <c r="BG175">
        <f t="shared" si="339"/>
        <v>-0.7020821465627215</v>
      </c>
      <c r="BH175">
        <f t="shared" si="340"/>
        <v>-0.6980203932475797</v>
      </c>
      <c r="BI175">
        <v>4</v>
      </c>
      <c r="BM175">
        <f t="shared" si="341"/>
        <v>0.29672197010673301</v>
      </c>
      <c r="BN175">
        <f t="shared" si="341"/>
        <v>0.26019302271526612</v>
      </c>
      <c r="BO175">
        <f t="shared" si="330"/>
        <v>0.27330924935493689</v>
      </c>
      <c r="BP175">
        <f t="shared" si="330"/>
        <v>0.28600087270714952</v>
      </c>
      <c r="BQ175">
        <f t="shared" si="330"/>
        <v>0.26881875776749997</v>
      </c>
      <c r="BS175">
        <v>4</v>
      </c>
      <c r="BW175">
        <f t="shared" si="342"/>
        <v>0.13269809911526309</v>
      </c>
      <c r="BX175">
        <f t="shared" si="342"/>
        <v>0.11636185721249638</v>
      </c>
      <c r="BY175">
        <f t="shared" si="331"/>
        <v>0.12222761208741588</v>
      </c>
      <c r="BZ175">
        <f t="shared" si="331"/>
        <v>0.12790347859949011</v>
      </c>
      <c r="CA175">
        <f t="shared" si="331"/>
        <v>0.1202194031990359</v>
      </c>
    </row>
    <row r="176" spans="1:79" x14ac:dyDescent="0.4">
      <c r="A176">
        <v>4.5</v>
      </c>
      <c r="B176">
        <f t="shared" ref="B176:I176" si="361">B148/(2*PI())</f>
        <v>1.1043585343772824</v>
      </c>
      <c r="C176">
        <f t="shared" si="361"/>
        <v>0.56357478908975167</v>
      </c>
      <c r="D176">
        <f t="shared" si="361"/>
        <v>-0.9393588569691077</v>
      </c>
      <c r="E176">
        <f t="shared" si="361"/>
        <v>-1.1035360576992286</v>
      </c>
      <c r="F176">
        <f t="shared" si="361"/>
        <v>-1.1045071684946541</v>
      </c>
      <c r="G176">
        <f t="shared" si="361"/>
        <v>-1.1066893388524059</v>
      </c>
      <c r="H176">
        <f t="shared" si="361"/>
        <v>-1.1150401511909955</v>
      </c>
      <c r="I176">
        <f t="shared" si="361"/>
        <v>-1.1456610745541875</v>
      </c>
      <c r="K176">
        <v>4.5</v>
      </c>
      <c r="L176">
        <f t="shared" ref="L176:S176" si="362">L148/(2*PI())</f>
        <v>0.17975725623970804</v>
      </c>
      <c r="M176">
        <f t="shared" si="362"/>
        <v>1.5177503973857129</v>
      </c>
      <c r="N176">
        <f t="shared" si="362"/>
        <v>-0.49029870070516912</v>
      </c>
      <c r="P176">
        <f t="shared" si="362"/>
        <v>-0.69524198317786523</v>
      </c>
      <c r="Q176">
        <f t="shared" si="362"/>
        <v>-0.69009803885766374</v>
      </c>
      <c r="R176">
        <f t="shared" si="362"/>
        <v>-0.67664181620333763</v>
      </c>
      <c r="S176">
        <f t="shared" si="362"/>
        <v>-0.70376838003296427</v>
      </c>
      <c r="U176">
        <v>4.5</v>
      </c>
      <c r="V176">
        <f t="shared" ref="V176:Y176" si="363">V148/(2*PI())</f>
        <v>0.65026160152273094</v>
      </c>
      <c r="W176">
        <f t="shared" si="363"/>
        <v>-0.39014002149226062</v>
      </c>
      <c r="X176">
        <f t="shared" si="363"/>
        <v>-0.87557656058462463</v>
      </c>
      <c r="Y176">
        <f t="shared" si="363"/>
        <v>-0.8356473765467457</v>
      </c>
      <c r="Z176">
        <f t="shared" ref="Z176:AC176" si="364">Z148/(2*PI())</f>
        <v>-0.84658538653522886</v>
      </c>
      <c r="AA176">
        <f t="shared" si="364"/>
        <v>-0.84610833215107673</v>
      </c>
      <c r="AB176">
        <f t="shared" si="364"/>
        <v>-0.85910595000502454</v>
      </c>
      <c r="AC176">
        <f t="shared" si="364"/>
        <v>-0.88893676034499292</v>
      </c>
      <c r="AE176">
        <v>4.5</v>
      </c>
      <c r="AF176">
        <f t="shared" ref="AF176:AM176" si="365">AF148/(2*PI())</f>
        <v>0.21253853093188674</v>
      </c>
      <c r="AG176">
        <f t="shared" si="365"/>
        <v>-0.54513716849030069</v>
      </c>
      <c r="AH176">
        <f t="shared" si="365"/>
        <v>-1.0490321473763495</v>
      </c>
      <c r="AI176">
        <f t="shared" si="365"/>
        <v>-0.92955708102559143</v>
      </c>
      <c r="AJ176">
        <f t="shared" si="365"/>
        <v>-0.92628082538117851</v>
      </c>
      <c r="AK176">
        <f t="shared" si="365"/>
        <v>-0.91951713811883384</v>
      </c>
      <c r="AL176">
        <f t="shared" si="365"/>
        <v>-0.92174001424558138</v>
      </c>
      <c r="AM176">
        <f t="shared" si="365"/>
        <v>-0.9486948506148758</v>
      </c>
      <c r="AO176">
        <v>4.5</v>
      </c>
      <c r="AP176">
        <f t="shared" ref="AP176:AW176" si="366">AP148/(2*PI())</f>
        <v>0.34047584816837156</v>
      </c>
      <c r="AQ176">
        <f t="shared" si="366"/>
        <v>0.17050429029433523</v>
      </c>
      <c r="AR176">
        <f t="shared" si="366"/>
        <v>-0.35717655771556189</v>
      </c>
      <c r="AS176">
        <f t="shared" si="366"/>
        <v>-0.37927236990077168</v>
      </c>
      <c r="AT176">
        <f t="shared" si="366"/>
        <v>-0.39446748785160712</v>
      </c>
      <c r="AU176">
        <f t="shared" si="366"/>
        <v>-0.38587092794008737</v>
      </c>
      <c r="AV176">
        <f t="shared" si="366"/>
        <v>-0.40396087774389339</v>
      </c>
      <c r="AW176">
        <f t="shared" si="366"/>
        <v>-0.43758844828318938</v>
      </c>
      <c r="AY176">
        <v>4.5</v>
      </c>
      <c r="BC176">
        <f t="shared" si="338"/>
        <v>-0.81200322129308433</v>
      </c>
      <c r="BD176">
        <f t="shared" si="327"/>
        <v>-0.79341657028810686</v>
      </c>
      <c r="BE176">
        <f t="shared" si="328"/>
        <v>-0.78965675518401335</v>
      </c>
      <c r="BF176">
        <f t="shared" si="329"/>
        <v>-0.79529776187776646</v>
      </c>
      <c r="BG176">
        <f t="shared" si="339"/>
        <v>-0.82492990276604183</v>
      </c>
      <c r="BH176">
        <f t="shared" si="340"/>
        <v>-0.80306084228180252</v>
      </c>
      <c r="BI176">
        <v>4.5</v>
      </c>
      <c r="BM176">
        <f t="shared" si="341"/>
        <v>0.30909833411898585</v>
      </c>
      <c r="BN176">
        <f t="shared" si="341"/>
        <v>0.26742092921378413</v>
      </c>
      <c r="BO176">
        <f t="shared" si="330"/>
        <v>0.27088516523848077</v>
      </c>
      <c r="BP176">
        <f t="shared" si="330"/>
        <v>0.26903443734360655</v>
      </c>
      <c r="BQ176">
        <f t="shared" si="330"/>
        <v>0.26786033750895449</v>
      </c>
      <c r="BS176">
        <v>4.5</v>
      </c>
      <c r="BW176">
        <f t="shared" si="342"/>
        <v>0.13823297736439899</v>
      </c>
      <c r="BX176">
        <f t="shared" si="342"/>
        <v>0.11959427526563614</v>
      </c>
      <c r="BY176">
        <f t="shared" si="331"/>
        <v>0.1211435287139012</v>
      </c>
      <c r="BZ176">
        <f t="shared" si="331"/>
        <v>0.12031585803774243</v>
      </c>
      <c r="CA176">
        <f t="shared" si="331"/>
        <v>0.11979078462921178</v>
      </c>
    </row>
    <row r="177" spans="1:79" x14ac:dyDescent="0.4">
      <c r="A177">
        <v>5</v>
      </c>
      <c r="B177">
        <f t="shared" ref="B177:I177" si="367">B149/(2*PI())</f>
        <v>0.98263552356969863</v>
      </c>
      <c r="C177">
        <f t="shared" si="367"/>
        <v>0.26265881265737828</v>
      </c>
      <c r="D177">
        <f t="shared" si="367"/>
        <v>-1.2520839189804518</v>
      </c>
      <c r="E177">
        <f t="shared" si="367"/>
        <v>-1.259060845055215</v>
      </c>
      <c r="F177">
        <f t="shared" si="367"/>
        <v>-1.2482175788400405</v>
      </c>
      <c r="G177">
        <f t="shared" si="367"/>
        <v>-1.2512589766008393</v>
      </c>
      <c r="H177">
        <f t="shared" si="367"/>
        <v>-1.252368527940217</v>
      </c>
      <c r="I177">
        <f t="shared" si="367"/>
        <v>-1.2876770325181579</v>
      </c>
      <c r="K177">
        <v>5</v>
      </c>
      <c r="L177">
        <f t="shared" ref="L177:S177" si="368">L149/(2*PI())</f>
        <v>-0.20052445291311197</v>
      </c>
      <c r="M177">
        <f t="shared" si="368"/>
        <v>1.3788416975465991</v>
      </c>
      <c r="N177">
        <f t="shared" si="368"/>
        <v>-0.57906320506654729</v>
      </c>
      <c r="P177">
        <f t="shared" si="368"/>
        <v>-0.94456685091891701</v>
      </c>
      <c r="Q177">
        <f t="shared" si="368"/>
        <v>-0.85165820286681915</v>
      </c>
      <c r="R177">
        <f t="shared" si="368"/>
        <v>-0.84365362815809453</v>
      </c>
      <c r="S177">
        <f t="shared" si="368"/>
        <v>-0.86833061194084227</v>
      </c>
      <c r="U177">
        <v>5</v>
      </c>
      <c r="V177">
        <f t="shared" ref="V177:Y177" si="369">V149/(2*PI())</f>
        <v>1.1526582194835908</v>
      </c>
      <c r="W177">
        <f t="shared" si="369"/>
        <v>0.15552585604788366</v>
      </c>
      <c r="X177">
        <f t="shared" si="369"/>
        <v>-0.97107535111103471</v>
      </c>
      <c r="Y177">
        <f t="shared" si="369"/>
        <v>-0.97355815938212675</v>
      </c>
      <c r="Z177">
        <f t="shared" ref="Z177:AC177" si="370">Z149/(2*PI())</f>
        <v>-0.97243073349694142</v>
      </c>
      <c r="AA177">
        <f t="shared" si="370"/>
        <v>-0.97328459887148466</v>
      </c>
      <c r="AB177">
        <f t="shared" si="370"/>
        <v>-0.98623417528531232</v>
      </c>
      <c r="AC177">
        <f t="shared" si="370"/>
        <v>-1.0240529996291281</v>
      </c>
      <c r="AE177">
        <v>5</v>
      </c>
      <c r="AF177">
        <f t="shared" ref="AF177:AM177" si="371">AF149/(2*PI())</f>
        <v>0.57776140607046544</v>
      </c>
      <c r="AG177">
        <f t="shared" si="371"/>
        <v>-0.12928758658169906</v>
      </c>
      <c r="AH177">
        <f t="shared" si="371"/>
        <v>-1.0712939209045933</v>
      </c>
      <c r="AI177">
        <f t="shared" si="371"/>
        <v>-1.0698169768705004</v>
      </c>
      <c r="AJ177">
        <f t="shared" si="371"/>
        <v>-1.072892683110378</v>
      </c>
      <c r="AK177">
        <f t="shared" si="371"/>
        <v>-1.0734452237858922</v>
      </c>
      <c r="AL177">
        <f t="shared" si="371"/>
        <v>-1.0792385325233134</v>
      </c>
      <c r="AM177">
        <f t="shared" si="371"/>
        <v>-1.116909343538524</v>
      </c>
      <c r="AO177">
        <v>5</v>
      </c>
      <c r="AP177">
        <f t="shared" ref="AP177:AW177" si="372">AP149/(2*PI())</f>
        <v>0.98308786247509516</v>
      </c>
      <c r="AQ177">
        <f t="shared" si="372"/>
        <v>-5.5242420000693369E-2</v>
      </c>
      <c r="AR177">
        <f t="shared" si="372"/>
        <v>-0.42980767673169523</v>
      </c>
      <c r="AS177">
        <f t="shared" si="372"/>
        <v>-0.49558271327624071</v>
      </c>
      <c r="AT177">
        <f t="shared" si="372"/>
        <v>-0.49808098569173742</v>
      </c>
      <c r="AU177">
        <f t="shared" si="372"/>
        <v>-0.49553247128058142</v>
      </c>
      <c r="AV177">
        <f t="shared" si="372"/>
        <v>-0.51611179225075388</v>
      </c>
      <c r="AW177">
        <f t="shared" si="372"/>
        <v>-0.55655940731873743</v>
      </c>
      <c r="AY177">
        <v>5</v>
      </c>
      <c r="BC177">
        <f t="shared" si="338"/>
        <v>-0.94950467364602065</v>
      </c>
      <c r="BD177">
        <f t="shared" si="327"/>
        <v>-0.94723776641160273</v>
      </c>
      <c r="BE177">
        <f t="shared" si="328"/>
        <v>-0.92903589468112335</v>
      </c>
      <c r="BF177">
        <f t="shared" si="329"/>
        <v>-0.93552133123153813</v>
      </c>
      <c r="BG177">
        <f t="shared" si="339"/>
        <v>-0.97070587898907801</v>
      </c>
      <c r="BH177">
        <f t="shared" si="340"/>
        <v>-0.94640110899187257</v>
      </c>
      <c r="BI177">
        <v>5</v>
      </c>
      <c r="BM177">
        <f t="shared" si="341"/>
        <v>0.32502501947116769</v>
      </c>
      <c r="BN177">
        <f t="shared" si="341"/>
        <v>0.27783162105257242</v>
      </c>
      <c r="BO177">
        <f t="shared" si="330"/>
        <v>0.28308666604387861</v>
      </c>
      <c r="BP177">
        <f t="shared" si="330"/>
        <v>0.27747189444039949</v>
      </c>
      <c r="BQ177">
        <f t="shared" si="330"/>
        <v>0.27689802987588641</v>
      </c>
      <c r="BS177">
        <v>5</v>
      </c>
      <c r="BW177">
        <f t="shared" si="342"/>
        <v>0.14535560758514474</v>
      </c>
      <c r="BX177">
        <f t="shared" si="342"/>
        <v>0.12425007819450272</v>
      </c>
      <c r="BY177">
        <f t="shared" si="331"/>
        <v>0.12660020575957881</v>
      </c>
      <c r="BZ177">
        <f t="shared" si="331"/>
        <v>0.12408920356287584</v>
      </c>
      <c r="CA177">
        <f t="shared" si="331"/>
        <v>0.12383256352764993</v>
      </c>
    </row>
    <row r="178" spans="1:79" x14ac:dyDescent="0.4">
      <c r="A178">
        <v>5.5</v>
      </c>
      <c r="B178">
        <f t="shared" ref="B178:I178" si="373">B150/(2*PI())</f>
        <v>0.60836483213238546</v>
      </c>
      <c r="C178">
        <f t="shared" si="373"/>
        <v>0.45383598861340602</v>
      </c>
      <c r="D178">
        <f t="shared" si="373"/>
        <v>-1.2913768994011299</v>
      </c>
      <c r="E178">
        <f t="shared" si="373"/>
        <v>-1.2949934695488121</v>
      </c>
      <c r="F178">
        <f t="shared" si="373"/>
        <v>-1.3996965024335777</v>
      </c>
      <c r="G178">
        <f t="shared" si="373"/>
        <v>-1.3924794993453533</v>
      </c>
      <c r="H178">
        <f t="shared" si="373"/>
        <v>-1.3889002648959887</v>
      </c>
      <c r="I178">
        <f t="shared" si="373"/>
        <v>-1.4151444013620702</v>
      </c>
      <c r="K178">
        <v>5.5</v>
      </c>
      <c r="L178">
        <f t="shared" ref="L178:S178" si="374">L150/(2*PI())</f>
        <v>0.21695546706511254</v>
      </c>
      <c r="M178">
        <f t="shared" si="374"/>
        <v>1.3842819248597664</v>
      </c>
      <c r="N178">
        <f t="shared" si="374"/>
        <v>-1.0467180314971591</v>
      </c>
      <c r="P178">
        <f t="shared" si="374"/>
        <v>-1.0440077475991592</v>
      </c>
      <c r="Q178">
        <f t="shared" si="374"/>
        <v>-1.0772563092949108</v>
      </c>
      <c r="R178">
        <f t="shared" si="374"/>
        <v>-1.0360865996056199</v>
      </c>
      <c r="S178">
        <f t="shared" si="374"/>
        <v>-1.0872014799371958</v>
      </c>
      <c r="U178">
        <v>5.5</v>
      </c>
      <c r="V178">
        <f t="shared" ref="V178:Y178" si="375">V150/(2*PI())</f>
        <v>1.2925704146053594</v>
      </c>
      <c r="W178">
        <f t="shared" si="375"/>
        <v>-0.1555354338242054</v>
      </c>
      <c r="X178">
        <f t="shared" si="375"/>
        <v>-1.2159912623480651</v>
      </c>
      <c r="Y178">
        <f t="shared" si="375"/>
        <v>-1.0048166219911758</v>
      </c>
      <c r="Z178">
        <f t="shared" ref="Z178:AC178" si="376">Z150/(2*PI())</f>
        <v>-1.0519164186813854</v>
      </c>
      <c r="AA178">
        <f t="shared" si="376"/>
        <v>-1.1246823241622792</v>
      </c>
      <c r="AB178">
        <f t="shared" si="376"/>
        <v>-1.1401097244844274</v>
      </c>
      <c r="AC178">
        <f t="shared" si="376"/>
        <v>-1.1866363295400444</v>
      </c>
      <c r="AE178">
        <v>5.5</v>
      </c>
      <c r="AF178">
        <f t="shared" ref="AF178:AM178" si="377">AF150/(2*PI())</f>
        <v>0.72712079637149385</v>
      </c>
      <c r="AG178">
        <f t="shared" si="377"/>
        <v>-0.29681328080683433</v>
      </c>
      <c r="AH178">
        <f t="shared" si="377"/>
        <v>-1.2315160490668697</v>
      </c>
      <c r="AI178">
        <f t="shared" si="377"/>
        <v>-1.2322503166832375</v>
      </c>
      <c r="AJ178">
        <f t="shared" si="377"/>
        <v>-1.2340748697720505</v>
      </c>
      <c r="AK178">
        <f t="shared" si="377"/>
        <v>-1.1633446525463091</v>
      </c>
      <c r="AL178">
        <f t="shared" si="377"/>
        <v>-1.2370591938236069</v>
      </c>
      <c r="AM178">
        <f t="shared" si="377"/>
        <v>-1.2703781646737395</v>
      </c>
      <c r="AO178">
        <v>5.5</v>
      </c>
      <c r="AP178">
        <f t="shared" ref="AP178:AW178" si="378">AP150/(2*PI())</f>
        <v>1.185088748887573</v>
      </c>
      <c r="AQ178">
        <f t="shared" si="378"/>
        <v>0.5732021361836227</v>
      </c>
      <c r="AR178">
        <f t="shared" si="378"/>
        <v>-0.57443688812556748</v>
      </c>
      <c r="AS178">
        <f t="shared" si="378"/>
        <v>-0.53806434251669299</v>
      </c>
      <c r="AT178">
        <f t="shared" si="378"/>
        <v>-0.61076977375961772</v>
      </c>
      <c r="AU178">
        <f t="shared" si="378"/>
        <v>-0.61136892460870995</v>
      </c>
      <c r="AV178">
        <f t="shared" si="378"/>
        <v>-0.62162353283942307</v>
      </c>
      <c r="AW178">
        <f t="shared" si="378"/>
        <v>-0.6741458293911754</v>
      </c>
      <c r="AY178">
        <v>5.5</v>
      </c>
      <c r="BC178">
        <f t="shared" si="338"/>
        <v>-1.0175311876849795</v>
      </c>
      <c r="BD178">
        <f t="shared" si="327"/>
        <v>-1.068093062449158</v>
      </c>
      <c r="BE178">
        <f t="shared" si="328"/>
        <v>-1.0738263419915124</v>
      </c>
      <c r="BF178">
        <f t="shared" si="329"/>
        <v>-1.0847558631298131</v>
      </c>
      <c r="BG178">
        <f t="shared" si="339"/>
        <v>-1.1267012409808452</v>
      </c>
      <c r="BH178">
        <f t="shared" si="340"/>
        <v>-1.0741815392472618</v>
      </c>
      <c r="BI178">
        <v>5.5</v>
      </c>
      <c r="BM178">
        <f t="shared" si="341"/>
        <v>0.34309364028462541</v>
      </c>
      <c r="BN178">
        <f>STDEV(F178,P178,Z178,AJ178,AT178)</f>
        <v>0.29474445641288366</v>
      </c>
      <c r="BO178">
        <f t="shared" si="330"/>
        <v>0.28549007036444513</v>
      </c>
      <c r="BP178">
        <f t="shared" si="330"/>
        <v>0.28966550718250411</v>
      </c>
      <c r="BQ178">
        <f t="shared" si="330"/>
        <v>0.28008987918825357</v>
      </c>
      <c r="BS178">
        <v>5.5</v>
      </c>
      <c r="BW178">
        <f t="shared" si="342"/>
        <v>0.15343614046485654</v>
      </c>
      <c r="BX178">
        <f t="shared" si="342"/>
        <v>0.13181372810608633</v>
      </c>
      <c r="BY178">
        <f t="shared" si="331"/>
        <v>0.12767504084721948</v>
      </c>
      <c r="BZ178">
        <f t="shared" si="331"/>
        <v>0.12954235295940655</v>
      </c>
      <c r="CA178">
        <f t="shared" si="331"/>
        <v>0.1252600019349277</v>
      </c>
    </row>
    <row r="179" spans="1:79" x14ac:dyDescent="0.4">
      <c r="A179">
        <v>6</v>
      </c>
      <c r="B179">
        <f t="shared" ref="B179:I179" si="379">B151/(2*PI())</f>
        <v>0.59589397637509089</v>
      </c>
      <c r="C179">
        <f t="shared" si="379"/>
        <v>0.86409988848952302</v>
      </c>
      <c r="D179">
        <f t="shared" si="379"/>
        <v>-1.5897020554062313</v>
      </c>
      <c r="E179">
        <f t="shared" si="379"/>
        <v>-1.3593254850753049</v>
      </c>
      <c r="F179">
        <f t="shared" si="379"/>
        <v>-1.393665299979133</v>
      </c>
      <c r="G179">
        <f t="shared" si="379"/>
        <v>-1.485891398447573</v>
      </c>
      <c r="H179">
        <f t="shared" si="379"/>
        <v>-1.4865860748177118</v>
      </c>
      <c r="I179">
        <f t="shared" si="379"/>
        <v>-1.4886259430649136</v>
      </c>
      <c r="K179">
        <v>6</v>
      </c>
      <c r="L179">
        <f t="shared" ref="L179:S179" si="380">L151/(2*PI())</f>
        <v>0.56787421814986816</v>
      </c>
      <c r="M179">
        <f t="shared" si="380"/>
        <v>1.0210957237656266</v>
      </c>
      <c r="N179">
        <f t="shared" si="380"/>
        <v>-1.2488967716473773</v>
      </c>
      <c r="P179">
        <f t="shared" si="380"/>
        <v>-1.0292692418247944</v>
      </c>
      <c r="Q179">
        <f t="shared" si="380"/>
        <v>-1.1880184522634147</v>
      </c>
      <c r="R179">
        <f t="shared" si="380"/>
        <v>-1.2090883997245259</v>
      </c>
      <c r="S179">
        <f t="shared" si="380"/>
        <v>-1.2169312255474556</v>
      </c>
      <c r="U179">
        <v>6</v>
      </c>
      <c r="V179">
        <f t="shared" ref="V179:Y179" si="381">V151/(2*PI())</f>
        <v>1.415366586909629</v>
      </c>
      <c r="W179">
        <f t="shared" si="381"/>
        <v>-0.32223756771463785</v>
      </c>
      <c r="X179">
        <f t="shared" si="381"/>
        <v>-1.3444833246493282</v>
      </c>
      <c r="Y179">
        <f t="shared" si="381"/>
        <v>-1.3631847178859611</v>
      </c>
      <c r="Z179">
        <f t="shared" ref="Z179:AC179" si="382">Z151/(2*PI())</f>
        <v>-1.2932415876072572</v>
      </c>
      <c r="AA179">
        <f t="shared" si="382"/>
        <v>-1.2914055483695446</v>
      </c>
      <c r="AB179">
        <f t="shared" si="382"/>
        <v>-1.3106039713241506</v>
      </c>
      <c r="AC179">
        <f t="shared" si="382"/>
        <v>-1.361219195700504</v>
      </c>
      <c r="AE179">
        <v>6</v>
      </c>
      <c r="AF179">
        <f t="shared" ref="AF179:AM179" si="383">AF151/(2*PI())</f>
        <v>0.95172750803876671</v>
      </c>
      <c r="AG179">
        <f t="shared" si="383"/>
        <v>-0.75155243261253712</v>
      </c>
      <c r="AH179">
        <f t="shared" si="383"/>
        <v>-1.3995383912788748</v>
      </c>
      <c r="AI179">
        <f t="shared" si="383"/>
        <v>-1.457291935534915</v>
      </c>
      <c r="AJ179">
        <f t="shared" si="383"/>
        <v>-1.3690863433206732</v>
      </c>
      <c r="AK179">
        <f t="shared" si="383"/>
        <v>-1.3731202671548211</v>
      </c>
      <c r="AL179">
        <f t="shared" si="383"/>
        <v>-1.3613231986639391</v>
      </c>
      <c r="AM179">
        <f t="shared" si="383"/>
        <v>-1.4042341666575326</v>
      </c>
      <c r="AO179">
        <v>6</v>
      </c>
      <c r="AP179">
        <f t="shared" ref="AP179:AW179" si="384">AP151/(2*PI())</f>
        <v>0.85100050587202936</v>
      </c>
      <c r="AQ179">
        <f t="shared" si="384"/>
        <v>0.80122312567422915</v>
      </c>
      <c r="AR179">
        <f t="shared" si="384"/>
        <v>-0.64066706127692363</v>
      </c>
      <c r="AS179">
        <f t="shared" si="384"/>
        <v>-0.73554184179074</v>
      </c>
      <c r="AT179">
        <f t="shared" si="384"/>
        <v>-0.74939650803326352</v>
      </c>
      <c r="AU179">
        <f t="shared" si="384"/>
        <v>-0.74164468184438037</v>
      </c>
      <c r="AV179">
        <f t="shared" si="384"/>
        <v>-0.7443997379764542</v>
      </c>
      <c r="AW179">
        <f t="shared" si="384"/>
        <v>-0.80285145386788914</v>
      </c>
      <c r="AY179">
        <v>6</v>
      </c>
      <c r="BC179">
        <f t="shared" si="338"/>
        <v>-1.2288359950717302</v>
      </c>
      <c r="BD179">
        <f t="shared" si="327"/>
        <v>-1.1669317961530243</v>
      </c>
      <c r="BE179">
        <f t="shared" si="328"/>
        <v>-1.2160160696159468</v>
      </c>
      <c r="BF179">
        <f t="shared" si="329"/>
        <v>-1.2224002765013562</v>
      </c>
      <c r="BG179">
        <f t="shared" si="339"/>
        <v>-1.2547723969676592</v>
      </c>
      <c r="BH179">
        <f t="shared" si="340"/>
        <v>-1.2177913068619433</v>
      </c>
      <c r="BI179">
        <v>6</v>
      </c>
      <c r="BM179">
        <f t="shared" si="341"/>
        <v>0.33196803295766025</v>
      </c>
      <c r="BN179">
        <f t="shared" si="341"/>
        <v>0.27455209059687408</v>
      </c>
      <c r="BO179">
        <f t="shared" si="330"/>
        <v>0.28679699946861065</v>
      </c>
      <c r="BP179">
        <f t="shared" si="330"/>
        <v>0.28527851610665228</v>
      </c>
      <c r="BQ179">
        <f t="shared" si="330"/>
        <v>0.27111884647152362</v>
      </c>
      <c r="BS179">
        <v>6</v>
      </c>
      <c r="BW179">
        <f t="shared" si="342"/>
        <v>0.14846061761004378</v>
      </c>
      <c r="BX179">
        <f t="shared" si="342"/>
        <v>0.12278342758785825</v>
      </c>
      <c r="BY179">
        <f t="shared" si="331"/>
        <v>0.12825951731095689</v>
      </c>
      <c r="BZ179">
        <f t="shared" si="331"/>
        <v>0.12758043090694862</v>
      </c>
      <c r="CA179">
        <f t="shared" si="331"/>
        <v>0.12124803413833116</v>
      </c>
    </row>
    <row r="180" spans="1:79" x14ac:dyDescent="0.4">
      <c r="A180">
        <v>6.5</v>
      </c>
      <c r="B180">
        <f t="shared" ref="B180:I180" si="385">B152/(2*PI())</f>
        <v>0.60342004231307944</v>
      </c>
      <c r="C180">
        <f t="shared" si="385"/>
        <v>1.4229719343737084</v>
      </c>
      <c r="D180">
        <f t="shared" si="385"/>
        <v>-1.5781741121778221</v>
      </c>
      <c r="E180">
        <f t="shared" si="385"/>
        <v>-1.4201119105566191</v>
      </c>
      <c r="F180">
        <f t="shared" si="385"/>
        <v>-1.7682818684132948</v>
      </c>
      <c r="G180">
        <f t="shared" si="385"/>
        <v>-1.5856867340344565</v>
      </c>
      <c r="H180">
        <f t="shared" si="385"/>
        <v>-1.5621370684412701</v>
      </c>
      <c r="I180">
        <f t="shared" si="385"/>
        <v>-1.5721098926904451</v>
      </c>
      <c r="K180">
        <v>6.5</v>
      </c>
      <c r="L180">
        <f t="shared" ref="L180:S180" si="386">L152/(2*PI())</f>
        <v>0.15319949328297405</v>
      </c>
      <c r="M180">
        <f t="shared" si="386"/>
        <v>1.1973201758824441</v>
      </c>
      <c r="N180">
        <f t="shared" si="386"/>
        <v>-1.0360527993879141</v>
      </c>
      <c r="P180">
        <f t="shared" si="386"/>
        <v>-1.3965591744514687</v>
      </c>
      <c r="Q180">
        <f t="shared" si="386"/>
        <v>-1.3188375871812203</v>
      </c>
      <c r="R180">
        <f t="shared" si="386"/>
        <v>-1.378528819831631</v>
      </c>
      <c r="S180">
        <f t="shared" si="386"/>
        <v>-1.3731682053540011</v>
      </c>
      <c r="U180">
        <v>6.5</v>
      </c>
      <c r="V180">
        <f t="shared" ref="V180:Y180" si="387">V152/(2*PI())</f>
        <v>1.6484804486327695</v>
      </c>
      <c r="W180">
        <f t="shared" si="387"/>
        <v>-0.13399705572493728</v>
      </c>
      <c r="X180">
        <f t="shared" si="387"/>
        <v>-1.3648466118493043</v>
      </c>
      <c r="Y180">
        <f t="shared" si="387"/>
        <v>-1.526704088297123</v>
      </c>
      <c r="Z180">
        <f t="shared" ref="Z180:AC180" si="388">Z152/(2*PI())</f>
        <v>-1.4491107027039098</v>
      </c>
      <c r="AA180">
        <f t="shared" si="388"/>
        <v>-1.4497480773463896</v>
      </c>
      <c r="AB180">
        <f t="shared" si="388"/>
        <v>-1.4600163899424354</v>
      </c>
      <c r="AC180">
        <f t="shared" si="388"/>
        <v>-1.5101037081800166</v>
      </c>
      <c r="AE180">
        <v>6.5</v>
      </c>
      <c r="AF180">
        <f t="shared" ref="AF180:AM180" si="389">AF152/(2*PI())</f>
        <v>0.7758346251978756</v>
      </c>
      <c r="AG180">
        <f t="shared" si="389"/>
        <v>-0.68927932996269881</v>
      </c>
      <c r="AH180">
        <f t="shared" si="389"/>
        <v>-1.7027666009639204</v>
      </c>
      <c r="AI180">
        <f t="shared" si="389"/>
        <v>-1.5085445986367623</v>
      </c>
      <c r="AJ180">
        <f t="shared" si="389"/>
        <v>-1.5186018509698891</v>
      </c>
      <c r="AK180">
        <f t="shared" si="389"/>
        <v>-1.4935082880002692</v>
      </c>
      <c r="AL180">
        <f t="shared" si="389"/>
        <v>-1.5025130718404895</v>
      </c>
      <c r="AM180">
        <f t="shared" si="389"/>
        <v>-1.5369219686597124</v>
      </c>
      <c r="AO180">
        <v>6.5</v>
      </c>
      <c r="AP180">
        <f t="shared" ref="AP180:AW180" si="390">AP152/(2*PI())</f>
        <v>0.81684851471691033</v>
      </c>
      <c r="AQ180">
        <f t="shared" si="390"/>
        <v>1.4095986361427546</v>
      </c>
      <c r="AR180">
        <f t="shared" si="390"/>
        <v>-0.81256365326079427</v>
      </c>
      <c r="AS180">
        <f t="shared" si="390"/>
        <v>-0.96061192531657369</v>
      </c>
      <c r="AT180">
        <f t="shared" si="390"/>
        <v>-0.76180515097766488</v>
      </c>
      <c r="AU180">
        <f t="shared" si="390"/>
        <v>-0.8361323462039717</v>
      </c>
      <c r="AV180">
        <f t="shared" si="390"/>
        <v>-0.83182615498669477</v>
      </c>
      <c r="AW180">
        <f t="shared" si="390"/>
        <v>-0.908524378052874</v>
      </c>
      <c r="AY180">
        <v>6.5</v>
      </c>
      <c r="BD180">
        <f t="shared" si="327"/>
        <v>-1.3788717495032454</v>
      </c>
      <c r="BE180">
        <f t="shared" si="328"/>
        <v>-1.3367826065532613</v>
      </c>
      <c r="BF180">
        <f t="shared" si="329"/>
        <v>-1.3470043010085042</v>
      </c>
      <c r="BG180">
        <f t="shared" si="339"/>
        <v>-1.3801656305874102</v>
      </c>
      <c r="BH180">
        <f t="shared" si="340"/>
        <v>-1.3607060719131052</v>
      </c>
      <c r="BI180">
        <v>6.5</v>
      </c>
      <c r="BN180">
        <f t="shared" si="341"/>
        <v>0.37322321890839388</v>
      </c>
      <c r="BO180">
        <f t="shared" si="330"/>
        <v>0.29590966037026961</v>
      </c>
      <c r="BP180">
        <f t="shared" si="330"/>
        <v>0.29565145657499498</v>
      </c>
      <c r="BQ180">
        <f t="shared" si="330"/>
        <v>0.27422321580275572</v>
      </c>
      <c r="BS180">
        <v>6.5</v>
      </c>
      <c r="BX180">
        <f t="shared" si="342"/>
        <v>0.16691049765209071</v>
      </c>
      <c r="BY180">
        <f t="shared" si="331"/>
        <v>0.13233482315735967</v>
      </c>
      <c r="BZ180">
        <f t="shared" si="331"/>
        <v>0.13221935090970319</v>
      </c>
      <c r="CA180">
        <f t="shared" si="331"/>
        <v>0.12263635030871126</v>
      </c>
    </row>
    <row r="181" spans="1:79" x14ac:dyDescent="0.4">
      <c r="A181">
        <v>7</v>
      </c>
      <c r="B181">
        <f t="shared" ref="B181:I181" si="391">B153/(2*PI())</f>
        <v>0.99519888952478031</v>
      </c>
      <c r="C181">
        <f t="shared" si="391"/>
        <v>1.2284583657062424</v>
      </c>
      <c r="D181">
        <f t="shared" si="391"/>
        <v>-1.3400013950509395</v>
      </c>
      <c r="E181">
        <f t="shared" si="391"/>
        <v>-1.130162027681312</v>
      </c>
      <c r="F181">
        <f t="shared" si="391"/>
        <v>-1.6318003157351351</v>
      </c>
      <c r="G181">
        <f t="shared" si="391"/>
        <v>-1.6182165679594527</v>
      </c>
      <c r="H181">
        <f t="shared" si="391"/>
        <v>-1.7103877960896574</v>
      </c>
      <c r="I181">
        <f t="shared" si="391"/>
        <v>-1.7385060698452828</v>
      </c>
      <c r="K181">
        <v>7</v>
      </c>
      <c r="L181">
        <f t="shared" ref="L181:S181" si="392">L153/(2*PI())</f>
        <v>3.2437037671321889E-2</v>
      </c>
      <c r="M181">
        <f t="shared" si="392"/>
        <v>1.3288007310860275</v>
      </c>
      <c r="N181">
        <f t="shared" si="392"/>
        <v>-0.90723312943695467</v>
      </c>
      <c r="P181">
        <f t="shared" si="392"/>
        <v>-1.5998274902546212</v>
      </c>
      <c r="Q181">
        <f t="shared" si="392"/>
        <v>-1.434638644072604</v>
      </c>
      <c r="R181">
        <f t="shared" si="392"/>
        <v>-1.5255439891596154</v>
      </c>
      <c r="S181">
        <f t="shared" si="392"/>
        <v>-1.492958437029019</v>
      </c>
      <c r="U181">
        <v>7</v>
      </c>
      <c r="V181">
        <f t="shared" ref="V181:Y181" si="393">V153/(2*PI())</f>
        <v>1.863900507142235</v>
      </c>
      <c r="W181">
        <f t="shared" si="393"/>
        <v>-0.10196215270758831</v>
      </c>
      <c r="X181">
        <f t="shared" si="393"/>
        <v>-1.4073234018295402</v>
      </c>
      <c r="Y181">
        <f t="shared" si="393"/>
        <v>-1.6194841129010047</v>
      </c>
      <c r="Z181">
        <f t="shared" ref="Z181:AC181" si="394">Z153/(2*PI())</f>
        <v>-1.5497365153792124</v>
      </c>
      <c r="AA181">
        <f t="shared" si="394"/>
        <v>-1.597102250353706</v>
      </c>
      <c r="AB181">
        <f t="shared" si="394"/>
        <v>-1.6047388152870965</v>
      </c>
      <c r="AC181">
        <f t="shared" si="394"/>
        <v>-1.65922571992693</v>
      </c>
      <c r="AE181">
        <v>7</v>
      </c>
      <c r="AF181">
        <f t="shared" ref="AF181:AM181" si="395">AF153/(2*PI())</f>
        <v>0.99314356610098065</v>
      </c>
      <c r="AG181">
        <f t="shared" si="395"/>
        <v>-0.33940446394658863</v>
      </c>
      <c r="AH181">
        <f t="shared" si="395"/>
        <v>-2.0153592487813619</v>
      </c>
      <c r="AI181">
        <f t="shared" si="395"/>
        <v>-1.4564610181001587</v>
      </c>
      <c r="AJ181">
        <f t="shared" si="395"/>
        <v>-1.5152815201728727</v>
      </c>
      <c r="AK181">
        <f t="shared" si="395"/>
        <v>-1.6501830847153605</v>
      </c>
      <c r="AL181">
        <f t="shared" si="395"/>
        <v>-1.6382838693479307</v>
      </c>
      <c r="AM181">
        <f t="shared" si="395"/>
        <v>-1.6770766487036637</v>
      </c>
      <c r="AO181">
        <v>7</v>
      </c>
      <c r="AP181">
        <f t="shared" ref="AP181:AW181" si="396">AP153/(2*PI())</f>
        <v>1.0618329910544526</v>
      </c>
      <c r="AQ181">
        <f t="shared" si="396"/>
        <v>1.7388248050548896</v>
      </c>
      <c r="AR181">
        <f t="shared" si="396"/>
        <v>-1.1688670179505194</v>
      </c>
      <c r="AS181">
        <f t="shared" si="396"/>
        <v>-0.85412454911212921</v>
      </c>
      <c r="AT181">
        <f t="shared" si="396"/>
        <v>-0.93449563681140002</v>
      </c>
      <c r="AU181">
        <f t="shared" si="396"/>
        <v>-0.95809386997996104</v>
      </c>
      <c r="AV181">
        <f t="shared" si="396"/>
        <v>-0.95923798917314895</v>
      </c>
      <c r="AW181">
        <f t="shared" si="396"/>
        <v>-1.0169962385891609</v>
      </c>
      <c r="AY181">
        <v>7</v>
      </c>
      <c r="BD181">
        <f t="shared" si="327"/>
        <v>-1.4462282956706483</v>
      </c>
      <c r="BE181">
        <f t="shared" si="328"/>
        <v>-1.4516468834162168</v>
      </c>
      <c r="BF181">
        <f t="shared" si="329"/>
        <v>-1.4876384918114898</v>
      </c>
      <c r="BG181">
        <f t="shared" si="339"/>
        <v>-1.516952622818811</v>
      </c>
      <c r="BH181">
        <f t="shared" si="340"/>
        <v>-1.4756165734292916</v>
      </c>
      <c r="BI181">
        <v>7</v>
      </c>
      <c r="BN181">
        <f t="shared" si="341"/>
        <v>0.28956100424271763</v>
      </c>
      <c r="BO181">
        <f t="shared" si="330"/>
        <v>0.28818535878997414</v>
      </c>
      <c r="BP181">
        <f t="shared" si="330"/>
        <v>0.30276545625502582</v>
      </c>
      <c r="BQ181">
        <f t="shared" si="330"/>
        <v>0.29389597428313147</v>
      </c>
      <c r="BS181">
        <v>7</v>
      </c>
      <c r="BX181">
        <f t="shared" si="342"/>
        <v>0.12949561782396432</v>
      </c>
      <c r="BY181">
        <f t="shared" si="331"/>
        <v>0.12888041047490975</v>
      </c>
      <c r="BZ181">
        <f t="shared" si="331"/>
        <v>0.13540082828499533</v>
      </c>
      <c r="CA181">
        <f t="shared" si="331"/>
        <v>0.13143427536212238</v>
      </c>
    </row>
    <row r="182" spans="1:79" x14ac:dyDescent="0.4">
      <c r="A182">
        <v>7.5</v>
      </c>
      <c r="B182">
        <f t="shared" ref="B182:I182" si="397">B154/(2*PI())</f>
        <v>0.92063049142962794</v>
      </c>
      <c r="C182">
        <f t="shared" si="397"/>
        <v>1.328151338886622</v>
      </c>
      <c r="D182">
        <f t="shared" si="397"/>
        <v>-1.8247139952105025</v>
      </c>
      <c r="E182">
        <f t="shared" si="397"/>
        <v>-1.0427471599956786</v>
      </c>
      <c r="F182">
        <f t="shared" si="397"/>
        <v>-2.0394931061812827</v>
      </c>
      <c r="G182">
        <f t="shared" si="397"/>
        <v>-2.0143646795833607</v>
      </c>
      <c r="H182">
        <f t="shared" si="397"/>
        <v>-1.9150793710630518</v>
      </c>
      <c r="I182">
        <f t="shared" si="397"/>
        <v>-1.9732104973800555</v>
      </c>
      <c r="K182">
        <v>7.5</v>
      </c>
      <c r="L182">
        <f t="shared" ref="L182:S182" si="398">L154/(2*PI())</f>
        <v>-0.24974118368342907</v>
      </c>
      <c r="M182">
        <f t="shared" si="398"/>
        <v>1.5517927819348174</v>
      </c>
      <c r="N182">
        <f t="shared" si="398"/>
        <v>-0.97967456854122581</v>
      </c>
      <c r="P182">
        <f t="shared" si="398"/>
        <v>-1.5493122241288684</v>
      </c>
      <c r="Q182">
        <f t="shared" si="398"/>
        <v>-1.6069993456606377</v>
      </c>
      <c r="R182">
        <f t="shared" si="398"/>
        <v>-1.7488788911142252</v>
      </c>
      <c r="S182">
        <f t="shared" si="398"/>
        <v>-1.6411665229866503</v>
      </c>
      <c r="U182">
        <v>7.5</v>
      </c>
      <c r="V182">
        <f t="shared" ref="V182:Y182" si="399">V154/(2*PI())</f>
        <v>2.2150442711949623</v>
      </c>
      <c r="W182">
        <f t="shared" si="399"/>
        <v>-0.22568905863263902</v>
      </c>
      <c r="X182">
        <f t="shared" si="399"/>
        <v>-1.0925884165576616</v>
      </c>
      <c r="Y182">
        <f t="shared" si="399"/>
        <v>-2.0169855294212611</v>
      </c>
      <c r="Z182">
        <f t="shared" ref="Z182:AC182" si="400">Z154/(2*PI())</f>
        <v>-1.658613208277202</v>
      </c>
      <c r="AA182">
        <f t="shared" si="400"/>
        <v>-1.7576216283724615</v>
      </c>
      <c r="AB182">
        <f t="shared" si="400"/>
        <v>-1.7543101515685824</v>
      </c>
      <c r="AC182">
        <f t="shared" si="400"/>
        <v>-1.8204678170967525</v>
      </c>
      <c r="AE182">
        <v>7.5</v>
      </c>
      <c r="AF182">
        <f t="shared" ref="AF182:AM182" si="401">AF154/(2*PI())</f>
        <v>1.3904531205186599</v>
      </c>
      <c r="AG182">
        <f t="shared" si="401"/>
        <v>-0.28409333754244159</v>
      </c>
      <c r="AH182">
        <f t="shared" si="401"/>
        <v>-2.4349852284184874</v>
      </c>
      <c r="AI182">
        <f t="shared" si="401"/>
        <v>-1.5067640047223065</v>
      </c>
      <c r="AJ182">
        <f t="shared" si="401"/>
        <v>-1.7303279853437286</v>
      </c>
      <c r="AK182">
        <f t="shared" si="401"/>
        <v>-1.8620913692973411</v>
      </c>
      <c r="AL182">
        <f t="shared" si="401"/>
        <v>-1.7926195496253154</v>
      </c>
      <c r="AM182">
        <f t="shared" si="401"/>
        <v>-1.8394783190186954</v>
      </c>
      <c r="AO182">
        <v>7.5</v>
      </c>
      <c r="AP182">
        <f t="shared" ref="AP182:AW182" si="402">AP154/(2*PI())</f>
        <v>1.2586611408094324</v>
      </c>
      <c r="AQ182">
        <f t="shared" si="402"/>
        <v>1.3950158152443723</v>
      </c>
      <c r="AR182">
        <f t="shared" si="402"/>
        <v>-1.0685542145276048</v>
      </c>
      <c r="AS182">
        <f t="shared" si="402"/>
        <v>-0.73985266043333686</v>
      </c>
      <c r="AT182">
        <f t="shared" si="402"/>
        <v>-1.160426428867821</v>
      </c>
      <c r="AU182">
        <f t="shared" si="402"/>
        <v>-1.1753248642463756</v>
      </c>
      <c r="AV182">
        <f t="shared" si="402"/>
        <v>-1.1821828258064084</v>
      </c>
      <c r="AW182">
        <f t="shared" si="402"/>
        <v>-1.2615151740389727</v>
      </c>
      <c r="AY182">
        <v>7.5</v>
      </c>
      <c r="BE182">
        <f t="shared" ref="BE182:BG183" si="403">AVERAGE(G182,Q182,AA182,AK182,AU182)</f>
        <v>-1.6832803774320353</v>
      </c>
      <c r="BF182">
        <f t="shared" si="403"/>
        <v>-1.6786141578355167</v>
      </c>
      <c r="BG182">
        <f t="shared" si="403"/>
        <v>-1.7071676661042254</v>
      </c>
      <c r="BH182">
        <f t="shared" si="340"/>
        <v>-1.6896874004572593</v>
      </c>
      <c r="BI182">
        <v>7.5</v>
      </c>
      <c r="BO182">
        <f t="shared" si="330"/>
        <v>0.32052862848663194</v>
      </c>
      <c r="BP182">
        <f t="shared" si="330"/>
        <v>0.28549260500670143</v>
      </c>
      <c r="BQ182">
        <f t="shared" si="330"/>
        <v>0.27571911238597341</v>
      </c>
      <c r="BS182">
        <v>7.5</v>
      </c>
      <c r="BY182">
        <f t="shared" si="331"/>
        <v>0.14334476040617691</v>
      </c>
      <c r="BZ182">
        <f t="shared" si="331"/>
        <v>0.12767617437369624</v>
      </c>
      <c r="CA182">
        <f t="shared" si="331"/>
        <v>0.12330533559818815</v>
      </c>
    </row>
    <row r="183" spans="1:79" x14ac:dyDescent="0.4">
      <c r="A183">
        <v>8</v>
      </c>
      <c r="B183">
        <f t="shared" ref="B183:I183" si="404">B155/(2*PI())</f>
        <v>1.2274816702545155</v>
      </c>
      <c r="C183">
        <f t="shared" si="404"/>
        <v>0.96303910079435473</v>
      </c>
      <c r="D183">
        <f t="shared" si="404"/>
        <v>-2.0621623351161835</v>
      </c>
      <c r="E183">
        <f t="shared" si="404"/>
        <v>-1.2507302811126746</v>
      </c>
      <c r="F183">
        <f t="shared" si="404"/>
        <v>-1.6894439706580264</v>
      </c>
      <c r="G183">
        <f t="shared" si="404"/>
        <v>-2.2919440496157009</v>
      </c>
      <c r="H183">
        <f t="shared" si="404"/>
        <v>-2.1966719129606527</v>
      </c>
      <c r="I183">
        <f t="shared" si="404"/>
        <v>-2.2146330684838151</v>
      </c>
      <c r="K183">
        <v>8</v>
      </c>
      <c r="L183">
        <f t="shared" ref="L183:S183" si="405">L155/(2*PI())</f>
        <v>-0.27873905481995237</v>
      </c>
      <c r="M183">
        <f t="shared" si="405"/>
        <v>1.5181780615513329</v>
      </c>
      <c r="N183">
        <f t="shared" si="405"/>
        <v>-0.73021069991797793</v>
      </c>
      <c r="P183">
        <f t="shared" si="405"/>
        <v>-1.3797069560847324</v>
      </c>
      <c r="Q183">
        <f t="shared" si="405"/>
        <v>-1.0414174968166088</v>
      </c>
      <c r="R183">
        <f t="shared" si="405"/>
        <v>-1.6630142419345972</v>
      </c>
      <c r="S183">
        <f t="shared" si="405"/>
        <v>-1.851900480672181</v>
      </c>
      <c r="U183">
        <v>8</v>
      </c>
      <c r="V183">
        <f t="shared" ref="V183:Y183" si="406">V155/(2*PI())</f>
        <v>2.1892699424499891</v>
      </c>
      <c r="W183">
        <f t="shared" si="406"/>
        <v>-5.9944771672345992E-2</v>
      </c>
      <c r="X183">
        <f t="shared" si="406"/>
        <v>-1.4988601591277124</v>
      </c>
      <c r="Y183">
        <f t="shared" si="406"/>
        <v>-1.8682215988658242</v>
      </c>
      <c r="Z183">
        <f t="shared" ref="Z183:AC183" si="407">Z155/(2*PI())</f>
        <v>-1.724137862128593</v>
      </c>
      <c r="AA183">
        <f t="shared" si="407"/>
        <v>-1.8707016649614383</v>
      </c>
      <c r="AB183">
        <f t="shared" si="407"/>
        <v>-1.9404155009400594</v>
      </c>
      <c r="AC183">
        <f t="shared" si="407"/>
        <v>-2.0028627461330282</v>
      </c>
      <c r="AE183">
        <v>8</v>
      </c>
      <c r="AF183">
        <f t="shared" ref="AF183:AM183" si="408">AF155/(2*PI())</f>
        <v>1.2046192650700311</v>
      </c>
      <c r="AG183">
        <f t="shared" si="408"/>
        <v>0.249564702123071</v>
      </c>
      <c r="AH183">
        <f t="shared" si="408"/>
        <v>-2.6010890912321445</v>
      </c>
      <c r="AI183">
        <f t="shared" si="408"/>
        <v>-1.5970149275545962</v>
      </c>
      <c r="AJ183">
        <f t="shared" si="408"/>
        <v>-1.9320788688114108</v>
      </c>
      <c r="AK183">
        <f t="shared" si="408"/>
        <v>-1.8837270351389972</v>
      </c>
      <c r="AL183">
        <f t="shared" si="408"/>
        <v>-1.9865974357279044</v>
      </c>
      <c r="AM183">
        <f t="shared" si="408"/>
        <v>-2.027072527246629</v>
      </c>
      <c r="AO183">
        <v>8</v>
      </c>
      <c r="AP183">
        <f t="shared" ref="AP183:AW183" si="409">AP155/(2*PI())</f>
        <v>1.1237374357009922</v>
      </c>
      <c r="AQ183">
        <f t="shared" si="409"/>
        <v>1.1618259967248601</v>
      </c>
      <c r="AR183">
        <f t="shared" si="409"/>
        <v>-1.4520271028975968</v>
      </c>
      <c r="AS183">
        <f t="shared" si="409"/>
        <v>-0.37159271962431834</v>
      </c>
      <c r="AT183">
        <f t="shared" si="409"/>
        <v>-1.3849512954483043</v>
      </c>
      <c r="AU183">
        <f t="shared" si="409"/>
        <v>-1.5112770955066657</v>
      </c>
      <c r="AV183">
        <f t="shared" si="409"/>
        <v>-1.4459764166631068</v>
      </c>
      <c r="AW183">
        <f t="shared" si="409"/>
        <v>-1.5281258821937671</v>
      </c>
      <c r="AY183">
        <v>8</v>
      </c>
      <c r="BE183">
        <f t="shared" si="403"/>
        <v>-1.7198134684078823</v>
      </c>
      <c r="BF183">
        <f t="shared" si="403"/>
        <v>-1.846535101645264</v>
      </c>
      <c r="BG183">
        <f t="shared" si="403"/>
        <v>-1.9249189409458842</v>
      </c>
      <c r="BH183">
        <f t="shared" si="340"/>
        <v>-1.8304225036663435</v>
      </c>
      <c r="BI183">
        <v>8</v>
      </c>
      <c r="BO183">
        <f t="shared" si="330"/>
        <v>0.46922191452045259</v>
      </c>
      <c r="BP183">
        <f>STDEV(H183,R183,AB183,AL183,AV183)</f>
        <v>0.29374901680776527</v>
      </c>
      <c r="BQ183">
        <f t="shared" si="330"/>
        <v>0.25652548346646808</v>
      </c>
      <c r="BS183">
        <v>8</v>
      </c>
      <c r="BY183">
        <f t="shared" si="331"/>
        <v>0.20984241948006552</v>
      </c>
      <c r="BZ183">
        <f t="shared" si="331"/>
        <v>0.13136855398117828</v>
      </c>
      <c r="CA183">
        <f t="shared" si="331"/>
        <v>0.11472168379840419</v>
      </c>
    </row>
    <row r="184" spans="1:79" x14ac:dyDescent="0.4">
      <c r="A184">
        <v>8.5</v>
      </c>
      <c r="B184">
        <f t="shared" ref="B184:I184" si="410">B156/(2*PI())</f>
        <v>1.2361602211516587</v>
      </c>
      <c r="C184">
        <f t="shared" si="410"/>
        <v>0.70652583424327109</v>
      </c>
      <c r="D184">
        <f t="shared" si="410"/>
        <v>-1.7618530868367837</v>
      </c>
      <c r="E184">
        <f t="shared" si="410"/>
        <v>-1.2180493503814362</v>
      </c>
      <c r="F184">
        <f t="shared" si="410"/>
        <v>-1.6847518535215029</v>
      </c>
      <c r="G184">
        <f t="shared" si="410"/>
        <v>-1.9939801737817962</v>
      </c>
      <c r="H184">
        <f t="shared" si="410"/>
        <v>-2.5138293753355843</v>
      </c>
      <c r="I184">
        <f t="shared" si="410"/>
        <v>-2.5338030738951187</v>
      </c>
      <c r="K184">
        <v>8.5</v>
      </c>
      <c r="L184">
        <f t="shared" ref="L184:S184" si="411">L156/(2*PI())</f>
        <v>0.25452527344908865</v>
      </c>
      <c r="M184">
        <f t="shared" si="411"/>
        <v>1.0922679546491836</v>
      </c>
      <c r="N184">
        <f t="shared" si="411"/>
        <v>-0.80011741780448797</v>
      </c>
      <c r="P184">
        <f t="shared" si="411"/>
        <v>-1.6175151447584621</v>
      </c>
      <c r="Q184">
        <f t="shared" si="411"/>
        <v>-1.3351623513608639</v>
      </c>
      <c r="R184">
        <f t="shared" si="411"/>
        <v>-1.3203237116327846</v>
      </c>
      <c r="S184">
        <f t="shared" si="411"/>
        <v>-2.0601490040295825</v>
      </c>
      <c r="U184">
        <v>8.5</v>
      </c>
      <c r="V184">
        <f t="shared" ref="V184:Y184" si="412">V156/(2*PI())</f>
        <v>2.1219798617229864</v>
      </c>
      <c r="W184">
        <f t="shared" si="412"/>
        <v>-0.3392355228510146</v>
      </c>
      <c r="X184">
        <f t="shared" si="412"/>
        <v>-1.5916331479944388</v>
      </c>
      <c r="Y184">
        <f t="shared" si="412"/>
        <v>-1.7040291872521767</v>
      </c>
      <c r="Z184">
        <f t="shared" ref="Z184:AC184" si="413">Z156/(2*PI())</f>
        <v>-1.7425420793084074</v>
      </c>
      <c r="AA184">
        <f t="shared" si="413"/>
        <v>-2.2282885355067692</v>
      </c>
      <c r="AB184">
        <f t="shared" si="413"/>
        <v>-2.0507818242624465</v>
      </c>
      <c r="AC184">
        <f t="shared" si="413"/>
        <v>-2.1688450807165975</v>
      </c>
      <c r="AE184">
        <v>8.5</v>
      </c>
      <c r="AF184">
        <f t="shared" ref="AF184:AM184" si="414">AF156/(2*PI())</f>
        <v>1.133558859480728</v>
      </c>
      <c r="AG184">
        <f t="shared" si="414"/>
        <v>0.62518836655063581</v>
      </c>
      <c r="AH184">
        <f t="shared" si="414"/>
        <v>-2.7686354117119265</v>
      </c>
      <c r="AI184">
        <f t="shared" si="414"/>
        <v>-2.000668401766061</v>
      </c>
      <c r="AJ184">
        <f t="shared" si="414"/>
        <v>-2.206670811578181</v>
      </c>
      <c r="AK184">
        <f t="shared" si="414"/>
        <v>-1.6374193813646061</v>
      </c>
      <c r="AL184">
        <f t="shared" si="414"/>
        <v>-2.2711775434525645</v>
      </c>
      <c r="AM184">
        <f t="shared" si="414"/>
        <v>-2.2106962714783522</v>
      </c>
      <c r="AO184">
        <v>8.5</v>
      </c>
      <c r="AP184">
        <f t="shared" ref="AP184:AW184" si="415">AP156/(2*PI())</f>
        <v>1.5389400331036063</v>
      </c>
      <c r="AQ184">
        <f t="shared" si="415"/>
        <v>1.6665880235153112</v>
      </c>
      <c r="AR184">
        <f t="shared" si="415"/>
        <v>-1.2004530835726812</v>
      </c>
      <c r="AS184">
        <f t="shared" si="415"/>
        <v>-0.64817005674554995</v>
      </c>
      <c r="AT184">
        <f t="shared" si="415"/>
        <v>-1.7914213582204452</v>
      </c>
      <c r="AU184">
        <f t="shared" si="415"/>
        <v>-1.7569093642908822</v>
      </c>
      <c r="AV184">
        <f t="shared" si="415"/>
        <v>-1.5783878633853798</v>
      </c>
      <c r="AW184">
        <f t="shared" si="415"/>
        <v>-1.7480034808928135</v>
      </c>
      <c r="AY184">
        <v>8.5</v>
      </c>
      <c r="BG184">
        <f>AVERAGE(I184,S184,AC184,AM184,AW184)</f>
        <v>-2.1442993822024929</v>
      </c>
      <c r="BH184">
        <f t="shared" si="340"/>
        <v>-2.1442993822024929</v>
      </c>
      <c r="BI184">
        <v>8.5</v>
      </c>
      <c r="BQ184">
        <f t="shared" si="330"/>
        <v>0.28322071411036487</v>
      </c>
      <c r="BS184">
        <v>8.5</v>
      </c>
      <c r="CA184">
        <f t="shared" si="331"/>
        <v>0.12666015387736193</v>
      </c>
    </row>
    <row r="185" spans="1:79" x14ac:dyDescent="0.4">
      <c r="A185">
        <v>9</v>
      </c>
      <c r="B185">
        <f t="shared" ref="B185:I185" si="416">B157/(2*PI())</f>
        <v>1.4140275535900648</v>
      </c>
      <c r="C185">
        <f t="shared" si="416"/>
        <v>0.78633331806017648</v>
      </c>
      <c r="D185">
        <f t="shared" si="416"/>
        <v>-1.3048269010659503</v>
      </c>
      <c r="E185">
        <f t="shared" si="416"/>
        <v>-0.75117097988628534</v>
      </c>
      <c r="F185">
        <f t="shared" si="416"/>
        <v>-2.0708936605518846</v>
      </c>
      <c r="G185">
        <f t="shared" si="416"/>
        <v>-2.2010687734958871</v>
      </c>
      <c r="H185">
        <f t="shared" si="416"/>
        <v>-2.2781924607311472</v>
      </c>
      <c r="I185">
        <f t="shared" si="416"/>
        <v>-2.2170971401512238</v>
      </c>
      <c r="K185">
        <v>9</v>
      </c>
      <c r="L185">
        <f t="shared" ref="L185:S185" si="417">L157/(2*PI())</f>
        <v>0.52602033623039279</v>
      </c>
      <c r="M185">
        <f t="shared" si="417"/>
        <v>1.3981499825208976</v>
      </c>
      <c r="N185">
        <f t="shared" si="417"/>
        <v>-0.42273637890277205</v>
      </c>
      <c r="P185">
        <f t="shared" si="417"/>
        <v>-1.2483197024511088</v>
      </c>
      <c r="Q185">
        <f t="shared" si="417"/>
        <v>-1.6209303712066698</v>
      </c>
      <c r="R185">
        <f t="shared" si="417"/>
        <v>-1.5627162912233297</v>
      </c>
      <c r="S185">
        <f t="shared" si="417"/>
        <v>-2.477874200532951</v>
      </c>
      <c r="U185">
        <v>9</v>
      </c>
      <c r="V185">
        <f t="shared" ref="V185:Y185" si="418">V157/(2*PI())</f>
        <v>2.6008666085251573</v>
      </c>
      <c r="W185">
        <f t="shared" si="418"/>
        <v>7.0591757803628793E-2</v>
      </c>
      <c r="X185">
        <f t="shared" si="418"/>
        <v>-2.1006707732060335</v>
      </c>
      <c r="Y185">
        <f t="shared" si="418"/>
        <v>-1.5117429224431977</v>
      </c>
      <c r="Z185">
        <f t="shared" ref="Z185:AC185" si="419">Z157/(2*PI())</f>
        <v>-1.3771762133969332</v>
      </c>
      <c r="AA185">
        <f t="shared" si="419"/>
        <v>-2.3079045434773073</v>
      </c>
      <c r="AB185">
        <f t="shared" si="419"/>
        <v>-1.8318179208983278</v>
      </c>
      <c r="AC185">
        <f t="shared" si="419"/>
        <v>-2.1962971507355076</v>
      </c>
      <c r="AE185">
        <v>9</v>
      </c>
      <c r="AF185">
        <f t="shared" ref="AF185:AM185" si="420">AF157/(2*PI())</f>
        <v>1.0118506530325335</v>
      </c>
      <c r="AG185">
        <f t="shared" si="420"/>
        <v>0.77435375334843015</v>
      </c>
      <c r="AH185">
        <f t="shared" si="420"/>
        <v>-2.9267388154940992</v>
      </c>
      <c r="AI185">
        <f t="shared" si="420"/>
        <v>-2.3132318638097562</v>
      </c>
      <c r="AJ185">
        <f t="shared" si="420"/>
        <v>-2.0264248454470088</v>
      </c>
      <c r="AK185">
        <f t="shared" si="420"/>
        <v>-1.7369450438706722</v>
      </c>
      <c r="AL185">
        <f t="shared" si="420"/>
        <v>-2.1519085037488068</v>
      </c>
      <c r="AM185">
        <f t="shared" si="420"/>
        <v>-2.3712554377404844</v>
      </c>
      <c r="AO185">
        <v>9</v>
      </c>
      <c r="AP185">
        <f t="shared" ref="AP185:AW185" si="421">AP157/(2*PI())</f>
        <v>1.5675669752173851</v>
      </c>
      <c r="AQ185">
        <f t="shared" si="421"/>
        <v>1.5143687826028995</v>
      </c>
      <c r="AR185">
        <f t="shared" si="421"/>
        <v>-0.94660167659830929</v>
      </c>
      <c r="AS185">
        <f t="shared" si="421"/>
        <v>-0.70249269336577636</v>
      </c>
      <c r="AT185">
        <f t="shared" si="421"/>
        <v>-1.3642693088100981</v>
      </c>
      <c r="AU185">
        <f t="shared" si="421"/>
        <v>-2.0571044090778132</v>
      </c>
      <c r="AV185">
        <f t="shared" si="421"/>
        <v>-1.1854441394392525</v>
      </c>
      <c r="AW185">
        <f t="shared" si="421"/>
        <v>-2.0795401931006907</v>
      </c>
      <c r="AY185">
        <v>9</v>
      </c>
      <c r="BG185">
        <f>AVERAGE(I185,S185,AC185,AM185,AW185)</f>
        <v>-2.2684128244521715</v>
      </c>
      <c r="BH185">
        <f t="shared" si="340"/>
        <v>-2.2684128244521715</v>
      </c>
      <c r="BI185">
        <v>9</v>
      </c>
      <c r="BQ185">
        <f t="shared" si="330"/>
        <v>0.15649082393397581</v>
      </c>
      <c r="BS185">
        <v>9</v>
      </c>
      <c r="CA185">
        <f>BQ185/SQRT(5)</f>
        <v>6.998482403426419E-2</v>
      </c>
    </row>
    <row r="186" spans="1:79" x14ac:dyDescent="0.4">
      <c r="A186">
        <v>9.5</v>
      </c>
      <c r="B186">
        <f t="shared" ref="B186:I186" si="422">B158/(2*PI())</f>
        <v>1.3579448216807721</v>
      </c>
      <c r="C186">
        <f t="shared" si="422"/>
        <v>1.0118927601663044</v>
      </c>
      <c r="D186">
        <f t="shared" si="422"/>
        <v>-1.3768547685140502</v>
      </c>
      <c r="E186">
        <f t="shared" si="422"/>
        <v>-1.0010928252505455</v>
      </c>
      <c r="F186">
        <f t="shared" si="422"/>
        <v>-1.9120956509057396</v>
      </c>
      <c r="G186">
        <f t="shared" si="422"/>
        <v>-2.369823604763539</v>
      </c>
      <c r="H186">
        <f t="shared" si="422"/>
        <v>-2.3564058092830096</v>
      </c>
      <c r="I186">
        <f t="shared" si="422"/>
        <v>-2.3480494102363823</v>
      </c>
      <c r="K186">
        <v>9.5</v>
      </c>
      <c r="L186">
        <f t="shared" ref="L186:S186" si="423">L158/(2*PI())</f>
        <v>0.94779484069057973</v>
      </c>
      <c r="M186">
        <f t="shared" si="423"/>
        <v>1.9486414150388867</v>
      </c>
      <c r="N186">
        <f t="shared" si="423"/>
        <v>-8.2620321226400908E-2</v>
      </c>
      <c r="P186">
        <f t="shared" si="423"/>
        <v>-1.5559774763302281</v>
      </c>
      <c r="Q186">
        <f t="shared" si="423"/>
        <v>-1.7339766776330034</v>
      </c>
      <c r="R186">
        <f t="shared" si="423"/>
        <v>-1.8583025365738326</v>
      </c>
      <c r="S186">
        <f t="shared" si="423"/>
        <v>-2.5928206942618703</v>
      </c>
      <c r="U186">
        <v>9.5</v>
      </c>
      <c r="V186">
        <f t="shared" ref="V186:Y186" si="424">V158/(2*PI())</f>
        <v>2.8179034624192254</v>
      </c>
      <c r="W186">
        <f t="shared" si="424"/>
        <v>0.31804635164237299</v>
      </c>
      <c r="X186">
        <f t="shared" si="424"/>
        <v>-1.9683124861946966</v>
      </c>
      <c r="Y186">
        <f t="shared" si="424"/>
        <v>-1.0226833541102467</v>
      </c>
      <c r="Z186">
        <f t="shared" ref="Z186:AC186" si="425">Z158/(2*PI())</f>
        <v>-1.7521258102402937</v>
      </c>
      <c r="AA186">
        <f t="shared" si="425"/>
        <v>-1.961207571484161</v>
      </c>
      <c r="AB186">
        <f t="shared" si="425"/>
        <v>-2.0576130398140298</v>
      </c>
      <c r="AC186">
        <f t="shared" si="425"/>
        <v>-2.2477651352776302</v>
      </c>
      <c r="AE186">
        <v>9.5</v>
      </c>
      <c r="AF186">
        <f t="shared" ref="AF186:AM186" si="426">AF158/(2*PI())</f>
        <v>0.89795169335450575</v>
      </c>
      <c r="AG186">
        <f t="shared" si="426"/>
        <v>0.89910315313061473</v>
      </c>
      <c r="AH186">
        <f t="shared" si="426"/>
        <v>-2.4184372723098</v>
      </c>
      <c r="AI186">
        <f t="shared" si="426"/>
        <v>-2.1110840117854393</v>
      </c>
      <c r="AJ186">
        <f t="shared" si="426"/>
        <v>-2.0940137829983714</v>
      </c>
      <c r="AK186">
        <f t="shared" si="426"/>
        <v>-2.1683944607385741</v>
      </c>
      <c r="AL186">
        <f t="shared" si="426"/>
        <v>-1.9284220284330686</v>
      </c>
      <c r="AM186">
        <f t="shared" si="426"/>
        <v>-2.7306012425300623</v>
      </c>
      <c r="AO186">
        <v>9.5</v>
      </c>
      <c r="AP186">
        <f t="shared" ref="AP186:AW186" si="427">AP158/(2*PI())</f>
        <v>1.9864286177422963</v>
      </c>
      <c r="AQ186">
        <f t="shared" si="427"/>
        <v>1.5415780707034323</v>
      </c>
      <c r="AR186">
        <f t="shared" si="427"/>
        <v>-0.85067709182116258</v>
      </c>
      <c r="AS186">
        <f t="shared" si="427"/>
        <v>-0.1452290572409195</v>
      </c>
      <c r="AT186">
        <f t="shared" si="427"/>
        <v>-1.0106715900077921</v>
      </c>
      <c r="AU186">
        <f t="shared" si="427"/>
        <v>-2.1084003419927222</v>
      </c>
      <c r="AV186">
        <f t="shared" si="427"/>
        <v>-0.97425546182662137</v>
      </c>
      <c r="AW186">
        <f t="shared" si="427"/>
        <v>-1.8553962040885394</v>
      </c>
      <c r="AY186">
        <v>9.5</v>
      </c>
      <c r="BI186">
        <v>9.5</v>
      </c>
      <c r="BS186">
        <v>9.5</v>
      </c>
    </row>
    <row r="187" spans="1:79" x14ac:dyDescent="0.4">
      <c r="A187">
        <v>10</v>
      </c>
      <c r="B187">
        <f t="shared" ref="B187:I187" si="428">B159/(2*PI())</f>
        <v>1.4070877032801119</v>
      </c>
      <c r="C187">
        <f t="shared" si="428"/>
        <v>1.1660109697236676</v>
      </c>
      <c r="D187">
        <f t="shared" si="428"/>
        <v>-1.3911651410286991</v>
      </c>
      <c r="E187">
        <f t="shared" si="428"/>
        <v>-0.65087781324243565</v>
      </c>
      <c r="F187">
        <f t="shared" si="428"/>
        <v>-1.6677342201040768</v>
      </c>
      <c r="G187">
        <f t="shared" si="428"/>
        <v>-2.5253628764624971</v>
      </c>
      <c r="H187">
        <f t="shared" si="428"/>
        <v>-2.0854251606757725</v>
      </c>
      <c r="I187">
        <f t="shared" si="428"/>
        <v>-2.058060239998718</v>
      </c>
      <c r="K187">
        <v>10</v>
      </c>
      <c r="L187">
        <f t="shared" ref="L187:S187" si="429">L159/(2*PI())</f>
        <v>0.88007400521638002</v>
      </c>
      <c r="M187">
        <f t="shared" si="429"/>
        <v>1.7038997803350515</v>
      </c>
      <c r="N187">
        <f t="shared" si="429"/>
        <v>-0.18644837274451989</v>
      </c>
      <c r="P187">
        <f t="shared" si="429"/>
        <v>-1.3094654366805289</v>
      </c>
      <c r="Q187">
        <f t="shared" si="429"/>
        <v>-1.5852898121593795</v>
      </c>
      <c r="R187">
        <f t="shared" si="429"/>
        <v>-1.7344781382262375</v>
      </c>
      <c r="S187">
        <f t="shared" si="429"/>
        <v>-2.1316996062607894</v>
      </c>
      <c r="U187">
        <v>10</v>
      </c>
      <c r="V187">
        <f t="shared" ref="V187:Y187" si="430">V159/(2*PI())</f>
        <v>2.6084507133641743</v>
      </c>
      <c r="W187">
        <f t="shared" si="430"/>
        <v>0.55823053738152772</v>
      </c>
      <c r="X187">
        <f t="shared" si="430"/>
        <v>-2.144542296718797</v>
      </c>
      <c r="Y187">
        <f t="shared" si="430"/>
        <v>-0.86135518260432897</v>
      </c>
      <c r="Z187">
        <f t="shared" ref="Z187:AC187" si="431">Z159/(2*PI())</f>
        <v>-1.258806502052868</v>
      </c>
      <c r="AA187">
        <f t="shared" si="431"/>
        <v>-1.6741822368223609</v>
      </c>
      <c r="AB187">
        <f t="shared" si="431"/>
        <v>-2.1569436948306695</v>
      </c>
      <c r="AC187">
        <f t="shared" si="431"/>
        <v>-2.318972607104528</v>
      </c>
      <c r="AE187">
        <v>10</v>
      </c>
      <c r="AF187">
        <f t="shared" ref="AF187:AM187" si="432">AF159/(2*PI())</f>
        <v>1.0321441216022036</v>
      </c>
      <c r="AG187">
        <f t="shared" si="432"/>
        <v>1.1198322425581013</v>
      </c>
      <c r="AH187">
        <f t="shared" si="432"/>
        <v>-2.5742336362916873</v>
      </c>
      <c r="AI187">
        <f t="shared" si="432"/>
        <v>-1.6927162312522293</v>
      </c>
      <c r="AJ187">
        <f t="shared" si="432"/>
        <v>-1.8447994983659823</v>
      </c>
      <c r="AK187">
        <f t="shared" si="432"/>
        <v>-1.6225109747118953</v>
      </c>
      <c r="AL187">
        <f t="shared" si="432"/>
        <v>-2.1846844649940658</v>
      </c>
      <c r="AM187">
        <f t="shared" si="432"/>
        <v>-2.8229031691302393</v>
      </c>
      <c r="AO187">
        <v>10</v>
      </c>
      <c r="AP187">
        <f t="shared" ref="AP187:AW187" si="433">AP159/(2*PI())</f>
        <v>1.8825962569220325</v>
      </c>
      <c r="AQ187">
        <f t="shared" si="433"/>
        <v>1.3367255588043316</v>
      </c>
      <c r="AR187">
        <f t="shared" si="433"/>
        <v>-0.93830962116236893</v>
      </c>
      <c r="AS187">
        <f t="shared" si="433"/>
        <v>-0.46937200361804449</v>
      </c>
      <c r="AT187">
        <f t="shared" si="433"/>
        <v>-1.2681718206812542</v>
      </c>
      <c r="AU187">
        <f t="shared" si="433"/>
        <v>-2.4452871157517015</v>
      </c>
      <c r="AV187">
        <f t="shared" si="433"/>
        <v>-0.48889241604268713</v>
      </c>
      <c r="AW187">
        <f t="shared" si="433"/>
        <v>-1.9035926492801245</v>
      </c>
      <c r="AY187">
        <v>10</v>
      </c>
      <c r="BI187">
        <v>10</v>
      </c>
      <c r="BS187">
        <v>10</v>
      </c>
    </row>
    <row r="188" spans="1:79" x14ac:dyDescent="0.4">
      <c r="A188">
        <v>10.5</v>
      </c>
      <c r="B188">
        <f t="shared" ref="B188:I188" si="434">B160/(2*PI())</f>
        <v>1.2403813171803093</v>
      </c>
      <c r="C188">
        <f t="shared" si="434"/>
        <v>1.4400098691362957</v>
      </c>
      <c r="D188">
        <f t="shared" si="434"/>
        <v>-1.1418259630313661</v>
      </c>
      <c r="E188">
        <f t="shared" si="434"/>
        <v>-0.24755238125073217</v>
      </c>
      <c r="F188">
        <f t="shared" si="434"/>
        <v>-1.6929767384928127</v>
      </c>
      <c r="G188">
        <f t="shared" si="434"/>
        <v>-2.8511111331933758</v>
      </c>
      <c r="H188">
        <f t="shared" si="434"/>
        <v>-2.325074457143097</v>
      </c>
      <c r="I188">
        <f t="shared" si="434"/>
        <v>-1.744335844227012</v>
      </c>
      <c r="K188">
        <v>10.5</v>
      </c>
      <c r="L188">
        <f t="shared" ref="L188:S188" si="435">L160/(2*PI())</f>
        <v>1.0294222984262804</v>
      </c>
      <c r="M188">
        <f t="shared" si="435"/>
        <v>1.6362844603259885</v>
      </c>
      <c r="N188">
        <f t="shared" si="435"/>
        <v>-0.59762010318056435</v>
      </c>
      <c r="P188">
        <f t="shared" si="435"/>
        <v>-1.6329994802189916</v>
      </c>
      <c r="Q188">
        <f t="shared" si="435"/>
        <v>-1.6189018175541512</v>
      </c>
      <c r="R188">
        <f t="shared" si="435"/>
        <v>-1.6146446772752969</v>
      </c>
      <c r="S188">
        <f t="shared" si="435"/>
        <v>-1.905148748074355</v>
      </c>
      <c r="U188">
        <v>10.5</v>
      </c>
      <c r="V188">
        <f t="shared" ref="V188:Y188" si="436">V160/(2*PI())</f>
        <v>2.4290234473302159</v>
      </c>
      <c r="W188">
        <f t="shared" si="436"/>
        <v>0.12958210527263683</v>
      </c>
      <c r="X188">
        <f t="shared" si="436"/>
        <v>-1.8388718699075901</v>
      </c>
      <c r="Y188">
        <f t="shared" si="436"/>
        <v>-0.6297720880998714</v>
      </c>
      <c r="Z188">
        <f t="shared" ref="Z188:AC188" si="437">Z160/(2*PI())</f>
        <v>-1.4190655923499211</v>
      </c>
      <c r="AA188">
        <f t="shared" si="437"/>
        <v>-1.289833013227917</v>
      </c>
      <c r="AB188">
        <f t="shared" si="437"/>
        <v>-2.1360099727096151</v>
      </c>
      <c r="AC188">
        <f t="shared" si="437"/>
        <v>-2.3803442660146015</v>
      </c>
      <c r="AE188">
        <v>10.5</v>
      </c>
      <c r="AF188">
        <f t="shared" ref="AF188:AM188" si="438">AF160/(2*PI())</f>
        <v>0.546526167720915</v>
      </c>
      <c r="AG188">
        <f t="shared" si="438"/>
        <v>1.0297966682349986</v>
      </c>
      <c r="AH188">
        <f t="shared" si="438"/>
        <v>-2.8941190325110644</v>
      </c>
      <c r="AI188">
        <f t="shared" si="438"/>
        <v>-2.1300133083139698</v>
      </c>
      <c r="AJ188">
        <f t="shared" si="438"/>
        <v>-2.2574690890983153</v>
      </c>
      <c r="AK188">
        <f t="shared" si="438"/>
        <v>-1.4450728215187278</v>
      </c>
      <c r="AL188">
        <f t="shared" si="438"/>
        <v>-1.7838042117743753</v>
      </c>
      <c r="AM188">
        <f t="shared" si="438"/>
        <v>-3.3056431558730202</v>
      </c>
      <c r="AO188">
        <v>10.5</v>
      </c>
      <c r="AP188">
        <f t="shared" ref="AP188:AW188" si="439">AP160/(2*PI())</f>
        <v>1.7465265244370867</v>
      </c>
      <c r="AQ188">
        <f t="shared" si="439"/>
        <v>1.5195085751998556</v>
      </c>
      <c r="AR188">
        <f t="shared" si="439"/>
        <v>-0.59152280071482377</v>
      </c>
      <c r="AS188">
        <f t="shared" si="439"/>
        <v>-0.65872646952376468</v>
      </c>
      <c r="AT188">
        <f t="shared" si="439"/>
        <v>-1.6793394714098175</v>
      </c>
      <c r="AU188">
        <f t="shared" si="439"/>
        <v>-2.6941241285894755</v>
      </c>
      <c r="AV188">
        <f t="shared" si="439"/>
        <v>-0.1667579204937894</v>
      </c>
      <c r="AW188">
        <f t="shared" si="439"/>
        <v>-2.0604821724543743</v>
      </c>
      <c r="AY188">
        <v>10.5</v>
      </c>
      <c r="BI188">
        <v>10.5</v>
      </c>
      <c r="BS188">
        <v>10.5</v>
      </c>
    </row>
    <row r="189" spans="1:79" x14ac:dyDescent="0.4">
      <c r="A189">
        <v>11</v>
      </c>
      <c r="B189">
        <f t="shared" ref="B189:I189" si="440">B161/(2*PI())</f>
        <v>0.86519454477898117</v>
      </c>
      <c r="C189">
        <f t="shared" si="440"/>
        <v>1.3028073661004687</v>
      </c>
      <c r="D189">
        <f t="shared" si="440"/>
        <v>-1.3502388095518087</v>
      </c>
      <c r="E189">
        <f t="shared" si="440"/>
        <v>-0.61184077547720517</v>
      </c>
      <c r="F189">
        <f t="shared" si="440"/>
        <v>-1.3052278171404057</v>
      </c>
      <c r="G189">
        <f t="shared" si="440"/>
        <v>-3.2890556143775704</v>
      </c>
      <c r="H189">
        <f t="shared" si="440"/>
        <v>-1.8706291641833062</v>
      </c>
      <c r="I189">
        <f t="shared" si="440"/>
        <v>-1.4181025361981112</v>
      </c>
      <c r="K189">
        <v>11</v>
      </c>
      <c r="L189">
        <f t="shared" ref="L189:S189" si="441">L161/(2*PI())</f>
        <v>0.88056121818389865</v>
      </c>
      <c r="M189">
        <f t="shared" si="441"/>
        <v>1.6852922304599864</v>
      </c>
      <c r="N189">
        <f t="shared" si="441"/>
        <v>-0.31896253664614377</v>
      </c>
      <c r="P189">
        <f t="shared" si="441"/>
        <v>-1.5697359729649076</v>
      </c>
      <c r="Q189">
        <f t="shared" si="441"/>
        <v>-1.1206641740738181</v>
      </c>
      <c r="R189">
        <f t="shared" si="441"/>
        <v>-1.9686343817072656</v>
      </c>
      <c r="S189">
        <f t="shared" si="441"/>
        <v>-1.8933469823085773</v>
      </c>
      <c r="U189">
        <v>11</v>
      </c>
      <c r="V189">
        <f t="shared" ref="V189:Y189" si="442">V161/(2*PI())</f>
        <v>2.8932195302624675</v>
      </c>
      <c r="W189">
        <f t="shared" si="442"/>
        <v>0.26885254046917095</v>
      </c>
      <c r="X189">
        <f t="shared" si="442"/>
        <v>-2.2832017464416809</v>
      </c>
      <c r="Y189">
        <f t="shared" si="442"/>
        <v>-0.10781649983895787</v>
      </c>
      <c r="Z189">
        <f t="shared" ref="Z189:AC189" si="443">Z161/(2*PI())</f>
        <v>-1.4066532224211425</v>
      </c>
      <c r="AA189">
        <f t="shared" si="443"/>
        <v>-1.6373998282035682</v>
      </c>
      <c r="AB189">
        <f t="shared" si="443"/>
        <v>-1.668359539990665</v>
      </c>
      <c r="AC189">
        <f t="shared" si="443"/>
        <v>-2.5221646347522073</v>
      </c>
      <c r="AE189">
        <v>11</v>
      </c>
      <c r="AF189">
        <f t="shared" ref="AF189:AM189" si="444">AF161/(2*PI())</f>
        <v>1.0118185091769394</v>
      </c>
      <c r="AG189">
        <f t="shared" si="444"/>
        <v>1.2675994279883869</v>
      </c>
      <c r="AH189">
        <f t="shared" si="444"/>
        <v>-3.0980505222192889</v>
      </c>
      <c r="AI189">
        <f t="shared" si="444"/>
        <v>-1.7929516267771268</v>
      </c>
      <c r="AJ189">
        <f t="shared" si="444"/>
        <v>-2.1480297723432278</v>
      </c>
      <c r="AK189">
        <f t="shared" si="444"/>
        <v>-1.1911256340835421</v>
      </c>
      <c r="AL189">
        <f t="shared" si="444"/>
        <v>-1.9781576807304293</v>
      </c>
      <c r="AM189">
        <f t="shared" si="444"/>
        <v>-3.4523275409036231</v>
      </c>
      <c r="AO189">
        <v>11</v>
      </c>
      <c r="AP189">
        <f t="shared" ref="AP189:AW189" si="445">AP161/(2*PI())</f>
        <v>2.2640294984591378</v>
      </c>
      <c r="AQ189">
        <f t="shared" si="445"/>
        <v>1.6247904851114536</v>
      </c>
      <c r="AR189">
        <f t="shared" si="445"/>
        <v>-4.7296308878455533E-2</v>
      </c>
      <c r="AS189">
        <f t="shared" si="445"/>
        <v>-0.87767605247852365</v>
      </c>
      <c r="AT189">
        <f t="shared" si="445"/>
        <v>-1.4962010341557546</v>
      </c>
      <c r="AU189">
        <f t="shared" si="445"/>
        <v>-2.2085591049691624</v>
      </c>
      <c r="AV189">
        <f t="shared" si="445"/>
        <v>-0.45764773933347447</v>
      </c>
      <c r="AW189">
        <f t="shared" si="445"/>
        <v>-2.2617108183685732</v>
      </c>
      <c r="AY189">
        <v>11</v>
      </c>
      <c r="BI189">
        <v>11</v>
      </c>
      <c r="BS189">
        <v>11</v>
      </c>
    </row>
    <row r="190" spans="1:79" x14ac:dyDescent="0.4">
      <c r="A190">
        <v>11.5</v>
      </c>
      <c r="B190">
        <f t="shared" ref="B190:I190" si="446">B162/(2*PI())</f>
        <v>0.5500358471788791</v>
      </c>
      <c r="C190">
        <f t="shared" si="446"/>
        <v>1.4641444964065771</v>
      </c>
      <c r="D190">
        <f t="shared" si="446"/>
        <v>-1.348613385834297</v>
      </c>
      <c r="E190">
        <f t="shared" si="446"/>
        <v>-0.50518529526598377</v>
      </c>
      <c r="F190">
        <f t="shared" si="446"/>
        <v>-1.5211468565119775</v>
      </c>
      <c r="G190">
        <f t="shared" si="446"/>
        <v>-3.268045290387148</v>
      </c>
      <c r="H190">
        <f t="shared" si="446"/>
        <v>-1.7039537087968564</v>
      </c>
      <c r="I190">
        <f t="shared" si="446"/>
        <v>-0.9124245971666376</v>
      </c>
      <c r="K190">
        <v>11.5</v>
      </c>
      <c r="L190">
        <f t="shared" ref="L190:S190" si="447">L162/(2*PI())</f>
        <v>0.77476807209758813</v>
      </c>
      <c r="M190">
        <f t="shared" si="447"/>
        <v>1.3847450103088006</v>
      </c>
      <c r="N190">
        <f t="shared" si="447"/>
        <v>-0.37580380146961195</v>
      </c>
      <c r="P190">
        <f t="shared" si="447"/>
        <v>-1.984765960340126</v>
      </c>
      <c r="Q190">
        <f t="shared" si="447"/>
        <v>-0.82165130368546402</v>
      </c>
      <c r="R190">
        <f t="shared" si="447"/>
        <v>-2.2264402609314642</v>
      </c>
      <c r="S190">
        <f t="shared" si="447"/>
        <v>-1.9751809462563008</v>
      </c>
      <c r="U190">
        <v>11.5</v>
      </c>
      <c r="V190">
        <f t="shared" ref="V190:Y190" si="448">V162/(2*PI())</f>
        <v>3.4284294642861886</v>
      </c>
      <c r="W190">
        <f t="shared" si="448"/>
        <v>0.24382479014143341</v>
      </c>
      <c r="X190">
        <f t="shared" si="448"/>
        <v>-2.3260731185216037</v>
      </c>
      <c r="Y190">
        <f t="shared" si="448"/>
        <v>-0.13838803337452593</v>
      </c>
      <c r="Z190">
        <f t="shared" ref="Z190:AC190" si="449">Z162/(2*PI())</f>
        <v>-1.6068916260768444</v>
      </c>
      <c r="AA190">
        <f t="shared" si="449"/>
        <v>-1.6596409883324474</v>
      </c>
      <c r="AB190">
        <f t="shared" si="449"/>
        <v>-1.5627978800569033</v>
      </c>
      <c r="AC190">
        <f t="shared" si="449"/>
        <v>-2.5420398266434137</v>
      </c>
      <c r="AE190">
        <v>11.5</v>
      </c>
      <c r="AF190">
        <f t="shared" ref="AF190:AM190" si="450">AF162/(2*PI())</f>
        <v>1.2525562790142251</v>
      </c>
      <c r="AG190">
        <f t="shared" si="450"/>
        <v>0.89858727508683933</v>
      </c>
      <c r="AH190">
        <f t="shared" si="450"/>
        <v>-2.7626283960434277</v>
      </c>
      <c r="AI190">
        <f t="shared" si="450"/>
        <v>-1.4512968624747002</v>
      </c>
      <c r="AJ190">
        <f t="shared" si="450"/>
        <v>-2.1678051943336487</v>
      </c>
      <c r="AK190">
        <f t="shared" si="450"/>
        <v>-0.80719609504461642</v>
      </c>
      <c r="AL190">
        <f t="shared" si="450"/>
        <v>-1.611259744503555</v>
      </c>
      <c r="AM190">
        <f t="shared" si="450"/>
        <v>-3.7394326573142589</v>
      </c>
      <c r="AO190">
        <v>11.5</v>
      </c>
      <c r="AP190">
        <f t="shared" ref="AP190:AW190" si="451">AP162/(2*PI())</f>
        <v>2.4763167061626432</v>
      </c>
      <c r="AQ190">
        <f t="shared" si="451"/>
        <v>1.8619426988253109</v>
      </c>
      <c r="AR190">
        <f t="shared" si="451"/>
        <v>-0.29475230837858629</v>
      </c>
      <c r="AS190">
        <f t="shared" si="451"/>
        <v>-1.0493049419827749</v>
      </c>
      <c r="AT190">
        <f t="shared" si="451"/>
        <v>-1.1939774429319849</v>
      </c>
      <c r="AU190">
        <f t="shared" si="451"/>
        <v>-2.3030598027410689</v>
      </c>
      <c r="AV190">
        <f t="shared" si="451"/>
        <v>-0.78020163161285017</v>
      </c>
      <c r="AW190">
        <f t="shared" si="451"/>
        <v>-2.3808854742973962</v>
      </c>
      <c r="AY190">
        <v>11.5</v>
      </c>
      <c r="BI190">
        <v>11.5</v>
      </c>
      <c r="BS190">
        <v>11.5</v>
      </c>
    </row>
    <row r="191" spans="1:79" x14ac:dyDescent="0.4">
      <c r="A191">
        <v>12</v>
      </c>
      <c r="B191">
        <f t="shared" ref="B191:I191" si="452">B163/(2*PI())</f>
        <v>4.5524654894168348E-2</v>
      </c>
      <c r="C191">
        <f t="shared" si="452"/>
        <v>1.02842821779877</v>
      </c>
      <c r="D191">
        <f t="shared" si="452"/>
        <v>-1.1449589323986973</v>
      </c>
      <c r="E191">
        <f t="shared" si="452"/>
        <v>-0.84321342823086842</v>
      </c>
      <c r="F191">
        <f t="shared" si="452"/>
        <v>-1.7471372031841232</v>
      </c>
      <c r="G191">
        <f t="shared" si="452"/>
        <v>-3.4530611269971572</v>
      </c>
      <c r="H191">
        <f t="shared" si="452"/>
        <v>-1.7809831138505972</v>
      </c>
      <c r="I191">
        <f t="shared" si="452"/>
        <v>-1.2641829058268439</v>
      </c>
      <c r="K191">
        <v>12</v>
      </c>
      <c r="L191">
        <f t="shared" ref="L191:S191" si="453">L163/(2*PI())</f>
        <v>0.34448155065239205</v>
      </c>
      <c r="M191">
        <f t="shared" si="453"/>
        <v>1.8527901082069798</v>
      </c>
      <c r="N191">
        <f t="shared" si="453"/>
        <v>-0.74533329939924808</v>
      </c>
      <c r="P191">
        <f t="shared" si="453"/>
        <v>-1.6213077696328042</v>
      </c>
      <c r="Q191">
        <f t="shared" si="453"/>
        <v>-1.122481017320035</v>
      </c>
      <c r="R191">
        <f t="shared" si="453"/>
        <v>-1.8898728161959084</v>
      </c>
      <c r="S191">
        <f t="shared" si="453"/>
        <v>-2.1570278953583899</v>
      </c>
      <c r="U191">
        <v>12</v>
      </c>
      <c r="V191">
        <f t="shared" ref="V191:Y191" si="454">V163/(2*PI())</f>
        <v>3.6463186411485653</v>
      </c>
      <c r="W191">
        <f t="shared" si="454"/>
        <v>0.35936167460314467</v>
      </c>
      <c r="X191">
        <f t="shared" si="454"/>
        <v>-2.6509269870617129</v>
      </c>
      <c r="Y191">
        <f t="shared" si="454"/>
        <v>-0.43289227947929881</v>
      </c>
      <c r="Z191">
        <f t="shared" ref="Z191:AC191" si="455">Z163/(2*PI())</f>
        <v>-1.8816303549783058</v>
      </c>
      <c r="AA191">
        <f t="shared" si="455"/>
        <v>-1.9229043263511489</v>
      </c>
      <c r="AB191">
        <f t="shared" si="455"/>
        <v>-1.901655728571366</v>
      </c>
      <c r="AC191">
        <f t="shared" si="455"/>
        <v>-2.5663885077263742</v>
      </c>
      <c r="AE191">
        <v>12</v>
      </c>
      <c r="AF191">
        <f t="shared" ref="AF191:AM191" si="456">AF163/(2*PI())</f>
        <v>0.77621741862068905</v>
      </c>
      <c r="AG191">
        <f t="shared" si="456"/>
        <v>1.2837810888054906</v>
      </c>
      <c r="AH191">
        <f t="shared" si="456"/>
        <v>-2.8596805501366926</v>
      </c>
      <c r="AI191">
        <f t="shared" si="456"/>
        <v>-1.0496033227885835</v>
      </c>
      <c r="AJ191">
        <f t="shared" si="456"/>
        <v>-1.837558109692403</v>
      </c>
      <c r="AK191">
        <f t="shared" si="456"/>
        <v>-1.2364559306873311</v>
      </c>
      <c r="AL191">
        <f t="shared" si="456"/>
        <v>-1.6259659590392053</v>
      </c>
      <c r="AM191">
        <f t="shared" si="456"/>
        <v>-3.7435537989806433</v>
      </c>
      <c r="AO191">
        <v>12</v>
      </c>
      <c r="AP191">
        <f t="shared" ref="AP191:AW191" si="457">AP163/(2*PI())</f>
        <v>2.5756593800545611</v>
      </c>
      <c r="AQ191">
        <f t="shared" si="457"/>
        <v>1.4446105411869923</v>
      </c>
      <c r="AR191">
        <f t="shared" si="457"/>
        <v>0.19269371551951847</v>
      </c>
      <c r="AS191">
        <f t="shared" si="457"/>
        <v>-0.97100486950160236</v>
      </c>
      <c r="AT191">
        <f t="shared" si="457"/>
        <v>-0.69690249198847087</v>
      </c>
      <c r="AU191">
        <f t="shared" si="457"/>
        <v>-2.0725151331022018</v>
      </c>
      <c r="AV191">
        <f t="shared" si="457"/>
        <v>-1.1763238783227958</v>
      </c>
      <c r="AW191">
        <f t="shared" si="457"/>
        <v>-2.3592005786240327</v>
      </c>
      <c r="AY191">
        <v>12</v>
      </c>
      <c r="BI191">
        <v>12</v>
      </c>
      <c r="BS191">
        <v>12</v>
      </c>
    </row>
    <row r="192" spans="1:79" x14ac:dyDescent="0.4">
      <c r="A192">
        <v>12.5</v>
      </c>
      <c r="B192">
        <f t="shared" ref="B192:I192" si="458">B164/(2*PI())</f>
        <v>-5.1677125403527334E-2</v>
      </c>
      <c r="C192">
        <f t="shared" si="458"/>
        <v>1.1026008088255257</v>
      </c>
      <c r="D192">
        <f t="shared" si="458"/>
        <v>-1.558517397687585</v>
      </c>
      <c r="E192">
        <f t="shared" si="458"/>
        <v>-0.6990789882027133</v>
      </c>
      <c r="F192">
        <f t="shared" si="458"/>
        <v>-1.6644389262585044</v>
      </c>
      <c r="G192">
        <f t="shared" si="458"/>
        <v>-3.2116157814562665</v>
      </c>
      <c r="H192">
        <f t="shared" si="458"/>
        <v>-1.5072439828393269</v>
      </c>
      <c r="I192">
        <f t="shared" si="458"/>
        <v>-0.93091697570082821</v>
      </c>
      <c r="K192">
        <v>12.5</v>
      </c>
      <c r="L192">
        <f t="shared" ref="L192:S192" si="459">L164/(2*PI())</f>
        <v>0.69404217359980047</v>
      </c>
      <c r="M192">
        <f t="shared" si="459"/>
        <v>1.4238184075953055</v>
      </c>
      <c r="N192">
        <f t="shared" si="459"/>
        <v>-0.20861459138785771</v>
      </c>
      <c r="P192">
        <f t="shared" si="459"/>
        <v>-1.8462289892028838</v>
      </c>
      <c r="Q192">
        <f t="shared" si="459"/>
        <v>-1.2481167787777354</v>
      </c>
      <c r="R192">
        <f t="shared" si="459"/>
        <v>-1.5166930012443134</v>
      </c>
      <c r="S192">
        <f t="shared" si="459"/>
        <v>-2.2053326199194228</v>
      </c>
      <c r="U192">
        <v>12.5</v>
      </c>
      <c r="V192">
        <f t="shared" ref="V192:Y192" si="460">V164/(2*PI())</f>
        <v>3.5058228264266393</v>
      </c>
      <c r="W192">
        <f t="shared" si="460"/>
        <v>-2.0656511174657721E-2</v>
      </c>
      <c r="X192">
        <f t="shared" si="460"/>
        <v>-2.9200630300800117</v>
      </c>
      <c r="Y192">
        <f t="shared" si="460"/>
        <v>9.5421749398837741E-2</v>
      </c>
      <c r="Z192">
        <f t="shared" ref="Z192:AC192" si="461">Z164/(2*PI())</f>
        <v>-2.1183026117436636</v>
      </c>
      <c r="AA192">
        <f t="shared" si="461"/>
        <v>-1.9605436175617388</v>
      </c>
      <c r="AB192">
        <f t="shared" si="461"/>
        <v>-1.3331461928411679</v>
      </c>
      <c r="AC192">
        <f t="shared" si="461"/>
        <v>-2.7236916694450111</v>
      </c>
      <c r="AE192">
        <v>12.5</v>
      </c>
      <c r="AF192">
        <f t="shared" ref="AF192:AM192" si="462">AF164/(2*PI())</f>
        <v>0.36636551943434748</v>
      </c>
      <c r="AG192">
        <f t="shared" si="462"/>
        <v>0.88617580415220498</v>
      </c>
      <c r="AH192">
        <f t="shared" si="462"/>
        <v>-3.1749452635898496</v>
      </c>
      <c r="AI192">
        <f t="shared" si="462"/>
        <v>-0.56047891690885743</v>
      </c>
      <c r="AJ192">
        <f t="shared" si="462"/>
        <v>-1.5821447711375018</v>
      </c>
      <c r="AK192">
        <f t="shared" si="462"/>
        <v>-0.78691665419490731</v>
      </c>
      <c r="AL192">
        <f t="shared" si="462"/>
        <v>-1.15878829515826</v>
      </c>
      <c r="AM192">
        <f t="shared" si="462"/>
        <v>-3.400172550596976</v>
      </c>
      <c r="AO192">
        <v>12.5</v>
      </c>
      <c r="AP192">
        <f t="shared" ref="AP192:AW192" si="463">AP164/(2*PI())</f>
        <v>2.4387876930380172</v>
      </c>
      <c r="AQ192">
        <f t="shared" si="463"/>
        <v>1.4947552051295903</v>
      </c>
      <c r="AR192">
        <f t="shared" si="463"/>
        <v>0.50767943047193775</v>
      </c>
      <c r="AS192">
        <f t="shared" si="463"/>
        <v>-0.58707151086045006</v>
      </c>
      <c r="AT192">
        <f t="shared" si="463"/>
        <v>-0.99949901099055771</v>
      </c>
      <c r="AU192">
        <f t="shared" si="463"/>
        <v>-1.8164355464217556</v>
      </c>
      <c r="AV192">
        <f t="shared" si="463"/>
        <v>-1.2125585737071183</v>
      </c>
      <c r="AW192">
        <f t="shared" si="463"/>
        <v>-2.4986957280382449</v>
      </c>
      <c r="AY192">
        <v>12.5</v>
      </c>
      <c r="BI192">
        <v>12.5</v>
      </c>
      <c r="BS192">
        <v>12.5</v>
      </c>
    </row>
    <row r="193" spans="1:71" x14ac:dyDescent="0.4">
      <c r="A193">
        <v>13</v>
      </c>
      <c r="B193">
        <f t="shared" ref="B193:I193" si="464">B165/(2*PI())</f>
        <v>0.2567355080266302</v>
      </c>
      <c r="C193">
        <f t="shared" si="464"/>
        <v>1.4915895743069512</v>
      </c>
      <c r="D193">
        <f t="shared" si="464"/>
        <v>-1.2019472360546244</v>
      </c>
      <c r="E193">
        <f t="shared" si="464"/>
        <v>-0.97855315990782954</v>
      </c>
      <c r="F193">
        <f t="shared" si="464"/>
        <v>-1.5297322729604339</v>
      </c>
      <c r="G193">
        <f t="shared" si="464"/>
        <v>-3.5018835772200694</v>
      </c>
      <c r="H193">
        <f t="shared" si="464"/>
        <v>-1.0706579080521863</v>
      </c>
      <c r="I193">
        <f t="shared" si="464"/>
        <v>-0.49568438020716521</v>
      </c>
      <c r="K193">
        <v>13</v>
      </c>
      <c r="L193">
        <f t="shared" ref="L193:S193" si="465">L165/(2*PI())</f>
        <v>1.1139317790910563</v>
      </c>
      <c r="M193">
        <f t="shared" si="465"/>
        <v>1.4511518079687593</v>
      </c>
      <c r="N193">
        <f t="shared" si="465"/>
        <v>-0.23205694154187953</v>
      </c>
      <c r="P193">
        <f t="shared" si="465"/>
        <v>-1.3212905352312596</v>
      </c>
      <c r="Q193">
        <f t="shared" si="465"/>
        <v>-0.79682811713826174</v>
      </c>
      <c r="R193">
        <f t="shared" si="465"/>
        <v>-1.1207647528758022</v>
      </c>
      <c r="S193">
        <f t="shared" si="465"/>
        <v>-1.8435632085815581</v>
      </c>
      <c r="U193">
        <v>13</v>
      </c>
      <c r="V193">
        <f t="shared" ref="V193:Y193" si="466">V165/(2*PI())</f>
        <v>3.9200569630489577</v>
      </c>
      <c r="W193">
        <f t="shared" si="466"/>
        <v>0.33248102574840876</v>
      </c>
      <c r="X193">
        <f t="shared" si="466"/>
        <v>-3.2279431158226171</v>
      </c>
      <c r="Y193">
        <f t="shared" si="466"/>
        <v>0.30774912924458842</v>
      </c>
      <c r="Z193">
        <f t="shared" ref="Z193:AC193" si="467">Z165/(2*PI())</f>
        <v>-2.1890542182414001</v>
      </c>
      <c r="AA193">
        <f t="shared" si="467"/>
        <v>-1.8372813174044287</v>
      </c>
      <c r="AB193">
        <f t="shared" si="467"/>
        <v>-1.6418079661474188</v>
      </c>
      <c r="AC193">
        <f t="shared" si="467"/>
        <v>-2.4074287887065364</v>
      </c>
      <c r="AE193">
        <v>13</v>
      </c>
      <c r="AF193">
        <f t="shared" ref="AF193:AM193" si="468">AF165/(2*PI())</f>
        <v>0.62609896215778138</v>
      </c>
      <c r="AG193">
        <f t="shared" si="468"/>
        <v>0.561312747255994</v>
      </c>
      <c r="AH193">
        <f t="shared" si="468"/>
        <v>-3.218647299044719</v>
      </c>
      <c r="AI193">
        <f t="shared" si="468"/>
        <v>-0.36904211861191816</v>
      </c>
      <c r="AJ193">
        <f t="shared" si="468"/>
        <v>-1.2192794369813698</v>
      </c>
      <c r="AK193">
        <f t="shared" si="468"/>
        <v>-0.75749866177013947</v>
      </c>
      <c r="AL193">
        <f t="shared" si="468"/>
        <v>-1.2282945743497797</v>
      </c>
      <c r="AM193">
        <f t="shared" si="468"/>
        <v>-2.9088097119390528</v>
      </c>
      <c r="AO193">
        <v>13</v>
      </c>
      <c r="AP193">
        <f t="shared" ref="AP193:AW193" si="469">AP165/(2*PI())</f>
        <v>2.125144215844343</v>
      </c>
      <c r="AQ193">
        <f t="shared" si="469"/>
        <v>1.4890748403988308</v>
      </c>
      <c r="AR193">
        <f t="shared" si="469"/>
        <v>0.27673638597186317</v>
      </c>
      <c r="AS193">
        <f t="shared" si="469"/>
        <v>-0.11996850703123076</v>
      </c>
      <c r="AT193">
        <f t="shared" si="469"/>
        <v>-0.77536751241323121</v>
      </c>
      <c r="AU193">
        <f t="shared" si="469"/>
        <v>-1.877813901505861</v>
      </c>
      <c r="AV193">
        <f t="shared" si="469"/>
        <v>-1.2789210752934146</v>
      </c>
      <c r="AW193">
        <f t="shared" si="469"/>
        <v>-2.6910994554186742</v>
      </c>
      <c r="AY193">
        <v>13</v>
      </c>
      <c r="BI193">
        <v>13</v>
      </c>
      <c r="BS193">
        <v>13</v>
      </c>
    </row>
    <row r="194" spans="1:71" x14ac:dyDescent="0.4">
      <c r="A194">
        <v>13.5</v>
      </c>
      <c r="B194">
        <f t="shared" ref="B194:I194" si="470">B166/(2*PI())</f>
        <v>0.12542970366903819</v>
      </c>
      <c r="C194">
        <f t="shared" si="470"/>
        <v>1.3881796470976773</v>
      </c>
      <c r="D194">
        <f t="shared" si="470"/>
        <v>-1.0352546667491931</v>
      </c>
      <c r="E194">
        <f t="shared" si="470"/>
        <v>-0.87532103465253308</v>
      </c>
      <c r="F194">
        <f t="shared" si="470"/>
        <v>-1.9312608161144755</v>
      </c>
      <c r="G194">
        <f t="shared" si="470"/>
        <v>-3.1919061909775066</v>
      </c>
      <c r="H194">
        <f t="shared" si="470"/>
        <v>-1.051717901338646</v>
      </c>
      <c r="I194">
        <f t="shared" si="470"/>
        <v>-0.11113955674727501</v>
      </c>
      <c r="K194">
        <v>13.5</v>
      </c>
      <c r="L194">
        <f t="shared" ref="L194:S194" si="471">L166/(2*PI())</f>
        <v>1.5439528187736795</v>
      </c>
      <c r="M194">
        <f t="shared" si="471"/>
        <v>1.108420672803019</v>
      </c>
      <c r="N194">
        <f t="shared" si="471"/>
        <v>-0.35988707213361026</v>
      </c>
      <c r="P194">
        <f t="shared" si="471"/>
        <v>-0.82819619393307942</v>
      </c>
      <c r="Q194">
        <f t="shared" si="471"/>
        <v>-0.37527858730382108</v>
      </c>
      <c r="R194">
        <f t="shared" si="471"/>
        <v>-1.3035045059982169</v>
      </c>
      <c r="S194">
        <f t="shared" si="471"/>
        <v>-2.0438415064376412</v>
      </c>
      <c r="U194">
        <v>13.5</v>
      </c>
      <c r="V194">
        <f t="shared" ref="V194:Y194" si="472">V166/(2*PI())</f>
        <v>3.5896287107380238</v>
      </c>
      <c r="W194">
        <f t="shared" si="472"/>
        <v>0.37161729196828897</v>
      </c>
      <c r="X194">
        <f t="shared" si="472"/>
        <v>-2.7747492251287733</v>
      </c>
      <c r="Y194">
        <f t="shared" si="472"/>
        <v>0.35334889573826539</v>
      </c>
      <c r="Z194">
        <f t="shared" ref="Z194:AC194" si="473">Z166/(2*PI())</f>
        <v>-2.4141516595172265</v>
      </c>
      <c r="AA194">
        <f t="shared" si="473"/>
        <v>-1.7313269668521218</v>
      </c>
      <c r="AB194">
        <f t="shared" si="473"/>
        <v>-1.8637071269289327</v>
      </c>
      <c r="AC194">
        <f t="shared" si="473"/>
        <v>-2.8340034807955252</v>
      </c>
      <c r="AE194">
        <v>13.5</v>
      </c>
      <c r="AF194">
        <f t="shared" ref="AF194:AM194" si="474">AF166/(2*PI())</f>
        <v>1.1539296607379637</v>
      </c>
      <c r="AG194">
        <f t="shared" si="474"/>
        <v>0.18427841201425302</v>
      </c>
      <c r="AH194">
        <f t="shared" si="474"/>
        <v>-2.9295056537857977</v>
      </c>
      <c r="AI194">
        <f t="shared" si="474"/>
        <v>-0.55319179791271811</v>
      </c>
      <c r="AJ194">
        <f t="shared" si="474"/>
        <v>-0.78214164443168599</v>
      </c>
      <c r="AK194">
        <f t="shared" si="474"/>
        <v>-0.33846146717000952</v>
      </c>
      <c r="AL194">
        <f t="shared" si="474"/>
        <v>-1.1222260572760969</v>
      </c>
      <c r="AM194">
        <f t="shared" si="474"/>
        <v>-3.3297614307059571</v>
      </c>
      <c r="AO194">
        <v>13.5</v>
      </c>
      <c r="AP194">
        <f t="shared" ref="AP194:AW194" si="475">AP166/(2*PI())</f>
        <v>1.9708614334308396</v>
      </c>
      <c r="AQ194">
        <f t="shared" si="475"/>
        <v>1.1844277695026693</v>
      </c>
      <c r="AR194">
        <f t="shared" si="475"/>
        <v>9.7412459931830911E-2</v>
      </c>
      <c r="AS194">
        <f t="shared" si="475"/>
        <v>0.44527797005842534</v>
      </c>
      <c r="AT194">
        <f t="shared" si="475"/>
        <v>-1.0095950017618494</v>
      </c>
      <c r="AU194">
        <f t="shared" si="475"/>
        <v>-1.9066212005018135</v>
      </c>
      <c r="AV194">
        <f t="shared" si="475"/>
        <v>-0.80056912175196315</v>
      </c>
      <c r="AW194">
        <f t="shared" si="475"/>
        <v>-2.0871297451123354</v>
      </c>
      <c r="AY194">
        <v>13.5</v>
      </c>
      <c r="BI194">
        <v>13.5</v>
      </c>
      <c r="BS194">
        <v>13.5</v>
      </c>
    </row>
    <row r="195" spans="1:71" x14ac:dyDescent="0.4">
      <c r="A195">
        <v>14</v>
      </c>
      <c r="B195">
        <f t="shared" ref="B195:I195" si="476">B167/(2*PI())</f>
        <v>-0.1145728117602365</v>
      </c>
      <c r="C195">
        <f t="shared" si="476"/>
        <v>1.6437948149436661</v>
      </c>
      <c r="D195">
        <f t="shared" si="476"/>
        <v>-1.1730599116376139</v>
      </c>
      <c r="E195">
        <f t="shared" si="476"/>
        <v>-0.61996476843256865</v>
      </c>
      <c r="F195">
        <f t="shared" si="476"/>
        <v>-2.3109836457811666</v>
      </c>
      <c r="G195">
        <f t="shared" si="476"/>
        <v>-3.3045751392434437</v>
      </c>
      <c r="H195">
        <f t="shared" si="476"/>
        <v>-0.816238711825781</v>
      </c>
      <c r="I195">
        <f t="shared" si="476"/>
        <v>0.22602559719480331</v>
      </c>
      <c r="K195">
        <v>14</v>
      </c>
      <c r="L195">
        <f t="shared" ref="L195:S195" si="477">L167/(2*PI())</f>
        <v>1.9932023850036049</v>
      </c>
      <c r="M195">
        <f t="shared" si="477"/>
        <v>0.70104541204405912</v>
      </c>
      <c r="N195">
        <f t="shared" si="477"/>
        <v>-0.67166160515529871</v>
      </c>
      <c r="P195">
        <f t="shared" si="477"/>
        <v>-1.0624385961071303</v>
      </c>
      <c r="Q195">
        <f t="shared" si="477"/>
        <v>-0.20108000962421843</v>
      </c>
      <c r="R195">
        <f t="shared" si="477"/>
        <v>-1.4278296189564079</v>
      </c>
      <c r="S195">
        <f t="shared" si="477"/>
        <v>-1.5444633085405297</v>
      </c>
      <c r="U195">
        <v>14</v>
      </c>
      <c r="V195">
        <f t="shared" ref="V195:Y195" si="478">V167/(2*PI())</f>
        <v>3.6579162338182667</v>
      </c>
      <c r="W195">
        <f t="shared" si="478"/>
        <v>0.76497674165694307</v>
      </c>
      <c r="X195">
        <f t="shared" si="478"/>
        <v>-2.5493584039180957</v>
      </c>
      <c r="Y195">
        <f t="shared" si="478"/>
        <v>0.35297420220682657</v>
      </c>
      <c r="Z195">
        <f t="shared" ref="Z195:AC195" si="479">Z167/(2*PI())</f>
        <v>-2.1290041090672767</v>
      </c>
      <c r="AA195">
        <f t="shared" si="479"/>
        <v>-2.2176829162675076</v>
      </c>
      <c r="AB195">
        <f t="shared" si="479"/>
        <v>-1.4243662483517587</v>
      </c>
      <c r="AC195">
        <f t="shared" si="479"/>
        <v>-2.8474075269282717</v>
      </c>
      <c r="AE195">
        <v>14</v>
      </c>
      <c r="AF195">
        <f t="shared" ref="AF195:AM195" si="480">AF167/(2*PI())</f>
        <v>1.2276893765414625</v>
      </c>
      <c r="AG195">
        <f t="shared" si="480"/>
        <v>-0.11569097541508225</v>
      </c>
      <c r="AH195">
        <f t="shared" si="480"/>
        <v>-2.8814115671987119</v>
      </c>
      <c r="AI195">
        <f t="shared" si="480"/>
        <v>-0.46747345149890518</v>
      </c>
      <c r="AJ195">
        <f t="shared" si="480"/>
        <v>-0.60711005373891347</v>
      </c>
      <c r="AK195">
        <f t="shared" si="480"/>
        <v>-0.19524762757950209</v>
      </c>
      <c r="AL195">
        <f t="shared" si="480"/>
        <v>-0.868862200611906</v>
      </c>
      <c r="AM195">
        <f t="shared" si="480"/>
        <v>-3.0113210904062324</v>
      </c>
      <c r="AO195">
        <v>14</v>
      </c>
      <c r="AP195">
        <f t="shared" ref="AP195:AW195" si="481">AP167/(2*PI())</f>
        <v>2.1091359567534571</v>
      </c>
      <c r="AQ195">
        <f t="shared" si="481"/>
        <v>1.727481014776467</v>
      </c>
      <c r="AR195">
        <f t="shared" si="481"/>
        <v>-0.13327626640305085</v>
      </c>
      <c r="AS195">
        <f>AS167/(2*PI())</f>
        <v>0.41511946912547898</v>
      </c>
      <c r="AT195">
        <f t="shared" si="481"/>
        <v>-1.2841214624274317</v>
      </c>
      <c r="AU195">
        <f t="shared" si="481"/>
        <v>-1.4188450815597593</v>
      </c>
      <c r="AV195">
        <f t="shared" si="481"/>
        <v>-0.3724970089919401</v>
      </c>
      <c r="AW195">
        <f t="shared" si="481"/>
        <v>-1.6429064496743575</v>
      </c>
      <c r="AY195">
        <v>14</v>
      </c>
      <c r="BI195">
        <v>14</v>
      </c>
      <c r="BS195"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</vt:lpstr>
      <vt:lpstr>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AXia</dc:creator>
  <cp:lastModifiedBy>jso</cp:lastModifiedBy>
  <dcterms:created xsi:type="dcterms:W3CDTF">2017-02-01T11:29:03Z</dcterms:created>
  <dcterms:modified xsi:type="dcterms:W3CDTF">2022-11-01T15:40:09Z</dcterms:modified>
</cp:coreProperties>
</file>