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soep\OUR\Bearing_Calculations\"/>
    </mc:Choice>
  </mc:AlternateContent>
  <xr:revisionPtr revIDLastSave="0" documentId="13_ncr:1_{2EFB01C1-6F36-4B63-9029-E304817BCF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aring choices" sheetId="3" r:id="rId1"/>
    <sheet name="bearing choices old" sheetId="1" r:id="rId2"/>
    <sheet name="bearing distan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3" i="3"/>
  <c r="M4" i="3"/>
  <c r="M7" i="3"/>
  <c r="M8" i="3"/>
  <c r="M5" i="3"/>
  <c r="F4" i="2"/>
  <c r="F3" i="2"/>
  <c r="F2" i="2"/>
</calcChain>
</file>

<file path=xl/sharedStrings.xml><?xml version="1.0" encoding="utf-8"?>
<sst xmlns="http://schemas.openxmlformats.org/spreadsheetml/2006/main" count="85" uniqueCount="74">
  <si>
    <t>https://www.skf.com/uk/products/rolling-bearings/ball-bearings/deep-groove-ball-bearings/productid-6407%2FC3</t>
  </si>
  <si>
    <t>Matlab Script</t>
  </si>
  <si>
    <t>Bore Diameter (mm)</t>
  </si>
  <si>
    <t>Outside Diameter (mm)</t>
  </si>
  <si>
    <t>Width (mm)</t>
  </si>
  <si>
    <t>Limiting Speed (rpm)</t>
  </si>
  <si>
    <t>https://www.skf.com/uk/products/rolling-bearings/ball-bearings/deep-groove-ball-bearings/productid-4306%20ATN9</t>
  </si>
  <si>
    <t>Static Load Req = 17KN</t>
  </si>
  <si>
    <t>Dynamic Load Req = 24.5KN</t>
  </si>
  <si>
    <t>https://www.skf.com/uk/products/rolling-bearings/ball-bearings/deep-groove-ball-bearings/productid-6406</t>
  </si>
  <si>
    <t>https://www.skf.com/uk/products/rolling-bearings/ball-bearings/deep-groove-ball-bearings/productid-4307%20ATN9</t>
  </si>
  <si>
    <t>https://www.skf.com/uk/products/rolling-bearings/ball-bearings/deep-groove-ball-bearings/productid-6407</t>
  </si>
  <si>
    <t>6407/C3</t>
  </si>
  <si>
    <t>4306 ATN9</t>
  </si>
  <si>
    <t>4307 ATN9</t>
  </si>
  <si>
    <t>Model</t>
  </si>
  <si>
    <t>Link</t>
  </si>
  <si>
    <t>Bearing type</t>
  </si>
  <si>
    <t>Double row deep groove ball bearing</t>
  </si>
  <si>
    <t>Deep groove ball bearing</t>
  </si>
  <si>
    <t>Static Load Rating (kN)</t>
  </si>
  <si>
    <t>Dynamic Load Rating (kN)</t>
  </si>
  <si>
    <t>bearing</t>
  </si>
  <si>
    <t>sprocket width</t>
  </si>
  <si>
    <t>bearing width</t>
  </si>
  <si>
    <t>min dist</t>
  </si>
  <si>
    <t>A (near)</t>
  </si>
  <si>
    <t>model</t>
  </si>
  <si>
    <t>SKF 3207 A 2RS1</t>
  </si>
  <si>
    <t>B (far)</t>
  </si>
  <si>
    <t>SKF 6306 2RS1</t>
  </si>
  <si>
    <t>midplane dist</t>
  </si>
  <si>
    <t>motor spline</t>
  </si>
  <si>
    <t>Bearing model</t>
  </si>
  <si>
    <t>Dimensions</t>
  </si>
  <si>
    <t>Basic load rating (kN)</t>
  </si>
  <si>
    <t>calculated load from Matlab script (kN)</t>
  </si>
  <si>
    <t>SF = C0 / calc load</t>
  </si>
  <si>
    <t>bore aka ID</t>
  </si>
  <si>
    <t>OD</t>
  </si>
  <si>
    <t>width</t>
  </si>
  <si>
    <t>dynamic C (should be irrelevant)</t>
  </si>
  <si>
    <t>static C0</t>
  </si>
  <si>
    <t>SKF website</t>
  </si>
  <si>
    <t>double row angular contact with contact seals</t>
  </si>
  <si>
    <t>We already have this – used in OUR1-4 gearbox and we have spares</t>
  </si>
  <si>
    <t>SKF 6306-2RS1</t>
  </si>
  <si>
    <t>single row deep groove with contact seals</t>
  </si>
  <si>
    <t>RS: 14.15 ex VAT</t>
  </si>
  <si>
    <t>SKF website link</t>
  </si>
  <si>
    <t>Where to buy</t>
  </si>
  <si>
    <t>Description</t>
  </si>
  <si>
    <t>Bearing location</t>
  </si>
  <si>
    <t>A</t>
  </si>
  <si>
    <t>B</t>
  </si>
  <si>
    <t>Price ex VAT</t>
  </si>
  <si>
    <t>SKF 3307 A-2RS1TN9/MT33</t>
  </si>
  <si>
    <t>https://www.skf.com/group/products/rolling-bearings/ball-bearings/angular-contact-ball-bearings/double-row-angular-contact-ball-bearings/productid-3307%20A-2RS1TN9%2FMT33</t>
  </si>
  <si>
    <t>https://uk.rs-online.com/web/p/ball-bearings/1959546</t>
  </si>
  <si>
    <t>SKF 3207 A-2RS1TN9/MT33</t>
  </si>
  <si>
    <t>https://uk.rs-online.com/web/p/ball-bearings/0505625</t>
  </si>
  <si>
    <t>3206 A-2RS1TN9/MT33</t>
  </si>
  <si>
    <t>https://www.skf.com/group/products/rolling-bearings/ball-bearings/angular-contact-ball-bearings/double-row-angular-contact-ball-bearings/productid-3206%20A-2RS1TN9%2FMT33</t>
  </si>
  <si>
    <t>https://www.skf.com/group/products/rolling-bearings/ball-bearings/angular-contact-ball-bearings/double-row-angular-contact-ball-bearings/productid-3207%20A-2RS1TN9%2FMT33</t>
  </si>
  <si>
    <t>max rpm (must &gt;=6100)</t>
  </si>
  <si>
    <t>SKF 3307 A-2ZTN9/MT33</t>
  </si>
  <si>
    <t>double row angular contact with shield</t>
  </si>
  <si>
    <t>https://www.skf.com/group/products/rolling-bearings/ball-bearings/angular-contact-ball-bearings/double-row-angular-contact-ball-bearings/productid-3307%20A-2ZTN9%2FMT33</t>
  </si>
  <si>
    <t>https://www.bearings-online.co.uk/item/5389/SKF/3307A-2ZTN9MT33-SKF.html</t>
  </si>
  <si>
    <t>in CAD</t>
  </si>
  <si>
    <t>remarks</t>
  </si>
  <si>
    <t>https://uk.rs-online.com/web/p/ball-bearings/1959544</t>
  </si>
  <si>
    <t>SKF 3306 A-2RS1TN9/MT33</t>
  </si>
  <si>
    <t>https://www.skf.com/group/products/rolling-bearings/ball-bearings/angular-contact-ball-bearings/double-row-angular-contact-ball-bearings/productid-3306%20A-2RS1TN9%2FMT33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</si>
</sst>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6" xfId="1" applyBorder="1" applyAlignment="1">
      <alignment horizontal="left"/>
    </xf>
    <xf numFmtId="0" fontId="1" fillId="0" borderId="4" xfId="1" applyBorder="1" applyAlignment="1">
      <alignment horizontal="left"/>
    </xf>
    <xf numFmtId="0" fontId="0" fillId="0" borderId="0" xfId="0" applyAlignment="1">
      <alignment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1" applyBorder="1" applyAlignment="1">
      <alignment vertical="center" wrapText="1"/>
    </xf>
    <xf numFmtId="0" fontId="1" fillId="0" borderId="0" xfId="1" applyBorder="1" applyAlignment="1">
      <alignment vertical="center"/>
    </xf>
    <xf numFmtId="164" fontId="2" fillId="0" borderId="0" xfId="0" applyNumberFormat="1" applyFont="1" applyAlignment="1">
      <alignment vertical="center" wrapText="1"/>
    </xf>
    <xf numFmtId="0" fontId="0" fillId="0" borderId="0" xfId="0" applyAlignment="1">
      <alignment vertical="top" wrapText="1"/>
    </xf>
    <xf numFmtId="2" fontId="2" fillId="0" borderId="0" xfId="0" applyNumberFormat="1" applyFont="1" applyAlignment="1">
      <alignment vertical="center" wrapText="1"/>
    </xf>
    <xf numFmtId="0" fontId="1" fillId="0" borderId="0" xfId="1" applyBorder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1" fillId="0" borderId="0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[$£-809]* #,##0.00_-;\-[$£-809]* #,##0.00_-;_-[$£-809]* &quot;-&quot;??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2E6DD3-13AC-4518-996F-F66AC6704BCA}" name="Table3" displayName="Table3" ref="A2:O8" totalsRowShown="0" headerRowDxfId="24" dataDxfId="23">
  <autoFilter ref="A2:O8" xr:uid="{D42E6DD3-13AC-4518-996F-F66AC6704BCA}"/>
  <tableColumns count="15">
    <tableColumn id="1" xr3:uid="{D3D7D069-2358-43B4-8BF5-E55AAD7557FD}" name="Bearing location"/>
    <tableColumn id="2" xr3:uid="{49A489A2-EC81-479C-9B65-A11A84668A70}" name="Bearing model" dataDxfId="22"/>
    <tableColumn id="3" xr3:uid="{FCFA3468-5A59-4B6B-9196-B443FEEFEA1C}" name="Description" dataDxfId="21"/>
    <tableColumn id="4" xr3:uid="{D2932FF7-19F7-4B4E-8C7D-BFAEACE5466E}" name="SKF website link" dataDxfId="20" dataCellStyle="Hyperlink"/>
    <tableColumn id="5" xr3:uid="{FAEB511F-EF7A-40F1-83F4-5C44D037B700}" name="Where to buy"/>
    <tableColumn id="6" xr3:uid="{41F99E36-D2F1-40CF-9568-5A392119BFD0}" name="Price ex VAT" dataDxfId="19"/>
    <tableColumn id="7" xr3:uid="{CFFDAADE-5651-4EA1-9FAC-3E9181ABB5BA}" name="bore aka ID" dataDxfId="18"/>
    <tableColumn id="8" xr3:uid="{A7F303CD-2D4F-4330-8842-47A1035CEB73}" name="OD" dataDxfId="17"/>
    <tableColumn id="9" xr3:uid="{56A4A052-17CC-4389-BCA6-E2E950A934C0}" name="width" dataDxfId="16"/>
    <tableColumn id="10" xr3:uid="{D79B48E1-E61B-4CB9-960B-BE369B215068}" name="dynamic C (should be irrelevant)" dataDxfId="15"/>
    <tableColumn id="11" xr3:uid="{B2559FEA-B43C-41F4-B1C6-2E253C00C033}" name="static C0" dataDxfId="14"/>
    <tableColumn id="12" xr3:uid="{B05BB3D7-A9D1-4EB6-BC3C-C0E12C8F84A1}" name="calculated load from Matlab script (kN)" dataDxfId="13"/>
    <tableColumn id="13" xr3:uid="{6E5645AF-3FFF-4754-8AB4-E161D98C58B8}" name="SF = C0 / calc load" dataDxfId="12">
      <calculatedColumnFormula>K3/L3</calculatedColumnFormula>
    </tableColumn>
    <tableColumn id="14" xr3:uid="{5FDE3D16-41B3-4120-B965-F9EE3BDDE016}" name="max rpm (must &gt;=6100)" dataDxfId="11"/>
    <tableColumn id="15" xr3:uid="{DD42C261-BCE4-404C-8DE1-2AAD95FAC9CE}" name="remark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CC8AC-5724-4AFD-A5DE-858968EC1B23}" name="Table1" displayName="Table1" ref="B2:J7" totalsRowShown="0" headerRowDxfId="9" dataDxfId="8" tableBorderDxfId="7">
  <autoFilter ref="B2:J7" xr:uid="{390CC8AC-5724-4AFD-A5DE-858968EC1B23}"/>
  <tableColumns count="9">
    <tableColumn id="1" xr3:uid="{E0BE4D0C-B5A6-46B3-8638-696A5E4206A8}" name="Model"/>
    <tableColumn id="2" xr3:uid="{A1E4B19A-F452-426B-8DC1-720CCEC36229}" name="Link" dataDxfId="6" dataCellStyle="Hyperlink"/>
    <tableColumn id="3" xr3:uid="{13AD953A-3BD3-4E61-852E-84A9C66CA948}" name="Bearing type"/>
    <tableColumn id="4" xr3:uid="{CD905FA5-831F-4023-AC95-3F34A8A3B833}" name="Static Load Rating (kN)" dataDxfId="5"/>
    <tableColumn id="5" xr3:uid="{76782C9D-0919-4703-B3B3-2A87424F3B1B}" name="Dynamic Load Rating (kN)" dataDxfId="4"/>
    <tableColumn id="6" xr3:uid="{05711982-53CE-46B5-841A-867B8BAE93A9}" name="Bore Diameter (mm)" dataDxfId="3"/>
    <tableColumn id="7" xr3:uid="{4D8F94C2-8A0D-45EC-B127-F7B5840E943E}" name="Outside Diameter (mm)" dataDxfId="2"/>
    <tableColumn id="8" xr3:uid="{F656D5A9-FF5B-46D4-A398-19949ECC5254}" name="Width (mm)" dataDxfId="1"/>
    <tableColumn id="9" xr3:uid="{EA7A9A09-B23D-4A4A-94D9-9166880E4840}" name="Limiting Speed (rpm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8949E-B2E7-472D-A72E-E8F6764E377C}" name="Table2" displayName="Table2" ref="A1:F4" totalsRowShown="0">
  <autoFilter ref="A1:F4" xr:uid="{49C8949E-B2E7-472D-A72E-E8F6764E377C}"/>
  <tableColumns count="6">
    <tableColumn id="1" xr3:uid="{D82E3139-CC35-4EF9-9F8B-A5398B13C79E}" name="bearing"/>
    <tableColumn id="2" xr3:uid="{1D1CAE33-1669-4971-8A4B-B1AFF07E19F2}" name="model"/>
    <tableColumn id="3" xr3:uid="{4C85C1B7-3CAC-4CA0-AF5B-8FD2373E9263}" name="sprocket width"/>
    <tableColumn id="4" xr3:uid="{46C74B83-2E01-4B4B-840C-8666E21995CE}" name="bearing width"/>
    <tableColumn id="5" xr3:uid="{4FBB8988-31A1-4948-8F3B-C45942DE91AE}" name="min dist"/>
    <tableColumn id="6" xr3:uid="{F02AF1CD-2A1B-48CD-B23D-DFD4A3A771EA}" name="midplane d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arings-online.co.uk/item/5389/SKF/3307A-2ZTN9MT33-SKF.html" TargetMode="External"/><Relationship Id="rId3" Type="http://schemas.openxmlformats.org/officeDocument/2006/relationships/hyperlink" Target="https://www.skf.com/group/products/rolling-bearings/ball-bearings/angular-contact-ball-bearings/double-row-angular-contact-ball-bearings/productid-3206%20A-2RS1TN9%2FMT33" TargetMode="External"/><Relationship Id="rId7" Type="http://schemas.openxmlformats.org/officeDocument/2006/relationships/hyperlink" Target="https://uk.rs-online.com/web/p/ball-bearings/1959546" TargetMode="External"/><Relationship Id="rId2" Type="http://schemas.openxmlformats.org/officeDocument/2006/relationships/hyperlink" Target="https://uk.rs-online.com/web/p/ball-bearings/0505625" TargetMode="External"/><Relationship Id="rId1" Type="http://schemas.openxmlformats.org/officeDocument/2006/relationships/hyperlink" Target="https://www.skf.com/group/products/rolling-bearings/ball-bearings/angular-contact-ball-bearings/double-row-angular-contact-ball-bearings/productid-3207%20A-2RS1TN9%2FMT33" TargetMode="External"/><Relationship Id="rId6" Type="http://schemas.openxmlformats.org/officeDocument/2006/relationships/hyperlink" Target="https://www.skf.com/group/products/rolling-bearings/ball-bearings/angular-contact-ball-bearings/double-row-angular-contact-ball-bearings/productid-3307%20A-2RS1TN9%2FMT33" TargetMode="External"/><Relationship Id="rId5" Type="http://schemas.openxmlformats.org/officeDocument/2006/relationships/hyperlink" Target="https://uk.rs-online.com/web/p/ball-bearings/2851103" TargetMode="External"/><Relationship Id="rId4" Type="http://schemas.openxmlformats.org/officeDocument/2006/relationships/hyperlink" Target="https://www.skf.com/in/products/rolling-bearings/ball-bearings/deep-groove-ball-bearings/productid-6306-2RS1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f.com/uk/products/rolling-bearings/ball-bearings/deep-groove-ball-bearings/productid-6406" TargetMode="External"/><Relationship Id="rId2" Type="http://schemas.openxmlformats.org/officeDocument/2006/relationships/hyperlink" Target="https://www.skf.com/uk/products/rolling-bearings/ball-bearings/deep-groove-ball-bearings/productid-4306%20ATN9" TargetMode="External"/><Relationship Id="rId1" Type="http://schemas.openxmlformats.org/officeDocument/2006/relationships/hyperlink" Target="https://www.skf.com/uk/products/rolling-bearings/ball-bearings/deep-groove-ball-bearings/productid-6407%2FC3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www.skf.com/uk/products/rolling-bearings/ball-bearings/deep-groove-ball-bearings/productid-6407" TargetMode="External"/><Relationship Id="rId4" Type="http://schemas.openxmlformats.org/officeDocument/2006/relationships/hyperlink" Target="https://www.skf.com/uk/products/rolling-bearings/ball-bearings/deep-groove-ball-bearings/productid-4307%20ATN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9061-B20F-468F-AF91-469D4018105C}">
  <dimension ref="A1:O8"/>
  <sheetViews>
    <sheetView tabSelected="1" workbookViewId="0">
      <selection activeCell="M6" sqref="M6"/>
    </sheetView>
  </sheetViews>
  <sheetFormatPr defaultRowHeight="14.4" x14ac:dyDescent="0.3"/>
  <cols>
    <col min="1" max="1" width="8.33203125" customWidth="1"/>
    <col min="2" max="2" width="15" customWidth="1"/>
    <col min="3" max="3" width="22.44140625" customWidth="1"/>
    <col min="4" max="4" width="11.5546875" customWidth="1"/>
    <col min="5" max="5" width="21.109375" customWidth="1"/>
    <col min="6" max="6" width="8.5546875" customWidth="1"/>
    <col min="7" max="7" width="7.44140625" customWidth="1"/>
    <col min="8" max="8" width="5.33203125" customWidth="1"/>
    <col min="9" max="9" width="5.44140625" customWidth="1"/>
    <col min="10" max="10" width="15.21875" customWidth="1"/>
    <col min="11" max="11" width="7.5546875" customWidth="1"/>
    <col min="12" max="12" width="18.21875" customWidth="1"/>
    <col min="13" max="13" width="10.21875" customWidth="1"/>
    <col min="14" max="14" width="8.109375" customWidth="1"/>
  </cols>
  <sheetData>
    <row r="1" spans="1:15" ht="15" customHeight="1" x14ac:dyDescent="0.3">
      <c r="C1" s="16"/>
      <c r="D1" s="16"/>
      <c r="E1" s="16"/>
      <c r="F1" s="16"/>
      <c r="G1" s="24" t="s">
        <v>34</v>
      </c>
      <c r="H1" s="24"/>
      <c r="I1" s="24"/>
      <c r="J1" s="24" t="s">
        <v>35</v>
      </c>
      <c r="K1" s="24"/>
    </row>
    <row r="2" spans="1:15" ht="41.4" x14ac:dyDescent="0.3">
      <c r="A2" s="17" t="s">
        <v>52</v>
      </c>
      <c r="B2" s="17" t="s">
        <v>33</v>
      </c>
      <c r="C2" s="16" t="s">
        <v>51</v>
      </c>
      <c r="D2" s="16" t="s">
        <v>49</v>
      </c>
      <c r="E2" s="16" t="s">
        <v>50</v>
      </c>
      <c r="F2" s="16" t="s">
        <v>55</v>
      </c>
      <c r="G2" s="17" t="s">
        <v>38</v>
      </c>
      <c r="H2" s="17" t="s">
        <v>39</v>
      </c>
      <c r="I2" s="17" t="s">
        <v>40</v>
      </c>
      <c r="J2" s="17" t="s">
        <v>41</v>
      </c>
      <c r="K2" s="17" t="s">
        <v>42</v>
      </c>
      <c r="L2" s="17" t="s">
        <v>36</v>
      </c>
      <c r="M2" s="17" t="s">
        <v>37</v>
      </c>
      <c r="N2" s="17" t="s">
        <v>64</v>
      </c>
      <c r="O2" s="17" t="s">
        <v>70</v>
      </c>
    </row>
    <row r="3" spans="1:15" ht="27.6" x14ac:dyDescent="0.3">
      <c r="A3" s="17" t="s">
        <v>53</v>
      </c>
      <c r="B3" s="17" t="s">
        <v>65</v>
      </c>
      <c r="C3" s="17" t="s">
        <v>66</v>
      </c>
      <c r="D3" s="19" t="s">
        <v>67</v>
      </c>
      <c r="E3" s="23" t="s">
        <v>68</v>
      </c>
      <c r="F3" s="20">
        <v>62.28</v>
      </c>
      <c r="G3" s="17">
        <v>35</v>
      </c>
      <c r="H3" s="17">
        <v>80</v>
      </c>
      <c r="I3" s="17">
        <v>34.9</v>
      </c>
      <c r="J3" s="17">
        <v>54</v>
      </c>
      <c r="K3" s="17">
        <v>38</v>
      </c>
      <c r="L3" s="17">
        <v>10.922800000000001</v>
      </c>
      <c r="M3" s="22">
        <f>K3/L3</f>
        <v>3.4789614384590029</v>
      </c>
      <c r="N3" s="17">
        <v>8500</v>
      </c>
      <c r="O3" s="17"/>
    </row>
    <row r="4" spans="1:15" ht="27.6" x14ac:dyDescent="0.3">
      <c r="A4" s="17" t="s">
        <v>53</v>
      </c>
      <c r="B4" s="17" t="s">
        <v>56</v>
      </c>
      <c r="C4" s="17" t="s">
        <v>44</v>
      </c>
      <c r="D4" s="19" t="s">
        <v>57</v>
      </c>
      <c r="E4" s="19" t="s">
        <v>58</v>
      </c>
      <c r="F4" s="20">
        <v>118.11</v>
      </c>
      <c r="G4" s="17">
        <v>35</v>
      </c>
      <c r="H4" s="17">
        <v>80</v>
      </c>
      <c r="I4" s="17">
        <v>34.9</v>
      </c>
      <c r="J4" s="17">
        <v>54</v>
      </c>
      <c r="K4" s="17">
        <v>38</v>
      </c>
      <c r="L4" s="17">
        <v>10.922800000000001</v>
      </c>
      <c r="M4" s="22">
        <f>K4/L4</f>
        <v>3.4789614384590029</v>
      </c>
      <c r="N4" s="17">
        <v>6000</v>
      </c>
      <c r="O4" s="17"/>
    </row>
    <row r="5" spans="1:15" ht="27.6" x14ac:dyDescent="0.3">
      <c r="A5" s="21" t="s">
        <v>53</v>
      </c>
      <c r="B5" s="17" t="s">
        <v>59</v>
      </c>
      <c r="C5" s="17" t="s">
        <v>44</v>
      </c>
      <c r="D5" s="19" t="s">
        <v>63</v>
      </c>
      <c r="E5" s="19" t="s">
        <v>60</v>
      </c>
      <c r="F5" s="20">
        <v>77.900000000000006</v>
      </c>
      <c r="G5" s="17">
        <v>35</v>
      </c>
      <c r="H5" s="17">
        <v>72</v>
      </c>
      <c r="I5" s="17">
        <v>27</v>
      </c>
      <c r="J5" s="17">
        <v>40.5</v>
      </c>
      <c r="K5" s="17">
        <v>30</v>
      </c>
      <c r="L5" s="17">
        <v>10.922800000000001</v>
      </c>
      <c r="M5" s="22">
        <f>K5/L5</f>
        <v>2.7465485040465811</v>
      </c>
      <c r="N5" s="17">
        <v>6300</v>
      </c>
      <c r="O5" s="17" t="s">
        <v>69</v>
      </c>
    </row>
    <row r="6" spans="1:15" ht="27.6" x14ac:dyDescent="0.3">
      <c r="A6" s="21" t="s">
        <v>53</v>
      </c>
      <c r="B6" s="17" t="s">
        <v>72</v>
      </c>
      <c r="C6" s="17" t="s">
        <v>44</v>
      </c>
      <c r="D6" s="25" t="s">
        <v>73</v>
      </c>
      <c r="E6" s="19" t="s">
        <v>71</v>
      </c>
      <c r="F6" s="20">
        <v>100.9</v>
      </c>
      <c r="G6" s="17">
        <v>30</v>
      </c>
      <c r="H6" s="17">
        <v>72</v>
      </c>
      <c r="I6" s="17">
        <v>30.2</v>
      </c>
      <c r="J6" s="17">
        <v>42.5</v>
      </c>
      <c r="K6" s="17">
        <v>30</v>
      </c>
      <c r="L6" s="17">
        <v>10.922800000000001</v>
      </c>
      <c r="M6" s="22">
        <f>K6/L6</f>
        <v>2.7465485040465811</v>
      </c>
      <c r="N6" s="17">
        <v>6300</v>
      </c>
      <c r="O6" s="17"/>
    </row>
    <row r="7" spans="1:15" ht="41.4" x14ac:dyDescent="0.3">
      <c r="A7" s="21" t="s">
        <v>53</v>
      </c>
      <c r="B7" s="17" t="s">
        <v>61</v>
      </c>
      <c r="C7" s="17" t="s">
        <v>44</v>
      </c>
      <c r="D7" s="19" t="s">
        <v>62</v>
      </c>
      <c r="E7" s="17" t="s">
        <v>45</v>
      </c>
      <c r="F7" s="20">
        <v>0</v>
      </c>
      <c r="G7" s="17">
        <v>30</v>
      </c>
      <c r="H7" s="17">
        <v>62</v>
      </c>
      <c r="I7" s="17">
        <v>23.8</v>
      </c>
      <c r="J7" s="17">
        <v>30.5</v>
      </c>
      <c r="K7" s="17">
        <v>22</v>
      </c>
      <c r="L7" s="17">
        <v>10.922800000000001</v>
      </c>
      <c r="M7" s="22">
        <f t="shared" ref="M7:M8" si="0">K7/L7</f>
        <v>2.0141355696341599</v>
      </c>
      <c r="N7" s="17">
        <v>7500</v>
      </c>
      <c r="O7" s="17"/>
    </row>
    <row r="8" spans="1:15" ht="27.6" x14ac:dyDescent="0.3">
      <c r="A8" s="17" t="s">
        <v>54</v>
      </c>
      <c r="B8" s="17" t="s">
        <v>46</v>
      </c>
      <c r="C8" s="17" t="s">
        <v>47</v>
      </c>
      <c r="D8" s="18" t="s">
        <v>43</v>
      </c>
      <c r="E8" s="18" t="s">
        <v>48</v>
      </c>
      <c r="F8" s="20">
        <v>14.15</v>
      </c>
      <c r="G8" s="17">
        <v>30</v>
      </c>
      <c r="H8" s="17">
        <v>72</v>
      </c>
      <c r="I8" s="17">
        <v>19</v>
      </c>
      <c r="J8" s="17">
        <v>29.6</v>
      </c>
      <c r="K8" s="17">
        <v>16</v>
      </c>
      <c r="L8" s="17">
        <v>3.2700999999999998</v>
      </c>
      <c r="M8" s="22">
        <f t="shared" si="0"/>
        <v>4.8928167334332286</v>
      </c>
      <c r="N8" s="17">
        <v>6300</v>
      </c>
      <c r="O8" s="17" t="s">
        <v>69</v>
      </c>
    </row>
  </sheetData>
  <mergeCells count="2">
    <mergeCell ref="G1:I1"/>
    <mergeCell ref="J1:K1"/>
  </mergeCells>
  <conditionalFormatting sqref="N3:N8">
    <cfRule type="iconSet" priority="2">
      <iconSet iconSet="3Symbols2">
        <cfvo type="percent" val="0"/>
        <cfvo type="num" val="6100"/>
        <cfvo type="num" val="6100"/>
      </iconSet>
    </cfRule>
  </conditionalFormatting>
  <hyperlinks>
    <hyperlink ref="D5" r:id="rId1" xr:uid="{65131E50-8B69-4F61-BA4B-0451CFF26482}"/>
    <hyperlink ref="E5" r:id="rId2" xr:uid="{97E11B02-559F-4BB5-B2B7-782B97DEEB04}"/>
    <hyperlink ref="D7" r:id="rId3" xr:uid="{44DEAE0E-723D-4FD8-81EE-57D3BEFC1992}"/>
    <hyperlink ref="D8" r:id="rId4" display="https://www.skf.com/in/products/rolling-bearings/ball-bearings/deep-groove-ball-bearings/productid-6306-2RS1" xr:uid="{0FBD705D-FECC-4B38-A6B3-FC7B6F12910D}"/>
    <hyperlink ref="E8" r:id="rId5" display="https://uk.rs-online.com/web/p/ball-bearings/2851103" xr:uid="{E551C1A4-EC33-4816-902D-010290AD73FE}"/>
    <hyperlink ref="D4" r:id="rId6" xr:uid="{A04DDDE5-CB20-4A65-943E-459E4467449D}"/>
    <hyperlink ref="E4" r:id="rId7" xr:uid="{17E5E404-4237-4B7C-93B2-0F998C8C4018}"/>
    <hyperlink ref="E3" r:id="rId8" xr:uid="{6B0D4912-9E13-45AF-92AE-C866BE7D690D}"/>
  </hyperlinks>
  <pageMargins left="0.7" right="0.7" top="0.75" bottom="0.75" header="0.3" footer="0.3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zoomScale="88" workbookViewId="0">
      <selection activeCell="B9" sqref="B9"/>
    </sheetView>
  </sheetViews>
  <sheetFormatPr defaultRowHeight="14.4" x14ac:dyDescent="0.3"/>
  <cols>
    <col min="2" max="2" width="9.88671875" bestFit="1" customWidth="1"/>
    <col min="3" max="3" width="6.44140625" customWidth="1"/>
    <col min="4" max="4" width="31.6640625" bestFit="1" customWidth="1"/>
    <col min="5" max="5" width="12.33203125" customWidth="1"/>
    <col min="6" max="6" width="16.21875" customWidth="1"/>
    <col min="7" max="7" width="13.109375" customWidth="1"/>
    <col min="8" max="8" width="12.44140625" customWidth="1"/>
    <col min="9" max="9" width="9.44140625" customWidth="1"/>
    <col min="10" max="10" width="11.5546875" customWidth="1"/>
    <col min="11" max="11" width="22.44140625" customWidth="1"/>
    <col min="12" max="12" width="27.21875" customWidth="1"/>
  </cols>
  <sheetData>
    <row r="2" spans="2:12" ht="43.8" thickBot="1" x14ac:dyDescent="0.35">
      <c r="B2" s="9" t="s">
        <v>15</v>
      </c>
      <c r="C2" s="10" t="s">
        <v>16</v>
      </c>
      <c r="D2" s="10" t="s">
        <v>17</v>
      </c>
      <c r="E2" s="11" t="s">
        <v>20</v>
      </c>
      <c r="F2" s="12" t="s">
        <v>21</v>
      </c>
      <c r="G2" s="12" t="s">
        <v>2</v>
      </c>
      <c r="H2" s="12" t="s">
        <v>3</v>
      </c>
      <c r="I2" s="12" t="s">
        <v>4</v>
      </c>
      <c r="J2" s="13" t="s">
        <v>5</v>
      </c>
    </row>
    <row r="3" spans="2:12" x14ac:dyDescent="0.3">
      <c r="B3" t="s">
        <v>13</v>
      </c>
      <c r="C3" s="8" t="s">
        <v>6</v>
      </c>
      <c r="D3" t="s">
        <v>18</v>
      </c>
      <c r="E3" s="4">
        <v>30</v>
      </c>
      <c r="F3" s="4">
        <v>41</v>
      </c>
      <c r="G3" s="4">
        <v>30</v>
      </c>
      <c r="H3" s="4">
        <v>72</v>
      </c>
      <c r="I3" s="4">
        <v>27</v>
      </c>
      <c r="J3" s="14">
        <v>8500</v>
      </c>
      <c r="L3" s="1" t="s">
        <v>1</v>
      </c>
    </row>
    <row r="4" spans="2:12" x14ac:dyDescent="0.3">
      <c r="B4" t="s">
        <v>14</v>
      </c>
      <c r="C4" s="8" t="s">
        <v>10</v>
      </c>
      <c r="D4" t="s">
        <v>18</v>
      </c>
      <c r="E4" s="4">
        <v>38</v>
      </c>
      <c r="F4" s="4">
        <v>50.7</v>
      </c>
      <c r="G4" s="4">
        <v>35</v>
      </c>
      <c r="H4" s="4">
        <v>80</v>
      </c>
      <c r="I4" s="4">
        <v>31</v>
      </c>
      <c r="J4" s="14">
        <v>7500</v>
      </c>
      <c r="L4" s="2" t="s">
        <v>7</v>
      </c>
    </row>
    <row r="5" spans="2:12" ht="15" thickBot="1" x14ac:dyDescent="0.35">
      <c r="B5">
        <v>6406</v>
      </c>
      <c r="C5" s="8" t="s">
        <v>9</v>
      </c>
      <c r="D5" t="s">
        <v>19</v>
      </c>
      <c r="E5" s="4">
        <v>23.6</v>
      </c>
      <c r="F5" s="4">
        <v>43.6</v>
      </c>
      <c r="G5" s="4">
        <v>30</v>
      </c>
      <c r="H5" s="4">
        <v>90</v>
      </c>
      <c r="I5" s="4">
        <v>23</v>
      </c>
      <c r="J5" s="14">
        <v>11000</v>
      </c>
      <c r="L5" s="3" t="s">
        <v>8</v>
      </c>
    </row>
    <row r="6" spans="2:12" x14ac:dyDescent="0.3">
      <c r="B6">
        <v>6407</v>
      </c>
      <c r="C6" s="8" t="s">
        <v>11</v>
      </c>
      <c r="D6" t="s">
        <v>19</v>
      </c>
      <c r="E6" s="4">
        <v>31</v>
      </c>
      <c r="F6" s="4">
        <v>55.3</v>
      </c>
      <c r="G6" s="4">
        <v>35</v>
      </c>
      <c r="H6" s="4">
        <v>100</v>
      </c>
      <c r="I6" s="4">
        <v>25</v>
      </c>
      <c r="J6" s="14">
        <v>10000</v>
      </c>
    </row>
    <row r="7" spans="2:12" x14ac:dyDescent="0.3">
      <c r="B7" t="s">
        <v>12</v>
      </c>
      <c r="C7" s="7" t="s">
        <v>0</v>
      </c>
      <c r="D7" t="s">
        <v>19</v>
      </c>
      <c r="E7" s="4">
        <v>31</v>
      </c>
      <c r="F7" s="4">
        <v>55.3</v>
      </c>
      <c r="G7" s="4">
        <v>35</v>
      </c>
      <c r="H7" s="4">
        <v>100</v>
      </c>
      <c r="I7" s="4">
        <v>25</v>
      </c>
      <c r="J7" s="15">
        <v>10000</v>
      </c>
    </row>
    <row r="8" spans="2:12" x14ac:dyDescent="0.3">
      <c r="C8" s="5"/>
      <c r="D8" s="5"/>
      <c r="E8" s="6"/>
      <c r="F8" s="6"/>
      <c r="G8" s="6"/>
      <c r="H8" s="6"/>
      <c r="I8" s="6"/>
      <c r="J8" s="6"/>
    </row>
    <row r="9" spans="2:12" x14ac:dyDescent="0.3">
      <c r="C9" s="5"/>
      <c r="D9" s="5"/>
      <c r="E9" s="6"/>
      <c r="F9" s="6"/>
      <c r="G9" s="6"/>
      <c r="H9" s="6"/>
      <c r="I9" s="6"/>
      <c r="J9" s="6"/>
    </row>
    <row r="10" spans="2:12" x14ac:dyDescent="0.3">
      <c r="C10" s="5"/>
      <c r="D10" s="5"/>
      <c r="E10" s="6"/>
      <c r="F10" s="6"/>
      <c r="G10" s="6"/>
      <c r="H10" s="6"/>
      <c r="I10" s="6"/>
      <c r="J10" s="6"/>
    </row>
    <row r="11" spans="2:12" x14ac:dyDescent="0.3">
      <c r="C11" s="5"/>
      <c r="D11" s="5"/>
      <c r="E11" s="6"/>
      <c r="F11" s="6"/>
      <c r="G11" s="6"/>
      <c r="H11" s="6"/>
      <c r="I11" s="6"/>
      <c r="J11" s="6"/>
    </row>
    <row r="12" spans="2:12" x14ac:dyDescent="0.3">
      <c r="C12" s="5"/>
      <c r="D12" s="5"/>
      <c r="E12" s="6"/>
      <c r="F12" s="6"/>
      <c r="G12" s="6"/>
      <c r="H12" s="6"/>
      <c r="I12" s="6"/>
      <c r="J12" s="6"/>
    </row>
    <row r="13" spans="2:12" x14ac:dyDescent="0.3">
      <c r="C13" s="5"/>
      <c r="D13" s="5"/>
      <c r="E13" s="6"/>
      <c r="F13" s="6"/>
      <c r="G13" s="6"/>
      <c r="H13" s="6"/>
      <c r="I13" s="6"/>
      <c r="J13" s="6"/>
    </row>
    <row r="14" spans="2:12" x14ac:dyDescent="0.3">
      <c r="C14" s="5"/>
      <c r="D14" s="5"/>
      <c r="E14" s="6"/>
      <c r="F14" s="6"/>
      <c r="G14" s="6"/>
      <c r="H14" s="6"/>
      <c r="I14" s="6"/>
      <c r="J14" s="6"/>
    </row>
    <row r="15" spans="2:12" x14ac:dyDescent="0.3">
      <c r="C15" s="5"/>
      <c r="D15" s="5"/>
      <c r="E15" s="6"/>
      <c r="F15" s="6"/>
      <c r="G15" s="6"/>
      <c r="H15" s="6"/>
      <c r="I15" s="6"/>
      <c r="J15" s="6"/>
    </row>
    <row r="16" spans="2:12" x14ac:dyDescent="0.3">
      <c r="C16" s="5"/>
      <c r="D16" s="5"/>
      <c r="E16" s="6"/>
      <c r="F16" s="6"/>
      <c r="G16" s="6"/>
      <c r="H16" s="6"/>
      <c r="I16" s="6"/>
      <c r="J16" s="6"/>
    </row>
    <row r="17" spans="3:10" x14ac:dyDescent="0.3">
      <c r="C17" s="5"/>
      <c r="D17" s="5"/>
      <c r="E17" s="6"/>
      <c r="F17" s="6"/>
      <c r="G17" s="6"/>
      <c r="H17" s="6"/>
      <c r="I17" s="6"/>
      <c r="J17" s="6"/>
    </row>
    <row r="18" spans="3:10" x14ac:dyDescent="0.3">
      <c r="C18" s="5"/>
      <c r="D18" s="5"/>
      <c r="E18" s="6"/>
      <c r="F18" s="6"/>
      <c r="G18" s="6"/>
      <c r="H18" s="6"/>
      <c r="I18" s="6"/>
      <c r="J18" s="6"/>
    </row>
    <row r="19" spans="3:10" x14ac:dyDescent="0.3">
      <c r="C19" s="5"/>
      <c r="D19" s="5"/>
      <c r="E19" s="6"/>
      <c r="F19" s="6"/>
      <c r="G19" s="6"/>
      <c r="H19" s="6"/>
      <c r="I19" s="6"/>
      <c r="J19" s="6"/>
    </row>
    <row r="20" spans="3:10" x14ac:dyDescent="0.3">
      <c r="C20" s="5"/>
      <c r="D20" s="5"/>
      <c r="E20" s="6"/>
      <c r="F20" s="6"/>
      <c r="G20" s="6"/>
      <c r="H20" s="6"/>
      <c r="I20" s="6"/>
      <c r="J20" s="6"/>
    </row>
    <row r="21" spans="3:10" x14ac:dyDescent="0.3">
      <c r="C21" s="5"/>
      <c r="D21" s="5"/>
      <c r="E21" s="6"/>
      <c r="F21" s="6"/>
      <c r="G21" s="6"/>
      <c r="H21" s="6"/>
      <c r="I21" s="6"/>
      <c r="J21" s="6"/>
    </row>
    <row r="22" spans="3:10" x14ac:dyDescent="0.3">
      <c r="C22" s="5"/>
      <c r="D22" s="5"/>
      <c r="E22" s="6"/>
      <c r="F22" s="6"/>
      <c r="G22" s="6"/>
      <c r="H22" s="6"/>
      <c r="I22" s="6"/>
      <c r="J22" s="6"/>
    </row>
  </sheetData>
  <hyperlinks>
    <hyperlink ref="C7" r:id="rId1" xr:uid="{8E6CEBDE-7010-447F-B03D-397CE911ED17}"/>
    <hyperlink ref="C3" r:id="rId2" xr:uid="{BA10CD1D-05A5-4BBD-A71B-6253E773DBF0}"/>
    <hyperlink ref="C5" r:id="rId3" xr:uid="{95B85FA5-8CAC-4E53-9660-8287C506D023}"/>
    <hyperlink ref="C4" r:id="rId4" xr:uid="{6F788E3E-152A-4F8A-9348-AD8EBE296D6F}"/>
    <hyperlink ref="C6" r:id="rId5" xr:uid="{8776527B-6F46-4B1C-9D31-D48646BB9D9E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09DA-F803-4A95-BDC3-3A661989B98E}">
  <dimension ref="A1:F4"/>
  <sheetViews>
    <sheetView workbookViewId="0">
      <selection activeCell="A5" sqref="A5"/>
    </sheetView>
  </sheetViews>
  <sheetFormatPr defaultRowHeight="14.4" x14ac:dyDescent="0.3"/>
  <cols>
    <col min="1" max="1" width="9.21875" customWidth="1"/>
    <col min="2" max="2" width="14.33203125" bestFit="1" customWidth="1"/>
    <col min="3" max="3" width="15.33203125" customWidth="1"/>
    <col min="4" max="4" width="14.44140625" customWidth="1"/>
    <col min="5" max="5" width="9.5546875" customWidth="1"/>
    <col min="6" max="6" width="14.21875" customWidth="1"/>
  </cols>
  <sheetData>
    <row r="1" spans="1:6" x14ac:dyDescent="0.3">
      <c r="A1" t="s">
        <v>22</v>
      </c>
      <c r="B1" t="s">
        <v>27</v>
      </c>
      <c r="C1" t="s">
        <v>23</v>
      </c>
      <c r="D1" t="s">
        <v>24</v>
      </c>
      <c r="E1" t="s">
        <v>25</v>
      </c>
      <c r="F1" t="s">
        <v>31</v>
      </c>
    </row>
    <row r="2" spans="1:6" x14ac:dyDescent="0.3">
      <c r="A2" t="s">
        <v>26</v>
      </c>
      <c r="B2" t="s">
        <v>28</v>
      </c>
      <c r="C2">
        <v>12.826000000000001</v>
      </c>
      <c r="D2">
        <v>27</v>
      </c>
      <c r="E2">
        <v>30.378</v>
      </c>
      <c r="F2">
        <f>E2+D2/2+C2</f>
        <v>56.704000000000001</v>
      </c>
    </row>
    <row r="3" spans="1:6" x14ac:dyDescent="0.3">
      <c r="A3" t="s">
        <v>29</v>
      </c>
      <c r="B3" t="s">
        <v>30</v>
      </c>
      <c r="C3">
        <v>12.826000000000001</v>
      </c>
      <c r="D3">
        <v>19</v>
      </c>
      <c r="E3">
        <v>167.078</v>
      </c>
      <c r="F3">
        <f>E3+D3/2+C3</f>
        <v>189.404</v>
      </c>
    </row>
    <row r="4" spans="1:6" x14ac:dyDescent="0.3">
      <c r="A4" t="s">
        <v>32</v>
      </c>
      <c r="C4">
        <v>12.826000000000001</v>
      </c>
      <c r="D4">
        <v>48</v>
      </c>
      <c r="E4">
        <v>82.878</v>
      </c>
      <c r="F4">
        <f>E4+D4+C4</f>
        <v>143.70399999999998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bearing choices</vt:lpstr>
      <vt:lpstr>bearing choices old</vt:lpstr>
      <vt:lpstr>bearing 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collins</dc:creator>
  <cp:lastModifiedBy>Jonathan Soepadmo</cp:lastModifiedBy>
  <dcterms:created xsi:type="dcterms:W3CDTF">2015-06-05T18:17:20Z</dcterms:created>
  <dcterms:modified xsi:type="dcterms:W3CDTF">2025-10-07T20:54:34Z</dcterms:modified>
</cp:coreProperties>
</file>