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zg\Desktop\trabajo-sm\"/>
    </mc:Choice>
  </mc:AlternateContent>
  <xr:revisionPtr revIDLastSave="0" documentId="13_ncr:1_{3CA22F10-F1F4-4987-BC25-20C702714078}" xr6:coauthVersionLast="36" xr6:coauthVersionMax="36" xr10:uidLastSave="{00000000-0000-0000-0000-000000000000}"/>
  <bookViews>
    <workbookView xWindow="0" yWindow="0" windowWidth="17256" windowHeight="5556" tabRatio="500" xr2:uid="{00000000-000D-0000-FFFF-FFFF00000000}"/>
  </bookViews>
  <sheets>
    <sheet name="PARA RELLENAR" sheetId="1" r:id="rId1"/>
    <sheet name="EJEMPLO RELLENO" sheetId="2" r:id="rId2"/>
    <sheet name="CASO 1 Ajustado" sheetId="3" r:id="rId3"/>
    <sheet name="CASO 2 Subestimado" sheetId="4" r:id="rId4"/>
    <sheet name="CASO 3 Sobreestimado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8" i="1" l="1"/>
  <c r="J29" i="1"/>
  <c r="I29" i="1"/>
  <c r="G29" i="1"/>
  <c r="G28" i="1" s="1"/>
  <c r="H29" i="1"/>
  <c r="H28" i="1" s="1"/>
  <c r="G13" i="5" l="1"/>
  <c r="F13" i="5"/>
  <c r="G14" i="4"/>
  <c r="F14" i="4"/>
  <c r="G13" i="3"/>
  <c r="F13" i="3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N11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I36" i="2" s="1"/>
  <c r="O8" i="2" s="1"/>
  <c r="H8" i="2"/>
  <c r="G8" i="2"/>
  <c r="G36" i="2" s="1"/>
  <c r="O6" i="2" s="1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K36" i="2" s="1"/>
  <c r="O10" i="2" s="1"/>
  <c r="J4" i="2"/>
  <c r="J36" i="2" s="1"/>
  <c r="O9" i="2" s="1"/>
  <c r="I4" i="2"/>
  <c r="H4" i="2"/>
  <c r="H36" i="2" s="1"/>
  <c r="O7" i="2" s="1"/>
  <c r="G4" i="2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8" i="1"/>
  <c r="J28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N11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G36" i="1" l="1"/>
  <c r="O6" i="1" s="1"/>
  <c r="S7" i="1" s="1"/>
  <c r="H36" i="1"/>
  <c r="O7" i="1" s="1"/>
  <c r="J36" i="1"/>
  <c r="O9" i="1" s="1"/>
  <c r="I36" i="1"/>
  <c r="O8" i="1" s="1"/>
  <c r="K36" i="1"/>
  <c r="O10" i="1" s="1"/>
  <c r="S7" i="2"/>
  <c r="S8" i="2" s="1"/>
  <c r="S9" i="2" s="1"/>
  <c r="S10" i="2" s="1"/>
  <c r="S11" i="2" s="1"/>
  <c r="O11" i="2"/>
  <c r="O11" i="1" l="1"/>
  <c r="S8" i="1"/>
  <c r="S9" i="1" s="1"/>
  <c r="S10" i="1" s="1"/>
  <c r="S11" i="1" s="1"/>
</calcChain>
</file>

<file path=xl/sharedStrings.xml><?xml version="1.0" encoding="utf-8"?>
<sst xmlns="http://schemas.openxmlformats.org/spreadsheetml/2006/main" count="195" uniqueCount="121">
  <si>
    <t>SEMANA DE TRABAJO</t>
  </si>
  <si>
    <t>Nombre tarea</t>
  </si>
  <si>
    <t>Descripción de la tarea</t>
  </si>
  <si>
    <t>Esfuerzo (en horas)</t>
  </si>
  <si>
    <t>Id Semana</t>
  </si>
  <si>
    <t>Preparacion de entorno (Javier)</t>
  </si>
  <si>
    <t>Instalar requerimientos, crear repositorio en git con fuentes y notebook para comenzar</t>
  </si>
  <si>
    <t>TOTAL SEMANAS. ESFUEZO</t>
  </si>
  <si>
    <t>TOTAL SEMANAS. ESFUEZO PENDIENTE</t>
  </si>
  <si>
    <t>Que es FFMPEG (Javier)</t>
  </si>
  <si>
    <t>Buscar información sobre qué es FFMPEG y como usarlo en python</t>
  </si>
  <si>
    <t>Estimado</t>
  </si>
  <si>
    <t>Real</t>
  </si>
  <si>
    <t>Añadir codigo (Javier)</t>
  </si>
  <si>
    <t>Incluir comandos de FFMPEG en notebook</t>
  </si>
  <si>
    <t>Semana 1</t>
  </si>
  <si>
    <t>Inicio</t>
  </si>
  <si>
    <t>Documentar (Javier)</t>
  </si>
  <si>
    <t xml:space="preserve">Añadir comentarios explicativos sobre los comandos </t>
  </si>
  <si>
    <t>Semana 2</t>
  </si>
  <si>
    <t>Buscar Información (Javier)</t>
  </si>
  <si>
    <t xml:space="preserve">Buscar comandos útiles y como se aplican </t>
  </si>
  <si>
    <t>Semana 3</t>
  </si>
  <si>
    <t>Semana 4</t>
  </si>
  <si>
    <t>Semana 5</t>
  </si>
  <si>
    <t>TOTAL</t>
  </si>
  <si>
    <t>Preparar presentacón (Javier)</t>
  </si>
  <si>
    <t>Realizar la presentacion del documento y preparar la exposición</t>
  </si>
  <si>
    <t>Buscar Información sobre FFMPEG (José Daniel)</t>
  </si>
  <si>
    <t>Buscar información acerca de las múltiples funciones de FFMPEG y como usarlas en python</t>
  </si>
  <si>
    <t>Añadir codigo (José Daniel)</t>
  </si>
  <si>
    <t>Documentar el código añadido (José Daniel)</t>
  </si>
  <si>
    <t>Búsqueda de infromación e Incluir comandos de FFMPEG en notebook</t>
  </si>
  <si>
    <t>Mejorar el código (José Daniel)</t>
  </si>
  <si>
    <t>Comprobar si el código es mejorable y en caso de que sea mejorable, mejorarlo</t>
  </si>
  <si>
    <t>Revisar el trabajo (José Daniel)</t>
  </si>
  <si>
    <t>Revisar detalladamente la presentación del trabajo y el código completo.</t>
  </si>
  <si>
    <t>TOTALES</t>
  </si>
  <si>
    <t>Tarea 1</t>
  </si>
  <si>
    <t>bla bla 1</t>
  </si>
  <si>
    <t>Tarea 2</t>
  </si>
  <si>
    <t>bla bla 2</t>
  </si>
  <si>
    <t>Tarea 3</t>
  </si>
  <si>
    <t>bla bla 3</t>
  </si>
  <si>
    <t>Tarea 4</t>
  </si>
  <si>
    <t>bla bla 4</t>
  </si>
  <si>
    <t>Tarea 5</t>
  </si>
  <si>
    <t>bla bla 5</t>
  </si>
  <si>
    <t>Tarea 6</t>
  </si>
  <si>
    <t>bla bla 6</t>
  </si>
  <si>
    <t>Tarea 7</t>
  </si>
  <si>
    <t>bla bla 7</t>
  </si>
  <si>
    <t>Tarea 8</t>
  </si>
  <si>
    <t>bla bla 8</t>
  </si>
  <si>
    <t>Tarea 9</t>
  </si>
  <si>
    <t>bla bla 9</t>
  </si>
  <si>
    <t>Tarea 10</t>
  </si>
  <si>
    <t>bla bla 10</t>
  </si>
  <si>
    <t>Tarea 11</t>
  </si>
  <si>
    <t>bla bla 11</t>
  </si>
  <si>
    <t>Tarea 12</t>
  </si>
  <si>
    <t>bla bla 12</t>
  </si>
  <si>
    <t>Tarea 13</t>
  </si>
  <si>
    <t>bla bla 13</t>
  </si>
  <si>
    <t>Tarea 14</t>
  </si>
  <si>
    <t>bla bla 14</t>
  </si>
  <si>
    <t>Tarea 15</t>
  </si>
  <si>
    <t>bla bla 15</t>
  </si>
  <si>
    <t>Tarea 16</t>
  </si>
  <si>
    <t>bla bla 16</t>
  </si>
  <si>
    <t>Tarea 17</t>
  </si>
  <si>
    <t>bla bla 17</t>
  </si>
  <si>
    <t>Tarea 18</t>
  </si>
  <si>
    <t>bla bla 18</t>
  </si>
  <si>
    <t>Tarea 19</t>
  </si>
  <si>
    <t>bla bla 19</t>
  </si>
  <si>
    <t>Tarea 20</t>
  </si>
  <si>
    <t>bla bla 20</t>
  </si>
  <si>
    <t>Tarea 21</t>
  </si>
  <si>
    <t>bla bla 21</t>
  </si>
  <si>
    <t>Tarea 22</t>
  </si>
  <si>
    <t>bla bla 22</t>
  </si>
  <si>
    <t>Tarea 23</t>
  </si>
  <si>
    <t>bla bla 23</t>
  </si>
  <si>
    <t>Tarea 24</t>
  </si>
  <si>
    <t>bla bla 24</t>
  </si>
  <si>
    <t>Tarea 25</t>
  </si>
  <si>
    <t>bla bla 25</t>
  </si>
  <si>
    <t>Tarea 26</t>
  </si>
  <si>
    <t>bla bla 26</t>
  </si>
  <si>
    <t>Tarea 27</t>
  </si>
  <si>
    <t>bla bla 27</t>
  </si>
  <si>
    <t>Tarea 28</t>
  </si>
  <si>
    <t>bla bla 28</t>
  </si>
  <si>
    <t>Tarea 29</t>
  </si>
  <si>
    <t>bla bla 29</t>
  </si>
  <si>
    <t>Tarea 30</t>
  </si>
  <si>
    <t>bla bla 30</t>
  </si>
  <si>
    <t>Tarea 31</t>
  </si>
  <si>
    <t>bla bla 31</t>
  </si>
  <si>
    <t>TIEMPO DEDICADO</t>
  </si>
  <si>
    <t>ESFUERZO RESTANTE</t>
  </si>
  <si>
    <t>Sesión</t>
  </si>
  <si>
    <t>Caso 1</t>
  </si>
  <si>
    <t>Ajustado</t>
  </si>
  <si>
    <t>Total</t>
  </si>
  <si>
    <t>Caso 2</t>
  </si>
  <si>
    <t>Subestimación</t>
  </si>
  <si>
    <t>Sobreestimado</t>
  </si>
  <si>
    <t>Buscar mejoras o fallos en el código de mis compañeros con el fin de mejorar el proyecto.</t>
  </si>
  <si>
    <t>Descarga de la aplicación docker desktop y preparación del entorno</t>
  </si>
  <si>
    <t>Ejecución del contenedor para ver si funciona.</t>
  </si>
  <si>
    <t>Creacion del contenedor de docker</t>
  </si>
  <si>
    <t>Realizar distintas pruebas con el fin de visualizar la utilidad de comandos</t>
  </si>
  <si>
    <t>Buscar información sobre distintos comandos y sobre la creación de contendores.</t>
  </si>
  <si>
    <t>Revisión y ayuda a mis compañeros con el notebook (Ángel)</t>
  </si>
  <si>
    <t>Creacion del contenedor (Ángel)</t>
  </si>
  <si>
    <t>Poner contenedor en funcionamiento (Ángel)</t>
  </si>
  <si>
    <t>Descarga y preparación de docker(Ángel)</t>
  </si>
  <si>
    <t>Lectura de información sobre comandos docker (Ángel)</t>
  </si>
  <si>
    <t>Pruebas con comandos (Ángel)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</si>
</sst>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i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1" xfId="0" applyFont="1" applyFill="1" applyBorder="1"/>
    <xf numFmtId="0" fontId="1" fillId="2" borderId="1" xfId="0" applyFont="1" applyFill="1" applyBorder="1"/>
    <xf numFmtId="0" fontId="0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1D3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3C65A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404040"/>
                </a:solidFill>
                <a:latin typeface="Calibri"/>
              </a:rPr>
              <a:t>Diagrama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858422493157501E-2"/>
          <c:y val="0.13856560230776899"/>
          <c:w val="0.907439661607365"/>
          <c:h val="0.78474087337113296"/>
        </c:manualLayout>
      </c:layout>
      <c:lineChart>
        <c:grouping val="standard"/>
        <c:varyColors val="0"/>
        <c:ser>
          <c:idx val="0"/>
          <c:order val="0"/>
          <c:tx>
            <c:strRef>
              <c:f>'EJEMPLO RELLENO'!$R$5</c:f>
              <c:strCache>
                <c:ptCount val="1"/>
                <c:pt idx="0">
                  <c:v>Estimado</c:v>
                </c:pt>
              </c:strCache>
            </c:strRef>
          </c:tx>
          <c:spPr>
            <a:ln w="31680" cap="rnd">
              <a:solidFill>
                <a:srgbClr val="8FA1D3"/>
              </a:solidFill>
              <a:round/>
            </a:ln>
          </c:spPr>
          <c:marker>
            <c:symbol val="circle"/>
            <c:size val="17"/>
            <c:spPr>
              <a:solidFill>
                <a:srgbClr val="8FA1D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'EJEMPLO RELLENO'!$Q$6:$Q$11</c:f>
              <c:strCache>
                <c:ptCount val="6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</c:strCache>
            </c:strRef>
          </c:cat>
          <c:val>
            <c:numRef>
              <c:f>'EJEMPLO RELLENO'!$R$6:$R$11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D-495E-8853-11EBC3E56E39}"/>
            </c:ext>
          </c:extLst>
        </c:ser>
        <c:ser>
          <c:idx val="1"/>
          <c:order val="1"/>
          <c:tx>
            <c:strRef>
              <c:f>'EJEMPLO RELLENO'!$S$5</c:f>
              <c:strCache>
                <c:ptCount val="1"/>
                <c:pt idx="0">
                  <c:v>Real</c:v>
                </c:pt>
              </c:strCache>
            </c:strRef>
          </c:tx>
          <c:spPr>
            <a:ln w="31680" cap="rnd">
              <a:solidFill>
                <a:srgbClr val="3C65AD"/>
              </a:solidFill>
              <a:round/>
            </a:ln>
          </c:spPr>
          <c:marker>
            <c:symbol val="circle"/>
            <c:size val="17"/>
            <c:spPr>
              <a:solidFill>
                <a:srgbClr val="3C65A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'EJEMPLO RELLENO'!$Q$6:$Q$11</c:f>
              <c:strCache>
                <c:ptCount val="6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</c:strCache>
            </c:strRef>
          </c:cat>
          <c:val>
            <c:numRef>
              <c:f>'EJEMPLO RELLENO'!$S$6:$S$11</c:f>
              <c:numCache>
                <c:formatCode>General</c:formatCode>
                <c:ptCount val="6"/>
                <c:pt idx="0">
                  <c:v>20</c:v>
                </c:pt>
                <c:pt idx="1">
                  <c:v>18.25</c:v>
                </c:pt>
                <c:pt idx="2">
                  <c:v>16.75</c:v>
                </c:pt>
                <c:pt idx="3">
                  <c:v>13.65</c:v>
                </c:pt>
                <c:pt idx="4">
                  <c:v>10.81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D-495E-8853-11EBC3E5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0757130"/>
        <c:axId val="67559132"/>
      </c:lineChart>
      <c:catAx>
        <c:axId val="207571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67559132"/>
        <c:crosses val="autoZero"/>
        <c:auto val="1"/>
        <c:lblAlgn val="ctr"/>
        <c:lblOffset val="100"/>
        <c:noMultiLvlLbl val="0"/>
      </c:catAx>
      <c:valAx>
        <c:axId val="67559132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07571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4761176750716398"/>
          <c:y val="0.257796574933084"/>
          <c:w val="0.13341013030305501"/>
          <c:h val="0.111386918219381"/>
        </c:manualLayout>
      </c:layout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404040"/>
                </a:solidFill>
                <a:latin typeface="Calibri"/>
              </a:rPr>
              <a:t>Diagrama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802662490211398E-2"/>
          <c:y val="0.13856966473549201"/>
          <c:w val="0.90744909945184005"/>
          <c:h val="0.78468990407446104"/>
        </c:manualLayout>
      </c:layout>
      <c:lineChart>
        <c:grouping val="standard"/>
        <c:varyColors val="0"/>
        <c:ser>
          <c:idx val="0"/>
          <c:order val="0"/>
          <c:tx>
            <c:strRef>
              <c:f>'EJEMPLO RELLENO'!$R$5</c:f>
              <c:strCache>
                <c:ptCount val="1"/>
                <c:pt idx="0">
                  <c:v>Estimado</c:v>
                </c:pt>
              </c:strCache>
            </c:strRef>
          </c:tx>
          <c:spPr>
            <a:ln w="31680" cap="rnd">
              <a:solidFill>
                <a:srgbClr val="8FA1D3"/>
              </a:solidFill>
              <a:round/>
            </a:ln>
          </c:spPr>
          <c:marker>
            <c:symbol val="circle"/>
            <c:size val="17"/>
            <c:spPr>
              <a:solidFill>
                <a:srgbClr val="8FA1D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'EJEMPLO RELLENO'!$Q$6:$Q$11</c:f>
              <c:strCache>
                <c:ptCount val="6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</c:strCache>
            </c:strRef>
          </c:cat>
          <c:val>
            <c:numRef>
              <c:f>'EJEMPLO RELLENO'!$R$6:$R$11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8-4344-B380-8DBC067BE76F}"/>
            </c:ext>
          </c:extLst>
        </c:ser>
        <c:ser>
          <c:idx val="1"/>
          <c:order val="1"/>
          <c:tx>
            <c:strRef>
              <c:f>'EJEMPLO RELLENO'!$S$5</c:f>
              <c:strCache>
                <c:ptCount val="1"/>
                <c:pt idx="0">
                  <c:v>Real</c:v>
                </c:pt>
              </c:strCache>
            </c:strRef>
          </c:tx>
          <c:spPr>
            <a:ln w="31680" cap="rnd">
              <a:solidFill>
                <a:srgbClr val="3C65AD"/>
              </a:solidFill>
              <a:round/>
            </a:ln>
          </c:spPr>
          <c:marker>
            <c:symbol val="circle"/>
            <c:size val="17"/>
            <c:spPr>
              <a:solidFill>
                <a:srgbClr val="3C65A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'EJEMPLO RELLENO'!$Q$6:$Q$11</c:f>
              <c:strCache>
                <c:ptCount val="6"/>
                <c:pt idx="0">
                  <c:v>Inicio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</c:strCache>
            </c:strRef>
          </c:cat>
          <c:val>
            <c:numRef>
              <c:f>'EJEMPLO RELLENO'!$S$6:$S$11</c:f>
              <c:numCache>
                <c:formatCode>General</c:formatCode>
                <c:ptCount val="6"/>
                <c:pt idx="0">
                  <c:v>20</c:v>
                </c:pt>
                <c:pt idx="1">
                  <c:v>18.25</c:v>
                </c:pt>
                <c:pt idx="2">
                  <c:v>16.75</c:v>
                </c:pt>
                <c:pt idx="3">
                  <c:v>13.65</c:v>
                </c:pt>
                <c:pt idx="4">
                  <c:v>10.81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8-4344-B380-8DBC067B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16553"/>
        <c:axId val="41344111"/>
      </c:lineChart>
      <c:catAx>
        <c:axId val="39165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41344111"/>
        <c:crosses val="autoZero"/>
        <c:auto val="1"/>
        <c:lblAlgn val="ctr"/>
        <c:lblOffset val="100"/>
        <c:noMultiLvlLbl val="0"/>
      </c:catAx>
      <c:valAx>
        <c:axId val="41344111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91655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4761176750716398"/>
          <c:y val="0.257796574933084"/>
          <c:w val="0.13341013030305501"/>
          <c:h val="0.111386918219381"/>
        </c:manualLayout>
      </c:layout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404040"/>
                </a:solidFill>
                <a:latin typeface="Calibri"/>
              </a:rPr>
              <a:t>Diagrama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1 Ajustado'!$K$7</c:f>
              <c:strCache>
                <c:ptCount val="1"/>
                <c:pt idx="0">
                  <c:v>Estimado</c:v>
                </c:pt>
              </c:strCache>
            </c:strRef>
          </c:tx>
          <c:spPr>
            <a:ln w="31680" cap="rnd">
              <a:solidFill>
                <a:srgbClr val="4472C4"/>
              </a:solidFill>
              <a:round/>
            </a:ln>
          </c:spPr>
          <c:marker>
            <c:symbol val="circle"/>
            <c:size val="1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1 Ajustado'!$J$8:$J$13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1 Ajustado'!$K$8:$K$13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3-4C96-B5CB-285D7F7E001A}"/>
            </c:ext>
          </c:extLst>
        </c:ser>
        <c:ser>
          <c:idx val="1"/>
          <c:order val="1"/>
          <c:tx>
            <c:strRef>
              <c:f>'CASO 1 Ajustado'!$L$7</c:f>
              <c:strCache>
                <c:ptCount val="1"/>
                <c:pt idx="0">
                  <c:v>Real</c:v>
                </c:pt>
              </c:strCache>
            </c:strRef>
          </c:tx>
          <c:spPr>
            <a:ln w="31680" cap="rnd">
              <a:solidFill>
                <a:srgbClr val="A7B4DB"/>
              </a:solidFill>
              <a:round/>
            </a:ln>
          </c:spPr>
          <c:marker>
            <c:symbol val="circle"/>
            <c:size val="17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1 Ajustado'!$J$8:$J$13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1 Ajustado'!$L$8:$L$13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3-4C96-B5CB-285D7F7E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2319031"/>
        <c:axId val="25294616"/>
      </c:lineChart>
      <c:catAx>
        <c:axId val="223190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5294616"/>
        <c:crosses val="autoZero"/>
        <c:auto val="1"/>
        <c:lblAlgn val="ctr"/>
        <c:lblOffset val="100"/>
        <c:noMultiLvlLbl val="0"/>
      </c:catAx>
      <c:valAx>
        <c:axId val="25294616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231903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404040"/>
                </a:solidFill>
                <a:latin typeface="Calibri"/>
              </a:rPr>
              <a:t>Diagrama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2 Subestimado'!$K$8</c:f>
              <c:strCache>
                <c:ptCount val="1"/>
                <c:pt idx="0">
                  <c:v>Estimado</c:v>
                </c:pt>
              </c:strCache>
            </c:strRef>
          </c:tx>
          <c:spPr>
            <a:ln w="31680" cap="rnd">
              <a:solidFill>
                <a:srgbClr val="4472C4"/>
              </a:solidFill>
              <a:round/>
            </a:ln>
          </c:spPr>
          <c:marker>
            <c:symbol val="circle"/>
            <c:size val="1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2 Subestimado'!$J$9:$J$14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2 Subestimado'!$K$9:$K$14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0F6-A8D2-F9D56179C3F1}"/>
            </c:ext>
          </c:extLst>
        </c:ser>
        <c:ser>
          <c:idx val="1"/>
          <c:order val="1"/>
          <c:tx>
            <c:strRef>
              <c:f>'CASO 2 Subestimado'!$L$8</c:f>
              <c:strCache>
                <c:ptCount val="1"/>
                <c:pt idx="0">
                  <c:v>Real</c:v>
                </c:pt>
              </c:strCache>
            </c:strRef>
          </c:tx>
          <c:spPr>
            <a:ln w="31680" cap="rnd">
              <a:solidFill>
                <a:srgbClr val="A7B4DB"/>
              </a:solidFill>
              <a:round/>
            </a:ln>
          </c:spPr>
          <c:marker>
            <c:symbol val="circle"/>
            <c:size val="17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2 Subestimado'!$J$9:$J$14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2 Subestimado'!$L$9:$L$14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10</c:v>
                </c:pt>
                <c:pt idx="3">
                  <c:v>2</c:v>
                </c:pt>
                <c:pt idx="4">
                  <c:v>-10</c:v>
                </c:pt>
                <c:pt idx="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0F6-A8D2-F9D56179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866506"/>
        <c:axId val="90928916"/>
      </c:lineChart>
      <c:catAx>
        <c:axId val="808665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90928916"/>
        <c:crosses val="autoZero"/>
        <c:auto val="1"/>
        <c:lblAlgn val="ctr"/>
        <c:lblOffset val="100"/>
        <c:noMultiLvlLbl val="0"/>
      </c:catAx>
      <c:valAx>
        <c:axId val="90928916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808665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404040"/>
                </a:solidFill>
                <a:latin typeface="Calibri"/>
              </a:rPr>
              <a:t>Diagrama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3 Sobreestimado'!$K$7</c:f>
              <c:strCache>
                <c:ptCount val="1"/>
                <c:pt idx="0">
                  <c:v>Estimado</c:v>
                </c:pt>
              </c:strCache>
            </c:strRef>
          </c:tx>
          <c:spPr>
            <a:ln w="31680" cap="rnd">
              <a:solidFill>
                <a:srgbClr val="4472C4"/>
              </a:solidFill>
              <a:round/>
            </a:ln>
          </c:spPr>
          <c:marker>
            <c:symbol val="circle"/>
            <c:size val="1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3 Sobreestimado'!$J$8:$J$13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3 Sobreestimado'!$K$8:$K$13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0-435F-83C4-06BCBC7AEF93}"/>
            </c:ext>
          </c:extLst>
        </c:ser>
        <c:ser>
          <c:idx val="1"/>
          <c:order val="1"/>
          <c:tx>
            <c:strRef>
              <c:f>'CASO 3 Sobreestimado'!$L$7</c:f>
              <c:strCache>
                <c:ptCount val="1"/>
                <c:pt idx="0">
                  <c:v>Real</c:v>
                </c:pt>
              </c:strCache>
            </c:strRef>
          </c:tx>
          <c:spPr>
            <a:ln w="31680" cap="rnd">
              <a:solidFill>
                <a:srgbClr val="A7B4DB"/>
              </a:solidFill>
              <a:round/>
            </a:ln>
          </c:spPr>
          <c:marker>
            <c:symbol val="circle"/>
            <c:size val="17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'CASO 3 Sobreestimado'!$J$8:$J$13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'CASO 3 Sobreestimado'!$L$8:$L$13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0-435F-83C4-06BCBC7A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888157"/>
        <c:axId val="31100377"/>
      </c:lineChart>
      <c:catAx>
        <c:axId val="998881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1100377"/>
        <c:crosses val="autoZero"/>
        <c:auto val="1"/>
        <c:lblAlgn val="ctr"/>
        <c:lblOffset val="100"/>
        <c:noMultiLvlLbl val="0"/>
      </c:catAx>
      <c:valAx>
        <c:axId val="31100377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998881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19</xdr:col>
      <xdr:colOff>259920</xdr:colOff>
      <xdr:row>31</xdr:row>
      <xdr:rowOff>189720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19</xdr:col>
      <xdr:colOff>259560</xdr:colOff>
      <xdr:row>31</xdr:row>
      <xdr:rowOff>189720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438120</xdr:colOff>
      <xdr:row>14</xdr:row>
      <xdr:rowOff>50760</xdr:rowOff>
    </xdr:from>
    <xdr:to>
      <xdr:col>11</xdr:col>
      <xdr:colOff>646920</xdr:colOff>
      <xdr:row>33</xdr:row>
      <xdr:rowOff>37440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139680</xdr:colOff>
      <xdr:row>16</xdr:row>
      <xdr:rowOff>76320</xdr:rowOff>
    </xdr:from>
    <xdr:to>
      <xdr:col>12</xdr:col>
      <xdr:colOff>399240</xdr:colOff>
      <xdr:row>35</xdr:row>
      <xdr:rowOff>63000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558720</xdr:colOff>
      <xdr:row>17</xdr:row>
      <xdr:rowOff>114480</xdr:rowOff>
    </xdr:from>
    <xdr:to>
      <xdr:col>12</xdr:col>
      <xdr:colOff>818280</xdr:colOff>
      <xdr:row>36</xdr:row>
      <xdr:rowOff>101160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36"/>
  <sheetViews>
    <sheetView tabSelected="1" topLeftCell="C9" zoomScaleNormal="100" workbookViewId="0">
      <selection activeCell="D10" sqref="D10"/>
    </sheetView>
  </sheetViews>
  <sheetFormatPr baseColWidth="10" defaultColWidth="10.296875" defaultRowHeight="15.6" x14ac:dyDescent="0.3"/>
  <cols>
    <col min="3" max="3" width="60.796875" customWidth="1"/>
    <col min="4" max="4" width="53.19921875" style="1" customWidth="1"/>
    <col min="5" max="5" width="17.19921875" customWidth="1"/>
  </cols>
  <sheetData>
    <row r="2" spans="3:19" x14ac:dyDescent="0.3">
      <c r="G2" s="10" t="s">
        <v>0</v>
      </c>
      <c r="H2" s="10"/>
      <c r="I2" s="10"/>
      <c r="J2" s="10"/>
      <c r="K2" s="10"/>
    </row>
    <row r="3" spans="3:19" x14ac:dyDescent="0.3">
      <c r="C3" t="s">
        <v>1</v>
      </c>
      <c r="D3" s="2" t="s">
        <v>2</v>
      </c>
      <c r="E3" t="s">
        <v>3</v>
      </c>
      <c r="F3" t="s">
        <v>4</v>
      </c>
      <c r="G3">
        <v>1</v>
      </c>
      <c r="H3">
        <v>2</v>
      </c>
      <c r="I3">
        <v>3</v>
      </c>
      <c r="J3">
        <v>4</v>
      </c>
      <c r="K3">
        <v>5</v>
      </c>
    </row>
    <row r="4" spans="3:19" x14ac:dyDescent="0.3">
      <c r="C4" s="3" t="s">
        <v>5</v>
      </c>
      <c r="D4" s="4" t="s">
        <v>6</v>
      </c>
      <c r="E4" s="3">
        <v>1</v>
      </c>
      <c r="F4" s="3">
        <v>1</v>
      </c>
      <c r="G4">
        <f t="shared" ref="G4:G34" si="0">IF(F4=G$3,E4,0)</f>
        <v>1</v>
      </c>
      <c r="H4">
        <f t="shared" ref="H4:H34" si="1">IF(F4=H$3,E4,0)</f>
        <v>0</v>
      </c>
      <c r="I4">
        <f t="shared" ref="I4:I34" si="2">IF(F4=I$3,E4,0)</f>
        <v>0</v>
      </c>
      <c r="J4">
        <f t="shared" ref="J4:J34" si="3">IF(F4=J$3,E4,0)</f>
        <v>0</v>
      </c>
      <c r="K4">
        <f t="shared" ref="K4:K34" si="4">IF(F4=K$3,E4,0)</f>
        <v>0</v>
      </c>
      <c r="M4" s="10" t="s">
        <v>7</v>
      </c>
      <c r="N4" s="10"/>
      <c r="O4" s="10"/>
      <c r="Q4" s="10" t="s">
        <v>8</v>
      </c>
      <c r="R4" s="10"/>
      <c r="S4" s="10"/>
    </row>
    <row r="5" spans="3:19" x14ac:dyDescent="0.3">
      <c r="C5" s="3" t="s">
        <v>9</v>
      </c>
      <c r="D5" s="4" t="s">
        <v>10</v>
      </c>
      <c r="E5" s="3">
        <v>1</v>
      </c>
      <c r="F5" s="3">
        <v>1</v>
      </c>
      <c r="G5">
        <f t="shared" si="0"/>
        <v>1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N5" t="s">
        <v>11</v>
      </c>
      <c r="O5" t="s">
        <v>12</v>
      </c>
      <c r="R5" t="s">
        <v>11</v>
      </c>
      <c r="S5" t="s">
        <v>12</v>
      </c>
    </row>
    <row r="6" spans="3:19" x14ac:dyDescent="0.3">
      <c r="C6" s="3" t="s">
        <v>13</v>
      </c>
      <c r="D6" s="4" t="s">
        <v>14</v>
      </c>
      <c r="E6" s="3">
        <v>1.5</v>
      </c>
      <c r="F6" s="3">
        <v>1</v>
      </c>
      <c r="G6">
        <f t="shared" si="0"/>
        <v>1.5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M6" t="s">
        <v>15</v>
      </c>
      <c r="N6" s="2">
        <v>4</v>
      </c>
      <c r="O6">
        <f>G36</f>
        <v>11.5</v>
      </c>
      <c r="Q6" s="5" t="s">
        <v>16</v>
      </c>
      <c r="R6">
        <v>20</v>
      </c>
      <c r="S6">
        <v>20</v>
      </c>
    </row>
    <row r="7" spans="3:19" x14ac:dyDescent="0.3">
      <c r="C7" s="3" t="s">
        <v>17</v>
      </c>
      <c r="D7" s="4" t="s">
        <v>18</v>
      </c>
      <c r="E7" s="3">
        <v>0.5</v>
      </c>
      <c r="F7" s="3">
        <v>1</v>
      </c>
      <c r="G7">
        <f t="shared" si="0"/>
        <v>0.5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t="s">
        <v>19</v>
      </c>
      <c r="N7" s="2">
        <v>4</v>
      </c>
      <c r="O7">
        <f>H36</f>
        <v>12</v>
      </c>
      <c r="Q7" t="s">
        <v>15</v>
      </c>
      <c r="R7" s="2">
        <v>16</v>
      </c>
      <c r="S7">
        <f>S6-O6</f>
        <v>8.5</v>
      </c>
    </row>
    <row r="8" spans="3:19" x14ac:dyDescent="0.3">
      <c r="C8" s="3" t="s">
        <v>20</v>
      </c>
      <c r="D8" s="4" t="s">
        <v>21</v>
      </c>
      <c r="E8" s="3">
        <v>2</v>
      </c>
      <c r="F8" s="3">
        <v>2</v>
      </c>
      <c r="G8">
        <f t="shared" si="0"/>
        <v>0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M8" t="s">
        <v>22</v>
      </c>
      <c r="N8" s="2">
        <v>4</v>
      </c>
      <c r="O8">
        <f>I36</f>
        <v>12</v>
      </c>
      <c r="Q8" t="s">
        <v>19</v>
      </c>
      <c r="R8" s="2">
        <v>12</v>
      </c>
      <c r="S8">
        <f>S7-O7</f>
        <v>-3.5</v>
      </c>
    </row>
    <row r="9" spans="3:19" x14ac:dyDescent="0.3">
      <c r="C9" s="3" t="s">
        <v>13</v>
      </c>
      <c r="D9" s="4" t="s">
        <v>14</v>
      </c>
      <c r="E9" s="3">
        <v>1.5</v>
      </c>
      <c r="F9" s="3">
        <v>2</v>
      </c>
      <c r="G9">
        <f t="shared" si="0"/>
        <v>0</v>
      </c>
      <c r="H9">
        <f t="shared" si="1"/>
        <v>1.5</v>
      </c>
      <c r="I9">
        <f t="shared" si="2"/>
        <v>0</v>
      </c>
      <c r="J9">
        <f t="shared" si="3"/>
        <v>0</v>
      </c>
      <c r="K9">
        <f t="shared" si="4"/>
        <v>0</v>
      </c>
      <c r="M9" t="s">
        <v>23</v>
      </c>
      <c r="N9" s="2">
        <v>4</v>
      </c>
      <c r="O9">
        <f>J36</f>
        <v>12</v>
      </c>
      <c r="Q9" t="s">
        <v>22</v>
      </c>
      <c r="R9" s="2">
        <v>8</v>
      </c>
      <c r="S9">
        <f>S8-O8</f>
        <v>-15.5</v>
      </c>
    </row>
    <row r="10" spans="3:19" x14ac:dyDescent="0.3">
      <c r="C10" s="3" t="s">
        <v>17</v>
      </c>
      <c r="D10" s="4" t="s">
        <v>18</v>
      </c>
      <c r="E10" s="3">
        <v>0.5</v>
      </c>
      <c r="F10" s="3">
        <v>2</v>
      </c>
      <c r="G10">
        <f t="shared" si="0"/>
        <v>0</v>
      </c>
      <c r="H10">
        <f t="shared" si="1"/>
        <v>0.5</v>
      </c>
      <c r="I10">
        <f t="shared" si="2"/>
        <v>0</v>
      </c>
      <c r="J10">
        <f t="shared" si="3"/>
        <v>0</v>
      </c>
      <c r="K10">
        <f t="shared" si="4"/>
        <v>0</v>
      </c>
      <c r="M10" t="s">
        <v>24</v>
      </c>
      <c r="N10" s="2">
        <v>4</v>
      </c>
      <c r="O10">
        <f>K36</f>
        <v>0</v>
      </c>
      <c r="Q10" t="s">
        <v>23</v>
      </c>
      <c r="R10" s="2">
        <v>4</v>
      </c>
      <c r="S10">
        <f>S9-O9</f>
        <v>-27.5</v>
      </c>
    </row>
    <row r="11" spans="3:19" x14ac:dyDescent="0.3">
      <c r="C11" s="3" t="s">
        <v>13</v>
      </c>
      <c r="D11" s="4" t="s">
        <v>14</v>
      </c>
      <c r="E11" s="3">
        <v>2</v>
      </c>
      <c r="F11" s="3">
        <v>3</v>
      </c>
      <c r="G11">
        <f t="shared" si="0"/>
        <v>0</v>
      </c>
      <c r="H11">
        <f t="shared" si="1"/>
        <v>0</v>
      </c>
      <c r="I11">
        <f t="shared" si="2"/>
        <v>2</v>
      </c>
      <c r="J11">
        <f t="shared" si="3"/>
        <v>0</v>
      </c>
      <c r="K11">
        <f t="shared" si="4"/>
        <v>0</v>
      </c>
      <c r="M11" t="s">
        <v>25</v>
      </c>
      <c r="N11">
        <f>SUM(N6:N10)</f>
        <v>20</v>
      </c>
      <c r="O11">
        <f>SUM(O6:O10)</f>
        <v>47.5</v>
      </c>
      <c r="Q11" t="s">
        <v>24</v>
      </c>
      <c r="R11" s="2">
        <v>0</v>
      </c>
      <c r="S11">
        <f>S10-O10</f>
        <v>-27.5</v>
      </c>
    </row>
    <row r="12" spans="3:19" x14ac:dyDescent="0.3">
      <c r="C12" s="3" t="s">
        <v>17</v>
      </c>
      <c r="D12" s="4" t="s">
        <v>18</v>
      </c>
      <c r="E12" s="3">
        <v>2</v>
      </c>
      <c r="F12" s="3">
        <v>3</v>
      </c>
      <c r="G12">
        <f t="shared" si="0"/>
        <v>0</v>
      </c>
      <c r="H12">
        <f t="shared" si="1"/>
        <v>0</v>
      </c>
      <c r="I12">
        <f t="shared" si="2"/>
        <v>2</v>
      </c>
      <c r="J12">
        <f t="shared" si="3"/>
        <v>0</v>
      </c>
      <c r="K12">
        <f t="shared" si="4"/>
        <v>0</v>
      </c>
    </row>
    <row r="13" spans="3:19" x14ac:dyDescent="0.3">
      <c r="C13" s="3" t="s">
        <v>26</v>
      </c>
      <c r="D13" s="4" t="s">
        <v>27</v>
      </c>
      <c r="E13" s="3">
        <v>4</v>
      </c>
      <c r="F13" s="3">
        <v>4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4</v>
      </c>
      <c r="K13">
        <f t="shared" si="4"/>
        <v>0</v>
      </c>
    </row>
    <row r="14" spans="3:19" x14ac:dyDescent="0.3">
      <c r="C14" s="3" t="s">
        <v>28</v>
      </c>
      <c r="D14" s="4" t="s">
        <v>29</v>
      </c>
      <c r="E14" s="3">
        <v>2</v>
      </c>
      <c r="F14" s="3">
        <v>1</v>
      </c>
      <c r="G14">
        <f t="shared" si="0"/>
        <v>2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3:19" x14ac:dyDescent="0.3">
      <c r="C15" s="6" t="s">
        <v>30</v>
      </c>
      <c r="D15" s="4" t="s">
        <v>14</v>
      </c>
      <c r="E15" s="3">
        <v>1</v>
      </c>
      <c r="F15" s="3">
        <v>1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3:19" x14ac:dyDescent="0.3">
      <c r="C16" s="6" t="s">
        <v>31</v>
      </c>
      <c r="D16" s="7" t="s">
        <v>18</v>
      </c>
      <c r="E16" s="3">
        <v>0.5</v>
      </c>
      <c r="F16" s="3">
        <v>1</v>
      </c>
      <c r="G16">
        <f t="shared" si="0"/>
        <v>0.5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3:11" x14ac:dyDescent="0.3">
      <c r="C17" s="6" t="s">
        <v>30</v>
      </c>
      <c r="D17" s="4" t="s">
        <v>32</v>
      </c>
      <c r="E17" s="3">
        <v>2.5</v>
      </c>
      <c r="F17" s="3">
        <v>2</v>
      </c>
      <c r="G17">
        <f t="shared" si="0"/>
        <v>0</v>
      </c>
      <c r="H17">
        <f t="shared" si="1"/>
        <v>2.5</v>
      </c>
      <c r="I17">
        <f t="shared" si="2"/>
        <v>0</v>
      </c>
      <c r="J17">
        <f t="shared" si="3"/>
        <v>0</v>
      </c>
      <c r="K17">
        <f t="shared" si="4"/>
        <v>0</v>
      </c>
    </row>
    <row r="18" spans="3:11" x14ac:dyDescent="0.3">
      <c r="C18" s="6" t="s">
        <v>31</v>
      </c>
      <c r="D18" s="7" t="s">
        <v>18</v>
      </c>
      <c r="E18" s="3">
        <v>1.5</v>
      </c>
      <c r="F18" s="3">
        <v>2</v>
      </c>
      <c r="G18">
        <f t="shared" si="0"/>
        <v>0</v>
      </c>
      <c r="H18">
        <f t="shared" si="1"/>
        <v>1.5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3:11" x14ac:dyDescent="0.3">
      <c r="C19" s="6" t="s">
        <v>30</v>
      </c>
      <c r="D19" s="7" t="s">
        <v>32</v>
      </c>
      <c r="E19" s="3">
        <v>2</v>
      </c>
      <c r="F19" s="3">
        <v>3</v>
      </c>
      <c r="G19">
        <f t="shared" si="0"/>
        <v>0</v>
      </c>
      <c r="H19">
        <f t="shared" si="1"/>
        <v>0</v>
      </c>
      <c r="I19">
        <f t="shared" si="2"/>
        <v>2</v>
      </c>
      <c r="J19">
        <f t="shared" si="3"/>
        <v>0</v>
      </c>
      <c r="K19">
        <f t="shared" si="4"/>
        <v>0</v>
      </c>
    </row>
    <row r="20" spans="3:11" x14ac:dyDescent="0.3">
      <c r="C20" s="6" t="s">
        <v>31</v>
      </c>
      <c r="D20" s="7" t="s">
        <v>18</v>
      </c>
      <c r="E20" s="3">
        <v>1</v>
      </c>
      <c r="F20" s="3">
        <v>3</v>
      </c>
      <c r="G20">
        <f t="shared" si="0"/>
        <v>0</v>
      </c>
      <c r="H20">
        <f t="shared" si="1"/>
        <v>0</v>
      </c>
      <c r="I20">
        <f t="shared" si="2"/>
        <v>1</v>
      </c>
      <c r="J20">
        <f t="shared" si="3"/>
        <v>0</v>
      </c>
      <c r="K20">
        <f t="shared" si="4"/>
        <v>0</v>
      </c>
    </row>
    <row r="21" spans="3:11" x14ac:dyDescent="0.3">
      <c r="C21" s="3" t="s">
        <v>33</v>
      </c>
      <c r="D21" s="4" t="s">
        <v>34</v>
      </c>
      <c r="E21" s="3">
        <v>1</v>
      </c>
      <c r="F21" s="3">
        <v>3</v>
      </c>
      <c r="G21">
        <f t="shared" si="0"/>
        <v>0</v>
      </c>
      <c r="H21">
        <f t="shared" si="1"/>
        <v>0</v>
      </c>
      <c r="I21">
        <f t="shared" si="2"/>
        <v>1</v>
      </c>
      <c r="J21">
        <f t="shared" si="3"/>
        <v>0</v>
      </c>
      <c r="K21">
        <f t="shared" si="4"/>
        <v>0</v>
      </c>
    </row>
    <row r="22" spans="3:11" x14ac:dyDescent="0.3">
      <c r="C22" s="3" t="s">
        <v>35</v>
      </c>
      <c r="D22" s="4" t="s">
        <v>36</v>
      </c>
      <c r="E22" s="3">
        <v>4</v>
      </c>
      <c r="F22" s="3">
        <v>4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4</v>
      </c>
      <c r="K22">
        <f t="shared" si="4"/>
        <v>0</v>
      </c>
    </row>
    <row r="23" spans="3:11" x14ac:dyDescent="0.3">
      <c r="C23" s="3" t="s">
        <v>118</v>
      </c>
      <c r="D23" s="4" t="s">
        <v>110</v>
      </c>
      <c r="E23" s="3">
        <v>2</v>
      </c>
      <c r="F23" s="3">
        <v>1</v>
      </c>
      <c r="G23">
        <f>IF(F23=G$3,E23,0)</f>
        <v>2</v>
      </c>
      <c r="H23">
        <f>IF(F23=H$3,E23,0)</f>
        <v>0</v>
      </c>
      <c r="I23">
        <f>IF(F23=I$3,E23,0)</f>
        <v>0</v>
      </c>
      <c r="J23">
        <f>IF(F23=J$3,E23,0)</f>
        <v>0</v>
      </c>
      <c r="K23">
        <f>IF(F23=K$3,E23,0)</f>
        <v>0</v>
      </c>
    </row>
    <row r="24" spans="3:11" x14ac:dyDescent="0.3">
      <c r="C24" s="3" t="s">
        <v>119</v>
      </c>
      <c r="D24" s="4" t="s">
        <v>114</v>
      </c>
      <c r="E24" s="3">
        <v>2</v>
      </c>
      <c r="F24" s="3">
        <v>1</v>
      </c>
      <c r="G24">
        <f>IF(F24=G$3,E24,0)</f>
        <v>2</v>
      </c>
      <c r="H24">
        <f>IF(F24=H$3,E24,0)</f>
        <v>0</v>
      </c>
      <c r="I24">
        <f>IF(F24=I$3,E24,0)</f>
        <v>0</v>
      </c>
      <c r="J24">
        <f>IF(F24=J$3,E24,0)</f>
        <v>0</v>
      </c>
      <c r="K24">
        <f>IF(F24=K$3,E24,0)</f>
        <v>0</v>
      </c>
    </row>
    <row r="25" spans="3:11" x14ac:dyDescent="0.3">
      <c r="C25" s="3" t="s">
        <v>120</v>
      </c>
      <c r="D25" s="4" t="s">
        <v>113</v>
      </c>
      <c r="E25" s="3">
        <v>3</v>
      </c>
      <c r="F25" s="3">
        <v>2</v>
      </c>
      <c r="G25">
        <f>IF(F25=G$3,E25,0)</f>
        <v>0</v>
      </c>
      <c r="H25">
        <f>IF(F25=H$3,E25,0)</f>
        <v>3</v>
      </c>
      <c r="I25">
        <f>IF(F25=I$3,E25,0)</f>
        <v>0</v>
      </c>
      <c r="J25">
        <f>IF(F25=J$3,E25,0)</f>
        <v>0</v>
      </c>
      <c r="K25">
        <f>IF(F25=K$3,E25,0)</f>
        <v>0</v>
      </c>
    </row>
    <row r="26" spans="3:11" x14ac:dyDescent="0.3">
      <c r="C26" s="3" t="s">
        <v>116</v>
      </c>
      <c r="D26" s="4" t="s">
        <v>112</v>
      </c>
      <c r="E26" s="3">
        <v>1</v>
      </c>
      <c r="F26" s="3">
        <v>2</v>
      </c>
      <c r="G26">
        <f>IF(F26=G$3,E26,0)</f>
        <v>0</v>
      </c>
      <c r="H26">
        <f>IF(F26=H$3,E26,0)</f>
        <v>1</v>
      </c>
      <c r="I26">
        <f>IF(F26=I$3,E26,0)</f>
        <v>0</v>
      </c>
      <c r="J26">
        <f>IF(F26=J$3,E26,0)</f>
        <v>0</v>
      </c>
      <c r="K26">
        <f>IF(F26=K$3,E26,0)</f>
        <v>0</v>
      </c>
    </row>
    <row r="27" spans="3:11" x14ac:dyDescent="0.3">
      <c r="C27" s="3" t="s">
        <v>117</v>
      </c>
      <c r="D27" s="4" t="s">
        <v>111</v>
      </c>
      <c r="E27" s="3">
        <v>1</v>
      </c>
      <c r="F27" s="3">
        <v>3</v>
      </c>
      <c r="G27">
        <f>IF(F27=G$3,E27,0)</f>
        <v>0</v>
      </c>
      <c r="H27">
        <f>IF(F27=H$3,E27,0)</f>
        <v>0</v>
      </c>
      <c r="I27">
        <f>IF(F27=I$3,E27,0)</f>
        <v>1</v>
      </c>
      <c r="J27">
        <f>IF(F27=J$3,E27,0)</f>
        <v>0</v>
      </c>
      <c r="K27">
        <f>IF(F27=K$3,E27,0)</f>
        <v>0</v>
      </c>
    </row>
    <row r="28" spans="3:11" x14ac:dyDescent="0.3">
      <c r="C28" s="3" t="s">
        <v>115</v>
      </c>
      <c r="D28" s="4" t="s">
        <v>109</v>
      </c>
      <c r="E28" s="3">
        <v>3</v>
      </c>
      <c r="F28" s="3">
        <v>3</v>
      </c>
      <c r="G28">
        <f>G29</f>
        <v>0</v>
      </c>
      <c r="H28">
        <f>H29</f>
        <v>0</v>
      </c>
      <c r="I28">
        <f>IF(F28=I$3,E28,0)</f>
        <v>3</v>
      </c>
      <c r="J28">
        <f>IF(F28=J$3,E28,0)</f>
        <v>0</v>
      </c>
      <c r="K28">
        <f>IF(F28=K$3,E28,0)</f>
        <v>0</v>
      </c>
    </row>
    <row r="29" spans="3:11" x14ac:dyDescent="0.3">
      <c r="C29" s="3" t="s">
        <v>115</v>
      </c>
      <c r="D29" s="4" t="s">
        <v>109</v>
      </c>
      <c r="E29" s="3">
        <v>4</v>
      </c>
      <c r="F29" s="3">
        <v>4</v>
      </c>
      <c r="G29">
        <f>IF(F29=G$3,E29,0)</f>
        <v>0</v>
      </c>
      <c r="H29">
        <f>IF(F29=H$3,E29,0)</f>
        <v>0</v>
      </c>
      <c r="I29">
        <f>IF(F29=I$3,E29,0)</f>
        <v>0</v>
      </c>
      <c r="J29">
        <f>IF(F29=J$3,E29,0)</f>
        <v>4</v>
      </c>
    </row>
    <row r="30" spans="3:11" x14ac:dyDescent="0.3">
      <c r="C30" s="11"/>
      <c r="D30" s="4"/>
      <c r="E30" s="3"/>
      <c r="F30" s="3"/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3:11" x14ac:dyDescent="0.3">
      <c r="C31" s="3"/>
      <c r="D31" s="4"/>
      <c r="E31" s="3"/>
      <c r="F31" s="3"/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3:11" x14ac:dyDescent="0.3">
      <c r="C32" s="3"/>
      <c r="D32" s="4"/>
      <c r="E32" s="3"/>
      <c r="F32" s="3"/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3:11" x14ac:dyDescent="0.3">
      <c r="C33" s="3"/>
      <c r="D33" s="4"/>
      <c r="E33" s="3"/>
      <c r="F33" s="3"/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3:11" x14ac:dyDescent="0.3">
      <c r="C34" s="3"/>
      <c r="D34" s="4"/>
      <c r="E34" s="3"/>
      <c r="F34" s="3"/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</row>
    <row r="36" spans="3:11" x14ac:dyDescent="0.3">
      <c r="F36" t="s">
        <v>37</v>
      </c>
      <c r="G36">
        <f>SUM(G4:G34)</f>
        <v>11.5</v>
      </c>
      <c r="H36">
        <f>SUM(H4:H34)</f>
        <v>12</v>
      </c>
      <c r="I36">
        <f>SUM(I4:I34)</f>
        <v>12</v>
      </c>
      <c r="J36">
        <f>SUM(J4:J34)</f>
        <v>12</v>
      </c>
      <c r="K36">
        <f>SUM(K4:K34)</f>
        <v>0</v>
      </c>
    </row>
  </sheetData>
  <mergeCells count="3">
    <mergeCell ref="G2:K2"/>
    <mergeCell ref="M4:O4"/>
    <mergeCell ref="Q4:S4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36"/>
  <sheetViews>
    <sheetView zoomScale="168" zoomScaleNormal="168" workbookViewId="0">
      <selection activeCell="E27" sqref="E27"/>
    </sheetView>
  </sheetViews>
  <sheetFormatPr baseColWidth="10" defaultColWidth="10.296875" defaultRowHeight="15.6" x14ac:dyDescent="0.3"/>
  <cols>
    <col min="3" max="3" width="12.69921875" customWidth="1"/>
    <col min="4" max="4" width="19.796875" customWidth="1"/>
    <col min="5" max="5" width="17.19921875" customWidth="1"/>
    <col min="7" max="7" width="11.5" customWidth="1"/>
    <col min="8" max="12" width="9.296875" customWidth="1"/>
    <col min="14" max="14" width="11.5" customWidth="1"/>
  </cols>
  <sheetData>
    <row r="2" spans="3:19" x14ac:dyDescent="0.3">
      <c r="G2" s="10" t="s">
        <v>0</v>
      </c>
      <c r="H2" s="10"/>
      <c r="I2" s="10"/>
      <c r="J2" s="10"/>
      <c r="K2" s="10"/>
    </row>
    <row r="3" spans="3:19" x14ac:dyDescent="0.3">
      <c r="C3" t="s">
        <v>1</v>
      </c>
      <c r="D3" t="s">
        <v>2</v>
      </c>
      <c r="E3" t="s">
        <v>3</v>
      </c>
      <c r="F3" t="s">
        <v>4</v>
      </c>
      <c r="G3">
        <v>1</v>
      </c>
      <c r="H3">
        <v>2</v>
      </c>
      <c r="I3">
        <v>3</v>
      </c>
      <c r="J3">
        <v>4</v>
      </c>
      <c r="K3">
        <v>5</v>
      </c>
    </row>
    <row r="4" spans="3:19" x14ac:dyDescent="0.3">
      <c r="C4" t="s">
        <v>38</v>
      </c>
      <c r="D4" t="s">
        <v>39</v>
      </c>
      <c r="E4">
        <v>0.5</v>
      </c>
      <c r="F4">
        <v>1</v>
      </c>
      <c r="G4">
        <f t="shared" ref="G4:G34" si="0">IF(F4=G$3,E4,0)</f>
        <v>0.5</v>
      </c>
      <c r="H4">
        <f t="shared" ref="H4:H34" si="1">IF(F4=H$3,E4,0)</f>
        <v>0</v>
      </c>
      <c r="I4">
        <f t="shared" ref="I4:I34" si="2">IF(F4=I$3,E4,0)</f>
        <v>0</v>
      </c>
      <c r="J4">
        <f t="shared" ref="J4:J34" si="3">IF(F4=J$3,E4,0)</f>
        <v>0</v>
      </c>
      <c r="K4">
        <f t="shared" ref="K4:K34" si="4">IF(F4=K$3,E4,0)</f>
        <v>0</v>
      </c>
      <c r="M4" s="10" t="s">
        <v>7</v>
      </c>
      <c r="N4" s="10"/>
      <c r="O4" s="10"/>
      <c r="Q4" s="10" t="s">
        <v>8</v>
      </c>
      <c r="R4" s="10"/>
      <c r="S4" s="10"/>
    </row>
    <row r="5" spans="3:19" x14ac:dyDescent="0.3">
      <c r="C5" t="s">
        <v>40</v>
      </c>
      <c r="D5" t="s">
        <v>41</v>
      </c>
      <c r="E5">
        <v>1</v>
      </c>
      <c r="F5">
        <v>1</v>
      </c>
      <c r="G5">
        <f t="shared" si="0"/>
        <v>1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N5" t="s">
        <v>11</v>
      </c>
      <c r="O5" t="s">
        <v>12</v>
      </c>
      <c r="R5" t="s">
        <v>11</v>
      </c>
      <c r="S5" t="s">
        <v>12</v>
      </c>
    </row>
    <row r="6" spans="3:19" x14ac:dyDescent="0.3">
      <c r="C6" t="s">
        <v>42</v>
      </c>
      <c r="D6" t="s">
        <v>43</v>
      </c>
      <c r="E6">
        <v>0.25</v>
      </c>
      <c r="F6">
        <v>1</v>
      </c>
      <c r="G6">
        <f t="shared" si="0"/>
        <v>0.25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M6" t="s">
        <v>15</v>
      </c>
      <c r="N6" s="2">
        <v>4</v>
      </c>
      <c r="O6">
        <f>G36</f>
        <v>1.75</v>
      </c>
      <c r="Q6" s="5" t="s">
        <v>16</v>
      </c>
      <c r="R6">
        <v>20</v>
      </c>
      <c r="S6">
        <v>20</v>
      </c>
    </row>
    <row r="7" spans="3:19" x14ac:dyDescent="0.3">
      <c r="C7" t="s">
        <v>44</v>
      </c>
      <c r="D7" t="s">
        <v>45</v>
      </c>
      <c r="E7">
        <v>0.1</v>
      </c>
      <c r="F7">
        <v>2</v>
      </c>
      <c r="G7">
        <f t="shared" si="0"/>
        <v>0</v>
      </c>
      <c r="H7">
        <f t="shared" si="1"/>
        <v>0.1</v>
      </c>
      <c r="I7">
        <f t="shared" si="2"/>
        <v>0</v>
      </c>
      <c r="J7">
        <f t="shared" si="3"/>
        <v>0</v>
      </c>
      <c r="K7">
        <f t="shared" si="4"/>
        <v>0</v>
      </c>
      <c r="M7" t="s">
        <v>19</v>
      </c>
      <c r="N7" s="2">
        <v>4</v>
      </c>
      <c r="O7">
        <f>H36</f>
        <v>1.5</v>
      </c>
      <c r="Q7" t="s">
        <v>15</v>
      </c>
      <c r="R7" s="2">
        <v>16</v>
      </c>
      <c r="S7">
        <f>S6-O6</f>
        <v>18.25</v>
      </c>
    </row>
    <row r="8" spans="3:19" x14ac:dyDescent="0.3">
      <c r="C8" t="s">
        <v>46</v>
      </c>
      <c r="D8" t="s">
        <v>47</v>
      </c>
      <c r="E8">
        <v>0.1</v>
      </c>
      <c r="F8">
        <v>2</v>
      </c>
      <c r="G8">
        <f t="shared" si="0"/>
        <v>0</v>
      </c>
      <c r="H8">
        <f t="shared" si="1"/>
        <v>0.1</v>
      </c>
      <c r="I8">
        <f t="shared" si="2"/>
        <v>0</v>
      </c>
      <c r="J8">
        <f t="shared" si="3"/>
        <v>0</v>
      </c>
      <c r="K8">
        <f t="shared" si="4"/>
        <v>0</v>
      </c>
      <c r="M8" t="s">
        <v>22</v>
      </c>
      <c r="N8" s="2">
        <v>4</v>
      </c>
      <c r="O8">
        <f>I36</f>
        <v>3.0999999999999996</v>
      </c>
      <c r="Q8" t="s">
        <v>19</v>
      </c>
      <c r="R8" s="2">
        <v>12</v>
      </c>
      <c r="S8">
        <f>S7-O7</f>
        <v>16.75</v>
      </c>
    </row>
    <row r="9" spans="3:19" x14ac:dyDescent="0.3">
      <c r="C9" t="s">
        <v>48</v>
      </c>
      <c r="D9" t="s">
        <v>49</v>
      </c>
      <c r="E9">
        <v>0.2</v>
      </c>
      <c r="F9">
        <v>2</v>
      </c>
      <c r="G9">
        <f t="shared" si="0"/>
        <v>0</v>
      </c>
      <c r="H9">
        <f t="shared" si="1"/>
        <v>0.2</v>
      </c>
      <c r="I9">
        <f t="shared" si="2"/>
        <v>0</v>
      </c>
      <c r="J9">
        <f t="shared" si="3"/>
        <v>0</v>
      </c>
      <c r="K9">
        <f t="shared" si="4"/>
        <v>0</v>
      </c>
      <c r="M9" t="s">
        <v>23</v>
      </c>
      <c r="N9" s="2">
        <v>4</v>
      </c>
      <c r="O9">
        <f>J36</f>
        <v>2.8400000000000003</v>
      </c>
      <c r="Q9" t="s">
        <v>22</v>
      </c>
      <c r="R9" s="2">
        <v>8</v>
      </c>
      <c r="S9">
        <f>S8-O8</f>
        <v>13.65</v>
      </c>
    </row>
    <row r="10" spans="3:19" x14ac:dyDescent="0.3">
      <c r="C10" t="s">
        <v>50</v>
      </c>
      <c r="D10" t="s">
        <v>51</v>
      </c>
      <c r="E10">
        <v>0.3</v>
      </c>
      <c r="F10">
        <v>3</v>
      </c>
      <c r="G10">
        <f t="shared" si="0"/>
        <v>0</v>
      </c>
      <c r="H10">
        <f t="shared" si="1"/>
        <v>0</v>
      </c>
      <c r="I10">
        <f t="shared" si="2"/>
        <v>0.3</v>
      </c>
      <c r="J10">
        <f t="shared" si="3"/>
        <v>0</v>
      </c>
      <c r="K10">
        <f t="shared" si="4"/>
        <v>0</v>
      </c>
      <c r="M10" t="s">
        <v>24</v>
      </c>
      <c r="N10" s="2">
        <v>4</v>
      </c>
      <c r="O10">
        <f>K36</f>
        <v>10.809999999999999</v>
      </c>
      <c r="Q10" t="s">
        <v>23</v>
      </c>
      <c r="R10" s="2">
        <v>4</v>
      </c>
      <c r="S10">
        <f>S9-O9</f>
        <v>10.81</v>
      </c>
    </row>
    <row r="11" spans="3:19" x14ac:dyDescent="0.3">
      <c r="C11" t="s">
        <v>52</v>
      </c>
      <c r="D11" t="s">
        <v>53</v>
      </c>
      <c r="E11" s="8">
        <v>1</v>
      </c>
      <c r="F11">
        <v>3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0</v>
      </c>
      <c r="K11">
        <f t="shared" si="4"/>
        <v>0</v>
      </c>
      <c r="M11" t="s">
        <v>25</v>
      </c>
      <c r="N11">
        <f>SUM(N6:N10)</f>
        <v>20</v>
      </c>
      <c r="O11">
        <f>SUM(O6:O10)</f>
        <v>20</v>
      </c>
      <c r="Q11" t="s">
        <v>24</v>
      </c>
      <c r="R11" s="2">
        <v>0</v>
      </c>
      <c r="S11">
        <f>S10-O10</f>
        <v>0</v>
      </c>
    </row>
    <row r="12" spans="3:19" x14ac:dyDescent="0.3">
      <c r="C12" t="s">
        <v>54</v>
      </c>
      <c r="D12" t="s">
        <v>55</v>
      </c>
      <c r="E12">
        <v>0.1</v>
      </c>
      <c r="F12">
        <v>3</v>
      </c>
      <c r="G12">
        <f t="shared" si="0"/>
        <v>0</v>
      </c>
      <c r="H12">
        <f t="shared" si="1"/>
        <v>0</v>
      </c>
      <c r="I12">
        <f t="shared" si="2"/>
        <v>0.1</v>
      </c>
      <c r="J12">
        <f t="shared" si="3"/>
        <v>0</v>
      </c>
      <c r="K12">
        <f t="shared" si="4"/>
        <v>0</v>
      </c>
    </row>
    <row r="13" spans="3:19" x14ac:dyDescent="0.3">
      <c r="C13" t="s">
        <v>56</v>
      </c>
      <c r="D13" t="s">
        <v>57</v>
      </c>
      <c r="E13">
        <v>1.4</v>
      </c>
      <c r="F13">
        <v>3</v>
      </c>
      <c r="G13">
        <f t="shared" si="0"/>
        <v>0</v>
      </c>
      <c r="H13">
        <f t="shared" si="1"/>
        <v>0</v>
      </c>
      <c r="I13">
        <f t="shared" si="2"/>
        <v>1.4</v>
      </c>
      <c r="J13">
        <f t="shared" si="3"/>
        <v>0</v>
      </c>
      <c r="K13">
        <f t="shared" si="4"/>
        <v>0</v>
      </c>
    </row>
    <row r="14" spans="3:19" x14ac:dyDescent="0.3">
      <c r="C14" t="s">
        <v>58</v>
      </c>
      <c r="D14" t="s">
        <v>59</v>
      </c>
      <c r="E14">
        <v>1.1000000000000001</v>
      </c>
      <c r="F14">
        <v>2</v>
      </c>
      <c r="G14">
        <f t="shared" si="0"/>
        <v>0</v>
      </c>
      <c r="H14">
        <f t="shared" si="1"/>
        <v>1.1000000000000001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3:19" x14ac:dyDescent="0.3">
      <c r="C15" t="s">
        <v>60</v>
      </c>
      <c r="D15" t="s">
        <v>61</v>
      </c>
      <c r="E15">
        <v>0.3</v>
      </c>
      <c r="F15">
        <v>3</v>
      </c>
      <c r="G15">
        <f t="shared" si="0"/>
        <v>0</v>
      </c>
      <c r="H15">
        <f t="shared" si="1"/>
        <v>0</v>
      </c>
      <c r="I15">
        <f t="shared" si="2"/>
        <v>0.3</v>
      </c>
      <c r="J15">
        <f t="shared" si="3"/>
        <v>0</v>
      </c>
      <c r="K15">
        <f t="shared" si="4"/>
        <v>0</v>
      </c>
    </row>
    <row r="16" spans="3:19" x14ac:dyDescent="0.3">
      <c r="C16" t="s">
        <v>62</v>
      </c>
      <c r="D16" t="s">
        <v>63</v>
      </c>
      <c r="E16">
        <v>0.05</v>
      </c>
      <c r="F16">
        <v>4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0.05</v>
      </c>
      <c r="K16">
        <f t="shared" si="4"/>
        <v>0</v>
      </c>
    </row>
    <row r="17" spans="3:11" x14ac:dyDescent="0.3">
      <c r="C17" t="s">
        <v>64</v>
      </c>
      <c r="D17" t="s">
        <v>65</v>
      </c>
      <c r="E17">
        <v>0.05</v>
      </c>
      <c r="F17">
        <v>4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0.05</v>
      </c>
      <c r="K17">
        <f t="shared" si="4"/>
        <v>0</v>
      </c>
    </row>
    <row r="18" spans="3:11" x14ac:dyDescent="0.3">
      <c r="C18" t="s">
        <v>66</v>
      </c>
      <c r="D18" t="s">
        <v>67</v>
      </c>
      <c r="E18">
        <v>0.3</v>
      </c>
      <c r="F18">
        <v>4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0.3</v>
      </c>
      <c r="K18">
        <f t="shared" si="4"/>
        <v>0</v>
      </c>
    </row>
    <row r="19" spans="3:11" x14ac:dyDescent="0.3">
      <c r="C19" t="s">
        <v>68</v>
      </c>
      <c r="D19" t="s">
        <v>69</v>
      </c>
      <c r="E19">
        <v>2</v>
      </c>
      <c r="F19">
        <v>4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2</v>
      </c>
      <c r="K19">
        <f t="shared" si="4"/>
        <v>0</v>
      </c>
    </row>
    <row r="20" spans="3:11" x14ac:dyDescent="0.3">
      <c r="C20" t="s">
        <v>70</v>
      </c>
      <c r="D20" t="s">
        <v>71</v>
      </c>
      <c r="E20">
        <v>0.2</v>
      </c>
      <c r="F20">
        <v>4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0.2</v>
      </c>
      <c r="K20">
        <f t="shared" si="4"/>
        <v>0</v>
      </c>
    </row>
    <row r="21" spans="3:11" x14ac:dyDescent="0.3">
      <c r="C21" t="s">
        <v>72</v>
      </c>
      <c r="D21" t="s">
        <v>73</v>
      </c>
      <c r="E21">
        <v>0.04</v>
      </c>
      <c r="F21">
        <v>4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0.04</v>
      </c>
      <c r="K21">
        <f t="shared" si="4"/>
        <v>0</v>
      </c>
    </row>
    <row r="22" spans="3:11" x14ac:dyDescent="0.3">
      <c r="C22" t="s">
        <v>74</v>
      </c>
      <c r="D22" t="s">
        <v>75</v>
      </c>
      <c r="E22">
        <v>0.04</v>
      </c>
      <c r="F22">
        <v>4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0.04</v>
      </c>
      <c r="K22">
        <f t="shared" si="4"/>
        <v>0</v>
      </c>
    </row>
    <row r="23" spans="3:11" x14ac:dyDescent="0.3">
      <c r="C23" t="s">
        <v>76</v>
      </c>
      <c r="D23" t="s">
        <v>77</v>
      </c>
      <c r="E23">
        <v>0.12</v>
      </c>
      <c r="F23">
        <v>4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0.12</v>
      </c>
      <c r="K23">
        <f t="shared" si="4"/>
        <v>0</v>
      </c>
    </row>
    <row r="24" spans="3:11" x14ac:dyDescent="0.3">
      <c r="C24" t="s">
        <v>78</v>
      </c>
      <c r="D24" t="s">
        <v>79</v>
      </c>
      <c r="E24">
        <v>0.04</v>
      </c>
      <c r="F24">
        <v>4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0.04</v>
      </c>
      <c r="K24">
        <f t="shared" si="4"/>
        <v>0</v>
      </c>
    </row>
    <row r="25" spans="3:11" x14ac:dyDescent="0.3">
      <c r="C25" t="s">
        <v>80</v>
      </c>
      <c r="D25" t="s">
        <v>81</v>
      </c>
      <c r="E25">
        <v>0.4</v>
      </c>
      <c r="F25">
        <v>5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0.4</v>
      </c>
    </row>
    <row r="26" spans="3:11" x14ac:dyDescent="0.3">
      <c r="C26" t="s">
        <v>82</v>
      </c>
      <c r="D26" t="s">
        <v>83</v>
      </c>
      <c r="E26">
        <v>0.2</v>
      </c>
      <c r="F26">
        <v>5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0.2</v>
      </c>
    </row>
    <row r="27" spans="3:11" x14ac:dyDescent="0.3">
      <c r="C27" t="s">
        <v>84</v>
      </c>
      <c r="D27" t="s">
        <v>85</v>
      </c>
      <c r="E27">
        <v>0.9</v>
      </c>
      <c r="F27">
        <v>5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0.9</v>
      </c>
    </row>
    <row r="28" spans="3:11" x14ac:dyDescent="0.3">
      <c r="C28" t="s">
        <v>86</v>
      </c>
      <c r="D28" t="s">
        <v>87</v>
      </c>
      <c r="E28">
        <v>1.5</v>
      </c>
      <c r="F28">
        <v>5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1.5</v>
      </c>
    </row>
    <row r="29" spans="3:11" x14ac:dyDescent="0.3">
      <c r="C29" t="s">
        <v>88</v>
      </c>
      <c r="D29" t="s">
        <v>89</v>
      </c>
      <c r="E29">
        <v>2.0099999999999998</v>
      </c>
      <c r="F29">
        <v>5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2.0099999999999998</v>
      </c>
    </row>
    <row r="30" spans="3:11" x14ac:dyDescent="0.3">
      <c r="C30" t="s">
        <v>90</v>
      </c>
      <c r="D30" t="s">
        <v>91</v>
      </c>
      <c r="E30">
        <v>1.2</v>
      </c>
      <c r="F30">
        <v>5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1.2</v>
      </c>
    </row>
    <row r="31" spans="3:11" x14ac:dyDescent="0.3">
      <c r="C31" t="s">
        <v>92</v>
      </c>
      <c r="D31" t="s">
        <v>93</v>
      </c>
      <c r="E31">
        <v>1.4</v>
      </c>
      <c r="F31">
        <v>5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1.4</v>
      </c>
    </row>
    <row r="32" spans="3:11" x14ac:dyDescent="0.3">
      <c r="C32" t="s">
        <v>94</v>
      </c>
      <c r="D32" t="s">
        <v>95</v>
      </c>
      <c r="E32">
        <v>1</v>
      </c>
      <c r="F32">
        <v>5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1</v>
      </c>
    </row>
    <row r="33" spans="3:11" x14ac:dyDescent="0.3">
      <c r="C33" t="s">
        <v>96</v>
      </c>
      <c r="D33" t="s">
        <v>97</v>
      </c>
      <c r="E33">
        <v>1.2</v>
      </c>
      <c r="F33">
        <v>5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1.2</v>
      </c>
    </row>
    <row r="34" spans="3:11" x14ac:dyDescent="0.3">
      <c r="C34" t="s">
        <v>98</v>
      </c>
      <c r="D34" t="s">
        <v>99</v>
      </c>
      <c r="E34">
        <v>1</v>
      </c>
      <c r="F34">
        <v>5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1</v>
      </c>
    </row>
    <row r="36" spans="3:11" x14ac:dyDescent="0.3">
      <c r="F36" t="s">
        <v>37</v>
      </c>
      <c r="G36">
        <f>SUM(G4:G34)</f>
        <v>1.75</v>
      </c>
      <c r="H36">
        <f>SUM(H4:H34)</f>
        <v>1.5</v>
      </c>
      <c r="I36">
        <f>SUM(I4:I34)</f>
        <v>3.0999999999999996</v>
      </c>
      <c r="J36">
        <f>SUM(J4:J34)</f>
        <v>2.8400000000000003</v>
      </c>
      <c r="K36">
        <f>SUM(K4:K34)</f>
        <v>10.809999999999999</v>
      </c>
    </row>
  </sheetData>
  <mergeCells count="3">
    <mergeCell ref="G2:K2"/>
    <mergeCell ref="M4:O4"/>
    <mergeCell ref="Q4:S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L13"/>
  <sheetViews>
    <sheetView zoomScale="168" zoomScaleNormal="168" workbookViewId="0">
      <selection activeCell="J21" sqref="J21"/>
    </sheetView>
  </sheetViews>
  <sheetFormatPr baseColWidth="10" defaultColWidth="10.296875" defaultRowHeight="15.6" x14ac:dyDescent="0.3"/>
  <cols>
    <col min="6" max="6" width="11.5" customWidth="1"/>
  </cols>
  <sheetData>
    <row r="6" spans="2:12" x14ac:dyDescent="0.3">
      <c r="E6" s="10" t="s">
        <v>100</v>
      </c>
      <c r="F6" s="10"/>
      <c r="G6" s="10"/>
      <c r="J6" s="10" t="s">
        <v>101</v>
      </c>
      <c r="K6" s="10"/>
      <c r="L6" s="10"/>
    </row>
    <row r="7" spans="2:12" x14ac:dyDescent="0.3">
      <c r="E7" t="s">
        <v>102</v>
      </c>
      <c r="F7" t="s">
        <v>11</v>
      </c>
      <c r="G7" t="s">
        <v>12</v>
      </c>
      <c r="J7" t="s">
        <v>102</v>
      </c>
      <c r="K7" t="s">
        <v>11</v>
      </c>
      <c r="L7" t="s">
        <v>12</v>
      </c>
    </row>
    <row r="8" spans="2:12" x14ac:dyDescent="0.3">
      <c r="E8">
        <v>1</v>
      </c>
      <c r="F8">
        <v>4</v>
      </c>
      <c r="G8">
        <v>2</v>
      </c>
      <c r="J8">
        <v>0</v>
      </c>
      <c r="K8">
        <v>20</v>
      </c>
      <c r="L8" s="9">
        <v>20</v>
      </c>
    </row>
    <row r="9" spans="2:12" x14ac:dyDescent="0.3">
      <c r="E9">
        <v>2</v>
      </c>
      <c r="F9">
        <v>4</v>
      </c>
      <c r="G9">
        <v>8</v>
      </c>
      <c r="J9">
        <v>1</v>
      </c>
      <c r="K9">
        <v>16</v>
      </c>
      <c r="L9">
        <v>18</v>
      </c>
    </row>
    <row r="10" spans="2:12" x14ac:dyDescent="0.3">
      <c r="B10" t="s">
        <v>103</v>
      </c>
      <c r="E10">
        <v>3</v>
      </c>
      <c r="F10">
        <v>4</v>
      </c>
      <c r="G10">
        <v>4</v>
      </c>
      <c r="J10">
        <v>2</v>
      </c>
      <c r="K10">
        <v>12</v>
      </c>
      <c r="L10">
        <v>10</v>
      </c>
    </row>
    <row r="11" spans="2:12" x14ac:dyDescent="0.3">
      <c r="B11" t="s">
        <v>104</v>
      </c>
      <c r="E11">
        <v>4</v>
      </c>
      <c r="F11">
        <v>4</v>
      </c>
      <c r="G11">
        <v>4</v>
      </c>
      <c r="J11">
        <v>3</v>
      </c>
      <c r="K11">
        <v>8</v>
      </c>
      <c r="L11">
        <v>6</v>
      </c>
    </row>
    <row r="12" spans="2:12" x14ac:dyDescent="0.3">
      <c r="E12">
        <v>5</v>
      </c>
      <c r="F12">
        <v>4</v>
      </c>
      <c r="G12">
        <v>2</v>
      </c>
      <c r="J12">
        <v>4</v>
      </c>
      <c r="K12">
        <v>4</v>
      </c>
      <c r="L12">
        <v>2</v>
      </c>
    </row>
    <row r="13" spans="2:12" x14ac:dyDescent="0.3">
      <c r="E13" t="s">
        <v>105</v>
      </c>
      <c r="F13">
        <f>SUM(F8:F12)</f>
        <v>20</v>
      </c>
      <c r="G13">
        <f>SUM(G8:G12)</f>
        <v>20</v>
      </c>
      <c r="J13">
        <v>5</v>
      </c>
      <c r="K13">
        <v>0</v>
      </c>
      <c r="L13">
        <v>0</v>
      </c>
    </row>
  </sheetData>
  <mergeCells count="2">
    <mergeCell ref="E6:G6"/>
    <mergeCell ref="J6:L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L14"/>
  <sheetViews>
    <sheetView zoomScale="168" zoomScaleNormal="168" workbookViewId="0">
      <selection activeCell="C18" sqref="C18"/>
    </sheetView>
  </sheetViews>
  <sheetFormatPr baseColWidth="10" defaultColWidth="10.296875" defaultRowHeight="15.6" x14ac:dyDescent="0.3"/>
  <sheetData>
    <row r="7" spans="2:12" x14ac:dyDescent="0.3">
      <c r="E7" s="10" t="s">
        <v>100</v>
      </c>
      <c r="F7" s="10"/>
      <c r="G7" s="10"/>
      <c r="J7" s="10" t="s">
        <v>101</v>
      </c>
      <c r="K7" s="10"/>
      <c r="L7" s="10"/>
    </row>
    <row r="8" spans="2:12" x14ac:dyDescent="0.3">
      <c r="E8" t="s">
        <v>102</v>
      </c>
      <c r="F8" t="s">
        <v>11</v>
      </c>
      <c r="G8" t="s">
        <v>12</v>
      </c>
      <c r="J8" t="s">
        <v>102</v>
      </c>
      <c r="K8" t="s">
        <v>11</v>
      </c>
      <c r="L8" t="s">
        <v>12</v>
      </c>
    </row>
    <row r="9" spans="2:12" x14ac:dyDescent="0.3">
      <c r="E9">
        <v>1</v>
      </c>
      <c r="F9">
        <v>4</v>
      </c>
      <c r="G9">
        <v>4</v>
      </c>
      <c r="J9">
        <v>0</v>
      </c>
      <c r="K9">
        <v>20</v>
      </c>
      <c r="L9" s="9">
        <v>20</v>
      </c>
    </row>
    <row r="10" spans="2:12" x14ac:dyDescent="0.3">
      <c r="E10">
        <v>2</v>
      </c>
      <c r="F10">
        <v>4</v>
      </c>
      <c r="G10">
        <v>6</v>
      </c>
      <c r="J10">
        <v>1</v>
      </c>
      <c r="K10">
        <v>16</v>
      </c>
      <c r="L10">
        <v>16</v>
      </c>
    </row>
    <row r="11" spans="2:12" x14ac:dyDescent="0.3">
      <c r="B11" t="s">
        <v>106</v>
      </c>
      <c r="E11">
        <v>3</v>
      </c>
      <c r="F11">
        <v>4</v>
      </c>
      <c r="G11">
        <v>8</v>
      </c>
      <c r="J11">
        <v>2</v>
      </c>
      <c r="K11">
        <v>12</v>
      </c>
      <c r="L11">
        <v>10</v>
      </c>
    </row>
    <row r="12" spans="2:12" x14ac:dyDescent="0.3">
      <c r="B12" t="s">
        <v>107</v>
      </c>
      <c r="E12">
        <v>4</v>
      </c>
      <c r="F12">
        <v>4</v>
      </c>
      <c r="G12">
        <v>12</v>
      </c>
      <c r="J12">
        <v>3</v>
      </c>
      <c r="K12">
        <v>8</v>
      </c>
      <c r="L12">
        <v>2</v>
      </c>
    </row>
    <row r="13" spans="2:12" x14ac:dyDescent="0.3">
      <c r="E13">
        <v>5</v>
      </c>
      <c r="F13">
        <v>4</v>
      </c>
      <c r="G13">
        <v>2</v>
      </c>
      <c r="J13">
        <v>4</v>
      </c>
      <c r="K13">
        <v>4</v>
      </c>
      <c r="L13">
        <v>-10</v>
      </c>
    </row>
    <row r="14" spans="2:12" x14ac:dyDescent="0.3">
      <c r="E14" t="s">
        <v>105</v>
      </c>
      <c r="F14">
        <f>SUM(F9:F13)</f>
        <v>20</v>
      </c>
      <c r="G14">
        <f>SUM(G9:G13)</f>
        <v>32</v>
      </c>
      <c r="J14">
        <v>5</v>
      </c>
      <c r="K14">
        <v>0</v>
      </c>
      <c r="L14">
        <v>-12</v>
      </c>
    </row>
  </sheetData>
  <mergeCells count="2">
    <mergeCell ref="E7:G7"/>
    <mergeCell ref="J7:L7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L13"/>
  <sheetViews>
    <sheetView topLeftCell="A5" zoomScale="168" zoomScaleNormal="168" workbookViewId="0">
      <selection activeCell="D18" sqref="D18"/>
    </sheetView>
  </sheetViews>
  <sheetFormatPr baseColWidth="10" defaultColWidth="10.296875" defaultRowHeight="15.6" x14ac:dyDescent="0.3"/>
  <sheetData>
    <row r="6" spans="2:12" x14ac:dyDescent="0.3">
      <c r="E6" s="10" t="s">
        <v>100</v>
      </c>
      <c r="F6" s="10"/>
      <c r="G6" s="10"/>
      <c r="J6" s="10" t="s">
        <v>101</v>
      </c>
      <c r="K6" s="10"/>
      <c r="L6" s="10"/>
    </row>
    <row r="7" spans="2:12" x14ac:dyDescent="0.3">
      <c r="E7" t="s">
        <v>102</v>
      </c>
      <c r="F7" t="s">
        <v>11</v>
      </c>
      <c r="G7" t="s">
        <v>12</v>
      </c>
      <c r="J7" t="s">
        <v>102</v>
      </c>
      <c r="K7" t="s">
        <v>11</v>
      </c>
      <c r="L7" t="s">
        <v>12</v>
      </c>
    </row>
    <row r="8" spans="2:12" x14ac:dyDescent="0.3">
      <c r="E8">
        <v>1</v>
      </c>
      <c r="F8">
        <v>4</v>
      </c>
      <c r="G8">
        <v>2</v>
      </c>
      <c r="J8">
        <v>0</v>
      </c>
      <c r="K8">
        <v>20</v>
      </c>
      <c r="L8" s="9">
        <v>20</v>
      </c>
    </row>
    <row r="9" spans="2:12" x14ac:dyDescent="0.3">
      <c r="E9">
        <v>2</v>
      </c>
      <c r="F9">
        <v>4</v>
      </c>
      <c r="G9">
        <v>0</v>
      </c>
      <c r="J9">
        <v>1</v>
      </c>
      <c r="K9">
        <v>16</v>
      </c>
      <c r="L9">
        <v>18</v>
      </c>
    </row>
    <row r="10" spans="2:12" x14ac:dyDescent="0.3">
      <c r="B10" t="s">
        <v>103</v>
      </c>
      <c r="E10">
        <v>3</v>
      </c>
      <c r="F10">
        <v>4</v>
      </c>
      <c r="G10">
        <v>1</v>
      </c>
      <c r="J10">
        <v>2</v>
      </c>
      <c r="K10">
        <v>12</v>
      </c>
      <c r="L10">
        <v>18</v>
      </c>
    </row>
    <row r="11" spans="2:12" x14ac:dyDescent="0.3">
      <c r="B11" t="s">
        <v>108</v>
      </c>
      <c r="E11">
        <v>4</v>
      </c>
      <c r="F11">
        <v>4</v>
      </c>
      <c r="G11">
        <v>2</v>
      </c>
      <c r="J11">
        <v>3</v>
      </c>
      <c r="K11">
        <v>8</v>
      </c>
      <c r="L11">
        <v>17</v>
      </c>
    </row>
    <row r="12" spans="2:12" x14ac:dyDescent="0.3">
      <c r="E12">
        <v>5</v>
      </c>
      <c r="F12">
        <v>4</v>
      </c>
      <c r="G12">
        <v>2</v>
      </c>
      <c r="J12">
        <v>4</v>
      </c>
      <c r="K12">
        <v>4</v>
      </c>
      <c r="L12">
        <v>13</v>
      </c>
    </row>
    <row r="13" spans="2:12" x14ac:dyDescent="0.3">
      <c r="E13" t="s">
        <v>105</v>
      </c>
      <c r="F13">
        <f>SUM(F8:F12)</f>
        <v>20</v>
      </c>
      <c r="G13">
        <f>SUM(G8:G12)</f>
        <v>7</v>
      </c>
      <c r="J13">
        <v>5</v>
      </c>
      <c r="K13">
        <v>0</v>
      </c>
      <c r="L13">
        <v>8</v>
      </c>
    </row>
  </sheetData>
  <mergeCells count="2">
    <mergeCell ref="E6:G6"/>
    <mergeCell ref="J6:L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 RELLENAR</vt:lpstr>
      <vt:lpstr>EJEMPLO RELLENO</vt:lpstr>
      <vt:lpstr>CASO 1 Ajustado</vt:lpstr>
      <vt:lpstr>CASO 2 Subestimado</vt:lpstr>
      <vt:lpstr>CASO 3 Sobreestimado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MARIO HAUT HURTADO</dc:creator>
  <dc:description/>
  <cp:lastModifiedBy>Ángel Paz</cp:lastModifiedBy>
  <cp:revision>2</cp:revision>
  <dcterms:created xsi:type="dcterms:W3CDTF">2022-05-06T20:03:07Z</dcterms:created>
  <dcterms:modified xsi:type="dcterms:W3CDTF">2023-04-05T16:12:01Z</dcterms:modified>
  <dc:language>es-ES</dc:language>
</cp:coreProperties>
</file>