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orm/Downloads/"/>
    </mc:Choice>
  </mc:AlternateContent>
  <xr:revisionPtr revIDLastSave="0" documentId="8_{4027BCB7-F1F6-3E47-B49D-0DAAB7DDE50F}" xr6:coauthVersionLast="47" xr6:coauthVersionMax="47" xr10:uidLastSave="{00000000-0000-0000-0000-000000000000}"/>
  <bookViews>
    <workbookView xWindow="3720" yWindow="760" windowWidth="25680" windowHeight="18360" xr2:uid="{8947A60E-927B-4856-A359-FE7C1803D194}"/>
  </bookViews>
  <sheets>
    <sheet name="Source Use Analysis" sheetId="2" r:id="rId1"/>
    <sheet name="Claim Analysis" sheetId="3" r:id="rId2"/>
    <sheet name="Source Credibility Analysi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G4" i="2"/>
  <c r="G3" i="2"/>
  <c r="G8" i="2"/>
  <c r="G6" i="2"/>
  <c r="G7" i="2"/>
  <c r="G5" i="2"/>
  <c r="G2" i="2"/>
  <c r="H3" i="2" l="1"/>
  <c r="H5" i="2"/>
  <c r="H7" i="2"/>
  <c r="H6" i="2"/>
  <c r="H4" i="2"/>
  <c r="H2" i="2"/>
</calcChain>
</file>

<file path=xl/sharedStrings.xml><?xml version="1.0" encoding="utf-8"?>
<sst xmlns="http://schemas.openxmlformats.org/spreadsheetml/2006/main" count="206" uniqueCount="115">
  <si>
    <t>[^1]: https://en.wikipedia.org/wiki/Linear_regression</t>
  </si>
  <si>
    <t>[^2]: https://statproofbook.github.io/P/slr-ols.html</t>
  </si>
  <si>
    <t>[^3]: https://www.statisticshowto.com/gauss-markov-theorem-assumptions/</t>
  </si>
  <si>
    <t>[^4]: https://towardsdatascience.com/evaluation-metrics-model-selection-in-linear-regression-73c7573208be/</t>
  </si>
  <si>
    <t>[^5]: https://developers.google.com/machine-learning/crash-course/linear-regression/gradient-descent</t>
  </si>
  <si>
    <t>[^6]: https://en.wikipedia.org/wiki/Polynomial_regression</t>
  </si>
  <si>
    <t>[^7]: https://www.datacamp.com/tutorial/tutorial-normal-equation-for-linear-regression</t>
  </si>
  <si>
    <t>[^8]: https://stattrek.com/regression/residual-analysis</t>
  </si>
  <si>
    <t>[^9]: https://corporatefinanceinstitute.com/resources/data-science/adjusted-r-squared/</t>
  </si>
  <si>
    <t>[^10]: https://blog.minitab.com/en/adventures-in-statistics-2/the-danger-of-overfitting-regression-models</t>
  </si>
  <si>
    <t>[^11]: https://en.wikipedia.org/wiki/Bias–variance_tradeoff</t>
  </si>
  <si>
    <t>[^12]: https://machinelearningmastery.com/gentle-introduction-to-the-bias-variance-trade-off-in-machine-learning/</t>
  </si>
  <si>
    <t>[^13]: https://www.ibm.com/think/topics/linear-regression</t>
  </si>
  <si>
    <t>[^14]: https://www.cs.toronto.edu/~rgrosse/courses/csc411_f18/slides/lec06-slides.pdf</t>
  </si>
  <si>
    <t>[^15]: https://cs229.stanford.edu/summer2019/BiasVarianceAnalysis.pdf</t>
  </si>
  <si>
    <t>[^16]: https://www.spiceworks.com/tech/artificial-intelligence/articles/what-is-linear-regression/</t>
  </si>
  <si>
    <t>[^17]: https://people.eecs.berkeley.edu/~jegonzal/assets/slides/linear_regression.pdf</t>
  </si>
  <si>
    <t>[^18]: https://www.statisticssolutions.com/free-resources/directory-of-statistical-analyses/what-is-linear-regression/</t>
  </si>
  <si>
    <t>[^19]: https://towardsdatascience.com/machine-learning-bias-variance-tradeoff-and-regularization-94846f945131/</t>
  </si>
  <si>
    <t>[^20]: https://www.investopedia.com/terms/r/regression.asp</t>
  </si>
  <si>
    <t>[^21]: https://www.mathworks.com/help/stats/what-is-linear-regression.html</t>
  </si>
  <si>
    <t>[^22]: https://www.xlstat.com/en/solutions/features/ordinary-least-squares-regression-ols</t>
  </si>
  <si>
    <t>[^23]: https://gregorygundersen.com/blog/2022/02/08/gauss-markov-theorem/</t>
  </si>
  <si>
    <t>[^24]: https://learn.saylor.org/mod/page/view.php?id=80811</t>
  </si>
  <si>
    <t>[^25]: http://www.stat.yale.edu/Courses/1997-98/101/linreg.htm</t>
  </si>
  <si>
    <t>[^26]: https://en.wikipedia.org/wiki/Ordinary_least_squares</t>
  </si>
  <si>
    <t>[^27]: https://www.youtube.com/watch?v=NjTpHS5xLP8</t>
  </si>
  <si>
    <t>[^28]: https://www.deepchecks.com/question/what-are-the-best-metrics-for-the-regression-model/</t>
  </si>
  <si>
    <t>[^29]: https://www.scribbr.com/statistics/simple-linear-regression/</t>
  </si>
  <si>
    <t>[^30]: https://www.sfu.ca/~dsignori/buec333/lecture 8.pdf</t>
  </si>
  <si>
    <t>[^31]: https://en.wikipedia.org/wiki/Gauss–Markov_theorem</t>
  </si>
  <si>
    <t>[^32]: https://developer.nvidia.com/blog/a-comprehensive-overview-of-regression-evaluation-metrics/</t>
  </si>
  <si>
    <t>[^33]: https://developers.google.com/machine-learning/crash-course/linear-regression/gradient-descent-exercise</t>
  </si>
  <si>
    <t>[^34]: https://en.wikipedia.org/wiki/Multicollinearity</t>
  </si>
  <si>
    <t>[^35]: https://builtin.com/machine-learning/polynomial-regression</t>
  </si>
  <si>
    <t>[^36]: https://study.com/learn/lesson/slope-intercept-linear-model-overview-interpretation-examples.html</t>
  </si>
  <si>
    <t>[^37]: https://www.datacamp.com/tutorial/multicollinearity</t>
  </si>
  <si>
    <t>[^38]: https://www.youtube.com/watch?v=Qnt2vBRW8Io</t>
  </si>
  <si>
    <t>[^39]: https://www.dummies.com/article/academics-the-arts/math/statistics/how-to-interpret-a-regression-line-169717/</t>
  </si>
  <si>
    <t>[^40]: https://online.stat.psu.edu/stat462/node/177/</t>
  </si>
  <si>
    <t>[^41]: https://www.statology.org/polynomial-regression/</t>
  </si>
  <si>
    <t>[^42]: https://online.stat.psu.edu/stat500/book/export/html/604</t>
  </si>
  <si>
    <t>[^43]: https://statisticsbyjim.com/regression/multicollinearity-in-regression-analysis/</t>
  </si>
  <si>
    <t>[^44]: https://www.sciencedirect.com/topics/computer-science/polynomial-regression</t>
  </si>
  <si>
    <t>[^45]: https://eli.thegreenplace.net/2014/derivation-of-the-normal-equation-for-linear-regression/</t>
  </si>
  <si>
    <t>[^46]: https://study.com/skill/learn/how-to-interpret-a-residual-plot-explanation.html</t>
  </si>
  <si>
    <t>[^47]: https://builtin.com/data-science/adjusted-r-squared</t>
  </si>
  <si>
    <t>[^48]: https://datascience.stackexchange.com/questions/80868/overfitting-in-linear-regression</t>
  </si>
  <si>
    <t>[^49]: https://en.wikipedia.org/wiki/Linear_regression</t>
  </si>
  <si>
    <t>[^50]: https://www.originlab.com/doc/origin-help/residual-plot-analysis</t>
  </si>
  <si>
    <t>[^51]: https://www.datacamp.com/tutorial/adjusted-r-squared</t>
  </si>
  <si>
    <t>[^52]: https://gregorygundersen.com/blog/2020/01/31/linear-overfitting/</t>
  </si>
  <si>
    <t>[^53]: https://towardsdatascience.com/why-gradient-descent-and-normal-equation-are-bad-for-linear-regression-928f8b32fa4f/</t>
  </si>
  <si>
    <t>[^54]: https://analyse-it.com/docs/user-guide/fit-model/linear/residual-plot</t>
  </si>
  <si>
    <t>[^55]: https://www.ibm.com/docs/en/SSEP7J_11.1.0/com.ibm.swg.ba.cognos.ug_ca_dshb.doc/rsquared_adjusted.html</t>
  </si>
  <si>
    <t>[^56]: https://www.theanalysisfactor.com/overfitting-regression-models/</t>
  </si>
  <si>
    <t>[^57]: https://www.reddit.com/r/datascience/comments/lwibu7/mathematical_definition_of_the_biasvariance/</t>
  </si>
  <si>
    <t>[^58]: https://www.bmc.com/blogs/bias-variance-machine-learning/</t>
  </si>
  <si>
    <t>[^59]: https://www.reddit.com/r/datascience/comments/lw1imu/in_machine_learning_why_do_we_use_the_terms_bias/</t>
  </si>
  <si>
    <t>[^60]: https://www.youtube.com/watch?v=EuBBz3bI-aA</t>
  </si>
  <si>
    <t>[^61]: https://www.youtube.com/watch?v=EfsjEOb596Q</t>
  </si>
  <si>
    <t>[^62]: https://en.wikipedia.org/wiki/Gradient_descent</t>
  </si>
  <si>
    <t>[^63]: https://www.kaggle.com/code/residentmario/gradient-descent-with-linear-regression</t>
  </si>
  <si>
    <t>[^64]: https://www.ibm.com/think/topics/multicollinearity</t>
  </si>
  <si>
    <t>[^65]: https://support.minitab.com/en-us/minitab/help-and-how-to/statistical-modeling/regression/supporting-topics/basics/slope-and-intercept-of-the-regression-line/</t>
  </si>
  <si>
    <t>[^66]: https://www.statlect.com/glossary/normal-equations</t>
  </si>
  <si>
    <t>[^67]: https://en.wikipedia.org/wiki/Linear_least_squares</t>
  </si>
  <si>
    <t>[^68]: https://www.reddit.com/r/explainlikeimfive/comments/wyt2e0/eli5_what_is_the_normal_equation/</t>
  </si>
  <si>
    <t>[^69]: https://www.youtube.com/watch?v=NN7mBupK-8o</t>
  </si>
  <si>
    <t>[^70]: https://stats.stackexchange.com/questions/396984/where-does-linear-regression-fit-into-the-bias-variance-tradeoff</t>
  </si>
  <si>
    <t>[^71]: https://courses.cs.washington.edu/courses/cse416/22sp/lectures/2/lecture_2.pdf</t>
  </si>
  <si>
    <t>[^72]: https://www.mastersindatascience.org/learning/difference-between-bias-and-variance/</t>
  </si>
  <si>
    <t>Credibility Rating</t>
  </si>
  <si>
    <t>Souce Link</t>
  </si>
  <si>
    <r>
      <t>Highly Credible Sources (1.0):</t>
    </r>
    <r>
      <rPr>
        <sz val="11"/>
        <color theme="1"/>
        <rFont val="Aptos Narrow"/>
        <family val="2"/>
        <scheme val="minor"/>
      </rPr>
      <t xml:space="preserve"> 9 total sources (12.5% of the list), including </t>
    </r>
    <r>
      <rPr>
        <b/>
        <sz val="11"/>
        <color theme="1"/>
        <rFont val="Aptos Narrow"/>
        <family val="2"/>
        <scheme val="minor"/>
      </rPr>
      <t>academic institutions and peer-reviewed research papers.</t>
    </r>
  </si>
  <si>
    <r>
      <t>Moderately Credible Sources (0.8):</t>
    </r>
    <r>
      <rPr>
        <sz val="11"/>
        <color theme="1"/>
        <rFont val="Aptos Narrow"/>
        <family val="2"/>
        <scheme val="minor"/>
      </rPr>
      <t xml:space="preserve"> 45 total sources (62.5%), consisting of </t>
    </r>
    <r>
      <rPr>
        <b/>
        <sz val="11"/>
        <color theme="1"/>
        <rFont val="Aptos Narrow"/>
        <family val="2"/>
        <scheme val="minor"/>
      </rPr>
      <t>industry publications and professional organizations.</t>
    </r>
  </si>
  <si>
    <r>
      <t>Lower Credibility Sources (0.6):</t>
    </r>
    <r>
      <rPr>
        <sz val="11"/>
        <color theme="1"/>
        <rFont val="Aptos Narrow"/>
        <family val="2"/>
        <scheme val="minor"/>
      </rPr>
      <t xml:space="preserve"> 9 total sources (12.5%), mostly </t>
    </r>
    <r>
      <rPr>
        <b/>
        <sz val="11"/>
        <color theme="1"/>
        <rFont val="Aptos Narrow"/>
        <family val="2"/>
        <scheme val="minor"/>
      </rPr>
      <t>Wikipedia entries.</t>
    </r>
  </si>
  <si>
    <r>
      <t>Least Credible Sources (0.5):</t>
    </r>
    <r>
      <rPr>
        <sz val="11"/>
        <color theme="1"/>
        <rFont val="Aptos Narrow"/>
        <family val="2"/>
        <scheme val="minor"/>
      </rPr>
      <t xml:space="preserve"> 9 total sources (12.5%), including </t>
    </r>
    <r>
      <rPr>
        <b/>
        <sz val="11"/>
        <color theme="1"/>
        <rFont val="Aptos Narrow"/>
        <family val="2"/>
        <scheme val="minor"/>
      </rPr>
      <t>YouTube and Reddit discussions.</t>
    </r>
  </si>
  <si>
    <t>Rating</t>
  </si>
  <si>
    <t>Frequency</t>
  </si>
  <si>
    <t>Very Low</t>
  </si>
  <si>
    <t>Low</t>
  </si>
  <si>
    <t>Credibility</t>
  </si>
  <si>
    <t xml:space="preserve">Moderate </t>
  </si>
  <si>
    <t>High</t>
  </si>
  <si>
    <t>Answer ID</t>
  </si>
  <si>
    <t>Source 1</t>
  </si>
  <si>
    <t>Citations</t>
  </si>
  <si>
    <t>Total</t>
  </si>
  <si>
    <t>Source</t>
  </si>
  <si>
    <t>Usage in Percentage</t>
  </si>
  <si>
    <t>Investopedia</t>
  </si>
  <si>
    <t>Claim found in any of sources? Y/N</t>
  </si>
  <si>
    <t>N</t>
  </si>
  <si>
    <t>Y</t>
  </si>
  <si>
    <t>Claim correct (Only if claim not found)?</t>
  </si>
  <si>
    <t>Source cited innaccurately</t>
  </si>
  <si>
    <t>https://www.sanfoundry.com/machine-learning-questions-answers-linear-regression/</t>
  </si>
  <si>
    <t>https://www.geeksforgeeks.org/quizzes/python-linear-regression-quiz/</t>
  </si>
  <si>
    <t>Sources</t>
  </si>
  <si>
    <t>https://www.investopedia.com/terms/m/mlr.asp</t>
  </si>
  <si>
    <t>https://testbook.com/objective-questions/mcq-on-linear-regression--5eea6a0b39140f30f369dd1c</t>
  </si>
  <si>
    <t>https://www.scribd.com/document/408407720/MCQs-Simple-Linear-Regression</t>
  </si>
  <si>
    <t>https://awarnach.mathstat.dal.ca/~joeb/Stats1060_Webcasts/PDFs/Regression_MCQuestions.pdf</t>
  </si>
  <si>
    <t>https://quizlet.com/450990520/stat-252-linear-regression-multiple-choice-exam-flash-cards/</t>
  </si>
  <si>
    <t>San Fodudry</t>
  </si>
  <si>
    <t>Geeks For Geeks</t>
  </si>
  <si>
    <t>Test Book</t>
  </si>
  <si>
    <t>Awarnach</t>
  </si>
  <si>
    <t>Quizlet</t>
  </si>
  <si>
    <t>Notes</t>
  </si>
  <si>
    <t>Refers to linear regression but uses multiple regession source</t>
  </si>
  <si>
    <t>It kinda does but in an obscure way</t>
  </si>
  <si>
    <t>Math is correct</t>
  </si>
  <si>
    <t>Is the select choice 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</si>
</sst>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FFFF"/>
      <name val="Consolas"/>
      <family val="3"/>
    </font>
    <font>
      <u/>
      <sz val="11"/>
      <color theme="10"/>
      <name val="Aptos Narrow"/>
      <family val="2"/>
      <scheme val="minor"/>
    </font>
    <font>
      <u/>
      <sz val="12"/>
      <color rgb="FF24292E"/>
      <name val="Menlo"/>
      <family val="2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0" fontId="3" fillId="0" borderId="0" xfId="1" applyAlignment="1">
      <alignment horizontal="left" vertical="center" wrapText="1" indent="1"/>
    </xf>
    <xf numFmtId="0" fontId="3" fillId="0" borderId="0" xfId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Credibility Rating - Sources for ChatGPT Mock</a:t>
            </a:r>
            <a:r>
              <a:rPr lang="en-US" baseline="0"/>
              <a:t> Exam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'Source Credibility Analysis'!$E$1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0F-EC40-91AB-F24BCAD53A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0F-EC40-91AB-F24BCAD53A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0F-EC40-91AB-F24BCAD53A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0F-EC40-91AB-F24BCAD53A9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'Source Credibility Analysis'!$D$2:$D$5</c:f>
              <c:strCache>
                <c:ptCount val="4"/>
                <c:pt idx="0">
                  <c:v>Very Low</c:v>
                </c:pt>
                <c:pt idx="1">
                  <c:v>Low</c:v>
                </c:pt>
                <c:pt idx="2">
                  <c:v>Moderate </c:v>
                </c:pt>
                <c:pt idx="3">
                  <c:v>High</c:v>
                </c:pt>
              </c:strCache>
            </c:strRef>
          </c:cat>
          <c:val>
            <c:numRef>
              <c:f>'Source Credibility Analysis'!$E$2:$E$5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2-4660-A755-D368AAF14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508608</xdr:colOff>
      <xdr:row>25</xdr:row>
      <xdr:rowOff>35792</xdr:rowOff>
    </xdr:from>
    <xdr:to>
      <xdr:col>2</xdr:col>
      <xdr:colOff>5996832</xdr:colOff>
      <xdr:row>46</xdr:row>
      <xdr:rowOff>86828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62D3D-8753-402D-0222-C9D642B6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quizlet.com/450990520/stat-252-linear-regression-multiple-choice-exam-flash-cards/" TargetMode="External"/><Relationship Id="rId2" Type="http://schemas.openxmlformats.org/officeDocument/2006/relationships/hyperlink" Target="https://www.scribd.com/document/408407720/MCQs-Simple-Linear-Regression" TargetMode="External"/><Relationship Id="rId1" Type="http://schemas.openxmlformats.org/officeDocument/2006/relationships/hyperlink" Target="https://www.sanfoundry.com/machine-learning-questions-answers-linear-regression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awarnach.mathstat.dal.ca/~joeb/Stats1060_Webcasts/PDFs/Regression_MCQues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0FE5-7B25-4EE1-8F95-309B316446C6}">
  <dimension ref="A1:N73"/>
  <sheetViews>
    <sheetView tabSelected="1" workbookViewId="0">
      <selection activeCell="C29" sqref="C29"/>
    </sheetView>
  </sheetViews>
  <sheetFormatPr baseColWidth="10" defaultColWidth="8.83203125" defaultRowHeight="15"/>
  <cols>
    <col min="6" max="6" width="27" customWidth="1"/>
    <col min="7" max="7" width="12" customWidth="1"/>
    <col min="8" max="8" width="14.6640625" customWidth="1"/>
    <col min="9" max="9" width="43" customWidth="1"/>
    <col min="10" max="10" width="27.33203125" customWidth="1"/>
    <col min="11" max="11" width="9.1640625" customWidth="1"/>
  </cols>
  <sheetData>
    <row r="1" spans="1:11">
      <c r="A1" t="s">
        <v>85</v>
      </c>
      <c r="B1" t="s">
        <v>86</v>
      </c>
      <c r="F1" t="s">
        <v>89</v>
      </c>
      <c r="G1" t="s">
        <v>87</v>
      </c>
      <c r="H1" t="s">
        <v>90</v>
      </c>
    </row>
    <row r="2" spans="1:11">
      <c r="A2">
        <v>1</v>
      </c>
      <c r="B2">
        <v>1</v>
      </c>
      <c r="F2" t="s">
        <v>105</v>
      </c>
      <c r="G2" s="5">
        <f>COUNTIF(B$2:B$72, 1)</f>
        <v>3</v>
      </c>
      <c r="H2">
        <f>(G2/G8)*100</f>
        <v>8.5714285714285712</v>
      </c>
      <c r="I2" s="5"/>
      <c r="K2" s="2"/>
    </row>
    <row r="3" spans="1:11">
      <c r="A3">
        <v>2</v>
      </c>
      <c r="B3">
        <v>2</v>
      </c>
      <c r="F3" t="s">
        <v>106</v>
      </c>
      <c r="G3" s="5">
        <f>COUNTIF(B$2:B$72, 2)</f>
        <v>8</v>
      </c>
      <c r="H3">
        <f>(G3/G8)*100</f>
        <v>22.857142857142858</v>
      </c>
      <c r="I3" s="5"/>
      <c r="K3" s="2"/>
    </row>
    <row r="4" spans="1:11">
      <c r="A4">
        <v>3</v>
      </c>
      <c r="B4">
        <v>2</v>
      </c>
      <c r="F4" t="s">
        <v>91</v>
      </c>
      <c r="G4" s="5">
        <f>COUNTIF(B$2:B$72, 3)</f>
        <v>12</v>
      </c>
      <c r="H4">
        <f>(G4/G8)*100</f>
        <v>34.285714285714285</v>
      </c>
      <c r="I4" s="5"/>
      <c r="K4" s="2"/>
    </row>
    <row r="5" spans="1:11">
      <c r="A5">
        <v>4</v>
      </c>
      <c r="B5">
        <v>3</v>
      </c>
      <c r="F5" t="s">
        <v>107</v>
      </c>
      <c r="G5" s="5">
        <f>COUNTIF(B$2:D$72, 4)</f>
        <v>5</v>
      </c>
      <c r="H5">
        <f>(G5/G8)*100</f>
        <v>14.285714285714285</v>
      </c>
      <c r="I5" s="5"/>
      <c r="K5" s="2"/>
    </row>
    <row r="6" spans="1:11">
      <c r="A6">
        <v>5</v>
      </c>
      <c r="B6">
        <v>3</v>
      </c>
      <c r="F6" t="s">
        <v>108</v>
      </c>
      <c r="G6" s="5">
        <f>COUNTIF(B$2:D$72, 5)</f>
        <v>4</v>
      </c>
      <c r="H6">
        <f>(G6/G8)*100</f>
        <v>11.428571428571429</v>
      </c>
      <c r="K6" s="2"/>
    </row>
    <row r="7" spans="1:11">
      <c r="A7">
        <v>6</v>
      </c>
      <c r="B7">
        <v>1</v>
      </c>
      <c r="F7" t="s">
        <v>109</v>
      </c>
      <c r="G7" s="5">
        <f>COUNTIF(B$2:B$41, 7)</f>
        <v>1</v>
      </c>
      <c r="H7">
        <f>(G7/G8)*100</f>
        <v>2.8571428571428572</v>
      </c>
    </row>
    <row r="8" spans="1:11">
      <c r="A8">
        <v>7</v>
      </c>
      <c r="B8">
        <v>4</v>
      </c>
      <c r="F8" t="s">
        <v>88</v>
      </c>
      <c r="G8" s="5">
        <f>COUNTA(B$2:B$41)</f>
        <v>35</v>
      </c>
      <c r="K8" s="4"/>
    </row>
    <row r="9" spans="1:11">
      <c r="A9">
        <v>8</v>
      </c>
      <c r="B9">
        <v>5</v>
      </c>
      <c r="G9" s="5"/>
      <c r="I9" s="5"/>
    </row>
    <row r="10" spans="1:11">
      <c r="A10">
        <v>9</v>
      </c>
      <c r="B10">
        <v>6</v>
      </c>
      <c r="G10" s="5"/>
      <c r="H10" s="5"/>
      <c r="I10" s="5"/>
    </row>
    <row r="11" spans="1:11">
      <c r="A11">
        <v>10</v>
      </c>
      <c r="B11">
        <v>4</v>
      </c>
      <c r="H11" s="5"/>
      <c r="I11" s="5"/>
    </row>
    <row r="12" spans="1:11">
      <c r="A12">
        <v>11</v>
      </c>
      <c r="B12">
        <v>7</v>
      </c>
      <c r="G12" s="5"/>
      <c r="H12" s="5"/>
      <c r="I12" s="5"/>
    </row>
    <row r="13" spans="1:11">
      <c r="A13">
        <v>12</v>
      </c>
      <c r="B13">
        <v>3</v>
      </c>
      <c r="G13" s="5"/>
      <c r="H13" s="5"/>
      <c r="I13" s="5"/>
    </row>
    <row r="14" spans="1:11">
      <c r="A14">
        <v>13</v>
      </c>
      <c r="B14">
        <v>3</v>
      </c>
      <c r="G14" s="5"/>
      <c r="H14" s="5"/>
      <c r="I14" s="5"/>
    </row>
    <row r="15" spans="1:11">
      <c r="A15">
        <v>14</v>
      </c>
      <c r="B15">
        <v>5</v>
      </c>
      <c r="G15" s="5"/>
      <c r="H15" s="5"/>
      <c r="I15" s="5"/>
    </row>
    <row r="16" spans="1:11">
      <c r="A16">
        <v>15</v>
      </c>
      <c r="B16">
        <v>3</v>
      </c>
      <c r="G16" s="5"/>
      <c r="H16" s="5"/>
      <c r="I16" s="5"/>
    </row>
    <row r="17" spans="1:9">
      <c r="A17">
        <v>16</v>
      </c>
      <c r="G17" s="5"/>
      <c r="H17" s="5"/>
      <c r="I17" s="5"/>
    </row>
    <row r="18" spans="1:9">
      <c r="A18">
        <v>17</v>
      </c>
      <c r="G18" s="5"/>
      <c r="H18" s="5"/>
      <c r="I18" s="5"/>
    </row>
    <row r="19" spans="1:9">
      <c r="A19">
        <v>18</v>
      </c>
      <c r="G19" s="5"/>
      <c r="H19" s="5"/>
      <c r="I19" s="5"/>
    </row>
    <row r="20" spans="1:9">
      <c r="A20">
        <v>19</v>
      </c>
      <c r="B20">
        <v>4</v>
      </c>
    </row>
    <row r="21" spans="1:9">
      <c r="A21">
        <v>20</v>
      </c>
    </row>
    <row r="22" spans="1:9">
      <c r="A22">
        <v>21</v>
      </c>
      <c r="B22">
        <v>2</v>
      </c>
    </row>
    <row r="23" spans="1:9">
      <c r="A23">
        <v>22</v>
      </c>
      <c r="B23">
        <v>2</v>
      </c>
    </row>
    <row r="24" spans="1:9">
      <c r="A24">
        <v>23</v>
      </c>
      <c r="B24">
        <v>2</v>
      </c>
    </row>
    <row r="25" spans="1:9">
      <c r="A25">
        <v>24</v>
      </c>
      <c r="B25">
        <v>2</v>
      </c>
      <c r="G25" s="5"/>
      <c r="H25" s="5"/>
      <c r="I25" s="5"/>
    </row>
    <row r="26" spans="1:9">
      <c r="A26">
        <v>25</v>
      </c>
      <c r="B26">
        <v>2</v>
      </c>
      <c r="G26" s="5"/>
      <c r="H26" s="5"/>
      <c r="I26" s="5"/>
    </row>
    <row r="27" spans="1:9">
      <c r="A27">
        <v>26</v>
      </c>
      <c r="B27">
        <v>2</v>
      </c>
      <c r="G27" s="5"/>
      <c r="H27" s="5"/>
      <c r="I27" s="5"/>
    </row>
    <row r="28" spans="1:9">
      <c r="A28">
        <v>27</v>
      </c>
      <c r="B28">
        <v>6</v>
      </c>
      <c r="G28" s="5"/>
      <c r="H28" s="5"/>
      <c r="I28" s="5"/>
    </row>
    <row r="29" spans="1:9">
      <c r="A29">
        <v>28</v>
      </c>
      <c r="B29">
        <v>5</v>
      </c>
      <c r="G29" s="5"/>
      <c r="H29" s="5"/>
      <c r="I29" s="5"/>
    </row>
    <row r="30" spans="1:9">
      <c r="A30">
        <v>29</v>
      </c>
      <c r="B30">
        <v>3</v>
      </c>
      <c r="G30" s="5"/>
      <c r="H30" s="5"/>
      <c r="I30" s="5"/>
    </row>
    <row r="31" spans="1:9">
      <c r="A31">
        <v>30</v>
      </c>
      <c r="B31">
        <v>1</v>
      </c>
      <c r="G31" s="5"/>
      <c r="H31" s="5"/>
      <c r="I31" s="5"/>
    </row>
    <row r="32" spans="1:9">
      <c r="A32">
        <v>31</v>
      </c>
      <c r="B32">
        <v>4</v>
      </c>
      <c r="G32" s="5"/>
      <c r="H32" s="5"/>
      <c r="I32" s="5"/>
    </row>
    <row r="33" spans="1:14">
      <c r="A33">
        <v>32</v>
      </c>
      <c r="G33" s="5"/>
      <c r="H33" s="5"/>
      <c r="I33" s="5"/>
    </row>
    <row r="34" spans="1:14">
      <c r="A34">
        <v>33</v>
      </c>
      <c r="B34">
        <v>3</v>
      </c>
      <c r="G34" s="5"/>
      <c r="H34" s="5"/>
      <c r="I34" s="5"/>
    </row>
    <row r="35" spans="1:14">
      <c r="A35">
        <v>34</v>
      </c>
      <c r="B35">
        <v>3</v>
      </c>
      <c r="G35" s="5"/>
      <c r="H35" s="5"/>
      <c r="I35" s="5"/>
    </row>
    <row r="36" spans="1:14">
      <c r="A36">
        <v>35</v>
      </c>
      <c r="B36">
        <v>4</v>
      </c>
      <c r="G36" s="5"/>
      <c r="H36" s="5"/>
      <c r="I36" s="5"/>
    </row>
    <row r="37" spans="1:14">
      <c r="A37">
        <v>36</v>
      </c>
      <c r="B37">
        <v>5</v>
      </c>
      <c r="G37" s="5"/>
      <c r="H37" s="5"/>
      <c r="I37" s="5"/>
    </row>
    <row r="38" spans="1:14">
      <c r="A38">
        <v>37</v>
      </c>
      <c r="B38">
        <v>3</v>
      </c>
      <c r="G38" s="5"/>
      <c r="H38" s="5"/>
      <c r="I38" s="5"/>
    </row>
    <row r="39" spans="1:14">
      <c r="A39">
        <v>38</v>
      </c>
      <c r="B39">
        <v>3</v>
      </c>
      <c r="G39" s="5"/>
      <c r="H39" s="5"/>
      <c r="I39" s="5"/>
    </row>
    <row r="40" spans="1:14">
      <c r="A40">
        <v>39</v>
      </c>
      <c r="B40">
        <v>3</v>
      </c>
      <c r="G40" s="5"/>
      <c r="H40" s="5"/>
      <c r="I40" s="5"/>
    </row>
    <row r="41" spans="1:14">
      <c r="A41">
        <v>40</v>
      </c>
      <c r="B41">
        <v>3</v>
      </c>
      <c r="G41" s="5"/>
      <c r="H41" s="5"/>
      <c r="I41" s="5"/>
    </row>
    <row r="42" spans="1:14">
      <c r="G42" s="5"/>
      <c r="H42" s="5"/>
      <c r="I42" s="5"/>
    </row>
    <row r="43" spans="1:14">
      <c r="G43" s="5"/>
      <c r="H43" s="5"/>
      <c r="I43" s="5"/>
    </row>
    <row r="44" spans="1:14">
      <c r="G44" s="5"/>
      <c r="H44" s="5"/>
      <c r="I44" s="5"/>
    </row>
    <row r="45" spans="1:14">
      <c r="G45" s="5"/>
      <c r="H45" s="5"/>
      <c r="J45" s="2"/>
      <c r="K45" s="6"/>
      <c r="L45" s="5"/>
      <c r="M45" s="5"/>
      <c r="N45" s="5"/>
    </row>
    <row r="46" spans="1:14" ht="16">
      <c r="G46" s="5"/>
      <c r="H46" s="5"/>
      <c r="J46" s="2"/>
      <c r="K46" s="7"/>
      <c r="L46" s="5"/>
      <c r="M46" s="5"/>
      <c r="N46" s="5"/>
    </row>
    <row r="47" spans="1:14" ht="16">
      <c r="G47" s="5"/>
      <c r="H47" s="5"/>
      <c r="J47" s="2"/>
      <c r="K47" s="7"/>
      <c r="L47" s="5"/>
      <c r="M47" s="5"/>
      <c r="N47" s="5"/>
    </row>
    <row r="48" spans="1:14" ht="16">
      <c r="G48" s="5"/>
      <c r="H48" s="5"/>
      <c r="J48" s="2"/>
      <c r="K48" s="7"/>
      <c r="L48" s="5"/>
      <c r="M48" s="5"/>
      <c r="N48" s="5"/>
    </row>
    <row r="49" spans="7:14">
      <c r="G49" s="5"/>
      <c r="H49" s="5"/>
      <c r="J49" s="2"/>
      <c r="K49" s="6"/>
      <c r="L49" s="5"/>
      <c r="M49" s="5"/>
      <c r="N49" s="5"/>
    </row>
    <row r="50" spans="7:14">
      <c r="G50" s="5"/>
      <c r="H50" s="5"/>
      <c r="J50" s="2"/>
      <c r="K50" s="6"/>
      <c r="L50" s="5"/>
      <c r="M50" s="5"/>
      <c r="N50" s="5"/>
    </row>
    <row r="51" spans="7:14">
      <c r="G51" s="5"/>
      <c r="H51" s="5"/>
      <c r="J51" s="2"/>
      <c r="K51" s="6"/>
      <c r="L51" s="5"/>
      <c r="M51" s="5"/>
      <c r="N51" s="5"/>
    </row>
    <row r="52" spans="7:14">
      <c r="L52" s="5"/>
      <c r="M52" s="5"/>
      <c r="N52" s="5"/>
    </row>
    <row r="53" spans="7:14">
      <c r="L53" s="5"/>
      <c r="M53" s="5"/>
      <c r="N53" s="5"/>
    </row>
    <row r="54" spans="7:14">
      <c r="L54" s="5"/>
      <c r="M54" s="5"/>
      <c r="N54" s="5"/>
    </row>
    <row r="62" spans="7:14">
      <c r="G62" s="5"/>
      <c r="H62" s="5"/>
      <c r="I62" s="5"/>
    </row>
    <row r="63" spans="7:14">
      <c r="G63" s="5"/>
      <c r="H63" s="5"/>
      <c r="I63" s="5"/>
    </row>
    <row r="64" spans="7:14">
      <c r="G64" s="5"/>
      <c r="H64" s="5"/>
      <c r="I64" s="5"/>
    </row>
    <row r="65" spans="7:9">
      <c r="G65" s="5"/>
      <c r="H65" s="5"/>
      <c r="I65" s="5"/>
    </row>
    <row r="66" spans="7:9">
      <c r="G66" s="5"/>
      <c r="H66" s="5"/>
      <c r="I66" s="5"/>
    </row>
    <row r="67" spans="7:9">
      <c r="G67" s="5"/>
      <c r="H67" s="5"/>
      <c r="I67" s="5"/>
    </row>
    <row r="68" spans="7:9">
      <c r="G68" s="5"/>
      <c r="H68" s="5"/>
      <c r="I68" s="5"/>
    </row>
    <row r="69" spans="7:9">
      <c r="G69" s="5"/>
      <c r="H69" s="5"/>
      <c r="I69" s="5"/>
    </row>
    <row r="70" spans="7:9">
      <c r="G70" s="5"/>
      <c r="H70" s="5"/>
      <c r="I70" s="5"/>
    </row>
    <row r="71" spans="7:9">
      <c r="G71" s="5"/>
      <c r="H71" s="5"/>
      <c r="I71" s="5"/>
    </row>
    <row r="72" spans="7:9">
      <c r="G72" s="5"/>
      <c r="H72" s="5"/>
      <c r="I72" s="5"/>
    </row>
    <row r="73" spans="7:9">
      <c r="G73" s="5"/>
      <c r="H73" s="5"/>
      <c r="I73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7003-FC86-4C19-ABB1-14BBD8910C89}">
  <dimension ref="A1:K41"/>
  <sheetViews>
    <sheetView topLeftCell="D1" workbookViewId="0">
      <selection activeCell="D48" sqref="D48:D49"/>
    </sheetView>
  </sheetViews>
  <sheetFormatPr baseColWidth="10" defaultColWidth="8.83203125" defaultRowHeight="15"/>
  <cols>
    <col min="1" max="1" width="11.83203125" customWidth="1"/>
    <col min="3" max="3" width="28.6640625" customWidth="1"/>
    <col min="4" max="4" width="41.33203125" customWidth="1"/>
    <col min="5" max="5" width="33.83203125" customWidth="1"/>
    <col min="6" max="6" width="29.83203125" customWidth="1"/>
    <col min="14" max="14" width="31.6640625" customWidth="1"/>
    <col min="15" max="15" width="17" customWidth="1"/>
    <col min="16" max="16" width="16.33203125" customWidth="1"/>
  </cols>
  <sheetData>
    <row r="1" spans="1:11">
      <c r="A1" t="s">
        <v>85</v>
      </c>
      <c r="B1" t="s">
        <v>86</v>
      </c>
      <c r="C1" t="s">
        <v>92</v>
      </c>
      <c r="D1" t="s">
        <v>95</v>
      </c>
      <c r="E1" t="s">
        <v>114</v>
      </c>
      <c r="F1" t="s">
        <v>110</v>
      </c>
      <c r="K1" t="s">
        <v>96</v>
      </c>
    </row>
    <row r="2" spans="1:11">
      <c r="A2">
        <v>1</v>
      </c>
      <c r="B2">
        <v>1</v>
      </c>
      <c r="C2" t="s">
        <v>94</v>
      </c>
      <c r="D2" t="s">
        <v>94</v>
      </c>
      <c r="E2" t="s">
        <v>94</v>
      </c>
      <c r="K2">
        <v>17</v>
      </c>
    </row>
    <row r="3" spans="1:11">
      <c r="A3">
        <v>2</v>
      </c>
      <c r="B3">
        <v>2</v>
      </c>
      <c r="C3" t="s">
        <v>94</v>
      </c>
      <c r="D3" t="s">
        <v>93</v>
      </c>
      <c r="E3" t="s">
        <v>93</v>
      </c>
    </row>
    <row r="4" spans="1:11">
      <c r="A4">
        <v>3</v>
      </c>
      <c r="B4">
        <v>2</v>
      </c>
      <c r="C4" t="s">
        <v>94</v>
      </c>
      <c r="D4" t="s">
        <v>94</v>
      </c>
      <c r="E4" t="s">
        <v>94</v>
      </c>
    </row>
    <row r="5" spans="1:11">
      <c r="A5">
        <v>4</v>
      </c>
      <c r="B5">
        <v>3</v>
      </c>
      <c r="C5" t="s">
        <v>93</v>
      </c>
      <c r="E5" t="s">
        <v>94</v>
      </c>
      <c r="F5" t="s">
        <v>111</v>
      </c>
    </row>
    <row r="6" spans="1:11">
      <c r="A6">
        <v>5</v>
      </c>
      <c r="B6">
        <v>3</v>
      </c>
      <c r="C6" t="s">
        <v>94</v>
      </c>
      <c r="D6" t="s">
        <v>94</v>
      </c>
      <c r="E6" t="s">
        <v>94</v>
      </c>
    </row>
    <row r="7" spans="1:11">
      <c r="A7">
        <v>6</v>
      </c>
      <c r="B7">
        <v>1</v>
      </c>
      <c r="C7" t="s">
        <v>93</v>
      </c>
      <c r="E7" t="s">
        <v>94</v>
      </c>
    </row>
    <row r="8" spans="1:11">
      <c r="A8">
        <v>7</v>
      </c>
      <c r="B8">
        <v>4</v>
      </c>
      <c r="C8" t="s">
        <v>93</v>
      </c>
      <c r="E8" t="s">
        <v>94</v>
      </c>
    </row>
    <row r="9" spans="1:11">
      <c r="A9">
        <v>8</v>
      </c>
      <c r="B9">
        <v>5</v>
      </c>
      <c r="C9" t="s">
        <v>94</v>
      </c>
      <c r="D9" t="s">
        <v>94</v>
      </c>
      <c r="E9" t="s">
        <v>94</v>
      </c>
    </row>
    <row r="10" spans="1:11">
      <c r="A10">
        <v>9</v>
      </c>
      <c r="B10">
        <v>6</v>
      </c>
      <c r="C10" t="s">
        <v>93</v>
      </c>
      <c r="E10" t="s">
        <v>94</v>
      </c>
      <c r="F10" t="s">
        <v>112</v>
      </c>
    </row>
    <row r="11" spans="1:11">
      <c r="A11">
        <v>10</v>
      </c>
      <c r="B11">
        <v>4</v>
      </c>
      <c r="C11" t="s">
        <v>93</v>
      </c>
      <c r="E11" t="s">
        <v>93</v>
      </c>
    </row>
    <row r="12" spans="1:11">
      <c r="A12">
        <v>11</v>
      </c>
      <c r="B12">
        <v>7</v>
      </c>
      <c r="C12" t="s">
        <v>93</v>
      </c>
      <c r="E12" t="s">
        <v>94</v>
      </c>
    </row>
    <row r="13" spans="1:11">
      <c r="A13">
        <v>12</v>
      </c>
      <c r="B13">
        <v>3</v>
      </c>
      <c r="C13" t="s">
        <v>93</v>
      </c>
      <c r="E13" t="s">
        <v>94</v>
      </c>
    </row>
    <row r="14" spans="1:11">
      <c r="A14">
        <v>13</v>
      </c>
      <c r="B14">
        <v>3</v>
      </c>
      <c r="C14" t="s">
        <v>93</v>
      </c>
      <c r="E14" t="s">
        <v>94</v>
      </c>
    </row>
    <row r="15" spans="1:11">
      <c r="A15">
        <v>14</v>
      </c>
      <c r="B15">
        <v>5</v>
      </c>
      <c r="C15" t="s">
        <v>93</v>
      </c>
      <c r="E15" t="s">
        <v>94</v>
      </c>
      <c r="K15">
        <v>16</v>
      </c>
    </row>
    <row r="16" spans="1:11">
      <c r="A16">
        <v>15</v>
      </c>
      <c r="B16">
        <v>3</v>
      </c>
      <c r="C16" t="s">
        <v>94</v>
      </c>
      <c r="D16" t="s">
        <v>94</v>
      </c>
      <c r="E16" t="s">
        <v>94</v>
      </c>
    </row>
    <row r="17" spans="1:11">
      <c r="A17">
        <v>16</v>
      </c>
      <c r="E17" t="s">
        <v>94</v>
      </c>
      <c r="F17" t="s">
        <v>113</v>
      </c>
      <c r="K17">
        <v>16</v>
      </c>
    </row>
    <row r="18" spans="1:11">
      <c r="A18">
        <v>17</v>
      </c>
      <c r="E18" t="s">
        <v>94</v>
      </c>
      <c r="F18" t="s">
        <v>113</v>
      </c>
      <c r="K18">
        <v>20</v>
      </c>
    </row>
    <row r="19" spans="1:11">
      <c r="A19">
        <v>18</v>
      </c>
      <c r="E19" t="s">
        <v>94</v>
      </c>
      <c r="F19" t="s">
        <v>113</v>
      </c>
    </row>
    <row r="20" spans="1:11">
      <c r="A20">
        <v>19</v>
      </c>
      <c r="B20">
        <v>4</v>
      </c>
      <c r="C20" t="s">
        <v>93</v>
      </c>
      <c r="E20" t="s">
        <v>94</v>
      </c>
    </row>
    <row r="21" spans="1:11">
      <c r="A21">
        <v>20</v>
      </c>
      <c r="E21" t="s">
        <v>94</v>
      </c>
      <c r="F21" t="s">
        <v>113</v>
      </c>
    </row>
    <row r="22" spans="1:11">
      <c r="A22">
        <v>21</v>
      </c>
      <c r="B22">
        <v>2</v>
      </c>
      <c r="C22" t="s">
        <v>94</v>
      </c>
      <c r="D22" t="s">
        <v>94</v>
      </c>
      <c r="E22" t="s">
        <v>94</v>
      </c>
    </row>
    <row r="23" spans="1:11">
      <c r="A23">
        <v>22</v>
      </c>
      <c r="B23">
        <v>2</v>
      </c>
      <c r="C23" t="s">
        <v>94</v>
      </c>
      <c r="D23" t="s">
        <v>94</v>
      </c>
      <c r="E23" t="s">
        <v>94</v>
      </c>
    </row>
    <row r="24" spans="1:11">
      <c r="A24">
        <v>23</v>
      </c>
      <c r="B24">
        <v>2</v>
      </c>
      <c r="C24" t="s">
        <v>94</v>
      </c>
      <c r="D24" t="s">
        <v>94</v>
      </c>
      <c r="E24" t="s">
        <v>94</v>
      </c>
    </row>
    <row r="25" spans="1:11">
      <c r="A25">
        <v>24</v>
      </c>
      <c r="B25">
        <v>2</v>
      </c>
      <c r="C25" t="s">
        <v>94</v>
      </c>
      <c r="D25" t="s">
        <v>94</v>
      </c>
      <c r="E25" t="s">
        <v>94</v>
      </c>
      <c r="K25">
        <v>16</v>
      </c>
    </row>
    <row r="26" spans="1:11">
      <c r="A26">
        <v>25</v>
      </c>
      <c r="B26">
        <v>2</v>
      </c>
      <c r="C26" t="s">
        <v>94</v>
      </c>
      <c r="D26" t="s">
        <v>94</v>
      </c>
      <c r="E26" t="s">
        <v>94</v>
      </c>
      <c r="K26">
        <v>16</v>
      </c>
    </row>
    <row r="27" spans="1:11">
      <c r="A27">
        <v>26</v>
      </c>
      <c r="B27">
        <v>2</v>
      </c>
      <c r="C27" t="s">
        <v>94</v>
      </c>
      <c r="D27" t="s">
        <v>94</v>
      </c>
      <c r="E27" t="s">
        <v>94</v>
      </c>
      <c r="K27">
        <v>16</v>
      </c>
    </row>
    <row r="28" spans="1:11">
      <c r="A28">
        <v>27</v>
      </c>
      <c r="B28">
        <v>6</v>
      </c>
      <c r="C28" t="s">
        <v>93</v>
      </c>
      <c r="E28" t="s">
        <v>94</v>
      </c>
    </row>
    <row r="29" spans="1:11">
      <c r="A29">
        <v>28</v>
      </c>
      <c r="B29">
        <v>5</v>
      </c>
      <c r="C29" t="s">
        <v>93</v>
      </c>
      <c r="E29" t="s">
        <v>94</v>
      </c>
      <c r="K29">
        <v>16</v>
      </c>
    </row>
    <row r="30" spans="1:11">
      <c r="A30">
        <v>29</v>
      </c>
      <c r="B30">
        <v>3</v>
      </c>
      <c r="C30" t="s">
        <v>93</v>
      </c>
      <c r="E30" t="s">
        <v>94</v>
      </c>
    </row>
    <row r="31" spans="1:11">
      <c r="A31">
        <v>30</v>
      </c>
      <c r="B31">
        <v>1</v>
      </c>
      <c r="C31" t="s">
        <v>93</v>
      </c>
      <c r="E31" t="s">
        <v>94</v>
      </c>
      <c r="K31">
        <v>16</v>
      </c>
    </row>
    <row r="32" spans="1:11">
      <c r="A32">
        <v>31</v>
      </c>
      <c r="B32">
        <v>4</v>
      </c>
      <c r="C32" t="s">
        <v>93</v>
      </c>
      <c r="E32" t="s">
        <v>94</v>
      </c>
    </row>
    <row r="33" spans="1:11" ht="18">
      <c r="A33">
        <v>32</v>
      </c>
      <c r="C33" s="8"/>
      <c r="E33" t="s">
        <v>94</v>
      </c>
      <c r="F33" t="s">
        <v>113</v>
      </c>
      <c r="K33">
        <v>16</v>
      </c>
    </row>
    <row r="34" spans="1:11">
      <c r="A34">
        <v>33</v>
      </c>
      <c r="B34">
        <v>3</v>
      </c>
      <c r="C34" t="s">
        <v>93</v>
      </c>
      <c r="E34" t="s">
        <v>94</v>
      </c>
    </row>
    <row r="35" spans="1:11">
      <c r="A35">
        <v>34</v>
      </c>
      <c r="B35">
        <v>3</v>
      </c>
      <c r="C35" t="s">
        <v>93</v>
      </c>
      <c r="E35" t="s">
        <v>94</v>
      </c>
    </row>
    <row r="36" spans="1:11">
      <c r="A36">
        <v>35</v>
      </c>
      <c r="B36">
        <v>4</v>
      </c>
      <c r="C36" t="s">
        <v>93</v>
      </c>
      <c r="E36" t="s">
        <v>94</v>
      </c>
      <c r="K36">
        <v>20</v>
      </c>
    </row>
    <row r="37" spans="1:11">
      <c r="A37">
        <v>36</v>
      </c>
      <c r="B37">
        <v>5</v>
      </c>
      <c r="C37" t="s">
        <v>93</v>
      </c>
      <c r="E37" t="s">
        <v>94</v>
      </c>
    </row>
    <row r="38" spans="1:11">
      <c r="A38">
        <v>37</v>
      </c>
      <c r="B38">
        <v>3</v>
      </c>
      <c r="C38" t="s">
        <v>93</v>
      </c>
      <c r="E38" t="s">
        <v>94</v>
      </c>
    </row>
    <row r="39" spans="1:11">
      <c r="A39">
        <v>38</v>
      </c>
      <c r="B39">
        <v>3</v>
      </c>
      <c r="C39" t="s">
        <v>93</v>
      </c>
      <c r="E39" t="s">
        <v>94</v>
      </c>
    </row>
    <row r="40" spans="1:11">
      <c r="A40">
        <v>39</v>
      </c>
      <c r="B40">
        <v>3</v>
      </c>
      <c r="C40" t="s">
        <v>93</v>
      </c>
      <c r="E40" t="s">
        <v>94</v>
      </c>
    </row>
    <row r="41" spans="1:11">
      <c r="A41">
        <v>40</v>
      </c>
      <c r="B41">
        <v>3</v>
      </c>
      <c r="C41" t="s">
        <v>93</v>
      </c>
      <c r="E41" t="s">
        <v>94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2D8E-7475-4924-A237-9E3075E33E9F}">
  <dimension ref="A1:L76"/>
  <sheetViews>
    <sheetView zoomScale="141" zoomScaleNormal="100" workbookViewId="0">
      <selection activeCell="E14" sqref="E14"/>
    </sheetView>
  </sheetViews>
  <sheetFormatPr baseColWidth="10" defaultColWidth="8.83203125" defaultRowHeight="15"/>
  <cols>
    <col min="1" max="1" width="21.5" customWidth="1"/>
    <col min="2" max="2" width="19.33203125" style="2" customWidth="1"/>
    <col min="3" max="3" width="108.1640625" customWidth="1"/>
    <col min="4" max="4" width="14.5" customWidth="1"/>
    <col min="6" max="6" width="19.1640625" customWidth="1"/>
    <col min="11" max="11" width="92" customWidth="1"/>
    <col min="12" max="12" width="9.1640625" hidden="1" customWidth="1"/>
  </cols>
  <sheetData>
    <row r="1" spans="1:12">
      <c r="A1" t="s">
        <v>99</v>
      </c>
      <c r="B1" s="2" t="s">
        <v>72</v>
      </c>
      <c r="C1" t="s">
        <v>73</v>
      </c>
      <c r="D1" t="s">
        <v>82</v>
      </c>
      <c r="E1" t="s">
        <v>79</v>
      </c>
      <c r="F1" t="s">
        <v>78</v>
      </c>
    </row>
    <row r="2" spans="1:12">
      <c r="A2">
        <v>1</v>
      </c>
      <c r="B2" s="2">
        <v>0.8</v>
      </c>
      <c r="C2" s="6" t="s">
        <v>97</v>
      </c>
      <c r="D2" t="s">
        <v>80</v>
      </c>
      <c r="E2">
        <f>COUNTIF(B$3:B$72, 0.5)</f>
        <v>1</v>
      </c>
      <c r="F2">
        <v>0.5</v>
      </c>
      <c r="K2" s="1"/>
      <c r="L2" t="s">
        <v>0</v>
      </c>
    </row>
    <row r="3" spans="1:12">
      <c r="A3">
        <v>2</v>
      </c>
      <c r="B3" s="2">
        <v>0.8</v>
      </c>
      <c r="C3" s="6" t="s">
        <v>98</v>
      </c>
      <c r="D3" t="s">
        <v>81</v>
      </c>
      <c r="E3">
        <f>COUNTIF(B$3:B$72, 0.6)</f>
        <v>1</v>
      </c>
      <c r="F3">
        <v>0.6</v>
      </c>
      <c r="K3" s="1"/>
      <c r="L3" t="s">
        <v>1</v>
      </c>
    </row>
    <row r="4" spans="1:12">
      <c r="A4">
        <v>3</v>
      </c>
      <c r="B4" s="2">
        <v>0.8</v>
      </c>
      <c r="C4" s="6" t="s">
        <v>100</v>
      </c>
      <c r="D4" t="s">
        <v>83</v>
      </c>
      <c r="E4">
        <f>COUNTIF(B$3:B$72, 0.8)</f>
        <v>3</v>
      </c>
      <c r="F4">
        <v>0.8</v>
      </c>
      <c r="K4" s="1"/>
      <c r="L4" t="s">
        <v>2</v>
      </c>
    </row>
    <row r="5" spans="1:12">
      <c r="A5">
        <v>4</v>
      </c>
      <c r="B5" s="2">
        <v>0.8</v>
      </c>
      <c r="C5" s="6" t="s">
        <v>101</v>
      </c>
      <c r="D5" t="s">
        <v>84</v>
      </c>
      <c r="E5">
        <f>COUNTIF(B$3:B$72, 1)</f>
        <v>1</v>
      </c>
      <c r="F5">
        <v>1</v>
      </c>
      <c r="K5" s="1"/>
      <c r="L5" t="s">
        <v>3</v>
      </c>
    </row>
    <row r="6" spans="1:12">
      <c r="A6">
        <v>5</v>
      </c>
      <c r="B6" s="2">
        <v>0.6</v>
      </c>
      <c r="C6" s="6" t="s">
        <v>102</v>
      </c>
      <c r="K6" s="1"/>
      <c r="L6" t="s">
        <v>4</v>
      </c>
    </row>
    <row r="7" spans="1:12">
      <c r="A7">
        <v>6</v>
      </c>
      <c r="B7" s="2">
        <v>1</v>
      </c>
      <c r="C7" s="6" t="s">
        <v>103</v>
      </c>
      <c r="K7" s="1"/>
      <c r="L7" t="s">
        <v>5</v>
      </c>
    </row>
    <row r="8" spans="1:12">
      <c r="A8">
        <v>7</v>
      </c>
      <c r="B8" s="2">
        <v>0.5</v>
      </c>
      <c r="C8" s="6" t="s">
        <v>104</v>
      </c>
      <c r="K8" s="1"/>
      <c r="L8" t="s">
        <v>6</v>
      </c>
    </row>
    <row r="9" spans="1:12">
      <c r="K9" s="1"/>
      <c r="L9" t="s">
        <v>7</v>
      </c>
    </row>
    <row r="10" spans="1:12">
      <c r="K10" s="1"/>
      <c r="L10" t="s">
        <v>8</v>
      </c>
    </row>
    <row r="11" spans="1:12">
      <c r="K11" s="1"/>
      <c r="L11" t="s">
        <v>9</v>
      </c>
    </row>
    <row r="12" spans="1:12">
      <c r="K12" s="1"/>
      <c r="L12" t="s">
        <v>10</v>
      </c>
    </row>
    <row r="13" spans="1:12">
      <c r="A13" s="3" t="s">
        <v>74</v>
      </c>
      <c r="K13" s="1"/>
      <c r="L13" t="s">
        <v>11</v>
      </c>
    </row>
    <row r="14" spans="1:12">
      <c r="A14" s="3" t="s">
        <v>75</v>
      </c>
      <c r="K14" s="1"/>
      <c r="L14" t="s">
        <v>12</v>
      </c>
    </row>
    <row r="15" spans="1:12">
      <c r="A15" s="3" t="s">
        <v>76</v>
      </c>
      <c r="K15" s="1"/>
      <c r="L15" t="s">
        <v>13</v>
      </c>
    </row>
    <row r="16" spans="1:12">
      <c r="A16" s="3" t="s">
        <v>77</v>
      </c>
      <c r="K16" s="1"/>
      <c r="L16" t="s">
        <v>14</v>
      </c>
    </row>
    <row r="17" spans="11:12">
      <c r="K17" s="1"/>
      <c r="L17" t="s">
        <v>15</v>
      </c>
    </row>
    <row r="18" spans="11:12">
      <c r="K18" s="1"/>
      <c r="L18" t="s">
        <v>16</v>
      </c>
    </row>
    <row r="19" spans="11:12">
      <c r="K19" s="1"/>
      <c r="L19" t="s">
        <v>17</v>
      </c>
    </row>
    <row r="20" spans="11:12">
      <c r="K20" s="1"/>
      <c r="L20" t="s">
        <v>18</v>
      </c>
    </row>
    <row r="21" spans="11:12">
      <c r="K21" s="1"/>
      <c r="L21" t="s">
        <v>19</v>
      </c>
    </row>
    <row r="22" spans="11:12">
      <c r="K22" s="1"/>
      <c r="L22" t="s">
        <v>20</v>
      </c>
    </row>
    <row r="23" spans="11:12">
      <c r="K23" s="1"/>
      <c r="L23" t="s">
        <v>21</v>
      </c>
    </row>
    <row r="24" spans="11:12">
      <c r="K24" s="1"/>
      <c r="L24" t="s">
        <v>22</v>
      </c>
    </row>
    <row r="25" spans="11:12">
      <c r="K25" s="1"/>
      <c r="L25" t="s">
        <v>23</v>
      </c>
    </row>
    <row r="26" spans="11:12">
      <c r="K26" s="1"/>
      <c r="L26" t="s">
        <v>24</v>
      </c>
    </row>
    <row r="27" spans="11:12">
      <c r="K27" s="1"/>
      <c r="L27" t="s">
        <v>25</v>
      </c>
    </row>
    <row r="28" spans="11:12">
      <c r="K28" s="1"/>
      <c r="L28" t="s">
        <v>26</v>
      </c>
    </row>
    <row r="29" spans="11:12">
      <c r="K29" s="1"/>
      <c r="L29" t="s">
        <v>27</v>
      </c>
    </row>
    <row r="30" spans="11:12">
      <c r="K30" s="1"/>
      <c r="L30" t="s">
        <v>28</v>
      </c>
    </row>
    <row r="31" spans="11:12">
      <c r="K31" s="1"/>
      <c r="L31" t="s">
        <v>29</v>
      </c>
    </row>
    <row r="32" spans="11:12">
      <c r="K32" s="1"/>
      <c r="L32" t="s">
        <v>30</v>
      </c>
    </row>
    <row r="33" spans="11:12">
      <c r="K33" s="1"/>
      <c r="L33" t="s">
        <v>31</v>
      </c>
    </row>
    <row r="34" spans="11:12">
      <c r="K34" s="1"/>
      <c r="L34" t="s">
        <v>32</v>
      </c>
    </row>
    <row r="35" spans="11:12">
      <c r="K35" s="1"/>
      <c r="L35" t="s">
        <v>33</v>
      </c>
    </row>
    <row r="36" spans="11:12">
      <c r="K36" s="1"/>
      <c r="L36" t="s">
        <v>34</v>
      </c>
    </row>
    <row r="37" spans="11:12">
      <c r="K37" s="1"/>
      <c r="L37" t="s">
        <v>35</v>
      </c>
    </row>
    <row r="38" spans="11:12">
      <c r="K38" s="1"/>
      <c r="L38" t="s">
        <v>36</v>
      </c>
    </row>
    <row r="39" spans="11:12">
      <c r="K39" s="1"/>
      <c r="L39" t="s">
        <v>37</v>
      </c>
    </row>
    <row r="40" spans="11:12">
      <c r="K40" s="1"/>
      <c r="L40" t="s">
        <v>38</v>
      </c>
    </row>
    <row r="41" spans="11:12">
      <c r="K41" s="1"/>
      <c r="L41" t="s">
        <v>39</v>
      </c>
    </row>
    <row r="42" spans="11:12">
      <c r="K42" s="1"/>
      <c r="L42" t="s">
        <v>40</v>
      </c>
    </row>
    <row r="43" spans="11:12">
      <c r="K43" s="1"/>
      <c r="L43" t="s">
        <v>41</v>
      </c>
    </row>
    <row r="44" spans="11:12">
      <c r="K44" s="1"/>
      <c r="L44" t="s">
        <v>42</v>
      </c>
    </row>
    <row r="45" spans="11:12">
      <c r="K45" s="1"/>
      <c r="L45" t="s">
        <v>43</v>
      </c>
    </row>
    <row r="46" spans="11:12">
      <c r="K46" s="1"/>
      <c r="L46" t="s">
        <v>44</v>
      </c>
    </row>
    <row r="47" spans="11:12">
      <c r="K47" s="1"/>
      <c r="L47" t="s">
        <v>45</v>
      </c>
    </row>
    <row r="48" spans="11:12">
      <c r="K48" s="1"/>
      <c r="L48" t="s">
        <v>46</v>
      </c>
    </row>
    <row r="49" spans="11:12">
      <c r="K49" s="1"/>
      <c r="L49" t="s">
        <v>47</v>
      </c>
    </row>
    <row r="50" spans="11:12">
      <c r="K50" s="1"/>
      <c r="L50" t="s">
        <v>48</v>
      </c>
    </row>
    <row r="51" spans="11:12">
      <c r="K51" s="1"/>
      <c r="L51" t="s">
        <v>49</v>
      </c>
    </row>
    <row r="52" spans="11:12">
      <c r="K52" s="1"/>
      <c r="L52" t="s">
        <v>50</v>
      </c>
    </row>
    <row r="53" spans="11:12">
      <c r="K53" s="1"/>
      <c r="L53" t="s">
        <v>51</v>
      </c>
    </row>
    <row r="54" spans="11:12">
      <c r="K54" s="1"/>
      <c r="L54" t="s">
        <v>52</v>
      </c>
    </row>
    <row r="55" spans="11:12">
      <c r="K55" s="1"/>
      <c r="L55" t="s">
        <v>53</v>
      </c>
    </row>
    <row r="56" spans="11:12">
      <c r="K56" s="1"/>
      <c r="L56" t="s">
        <v>54</v>
      </c>
    </row>
    <row r="57" spans="11:12">
      <c r="K57" s="1"/>
      <c r="L57" t="s">
        <v>55</v>
      </c>
    </row>
    <row r="58" spans="11:12">
      <c r="K58" s="1"/>
      <c r="L58" t="s">
        <v>56</v>
      </c>
    </row>
    <row r="59" spans="11:12">
      <c r="K59" s="1"/>
      <c r="L59" t="s">
        <v>57</v>
      </c>
    </row>
    <row r="60" spans="11:12">
      <c r="K60" s="1"/>
      <c r="L60" t="s">
        <v>58</v>
      </c>
    </row>
    <row r="61" spans="11:12">
      <c r="K61" s="1"/>
      <c r="L61" t="s">
        <v>59</v>
      </c>
    </row>
    <row r="62" spans="11:12">
      <c r="K62" s="1"/>
      <c r="L62" t="s">
        <v>60</v>
      </c>
    </row>
    <row r="63" spans="11:12">
      <c r="K63" s="1"/>
      <c r="L63" t="s">
        <v>61</v>
      </c>
    </row>
    <row r="64" spans="11:12">
      <c r="K64" s="1"/>
      <c r="L64" t="s">
        <v>62</v>
      </c>
    </row>
    <row r="65" spans="5:12">
      <c r="K65" s="1"/>
      <c r="L65" t="s">
        <v>63</v>
      </c>
    </row>
    <row r="66" spans="5:12">
      <c r="K66" s="1"/>
      <c r="L66" t="s">
        <v>64</v>
      </c>
    </row>
    <row r="67" spans="5:12">
      <c r="K67" s="1"/>
      <c r="L67" t="s">
        <v>65</v>
      </c>
    </row>
    <row r="68" spans="5:12">
      <c r="K68" s="1"/>
      <c r="L68" t="s">
        <v>66</v>
      </c>
    </row>
    <row r="69" spans="5:12">
      <c r="K69" s="1"/>
      <c r="L69" t="s">
        <v>67</v>
      </c>
    </row>
    <row r="70" spans="5:12">
      <c r="K70" s="1"/>
      <c r="L70" t="s">
        <v>68</v>
      </c>
    </row>
    <row r="71" spans="5:12">
      <c r="K71" s="1"/>
      <c r="L71" t="s">
        <v>69</v>
      </c>
    </row>
    <row r="72" spans="5:12">
      <c r="K72" s="1"/>
      <c r="L72" t="s">
        <v>70</v>
      </c>
    </row>
    <row r="73" spans="5:12">
      <c r="K73" s="1"/>
      <c r="L73" t="s">
        <v>71</v>
      </c>
    </row>
    <row r="76" spans="5:12">
      <c r="E76" s="4"/>
    </row>
  </sheetData>
  <hyperlinks>
    <hyperlink ref="C2" r:id="rId1" xr:uid="{DA569C4D-F4A6-774F-93D8-E173AF15AC1E}"/>
    <hyperlink ref="C6" r:id="rId2" xr:uid="{A40C4749-524F-8F4D-8D55-8F16A8BFE904}"/>
    <hyperlink ref="C8" r:id="rId3" xr:uid="{499DEF96-A967-8648-A211-6BC9F9CCCD26}"/>
    <hyperlink ref="C7" r:id="rId4" xr:uid="{02B0034F-035D-8B4A-8677-98954F0328B0}"/>
  </hyperlinks>
  <pageMargins left="0.7" right="0.7" top="0.75" bottom="0.75" header="0.3" footer="0.3"/>
  <pageSetup paperSize="9" orientation="portrait" horizontalDpi="0" verticalDpi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Use Analysis</vt:lpstr>
      <vt:lpstr>Claim Analysis</vt:lpstr>
      <vt:lpstr>Source Credibility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B</dc:creator>
  <cp:lastModifiedBy>Benjamin Storm</cp:lastModifiedBy>
  <dcterms:created xsi:type="dcterms:W3CDTF">2025-05-05T15:14:47Z</dcterms:created>
  <dcterms:modified xsi:type="dcterms:W3CDTF">2025-05-21T20:42:41Z</dcterms:modified>
</cp:coreProperties>
</file>