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s\Desktop\forSpring2021_tomovetoMemory\CHEMresearchSpring2021\documentsfromFabrizio\"/>
    </mc:Choice>
  </mc:AlternateContent>
  <xr:revisionPtr revIDLastSave="0" documentId="13_ncr:1_{F66D2D1E-9FBB-45FE-9182-1E9ED5680C36}" xr6:coauthVersionLast="47" xr6:coauthVersionMax="47" xr10:uidLastSave="{00000000-0000-0000-0000-000000000000}"/>
  <bookViews>
    <workbookView xWindow="-28920" yWindow="-90" windowWidth="29040" windowHeight="15840" xr2:uid="{F0A0BA31-4416-4C51-B409-3B0FC1E1769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5" i="1" l="1"/>
  <c r="F105" i="1"/>
  <c r="G105" i="1"/>
  <c r="H105" i="1"/>
  <c r="I105" i="1"/>
  <c r="J105" i="1"/>
  <c r="E39" i="1"/>
  <c r="F39" i="1"/>
  <c r="G39" i="1"/>
  <c r="H39" i="1"/>
  <c r="I39" i="1"/>
  <c r="J39" i="1"/>
  <c r="I51" i="1"/>
  <c r="J51" i="1"/>
  <c r="I40" i="1"/>
  <c r="J40" i="1"/>
  <c r="I149" i="1"/>
  <c r="J149" i="1"/>
  <c r="I62" i="1"/>
  <c r="J62" i="1"/>
  <c r="I71" i="1"/>
  <c r="J71" i="1"/>
  <c r="I17" i="1"/>
  <c r="J17" i="1"/>
  <c r="I32" i="1"/>
  <c r="J32" i="1"/>
  <c r="I130" i="1"/>
  <c r="J130" i="1"/>
  <c r="I33" i="1"/>
  <c r="J33" i="1"/>
  <c r="I54" i="1"/>
  <c r="J54" i="1"/>
  <c r="I55" i="1"/>
  <c r="J55" i="1"/>
  <c r="I56" i="1"/>
  <c r="J56" i="1"/>
  <c r="I57" i="1"/>
  <c r="J57" i="1"/>
  <c r="I58" i="1"/>
  <c r="J58" i="1"/>
  <c r="I59" i="1"/>
  <c r="J59" i="1"/>
  <c r="I60" i="1"/>
  <c r="J60" i="1"/>
  <c r="I61" i="1"/>
  <c r="J61" i="1"/>
  <c r="I80" i="1"/>
  <c r="J80" i="1"/>
  <c r="I107" i="1"/>
  <c r="J107" i="1"/>
  <c r="I108" i="1"/>
  <c r="J108" i="1"/>
  <c r="I87" i="1"/>
  <c r="J87" i="1"/>
  <c r="I88" i="1"/>
  <c r="J88" i="1"/>
  <c r="I74" i="1"/>
  <c r="J74" i="1"/>
  <c r="I103" i="1"/>
  <c r="J103" i="1"/>
  <c r="I104" i="1"/>
  <c r="J104" i="1"/>
  <c r="I101" i="1"/>
  <c r="J101" i="1"/>
  <c r="I102" i="1"/>
  <c r="J102" i="1"/>
  <c r="I131" i="1"/>
  <c r="J131" i="1"/>
  <c r="I132" i="1"/>
  <c r="J132" i="1"/>
  <c r="I133" i="1"/>
  <c r="J133" i="1"/>
  <c r="I134" i="1"/>
  <c r="J134" i="1"/>
  <c r="I110" i="1"/>
  <c r="J110" i="1"/>
  <c r="I111" i="1"/>
  <c r="J111" i="1"/>
  <c r="I112" i="1"/>
  <c r="J112" i="1"/>
  <c r="I113" i="1"/>
  <c r="J113" i="1"/>
  <c r="I72" i="1"/>
  <c r="J72" i="1"/>
  <c r="I66" i="1"/>
  <c r="J66" i="1"/>
  <c r="I29" i="1"/>
  <c r="J29" i="1"/>
  <c r="I95" i="1"/>
  <c r="J95" i="1"/>
  <c r="I106" i="1"/>
  <c r="J106" i="1"/>
  <c r="I73" i="1"/>
  <c r="J73" i="1"/>
  <c r="I93" i="1"/>
  <c r="J93" i="1"/>
  <c r="I148" i="1"/>
  <c r="J148" i="1"/>
  <c r="I92" i="1"/>
  <c r="J92" i="1"/>
  <c r="I114" i="1"/>
  <c r="J114" i="1"/>
  <c r="I76" i="1"/>
  <c r="J76" i="1"/>
  <c r="I77" i="1"/>
  <c r="J77" i="1"/>
  <c r="I78" i="1"/>
  <c r="J78" i="1"/>
  <c r="I79" i="1"/>
  <c r="J79" i="1"/>
  <c r="I28" i="1"/>
  <c r="J28" i="1"/>
  <c r="I27" i="1"/>
  <c r="J27" i="1"/>
  <c r="I63" i="1"/>
  <c r="J63" i="1"/>
  <c r="I14" i="1"/>
  <c r="J14" i="1"/>
  <c r="I49" i="1"/>
  <c r="J49" i="1"/>
  <c r="I9" i="1"/>
  <c r="J9" i="1"/>
  <c r="I48" i="1"/>
  <c r="J48" i="1"/>
  <c r="I11" i="1"/>
  <c r="J11" i="1"/>
  <c r="I15" i="1"/>
  <c r="J15" i="1"/>
  <c r="I10" i="1"/>
  <c r="J10" i="1"/>
  <c r="I47" i="1"/>
  <c r="J47" i="1"/>
  <c r="I12" i="1"/>
  <c r="J12" i="1"/>
  <c r="I13" i="1"/>
  <c r="J13" i="1"/>
  <c r="I19" i="1"/>
  <c r="J19" i="1"/>
  <c r="I52" i="1"/>
  <c r="J52" i="1"/>
  <c r="I45" i="1"/>
  <c r="J45" i="1"/>
  <c r="I38" i="1"/>
  <c r="J38" i="1"/>
  <c r="I126" i="1"/>
  <c r="J126" i="1"/>
  <c r="I34" i="1"/>
  <c r="J34" i="1"/>
  <c r="I85" i="1"/>
  <c r="J85" i="1"/>
  <c r="I135" i="1"/>
  <c r="J135" i="1"/>
  <c r="I36" i="1"/>
  <c r="J36" i="1"/>
  <c r="I35" i="1"/>
  <c r="J35" i="1"/>
  <c r="I97" i="1"/>
  <c r="J97" i="1"/>
  <c r="I83" i="1"/>
  <c r="J83" i="1"/>
  <c r="I90" i="1"/>
  <c r="J90" i="1"/>
  <c r="I91" i="1"/>
  <c r="J91" i="1"/>
  <c r="I100" i="1"/>
  <c r="J100" i="1"/>
  <c r="I2" i="1"/>
  <c r="J2" i="1"/>
  <c r="I8" i="1"/>
  <c r="J8" i="1"/>
  <c r="I98" i="1"/>
  <c r="J98" i="1"/>
  <c r="I86" i="1"/>
  <c r="J86" i="1"/>
  <c r="I138" i="1"/>
  <c r="J138" i="1"/>
  <c r="I136" i="1"/>
  <c r="J136" i="1"/>
  <c r="I5" i="1"/>
  <c r="J5" i="1"/>
  <c r="I99" i="1"/>
  <c r="J99" i="1"/>
  <c r="I26" i="1"/>
  <c r="J26" i="1"/>
  <c r="I109" i="1"/>
  <c r="J109" i="1"/>
  <c r="I25" i="1"/>
  <c r="J25" i="1"/>
  <c r="I22" i="1"/>
  <c r="J22" i="1"/>
  <c r="I23" i="1"/>
  <c r="J23" i="1"/>
  <c r="I20" i="1"/>
  <c r="J20" i="1"/>
  <c r="I18" i="1"/>
  <c r="J18" i="1"/>
  <c r="I139" i="1"/>
  <c r="J139" i="1"/>
  <c r="I140" i="1"/>
  <c r="J140" i="1"/>
  <c r="I141" i="1"/>
  <c r="J141" i="1"/>
  <c r="I142" i="1"/>
  <c r="J142" i="1"/>
  <c r="I143" i="1"/>
  <c r="J143" i="1"/>
  <c r="I144" i="1"/>
  <c r="J144" i="1"/>
  <c r="I145" i="1"/>
  <c r="J145" i="1"/>
  <c r="I146" i="1"/>
  <c r="J146" i="1"/>
  <c r="I147" i="1"/>
  <c r="J147" i="1"/>
  <c r="I120" i="1"/>
  <c r="J120" i="1"/>
  <c r="I121" i="1"/>
  <c r="J121" i="1"/>
  <c r="I6" i="1"/>
  <c r="J6" i="1"/>
  <c r="I96" i="1"/>
  <c r="J96" i="1"/>
  <c r="I7" i="1"/>
  <c r="J7" i="1"/>
  <c r="I31" i="1"/>
  <c r="J31" i="1"/>
  <c r="I128" i="1"/>
  <c r="J128" i="1"/>
  <c r="I129" i="1"/>
  <c r="J129" i="1"/>
  <c r="I117" i="1"/>
  <c r="J117" i="1"/>
  <c r="I118" i="1"/>
  <c r="J118" i="1"/>
  <c r="I67" i="1"/>
  <c r="J67" i="1"/>
  <c r="I68" i="1"/>
  <c r="J68" i="1"/>
  <c r="I82" i="1"/>
  <c r="J82" i="1"/>
  <c r="I81" i="1"/>
  <c r="J81" i="1"/>
  <c r="I53" i="1"/>
  <c r="J53" i="1"/>
  <c r="I75" i="1"/>
  <c r="J75" i="1"/>
  <c r="I50" i="1"/>
  <c r="J50" i="1"/>
  <c r="I65" i="1"/>
  <c r="J65" i="1"/>
  <c r="I69" i="1"/>
  <c r="J69" i="1"/>
  <c r="I127" i="1"/>
  <c r="J127" i="1"/>
  <c r="I3" i="1"/>
  <c r="J3" i="1"/>
  <c r="I125" i="1"/>
  <c r="J125" i="1"/>
  <c r="I21" i="1"/>
  <c r="J21" i="1"/>
  <c r="I24" i="1"/>
  <c r="J24" i="1"/>
  <c r="I30" i="1"/>
  <c r="J30" i="1"/>
  <c r="I119" i="1"/>
  <c r="J119" i="1"/>
  <c r="I122" i="1"/>
  <c r="J122" i="1"/>
  <c r="I123" i="1"/>
  <c r="J123" i="1"/>
  <c r="I124" i="1"/>
  <c r="J124" i="1"/>
  <c r="I84" i="1"/>
  <c r="J84" i="1"/>
  <c r="I16" i="1"/>
  <c r="J16" i="1"/>
  <c r="I94" i="1"/>
  <c r="J94" i="1"/>
  <c r="I64" i="1"/>
  <c r="J64" i="1"/>
  <c r="I89" i="1"/>
  <c r="J89" i="1"/>
  <c r="I4" i="1"/>
  <c r="J4" i="1"/>
  <c r="I115" i="1"/>
  <c r="J115" i="1"/>
  <c r="I116" i="1"/>
  <c r="J116" i="1"/>
  <c r="I137" i="1"/>
  <c r="J137" i="1"/>
  <c r="I37" i="1"/>
  <c r="J37" i="1"/>
  <c r="I41" i="1"/>
  <c r="J41" i="1"/>
  <c r="I46" i="1"/>
  <c r="J46" i="1"/>
  <c r="I43" i="1"/>
  <c r="J43" i="1"/>
  <c r="I42" i="1"/>
  <c r="J42" i="1"/>
  <c r="I44" i="1"/>
  <c r="J44" i="1"/>
  <c r="J70" i="1"/>
  <c r="I70" i="1"/>
  <c r="H51" i="1"/>
  <c r="H40" i="1"/>
  <c r="H149" i="1"/>
  <c r="H62" i="1"/>
  <c r="H71" i="1"/>
  <c r="H17" i="1"/>
  <c r="H32" i="1"/>
  <c r="H130" i="1"/>
  <c r="H33" i="1"/>
  <c r="H54" i="1"/>
  <c r="H55" i="1"/>
  <c r="H56" i="1"/>
  <c r="H57" i="1"/>
  <c r="H58" i="1"/>
  <c r="H59" i="1"/>
  <c r="H60" i="1"/>
  <c r="H61" i="1"/>
  <c r="H80" i="1"/>
  <c r="H107" i="1"/>
  <c r="H108" i="1"/>
  <c r="H87" i="1"/>
  <c r="H88" i="1"/>
  <c r="H74" i="1"/>
  <c r="H103" i="1"/>
  <c r="H104" i="1"/>
  <c r="H101" i="1"/>
  <c r="H102" i="1"/>
  <c r="H131" i="1"/>
  <c r="H132" i="1"/>
  <c r="H133" i="1"/>
  <c r="H134" i="1"/>
  <c r="H110" i="1"/>
  <c r="H111" i="1"/>
  <c r="H112" i="1"/>
  <c r="H113" i="1"/>
  <c r="H72" i="1"/>
  <c r="H66" i="1"/>
  <c r="H29" i="1"/>
  <c r="H95" i="1"/>
  <c r="H106" i="1"/>
  <c r="H73" i="1"/>
  <c r="H93" i="1"/>
  <c r="H148" i="1"/>
  <c r="H92" i="1"/>
  <c r="H114" i="1"/>
  <c r="H76" i="1"/>
  <c r="H77" i="1"/>
  <c r="H78" i="1"/>
  <c r="H79" i="1"/>
  <c r="H28" i="1"/>
  <c r="H27" i="1"/>
  <c r="H63" i="1"/>
  <c r="H14" i="1"/>
  <c r="H49" i="1"/>
  <c r="H9" i="1"/>
  <c r="H48" i="1"/>
  <c r="H11" i="1"/>
  <c r="H15" i="1"/>
  <c r="H10" i="1"/>
  <c r="H47" i="1"/>
  <c r="H12" i="1"/>
  <c r="H13" i="1"/>
  <c r="H19" i="1"/>
  <c r="H52" i="1"/>
  <c r="H45" i="1"/>
  <c r="H38" i="1"/>
  <c r="H126" i="1"/>
  <c r="H34" i="1"/>
  <c r="H85" i="1"/>
  <c r="H135" i="1"/>
  <c r="H36" i="1"/>
  <c r="H35" i="1"/>
  <c r="H97" i="1"/>
  <c r="H83" i="1"/>
  <c r="H90" i="1"/>
  <c r="H91" i="1"/>
  <c r="H100" i="1"/>
  <c r="H2" i="1"/>
  <c r="H8" i="1"/>
  <c r="H98" i="1"/>
  <c r="H86" i="1"/>
  <c r="H138" i="1"/>
  <c r="H136" i="1"/>
  <c r="H5" i="1"/>
  <c r="H99" i="1"/>
  <c r="H26" i="1"/>
  <c r="H109" i="1"/>
  <c r="H25" i="1"/>
  <c r="H22" i="1"/>
  <c r="H23" i="1"/>
  <c r="H20" i="1"/>
  <c r="H18" i="1"/>
  <c r="H139" i="1"/>
  <c r="H140" i="1"/>
  <c r="H141" i="1"/>
  <c r="H142" i="1"/>
  <c r="H143" i="1"/>
  <c r="H144" i="1"/>
  <c r="H145" i="1"/>
  <c r="H146" i="1"/>
  <c r="H147" i="1"/>
  <c r="H120" i="1"/>
  <c r="H121" i="1"/>
  <c r="H6" i="1"/>
  <c r="H96" i="1"/>
  <c r="H7" i="1"/>
  <c r="H31" i="1"/>
  <c r="H128" i="1"/>
  <c r="H129" i="1"/>
  <c r="H117" i="1"/>
  <c r="H118" i="1"/>
  <c r="H67" i="1"/>
  <c r="H68" i="1"/>
  <c r="H82" i="1"/>
  <c r="H81" i="1"/>
  <c r="H53" i="1"/>
  <c r="H75" i="1"/>
  <c r="H50" i="1"/>
  <c r="H65" i="1"/>
  <c r="H69" i="1"/>
  <c r="H127" i="1"/>
  <c r="H3" i="1"/>
  <c r="H125" i="1"/>
  <c r="H21" i="1"/>
  <c r="H24" i="1"/>
  <c r="H30" i="1"/>
  <c r="H119" i="1"/>
  <c r="H122" i="1"/>
  <c r="H123" i="1"/>
  <c r="H124" i="1"/>
  <c r="H84" i="1"/>
  <c r="H16" i="1"/>
  <c r="H94" i="1"/>
  <c r="H64" i="1"/>
  <c r="H89" i="1"/>
  <c r="H4" i="1"/>
  <c r="H115" i="1"/>
  <c r="H116" i="1"/>
  <c r="H137" i="1"/>
  <c r="H37" i="1"/>
  <c r="H41" i="1"/>
  <c r="H46" i="1"/>
  <c r="H43" i="1"/>
  <c r="H42" i="1"/>
  <c r="H44" i="1"/>
  <c r="H70" i="1"/>
  <c r="G51" i="1"/>
  <c r="G40" i="1"/>
  <c r="G149" i="1"/>
  <c r="G62" i="1"/>
  <c r="G71" i="1"/>
  <c r="G17" i="1"/>
  <c r="G32" i="1"/>
  <c r="G130" i="1"/>
  <c r="G33" i="1"/>
  <c r="G54" i="1"/>
  <c r="G55" i="1"/>
  <c r="G56" i="1"/>
  <c r="G57" i="1"/>
  <c r="G58" i="1"/>
  <c r="G59" i="1"/>
  <c r="G60" i="1"/>
  <c r="G61" i="1"/>
  <c r="G80" i="1"/>
  <c r="G107" i="1"/>
  <c r="G108" i="1"/>
  <c r="G87" i="1"/>
  <c r="G88" i="1"/>
  <c r="G74" i="1"/>
  <c r="G103" i="1"/>
  <c r="G104" i="1"/>
  <c r="G101" i="1"/>
  <c r="G102" i="1"/>
  <c r="G131" i="1"/>
  <c r="G132" i="1"/>
  <c r="G133" i="1"/>
  <c r="G134" i="1"/>
  <c r="G110" i="1"/>
  <c r="G111" i="1"/>
  <c r="G112" i="1"/>
  <c r="G113" i="1"/>
  <c r="G72" i="1"/>
  <c r="G66" i="1"/>
  <c r="G29" i="1"/>
  <c r="G95" i="1"/>
  <c r="G106" i="1"/>
  <c r="G73" i="1"/>
  <c r="G93" i="1"/>
  <c r="G148" i="1"/>
  <c r="G92" i="1"/>
  <c r="G114" i="1"/>
  <c r="G76" i="1"/>
  <c r="G77" i="1"/>
  <c r="G78" i="1"/>
  <c r="G79" i="1"/>
  <c r="G28" i="1"/>
  <c r="G27" i="1"/>
  <c r="G63" i="1"/>
  <c r="G14" i="1"/>
  <c r="G49" i="1"/>
  <c r="G9" i="1"/>
  <c r="G48" i="1"/>
  <c r="G11" i="1"/>
  <c r="G15" i="1"/>
  <c r="G10" i="1"/>
  <c r="G47" i="1"/>
  <c r="G12" i="1"/>
  <c r="G13" i="1"/>
  <c r="G19" i="1"/>
  <c r="G52" i="1"/>
  <c r="G45" i="1"/>
  <c r="G38" i="1"/>
  <c r="G126" i="1"/>
  <c r="G34" i="1"/>
  <c r="G85" i="1"/>
  <c r="G135" i="1"/>
  <c r="G36" i="1"/>
  <c r="G35" i="1"/>
  <c r="G97" i="1"/>
  <c r="G83" i="1"/>
  <c r="G90" i="1"/>
  <c r="G91" i="1"/>
  <c r="G100" i="1"/>
  <c r="G2" i="1"/>
  <c r="G8" i="1"/>
  <c r="G98" i="1"/>
  <c r="G86" i="1"/>
  <c r="G138" i="1"/>
  <c r="G136" i="1"/>
  <c r="G5" i="1"/>
  <c r="G99" i="1"/>
  <c r="G26" i="1"/>
  <c r="G109" i="1"/>
  <c r="G25" i="1"/>
  <c r="G22" i="1"/>
  <c r="G23" i="1"/>
  <c r="G20" i="1"/>
  <c r="G18" i="1"/>
  <c r="G139" i="1"/>
  <c r="G140" i="1"/>
  <c r="G141" i="1"/>
  <c r="G142" i="1"/>
  <c r="G143" i="1"/>
  <c r="G144" i="1"/>
  <c r="G145" i="1"/>
  <c r="G146" i="1"/>
  <c r="G147" i="1"/>
  <c r="G120" i="1"/>
  <c r="G121" i="1"/>
  <c r="G6" i="1"/>
  <c r="G96" i="1"/>
  <c r="G7" i="1"/>
  <c r="G31" i="1"/>
  <c r="G128" i="1"/>
  <c r="G129" i="1"/>
  <c r="G117" i="1"/>
  <c r="G118" i="1"/>
  <c r="G67" i="1"/>
  <c r="G68" i="1"/>
  <c r="G82" i="1"/>
  <c r="G81" i="1"/>
  <c r="G53" i="1"/>
  <c r="G75" i="1"/>
  <c r="G50" i="1"/>
  <c r="G65" i="1"/>
  <c r="G69" i="1"/>
  <c r="G127" i="1"/>
  <c r="G3" i="1"/>
  <c r="G125" i="1"/>
  <c r="G21" i="1"/>
  <c r="G24" i="1"/>
  <c r="G30" i="1"/>
  <c r="G119" i="1"/>
  <c r="G122" i="1"/>
  <c r="G123" i="1"/>
  <c r="G124" i="1"/>
  <c r="G84" i="1"/>
  <c r="G16" i="1"/>
  <c r="G94" i="1"/>
  <c r="G64" i="1"/>
  <c r="G89" i="1"/>
  <c r="G4" i="1"/>
  <c r="G115" i="1"/>
  <c r="G116" i="1"/>
  <c r="G137" i="1"/>
  <c r="G37" i="1"/>
  <c r="G41" i="1"/>
  <c r="G46" i="1"/>
  <c r="G43" i="1"/>
  <c r="G42" i="1"/>
  <c r="G44" i="1"/>
  <c r="F51" i="1"/>
  <c r="F40" i="1"/>
  <c r="F149" i="1"/>
  <c r="F62" i="1"/>
  <c r="F71" i="1"/>
  <c r="F17" i="1"/>
  <c r="F32" i="1"/>
  <c r="F130" i="1"/>
  <c r="F33" i="1"/>
  <c r="F54" i="1"/>
  <c r="F55" i="1"/>
  <c r="F56" i="1"/>
  <c r="F57" i="1"/>
  <c r="F58" i="1"/>
  <c r="F59" i="1"/>
  <c r="F60" i="1"/>
  <c r="F61" i="1"/>
  <c r="F80" i="1"/>
  <c r="F107" i="1"/>
  <c r="F108" i="1"/>
  <c r="F87" i="1"/>
  <c r="F88" i="1"/>
  <c r="F74" i="1"/>
  <c r="F103" i="1"/>
  <c r="F104" i="1"/>
  <c r="F101" i="1"/>
  <c r="F102" i="1"/>
  <c r="F131" i="1"/>
  <c r="F132" i="1"/>
  <c r="F133" i="1"/>
  <c r="F134" i="1"/>
  <c r="F110" i="1"/>
  <c r="F111" i="1"/>
  <c r="F112" i="1"/>
  <c r="F113" i="1"/>
  <c r="F72" i="1"/>
  <c r="F66" i="1"/>
  <c r="F29" i="1"/>
  <c r="F95" i="1"/>
  <c r="F106" i="1"/>
  <c r="F73" i="1"/>
  <c r="F93" i="1"/>
  <c r="F148" i="1"/>
  <c r="F92" i="1"/>
  <c r="F114" i="1"/>
  <c r="F76" i="1"/>
  <c r="F77" i="1"/>
  <c r="F78" i="1"/>
  <c r="F79" i="1"/>
  <c r="F28" i="1"/>
  <c r="F27" i="1"/>
  <c r="F63" i="1"/>
  <c r="F14" i="1"/>
  <c r="F49" i="1"/>
  <c r="F9" i="1"/>
  <c r="F48" i="1"/>
  <c r="F11" i="1"/>
  <c r="F15" i="1"/>
  <c r="F10" i="1"/>
  <c r="F47" i="1"/>
  <c r="F12" i="1"/>
  <c r="F13" i="1"/>
  <c r="F19" i="1"/>
  <c r="F52" i="1"/>
  <c r="F45" i="1"/>
  <c r="F38" i="1"/>
  <c r="F126" i="1"/>
  <c r="F34" i="1"/>
  <c r="F85" i="1"/>
  <c r="F135" i="1"/>
  <c r="F36" i="1"/>
  <c r="F35" i="1"/>
  <c r="F97" i="1"/>
  <c r="F83" i="1"/>
  <c r="F90" i="1"/>
  <c r="F91" i="1"/>
  <c r="F100" i="1"/>
  <c r="F2" i="1"/>
  <c r="F8" i="1"/>
  <c r="F98" i="1"/>
  <c r="F86" i="1"/>
  <c r="F138" i="1"/>
  <c r="F136" i="1"/>
  <c r="F5" i="1"/>
  <c r="F99" i="1"/>
  <c r="F26" i="1"/>
  <c r="F109" i="1"/>
  <c r="F25" i="1"/>
  <c r="F22" i="1"/>
  <c r="F23" i="1"/>
  <c r="F20" i="1"/>
  <c r="F18" i="1"/>
  <c r="F139" i="1"/>
  <c r="F140" i="1"/>
  <c r="F141" i="1"/>
  <c r="F142" i="1"/>
  <c r="F143" i="1"/>
  <c r="F144" i="1"/>
  <c r="F145" i="1"/>
  <c r="F146" i="1"/>
  <c r="F147" i="1"/>
  <c r="F120" i="1"/>
  <c r="F121" i="1"/>
  <c r="F6" i="1"/>
  <c r="F96" i="1"/>
  <c r="F7" i="1"/>
  <c r="F31" i="1"/>
  <c r="F128" i="1"/>
  <c r="F129" i="1"/>
  <c r="F117" i="1"/>
  <c r="F118" i="1"/>
  <c r="F67" i="1"/>
  <c r="F68" i="1"/>
  <c r="F82" i="1"/>
  <c r="F81" i="1"/>
  <c r="F53" i="1"/>
  <c r="F75" i="1"/>
  <c r="F50" i="1"/>
  <c r="F65" i="1"/>
  <c r="F69" i="1"/>
  <c r="F127" i="1"/>
  <c r="F3" i="1"/>
  <c r="F125" i="1"/>
  <c r="F21" i="1"/>
  <c r="F24" i="1"/>
  <c r="F30" i="1"/>
  <c r="F119" i="1"/>
  <c r="F122" i="1"/>
  <c r="F123" i="1"/>
  <c r="F124" i="1"/>
  <c r="F84" i="1"/>
  <c r="F16" i="1"/>
  <c r="F94" i="1"/>
  <c r="F64" i="1"/>
  <c r="F89" i="1"/>
  <c r="F4" i="1"/>
  <c r="F115" i="1"/>
  <c r="F116" i="1"/>
  <c r="F137" i="1"/>
  <c r="F37" i="1"/>
  <c r="F41" i="1"/>
  <c r="F46" i="1"/>
  <c r="F43" i="1"/>
  <c r="F42" i="1"/>
  <c r="F44" i="1"/>
  <c r="G70" i="1"/>
  <c r="F70" i="1"/>
  <c r="E51" i="1"/>
  <c r="E40" i="1"/>
  <c r="E149" i="1"/>
  <c r="E62" i="1"/>
  <c r="E71" i="1"/>
  <c r="E17" i="1"/>
  <c r="E32" i="1"/>
  <c r="E130" i="1"/>
  <c r="E33" i="1"/>
  <c r="E54" i="1"/>
  <c r="E55" i="1"/>
  <c r="E56" i="1"/>
  <c r="E57" i="1"/>
  <c r="E58" i="1"/>
  <c r="E59" i="1"/>
  <c r="E60" i="1"/>
  <c r="E61" i="1"/>
  <c r="E80" i="1"/>
  <c r="E107" i="1"/>
  <c r="E108" i="1"/>
  <c r="E87" i="1"/>
  <c r="E88" i="1"/>
  <c r="E74" i="1"/>
  <c r="E103" i="1"/>
  <c r="E104" i="1"/>
  <c r="E101" i="1"/>
  <c r="E102" i="1"/>
  <c r="E131" i="1"/>
  <c r="E132" i="1"/>
  <c r="E133" i="1"/>
  <c r="E134" i="1"/>
  <c r="E110" i="1"/>
  <c r="E111" i="1"/>
  <c r="E112" i="1"/>
  <c r="E113" i="1"/>
  <c r="E72" i="1"/>
  <c r="E66" i="1"/>
  <c r="E29" i="1"/>
  <c r="E95" i="1"/>
  <c r="E106" i="1"/>
  <c r="E73" i="1"/>
  <c r="E93" i="1"/>
  <c r="E148" i="1"/>
  <c r="E92" i="1"/>
  <c r="E114" i="1"/>
  <c r="E76" i="1"/>
  <c r="E77" i="1"/>
  <c r="E78" i="1"/>
  <c r="E79" i="1"/>
  <c r="E28" i="1"/>
  <c r="E27" i="1"/>
  <c r="E63" i="1"/>
  <c r="E14" i="1"/>
  <c r="E49" i="1"/>
  <c r="E9" i="1"/>
  <c r="E48" i="1"/>
  <c r="E11" i="1"/>
  <c r="E15" i="1"/>
  <c r="E10" i="1"/>
  <c r="E47" i="1"/>
  <c r="E12" i="1"/>
  <c r="E13" i="1"/>
  <c r="E19" i="1"/>
  <c r="E52" i="1"/>
  <c r="E45" i="1"/>
  <c r="E38" i="1"/>
  <c r="E126" i="1"/>
  <c r="E34" i="1"/>
  <c r="E85" i="1"/>
  <c r="E135" i="1"/>
  <c r="E36" i="1"/>
  <c r="E35" i="1"/>
  <c r="E97" i="1"/>
  <c r="E83" i="1"/>
  <c r="E90" i="1"/>
  <c r="E91" i="1"/>
  <c r="E100" i="1"/>
  <c r="E2" i="1"/>
  <c r="E8" i="1"/>
  <c r="E98" i="1"/>
  <c r="E86" i="1"/>
  <c r="E138" i="1"/>
  <c r="E136" i="1"/>
  <c r="E5" i="1"/>
  <c r="E99" i="1"/>
  <c r="E26" i="1"/>
  <c r="E109" i="1"/>
  <c r="E25" i="1"/>
  <c r="E22" i="1"/>
  <c r="E23" i="1"/>
  <c r="E20" i="1"/>
  <c r="E18" i="1"/>
  <c r="E139" i="1"/>
  <c r="E140" i="1"/>
  <c r="E141" i="1"/>
  <c r="E142" i="1"/>
  <c r="E143" i="1"/>
  <c r="E144" i="1"/>
  <c r="E145" i="1"/>
  <c r="E146" i="1"/>
  <c r="E147" i="1"/>
  <c r="E120" i="1"/>
  <c r="E121" i="1"/>
  <c r="E6" i="1"/>
  <c r="E96" i="1"/>
  <c r="E7" i="1"/>
  <c r="E31" i="1"/>
  <c r="E128" i="1"/>
  <c r="E129" i="1"/>
  <c r="E117" i="1"/>
  <c r="E118" i="1"/>
  <c r="E67" i="1"/>
  <c r="E68" i="1"/>
  <c r="E82" i="1"/>
  <c r="E81" i="1"/>
  <c r="E53" i="1"/>
  <c r="E75" i="1"/>
  <c r="E50" i="1"/>
  <c r="E65" i="1"/>
  <c r="E69" i="1"/>
  <c r="E127" i="1"/>
  <c r="E3" i="1"/>
  <c r="E125" i="1"/>
  <c r="E21" i="1"/>
  <c r="E24" i="1"/>
  <c r="E30" i="1"/>
  <c r="E119" i="1"/>
  <c r="E122" i="1"/>
  <c r="E123" i="1"/>
  <c r="E124" i="1"/>
  <c r="E84" i="1"/>
  <c r="E16" i="1"/>
  <c r="E94" i="1"/>
  <c r="E64" i="1"/>
  <c r="E89" i="1"/>
  <c r="E4" i="1"/>
  <c r="E115" i="1"/>
  <c r="E116" i="1"/>
  <c r="E137" i="1"/>
  <c r="E37" i="1"/>
  <c r="E41" i="1"/>
  <c r="E46" i="1"/>
  <c r="E43" i="1"/>
  <c r="E42" i="1"/>
  <c r="E44" i="1"/>
  <c r="E70" i="1"/>
</calcChain>
</file>

<file path=xl/sharedStrings.xml><?xml version="1.0" encoding="utf-8"?>
<sst xmlns="http://schemas.openxmlformats.org/spreadsheetml/2006/main" count="477" uniqueCount="400">
  <si>
    <t>Compound</t>
  </si>
  <si>
    <t>Griseofulvin</t>
  </si>
  <si>
    <t>C17H17ClO6</t>
  </si>
  <si>
    <t>Dechlorogriseofulvin</t>
  </si>
  <si>
    <t>C17H18O6</t>
  </si>
  <si>
    <t>C30H37NO6</t>
  </si>
  <si>
    <t>C30H37NO5</t>
  </si>
  <si>
    <t>C30H39NO5</t>
  </si>
  <si>
    <t>C34H52N4O10</t>
  </si>
  <si>
    <t>C11H12O3</t>
  </si>
  <si>
    <t>C32H49N5O5</t>
  </si>
  <si>
    <t>C29H51N5O5</t>
  </si>
  <si>
    <t>C28H49N5O5</t>
  </si>
  <si>
    <t>C30H45N5O5</t>
  </si>
  <si>
    <t>C31H47N5O5</t>
  </si>
  <si>
    <t>C33H51N5O5</t>
  </si>
  <si>
    <t>C27H47N5O5</t>
  </si>
  <si>
    <t>C30H53N5O5</t>
  </si>
  <si>
    <t>C31H47N5O6</t>
  </si>
  <si>
    <t>C32H49N5O6</t>
  </si>
  <si>
    <t>C33H51N5O6</t>
  </si>
  <si>
    <t>C15H22O4</t>
  </si>
  <si>
    <t>C15H20O4 </t>
  </si>
  <si>
    <t>C17H22O5</t>
  </si>
  <si>
    <t>C15H24O3</t>
  </si>
  <si>
    <t>Phaseolinone</t>
  </si>
  <si>
    <t>C15H20O5</t>
  </si>
  <si>
    <t>Phomenone</t>
  </si>
  <si>
    <t>C15H20O4</t>
  </si>
  <si>
    <t>C25H34O6</t>
  </si>
  <si>
    <t>C25H38O4</t>
  </si>
  <si>
    <t>C25H38O5</t>
  </si>
  <si>
    <t>C15H26O2</t>
  </si>
  <si>
    <t>C15H28O3</t>
  </si>
  <si>
    <t>C15H24O2</t>
  </si>
  <si>
    <t>C15H24O</t>
  </si>
  <si>
    <t>C15H26O3</t>
  </si>
  <si>
    <t>C15H26O4</t>
  </si>
  <si>
    <t>C14H22O5</t>
  </si>
  <si>
    <t>C16H26O7</t>
  </si>
  <si>
    <t>C17H28O7</t>
  </si>
  <si>
    <t>C15H22O6</t>
  </si>
  <si>
    <t>C14H22O4</t>
  </si>
  <si>
    <t>C15H21O5Cl</t>
  </si>
  <si>
    <t>C16H24O6 </t>
  </si>
  <si>
    <t>Xylarenolide</t>
  </si>
  <si>
    <t>C20H28O5</t>
  </si>
  <si>
    <t>C20H30O4</t>
  </si>
  <si>
    <t>C20H28O4</t>
  </si>
  <si>
    <t>Xylopimarane</t>
  </si>
  <si>
    <t>C25H36O8 </t>
  </si>
  <si>
    <t>Sordaricin</t>
  </si>
  <si>
    <t>Xylarin</t>
  </si>
  <si>
    <t>C27H3609</t>
  </si>
  <si>
    <t>C36H58O10</t>
  </si>
  <si>
    <t>C36H58O9 </t>
  </si>
  <si>
    <t>Cerevisterol</t>
  </si>
  <si>
    <t>C28H46O3</t>
  </si>
  <si>
    <t>Blazein</t>
  </si>
  <si>
    <t>C29H48O3 </t>
  </si>
  <si>
    <t>Ergosterin</t>
  </si>
  <si>
    <t>C28H44O</t>
  </si>
  <si>
    <t>C30H37NO7</t>
  </si>
  <si>
    <t>C28H35NO6</t>
  </si>
  <si>
    <t>C30H37NO7 </t>
  </si>
  <si>
    <t>C30H37NO8 </t>
  </si>
  <si>
    <t>C28H39NO5 </t>
  </si>
  <si>
    <t>C30H37NO8</t>
  </si>
  <si>
    <t>C28H35NO5</t>
  </si>
  <si>
    <t>C28H37NO4</t>
  </si>
  <si>
    <t>C29H37NO5 </t>
  </si>
  <si>
    <t>Xylarisin</t>
  </si>
  <si>
    <t>C21H31NO5</t>
  </si>
  <si>
    <t>Cyclo(l-Pro-l-Tyr)</t>
  </si>
  <si>
    <t>C14H16N2O3</t>
  </si>
  <si>
    <t>C19H21N3O2</t>
  </si>
  <si>
    <t>C29H40N4O5</t>
  </si>
  <si>
    <t>Cyclo(l-Val-d-Ile-l-Leu-l-Pro-d-Leu)</t>
  </si>
  <si>
    <t>Uracil</t>
  </si>
  <si>
    <t>C4H4N2O2 </t>
  </si>
  <si>
    <t>C13H19NO4</t>
  </si>
  <si>
    <t>Quinoline-4-carbonitrile</t>
  </si>
  <si>
    <t>C10H6N2</t>
  </si>
  <si>
    <t>C10H8N2O</t>
  </si>
  <si>
    <t>Xylaramide</t>
  </si>
  <si>
    <t>C5H10N2O5</t>
  </si>
  <si>
    <t>C14H14ClNO6</t>
  </si>
  <si>
    <t>10-Hydroxycamptothecin</t>
  </si>
  <si>
    <t>C20H16N2O5</t>
  </si>
  <si>
    <t>Xylactam</t>
  </si>
  <si>
    <t>C23H31NO6 </t>
  </si>
  <si>
    <t>C32H35N3O3</t>
  </si>
  <si>
    <t>C23H30O5</t>
  </si>
  <si>
    <t>C23H24O3</t>
  </si>
  <si>
    <t>(2-Isopropenyl-2,3-dihydrobenzofuran-5-yl)methanol</t>
  </si>
  <si>
    <t>C12H14O2</t>
  </si>
  <si>
    <t>Xylaral</t>
  </si>
  <si>
    <t>C23H30O7</t>
  </si>
  <si>
    <t>7-Dechlorogriseofulvin</t>
  </si>
  <si>
    <t>C15H12O5</t>
  </si>
  <si>
    <t>7-Amino-4-methylcoumarin</t>
  </si>
  <si>
    <t>C10H9NO2</t>
  </si>
  <si>
    <t>5-Carboxymellein</t>
  </si>
  <si>
    <t>C11H10O5</t>
  </si>
  <si>
    <t>5-Hydroxymellein</t>
  </si>
  <si>
    <t>C10H10O4</t>
  </si>
  <si>
    <t>4-Hydroxymellein</t>
  </si>
  <si>
    <t>2,3-Dihydro-5-hydroxy-2-methyl-4H-1-benzopyran-4-one</t>
  </si>
  <si>
    <t>C10H10O3</t>
  </si>
  <si>
    <t>C27H36O6</t>
  </si>
  <si>
    <t>C20H26O5</t>
  </si>
  <si>
    <t>C15H18O4</t>
  </si>
  <si>
    <t>C26H36O6</t>
  </si>
  <si>
    <t>C41H52O10</t>
  </si>
  <si>
    <t>C13H16O4</t>
  </si>
  <si>
    <t>C32H38O6</t>
  </si>
  <si>
    <t>C11H14O4</t>
  </si>
  <si>
    <t>C17H18O5</t>
  </si>
  <si>
    <t>Tyrosol</t>
  </si>
  <si>
    <t>C8H10O2</t>
  </si>
  <si>
    <t>1-(2,4-Dihydroxyphenyl)ethanone</t>
  </si>
  <si>
    <t>C8H8O3</t>
  </si>
  <si>
    <t>C11H12O6</t>
  </si>
  <si>
    <t>C16H24O7 </t>
  </si>
  <si>
    <t>C16H24O7</t>
  </si>
  <si>
    <t>C10H8O3 </t>
  </si>
  <si>
    <t>C12H16O4</t>
  </si>
  <si>
    <t>Globoscin</t>
  </si>
  <si>
    <t>C14H16O6</t>
  </si>
  <si>
    <t>C14H18O7 </t>
  </si>
  <si>
    <t>Maldoxone</t>
  </si>
  <si>
    <t>C17H13ClO7</t>
  </si>
  <si>
    <t>Maldoxin</t>
  </si>
  <si>
    <t>C17H13ClO8</t>
  </si>
  <si>
    <t>Dihydromaldoxin</t>
  </si>
  <si>
    <t>C16H13ClO8</t>
  </si>
  <si>
    <t>Isodihydromaldoxin</t>
  </si>
  <si>
    <t>Dechlorodihydromaldoxin</t>
  </si>
  <si>
    <t>C17H16O8 </t>
  </si>
  <si>
    <t>Eucalyptene</t>
  </si>
  <si>
    <t>C14H14O3</t>
  </si>
  <si>
    <t>Grammicin</t>
  </si>
  <si>
    <t>C7H6O4</t>
  </si>
  <si>
    <t>Xylaropyrone</t>
  </si>
  <si>
    <t>C12H18O3</t>
  </si>
  <si>
    <t>(+)-Phomalactone</t>
  </si>
  <si>
    <t>C8H10O3</t>
  </si>
  <si>
    <t>C10H14O3</t>
  </si>
  <si>
    <t>5-(1-Hydroxybutyl)-6-(hydroxymethyl)-2H-pyran-2-one</t>
  </si>
  <si>
    <t>C10H14O4</t>
  </si>
  <si>
    <t>6-[(1R)-1-Hydroxypentyl]-4-methoxy-2H-pyran-2-one</t>
  </si>
  <si>
    <t>C11H16O4</t>
  </si>
  <si>
    <t>C20H22O7</t>
  </si>
  <si>
    <t>C11H22O5</t>
  </si>
  <si>
    <t>C11H20O4</t>
  </si>
  <si>
    <t>C11H20O5</t>
  </si>
  <si>
    <t>C11H16O3</t>
  </si>
  <si>
    <t>C12H12O5</t>
  </si>
  <si>
    <t>C12H16O6</t>
  </si>
  <si>
    <t>C11H18O4 </t>
  </si>
  <si>
    <t>C10H18O2</t>
  </si>
  <si>
    <t>C13H22O2 </t>
  </si>
  <si>
    <t>C11H20O2</t>
  </si>
  <si>
    <t>Xylobovide</t>
  </si>
  <si>
    <t>C9H10O4</t>
  </si>
  <si>
    <t>C29H37NO5</t>
  </si>
  <si>
    <t>C29H35NO5 </t>
  </si>
  <si>
    <t>C28H33NO7</t>
  </si>
  <si>
    <t>C30H41NO6</t>
  </si>
  <si>
    <t>[M+H]+</t>
  </si>
  <si>
    <t>[M+Na]+</t>
  </si>
  <si>
    <t>[M+K]+</t>
  </si>
  <si>
    <t>[2M+H]+</t>
  </si>
  <si>
    <t>[2M+Na]+</t>
  </si>
  <si>
    <t>[2M+K]+</t>
  </si>
  <si>
    <t>MolecularFormula</t>
  </si>
  <si>
    <t>MonoisotopicMW</t>
  </si>
  <si>
    <t>CytochalasinD</t>
  </si>
  <si>
    <t>ZygosporinE</t>
  </si>
  <si>
    <t>EpoxycytochalasinD</t>
  </si>
  <si>
    <t>HirsutatinA</t>
  </si>
  <si>
    <t>Piliformicacid</t>
  </si>
  <si>
    <t>2,3-dihydro,2,4-dimethylbenzofuran-7-carboxylicacid</t>
  </si>
  <si>
    <t>Cyclicpentapeptide1</t>
  </si>
  <si>
    <t>XylarotideA</t>
  </si>
  <si>
    <t>Cyclicpentapeptide2</t>
  </si>
  <si>
    <t>EllisiiamideA</t>
  </si>
  <si>
    <t>EllisiiamideB</t>
  </si>
  <si>
    <t>EllisiiamideC</t>
  </si>
  <si>
    <t>EllisiiamideD</t>
  </si>
  <si>
    <t>EllisiiamideE</t>
  </si>
  <si>
    <t>EllisiiamideF</t>
  </si>
  <si>
    <t>EllisiiamideG</t>
  </si>
  <si>
    <t>EllisiiamideH</t>
  </si>
  <si>
    <t>MairetolideF</t>
  </si>
  <si>
    <t>XylarenoneA</t>
  </si>
  <si>
    <t>XylarenoneB</t>
  </si>
  <si>
    <t>Xylarenicacid</t>
  </si>
  <si>
    <t>Integricacid</t>
  </si>
  <si>
    <t>XylarenalA</t>
  </si>
  <si>
    <t>XylarenalB</t>
  </si>
  <si>
    <t>XylaranolA</t>
  </si>
  <si>
    <t>XylaranolB</t>
  </si>
  <si>
    <t>XylcarpinA</t>
  </si>
  <si>
    <t>XylcarpinB</t>
  </si>
  <si>
    <t>XylcarpinD</t>
  </si>
  <si>
    <t>XylcarpinE</t>
  </si>
  <si>
    <t>XylaricacidA</t>
  </si>
  <si>
    <t>XylaricacidB</t>
  </si>
  <si>
    <t>XylaricacidC</t>
  </si>
  <si>
    <t>XylaricacidD</t>
  </si>
  <si>
    <t>Hydroheptelidicacid</t>
  </si>
  <si>
    <t>Gliocladicacid</t>
  </si>
  <si>
    <t>Chlorineheptelidicacid</t>
  </si>
  <si>
    <t>TrichoderonicacidA</t>
  </si>
  <si>
    <t>HymatoxinE</t>
  </si>
  <si>
    <t>SphaeropsidinC</t>
  </si>
  <si>
    <t>KolokosideA</t>
  </si>
  <si>
    <t>KolokosideB</t>
  </si>
  <si>
    <t>KolokosideC</t>
  </si>
  <si>
    <t>KolokosideD</t>
  </si>
  <si>
    <t>19,20-EpoxycytochalasinQ</t>
  </si>
  <si>
    <t>Deacetyl-19,20-epoxycytochalasinQ</t>
  </si>
  <si>
    <t>18-Deoxy-19,20-epoxycytochalasinQ</t>
  </si>
  <si>
    <t>Deacetyl-19,20-epoxycytochalasinC</t>
  </si>
  <si>
    <t>19,20-EpoxycytochalasinC</t>
  </si>
  <si>
    <t>19,20-EpoxycytochalasinR</t>
  </si>
  <si>
    <t>18-Deoxy-19,20-epoxycytochalasinR</t>
  </si>
  <si>
    <t>CytochalasinR</t>
  </si>
  <si>
    <t>19,20-EpoxycytochalasinD</t>
  </si>
  <si>
    <t>19,20-EpoxycytochalasinN</t>
  </si>
  <si>
    <t>21-O-DeacetylcytochalasinQ</t>
  </si>
  <si>
    <t>DesacetylcytochalasinD</t>
  </si>
  <si>
    <t>CytochalasinO</t>
  </si>
  <si>
    <t>CytochalasinB</t>
  </si>
  <si>
    <t>NeoechinulinA</t>
  </si>
  <si>
    <t>XyloallenolideA</t>
  </si>
  <si>
    <t>Methyl4-amino-2-(2,3-dihydroxy-3-methylbutyl)benzoate</t>
  </si>
  <si>
    <t>Quinoline-4-carboxaldehydeoxime</t>
  </si>
  <si>
    <t>(-)-XylariamideA</t>
  </si>
  <si>
    <t>PenochalasinB2</t>
  </si>
  <si>
    <t>XyloesterA</t>
  </si>
  <si>
    <t>XyloallenolideB</t>
  </si>
  <si>
    <t>XylariaquinoneA</t>
  </si>
  <si>
    <t>XyloketalA</t>
  </si>
  <si>
    <t>XyloketalB</t>
  </si>
  <si>
    <t>XyloketalC</t>
  </si>
  <si>
    <t>XyloketalD</t>
  </si>
  <si>
    <t>XyloketalE</t>
  </si>
  <si>
    <t>XyloketalF</t>
  </si>
  <si>
    <t>XyloketalG</t>
  </si>
  <si>
    <t>XyloketalH</t>
  </si>
  <si>
    <t>XyloketalJ</t>
  </si>
  <si>
    <t>XylariolA</t>
  </si>
  <si>
    <t>XylariolB</t>
  </si>
  <si>
    <t>(S)-Torosachrysone8-O-methylether</t>
  </si>
  <si>
    <t>ColorationB</t>
  </si>
  <si>
    <t>XylarosideA</t>
  </si>
  <si>
    <t>XylarosideB</t>
  </si>
  <si>
    <t>XylarinolA</t>
  </si>
  <si>
    <t>XylarinolB</t>
  </si>
  <si>
    <t>Globoscinicacid</t>
  </si>
  <si>
    <t>XylariolideD</t>
  </si>
  <si>
    <t>ColoratinA</t>
  </si>
  <si>
    <t>XylarioicacidB</t>
  </si>
  <si>
    <t>XylariolideA</t>
  </si>
  <si>
    <t>XylariolideB</t>
  </si>
  <si>
    <t>XylariolideC</t>
  </si>
  <si>
    <t>MethylxylariateC</t>
  </si>
  <si>
    <t>2,3-Didehydrotelfairicanhydride</t>
  </si>
  <si>
    <t>threo-Telfairicacid</t>
  </si>
  <si>
    <t>erythro-Telfairicacid</t>
  </si>
  <si>
    <t>(2E,4S)-2,4-Dimethyloct-2-enoicacid</t>
  </si>
  <si>
    <t>XylarinicacidA</t>
  </si>
  <si>
    <t>XylarinicacidB</t>
  </si>
  <si>
    <t>CytochalasinA</t>
  </si>
  <si>
    <t>CytochalasinE</t>
  </si>
  <si>
    <t>CytochalasinP</t>
  </si>
  <si>
    <t>CytochalasinH</t>
  </si>
  <si>
    <t>CytochalasinF</t>
  </si>
  <si>
    <t>CytochalasinN</t>
  </si>
  <si>
    <t>CytochalasinC</t>
  </si>
  <si>
    <t>DOI: 10.7164/antibiotics.47.1562</t>
  </si>
  <si>
    <t>https://doi.org/10.1080/14786410600650354</t>
  </si>
  <si>
    <t>https://doi.org/10.1038/s41598-020-61088-x</t>
  </si>
  <si>
    <t>Cyclo(N-methyl-l-Phe-l-Val-d-Ile-l-Leu-l-Pro)</t>
  </si>
  <si>
    <t>https://doi.org/10.1021/acs.jafc.9b04053</t>
  </si>
  <si>
    <t>https://doi.org/10.1002/chin.199204247</t>
  </si>
  <si>
    <t>DOI: 10.1038/ja.2005.31</t>
  </si>
  <si>
    <t>doi: 10.1007/s13659-011-0011-y</t>
  </si>
  <si>
    <t>https://doi.org/10.1016/S0040-4020(01)85632-5</t>
  </si>
  <si>
    <t>DOI: 10.1021/ol201561w</t>
  </si>
  <si>
    <t>(-)-Xylariamide A</t>
  </si>
  <si>
    <t>(2E,4S)-2,4-Dimethyloct-2-enoic acid</t>
  </si>
  <si>
    <t>(S)-Torosachrysone 8-O-methyl ether</t>
  </si>
  <si>
    <t>18-Deoxy-19,20-epoxycytochalasin Q</t>
  </si>
  <si>
    <t>18-Deoxy-19,20-epoxycytochalasin R</t>
  </si>
  <si>
    <t>19,20-Epoxycytochalasin C</t>
  </si>
  <si>
    <t>19,20-Epoxycytochalasin D</t>
  </si>
  <si>
    <t>19,20-Epoxycytochalasin N</t>
  </si>
  <si>
    <t>19,20-Epoxycytochalasin Q</t>
  </si>
  <si>
    <t>19,20-Epoxycytochalasin R</t>
  </si>
  <si>
    <t>2,3-Didehydrotelfairic anhydride</t>
  </si>
  <si>
    <t>2,3-dihydro,2,4- dimethylbenzofuran-7- carboxylic acid</t>
  </si>
  <si>
    <t>21-O-Deacetylcytochalasin Q</t>
  </si>
  <si>
    <t>5-(Hydroxymethyl)mellein</t>
  </si>
  <si>
    <t>Chlorine heptelidic acid</t>
  </si>
  <si>
    <t>Coloratin A</t>
  </si>
  <si>
    <t>Coloration B</t>
  </si>
  <si>
    <t>Cyclic pentapeptide 1</t>
  </si>
  <si>
    <t>Cyclic pentapeptide 2</t>
  </si>
  <si>
    <t>Cytochalasin A</t>
  </si>
  <si>
    <t>Cytochalasin B</t>
  </si>
  <si>
    <t>Cytochalasin C</t>
  </si>
  <si>
    <t>Cytochalasin D</t>
  </si>
  <si>
    <t>Cytochalasin E</t>
  </si>
  <si>
    <t>Cytochalasin F</t>
  </si>
  <si>
    <t>Cytochalasin H</t>
  </si>
  <si>
    <t>Cytochalasin N</t>
  </si>
  <si>
    <t>Cytochalasin O</t>
  </si>
  <si>
    <t>Cytochalasin P</t>
  </si>
  <si>
    <t>Cytochalasin R</t>
  </si>
  <si>
    <t>Deacetyl-19,20-epoxycytochalasin C</t>
  </si>
  <si>
    <t>Deacetyl-19,20-epoxycytochalasin Q</t>
  </si>
  <si>
    <t>Desacetylcytochalasin D</t>
  </si>
  <si>
    <t>Ellisiiamide A</t>
  </si>
  <si>
    <t>Ellisiiamide B</t>
  </si>
  <si>
    <t>Ellisiiamide C</t>
  </si>
  <si>
    <t>Ellisiiamide D</t>
  </si>
  <si>
    <t>Ellisiiamide E</t>
  </si>
  <si>
    <t>Ellisiiamide F</t>
  </si>
  <si>
    <t>Ellisiiamide G</t>
  </si>
  <si>
    <t>Ellisiiamide H</t>
  </si>
  <si>
    <t>Epoxycytochalasin D</t>
  </si>
  <si>
    <t>erythro-Telfairic acid</t>
  </si>
  <si>
    <t>Gliocladic acid</t>
  </si>
  <si>
    <t>Globoscinic acid</t>
  </si>
  <si>
    <t>Hirsutatin A</t>
  </si>
  <si>
    <t>Hydroheptelidic acid</t>
  </si>
  <si>
    <t>Hymatoxin E</t>
  </si>
  <si>
    <t>Integric acid</t>
  </si>
  <si>
    <t>Kolokoside A</t>
  </si>
  <si>
    <t>Kolokoside B</t>
  </si>
  <si>
    <t>Kolokoside C</t>
  </si>
  <si>
    <t>Kolokoside D</t>
  </si>
  <si>
    <t>Mairetolide F</t>
  </si>
  <si>
    <t>Methyl 4-amino-2-(2,3-dihydroxy-3-methylbutyl)benzoate</t>
  </si>
  <si>
    <t>Methyl xylariate C</t>
  </si>
  <si>
    <t>Multiplide A</t>
  </si>
  <si>
    <t>Penochalasin B2</t>
  </si>
  <si>
    <t>Piliformic acid</t>
  </si>
  <si>
    <t>Quinoline-4-carboxaldehyde oxime</t>
  </si>
  <si>
    <t>Sphaeropsidin C</t>
  </si>
  <si>
    <t>threo-Telfairic acid</t>
  </si>
  <si>
    <t>Trichoderonic acid A</t>
  </si>
  <si>
    <t>Xylaranol A</t>
  </si>
  <si>
    <t>Xylaranol B</t>
  </si>
  <si>
    <t>Xylarenal A</t>
  </si>
  <si>
    <t>Xylarenal B</t>
  </si>
  <si>
    <t>Xylarenic acid</t>
  </si>
  <si>
    <t>Xylarenone A</t>
  </si>
  <si>
    <t>Xylarenone B</t>
  </si>
  <si>
    <t>Xylariaquinone A</t>
  </si>
  <si>
    <t>Xylaric acid A</t>
  </si>
  <si>
    <t>Xylaric acid B</t>
  </si>
  <si>
    <t>Xylaric acid C</t>
  </si>
  <si>
    <t>Xylaric acid D</t>
  </si>
  <si>
    <t>Xylarinic acid A</t>
  </si>
  <si>
    <t>Xylarinic acid B</t>
  </si>
  <si>
    <t>Xylarinol A</t>
  </si>
  <si>
    <t>Xylarinol B</t>
  </si>
  <si>
    <t>Xylarioic acid B</t>
  </si>
  <si>
    <t>Xylariol A</t>
  </si>
  <si>
    <t>Xylariol B</t>
  </si>
  <si>
    <t>Xylariolide A</t>
  </si>
  <si>
    <t>Xylariolide B</t>
  </si>
  <si>
    <t>Xylariolide C</t>
  </si>
  <si>
    <t>Xylariolide D</t>
  </si>
  <si>
    <t>Xylaroside A</t>
  </si>
  <si>
    <t>Xylaroside B</t>
  </si>
  <si>
    <t>Xylarotide A</t>
  </si>
  <si>
    <t>Xylcarpin A</t>
  </si>
  <si>
    <t>Xylcarpin B</t>
  </si>
  <si>
    <t>Xylcarpin D</t>
  </si>
  <si>
    <t>Xylcarpin E</t>
  </si>
  <si>
    <t>Xyloallenolide A</t>
  </si>
  <si>
    <t>Xyloallenolide B</t>
  </si>
  <si>
    <t>Xyloester A</t>
  </si>
  <si>
    <t>Xyloketal A</t>
  </si>
  <si>
    <t>Xyloketal B</t>
  </si>
  <si>
    <t>Xyloketal C</t>
  </si>
  <si>
    <t>Xyloketal D</t>
  </si>
  <si>
    <t>Xyloketal E</t>
  </si>
  <si>
    <t>Xyloketal F</t>
  </si>
  <si>
    <t>Xyloketal G</t>
  </si>
  <si>
    <t>Xyloketal H</t>
  </si>
  <si>
    <t>Xyloketal J</t>
  </si>
  <si>
    <t>Zygosporin E</t>
  </si>
  <si>
    <t>CompoundNameForSearch</t>
  </si>
  <si>
    <t>ChemSpider ID, PubChem CID or source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</si>
</sst>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2" fillId="0" borderId="0" xfId="1" applyAlignment="1">
      <alignment horizontal="left" vertical="center" wrapText="1" indent="1"/>
    </xf>
    <xf numFmtId="0" fontId="2" fillId="0" borderId="0" xfId="1"/>
    <xf numFmtId="0" fontId="0" fillId="0" borderId="0" xfId="0" applyFill="1"/>
  </cellXfs>
  <cellStyles count="2">
    <cellStyle name="Hyperlink" xfId="1" builtinId="8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oi.org/10.1002/chin.199204247" TargetMode="External"/><Relationship Id="rId13" Type="http://schemas.openxmlformats.org/officeDocument/2006/relationships/hyperlink" Target="https://doi.org/10.1016/S0040-4020(01)85632-5" TargetMode="External"/><Relationship Id="rId3" Type="http://schemas.openxmlformats.org/officeDocument/2006/relationships/hyperlink" Target="https://doi.org/10.1038/s41598-020-61088-x" TargetMode="External"/><Relationship Id="rId7" Type="http://schemas.openxmlformats.org/officeDocument/2006/relationships/hyperlink" Target="https://doi.org/10.1021/acs.jafc.9b04053" TargetMode="External"/><Relationship Id="rId12" Type="http://schemas.openxmlformats.org/officeDocument/2006/relationships/hyperlink" Target="https://doi.org/10.1038/s41598-020-61088-x" TargetMode="External"/><Relationship Id="rId2" Type="http://schemas.openxmlformats.org/officeDocument/2006/relationships/hyperlink" Target="https://doi.org/10.1080/14786410600650354" TargetMode="External"/><Relationship Id="rId1" Type="http://schemas.openxmlformats.org/officeDocument/2006/relationships/hyperlink" Target="https://doi.org/10.7164/antibiotics.47.1562" TargetMode="External"/><Relationship Id="rId6" Type="http://schemas.openxmlformats.org/officeDocument/2006/relationships/hyperlink" Target="https://doi.org/10.1038/s41598-020-61088-x" TargetMode="External"/><Relationship Id="rId11" Type="http://schemas.openxmlformats.org/officeDocument/2006/relationships/hyperlink" Target="https://dx.doi.org/10.1007%2Fs13659-011-0011-y" TargetMode="External"/><Relationship Id="rId5" Type="http://schemas.openxmlformats.org/officeDocument/2006/relationships/hyperlink" Target="https://doi.org/10.1038/s41598-020-61088-x" TargetMode="External"/><Relationship Id="rId10" Type="http://schemas.openxmlformats.org/officeDocument/2006/relationships/hyperlink" Target="https://dx.doi.org/10.1007%2Fs13659-011-0011-y" TargetMode="External"/><Relationship Id="rId4" Type="http://schemas.openxmlformats.org/officeDocument/2006/relationships/hyperlink" Target="https://doi.org/10.1038/s41598-020-61088-x" TargetMode="External"/><Relationship Id="rId9" Type="http://schemas.openxmlformats.org/officeDocument/2006/relationships/hyperlink" Target="https://doi.org/10.1038/ja.2005.31" TargetMode="External"/><Relationship Id="rId14" Type="http://schemas.openxmlformats.org/officeDocument/2006/relationships/hyperlink" Target="https://doi.org/10.1021/ol201561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482D0-EC29-4E20-8D7F-0A656D178627}">
  <dimension ref="A1:K149"/>
  <sheetViews>
    <sheetView tabSelected="1" workbookViewId="0">
      <selection activeCell="B1" sqref="B1:B1048576"/>
    </sheetView>
  </sheetViews>
  <sheetFormatPr defaultRowHeight="14.5" x14ac:dyDescent="0.35"/>
  <cols>
    <col min="1" max="1" width="41.54296875" customWidth="1"/>
    <col min="2" max="2" width="50.90625" style="4" customWidth="1"/>
    <col min="3" max="3" width="18" customWidth="1"/>
    <col min="4" max="4" width="22" customWidth="1"/>
    <col min="5" max="5" width="13.36328125" customWidth="1"/>
    <col min="6" max="6" width="12.453125" customWidth="1"/>
    <col min="7" max="7" width="10.81640625" customWidth="1"/>
    <col min="8" max="8" width="12.26953125" customWidth="1"/>
    <col min="9" max="9" width="19" customWidth="1"/>
    <col min="10" max="10" width="15.453125" customWidth="1"/>
    <col min="11" max="11" width="39.453125" customWidth="1"/>
  </cols>
  <sheetData>
    <row r="1" spans="1:11" x14ac:dyDescent="0.35">
      <c r="A1" t="s">
        <v>398</v>
      </c>
      <c r="B1" s="4" t="s">
        <v>0</v>
      </c>
      <c r="C1" t="s">
        <v>175</v>
      </c>
      <c r="D1" t="s">
        <v>176</v>
      </c>
      <c r="E1" t="s">
        <v>169</v>
      </c>
      <c r="F1" t="s">
        <v>170</v>
      </c>
      <c r="G1" t="s">
        <v>171</v>
      </c>
      <c r="H1" t="s">
        <v>172</v>
      </c>
      <c r="I1" t="s">
        <v>173</v>
      </c>
      <c r="J1" t="s">
        <v>174</v>
      </c>
      <c r="K1" t="s">
        <v>399</v>
      </c>
    </row>
    <row r="2" spans="1:11" x14ac:dyDescent="0.35">
      <c r="A2" t="s">
        <v>239</v>
      </c>
      <c r="B2" s="4" t="s">
        <v>292</v>
      </c>
      <c r="C2" t="s">
        <v>86</v>
      </c>
      <c r="D2">
        <v>327.05096140000001</v>
      </c>
      <c r="E2">
        <f t="shared" ref="E2:E33" si="0">D2+1.007276</f>
        <v>328.0582374</v>
      </c>
      <c r="F2">
        <f t="shared" ref="F2:F33" si="1">D2+22.989218</f>
        <v>350.0401794</v>
      </c>
      <c r="G2">
        <f t="shared" ref="G2:G33" si="2">D2+38.963158</f>
        <v>366.01411940000003</v>
      </c>
      <c r="H2">
        <f t="shared" ref="H2:H33" si="3">(D2*2)+1.007276</f>
        <v>655.10919880000006</v>
      </c>
      <c r="I2">
        <f t="shared" ref="I2:I33" si="4">D2*2+22.989218</f>
        <v>677.09114080000006</v>
      </c>
      <c r="J2">
        <f t="shared" ref="J2:J33" si="5">D2*2+38.963158</f>
        <v>693.06508080000003</v>
      </c>
      <c r="K2">
        <v>9465348</v>
      </c>
    </row>
    <row r="3" spans="1:11" x14ac:dyDescent="0.35">
      <c r="A3" t="s">
        <v>145</v>
      </c>
      <c r="B3" s="4" t="s">
        <v>145</v>
      </c>
      <c r="C3" t="s">
        <v>146</v>
      </c>
      <c r="D3">
        <v>154.06299100000001</v>
      </c>
      <c r="E3">
        <f t="shared" si="0"/>
        <v>155.070267</v>
      </c>
      <c r="F3">
        <f t="shared" si="1"/>
        <v>177.052209</v>
      </c>
      <c r="G3">
        <f t="shared" si="2"/>
        <v>193.026149</v>
      </c>
      <c r="H3">
        <f t="shared" si="3"/>
        <v>309.13325800000001</v>
      </c>
      <c r="I3">
        <f t="shared" si="4"/>
        <v>331.11520000000002</v>
      </c>
      <c r="J3">
        <f t="shared" si="5"/>
        <v>347.08914000000004</v>
      </c>
      <c r="K3">
        <v>6475274</v>
      </c>
    </row>
    <row r="4" spans="1:11" x14ac:dyDescent="0.35">
      <c r="A4" t="s">
        <v>272</v>
      </c>
      <c r="B4" s="4" t="s">
        <v>293</v>
      </c>
      <c r="C4" t="s">
        <v>160</v>
      </c>
      <c r="D4">
        <v>170.13067280000001</v>
      </c>
      <c r="E4">
        <f t="shared" si="0"/>
        <v>171.1379488</v>
      </c>
      <c r="F4">
        <f t="shared" si="1"/>
        <v>193.11989080000001</v>
      </c>
      <c r="G4">
        <f t="shared" si="2"/>
        <v>209.09383080000001</v>
      </c>
      <c r="H4">
        <f t="shared" si="3"/>
        <v>341.26862160000002</v>
      </c>
      <c r="I4">
        <f t="shared" si="4"/>
        <v>363.25056360000002</v>
      </c>
      <c r="J4">
        <f t="shared" si="5"/>
        <v>379.22450360000005</v>
      </c>
      <c r="K4">
        <v>170.13067599999999</v>
      </c>
    </row>
    <row r="5" spans="1:11" x14ac:dyDescent="0.35">
      <c r="A5" t="s">
        <v>94</v>
      </c>
      <c r="B5" s="4" t="s">
        <v>94</v>
      </c>
      <c r="C5" t="s">
        <v>95</v>
      </c>
      <c r="D5">
        <v>190.09937439999999</v>
      </c>
      <c r="E5">
        <f t="shared" si="0"/>
        <v>191.10665039999998</v>
      </c>
      <c r="F5">
        <f t="shared" si="1"/>
        <v>213.08859239999998</v>
      </c>
      <c r="G5">
        <f t="shared" si="2"/>
        <v>229.06253239999998</v>
      </c>
      <c r="H5">
        <f t="shared" si="3"/>
        <v>381.20602479999997</v>
      </c>
      <c r="I5">
        <f t="shared" si="4"/>
        <v>403.18796679999997</v>
      </c>
      <c r="J5">
        <f t="shared" si="5"/>
        <v>419.1619068</v>
      </c>
      <c r="K5">
        <v>10397650</v>
      </c>
    </row>
    <row r="6" spans="1:11" x14ac:dyDescent="0.35">
      <c r="A6" t="s">
        <v>255</v>
      </c>
      <c r="B6" s="4" t="s">
        <v>294</v>
      </c>
      <c r="C6" t="s">
        <v>117</v>
      </c>
      <c r="D6">
        <v>302.11541779999999</v>
      </c>
      <c r="E6">
        <f t="shared" si="0"/>
        <v>303.12269379999998</v>
      </c>
      <c r="F6">
        <f t="shared" si="1"/>
        <v>325.10463579999998</v>
      </c>
      <c r="G6">
        <f t="shared" si="2"/>
        <v>341.07857580000001</v>
      </c>
      <c r="H6">
        <f t="shared" si="3"/>
        <v>605.23811160000002</v>
      </c>
      <c r="I6">
        <f t="shared" si="4"/>
        <v>627.22005360000003</v>
      </c>
      <c r="J6">
        <f t="shared" si="5"/>
        <v>643.1939936</v>
      </c>
      <c r="K6">
        <v>100940270</v>
      </c>
    </row>
    <row r="7" spans="1:11" x14ac:dyDescent="0.35">
      <c r="A7" t="s">
        <v>120</v>
      </c>
      <c r="B7" s="4" t="s">
        <v>120</v>
      </c>
      <c r="C7" t="s">
        <v>121</v>
      </c>
      <c r="D7">
        <v>152.0473418</v>
      </c>
      <c r="E7">
        <f t="shared" si="0"/>
        <v>153.05461779999999</v>
      </c>
      <c r="F7">
        <f t="shared" si="1"/>
        <v>175.03655979999999</v>
      </c>
      <c r="G7">
        <f t="shared" si="2"/>
        <v>191.01049979999999</v>
      </c>
      <c r="H7">
        <f t="shared" si="3"/>
        <v>305.10195959999999</v>
      </c>
      <c r="I7">
        <f t="shared" si="4"/>
        <v>327.08390159999999</v>
      </c>
      <c r="J7">
        <f t="shared" si="5"/>
        <v>343.05784160000002</v>
      </c>
      <c r="K7">
        <v>640096</v>
      </c>
    </row>
    <row r="8" spans="1:11" x14ac:dyDescent="0.35">
      <c r="A8" t="s">
        <v>87</v>
      </c>
      <c r="B8" s="4" t="s">
        <v>87</v>
      </c>
      <c r="C8" t="s">
        <v>88</v>
      </c>
      <c r="D8">
        <v>364.1059166</v>
      </c>
      <c r="E8">
        <f t="shared" si="0"/>
        <v>365.11319259999999</v>
      </c>
      <c r="F8">
        <f t="shared" si="1"/>
        <v>387.09513459999999</v>
      </c>
      <c r="G8">
        <f t="shared" si="2"/>
        <v>403.06907460000002</v>
      </c>
      <c r="H8">
        <f t="shared" si="3"/>
        <v>729.21910920000005</v>
      </c>
      <c r="I8">
        <f t="shared" si="4"/>
        <v>751.20105120000005</v>
      </c>
      <c r="J8">
        <f t="shared" si="5"/>
        <v>767.17499120000002</v>
      </c>
      <c r="K8">
        <v>97226</v>
      </c>
    </row>
    <row r="9" spans="1:11" x14ac:dyDescent="0.35">
      <c r="A9" t="s">
        <v>223</v>
      </c>
      <c r="B9" s="4" t="s">
        <v>295</v>
      </c>
      <c r="C9" t="s">
        <v>5</v>
      </c>
      <c r="D9">
        <v>507.26207419999997</v>
      </c>
      <c r="E9">
        <f t="shared" si="0"/>
        <v>508.26935019999996</v>
      </c>
      <c r="F9">
        <f t="shared" si="1"/>
        <v>530.25129219999997</v>
      </c>
      <c r="G9">
        <f t="shared" si="2"/>
        <v>546.22523219999994</v>
      </c>
      <c r="H9">
        <f t="shared" si="3"/>
        <v>1015.5314244</v>
      </c>
      <c r="I9">
        <f t="shared" si="4"/>
        <v>1037.5133664</v>
      </c>
      <c r="J9">
        <f t="shared" si="5"/>
        <v>1053.4873063999999</v>
      </c>
      <c r="K9">
        <v>101705365</v>
      </c>
    </row>
    <row r="10" spans="1:11" x14ac:dyDescent="0.35">
      <c r="A10" t="s">
        <v>227</v>
      </c>
      <c r="B10" s="4" t="s">
        <v>296</v>
      </c>
      <c r="C10" t="s">
        <v>62</v>
      </c>
      <c r="D10">
        <v>523.25698920000002</v>
      </c>
      <c r="E10">
        <f t="shared" si="0"/>
        <v>524.26426520000007</v>
      </c>
      <c r="F10">
        <f t="shared" si="1"/>
        <v>546.24620720000007</v>
      </c>
      <c r="G10">
        <f t="shared" si="2"/>
        <v>562.22014720000004</v>
      </c>
      <c r="H10">
        <f t="shared" si="3"/>
        <v>1047.5212544000001</v>
      </c>
      <c r="I10">
        <f t="shared" si="4"/>
        <v>1069.5031964</v>
      </c>
      <c r="J10">
        <f t="shared" si="5"/>
        <v>1085.4771364000001</v>
      </c>
      <c r="K10">
        <v>101705363</v>
      </c>
    </row>
    <row r="11" spans="1:11" x14ac:dyDescent="0.35">
      <c r="A11" t="s">
        <v>225</v>
      </c>
      <c r="B11" s="4" t="s">
        <v>297</v>
      </c>
      <c r="C11" t="s">
        <v>64</v>
      </c>
      <c r="D11">
        <v>523.25698920000002</v>
      </c>
      <c r="E11">
        <f t="shared" si="0"/>
        <v>524.26426520000007</v>
      </c>
      <c r="F11">
        <f t="shared" si="1"/>
        <v>546.24620720000007</v>
      </c>
      <c r="G11">
        <f t="shared" si="2"/>
        <v>562.22014720000004</v>
      </c>
      <c r="H11">
        <f t="shared" si="3"/>
        <v>1047.5212544000001</v>
      </c>
      <c r="I11">
        <f t="shared" si="4"/>
        <v>1069.5031964</v>
      </c>
      <c r="J11">
        <f t="shared" si="5"/>
        <v>1085.4771364000001</v>
      </c>
      <c r="K11">
        <v>126456219</v>
      </c>
    </row>
    <row r="12" spans="1:11" x14ac:dyDescent="0.35">
      <c r="A12" t="s">
        <v>229</v>
      </c>
      <c r="B12" s="4" t="s">
        <v>298</v>
      </c>
      <c r="C12" t="s">
        <v>62</v>
      </c>
      <c r="D12">
        <v>523.25698920000002</v>
      </c>
      <c r="E12">
        <f t="shared" si="0"/>
        <v>524.26426520000007</v>
      </c>
      <c r="F12">
        <f t="shared" si="1"/>
        <v>546.24620720000007</v>
      </c>
      <c r="G12">
        <f t="shared" si="2"/>
        <v>562.22014720000004</v>
      </c>
      <c r="H12">
        <f t="shared" si="3"/>
        <v>1047.5212544000001</v>
      </c>
      <c r="I12">
        <f t="shared" si="4"/>
        <v>1069.5031964</v>
      </c>
      <c r="J12">
        <f t="shared" si="5"/>
        <v>1085.4771364000001</v>
      </c>
      <c r="K12">
        <v>129627390</v>
      </c>
    </row>
    <row r="13" spans="1:11" x14ac:dyDescent="0.35">
      <c r="A13" t="s">
        <v>230</v>
      </c>
      <c r="B13" s="4" t="s">
        <v>299</v>
      </c>
      <c r="C13" t="s">
        <v>67</v>
      </c>
      <c r="D13">
        <v>539.25190420000001</v>
      </c>
      <c r="E13">
        <f t="shared" si="0"/>
        <v>540.25918020000006</v>
      </c>
      <c r="F13">
        <f t="shared" si="1"/>
        <v>562.24112220000006</v>
      </c>
      <c r="G13">
        <f t="shared" si="2"/>
        <v>578.21506220000003</v>
      </c>
      <c r="H13">
        <f t="shared" si="3"/>
        <v>1079.5110844000001</v>
      </c>
      <c r="I13">
        <f t="shared" si="4"/>
        <v>1101.4930264</v>
      </c>
      <c r="J13">
        <f t="shared" si="5"/>
        <v>1117.4669664</v>
      </c>
      <c r="K13">
        <v>101705366</v>
      </c>
    </row>
    <row r="14" spans="1:11" x14ac:dyDescent="0.35">
      <c r="A14" t="s">
        <v>221</v>
      </c>
      <c r="B14" s="4" t="s">
        <v>300</v>
      </c>
      <c r="C14" t="s">
        <v>62</v>
      </c>
      <c r="D14">
        <v>523.25698920000002</v>
      </c>
      <c r="E14">
        <f t="shared" si="0"/>
        <v>524.26426520000007</v>
      </c>
      <c r="F14">
        <f t="shared" si="1"/>
        <v>546.24620720000007</v>
      </c>
      <c r="G14">
        <f t="shared" si="2"/>
        <v>562.22014720000004</v>
      </c>
      <c r="H14">
        <f t="shared" si="3"/>
        <v>1047.5212544000001</v>
      </c>
      <c r="I14">
        <f t="shared" si="4"/>
        <v>1069.5031964</v>
      </c>
      <c r="J14">
        <f t="shared" si="5"/>
        <v>1085.4771364000001</v>
      </c>
      <c r="K14">
        <v>6479878</v>
      </c>
    </row>
    <row r="15" spans="1:11" x14ac:dyDescent="0.35">
      <c r="A15" t="s">
        <v>226</v>
      </c>
      <c r="B15" s="4" t="s">
        <v>301</v>
      </c>
      <c r="C15" t="s">
        <v>65</v>
      </c>
      <c r="D15">
        <v>539.25190420000001</v>
      </c>
      <c r="E15">
        <f t="shared" si="0"/>
        <v>540.25918020000006</v>
      </c>
      <c r="F15">
        <f t="shared" si="1"/>
        <v>562.24112220000006</v>
      </c>
      <c r="G15">
        <f t="shared" si="2"/>
        <v>578.21506220000003</v>
      </c>
      <c r="H15">
        <f t="shared" si="3"/>
        <v>1079.5110844000001</v>
      </c>
      <c r="I15">
        <f t="shared" si="4"/>
        <v>1101.4930264</v>
      </c>
      <c r="J15">
        <f t="shared" si="5"/>
        <v>1117.4669664</v>
      </c>
      <c r="K15">
        <v>101705362</v>
      </c>
    </row>
    <row r="16" spans="1:11" x14ac:dyDescent="0.35">
      <c r="A16" t="s">
        <v>269</v>
      </c>
      <c r="B16" s="4" t="s">
        <v>302</v>
      </c>
      <c r="C16" t="s">
        <v>157</v>
      </c>
      <c r="D16">
        <v>236.06847020000001</v>
      </c>
      <c r="E16">
        <f t="shared" si="0"/>
        <v>237.0757462</v>
      </c>
      <c r="F16">
        <f t="shared" si="1"/>
        <v>259.05768820000003</v>
      </c>
      <c r="G16">
        <f t="shared" si="2"/>
        <v>275.0316282</v>
      </c>
      <c r="H16">
        <f t="shared" si="3"/>
        <v>473.1442164</v>
      </c>
      <c r="I16">
        <f t="shared" si="4"/>
        <v>495.12615840000001</v>
      </c>
      <c r="J16">
        <f t="shared" si="5"/>
        <v>511.10009840000004</v>
      </c>
      <c r="K16">
        <v>101993081</v>
      </c>
    </row>
    <row r="17" spans="1:11" x14ac:dyDescent="0.35">
      <c r="A17" t="s">
        <v>182</v>
      </c>
      <c r="B17" s="4" t="s">
        <v>303</v>
      </c>
      <c r="C17" t="s">
        <v>9</v>
      </c>
      <c r="D17">
        <v>192.0786402</v>
      </c>
      <c r="E17">
        <f t="shared" si="0"/>
        <v>193.08591619999999</v>
      </c>
      <c r="F17">
        <f t="shared" si="1"/>
        <v>215.06785819999999</v>
      </c>
      <c r="G17">
        <f t="shared" si="2"/>
        <v>231.04179819999999</v>
      </c>
      <c r="H17">
        <f t="shared" si="3"/>
        <v>385.16455639999998</v>
      </c>
      <c r="I17">
        <f t="shared" si="4"/>
        <v>407.14649839999998</v>
      </c>
      <c r="J17">
        <f t="shared" si="5"/>
        <v>423.12043840000001</v>
      </c>
      <c r="K17" s="3" t="s">
        <v>284</v>
      </c>
    </row>
    <row r="18" spans="1:11" x14ac:dyDescent="0.35">
      <c r="A18" t="s">
        <v>107</v>
      </c>
      <c r="B18" s="4" t="s">
        <v>107</v>
      </c>
      <c r="C18" t="s">
        <v>108</v>
      </c>
      <c r="D18">
        <v>178.06299100000001</v>
      </c>
      <c r="E18">
        <f t="shared" si="0"/>
        <v>179.070267</v>
      </c>
      <c r="F18">
        <f t="shared" si="1"/>
        <v>201.052209</v>
      </c>
      <c r="G18">
        <f t="shared" si="2"/>
        <v>217.026149</v>
      </c>
      <c r="H18">
        <f t="shared" si="3"/>
        <v>357.13325800000001</v>
      </c>
      <c r="I18">
        <f t="shared" si="4"/>
        <v>379.11520000000002</v>
      </c>
      <c r="J18">
        <f t="shared" si="5"/>
        <v>395.08914000000004</v>
      </c>
      <c r="K18">
        <v>10407539</v>
      </c>
    </row>
    <row r="19" spans="1:11" x14ac:dyDescent="0.35">
      <c r="A19" t="s">
        <v>231</v>
      </c>
      <c r="B19" s="4" t="s">
        <v>304</v>
      </c>
      <c r="C19" t="s">
        <v>64</v>
      </c>
      <c r="D19">
        <v>523.25698920000002</v>
      </c>
      <c r="E19">
        <f t="shared" si="0"/>
        <v>524.26426520000007</v>
      </c>
      <c r="F19">
        <f t="shared" si="1"/>
        <v>546.24620720000007</v>
      </c>
      <c r="G19">
        <f t="shared" si="2"/>
        <v>562.22014720000004</v>
      </c>
      <c r="H19">
        <f t="shared" si="3"/>
        <v>1047.5212544000001</v>
      </c>
      <c r="I19">
        <f t="shared" si="4"/>
        <v>1069.5031964</v>
      </c>
      <c r="J19">
        <f t="shared" si="5"/>
        <v>1085.4771364000001</v>
      </c>
      <c r="K19">
        <v>6479878</v>
      </c>
    </row>
    <row r="20" spans="1:11" x14ac:dyDescent="0.35">
      <c r="A20" t="s">
        <v>106</v>
      </c>
      <c r="B20" s="4" t="s">
        <v>106</v>
      </c>
      <c r="C20" t="s">
        <v>105</v>
      </c>
      <c r="D20">
        <v>194.057906</v>
      </c>
      <c r="E20">
        <f t="shared" si="0"/>
        <v>195.06518199999999</v>
      </c>
      <c r="F20">
        <f t="shared" si="1"/>
        <v>217.047124</v>
      </c>
      <c r="G20">
        <f t="shared" si="2"/>
        <v>233.021064</v>
      </c>
      <c r="H20">
        <f t="shared" si="3"/>
        <v>389.123088</v>
      </c>
      <c r="I20">
        <f t="shared" si="4"/>
        <v>411.10503</v>
      </c>
      <c r="J20">
        <f t="shared" si="5"/>
        <v>427.07897000000003</v>
      </c>
      <c r="K20">
        <v>26608702</v>
      </c>
    </row>
    <row r="21" spans="1:11" x14ac:dyDescent="0.35">
      <c r="A21" t="s">
        <v>148</v>
      </c>
      <c r="B21" s="4" t="s">
        <v>148</v>
      </c>
      <c r="C21" t="s">
        <v>149</v>
      </c>
      <c r="D21">
        <v>198.0892044</v>
      </c>
      <c r="E21">
        <f t="shared" si="0"/>
        <v>199.09648039999999</v>
      </c>
      <c r="F21">
        <f t="shared" si="1"/>
        <v>221.07842239999999</v>
      </c>
      <c r="G21">
        <f t="shared" si="2"/>
        <v>237.05236239999999</v>
      </c>
      <c r="H21">
        <f t="shared" si="3"/>
        <v>397.18568479999999</v>
      </c>
      <c r="I21">
        <f t="shared" si="4"/>
        <v>419.16762679999999</v>
      </c>
      <c r="J21">
        <f t="shared" si="5"/>
        <v>435.14156680000002</v>
      </c>
      <c r="K21">
        <v>71438810</v>
      </c>
    </row>
    <row r="22" spans="1:11" x14ac:dyDescent="0.35">
      <c r="A22" t="s">
        <v>102</v>
      </c>
      <c r="B22" s="4" t="s">
        <v>305</v>
      </c>
      <c r="C22" t="s">
        <v>103</v>
      </c>
      <c r="D22">
        <v>222.05282099999999</v>
      </c>
      <c r="E22">
        <f t="shared" si="0"/>
        <v>223.06009699999998</v>
      </c>
      <c r="F22">
        <f t="shared" si="1"/>
        <v>245.04203899999999</v>
      </c>
      <c r="G22">
        <f t="shared" si="2"/>
        <v>261.01597900000002</v>
      </c>
      <c r="H22">
        <f t="shared" si="3"/>
        <v>445.11291799999998</v>
      </c>
      <c r="I22">
        <f t="shared" si="4"/>
        <v>467.09485999999998</v>
      </c>
      <c r="J22">
        <f t="shared" si="5"/>
        <v>483.06880000000001</v>
      </c>
      <c r="K22">
        <v>486250</v>
      </c>
    </row>
    <row r="23" spans="1:11" x14ac:dyDescent="0.35">
      <c r="A23" t="s">
        <v>104</v>
      </c>
      <c r="B23" s="4" t="s">
        <v>102</v>
      </c>
      <c r="C23" t="s">
        <v>105</v>
      </c>
      <c r="D23">
        <v>194.057906</v>
      </c>
      <c r="E23">
        <f t="shared" si="0"/>
        <v>195.06518199999999</v>
      </c>
      <c r="F23">
        <f t="shared" si="1"/>
        <v>217.047124</v>
      </c>
      <c r="G23">
        <f t="shared" si="2"/>
        <v>233.021064</v>
      </c>
      <c r="H23">
        <f t="shared" si="3"/>
        <v>389.123088</v>
      </c>
      <c r="I23">
        <f t="shared" si="4"/>
        <v>411.10503</v>
      </c>
      <c r="J23">
        <f t="shared" si="5"/>
        <v>427.07897000000003</v>
      </c>
      <c r="K23">
        <v>28283327</v>
      </c>
    </row>
    <row r="24" spans="1:11" x14ac:dyDescent="0.35">
      <c r="A24" t="s">
        <v>150</v>
      </c>
      <c r="B24" s="4" t="s">
        <v>104</v>
      </c>
      <c r="C24" t="s">
        <v>151</v>
      </c>
      <c r="D24">
        <v>212.10485360000001</v>
      </c>
      <c r="E24">
        <f t="shared" si="0"/>
        <v>213.1121296</v>
      </c>
      <c r="F24">
        <f t="shared" si="1"/>
        <v>235.09407160000001</v>
      </c>
      <c r="G24">
        <f t="shared" si="2"/>
        <v>251.06801160000001</v>
      </c>
      <c r="H24">
        <f t="shared" si="3"/>
        <v>425.21698320000002</v>
      </c>
      <c r="I24">
        <f t="shared" si="4"/>
        <v>447.19892520000002</v>
      </c>
      <c r="J24">
        <f t="shared" si="5"/>
        <v>463.17286520000005</v>
      </c>
      <c r="K24">
        <v>23872095</v>
      </c>
    </row>
    <row r="25" spans="1:11" x14ac:dyDescent="0.35">
      <c r="A25" t="s">
        <v>100</v>
      </c>
      <c r="B25" s="4" t="s">
        <v>100</v>
      </c>
      <c r="C25" t="s">
        <v>101</v>
      </c>
      <c r="D25">
        <v>175.0633254</v>
      </c>
      <c r="E25">
        <f t="shared" si="0"/>
        <v>176.07060139999999</v>
      </c>
      <c r="F25">
        <f t="shared" si="1"/>
        <v>198.05254339999999</v>
      </c>
      <c r="G25">
        <f t="shared" si="2"/>
        <v>214.02648339999999</v>
      </c>
      <c r="H25">
        <f t="shared" si="3"/>
        <v>351.13392679999998</v>
      </c>
      <c r="I25">
        <f t="shared" si="4"/>
        <v>373.11586879999999</v>
      </c>
      <c r="J25">
        <f t="shared" si="5"/>
        <v>389.08980880000001</v>
      </c>
      <c r="K25">
        <v>92249</v>
      </c>
    </row>
    <row r="26" spans="1:11" x14ac:dyDescent="0.35">
      <c r="A26" t="s">
        <v>98</v>
      </c>
      <c r="B26" s="4" t="s">
        <v>98</v>
      </c>
      <c r="C26" t="s">
        <v>4</v>
      </c>
      <c r="D26">
        <v>318.11033279999998</v>
      </c>
      <c r="E26">
        <f t="shared" si="0"/>
        <v>319.11760879999997</v>
      </c>
      <c r="F26">
        <f t="shared" si="1"/>
        <v>341.09955079999997</v>
      </c>
      <c r="G26">
        <f t="shared" si="2"/>
        <v>357.0734908</v>
      </c>
      <c r="H26">
        <f t="shared" si="3"/>
        <v>637.22794160000001</v>
      </c>
      <c r="I26">
        <f t="shared" si="4"/>
        <v>659.20988360000001</v>
      </c>
      <c r="J26">
        <f t="shared" si="5"/>
        <v>675.18382359999998</v>
      </c>
      <c r="K26">
        <v>24066885</v>
      </c>
    </row>
    <row r="27" spans="1:11" x14ac:dyDescent="0.35">
      <c r="A27" t="s">
        <v>58</v>
      </c>
      <c r="B27" s="4" t="s">
        <v>58</v>
      </c>
      <c r="C27" t="s">
        <v>59</v>
      </c>
      <c r="D27">
        <v>444.3603258</v>
      </c>
      <c r="E27">
        <f t="shared" si="0"/>
        <v>445.36760179999999</v>
      </c>
      <c r="F27">
        <f t="shared" si="1"/>
        <v>467.34954379999999</v>
      </c>
      <c r="G27">
        <f t="shared" si="2"/>
        <v>483.32348380000002</v>
      </c>
      <c r="H27">
        <f t="shared" si="3"/>
        <v>889.72792760000004</v>
      </c>
      <c r="I27">
        <f t="shared" si="4"/>
        <v>911.70986960000005</v>
      </c>
      <c r="J27">
        <f t="shared" si="5"/>
        <v>927.68380960000002</v>
      </c>
      <c r="K27">
        <v>14159790</v>
      </c>
    </row>
    <row r="28" spans="1:11" x14ac:dyDescent="0.35">
      <c r="A28" t="s">
        <v>56</v>
      </c>
      <c r="B28" s="4" t="s">
        <v>56</v>
      </c>
      <c r="C28" t="s">
        <v>57</v>
      </c>
      <c r="D28">
        <v>430.34467660000001</v>
      </c>
      <c r="E28">
        <f t="shared" si="0"/>
        <v>431.3519526</v>
      </c>
      <c r="F28">
        <f t="shared" si="1"/>
        <v>453.33389460000001</v>
      </c>
      <c r="G28">
        <f t="shared" si="2"/>
        <v>469.30783460000004</v>
      </c>
      <c r="H28">
        <f t="shared" si="3"/>
        <v>861.69662920000007</v>
      </c>
      <c r="I28">
        <f t="shared" si="4"/>
        <v>883.67857120000008</v>
      </c>
      <c r="J28">
        <f t="shared" si="5"/>
        <v>899.65251120000005</v>
      </c>
      <c r="K28">
        <v>10181133</v>
      </c>
    </row>
    <row r="29" spans="1:11" x14ac:dyDescent="0.35">
      <c r="A29" t="s">
        <v>213</v>
      </c>
      <c r="B29" s="4" t="s">
        <v>306</v>
      </c>
      <c r="C29" t="s">
        <v>43</v>
      </c>
      <c r="D29">
        <v>316.10774459999999</v>
      </c>
      <c r="E29">
        <f t="shared" si="0"/>
        <v>317.11502059999998</v>
      </c>
      <c r="F29">
        <f t="shared" si="1"/>
        <v>339.09696259999998</v>
      </c>
      <c r="G29">
        <f t="shared" si="2"/>
        <v>355.07090260000001</v>
      </c>
      <c r="H29">
        <f t="shared" si="3"/>
        <v>633.22276520000003</v>
      </c>
      <c r="I29">
        <f t="shared" si="4"/>
        <v>655.20470720000003</v>
      </c>
      <c r="J29">
        <f t="shared" si="5"/>
        <v>671.1786472</v>
      </c>
      <c r="K29" s="2" t="s">
        <v>282</v>
      </c>
    </row>
    <row r="30" spans="1:11" x14ac:dyDescent="0.35">
      <c r="A30" t="s">
        <v>263</v>
      </c>
      <c r="B30" s="4" t="s">
        <v>307</v>
      </c>
      <c r="C30" t="s">
        <v>152</v>
      </c>
      <c r="D30">
        <v>374.1365462</v>
      </c>
      <c r="E30">
        <f t="shared" si="0"/>
        <v>375.14382219999999</v>
      </c>
      <c r="F30">
        <f t="shared" si="1"/>
        <v>397.12576419999999</v>
      </c>
      <c r="G30">
        <f t="shared" si="2"/>
        <v>413.09970420000002</v>
      </c>
      <c r="H30">
        <f t="shared" si="3"/>
        <v>749.28036840000004</v>
      </c>
      <c r="I30">
        <f t="shared" si="4"/>
        <v>771.26231040000005</v>
      </c>
      <c r="J30">
        <f t="shared" si="5"/>
        <v>787.23625040000002</v>
      </c>
      <c r="K30">
        <v>91565207</v>
      </c>
    </row>
    <row r="31" spans="1:11" ht="13.5" customHeight="1" x14ac:dyDescent="0.35">
      <c r="A31" t="s">
        <v>256</v>
      </c>
      <c r="B31" s="4" t="s">
        <v>308</v>
      </c>
      <c r="C31" t="s">
        <v>122</v>
      </c>
      <c r="D31">
        <v>240.0633852</v>
      </c>
      <c r="E31">
        <f t="shared" si="0"/>
        <v>241.07066119999999</v>
      </c>
      <c r="F31">
        <f t="shared" si="1"/>
        <v>263.05260320000002</v>
      </c>
      <c r="G31">
        <f t="shared" si="2"/>
        <v>279.02654319999999</v>
      </c>
      <c r="H31">
        <f t="shared" si="3"/>
        <v>481.13404639999999</v>
      </c>
      <c r="I31">
        <f t="shared" si="4"/>
        <v>503.11598839999999</v>
      </c>
      <c r="J31">
        <f t="shared" si="5"/>
        <v>519.08992839999996</v>
      </c>
      <c r="K31" s="2" t="s">
        <v>283</v>
      </c>
    </row>
    <row r="32" spans="1:11" x14ac:dyDescent="0.35">
      <c r="A32" t="s">
        <v>183</v>
      </c>
      <c r="B32" s="4" t="s">
        <v>309</v>
      </c>
      <c r="C32" t="s">
        <v>10</v>
      </c>
      <c r="D32">
        <v>583.37335040000005</v>
      </c>
      <c r="E32">
        <f t="shared" si="0"/>
        <v>584.3806264000001</v>
      </c>
      <c r="F32">
        <f t="shared" si="1"/>
        <v>606.3625684000001</v>
      </c>
      <c r="G32">
        <f t="shared" si="2"/>
        <v>622.33650840000007</v>
      </c>
      <c r="H32">
        <f t="shared" si="3"/>
        <v>1167.7539768000001</v>
      </c>
      <c r="I32">
        <f t="shared" si="4"/>
        <v>1189.7359188</v>
      </c>
      <c r="J32">
        <f t="shared" si="5"/>
        <v>1205.7098588000001</v>
      </c>
      <c r="K32" s="3" t="s">
        <v>284</v>
      </c>
    </row>
    <row r="33" spans="1:11" x14ac:dyDescent="0.35">
      <c r="A33" t="s">
        <v>185</v>
      </c>
      <c r="B33" s="4" t="s">
        <v>310</v>
      </c>
      <c r="C33" t="s">
        <v>12</v>
      </c>
      <c r="D33">
        <v>535.37335040000005</v>
      </c>
      <c r="E33">
        <f t="shared" si="0"/>
        <v>536.3806264000001</v>
      </c>
      <c r="F33">
        <f t="shared" si="1"/>
        <v>558.3625684000001</v>
      </c>
      <c r="G33">
        <f t="shared" si="2"/>
        <v>574.33650840000007</v>
      </c>
      <c r="H33">
        <f t="shared" si="3"/>
        <v>1071.7539768000001</v>
      </c>
      <c r="I33">
        <f t="shared" si="4"/>
        <v>1093.7359188</v>
      </c>
      <c r="J33">
        <f t="shared" si="5"/>
        <v>1109.7098588000001</v>
      </c>
      <c r="K33" s="3" t="s">
        <v>284</v>
      </c>
    </row>
    <row r="34" spans="1:11" x14ac:dyDescent="0.35">
      <c r="A34" t="s">
        <v>73</v>
      </c>
      <c r="B34" s="4" t="s">
        <v>73</v>
      </c>
      <c r="C34" t="s">
        <v>74</v>
      </c>
      <c r="D34">
        <v>260.11608660000002</v>
      </c>
      <c r="E34">
        <f t="shared" ref="E34:E64" si="6">D34+1.007276</f>
        <v>261.12336260000001</v>
      </c>
      <c r="F34">
        <f t="shared" ref="F34:F64" si="7">D34+22.989218</f>
        <v>283.10530460000001</v>
      </c>
      <c r="G34">
        <f t="shared" ref="G34:G64" si="8">D34+38.963158</f>
        <v>299.07924460000004</v>
      </c>
      <c r="H34">
        <f t="shared" ref="H34:H64" si="9">(D34*2)+1.007276</f>
        <v>521.23944920000008</v>
      </c>
      <c r="I34">
        <f t="shared" ref="I34:I64" si="10">D34*2+22.989218</f>
        <v>543.22139120000008</v>
      </c>
      <c r="J34">
        <f t="shared" ref="J34:J64" si="11">D34*2+38.963158</f>
        <v>559.19533120000006</v>
      </c>
      <c r="K34">
        <v>119404</v>
      </c>
    </row>
    <row r="35" spans="1:11" x14ac:dyDescent="0.35">
      <c r="A35" t="s">
        <v>77</v>
      </c>
      <c r="B35" s="4" t="s">
        <v>77</v>
      </c>
      <c r="C35" t="s">
        <v>12</v>
      </c>
      <c r="D35">
        <v>535.37335040000005</v>
      </c>
      <c r="E35">
        <f t="shared" si="6"/>
        <v>536.3806264000001</v>
      </c>
      <c r="F35">
        <f t="shared" si="7"/>
        <v>558.3625684000001</v>
      </c>
      <c r="G35">
        <f t="shared" si="8"/>
        <v>574.33650840000007</v>
      </c>
      <c r="H35">
        <f t="shared" si="9"/>
        <v>1071.7539768000001</v>
      </c>
      <c r="I35">
        <f t="shared" si="10"/>
        <v>1093.7359188</v>
      </c>
      <c r="J35">
        <f t="shared" si="11"/>
        <v>1109.7098588000001</v>
      </c>
      <c r="K35">
        <v>53355999</v>
      </c>
    </row>
    <row r="36" spans="1:11" x14ac:dyDescent="0.35">
      <c r="A36" t="s">
        <v>285</v>
      </c>
      <c r="B36" s="4" t="s">
        <v>285</v>
      </c>
      <c r="C36" t="s">
        <v>10</v>
      </c>
      <c r="D36">
        <v>583.37335040000005</v>
      </c>
      <c r="E36">
        <f t="shared" si="6"/>
        <v>584.3806264000001</v>
      </c>
      <c r="F36">
        <f t="shared" si="7"/>
        <v>606.3625684000001</v>
      </c>
      <c r="G36">
        <f t="shared" si="8"/>
        <v>622.33650840000007</v>
      </c>
      <c r="H36">
        <f t="shared" si="9"/>
        <v>1167.7539768000001</v>
      </c>
      <c r="I36">
        <f t="shared" si="10"/>
        <v>1189.7359188</v>
      </c>
      <c r="J36">
        <f t="shared" si="11"/>
        <v>1205.7098588000001</v>
      </c>
      <c r="K36">
        <v>53355998</v>
      </c>
    </row>
    <row r="37" spans="1:11" x14ac:dyDescent="0.35">
      <c r="A37" t="s">
        <v>275</v>
      </c>
      <c r="B37" s="4" t="s">
        <v>311</v>
      </c>
      <c r="C37" t="s">
        <v>166</v>
      </c>
      <c r="D37">
        <v>477.25151</v>
      </c>
      <c r="E37">
        <f t="shared" si="6"/>
        <v>478.25878599999999</v>
      </c>
      <c r="F37">
        <f t="shared" si="7"/>
        <v>500.24072799999999</v>
      </c>
      <c r="G37">
        <f t="shared" si="8"/>
        <v>516.21466799999996</v>
      </c>
      <c r="H37">
        <f t="shared" si="9"/>
        <v>955.51029600000004</v>
      </c>
      <c r="I37">
        <f t="shared" si="10"/>
        <v>977.49223800000004</v>
      </c>
      <c r="J37">
        <f t="shared" si="11"/>
        <v>993.46617800000001</v>
      </c>
      <c r="K37">
        <v>5458383</v>
      </c>
    </row>
    <row r="38" spans="1:11" x14ac:dyDescent="0.35">
      <c r="A38" t="s">
        <v>234</v>
      </c>
      <c r="B38" s="4" t="s">
        <v>312</v>
      </c>
      <c r="C38" t="s">
        <v>70</v>
      </c>
      <c r="D38">
        <v>479.26715919999998</v>
      </c>
      <c r="E38">
        <f t="shared" si="6"/>
        <v>480.27443519999997</v>
      </c>
      <c r="F38">
        <f t="shared" si="7"/>
        <v>502.25637719999997</v>
      </c>
      <c r="G38">
        <f t="shared" si="8"/>
        <v>518.23031719999994</v>
      </c>
      <c r="H38">
        <f t="shared" si="9"/>
        <v>959.54159440000001</v>
      </c>
      <c r="I38">
        <f t="shared" si="10"/>
        <v>981.52353640000001</v>
      </c>
      <c r="J38">
        <f t="shared" si="11"/>
        <v>997.49747639999998</v>
      </c>
      <c r="K38">
        <v>5311281</v>
      </c>
    </row>
    <row r="39" spans="1:11" s="1" customFormat="1" x14ac:dyDescent="0.35">
      <c r="A39" s="1" t="s">
        <v>281</v>
      </c>
      <c r="B39" s="4" t="s">
        <v>313</v>
      </c>
      <c r="C39" s="1" t="s">
        <v>5</v>
      </c>
      <c r="D39" s="1">
        <v>507.26208789999998</v>
      </c>
      <c r="E39" s="1">
        <f t="shared" si="6"/>
        <v>508.26936389999997</v>
      </c>
      <c r="F39" s="1">
        <f t="shared" si="7"/>
        <v>530.25130590000003</v>
      </c>
      <c r="G39" s="1">
        <f t="shared" si="8"/>
        <v>546.2252459</v>
      </c>
      <c r="H39" s="1">
        <f t="shared" si="9"/>
        <v>1015.5314518</v>
      </c>
      <c r="I39" s="1">
        <f t="shared" si="10"/>
        <v>1037.5133937999999</v>
      </c>
      <c r="J39" s="1">
        <f t="shared" si="11"/>
        <v>1053.4873338</v>
      </c>
      <c r="K39">
        <v>2926</v>
      </c>
    </row>
    <row r="40" spans="1:11" x14ac:dyDescent="0.35">
      <c r="A40" t="s">
        <v>177</v>
      </c>
      <c r="B40" s="4" t="s">
        <v>314</v>
      </c>
      <c r="C40" t="s">
        <v>5</v>
      </c>
      <c r="D40">
        <v>507.26207419999997</v>
      </c>
      <c r="E40">
        <f t="shared" si="6"/>
        <v>508.26935019999996</v>
      </c>
      <c r="F40">
        <f t="shared" si="7"/>
        <v>530.25129219999997</v>
      </c>
      <c r="G40">
        <f t="shared" si="8"/>
        <v>546.22523219999994</v>
      </c>
      <c r="H40">
        <f t="shared" si="9"/>
        <v>1015.5314244</v>
      </c>
      <c r="I40">
        <f t="shared" si="10"/>
        <v>1037.5133664</v>
      </c>
      <c r="J40">
        <f t="shared" si="11"/>
        <v>1053.4873063999999</v>
      </c>
      <c r="K40">
        <v>4572382</v>
      </c>
    </row>
    <row r="41" spans="1:11" x14ac:dyDescent="0.35">
      <c r="A41" t="s">
        <v>276</v>
      </c>
      <c r="B41" s="4" t="s">
        <v>315</v>
      </c>
      <c r="C41" t="s">
        <v>167</v>
      </c>
      <c r="D41">
        <v>495.2256908</v>
      </c>
      <c r="E41">
        <f t="shared" si="6"/>
        <v>496.23296679999999</v>
      </c>
      <c r="F41">
        <f t="shared" si="7"/>
        <v>518.21490879999999</v>
      </c>
      <c r="G41">
        <f t="shared" si="8"/>
        <v>534.18884879999996</v>
      </c>
      <c r="H41">
        <f t="shared" si="9"/>
        <v>991.45865760000004</v>
      </c>
      <c r="I41">
        <f t="shared" si="10"/>
        <v>1013.4405996</v>
      </c>
      <c r="J41">
        <f t="shared" si="11"/>
        <v>1029.4145395999999</v>
      </c>
      <c r="K41">
        <v>5458385</v>
      </c>
    </row>
    <row r="42" spans="1:11" x14ac:dyDescent="0.35">
      <c r="A42" t="s">
        <v>279</v>
      </c>
      <c r="B42" s="4" t="s">
        <v>316</v>
      </c>
      <c r="C42" t="s">
        <v>165</v>
      </c>
      <c r="D42">
        <v>479.26715919999998</v>
      </c>
      <c r="E42">
        <f t="shared" si="6"/>
        <v>480.27443519999997</v>
      </c>
      <c r="F42">
        <f t="shared" si="7"/>
        <v>502.25637719999997</v>
      </c>
      <c r="G42">
        <f t="shared" si="8"/>
        <v>518.23031719999994</v>
      </c>
      <c r="H42">
        <f t="shared" si="9"/>
        <v>959.54159440000001</v>
      </c>
      <c r="I42">
        <f t="shared" si="10"/>
        <v>981.52353640000001</v>
      </c>
      <c r="J42">
        <f t="shared" si="11"/>
        <v>997.49747639999998</v>
      </c>
      <c r="K42">
        <v>21672263</v>
      </c>
    </row>
    <row r="43" spans="1:11" x14ac:dyDescent="0.35">
      <c r="A43" t="s">
        <v>278</v>
      </c>
      <c r="B43" s="4" t="s">
        <v>317</v>
      </c>
      <c r="C43" t="s">
        <v>7</v>
      </c>
      <c r="D43">
        <v>493.28280840000002</v>
      </c>
      <c r="E43">
        <f t="shared" si="6"/>
        <v>494.29008440000001</v>
      </c>
      <c r="F43">
        <f t="shared" si="7"/>
        <v>516.27202640000007</v>
      </c>
      <c r="G43">
        <f t="shared" si="8"/>
        <v>532.24596640000004</v>
      </c>
      <c r="H43">
        <f t="shared" si="9"/>
        <v>987.57289280000009</v>
      </c>
      <c r="I43">
        <f t="shared" si="10"/>
        <v>1009.5548348000001</v>
      </c>
      <c r="J43">
        <f t="shared" si="11"/>
        <v>1025.5287748000001</v>
      </c>
      <c r="K43">
        <v>16211932</v>
      </c>
    </row>
    <row r="44" spans="1:11" x14ac:dyDescent="0.35">
      <c r="A44" t="s">
        <v>280</v>
      </c>
      <c r="B44" s="4" t="s">
        <v>318</v>
      </c>
      <c r="C44" t="s">
        <v>7</v>
      </c>
      <c r="D44">
        <v>493.28280840000002</v>
      </c>
      <c r="E44">
        <f t="shared" si="6"/>
        <v>494.29008440000001</v>
      </c>
      <c r="F44">
        <f t="shared" si="7"/>
        <v>516.27202640000007</v>
      </c>
      <c r="G44">
        <f t="shared" si="8"/>
        <v>532.24596640000004</v>
      </c>
      <c r="H44">
        <f t="shared" si="9"/>
        <v>987.57289280000009</v>
      </c>
      <c r="I44">
        <f t="shared" si="10"/>
        <v>1009.5548348000001</v>
      </c>
      <c r="J44">
        <f t="shared" si="11"/>
        <v>1025.5287748000001</v>
      </c>
      <c r="K44">
        <v>13892285</v>
      </c>
    </row>
    <row r="45" spans="1:11" x14ac:dyDescent="0.35">
      <c r="A45" t="s">
        <v>233</v>
      </c>
      <c r="B45" s="4" t="s">
        <v>319</v>
      </c>
      <c r="C45" t="s">
        <v>69</v>
      </c>
      <c r="D45">
        <v>451.27224419999999</v>
      </c>
      <c r="E45">
        <f t="shared" si="6"/>
        <v>452.27952019999998</v>
      </c>
      <c r="F45">
        <f t="shared" si="7"/>
        <v>474.26146219999998</v>
      </c>
      <c r="G45">
        <f t="shared" si="8"/>
        <v>490.23540220000001</v>
      </c>
      <c r="H45">
        <f t="shared" si="9"/>
        <v>903.55176440000002</v>
      </c>
      <c r="I45">
        <f t="shared" si="10"/>
        <v>925.53370640000003</v>
      </c>
      <c r="J45">
        <f t="shared" si="11"/>
        <v>941.5076464</v>
      </c>
      <c r="K45">
        <v>13892286</v>
      </c>
    </row>
    <row r="46" spans="1:11" x14ac:dyDescent="0.35">
      <c r="A46" t="s">
        <v>277</v>
      </c>
      <c r="B46" s="4" t="s">
        <v>320</v>
      </c>
      <c r="C46" t="s">
        <v>168</v>
      </c>
      <c r="D46">
        <v>511.2933726</v>
      </c>
      <c r="E46">
        <f t="shared" si="6"/>
        <v>512.30064860000005</v>
      </c>
      <c r="F46">
        <f t="shared" si="7"/>
        <v>534.28259060000005</v>
      </c>
      <c r="G46">
        <f t="shared" si="8"/>
        <v>550.25653060000002</v>
      </c>
      <c r="H46">
        <f t="shared" si="9"/>
        <v>1023.5940212</v>
      </c>
      <c r="I46">
        <f t="shared" si="10"/>
        <v>1045.5759631999999</v>
      </c>
      <c r="J46">
        <f t="shared" si="11"/>
        <v>1061.5499032</v>
      </c>
      <c r="K46">
        <v>13892289</v>
      </c>
    </row>
    <row r="47" spans="1:11" x14ac:dyDescent="0.35">
      <c r="A47" t="s">
        <v>228</v>
      </c>
      <c r="B47" s="4" t="s">
        <v>321</v>
      </c>
      <c r="C47" t="s">
        <v>66</v>
      </c>
      <c r="D47">
        <v>469.28280840000002</v>
      </c>
      <c r="E47">
        <f t="shared" si="6"/>
        <v>470.29008440000001</v>
      </c>
      <c r="F47">
        <f t="shared" si="7"/>
        <v>492.27202640000002</v>
      </c>
      <c r="G47">
        <f t="shared" si="8"/>
        <v>508.24596640000004</v>
      </c>
      <c r="H47">
        <f t="shared" si="9"/>
        <v>939.57289280000009</v>
      </c>
      <c r="I47">
        <f t="shared" si="10"/>
        <v>961.55483480000009</v>
      </c>
      <c r="J47">
        <f t="shared" si="11"/>
        <v>977.52877480000006</v>
      </c>
      <c r="K47">
        <v>101588729</v>
      </c>
    </row>
    <row r="48" spans="1:11" x14ac:dyDescent="0.35">
      <c r="A48" t="s">
        <v>224</v>
      </c>
      <c r="B48" s="4" t="s">
        <v>322</v>
      </c>
      <c r="C48" t="s">
        <v>63</v>
      </c>
      <c r="D48">
        <v>481.24642499999999</v>
      </c>
      <c r="E48">
        <f t="shared" si="6"/>
        <v>482.25370099999998</v>
      </c>
      <c r="F48">
        <f t="shared" si="7"/>
        <v>504.23564299999998</v>
      </c>
      <c r="G48">
        <f t="shared" si="8"/>
        <v>520.20958299999995</v>
      </c>
      <c r="H48">
        <f t="shared" si="9"/>
        <v>963.50012600000002</v>
      </c>
      <c r="I48">
        <f t="shared" si="10"/>
        <v>985.48206800000003</v>
      </c>
      <c r="J48">
        <f t="shared" si="11"/>
        <v>1001.456008</v>
      </c>
      <c r="K48">
        <v>102068107</v>
      </c>
    </row>
    <row r="49" spans="1:11" x14ac:dyDescent="0.35">
      <c r="A49" t="s">
        <v>222</v>
      </c>
      <c r="B49" s="4" t="s">
        <v>323</v>
      </c>
      <c r="C49" t="s">
        <v>63</v>
      </c>
      <c r="D49">
        <v>481.24642499999999</v>
      </c>
      <c r="E49">
        <f t="shared" si="6"/>
        <v>482.25370099999998</v>
      </c>
      <c r="F49">
        <f t="shared" si="7"/>
        <v>504.23564299999998</v>
      </c>
      <c r="G49">
        <f t="shared" si="8"/>
        <v>520.20958299999995</v>
      </c>
      <c r="H49">
        <f t="shared" si="9"/>
        <v>963.50012600000002</v>
      </c>
      <c r="I49">
        <f t="shared" si="10"/>
        <v>985.48206800000003</v>
      </c>
      <c r="J49">
        <f t="shared" si="11"/>
        <v>1001.456008</v>
      </c>
      <c r="K49" s="3" t="s">
        <v>290</v>
      </c>
    </row>
    <row r="50" spans="1:11" x14ac:dyDescent="0.35">
      <c r="A50" t="s">
        <v>137</v>
      </c>
      <c r="B50" s="4" t="s">
        <v>137</v>
      </c>
      <c r="C50" t="s">
        <v>138</v>
      </c>
      <c r="D50">
        <v>348.08451359999998</v>
      </c>
      <c r="E50">
        <f t="shared" si="6"/>
        <v>349.09178959999997</v>
      </c>
      <c r="F50">
        <f t="shared" si="7"/>
        <v>371.07373159999997</v>
      </c>
      <c r="G50">
        <f t="shared" si="8"/>
        <v>387.0476716</v>
      </c>
      <c r="H50">
        <f t="shared" si="9"/>
        <v>697.17630320000001</v>
      </c>
      <c r="I50">
        <f t="shared" si="10"/>
        <v>719.15824520000001</v>
      </c>
      <c r="J50">
        <f t="shared" si="11"/>
        <v>735.13218519999998</v>
      </c>
      <c r="K50" s="2" t="s">
        <v>291</v>
      </c>
    </row>
    <row r="51" spans="1:11" x14ac:dyDescent="0.35">
      <c r="A51" t="s">
        <v>3</v>
      </c>
      <c r="B51" s="4" t="s">
        <v>3</v>
      </c>
      <c r="C51" t="s">
        <v>4</v>
      </c>
      <c r="D51">
        <v>318.11033279999998</v>
      </c>
      <c r="E51">
        <f t="shared" si="6"/>
        <v>319.11760879999997</v>
      </c>
      <c r="F51">
        <f t="shared" si="7"/>
        <v>341.09955079999997</v>
      </c>
      <c r="G51">
        <f t="shared" si="8"/>
        <v>357.0734908</v>
      </c>
      <c r="H51">
        <f t="shared" si="9"/>
        <v>637.22794160000001</v>
      </c>
      <c r="I51">
        <f t="shared" si="10"/>
        <v>659.20988360000001</v>
      </c>
      <c r="J51">
        <f t="shared" si="11"/>
        <v>675.18382359999998</v>
      </c>
      <c r="K51">
        <v>23550443</v>
      </c>
    </row>
    <row r="52" spans="1:11" x14ac:dyDescent="0.35">
      <c r="A52" t="s">
        <v>232</v>
      </c>
      <c r="B52" s="4" t="s">
        <v>324</v>
      </c>
      <c r="C52" t="s">
        <v>68</v>
      </c>
      <c r="D52">
        <v>465.25151</v>
      </c>
      <c r="E52">
        <f t="shared" si="6"/>
        <v>466.25878599999999</v>
      </c>
      <c r="F52">
        <f t="shared" si="7"/>
        <v>488.24072799999999</v>
      </c>
      <c r="G52">
        <f t="shared" si="8"/>
        <v>504.21466800000002</v>
      </c>
      <c r="H52">
        <f t="shared" si="9"/>
        <v>931.51029600000004</v>
      </c>
      <c r="I52">
        <f t="shared" si="10"/>
        <v>953.49223800000004</v>
      </c>
      <c r="J52">
        <f t="shared" si="11"/>
        <v>969.46617800000001</v>
      </c>
      <c r="K52">
        <v>6433890</v>
      </c>
    </row>
    <row r="53" spans="1:11" x14ac:dyDescent="0.35">
      <c r="A53" t="s">
        <v>134</v>
      </c>
      <c r="B53" s="4" t="s">
        <v>134</v>
      </c>
      <c r="C53" t="s">
        <v>135</v>
      </c>
      <c r="D53">
        <v>368.02989280000003</v>
      </c>
      <c r="E53">
        <f t="shared" si="6"/>
        <v>369.03716880000002</v>
      </c>
      <c r="F53">
        <f t="shared" si="7"/>
        <v>391.01911080000002</v>
      </c>
      <c r="G53">
        <f t="shared" si="8"/>
        <v>406.99305080000005</v>
      </c>
      <c r="H53">
        <f t="shared" si="9"/>
        <v>737.0670616000001</v>
      </c>
      <c r="I53">
        <f t="shared" si="10"/>
        <v>759.04900360000011</v>
      </c>
      <c r="J53">
        <f t="shared" si="11"/>
        <v>775.02294360000008</v>
      </c>
      <c r="K53">
        <v>101989460</v>
      </c>
    </row>
    <row r="54" spans="1:11" x14ac:dyDescent="0.35">
      <c r="A54" t="s">
        <v>186</v>
      </c>
      <c r="B54" s="4" t="s">
        <v>325</v>
      </c>
      <c r="C54" t="s">
        <v>13</v>
      </c>
      <c r="D54">
        <v>555.34205199999997</v>
      </c>
      <c r="E54">
        <f t="shared" si="6"/>
        <v>556.34932800000001</v>
      </c>
      <c r="F54">
        <f t="shared" si="7"/>
        <v>578.33127000000002</v>
      </c>
      <c r="G54">
        <f t="shared" si="8"/>
        <v>594.30520999999999</v>
      </c>
      <c r="H54">
        <f t="shared" si="9"/>
        <v>1111.69138</v>
      </c>
      <c r="I54">
        <f t="shared" si="10"/>
        <v>1133.6733219999999</v>
      </c>
      <c r="J54">
        <f t="shared" si="11"/>
        <v>1149.647262</v>
      </c>
      <c r="K54" s="3" t="s">
        <v>284</v>
      </c>
    </row>
    <row r="55" spans="1:11" x14ac:dyDescent="0.35">
      <c r="A55" t="s">
        <v>187</v>
      </c>
      <c r="B55" s="4" t="s">
        <v>326</v>
      </c>
      <c r="C55" t="s">
        <v>14</v>
      </c>
      <c r="D55">
        <v>569.35770119999995</v>
      </c>
      <c r="E55">
        <f t="shared" si="6"/>
        <v>570.3649772</v>
      </c>
      <c r="F55">
        <f t="shared" si="7"/>
        <v>592.3469192</v>
      </c>
      <c r="G55">
        <f t="shared" si="8"/>
        <v>608.32085919999997</v>
      </c>
      <c r="H55">
        <f t="shared" si="9"/>
        <v>1139.7226783999999</v>
      </c>
      <c r="I55">
        <f t="shared" si="10"/>
        <v>1161.7046203999998</v>
      </c>
      <c r="J55">
        <f t="shared" si="11"/>
        <v>1177.6785603999999</v>
      </c>
      <c r="K55" s="3" t="s">
        <v>284</v>
      </c>
    </row>
    <row r="56" spans="1:11" x14ac:dyDescent="0.35">
      <c r="A56" t="s">
        <v>188</v>
      </c>
      <c r="B56" s="4" t="s">
        <v>327</v>
      </c>
      <c r="C56" t="s">
        <v>15</v>
      </c>
      <c r="D56">
        <v>597.38899960000003</v>
      </c>
      <c r="E56">
        <f t="shared" si="6"/>
        <v>598.39627560000008</v>
      </c>
      <c r="F56">
        <f t="shared" si="7"/>
        <v>620.37821760000008</v>
      </c>
      <c r="G56">
        <f t="shared" si="8"/>
        <v>636.35215760000006</v>
      </c>
      <c r="H56">
        <f t="shared" si="9"/>
        <v>1195.7852752000001</v>
      </c>
      <c r="I56">
        <f t="shared" si="10"/>
        <v>1217.7672172</v>
      </c>
      <c r="J56">
        <f t="shared" si="11"/>
        <v>1233.7411572000001</v>
      </c>
      <c r="K56" s="3" t="s">
        <v>284</v>
      </c>
    </row>
    <row r="57" spans="1:11" x14ac:dyDescent="0.35">
      <c r="A57" t="s">
        <v>189</v>
      </c>
      <c r="B57" s="4" t="s">
        <v>328</v>
      </c>
      <c r="C57" t="s">
        <v>16</v>
      </c>
      <c r="D57">
        <v>521.35770119999995</v>
      </c>
      <c r="E57">
        <f t="shared" si="6"/>
        <v>522.3649772</v>
      </c>
      <c r="F57">
        <f t="shared" si="7"/>
        <v>544.3469192</v>
      </c>
      <c r="G57">
        <f t="shared" si="8"/>
        <v>560.32085919999997</v>
      </c>
      <c r="H57">
        <f t="shared" si="9"/>
        <v>1043.7226783999999</v>
      </c>
      <c r="I57">
        <f t="shared" si="10"/>
        <v>1065.7046203999998</v>
      </c>
      <c r="J57">
        <f t="shared" si="11"/>
        <v>1081.6785603999999</v>
      </c>
      <c r="K57" s="3" t="s">
        <v>284</v>
      </c>
    </row>
    <row r="58" spans="1:11" x14ac:dyDescent="0.35">
      <c r="A58" t="s">
        <v>190</v>
      </c>
      <c r="B58" s="4" t="s">
        <v>329</v>
      </c>
      <c r="C58" t="s">
        <v>17</v>
      </c>
      <c r="D58">
        <v>563.40464880000002</v>
      </c>
      <c r="E58">
        <f t="shared" si="6"/>
        <v>564.41192480000007</v>
      </c>
      <c r="F58">
        <f t="shared" si="7"/>
        <v>586.39386680000007</v>
      </c>
      <c r="G58">
        <f t="shared" si="8"/>
        <v>602.36780680000004</v>
      </c>
      <c r="H58">
        <f t="shared" si="9"/>
        <v>1127.8165736000001</v>
      </c>
      <c r="I58">
        <f t="shared" si="10"/>
        <v>1149.7985156</v>
      </c>
      <c r="J58">
        <f t="shared" si="11"/>
        <v>1165.7724556000001</v>
      </c>
      <c r="K58" s="3" t="s">
        <v>284</v>
      </c>
    </row>
    <row r="59" spans="1:11" x14ac:dyDescent="0.35">
      <c r="A59" t="s">
        <v>191</v>
      </c>
      <c r="B59" s="4" t="s">
        <v>330</v>
      </c>
      <c r="C59" t="s">
        <v>18</v>
      </c>
      <c r="D59">
        <v>585.35261620000006</v>
      </c>
      <c r="E59">
        <f t="shared" si="6"/>
        <v>586.3598922000001</v>
      </c>
      <c r="F59">
        <f t="shared" si="7"/>
        <v>608.34183420000011</v>
      </c>
      <c r="G59">
        <f t="shared" si="8"/>
        <v>624.31577420000008</v>
      </c>
      <c r="H59">
        <f t="shared" si="9"/>
        <v>1171.7125084000002</v>
      </c>
      <c r="I59">
        <f t="shared" si="10"/>
        <v>1193.6944504000001</v>
      </c>
      <c r="J59">
        <f t="shared" si="11"/>
        <v>1209.6683904000001</v>
      </c>
      <c r="K59" s="3" t="s">
        <v>284</v>
      </c>
    </row>
    <row r="60" spans="1:11" x14ac:dyDescent="0.35">
      <c r="A60" t="s">
        <v>192</v>
      </c>
      <c r="B60" s="4" t="s">
        <v>331</v>
      </c>
      <c r="C60" t="s">
        <v>19</v>
      </c>
      <c r="D60">
        <v>599.36826540000004</v>
      </c>
      <c r="E60">
        <f t="shared" si="6"/>
        <v>600.37554140000009</v>
      </c>
      <c r="F60">
        <f t="shared" si="7"/>
        <v>622.35748340000009</v>
      </c>
      <c r="G60">
        <f t="shared" si="8"/>
        <v>638.33142340000006</v>
      </c>
      <c r="H60">
        <f t="shared" si="9"/>
        <v>1199.7438068000001</v>
      </c>
      <c r="I60">
        <f t="shared" si="10"/>
        <v>1221.7257488</v>
      </c>
      <c r="J60">
        <f t="shared" si="11"/>
        <v>1237.6996888000001</v>
      </c>
      <c r="K60" s="3" t="s">
        <v>284</v>
      </c>
    </row>
    <row r="61" spans="1:11" x14ac:dyDescent="0.35">
      <c r="A61" t="s">
        <v>193</v>
      </c>
      <c r="B61" s="4" t="s">
        <v>332</v>
      </c>
      <c r="C61" t="s">
        <v>20</v>
      </c>
      <c r="D61">
        <v>613.38391460000003</v>
      </c>
      <c r="E61">
        <f t="shared" si="6"/>
        <v>614.39119060000007</v>
      </c>
      <c r="F61">
        <f t="shared" si="7"/>
        <v>636.37313260000008</v>
      </c>
      <c r="G61">
        <f t="shared" si="8"/>
        <v>652.34707260000005</v>
      </c>
      <c r="H61">
        <f t="shared" si="9"/>
        <v>1227.7751052000001</v>
      </c>
      <c r="I61">
        <f t="shared" si="10"/>
        <v>1249.7570472</v>
      </c>
      <c r="J61">
        <f t="shared" si="11"/>
        <v>1265.7309872000001</v>
      </c>
      <c r="K61" s="3" t="s">
        <v>284</v>
      </c>
    </row>
    <row r="62" spans="1:11" x14ac:dyDescent="0.35">
      <c r="A62" t="s">
        <v>179</v>
      </c>
      <c r="B62" s="4" t="s">
        <v>333</v>
      </c>
      <c r="C62" t="s">
        <v>7</v>
      </c>
      <c r="D62">
        <v>493.28280840000002</v>
      </c>
      <c r="E62">
        <f t="shared" si="6"/>
        <v>494.29008440000001</v>
      </c>
      <c r="F62">
        <f t="shared" si="7"/>
        <v>516.27202640000007</v>
      </c>
      <c r="G62">
        <f t="shared" si="8"/>
        <v>532.24596640000004</v>
      </c>
      <c r="H62">
        <f t="shared" si="9"/>
        <v>987.57289280000009</v>
      </c>
      <c r="I62">
        <f t="shared" si="10"/>
        <v>1009.5548348000001</v>
      </c>
      <c r="J62">
        <f t="shared" si="11"/>
        <v>1025.5287748000001</v>
      </c>
      <c r="K62">
        <v>10625000</v>
      </c>
    </row>
    <row r="63" spans="1:11" x14ac:dyDescent="0.35">
      <c r="A63" t="s">
        <v>60</v>
      </c>
      <c r="B63" s="4" t="s">
        <v>60</v>
      </c>
      <c r="C63" t="s">
        <v>61</v>
      </c>
      <c r="D63">
        <v>396.33919739999999</v>
      </c>
      <c r="E63">
        <f t="shared" si="6"/>
        <v>397.34647339999998</v>
      </c>
      <c r="F63">
        <f t="shared" si="7"/>
        <v>419.32841539999998</v>
      </c>
      <c r="G63">
        <f t="shared" si="8"/>
        <v>435.30235540000001</v>
      </c>
      <c r="H63">
        <f t="shared" si="9"/>
        <v>793.68567080000003</v>
      </c>
      <c r="I63">
        <f t="shared" si="10"/>
        <v>815.66761280000003</v>
      </c>
      <c r="J63">
        <f t="shared" si="11"/>
        <v>831.6415528</v>
      </c>
      <c r="K63">
        <v>444679</v>
      </c>
    </row>
    <row r="64" spans="1:11" x14ac:dyDescent="0.35">
      <c r="A64" t="s">
        <v>271</v>
      </c>
      <c r="B64" s="4" t="s">
        <v>334</v>
      </c>
      <c r="C64" t="s">
        <v>158</v>
      </c>
      <c r="D64">
        <v>256.0946836</v>
      </c>
      <c r="E64">
        <f t="shared" si="6"/>
        <v>257.10195959999999</v>
      </c>
      <c r="F64">
        <f t="shared" si="7"/>
        <v>279.08390159999999</v>
      </c>
      <c r="G64">
        <f t="shared" si="8"/>
        <v>295.05784160000002</v>
      </c>
      <c r="H64">
        <f t="shared" si="9"/>
        <v>513.19664320000004</v>
      </c>
      <c r="I64">
        <f t="shared" si="10"/>
        <v>535.17858520000004</v>
      </c>
      <c r="J64">
        <f t="shared" si="11"/>
        <v>551.15252520000001</v>
      </c>
      <c r="K64">
        <v>101992801</v>
      </c>
    </row>
    <row r="65" spans="1:11" x14ac:dyDescent="0.35">
      <c r="A65" t="s">
        <v>139</v>
      </c>
      <c r="B65" s="4" t="s">
        <v>139</v>
      </c>
      <c r="C65" t="s">
        <v>140</v>
      </c>
      <c r="D65">
        <v>230.09428940000001</v>
      </c>
      <c r="E65">
        <f t="shared" ref="E65:E87" si="12">D65+1.007276</f>
        <v>231.1015654</v>
      </c>
      <c r="F65">
        <f t="shared" ref="F65:F87" si="13">D65+22.989218</f>
        <v>253.0835074</v>
      </c>
      <c r="G65">
        <f t="shared" ref="G65:G87" si="14">D65+38.963158</f>
        <v>269.0574474</v>
      </c>
      <c r="H65">
        <f t="shared" ref="H65:H87" si="15">(D65*2)+1.007276</f>
        <v>461.19585480000001</v>
      </c>
      <c r="I65">
        <f t="shared" ref="I65:I87" si="16">D65*2+22.989218</f>
        <v>483.17779680000001</v>
      </c>
      <c r="J65">
        <f t="shared" ref="J65:J87" si="17">D65*2+38.963158</f>
        <v>499.15173680000004</v>
      </c>
      <c r="K65">
        <v>10014072</v>
      </c>
    </row>
    <row r="66" spans="1:11" x14ac:dyDescent="0.35">
      <c r="A66" t="s">
        <v>212</v>
      </c>
      <c r="B66" s="4" t="s">
        <v>335</v>
      </c>
      <c r="C66" t="s">
        <v>42</v>
      </c>
      <c r="D66">
        <v>254.15180119999999</v>
      </c>
      <c r="E66">
        <f t="shared" si="12"/>
        <v>255.15907719999998</v>
      </c>
      <c r="F66">
        <f t="shared" si="13"/>
        <v>277.14101920000002</v>
      </c>
      <c r="G66">
        <f t="shared" si="14"/>
        <v>293.11495919999999</v>
      </c>
      <c r="H66">
        <f t="shared" si="15"/>
        <v>509.31087839999998</v>
      </c>
      <c r="I66">
        <f t="shared" si="16"/>
        <v>531.29282039999998</v>
      </c>
      <c r="J66">
        <f t="shared" si="17"/>
        <v>547.26676039999995</v>
      </c>
      <c r="K66">
        <v>26495249</v>
      </c>
    </row>
    <row r="67" spans="1:11" x14ac:dyDescent="0.35">
      <c r="A67" t="s">
        <v>127</v>
      </c>
      <c r="B67" s="4" t="s">
        <v>127</v>
      </c>
      <c r="C67" t="s">
        <v>128</v>
      </c>
      <c r="D67">
        <v>280.0946836</v>
      </c>
      <c r="E67">
        <f t="shared" si="12"/>
        <v>281.10195959999999</v>
      </c>
      <c r="F67">
        <f t="shared" si="13"/>
        <v>303.08390159999999</v>
      </c>
      <c r="G67">
        <f t="shared" si="14"/>
        <v>319.05784160000002</v>
      </c>
      <c r="H67">
        <f t="shared" si="15"/>
        <v>561.19664320000004</v>
      </c>
      <c r="I67">
        <f t="shared" si="16"/>
        <v>583.17858520000004</v>
      </c>
      <c r="J67">
        <f t="shared" si="17"/>
        <v>599.15252520000001</v>
      </c>
      <c r="K67">
        <v>85120047</v>
      </c>
    </row>
    <row r="68" spans="1:11" x14ac:dyDescent="0.35">
      <c r="A68" t="s">
        <v>261</v>
      </c>
      <c r="B68" s="4" t="s">
        <v>336</v>
      </c>
      <c r="C68" t="s">
        <v>129</v>
      </c>
      <c r="D68">
        <v>298.10524779999997</v>
      </c>
      <c r="E68">
        <f t="shared" si="12"/>
        <v>299.11252379999996</v>
      </c>
      <c r="F68">
        <f t="shared" si="13"/>
        <v>321.09446579999997</v>
      </c>
      <c r="G68">
        <f t="shared" si="14"/>
        <v>337.06840579999999</v>
      </c>
      <c r="H68">
        <f t="shared" si="15"/>
        <v>597.21777159999999</v>
      </c>
      <c r="I68">
        <f t="shared" si="16"/>
        <v>619.1997136</v>
      </c>
      <c r="J68">
        <f t="shared" si="17"/>
        <v>635.17365359999997</v>
      </c>
      <c r="K68">
        <v>101926416</v>
      </c>
    </row>
    <row r="69" spans="1:11" x14ac:dyDescent="0.35">
      <c r="A69" t="s">
        <v>141</v>
      </c>
      <c r="B69" s="4" t="s">
        <v>141</v>
      </c>
      <c r="C69" t="s">
        <v>142</v>
      </c>
      <c r="D69">
        <v>154.02660760000001</v>
      </c>
      <c r="E69">
        <f t="shared" si="12"/>
        <v>155.0338836</v>
      </c>
      <c r="F69">
        <f t="shared" si="13"/>
        <v>177.0158256</v>
      </c>
      <c r="G69">
        <f t="shared" si="14"/>
        <v>192.9897656</v>
      </c>
      <c r="H69">
        <f t="shared" si="15"/>
        <v>309.0604912</v>
      </c>
      <c r="I69">
        <f t="shared" si="16"/>
        <v>331.0424332</v>
      </c>
      <c r="J69">
        <f t="shared" si="17"/>
        <v>347.01637320000003</v>
      </c>
      <c r="K69">
        <v>10606969</v>
      </c>
    </row>
    <row r="70" spans="1:11" x14ac:dyDescent="0.35">
      <c r="A70" t="s">
        <v>1</v>
      </c>
      <c r="B70" s="4" t="s">
        <v>1</v>
      </c>
      <c r="C70" t="s">
        <v>2</v>
      </c>
      <c r="D70">
        <v>352.07136120000001</v>
      </c>
      <c r="E70">
        <f t="shared" si="12"/>
        <v>353.0786372</v>
      </c>
      <c r="F70">
        <f t="shared" si="13"/>
        <v>375.06057920000001</v>
      </c>
      <c r="G70">
        <f t="shared" si="14"/>
        <v>391.03451920000003</v>
      </c>
      <c r="H70">
        <f t="shared" si="15"/>
        <v>705.14999840000007</v>
      </c>
      <c r="I70">
        <f t="shared" si="16"/>
        <v>727.13194040000008</v>
      </c>
      <c r="J70">
        <f t="shared" si="17"/>
        <v>743.10588040000005</v>
      </c>
      <c r="K70">
        <v>389934</v>
      </c>
    </row>
    <row r="71" spans="1:11" x14ac:dyDescent="0.35">
      <c r="A71" t="s">
        <v>180</v>
      </c>
      <c r="B71" s="4" t="s">
        <v>337</v>
      </c>
      <c r="C71" t="s">
        <v>8</v>
      </c>
      <c r="D71">
        <v>676.36832519999996</v>
      </c>
      <c r="E71">
        <f t="shared" si="12"/>
        <v>677.37560120000001</v>
      </c>
      <c r="F71">
        <f t="shared" si="13"/>
        <v>699.35754320000001</v>
      </c>
      <c r="G71">
        <f t="shared" si="14"/>
        <v>715.33148319999998</v>
      </c>
      <c r="H71">
        <f t="shared" si="15"/>
        <v>1353.7439264</v>
      </c>
      <c r="I71">
        <f t="shared" si="16"/>
        <v>1375.7258683999999</v>
      </c>
      <c r="J71">
        <f t="shared" si="17"/>
        <v>1391.6998083999999</v>
      </c>
      <c r="K71">
        <v>11707361</v>
      </c>
    </row>
    <row r="72" spans="1:11" x14ac:dyDescent="0.35">
      <c r="A72" t="s">
        <v>211</v>
      </c>
      <c r="B72" s="4" t="s">
        <v>338</v>
      </c>
      <c r="C72" t="s">
        <v>41</v>
      </c>
      <c r="D72">
        <v>298.14163120000001</v>
      </c>
      <c r="E72">
        <f t="shared" si="12"/>
        <v>299.1489072</v>
      </c>
      <c r="F72">
        <f t="shared" si="13"/>
        <v>321.1308492</v>
      </c>
      <c r="G72">
        <f t="shared" si="14"/>
        <v>337.10478920000003</v>
      </c>
      <c r="H72">
        <f t="shared" si="15"/>
        <v>597.29053840000006</v>
      </c>
      <c r="I72">
        <f t="shared" si="16"/>
        <v>619.27248040000006</v>
      </c>
      <c r="J72">
        <f t="shared" si="17"/>
        <v>635.24642040000003</v>
      </c>
      <c r="K72" s="3" t="s">
        <v>286</v>
      </c>
    </row>
    <row r="73" spans="1:11" x14ac:dyDescent="0.35">
      <c r="A73" t="s">
        <v>215</v>
      </c>
      <c r="B73" s="4" t="s">
        <v>339</v>
      </c>
      <c r="C73" t="s">
        <v>47</v>
      </c>
      <c r="D73">
        <v>334.21439800000002</v>
      </c>
      <c r="E73">
        <f t="shared" si="12"/>
        <v>335.22167400000001</v>
      </c>
      <c r="F73">
        <f t="shared" si="13"/>
        <v>357.20361600000001</v>
      </c>
      <c r="G73">
        <f t="shared" si="14"/>
        <v>373.17755600000004</v>
      </c>
      <c r="H73">
        <f t="shared" si="15"/>
        <v>669.43607200000008</v>
      </c>
      <c r="I73">
        <f t="shared" si="16"/>
        <v>691.41801400000008</v>
      </c>
      <c r="J73">
        <f t="shared" si="17"/>
        <v>707.39195400000006</v>
      </c>
      <c r="K73" s="3" t="s">
        <v>287</v>
      </c>
    </row>
    <row r="74" spans="1:11" x14ac:dyDescent="0.35">
      <c r="A74" t="s">
        <v>198</v>
      </c>
      <c r="B74" s="4" t="s">
        <v>340</v>
      </c>
      <c r="C74" t="s">
        <v>29</v>
      </c>
      <c r="D74">
        <v>430.23552640000003</v>
      </c>
      <c r="E74">
        <f t="shared" si="12"/>
        <v>431.24280240000002</v>
      </c>
      <c r="F74">
        <f t="shared" si="13"/>
        <v>453.22474440000002</v>
      </c>
      <c r="G74">
        <f t="shared" si="14"/>
        <v>469.19868440000005</v>
      </c>
      <c r="H74">
        <f t="shared" si="15"/>
        <v>861.4783288000001</v>
      </c>
      <c r="I74">
        <f t="shared" si="16"/>
        <v>883.4602708000001</v>
      </c>
      <c r="J74">
        <f t="shared" si="17"/>
        <v>899.43421080000007</v>
      </c>
      <c r="K74">
        <v>44550889</v>
      </c>
    </row>
    <row r="75" spans="1:11" x14ac:dyDescent="0.35">
      <c r="A75" t="s">
        <v>136</v>
      </c>
      <c r="B75" s="4" t="s">
        <v>136</v>
      </c>
      <c r="C75" t="s">
        <v>135</v>
      </c>
      <c r="D75">
        <v>368.02989280000003</v>
      </c>
      <c r="E75">
        <f t="shared" si="12"/>
        <v>369.03716880000002</v>
      </c>
      <c r="F75">
        <f t="shared" si="13"/>
        <v>391.01911080000002</v>
      </c>
      <c r="G75">
        <f t="shared" si="14"/>
        <v>406.99305080000005</v>
      </c>
      <c r="H75">
        <f t="shared" si="15"/>
        <v>737.0670616000001</v>
      </c>
      <c r="I75">
        <f t="shared" si="16"/>
        <v>759.04900360000011</v>
      </c>
      <c r="J75">
        <f t="shared" si="17"/>
        <v>775.02294360000008</v>
      </c>
      <c r="K75">
        <v>101989461</v>
      </c>
    </row>
    <row r="76" spans="1:11" x14ac:dyDescent="0.35">
      <c r="A76" t="s">
        <v>217</v>
      </c>
      <c r="B76" s="4" t="s">
        <v>341</v>
      </c>
      <c r="C76" t="s">
        <v>54</v>
      </c>
      <c r="D76">
        <v>650.40297680000003</v>
      </c>
      <c r="E76">
        <f t="shared" si="12"/>
        <v>651.41025280000008</v>
      </c>
      <c r="F76">
        <f t="shared" si="13"/>
        <v>673.39219480000008</v>
      </c>
      <c r="G76">
        <f t="shared" si="14"/>
        <v>689.36613480000005</v>
      </c>
      <c r="H76">
        <f t="shared" si="15"/>
        <v>1301.8132296000001</v>
      </c>
      <c r="I76">
        <f t="shared" si="16"/>
        <v>1323.7951716</v>
      </c>
      <c r="J76">
        <f t="shared" si="17"/>
        <v>1339.7691116000001</v>
      </c>
      <c r="K76">
        <v>16115161</v>
      </c>
    </row>
    <row r="77" spans="1:11" x14ac:dyDescent="0.35">
      <c r="A77" t="s">
        <v>218</v>
      </c>
      <c r="B77" s="4" t="s">
        <v>342</v>
      </c>
      <c r="C77" t="s">
        <v>55</v>
      </c>
      <c r="D77">
        <v>634.40806180000004</v>
      </c>
      <c r="E77">
        <f t="shared" si="12"/>
        <v>635.41533780000009</v>
      </c>
      <c r="F77">
        <f t="shared" si="13"/>
        <v>657.39727980000009</v>
      </c>
      <c r="G77">
        <f t="shared" si="14"/>
        <v>673.37121980000006</v>
      </c>
      <c r="H77">
        <f t="shared" si="15"/>
        <v>1269.8233996000001</v>
      </c>
      <c r="I77">
        <f t="shared" si="16"/>
        <v>1291.8053416</v>
      </c>
      <c r="J77">
        <f t="shared" si="17"/>
        <v>1307.7792816000001</v>
      </c>
      <c r="K77">
        <v>102275697</v>
      </c>
    </row>
    <row r="78" spans="1:11" x14ac:dyDescent="0.35">
      <c r="A78" t="s">
        <v>219</v>
      </c>
      <c r="B78" s="4" t="s">
        <v>343</v>
      </c>
      <c r="C78" t="s">
        <v>54</v>
      </c>
      <c r="D78">
        <v>650.40297680000003</v>
      </c>
      <c r="E78">
        <f t="shared" si="12"/>
        <v>651.41025280000008</v>
      </c>
      <c r="F78">
        <f t="shared" si="13"/>
        <v>673.39219480000008</v>
      </c>
      <c r="G78">
        <f t="shared" si="14"/>
        <v>689.36613480000005</v>
      </c>
      <c r="H78">
        <f t="shared" si="15"/>
        <v>1301.8132296000001</v>
      </c>
      <c r="I78">
        <f t="shared" si="16"/>
        <v>1323.7951716</v>
      </c>
      <c r="J78">
        <f t="shared" si="17"/>
        <v>1339.7691116000001</v>
      </c>
      <c r="K78">
        <v>16115162</v>
      </c>
    </row>
    <row r="79" spans="1:11" x14ac:dyDescent="0.35">
      <c r="A79" t="s">
        <v>220</v>
      </c>
      <c r="B79" s="4" t="s">
        <v>344</v>
      </c>
      <c r="C79" t="s">
        <v>54</v>
      </c>
      <c r="D79">
        <v>650.40297680000003</v>
      </c>
      <c r="E79">
        <f t="shared" si="12"/>
        <v>651.41025280000008</v>
      </c>
      <c r="F79">
        <f t="shared" si="13"/>
        <v>673.39219480000008</v>
      </c>
      <c r="G79">
        <f t="shared" si="14"/>
        <v>689.36613480000005</v>
      </c>
      <c r="H79">
        <f t="shared" si="15"/>
        <v>1301.8132296000001</v>
      </c>
      <c r="I79">
        <f t="shared" si="16"/>
        <v>1323.7951716</v>
      </c>
      <c r="J79">
        <f t="shared" si="17"/>
        <v>1339.7691116000001</v>
      </c>
      <c r="K79">
        <v>16115283</v>
      </c>
    </row>
    <row r="80" spans="1:11" x14ac:dyDescent="0.35">
      <c r="A80" t="s">
        <v>194</v>
      </c>
      <c r="B80" s="4" t="s">
        <v>345</v>
      </c>
      <c r="C80" t="s">
        <v>21</v>
      </c>
      <c r="D80">
        <v>266.15180120000002</v>
      </c>
      <c r="E80">
        <f t="shared" si="12"/>
        <v>267.15907720000001</v>
      </c>
      <c r="F80">
        <f t="shared" si="13"/>
        <v>289.14101920000002</v>
      </c>
      <c r="G80">
        <f t="shared" si="14"/>
        <v>305.11495920000004</v>
      </c>
      <c r="H80">
        <f t="shared" si="15"/>
        <v>533.31087840000009</v>
      </c>
      <c r="I80">
        <f t="shared" si="16"/>
        <v>555.2928204000001</v>
      </c>
      <c r="J80">
        <f t="shared" si="17"/>
        <v>571.26676040000007</v>
      </c>
      <c r="K80">
        <v>16091621</v>
      </c>
    </row>
    <row r="81" spans="1:11" x14ac:dyDescent="0.35">
      <c r="A81" t="s">
        <v>132</v>
      </c>
      <c r="B81" s="4" t="s">
        <v>132</v>
      </c>
      <c r="C81" t="s">
        <v>133</v>
      </c>
      <c r="D81">
        <v>380.02989280000003</v>
      </c>
      <c r="E81">
        <f t="shared" si="12"/>
        <v>381.03716880000002</v>
      </c>
      <c r="F81">
        <f t="shared" si="13"/>
        <v>403.01911080000002</v>
      </c>
      <c r="G81">
        <f t="shared" si="14"/>
        <v>418.99305080000005</v>
      </c>
      <c r="H81">
        <f t="shared" si="15"/>
        <v>761.0670616000001</v>
      </c>
      <c r="I81">
        <f t="shared" si="16"/>
        <v>783.04900360000011</v>
      </c>
      <c r="J81">
        <f t="shared" si="17"/>
        <v>799.02294360000008</v>
      </c>
      <c r="K81">
        <v>10595972</v>
      </c>
    </row>
    <row r="82" spans="1:11" x14ac:dyDescent="0.35">
      <c r="A82" t="s">
        <v>130</v>
      </c>
      <c r="B82" s="4" t="s">
        <v>130</v>
      </c>
      <c r="C82" t="s">
        <v>131</v>
      </c>
      <c r="D82">
        <v>364.03497779999998</v>
      </c>
      <c r="E82">
        <f t="shared" si="12"/>
        <v>365.04225379999997</v>
      </c>
      <c r="F82">
        <f t="shared" si="13"/>
        <v>387.02419579999997</v>
      </c>
      <c r="G82">
        <f t="shared" si="14"/>
        <v>402.9981358</v>
      </c>
      <c r="H82">
        <f t="shared" si="15"/>
        <v>729.0772316</v>
      </c>
      <c r="I82">
        <f t="shared" si="16"/>
        <v>751.05917360000001</v>
      </c>
      <c r="J82">
        <f t="shared" si="17"/>
        <v>767.03311359999998</v>
      </c>
      <c r="K82">
        <v>10713846</v>
      </c>
    </row>
    <row r="83" spans="1:11" x14ac:dyDescent="0.35">
      <c r="A83" t="s">
        <v>237</v>
      </c>
      <c r="B83" s="4" t="s">
        <v>346</v>
      </c>
      <c r="C83" t="s">
        <v>80</v>
      </c>
      <c r="D83">
        <v>253.13140139999999</v>
      </c>
      <c r="E83">
        <f t="shared" si="12"/>
        <v>254.13867739999998</v>
      </c>
      <c r="F83">
        <f t="shared" si="13"/>
        <v>276.12061940000001</v>
      </c>
      <c r="G83">
        <f t="shared" si="14"/>
        <v>292.09455939999998</v>
      </c>
      <c r="H83">
        <f t="shared" si="15"/>
        <v>507.27007879999996</v>
      </c>
      <c r="I83">
        <f t="shared" si="16"/>
        <v>529.25202079999997</v>
      </c>
      <c r="J83">
        <f t="shared" si="17"/>
        <v>545.22596079999994</v>
      </c>
      <c r="K83">
        <v>24748764</v>
      </c>
    </row>
    <row r="84" spans="1:11" x14ac:dyDescent="0.35">
      <c r="A84" t="s">
        <v>268</v>
      </c>
      <c r="B84" s="4" t="s">
        <v>347</v>
      </c>
      <c r="C84" t="s">
        <v>156</v>
      </c>
      <c r="D84">
        <v>196.10993859999999</v>
      </c>
      <c r="E84">
        <f t="shared" si="12"/>
        <v>197.11721459999998</v>
      </c>
      <c r="F84">
        <f t="shared" si="13"/>
        <v>219.09915659999999</v>
      </c>
      <c r="G84">
        <f t="shared" si="14"/>
        <v>235.07309659999999</v>
      </c>
      <c r="H84">
        <f t="shared" si="15"/>
        <v>393.22715319999998</v>
      </c>
      <c r="I84">
        <f t="shared" si="16"/>
        <v>415.20909519999998</v>
      </c>
      <c r="J84">
        <f t="shared" si="17"/>
        <v>431.18303520000001</v>
      </c>
      <c r="K84">
        <v>46832768</v>
      </c>
    </row>
    <row r="85" spans="1:11" x14ac:dyDescent="0.35">
      <c r="A85" t="s">
        <v>235</v>
      </c>
      <c r="B85" s="4" t="s">
        <v>348</v>
      </c>
      <c r="C85" t="s">
        <v>75</v>
      </c>
      <c r="D85">
        <v>323.16336860000001</v>
      </c>
      <c r="E85">
        <f t="shared" si="12"/>
        <v>324.1706446</v>
      </c>
      <c r="F85">
        <f t="shared" si="13"/>
        <v>346.15258660000001</v>
      </c>
      <c r="G85">
        <f t="shared" si="14"/>
        <v>362.12652660000003</v>
      </c>
      <c r="H85">
        <f t="shared" si="15"/>
        <v>647.33401320000007</v>
      </c>
      <c r="I85">
        <f t="shared" si="16"/>
        <v>669.31595520000008</v>
      </c>
      <c r="J85">
        <f t="shared" si="17"/>
        <v>685.28989520000005</v>
      </c>
      <c r="K85">
        <v>9996305</v>
      </c>
    </row>
    <row r="86" spans="1:11" x14ac:dyDescent="0.35">
      <c r="A86" t="s">
        <v>240</v>
      </c>
      <c r="B86" s="4" t="s">
        <v>349</v>
      </c>
      <c r="C86" t="s">
        <v>91</v>
      </c>
      <c r="D86">
        <v>509.26782800000001</v>
      </c>
      <c r="E86">
        <f t="shared" si="12"/>
        <v>510.275104</v>
      </c>
      <c r="F86">
        <f t="shared" si="13"/>
        <v>532.25704600000006</v>
      </c>
      <c r="G86">
        <f t="shared" si="14"/>
        <v>548.23098600000003</v>
      </c>
      <c r="H86">
        <f t="shared" si="15"/>
        <v>1019.5429320000001</v>
      </c>
      <c r="I86">
        <f t="shared" si="16"/>
        <v>1041.524874</v>
      </c>
      <c r="J86">
        <f t="shared" si="17"/>
        <v>1057.498814</v>
      </c>
      <c r="K86" s="2" t="s">
        <v>288</v>
      </c>
    </row>
    <row r="87" spans="1:11" x14ac:dyDescent="0.35">
      <c r="A87" t="s">
        <v>25</v>
      </c>
      <c r="B87" s="4" t="s">
        <v>25</v>
      </c>
      <c r="C87" t="s">
        <v>26</v>
      </c>
      <c r="D87">
        <v>280.13106699999997</v>
      </c>
      <c r="E87">
        <f t="shared" si="12"/>
        <v>281.13834299999996</v>
      </c>
      <c r="F87">
        <f t="shared" si="13"/>
        <v>303.12028499999997</v>
      </c>
      <c r="G87">
        <f t="shared" si="14"/>
        <v>319.09422499999999</v>
      </c>
      <c r="H87">
        <f t="shared" si="15"/>
        <v>561.26940999999999</v>
      </c>
      <c r="I87">
        <f t="shared" si="16"/>
        <v>583.251352</v>
      </c>
      <c r="J87">
        <f t="shared" si="17"/>
        <v>599.22529199999997</v>
      </c>
      <c r="K87">
        <v>114980</v>
      </c>
    </row>
    <row r="88" spans="1:11" x14ac:dyDescent="0.35">
      <c r="A88" t="s">
        <v>27</v>
      </c>
      <c r="B88" s="4" t="s">
        <v>27</v>
      </c>
      <c r="C88" t="s">
        <v>28</v>
      </c>
      <c r="D88">
        <v>264.13615199999998</v>
      </c>
      <c r="E88">
        <f t="shared" ref="E88:E132" si="18">D88+1.007276</f>
        <v>265.14342799999997</v>
      </c>
      <c r="F88">
        <f t="shared" ref="F88:F132" si="19">D88+22.989218</f>
        <v>287.12536999999998</v>
      </c>
      <c r="G88">
        <f t="shared" ref="G88:G132" si="20">D88+38.963158</f>
        <v>303.09931</v>
      </c>
      <c r="H88">
        <f t="shared" ref="H88:H132" si="21">(D88*2)+1.007276</f>
        <v>529.27958000000001</v>
      </c>
      <c r="I88">
        <f t="shared" ref="I88:I132" si="22">D88*2+22.989218</f>
        <v>551.26152200000001</v>
      </c>
      <c r="J88">
        <f t="shared" ref="J88:J132" si="23">D88*2+38.963158</f>
        <v>567.23546199999998</v>
      </c>
      <c r="K88">
        <v>93306</v>
      </c>
    </row>
    <row r="89" spans="1:11" x14ac:dyDescent="0.35">
      <c r="A89" t="s">
        <v>181</v>
      </c>
      <c r="B89" s="4" t="s">
        <v>350</v>
      </c>
      <c r="C89" t="s">
        <v>159</v>
      </c>
      <c r="D89">
        <v>214.1205028</v>
      </c>
      <c r="E89">
        <f t="shared" si="18"/>
        <v>215.12777879999999</v>
      </c>
      <c r="F89">
        <f t="shared" si="19"/>
        <v>237.10972079999999</v>
      </c>
      <c r="G89">
        <f t="shared" si="20"/>
        <v>253.08366079999999</v>
      </c>
      <c r="H89">
        <f t="shared" si="21"/>
        <v>429.24828159999998</v>
      </c>
      <c r="I89">
        <f t="shared" si="22"/>
        <v>451.23022359999999</v>
      </c>
      <c r="J89">
        <f t="shared" si="23"/>
        <v>467.20416360000002</v>
      </c>
      <c r="K89">
        <v>20842192</v>
      </c>
    </row>
    <row r="90" spans="1:11" x14ac:dyDescent="0.35">
      <c r="A90" t="s">
        <v>81</v>
      </c>
      <c r="B90" s="4" t="s">
        <v>81</v>
      </c>
      <c r="C90" t="s">
        <v>82</v>
      </c>
      <c r="D90">
        <v>154.05309560000001</v>
      </c>
      <c r="E90">
        <f t="shared" si="18"/>
        <v>155.0603716</v>
      </c>
      <c r="F90">
        <f t="shared" si="19"/>
        <v>177.0423136</v>
      </c>
      <c r="G90">
        <f t="shared" si="20"/>
        <v>193.0162536</v>
      </c>
      <c r="H90">
        <f t="shared" si="21"/>
        <v>309.1134672</v>
      </c>
      <c r="I90">
        <f t="shared" si="22"/>
        <v>331.09540920000001</v>
      </c>
      <c r="J90">
        <f t="shared" si="23"/>
        <v>347.06934920000003</v>
      </c>
      <c r="K90">
        <v>270566</v>
      </c>
    </row>
    <row r="91" spans="1:11" x14ac:dyDescent="0.35">
      <c r="A91" t="s">
        <v>238</v>
      </c>
      <c r="B91" s="4" t="s">
        <v>351</v>
      </c>
      <c r="C91" t="s">
        <v>83</v>
      </c>
      <c r="D91">
        <v>172.06365980000001</v>
      </c>
      <c r="E91">
        <f t="shared" si="18"/>
        <v>173.0709358</v>
      </c>
      <c r="F91">
        <f t="shared" si="19"/>
        <v>195.0528778</v>
      </c>
      <c r="G91">
        <f t="shared" si="20"/>
        <v>211.0268178</v>
      </c>
      <c r="H91">
        <f t="shared" si="21"/>
        <v>345.13459560000001</v>
      </c>
      <c r="I91">
        <f t="shared" si="22"/>
        <v>367.11653760000002</v>
      </c>
      <c r="J91">
        <f t="shared" si="23"/>
        <v>383.09047760000004</v>
      </c>
      <c r="K91">
        <v>10401807</v>
      </c>
    </row>
    <row r="92" spans="1:11" x14ac:dyDescent="0.35">
      <c r="A92" t="s">
        <v>51</v>
      </c>
      <c r="B92" s="4" t="s">
        <v>51</v>
      </c>
      <c r="C92" t="s">
        <v>48</v>
      </c>
      <c r="D92">
        <v>332.19874879999998</v>
      </c>
      <c r="E92">
        <f t="shared" si="18"/>
        <v>333.20602479999997</v>
      </c>
      <c r="F92">
        <f t="shared" si="19"/>
        <v>355.18796679999997</v>
      </c>
      <c r="G92">
        <f t="shared" si="20"/>
        <v>371.1619068</v>
      </c>
      <c r="H92">
        <f t="shared" si="21"/>
        <v>665.4047736</v>
      </c>
      <c r="I92">
        <f t="shared" si="22"/>
        <v>687.3867156</v>
      </c>
      <c r="J92">
        <f t="shared" si="23"/>
        <v>703.36065559999997</v>
      </c>
      <c r="K92">
        <v>485853</v>
      </c>
    </row>
    <row r="93" spans="1:11" x14ac:dyDescent="0.35">
      <c r="A93" t="s">
        <v>216</v>
      </c>
      <c r="B93" s="4" t="s">
        <v>352</v>
      </c>
      <c r="C93" t="s">
        <v>48</v>
      </c>
      <c r="D93">
        <v>332.19874879999998</v>
      </c>
      <c r="E93">
        <f t="shared" si="18"/>
        <v>333.20602479999997</v>
      </c>
      <c r="F93">
        <f t="shared" si="19"/>
        <v>355.18796679999997</v>
      </c>
      <c r="G93">
        <f t="shared" si="20"/>
        <v>371.1619068</v>
      </c>
      <c r="H93">
        <f t="shared" si="21"/>
        <v>665.4047736</v>
      </c>
      <c r="I93">
        <f t="shared" si="22"/>
        <v>687.3867156</v>
      </c>
      <c r="J93">
        <f t="shared" si="23"/>
        <v>703.36065559999997</v>
      </c>
      <c r="K93">
        <v>10544575</v>
      </c>
    </row>
    <row r="94" spans="1:11" x14ac:dyDescent="0.35">
      <c r="A94" t="s">
        <v>270</v>
      </c>
      <c r="B94" s="4" t="s">
        <v>353</v>
      </c>
      <c r="C94" t="s">
        <v>158</v>
      </c>
      <c r="D94">
        <v>256.0946836</v>
      </c>
      <c r="E94">
        <f t="shared" si="18"/>
        <v>257.10195959999999</v>
      </c>
      <c r="F94">
        <f t="shared" si="19"/>
        <v>279.08390159999999</v>
      </c>
      <c r="G94">
        <f t="shared" si="20"/>
        <v>295.05784160000002</v>
      </c>
      <c r="H94">
        <f t="shared" si="21"/>
        <v>513.19664320000004</v>
      </c>
      <c r="I94">
        <f t="shared" si="22"/>
        <v>535.17858520000004</v>
      </c>
      <c r="J94">
        <f t="shared" si="23"/>
        <v>551.15252520000001</v>
      </c>
      <c r="K94">
        <v>101992800</v>
      </c>
    </row>
    <row r="95" spans="1:11" x14ac:dyDescent="0.35">
      <c r="A95" t="s">
        <v>214</v>
      </c>
      <c r="B95" s="4" t="s">
        <v>354</v>
      </c>
      <c r="C95" t="s">
        <v>44</v>
      </c>
      <c r="D95">
        <v>312.15728039999999</v>
      </c>
      <c r="E95">
        <f t="shared" si="18"/>
        <v>313.16455639999998</v>
      </c>
      <c r="F95">
        <f t="shared" si="19"/>
        <v>335.14649839999998</v>
      </c>
      <c r="G95">
        <f t="shared" si="20"/>
        <v>351.12043840000001</v>
      </c>
      <c r="H95">
        <f t="shared" si="21"/>
        <v>625.32183680000003</v>
      </c>
      <c r="I95">
        <f t="shared" si="22"/>
        <v>647.30377880000003</v>
      </c>
      <c r="J95">
        <f t="shared" si="23"/>
        <v>663.2777188</v>
      </c>
      <c r="K95">
        <v>74015886</v>
      </c>
    </row>
    <row r="96" spans="1:11" x14ac:dyDescent="0.35">
      <c r="A96" t="s">
        <v>118</v>
      </c>
      <c r="B96" s="4" t="s">
        <v>118</v>
      </c>
      <c r="C96" t="s">
        <v>119</v>
      </c>
      <c r="D96">
        <v>138.06807599999999</v>
      </c>
      <c r="E96">
        <f t="shared" si="18"/>
        <v>139.07535199999998</v>
      </c>
      <c r="F96">
        <f t="shared" si="19"/>
        <v>161.05729399999998</v>
      </c>
      <c r="G96">
        <f t="shared" si="20"/>
        <v>177.03123399999998</v>
      </c>
      <c r="H96">
        <f t="shared" si="21"/>
        <v>277.14342799999997</v>
      </c>
      <c r="I96">
        <f t="shared" si="22"/>
        <v>299.12536999999998</v>
      </c>
      <c r="J96">
        <f t="shared" si="23"/>
        <v>315.09931</v>
      </c>
      <c r="K96">
        <v>10393</v>
      </c>
    </row>
    <row r="97" spans="1:11" x14ac:dyDescent="0.35">
      <c r="A97" t="s">
        <v>78</v>
      </c>
      <c r="B97" s="4" t="s">
        <v>78</v>
      </c>
      <c r="C97" t="s">
        <v>79</v>
      </c>
      <c r="D97">
        <v>112.02727640000001</v>
      </c>
      <c r="E97">
        <f t="shared" si="18"/>
        <v>113.03455240000001</v>
      </c>
      <c r="F97">
        <f t="shared" si="19"/>
        <v>135.0164944</v>
      </c>
      <c r="G97">
        <f t="shared" si="20"/>
        <v>150.9904344</v>
      </c>
      <c r="H97">
        <f t="shared" si="21"/>
        <v>225.0618288</v>
      </c>
      <c r="I97">
        <f t="shared" si="22"/>
        <v>247.0437708</v>
      </c>
      <c r="J97">
        <f t="shared" si="23"/>
        <v>263.01771080000003</v>
      </c>
      <c r="K97">
        <v>1174</v>
      </c>
    </row>
    <row r="98" spans="1:11" x14ac:dyDescent="0.35">
      <c r="A98" t="s">
        <v>89</v>
      </c>
      <c r="B98" s="4" t="s">
        <v>89</v>
      </c>
      <c r="C98" t="s">
        <v>90</v>
      </c>
      <c r="D98">
        <v>417.21512660000002</v>
      </c>
      <c r="E98">
        <f t="shared" si="18"/>
        <v>418.22240260000001</v>
      </c>
      <c r="F98">
        <f t="shared" si="19"/>
        <v>440.20434460000001</v>
      </c>
      <c r="G98">
        <f t="shared" si="20"/>
        <v>456.17828460000004</v>
      </c>
      <c r="H98">
        <f t="shared" si="21"/>
        <v>835.43752920000009</v>
      </c>
      <c r="I98">
        <f t="shared" si="22"/>
        <v>857.41947120000009</v>
      </c>
      <c r="J98">
        <f t="shared" si="23"/>
        <v>873.39341120000006</v>
      </c>
      <c r="K98">
        <v>11200888</v>
      </c>
    </row>
    <row r="99" spans="1:11" x14ac:dyDescent="0.35">
      <c r="A99" t="s">
        <v>96</v>
      </c>
      <c r="B99" s="4" t="s">
        <v>96</v>
      </c>
      <c r="C99" t="s">
        <v>97</v>
      </c>
      <c r="D99">
        <v>418.19914299999999</v>
      </c>
      <c r="E99">
        <f t="shared" si="18"/>
        <v>419.20641899999998</v>
      </c>
      <c r="F99">
        <f t="shared" si="19"/>
        <v>441.18836099999999</v>
      </c>
      <c r="G99">
        <f t="shared" si="20"/>
        <v>457.16230100000001</v>
      </c>
      <c r="H99">
        <f t="shared" si="21"/>
        <v>837.40556200000003</v>
      </c>
      <c r="I99">
        <f t="shared" si="22"/>
        <v>859.38750400000004</v>
      </c>
      <c r="J99">
        <f t="shared" si="23"/>
        <v>875.36144400000001</v>
      </c>
      <c r="K99">
        <v>14629231</v>
      </c>
    </row>
    <row r="100" spans="1:11" x14ac:dyDescent="0.35">
      <c r="A100" t="s">
        <v>84</v>
      </c>
      <c r="B100" s="4" t="s">
        <v>84</v>
      </c>
      <c r="C100" t="s">
        <v>85</v>
      </c>
      <c r="D100">
        <v>178.05896899999999</v>
      </c>
      <c r="E100">
        <f t="shared" si="18"/>
        <v>179.06624499999998</v>
      </c>
      <c r="F100">
        <f t="shared" si="19"/>
        <v>201.04818699999998</v>
      </c>
      <c r="G100">
        <f t="shared" si="20"/>
        <v>217.02212699999998</v>
      </c>
      <c r="H100">
        <f t="shared" si="21"/>
        <v>357.12521399999997</v>
      </c>
      <c r="I100">
        <f t="shared" si="22"/>
        <v>379.10715599999997</v>
      </c>
      <c r="J100">
        <f t="shared" si="23"/>
        <v>395.081096</v>
      </c>
      <c r="K100">
        <v>21379110</v>
      </c>
    </row>
    <row r="101" spans="1:11" x14ac:dyDescent="0.35">
      <c r="A101" t="s">
        <v>201</v>
      </c>
      <c r="B101" s="4" t="s">
        <v>355</v>
      </c>
      <c r="C101" t="s">
        <v>32</v>
      </c>
      <c r="D101">
        <v>238.19326960000001</v>
      </c>
      <c r="E101">
        <f t="shared" si="18"/>
        <v>239.2005456</v>
      </c>
      <c r="F101">
        <f t="shared" si="19"/>
        <v>261.1824876</v>
      </c>
      <c r="G101">
        <f t="shared" si="20"/>
        <v>277.15642760000003</v>
      </c>
      <c r="H101">
        <f t="shared" si="21"/>
        <v>477.39381520000001</v>
      </c>
      <c r="I101">
        <f t="shared" si="22"/>
        <v>499.37575720000001</v>
      </c>
      <c r="J101">
        <f t="shared" si="23"/>
        <v>515.34969720000004</v>
      </c>
      <c r="K101">
        <v>46217965</v>
      </c>
    </row>
    <row r="102" spans="1:11" x14ac:dyDescent="0.35">
      <c r="A102" t="s">
        <v>202</v>
      </c>
      <c r="B102" s="4" t="s">
        <v>356</v>
      </c>
      <c r="C102" t="s">
        <v>33</v>
      </c>
      <c r="D102">
        <v>256.20383379999998</v>
      </c>
      <c r="E102">
        <f t="shared" si="18"/>
        <v>257.21110979999997</v>
      </c>
      <c r="F102">
        <f t="shared" si="19"/>
        <v>279.19305179999998</v>
      </c>
      <c r="G102">
        <f t="shared" si="20"/>
        <v>295.16699180000001</v>
      </c>
      <c r="H102">
        <f t="shared" si="21"/>
        <v>513.41494360000002</v>
      </c>
      <c r="I102">
        <f t="shared" si="22"/>
        <v>535.39688560000002</v>
      </c>
      <c r="J102">
        <f t="shared" si="23"/>
        <v>551.37082559999999</v>
      </c>
      <c r="K102">
        <v>46217966</v>
      </c>
    </row>
    <row r="103" spans="1:11" x14ac:dyDescent="0.35">
      <c r="A103" t="s">
        <v>199</v>
      </c>
      <c r="B103" s="4" t="s">
        <v>357</v>
      </c>
      <c r="C103" t="s">
        <v>30</v>
      </c>
      <c r="D103">
        <v>402.27699480000001</v>
      </c>
      <c r="E103">
        <f t="shared" si="18"/>
        <v>403.2842708</v>
      </c>
      <c r="F103">
        <f t="shared" si="19"/>
        <v>425.26621280000001</v>
      </c>
      <c r="G103">
        <f t="shared" si="20"/>
        <v>441.24015280000003</v>
      </c>
      <c r="H103">
        <f t="shared" si="21"/>
        <v>805.56126560000007</v>
      </c>
      <c r="I103">
        <f t="shared" si="22"/>
        <v>827.54320760000007</v>
      </c>
      <c r="J103">
        <f t="shared" si="23"/>
        <v>843.51714760000004</v>
      </c>
      <c r="K103">
        <v>10001181</v>
      </c>
    </row>
    <row r="104" spans="1:11" x14ac:dyDescent="0.35">
      <c r="A104" t="s">
        <v>200</v>
      </c>
      <c r="B104" s="4" t="s">
        <v>358</v>
      </c>
      <c r="C104" t="s">
        <v>31</v>
      </c>
      <c r="D104">
        <v>418.2719098</v>
      </c>
      <c r="E104">
        <f t="shared" si="18"/>
        <v>419.27918579999999</v>
      </c>
      <c r="F104">
        <f t="shared" si="19"/>
        <v>441.2611278</v>
      </c>
      <c r="G104">
        <f t="shared" si="20"/>
        <v>457.23506780000002</v>
      </c>
      <c r="H104">
        <f t="shared" si="21"/>
        <v>837.55109560000005</v>
      </c>
      <c r="I104">
        <f t="shared" si="22"/>
        <v>859.53303760000006</v>
      </c>
      <c r="J104">
        <f t="shared" si="23"/>
        <v>875.50697760000003</v>
      </c>
      <c r="K104">
        <v>10364725</v>
      </c>
    </row>
    <row r="105" spans="1:11" x14ac:dyDescent="0.35">
      <c r="A105" t="s">
        <v>197</v>
      </c>
      <c r="B105" s="4" t="s">
        <v>359</v>
      </c>
      <c r="C105" t="s">
        <v>24</v>
      </c>
      <c r="D105">
        <v>252.17253539999999</v>
      </c>
      <c r="E105">
        <f t="shared" si="18"/>
        <v>253.17981139999998</v>
      </c>
      <c r="F105">
        <f t="shared" si="19"/>
        <v>275.16175340000001</v>
      </c>
      <c r="G105">
        <f t="shared" si="20"/>
        <v>291.13569339999998</v>
      </c>
      <c r="H105">
        <f t="shared" si="21"/>
        <v>505.35234679999996</v>
      </c>
      <c r="I105">
        <f t="shared" si="22"/>
        <v>527.33428879999997</v>
      </c>
      <c r="J105">
        <f t="shared" si="23"/>
        <v>543.30822879999994</v>
      </c>
      <c r="K105">
        <v>24787195</v>
      </c>
    </row>
    <row r="106" spans="1:11" x14ac:dyDescent="0.35">
      <c r="A106" t="s">
        <v>45</v>
      </c>
      <c r="B106" s="4" t="s">
        <v>45</v>
      </c>
      <c r="C106" t="s">
        <v>46</v>
      </c>
      <c r="D106">
        <v>348.19366380000002</v>
      </c>
      <c r="E106">
        <f t="shared" si="18"/>
        <v>349.20093980000001</v>
      </c>
      <c r="F106">
        <f t="shared" si="19"/>
        <v>371.18288180000002</v>
      </c>
      <c r="G106">
        <f t="shared" si="20"/>
        <v>387.15682180000005</v>
      </c>
      <c r="H106">
        <f t="shared" si="21"/>
        <v>697.3946036000001</v>
      </c>
      <c r="I106">
        <f t="shared" si="22"/>
        <v>719.3765456000001</v>
      </c>
      <c r="J106">
        <f t="shared" si="23"/>
        <v>735.35048560000007</v>
      </c>
      <c r="K106">
        <v>46217964</v>
      </c>
    </row>
    <row r="107" spans="1:11" x14ac:dyDescent="0.35">
      <c r="A107" t="s">
        <v>195</v>
      </c>
      <c r="B107" s="4" t="s">
        <v>360</v>
      </c>
      <c r="C107" t="s">
        <v>22</v>
      </c>
      <c r="D107">
        <v>264.13615199999998</v>
      </c>
      <c r="E107">
        <f t="shared" si="18"/>
        <v>265.14342799999997</v>
      </c>
      <c r="F107">
        <f t="shared" si="19"/>
        <v>287.12536999999998</v>
      </c>
      <c r="G107">
        <f t="shared" si="20"/>
        <v>303.09931</v>
      </c>
      <c r="H107">
        <f t="shared" si="21"/>
        <v>529.27958000000001</v>
      </c>
      <c r="I107">
        <f t="shared" si="22"/>
        <v>551.26152200000001</v>
      </c>
      <c r="J107">
        <f t="shared" si="23"/>
        <v>567.23546199999998</v>
      </c>
      <c r="K107">
        <v>24752810</v>
      </c>
    </row>
    <row r="108" spans="1:11" x14ac:dyDescent="0.35">
      <c r="A108" t="s">
        <v>196</v>
      </c>
      <c r="B108" s="4" t="s">
        <v>361</v>
      </c>
      <c r="C108" t="s">
        <v>23</v>
      </c>
      <c r="D108">
        <v>306.14671620000001</v>
      </c>
      <c r="E108">
        <f t="shared" si="18"/>
        <v>307.1539922</v>
      </c>
      <c r="F108">
        <f t="shared" si="19"/>
        <v>329.13593420000001</v>
      </c>
      <c r="G108">
        <f t="shared" si="20"/>
        <v>345.10987420000004</v>
      </c>
      <c r="H108">
        <f t="shared" si="21"/>
        <v>613.30070840000008</v>
      </c>
      <c r="I108">
        <f t="shared" si="22"/>
        <v>635.28265040000008</v>
      </c>
      <c r="J108">
        <f t="shared" si="23"/>
        <v>651.25659040000005</v>
      </c>
      <c r="K108">
        <v>24752811</v>
      </c>
    </row>
    <row r="109" spans="1:11" x14ac:dyDescent="0.35">
      <c r="A109" t="s">
        <v>243</v>
      </c>
      <c r="B109" s="4" t="s">
        <v>362</v>
      </c>
      <c r="C109" t="s">
        <v>99</v>
      </c>
      <c r="D109">
        <v>272.06847019999998</v>
      </c>
      <c r="E109">
        <f t="shared" si="18"/>
        <v>273.07574619999997</v>
      </c>
      <c r="F109">
        <f t="shared" si="19"/>
        <v>295.05768819999997</v>
      </c>
      <c r="G109">
        <f t="shared" si="20"/>
        <v>311.0316282</v>
      </c>
      <c r="H109">
        <f t="shared" si="21"/>
        <v>545.1442164</v>
      </c>
      <c r="I109">
        <f t="shared" si="22"/>
        <v>567.12615840000001</v>
      </c>
      <c r="J109">
        <f t="shared" si="23"/>
        <v>583.10009839999998</v>
      </c>
      <c r="K109">
        <v>23634443</v>
      </c>
    </row>
    <row r="110" spans="1:11" x14ac:dyDescent="0.35">
      <c r="A110" t="s">
        <v>207</v>
      </c>
      <c r="B110" s="4" t="s">
        <v>363</v>
      </c>
      <c r="C110" t="s">
        <v>38</v>
      </c>
      <c r="D110">
        <v>270.14671620000001</v>
      </c>
      <c r="E110">
        <f t="shared" si="18"/>
        <v>271.1539922</v>
      </c>
      <c r="F110">
        <f t="shared" si="19"/>
        <v>293.13593420000001</v>
      </c>
      <c r="G110">
        <f t="shared" si="20"/>
        <v>309.10987420000004</v>
      </c>
      <c r="H110">
        <f t="shared" si="21"/>
        <v>541.30070840000008</v>
      </c>
      <c r="I110">
        <f t="shared" si="22"/>
        <v>563.28265040000008</v>
      </c>
      <c r="J110">
        <f t="shared" si="23"/>
        <v>579.25659040000005</v>
      </c>
      <c r="K110">
        <v>139583529</v>
      </c>
    </row>
    <row r="111" spans="1:11" x14ac:dyDescent="0.35">
      <c r="A111" t="s">
        <v>208</v>
      </c>
      <c r="B111" s="4" t="s">
        <v>364</v>
      </c>
      <c r="C111" t="s">
        <v>39</v>
      </c>
      <c r="D111">
        <v>330.16784460000002</v>
      </c>
      <c r="E111">
        <f t="shared" si="18"/>
        <v>331.17512060000001</v>
      </c>
      <c r="F111">
        <f t="shared" si="19"/>
        <v>353.15706260000002</v>
      </c>
      <c r="G111">
        <f t="shared" si="20"/>
        <v>369.13100260000004</v>
      </c>
      <c r="H111">
        <f t="shared" si="21"/>
        <v>661.34296520000009</v>
      </c>
      <c r="I111">
        <f t="shared" si="22"/>
        <v>683.3249072000001</v>
      </c>
      <c r="J111">
        <f t="shared" si="23"/>
        <v>699.29884720000007</v>
      </c>
      <c r="K111">
        <v>139583562</v>
      </c>
    </row>
    <row r="112" spans="1:11" x14ac:dyDescent="0.35">
      <c r="A112" t="s">
        <v>209</v>
      </c>
      <c r="B112" s="4" t="s">
        <v>365</v>
      </c>
      <c r="C112" t="s">
        <v>40</v>
      </c>
      <c r="D112">
        <v>344.18349380000001</v>
      </c>
      <c r="E112">
        <f t="shared" si="18"/>
        <v>345.1907698</v>
      </c>
      <c r="F112">
        <f t="shared" si="19"/>
        <v>367.1727118</v>
      </c>
      <c r="G112">
        <f t="shared" si="20"/>
        <v>383.14665180000003</v>
      </c>
      <c r="H112">
        <f t="shared" si="21"/>
        <v>689.37426360000006</v>
      </c>
      <c r="I112">
        <f t="shared" si="22"/>
        <v>711.35620560000007</v>
      </c>
      <c r="J112">
        <f t="shared" si="23"/>
        <v>727.33014560000004</v>
      </c>
      <c r="K112">
        <v>139587443</v>
      </c>
    </row>
    <row r="113" spans="1:11" x14ac:dyDescent="0.35">
      <c r="A113" t="s">
        <v>210</v>
      </c>
      <c r="B113" s="4" t="s">
        <v>366</v>
      </c>
      <c r="C113" t="s">
        <v>26</v>
      </c>
      <c r="D113">
        <v>280.13106699999997</v>
      </c>
      <c r="E113">
        <f t="shared" si="18"/>
        <v>281.13834299999996</v>
      </c>
      <c r="F113">
        <f t="shared" si="19"/>
        <v>303.12028499999997</v>
      </c>
      <c r="G113">
        <f t="shared" si="20"/>
        <v>319.09422499999999</v>
      </c>
      <c r="H113">
        <f t="shared" si="21"/>
        <v>561.26940999999999</v>
      </c>
      <c r="I113">
        <f t="shared" si="22"/>
        <v>583.251352</v>
      </c>
      <c r="J113">
        <f t="shared" si="23"/>
        <v>599.22529199999997</v>
      </c>
      <c r="K113">
        <v>38354723</v>
      </c>
    </row>
    <row r="114" spans="1:11" x14ac:dyDescent="0.35">
      <c r="A114" t="s">
        <v>52</v>
      </c>
      <c r="B114" s="4" t="s">
        <v>52</v>
      </c>
      <c r="C114" t="s">
        <v>53</v>
      </c>
      <c r="D114">
        <v>3961.2389813999998</v>
      </c>
      <c r="E114">
        <f t="shared" si="18"/>
        <v>3962.2462573999996</v>
      </c>
      <c r="F114">
        <f t="shared" si="19"/>
        <v>3984.2281994</v>
      </c>
      <c r="G114">
        <f t="shared" si="20"/>
        <v>4000.2021393999999</v>
      </c>
      <c r="H114">
        <f t="shared" si="21"/>
        <v>7923.4852387999999</v>
      </c>
      <c r="I114">
        <f t="shared" si="22"/>
        <v>7945.4671807999994</v>
      </c>
      <c r="J114">
        <f t="shared" si="23"/>
        <v>7961.4411207999992</v>
      </c>
      <c r="K114">
        <v>464917</v>
      </c>
    </row>
    <row r="115" spans="1:11" x14ac:dyDescent="0.35">
      <c r="A115" t="s">
        <v>273</v>
      </c>
      <c r="B115" s="4" t="s">
        <v>367</v>
      </c>
      <c r="C115" t="s">
        <v>161</v>
      </c>
      <c r="D115">
        <v>210.16197120000001</v>
      </c>
      <c r="E115">
        <f t="shared" si="18"/>
        <v>211.1692472</v>
      </c>
      <c r="F115">
        <f t="shared" si="19"/>
        <v>233.1511892</v>
      </c>
      <c r="G115">
        <f t="shared" si="20"/>
        <v>249.1251292</v>
      </c>
      <c r="H115">
        <f t="shared" si="21"/>
        <v>421.33121840000001</v>
      </c>
      <c r="I115">
        <f t="shared" si="22"/>
        <v>443.31316040000002</v>
      </c>
      <c r="J115">
        <f t="shared" si="23"/>
        <v>459.28710040000004</v>
      </c>
      <c r="K115">
        <v>24740398</v>
      </c>
    </row>
    <row r="116" spans="1:11" x14ac:dyDescent="0.35">
      <c r="A116" t="s">
        <v>274</v>
      </c>
      <c r="B116" s="4" t="s">
        <v>368</v>
      </c>
      <c r="C116" t="s">
        <v>162</v>
      </c>
      <c r="D116">
        <v>184.146322</v>
      </c>
      <c r="E116">
        <f t="shared" si="18"/>
        <v>185.15359799999999</v>
      </c>
      <c r="F116">
        <f t="shared" si="19"/>
        <v>207.13553999999999</v>
      </c>
      <c r="G116">
        <f t="shared" si="20"/>
        <v>223.10947999999999</v>
      </c>
      <c r="H116">
        <f t="shared" si="21"/>
        <v>369.29991999999999</v>
      </c>
      <c r="I116">
        <f t="shared" si="22"/>
        <v>391.28186199999999</v>
      </c>
      <c r="J116">
        <f t="shared" si="23"/>
        <v>407.25580200000002</v>
      </c>
      <c r="K116">
        <v>24740399</v>
      </c>
    </row>
    <row r="117" spans="1:11" x14ac:dyDescent="0.35">
      <c r="A117" t="s">
        <v>259</v>
      </c>
      <c r="B117" s="4" t="s">
        <v>369</v>
      </c>
      <c r="C117" t="s">
        <v>125</v>
      </c>
      <c r="D117">
        <v>176.0473418</v>
      </c>
      <c r="E117">
        <f t="shared" si="18"/>
        <v>177.05461779999999</v>
      </c>
      <c r="F117">
        <f t="shared" si="19"/>
        <v>199.03655979999999</v>
      </c>
      <c r="G117">
        <f t="shared" si="20"/>
        <v>215.01049979999999</v>
      </c>
      <c r="H117">
        <f t="shared" si="21"/>
        <v>353.10195959999999</v>
      </c>
      <c r="I117">
        <f t="shared" si="22"/>
        <v>375.08390159999999</v>
      </c>
      <c r="J117">
        <f t="shared" si="23"/>
        <v>391.05784160000002</v>
      </c>
      <c r="K117">
        <v>42603801</v>
      </c>
    </row>
    <row r="118" spans="1:11" x14ac:dyDescent="0.35">
      <c r="A118" t="s">
        <v>260</v>
      </c>
      <c r="B118" s="4" t="s">
        <v>370</v>
      </c>
      <c r="C118" t="s">
        <v>126</v>
      </c>
      <c r="D118">
        <v>224.10485360000001</v>
      </c>
      <c r="E118">
        <f t="shared" si="18"/>
        <v>225.1121296</v>
      </c>
      <c r="F118">
        <f t="shared" si="19"/>
        <v>247.09407160000001</v>
      </c>
      <c r="G118">
        <f t="shared" si="20"/>
        <v>263.06801160000003</v>
      </c>
      <c r="H118">
        <f t="shared" si="21"/>
        <v>449.21698320000002</v>
      </c>
      <c r="I118">
        <f t="shared" si="22"/>
        <v>471.19892520000002</v>
      </c>
      <c r="J118">
        <f t="shared" si="23"/>
        <v>487.17286520000005</v>
      </c>
      <c r="K118">
        <v>42603802</v>
      </c>
    </row>
    <row r="119" spans="1:11" x14ac:dyDescent="0.35">
      <c r="A119" t="s">
        <v>264</v>
      </c>
      <c r="B119" s="4" t="s">
        <v>371</v>
      </c>
      <c r="C119" t="s">
        <v>153</v>
      </c>
      <c r="D119">
        <v>234.14671619999999</v>
      </c>
      <c r="E119">
        <f t="shared" si="18"/>
        <v>235.15399219999998</v>
      </c>
      <c r="F119">
        <f t="shared" si="19"/>
        <v>257.13593420000001</v>
      </c>
      <c r="G119">
        <f t="shared" si="20"/>
        <v>273.10987419999998</v>
      </c>
      <c r="H119">
        <f t="shared" si="21"/>
        <v>469.30070839999996</v>
      </c>
      <c r="I119">
        <f t="shared" si="22"/>
        <v>491.28265039999997</v>
      </c>
      <c r="J119">
        <f t="shared" si="23"/>
        <v>507.25659039999999</v>
      </c>
      <c r="K119">
        <v>46832764</v>
      </c>
    </row>
    <row r="120" spans="1:11" x14ac:dyDescent="0.35">
      <c r="A120" t="s">
        <v>253</v>
      </c>
      <c r="B120" s="4" t="s">
        <v>372</v>
      </c>
      <c r="C120" t="s">
        <v>116</v>
      </c>
      <c r="D120">
        <v>210.0892044</v>
      </c>
      <c r="E120">
        <f t="shared" si="18"/>
        <v>211.09648039999999</v>
      </c>
      <c r="F120">
        <f t="shared" si="19"/>
        <v>233.07842239999999</v>
      </c>
      <c r="G120">
        <f t="shared" si="20"/>
        <v>249.05236239999999</v>
      </c>
      <c r="H120">
        <f t="shared" si="21"/>
        <v>421.18568479999999</v>
      </c>
      <c r="I120">
        <f t="shared" si="22"/>
        <v>443.16762679999999</v>
      </c>
      <c r="J120">
        <f t="shared" si="23"/>
        <v>459.14156680000002</v>
      </c>
      <c r="K120">
        <v>78438156</v>
      </c>
    </row>
    <row r="121" spans="1:11" x14ac:dyDescent="0.35">
      <c r="A121" t="s">
        <v>254</v>
      </c>
      <c r="B121" s="4" t="s">
        <v>373</v>
      </c>
      <c r="C121" t="s">
        <v>116</v>
      </c>
      <c r="D121">
        <v>210.0892044</v>
      </c>
      <c r="E121">
        <f t="shared" si="18"/>
        <v>211.09648039999999</v>
      </c>
      <c r="F121">
        <f t="shared" si="19"/>
        <v>233.07842239999999</v>
      </c>
      <c r="G121">
        <f t="shared" si="20"/>
        <v>249.05236239999999</v>
      </c>
      <c r="H121">
        <f t="shared" si="21"/>
        <v>421.18568479999999</v>
      </c>
      <c r="I121">
        <f t="shared" si="22"/>
        <v>443.16762679999999</v>
      </c>
      <c r="J121">
        <f t="shared" si="23"/>
        <v>459.14156680000002</v>
      </c>
      <c r="K121">
        <v>78436725</v>
      </c>
    </row>
    <row r="122" spans="1:11" x14ac:dyDescent="0.35">
      <c r="A122" t="s">
        <v>265</v>
      </c>
      <c r="B122" s="4" t="s">
        <v>374</v>
      </c>
      <c r="C122" t="s">
        <v>154</v>
      </c>
      <c r="D122">
        <v>216.13615200000001</v>
      </c>
      <c r="E122">
        <f t="shared" si="18"/>
        <v>217.143428</v>
      </c>
      <c r="F122">
        <f t="shared" si="19"/>
        <v>239.12537</v>
      </c>
      <c r="G122">
        <f t="shared" si="20"/>
        <v>255.09931</v>
      </c>
      <c r="H122">
        <f t="shared" si="21"/>
        <v>433.27958000000001</v>
      </c>
      <c r="I122">
        <f t="shared" si="22"/>
        <v>455.26152200000001</v>
      </c>
      <c r="J122">
        <f t="shared" si="23"/>
        <v>471.23546200000004</v>
      </c>
      <c r="K122">
        <v>46832765</v>
      </c>
    </row>
    <row r="123" spans="1:11" x14ac:dyDescent="0.35">
      <c r="A123" t="s">
        <v>266</v>
      </c>
      <c r="B123" s="4" t="s">
        <v>375</v>
      </c>
      <c r="C123" t="s">
        <v>155</v>
      </c>
      <c r="D123">
        <v>232.131067</v>
      </c>
      <c r="E123">
        <f t="shared" si="18"/>
        <v>233.13834299999999</v>
      </c>
      <c r="F123">
        <f t="shared" si="19"/>
        <v>255.120285</v>
      </c>
      <c r="G123">
        <f t="shared" si="20"/>
        <v>271.09422499999999</v>
      </c>
      <c r="H123">
        <f t="shared" si="21"/>
        <v>465.26940999999999</v>
      </c>
      <c r="I123">
        <f t="shared" si="22"/>
        <v>487.251352</v>
      </c>
      <c r="J123">
        <f t="shared" si="23"/>
        <v>503.22529200000002</v>
      </c>
      <c r="K123">
        <v>46832766</v>
      </c>
    </row>
    <row r="124" spans="1:11" x14ac:dyDescent="0.35">
      <c r="A124" t="s">
        <v>267</v>
      </c>
      <c r="B124" s="4" t="s">
        <v>376</v>
      </c>
      <c r="C124" t="s">
        <v>155</v>
      </c>
      <c r="D124">
        <v>232.131067</v>
      </c>
      <c r="E124">
        <f t="shared" si="18"/>
        <v>233.13834299999999</v>
      </c>
      <c r="F124">
        <f t="shared" si="19"/>
        <v>255.120285</v>
      </c>
      <c r="G124">
        <f t="shared" si="20"/>
        <v>271.09422499999999</v>
      </c>
      <c r="H124">
        <f t="shared" si="21"/>
        <v>465.26940999999999</v>
      </c>
      <c r="I124">
        <f t="shared" si="22"/>
        <v>487.251352</v>
      </c>
      <c r="J124">
        <f t="shared" si="23"/>
        <v>503.22529200000002</v>
      </c>
      <c r="K124">
        <v>46832767</v>
      </c>
    </row>
    <row r="125" spans="1:11" x14ac:dyDescent="0.35">
      <c r="A125" t="s">
        <v>262</v>
      </c>
      <c r="B125" s="4" t="s">
        <v>377</v>
      </c>
      <c r="C125" t="s">
        <v>147</v>
      </c>
      <c r="D125">
        <v>182.09428940000001</v>
      </c>
      <c r="E125">
        <f t="shared" si="18"/>
        <v>183.1015654</v>
      </c>
      <c r="F125">
        <f t="shared" si="19"/>
        <v>205.0835074</v>
      </c>
      <c r="G125">
        <f t="shared" si="20"/>
        <v>221.0574474</v>
      </c>
      <c r="H125">
        <f t="shared" si="21"/>
        <v>365.19585480000001</v>
      </c>
      <c r="I125">
        <f t="shared" si="22"/>
        <v>387.17779680000001</v>
      </c>
      <c r="J125">
        <f t="shared" si="23"/>
        <v>403.15173680000004</v>
      </c>
      <c r="K125">
        <v>46832769</v>
      </c>
    </row>
    <row r="126" spans="1:11" x14ac:dyDescent="0.35">
      <c r="A126" t="s">
        <v>71</v>
      </c>
      <c r="B126" s="4" t="s">
        <v>71</v>
      </c>
      <c r="C126" t="s">
        <v>72</v>
      </c>
      <c r="D126">
        <v>377.22021160000003</v>
      </c>
      <c r="E126">
        <f t="shared" si="18"/>
        <v>378.22748760000002</v>
      </c>
      <c r="F126">
        <f t="shared" si="19"/>
        <v>400.20942960000002</v>
      </c>
      <c r="G126">
        <f t="shared" si="20"/>
        <v>416.18336960000005</v>
      </c>
      <c r="H126">
        <f t="shared" si="21"/>
        <v>755.4476992000001</v>
      </c>
      <c r="I126">
        <f t="shared" si="22"/>
        <v>777.42964120000011</v>
      </c>
      <c r="J126">
        <f t="shared" si="23"/>
        <v>793.40358120000008</v>
      </c>
      <c r="K126">
        <v>102294894</v>
      </c>
    </row>
    <row r="127" spans="1:11" x14ac:dyDescent="0.35">
      <c r="A127" t="s">
        <v>143</v>
      </c>
      <c r="B127" s="4" t="s">
        <v>143</v>
      </c>
      <c r="C127" t="s">
        <v>144</v>
      </c>
      <c r="D127">
        <v>210.12558780000001</v>
      </c>
      <c r="E127">
        <f t="shared" si="18"/>
        <v>211.1328638</v>
      </c>
      <c r="F127">
        <f t="shared" si="19"/>
        <v>233.1148058</v>
      </c>
      <c r="G127">
        <f t="shared" si="20"/>
        <v>249.0887458</v>
      </c>
      <c r="H127">
        <f t="shared" si="21"/>
        <v>421.2584516</v>
      </c>
      <c r="I127">
        <f t="shared" si="22"/>
        <v>443.2403936</v>
      </c>
      <c r="J127">
        <f t="shared" si="23"/>
        <v>459.21433360000003</v>
      </c>
      <c r="K127">
        <v>51350338</v>
      </c>
    </row>
    <row r="128" spans="1:11" x14ac:dyDescent="0.35">
      <c r="A128" t="s">
        <v>257</v>
      </c>
      <c r="B128" s="4" t="s">
        <v>378</v>
      </c>
      <c r="C128" t="s">
        <v>123</v>
      </c>
      <c r="D128">
        <v>328.15219539999998</v>
      </c>
      <c r="E128">
        <f t="shared" si="18"/>
        <v>329.15947139999997</v>
      </c>
      <c r="F128">
        <f t="shared" si="19"/>
        <v>351.14141339999998</v>
      </c>
      <c r="G128">
        <f t="shared" si="20"/>
        <v>367.1153534</v>
      </c>
      <c r="H128">
        <f t="shared" si="21"/>
        <v>657.31166680000001</v>
      </c>
      <c r="I128">
        <f t="shared" si="22"/>
        <v>679.29360880000002</v>
      </c>
      <c r="J128">
        <f t="shared" si="23"/>
        <v>695.26754879999999</v>
      </c>
      <c r="K128">
        <v>24970521</v>
      </c>
    </row>
    <row r="129" spans="1:11" x14ac:dyDescent="0.35">
      <c r="A129" t="s">
        <v>258</v>
      </c>
      <c r="B129" s="4" t="s">
        <v>379</v>
      </c>
      <c r="C129" t="s">
        <v>124</v>
      </c>
      <c r="D129">
        <v>328.15219539999998</v>
      </c>
      <c r="E129">
        <f t="shared" si="18"/>
        <v>329.15947139999997</v>
      </c>
      <c r="F129">
        <f t="shared" si="19"/>
        <v>351.14141339999998</v>
      </c>
      <c r="G129">
        <f t="shared" si="20"/>
        <v>367.1153534</v>
      </c>
      <c r="H129">
        <f t="shared" si="21"/>
        <v>657.31166680000001</v>
      </c>
      <c r="I129">
        <f t="shared" si="22"/>
        <v>679.29360880000002</v>
      </c>
      <c r="J129">
        <f t="shared" si="23"/>
        <v>695.26754879999999</v>
      </c>
      <c r="K129">
        <v>24970522</v>
      </c>
    </row>
    <row r="130" spans="1:11" x14ac:dyDescent="0.35">
      <c r="A130" t="s">
        <v>184</v>
      </c>
      <c r="B130" s="4" t="s">
        <v>380</v>
      </c>
      <c r="C130" t="s">
        <v>11</v>
      </c>
      <c r="D130">
        <v>549.38899960000003</v>
      </c>
      <c r="E130">
        <f t="shared" si="18"/>
        <v>550.39627560000008</v>
      </c>
      <c r="F130">
        <f t="shared" si="19"/>
        <v>572.37821760000008</v>
      </c>
      <c r="G130">
        <f t="shared" si="20"/>
        <v>588.35215760000006</v>
      </c>
      <c r="H130">
        <f t="shared" si="21"/>
        <v>1099.7852752000001</v>
      </c>
      <c r="I130">
        <f t="shared" si="22"/>
        <v>1121.7672172</v>
      </c>
      <c r="J130">
        <f t="shared" si="23"/>
        <v>1137.7411572000001</v>
      </c>
      <c r="K130">
        <v>28289364</v>
      </c>
    </row>
    <row r="131" spans="1:11" x14ac:dyDescent="0.35">
      <c r="A131" t="s">
        <v>203</v>
      </c>
      <c r="B131" s="4" t="s">
        <v>381</v>
      </c>
      <c r="C131" t="s">
        <v>34</v>
      </c>
      <c r="D131">
        <v>236.1776204</v>
      </c>
      <c r="E131">
        <f t="shared" si="18"/>
        <v>237.18489639999999</v>
      </c>
      <c r="F131">
        <f t="shared" si="19"/>
        <v>259.16683840000002</v>
      </c>
      <c r="G131">
        <f t="shared" si="20"/>
        <v>275.14077839999999</v>
      </c>
      <c r="H131">
        <f t="shared" si="21"/>
        <v>473.36251679999998</v>
      </c>
      <c r="I131">
        <f t="shared" si="22"/>
        <v>495.34445879999998</v>
      </c>
      <c r="J131">
        <f t="shared" si="23"/>
        <v>511.31839880000001</v>
      </c>
      <c r="K131" s="3" t="s">
        <v>289</v>
      </c>
    </row>
    <row r="132" spans="1:11" x14ac:dyDescent="0.35">
      <c r="A132" t="s">
        <v>204</v>
      </c>
      <c r="B132" s="4" t="s">
        <v>382</v>
      </c>
      <c r="C132" t="s">
        <v>35</v>
      </c>
      <c r="D132">
        <v>220.1827054</v>
      </c>
      <c r="E132">
        <f t="shared" si="18"/>
        <v>221.18998139999999</v>
      </c>
      <c r="F132">
        <f t="shared" si="19"/>
        <v>243.1719234</v>
      </c>
      <c r="G132">
        <f t="shared" si="20"/>
        <v>259.1458634</v>
      </c>
      <c r="H132">
        <f t="shared" si="21"/>
        <v>441.3726868</v>
      </c>
      <c r="I132">
        <f t="shared" si="22"/>
        <v>463.3546288</v>
      </c>
      <c r="J132">
        <f t="shared" si="23"/>
        <v>479.32856880000003</v>
      </c>
      <c r="K132" s="3" t="s">
        <v>289</v>
      </c>
    </row>
    <row r="133" spans="1:11" x14ac:dyDescent="0.35">
      <c r="A133" t="s">
        <v>205</v>
      </c>
      <c r="B133" s="4" t="s">
        <v>383</v>
      </c>
      <c r="C133" t="s">
        <v>36</v>
      </c>
      <c r="D133">
        <v>254.1881846</v>
      </c>
      <c r="E133">
        <f t="shared" ref="E133:E149" si="24">D133+1.007276</f>
        <v>255.19546059999999</v>
      </c>
      <c r="F133">
        <f t="shared" ref="F133:F149" si="25">D133+22.989218</f>
        <v>277.17740259999999</v>
      </c>
      <c r="G133">
        <f t="shared" ref="G133:G149" si="26">D133+38.963158</f>
        <v>293.15134260000002</v>
      </c>
      <c r="H133">
        <f t="shared" ref="H133:H149" si="27">(D133*2)+1.007276</f>
        <v>509.38364519999999</v>
      </c>
      <c r="I133">
        <f t="shared" ref="I133:I149" si="28">D133*2+22.989218</f>
        <v>531.36558720000005</v>
      </c>
      <c r="J133">
        <f t="shared" ref="J133:J149" si="29">D133*2+38.963158</f>
        <v>547.33952720000002</v>
      </c>
      <c r="K133" s="3" t="s">
        <v>289</v>
      </c>
    </row>
    <row r="134" spans="1:11" x14ac:dyDescent="0.35">
      <c r="A134" t="s">
        <v>206</v>
      </c>
      <c r="B134" s="4" t="s">
        <v>384</v>
      </c>
      <c r="C134" t="s">
        <v>37</v>
      </c>
      <c r="D134">
        <v>270.18309959999999</v>
      </c>
      <c r="E134">
        <f t="shared" si="24"/>
        <v>271.19037559999998</v>
      </c>
      <c r="F134">
        <f t="shared" si="25"/>
        <v>293.17231759999999</v>
      </c>
      <c r="G134">
        <f t="shared" si="26"/>
        <v>309.14625760000001</v>
      </c>
      <c r="H134">
        <f t="shared" si="27"/>
        <v>541.37347520000003</v>
      </c>
      <c r="I134">
        <f t="shared" si="28"/>
        <v>563.35541720000003</v>
      </c>
      <c r="J134">
        <f t="shared" si="29"/>
        <v>579.3293572</v>
      </c>
      <c r="K134" s="3" t="s">
        <v>289</v>
      </c>
    </row>
    <row r="135" spans="1:11" x14ac:dyDescent="0.35">
      <c r="A135" t="s">
        <v>236</v>
      </c>
      <c r="B135" s="4" t="s">
        <v>385</v>
      </c>
      <c r="C135" t="s">
        <v>76</v>
      </c>
      <c r="D135">
        <v>524.29985499999998</v>
      </c>
      <c r="E135">
        <f t="shared" si="24"/>
        <v>525.30713100000003</v>
      </c>
      <c r="F135">
        <f t="shared" si="25"/>
        <v>547.28907300000003</v>
      </c>
      <c r="G135">
        <f t="shared" si="26"/>
        <v>563.263013</v>
      </c>
      <c r="H135">
        <f t="shared" si="27"/>
        <v>1049.606986</v>
      </c>
      <c r="I135">
        <f t="shared" si="28"/>
        <v>1071.5889279999999</v>
      </c>
      <c r="J135">
        <f t="shared" si="29"/>
        <v>1087.562868</v>
      </c>
      <c r="K135">
        <v>10478464</v>
      </c>
    </row>
    <row r="136" spans="1:11" x14ac:dyDescent="0.35">
      <c r="A136" t="s">
        <v>242</v>
      </c>
      <c r="B136" s="4" t="s">
        <v>386</v>
      </c>
      <c r="C136" t="s">
        <v>93</v>
      </c>
      <c r="D136">
        <v>348.17253540000002</v>
      </c>
      <c r="E136">
        <f t="shared" si="24"/>
        <v>349.17981140000001</v>
      </c>
      <c r="F136">
        <f t="shared" si="25"/>
        <v>371.16175340000001</v>
      </c>
      <c r="G136">
        <f t="shared" si="26"/>
        <v>387.13569340000004</v>
      </c>
      <c r="H136">
        <f t="shared" si="27"/>
        <v>697.35234680000008</v>
      </c>
      <c r="I136">
        <f t="shared" si="28"/>
        <v>719.33428880000008</v>
      </c>
      <c r="J136">
        <f t="shared" si="29"/>
        <v>735.30822880000005</v>
      </c>
      <c r="K136">
        <v>24970515</v>
      </c>
    </row>
    <row r="137" spans="1:11" x14ac:dyDescent="0.35">
      <c r="A137" t="s">
        <v>163</v>
      </c>
      <c r="B137" s="4" t="s">
        <v>163</v>
      </c>
      <c r="C137" t="s">
        <v>164</v>
      </c>
      <c r="D137">
        <v>182.057906</v>
      </c>
      <c r="E137">
        <f t="shared" si="24"/>
        <v>183.06518199999999</v>
      </c>
      <c r="F137">
        <f t="shared" si="25"/>
        <v>205.047124</v>
      </c>
      <c r="G137">
        <f t="shared" si="26"/>
        <v>221.021064</v>
      </c>
      <c r="H137">
        <f t="shared" si="27"/>
        <v>365.123088</v>
      </c>
      <c r="I137">
        <f t="shared" si="28"/>
        <v>387.10503</v>
      </c>
      <c r="J137">
        <f t="shared" si="29"/>
        <v>403.07897000000003</v>
      </c>
      <c r="K137">
        <v>10583566</v>
      </c>
    </row>
    <row r="138" spans="1:11" x14ac:dyDescent="0.35">
      <c r="A138" t="s">
        <v>241</v>
      </c>
      <c r="B138" s="4" t="s">
        <v>387</v>
      </c>
      <c r="C138" t="s">
        <v>92</v>
      </c>
      <c r="D138">
        <v>386.20931300000001</v>
      </c>
      <c r="E138">
        <f t="shared" si="24"/>
        <v>387.216589</v>
      </c>
      <c r="F138">
        <f t="shared" si="25"/>
        <v>409.198531</v>
      </c>
      <c r="G138">
        <f t="shared" si="26"/>
        <v>425.17247100000003</v>
      </c>
      <c r="H138">
        <f t="shared" si="27"/>
        <v>773.42590200000006</v>
      </c>
      <c r="I138">
        <f t="shared" si="28"/>
        <v>795.40784400000007</v>
      </c>
      <c r="J138">
        <f t="shared" si="29"/>
        <v>811.38178400000004</v>
      </c>
      <c r="K138">
        <v>24970516</v>
      </c>
    </row>
    <row r="139" spans="1:11" x14ac:dyDescent="0.35">
      <c r="A139" t="s">
        <v>244</v>
      </c>
      <c r="B139" s="4" t="s">
        <v>388</v>
      </c>
      <c r="C139" t="s">
        <v>109</v>
      </c>
      <c r="D139">
        <v>456.25117560000001</v>
      </c>
      <c r="E139">
        <f t="shared" si="24"/>
        <v>457.2584516</v>
      </c>
      <c r="F139">
        <f t="shared" si="25"/>
        <v>479.2403936</v>
      </c>
      <c r="G139">
        <f t="shared" si="26"/>
        <v>495.21433360000003</v>
      </c>
      <c r="H139">
        <f t="shared" si="27"/>
        <v>913.50962720000007</v>
      </c>
      <c r="I139">
        <f t="shared" si="28"/>
        <v>935.49156920000007</v>
      </c>
      <c r="J139">
        <f t="shared" si="29"/>
        <v>951.46550920000004</v>
      </c>
      <c r="K139">
        <v>9169324</v>
      </c>
    </row>
    <row r="140" spans="1:11" x14ac:dyDescent="0.35">
      <c r="A140" t="s">
        <v>245</v>
      </c>
      <c r="B140" s="4" t="s">
        <v>389</v>
      </c>
      <c r="C140" t="s">
        <v>110</v>
      </c>
      <c r="D140">
        <v>346.17801459999998</v>
      </c>
      <c r="E140">
        <f t="shared" si="24"/>
        <v>347.18529059999997</v>
      </c>
      <c r="F140">
        <f t="shared" si="25"/>
        <v>369.16723259999998</v>
      </c>
      <c r="G140">
        <f t="shared" si="26"/>
        <v>385.1411726</v>
      </c>
      <c r="H140">
        <f t="shared" si="27"/>
        <v>693.36330520000001</v>
      </c>
      <c r="I140">
        <f t="shared" si="28"/>
        <v>715.34524720000002</v>
      </c>
      <c r="J140">
        <f t="shared" si="29"/>
        <v>731.31918719999999</v>
      </c>
      <c r="K140">
        <v>9156097</v>
      </c>
    </row>
    <row r="141" spans="1:11" x14ac:dyDescent="0.35">
      <c r="A141" t="s">
        <v>246</v>
      </c>
      <c r="B141" s="4" t="s">
        <v>390</v>
      </c>
      <c r="C141" t="s">
        <v>110</v>
      </c>
      <c r="D141">
        <v>346.17801459999998</v>
      </c>
      <c r="E141">
        <f t="shared" si="24"/>
        <v>347.18529059999997</v>
      </c>
      <c r="F141">
        <f t="shared" si="25"/>
        <v>369.16723259999998</v>
      </c>
      <c r="G141">
        <f t="shared" si="26"/>
        <v>385.1411726</v>
      </c>
      <c r="H141">
        <f t="shared" si="27"/>
        <v>693.36330520000001</v>
      </c>
      <c r="I141">
        <f t="shared" si="28"/>
        <v>715.34524720000002</v>
      </c>
      <c r="J141">
        <f t="shared" si="29"/>
        <v>731.31918719999999</v>
      </c>
      <c r="K141">
        <v>9123203</v>
      </c>
    </row>
    <row r="142" spans="1:11" x14ac:dyDescent="0.35">
      <c r="A142" t="s">
        <v>247</v>
      </c>
      <c r="B142" s="4" t="s">
        <v>391</v>
      </c>
      <c r="C142" t="s">
        <v>111</v>
      </c>
      <c r="D142">
        <v>262.1205028</v>
      </c>
      <c r="E142">
        <f t="shared" si="24"/>
        <v>263.12777879999999</v>
      </c>
      <c r="F142">
        <f t="shared" si="25"/>
        <v>285.10972079999999</v>
      </c>
      <c r="G142">
        <f t="shared" si="26"/>
        <v>301.08366080000002</v>
      </c>
      <c r="H142">
        <f t="shared" si="27"/>
        <v>525.24828160000004</v>
      </c>
      <c r="I142">
        <f t="shared" si="28"/>
        <v>547.23022360000004</v>
      </c>
      <c r="J142">
        <f t="shared" si="29"/>
        <v>563.20416360000002</v>
      </c>
      <c r="K142">
        <v>9417506</v>
      </c>
    </row>
    <row r="143" spans="1:11" x14ac:dyDescent="0.35">
      <c r="A143" t="s">
        <v>248</v>
      </c>
      <c r="B143" s="4" t="s">
        <v>392</v>
      </c>
      <c r="C143" t="s">
        <v>112</v>
      </c>
      <c r="D143">
        <v>444.25117560000001</v>
      </c>
      <c r="E143">
        <f t="shared" si="24"/>
        <v>445.2584516</v>
      </c>
      <c r="F143">
        <f t="shared" si="25"/>
        <v>467.2403936</v>
      </c>
      <c r="G143">
        <f t="shared" si="26"/>
        <v>483.21433360000003</v>
      </c>
      <c r="H143">
        <f t="shared" si="27"/>
        <v>889.50962720000007</v>
      </c>
      <c r="I143">
        <f t="shared" si="28"/>
        <v>911.49156920000007</v>
      </c>
      <c r="J143">
        <f t="shared" si="29"/>
        <v>927.46550920000004</v>
      </c>
      <c r="K143">
        <v>9277456</v>
      </c>
    </row>
    <row r="144" spans="1:11" x14ac:dyDescent="0.35">
      <c r="A144" t="s">
        <v>249</v>
      </c>
      <c r="B144" s="4" t="s">
        <v>393</v>
      </c>
      <c r="C144" t="s">
        <v>113</v>
      </c>
      <c r="D144">
        <v>704.35602919999997</v>
      </c>
      <c r="E144">
        <f t="shared" si="24"/>
        <v>705.36330520000001</v>
      </c>
      <c r="F144">
        <f t="shared" si="25"/>
        <v>727.34524720000002</v>
      </c>
      <c r="G144">
        <f t="shared" si="26"/>
        <v>743.31918719999999</v>
      </c>
      <c r="H144">
        <f t="shared" si="27"/>
        <v>1409.7193344</v>
      </c>
      <c r="I144">
        <f t="shared" si="28"/>
        <v>1431.7012763999999</v>
      </c>
      <c r="J144">
        <f t="shared" si="29"/>
        <v>1447.6752164</v>
      </c>
      <c r="K144">
        <v>9709722</v>
      </c>
    </row>
    <row r="145" spans="1:11" x14ac:dyDescent="0.35">
      <c r="A145" t="s">
        <v>250</v>
      </c>
      <c r="B145" s="4" t="s">
        <v>394</v>
      </c>
      <c r="C145" t="s">
        <v>111</v>
      </c>
      <c r="D145">
        <v>262.1205028</v>
      </c>
      <c r="E145">
        <f t="shared" si="24"/>
        <v>263.12777879999999</v>
      </c>
      <c r="F145">
        <f t="shared" si="25"/>
        <v>285.10972079999999</v>
      </c>
      <c r="G145">
        <f t="shared" si="26"/>
        <v>301.08366080000002</v>
      </c>
      <c r="H145">
        <f t="shared" si="27"/>
        <v>525.24828160000004</v>
      </c>
      <c r="I145">
        <f t="shared" si="28"/>
        <v>547.23022360000004</v>
      </c>
      <c r="J145">
        <f t="shared" si="29"/>
        <v>563.20416360000002</v>
      </c>
      <c r="K145">
        <v>10480801</v>
      </c>
    </row>
    <row r="146" spans="1:11" x14ac:dyDescent="0.35">
      <c r="A146" t="s">
        <v>251</v>
      </c>
      <c r="B146" s="4" t="s">
        <v>395</v>
      </c>
      <c r="C146" t="s">
        <v>114</v>
      </c>
      <c r="D146">
        <v>236.10485360000001</v>
      </c>
      <c r="E146">
        <f t="shared" si="24"/>
        <v>237.1121296</v>
      </c>
      <c r="F146">
        <f t="shared" si="25"/>
        <v>259.09407160000001</v>
      </c>
      <c r="G146">
        <f t="shared" si="26"/>
        <v>275.06801160000003</v>
      </c>
      <c r="H146">
        <f t="shared" si="27"/>
        <v>473.21698320000002</v>
      </c>
      <c r="I146">
        <f t="shared" si="28"/>
        <v>495.19892520000002</v>
      </c>
      <c r="J146">
        <f t="shared" si="29"/>
        <v>511.17286520000005</v>
      </c>
      <c r="K146">
        <v>17214434</v>
      </c>
    </row>
    <row r="147" spans="1:11" x14ac:dyDescent="0.35">
      <c r="A147" t="s">
        <v>252</v>
      </c>
      <c r="B147" s="4" t="s">
        <v>396</v>
      </c>
      <c r="C147" t="s">
        <v>115</v>
      </c>
      <c r="D147">
        <v>518.26682479999999</v>
      </c>
      <c r="E147">
        <f t="shared" si="24"/>
        <v>519.27410080000004</v>
      </c>
      <c r="F147">
        <f t="shared" si="25"/>
        <v>541.25604280000005</v>
      </c>
      <c r="G147">
        <f t="shared" si="26"/>
        <v>557.22998280000002</v>
      </c>
      <c r="H147">
        <f t="shared" si="27"/>
        <v>1037.5409256</v>
      </c>
      <c r="I147">
        <f t="shared" si="28"/>
        <v>1059.5228675999999</v>
      </c>
      <c r="J147">
        <f t="shared" si="29"/>
        <v>1075.4968076</v>
      </c>
      <c r="K147">
        <v>24719262</v>
      </c>
    </row>
    <row r="148" spans="1:11" x14ac:dyDescent="0.35">
      <c r="A148" t="s">
        <v>49</v>
      </c>
      <c r="B148" s="4" t="s">
        <v>49</v>
      </c>
      <c r="C148" t="s">
        <v>50</v>
      </c>
      <c r="D148">
        <v>464.24100559999999</v>
      </c>
      <c r="E148">
        <f t="shared" si="24"/>
        <v>465.24828159999998</v>
      </c>
      <c r="F148">
        <f t="shared" si="25"/>
        <v>487.23022359999999</v>
      </c>
      <c r="G148">
        <f t="shared" si="26"/>
        <v>503.20416360000002</v>
      </c>
      <c r="H148">
        <f t="shared" si="27"/>
        <v>929.48928720000004</v>
      </c>
      <c r="I148">
        <f t="shared" si="28"/>
        <v>951.47122920000004</v>
      </c>
      <c r="J148">
        <f t="shared" si="29"/>
        <v>967.44516920000001</v>
      </c>
      <c r="K148">
        <v>51042636</v>
      </c>
    </row>
    <row r="149" spans="1:11" x14ac:dyDescent="0.35">
      <c r="A149" t="s">
        <v>178</v>
      </c>
      <c r="B149" s="4" t="s">
        <v>397</v>
      </c>
      <c r="C149" t="s">
        <v>6</v>
      </c>
      <c r="D149">
        <v>491.26715919999998</v>
      </c>
      <c r="E149">
        <f t="shared" si="24"/>
        <v>492.27443519999997</v>
      </c>
      <c r="F149">
        <f t="shared" si="25"/>
        <v>514.25637719999997</v>
      </c>
      <c r="G149">
        <f t="shared" si="26"/>
        <v>530.23031719999994</v>
      </c>
      <c r="H149">
        <f t="shared" si="27"/>
        <v>983.54159440000001</v>
      </c>
      <c r="I149">
        <f t="shared" si="28"/>
        <v>1005.5235364</v>
      </c>
      <c r="J149">
        <f t="shared" si="29"/>
        <v>1021.4974764</v>
      </c>
      <c r="K149">
        <v>5458428</v>
      </c>
    </row>
  </sheetData>
  <sortState xmlns:xlrd2="http://schemas.microsoft.com/office/spreadsheetml/2017/richdata2" ref="A2:J149">
    <sortCondition ref="A2:A149"/>
  </sortState>
  <conditionalFormatting sqref="A1:A1048576">
    <cfRule type="duplicateValues" dxfId="3" priority="2"/>
  </conditionalFormatting>
  <conditionalFormatting sqref="B2:B150">
    <cfRule type="duplicateValues" dxfId="0" priority="1"/>
  </conditionalFormatting>
  <hyperlinks>
    <hyperlink ref="K29" r:id="rId1" display="https://doi.org/10.7164/antibiotics.47.1562" xr:uid="{B9156E1B-0129-4910-B76C-4FD59831DF37}"/>
    <hyperlink ref="K31" r:id="rId2" xr:uid="{A7E716F9-287B-4AB8-9B5B-879CEC3D2266}"/>
    <hyperlink ref="K32" r:id="rId3" xr:uid="{8B28487B-FF33-4C66-A084-2CAE641D9395}"/>
    <hyperlink ref="K33" r:id="rId4" xr:uid="{82A39F43-123C-4D2E-87B1-D8A68DCF436E}"/>
    <hyperlink ref="K54" r:id="rId5" xr:uid="{DD86AC1C-B952-466B-B7DA-CAED6300CD1D}"/>
    <hyperlink ref="K55:K61" r:id="rId6" display="https://doi.org/10.1038/s41598-020-61088-x" xr:uid="{E2043336-B21B-40BC-85CA-89304691DAA9}"/>
    <hyperlink ref="K72" r:id="rId7" tooltip="DOI URL" xr:uid="{4D78AA2B-68D4-48A6-9389-46347357AEF9}"/>
    <hyperlink ref="K73" r:id="rId8" xr:uid="{507C34B8-C058-463C-A6EE-795CF601547C}"/>
    <hyperlink ref="K86" r:id="rId9" display="https://doi.org/10.1038/ja.2005.31" xr:uid="{756AA2C7-F418-4BB1-B68F-956C1AA7685F}"/>
    <hyperlink ref="K131" r:id="rId10" display="https://dx.doi.org/10.1007%2Fs13659-011-0011-y" xr:uid="{B0D1FC08-1559-4F56-9395-33494B5DB99F}"/>
    <hyperlink ref="K132:K134" r:id="rId11" display="https://dx.doi.org/10.1007%2Fs13659-011-0011-y" xr:uid="{32E7F388-4EBA-44A2-BC30-116BCAACA23F}"/>
    <hyperlink ref="K17" r:id="rId12" xr:uid="{23E2F26B-C25C-43AE-8675-267727A58C24}"/>
    <hyperlink ref="K49" r:id="rId13" tooltip="Persistent link using digital object identifier" xr:uid="{939B6744-8486-4F57-AFAF-D18BDD0A2711}"/>
    <hyperlink ref="K50" r:id="rId14" display="https://doi.org/10.1021/ol201561w" xr:uid="{4429229E-12C8-4B7B-97C7-D0986255F34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Solorzano</dc:creator>
  <cp:lastModifiedBy>Jose Solorzano</cp:lastModifiedBy>
  <dcterms:created xsi:type="dcterms:W3CDTF">2021-04-14T18:26:03Z</dcterms:created>
  <dcterms:modified xsi:type="dcterms:W3CDTF">2021-07-30T06:08:09Z</dcterms:modified>
</cp:coreProperties>
</file>