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変更履歴コメント" sheetId="1" r:id="rId4"/>
    <sheet state="visible" name="項目一覧" sheetId="2" r:id="rId5"/>
    <sheet state="visible" name="項目一覧のJSON" sheetId="3" r:id="rId6"/>
    <sheet state="visible" name="設計対象部材一覧＋ダイアグラムデータ" sheetId="4" r:id="rId7"/>
    <sheet state="visible" name="系統図属性" sheetId="5" r:id="rId8"/>
    <sheet state="visible" name="レイヤ" sheetId="6" r:id="rId9"/>
    <sheet state="visible" name="パーティション損失マスター" sheetId="7" r:id="rId10"/>
    <sheet state="visible" name="DUKe vs Invia" sheetId="8" r:id="rId11"/>
    <sheet state="hidden" name="Sheet51" sheetId="9" r:id="rId12"/>
    <sheet state="visible" name="Duke連携(CSV)" sheetId="10" r:id="rId13"/>
    <sheet state="visible" name="系統図の部材グループリスト" sheetId="11" r:id="rId14"/>
    <sheet state="visible" name="アンテナパターン一覧" sheetId="12" r:id="rId15"/>
    <sheet state="visible" name="DUKe_Relation" sheetId="13" r:id="rId16"/>
    <sheet state="visible" name="NAS" sheetId="14" r:id="rId17"/>
    <sheet state="visible" name="マスター" sheetId="15" r:id="rId18"/>
    <sheet state="visible" name="地域マスター" sheetId="16" r:id="rId19"/>
    <sheet state="visible" name="API_102_詳細_" sheetId="17" r:id="rId20"/>
    <sheet state="visible" name="無線機関連" sheetId="18" r:id="rId21"/>
    <sheet state="visible" name="isdoc-catalog" sheetId="19" r:id="rId22"/>
  </sheets>
  <definedNames>
    <definedName hidden="1" localSheetId="16" name="_xlnm._FilterDatabase">'API_102_詳細_'!$B$3:$AN$512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！既存SEQの変更厳禁！
A列の番号は不変とし、項目追加時は挿入行に既存SEQ最大値+1～付与
B列以降の番号はその時点での項目No(設計書記載)を管理</t>
      </text>
    </comment>
  </commentList>
</comments>
</file>

<file path=xl/sharedStrings.xml><?xml version="1.0" encoding="utf-8"?>
<sst xmlns="http://schemas.openxmlformats.org/spreadsheetml/2006/main" count="10942" uniqueCount="2525">
  <si>
    <t>日付</t>
  </si>
  <si>
    <t>主な変更内容</t>
  </si>
  <si>
    <t>リンク</t>
  </si>
  <si>
    <t>項目削除：共通マスター(tb_mst_iscommon) / RF設計ステータス一覧(rf_design_statuses)</t>
  </si>
  <si>
    <t>GO</t>
  </si>
  <si>
    <t>項目追加：フロア一覧 / フロア高さOBJ(mm)</t>
  </si>
  <si>
    <t>項目追加：パーティション設定一覧 / 損失(dB)</t>
  </si>
  <si>
    <t>テーブル</t>
  </si>
  <si>
    <t>物理名</t>
  </si>
  <si>
    <t>項目</t>
  </si>
  <si>
    <t>タイプ</t>
  </si>
  <si>
    <t>type</t>
  </si>
  <si>
    <t>必須</t>
  </si>
  <si>
    <t>default</t>
  </si>
  <si>
    <t>説明</t>
  </si>
  <si>
    <t>屋内設計ドキュメント</t>
  </si>
  <si>
    <t>tb_trn_isdoc</t>
  </si>
  <si>
    <t>諸元番号</t>
  </si>
  <si>
    <t>spec_id</t>
  </si>
  <si>
    <t>文字列</t>
  </si>
  <si>
    <t>Y</t>
  </si>
  <si>
    <t>なし</t>
  </si>
  <si>
    <t>D001790064</t>
  </si>
  <si>
    <t>サイトID</t>
  </si>
  <si>
    <t>site_id</t>
  </si>
  <si>
    <t>地域</t>
  </si>
  <si>
    <t>area</t>
  </si>
  <si>
    <t>東京、東北、...</t>
  </si>
  <si>
    <t>RF設計ステータス</t>
  </si>
  <si>
    <t>rf_design_status</t>
  </si>
  <si>
    <t>一次設計:設計中</t>
  </si>
  <si>
    <t>RF設計履歴</t>
  </si>
  <si>
    <t>rf_design_log</t>
  </si>
  <si>
    <t>JSON</t>
  </si>
  <si>
    <t>INVIA_WEB_GUI設計_v0.18 / RF設計ステータス / コメント</t>
  </si>
  <si>
    <t>周波数サービス一覧</t>
  </si>
  <si>
    <t>frequency_services</t>
  </si>
  <si>
    <t>[ "2.1GHz_5M(WCDMA)","2.1GHz_15M(LTE)","3.5GHz_20M(LTE)"]</t>
  </si>
  <si>
    <t>基本周波数</t>
  </si>
  <si>
    <t>default_frequency_band</t>
  </si>
  <si>
    <t>2.1GHz</t>
  </si>
  <si>
    <t>周波数サービス詳細</t>
  </si>
  <si>
    <t>frequency_service_info</t>
  </si>
  <si>
    <t>代表空中線緯度経度</t>
  </si>
  <si>
    <t>first_antenna_location</t>
  </si>
  <si>
    <t>運用諸元として保存</t>
  </si>
  <si>
    <t>isdoc_lock</t>
  </si>
  <si>
    <t>boolean</t>
  </si>
  <si>
    <t>諸元情報</t>
  </si>
  <si>
    <t>design_specification</t>
  </si>
  <si>
    <t>Duke連携(CSV) / 001_design_specification</t>
  </si>
  <si>
    <t>サイト</t>
  </si>
  <si>
    <t>design_site</t>
  </si>
  <si>
    <t>Duke連携(CSV) / 002_design_site</t>
  </si>
  <si>
    <t>基地局一覧</t>
  </si>
  <si>
    <t>design_base_station</t>
  </si>
  <si>
    <t>Duke連携(CSV) / 003_design_base_station</t>
  </si>
  <si>
    <t>オーダー一覧</t>
  </si>
  <si>
    <t>design_order</t>
  </si>
  <si>
    <t>Duke連携(CSV) / 004_design_order</t>
  </si>
  <si>
    <t>無線機グループ一覧</t>
  </si>
  <si>
    <t>design_radio_group</t>
  </si>
  <si>
    <t>Duke連携(CSV) / 005_design_radio_group</t>
  </si>
  <si>
    <t>無線機グループデバイス一覧</t>
  </si>
  <si>
    <t>design_radio_group_device</t>
  </si>
  <si>
    <t>Duke連携(CSV) / 006_design_radio_group_device</t>
  </si>
  <si>
    <t>無線機子機一覧</t>
  </si>
  <si>
    <t>design_radio_head</t>
  </si>
  <si>
    <t>Duke連携(CSV) / 007_design_radio_head</t>
  </si>
  <si>
    <t>アンテナ一覧</t>
  </si>
  <si>
    <t>design_antenna_device</t>
  </si>
  <si>
    <t>Duke連携(CSV) / 008_design_antenna_device</t>
  </si>
  <si>
    <t>付帯デバイス一覧</t>
  </si>
  <si>
    <t>design_misc_device</t>
  </si>
  <si>
    <t>Duke連携(CSV) / 009_design_misc_device</t>
  </si>
  <si>
    <t>ネットワーク一覧1</t>
  </si>
  <si>
    <t>design_network</t>
  </si>
  <si>
    <t>Duke連携(CSV) / 010_design_network</t>
  </si>
  <si>
    <t>サービスバンド情報(LTE)</t>
  </si>
  <si>
    <t>design_service_band_lte</t>
  </si>
  <si>
    <t>Duke連携(CSV) / 011_design_service_band_lte</t>
  </si>
  <si>
    <t>サービスバンド情報(WCDMA)</t>
  </si>
  <si>
    <t>design_service_band_wcdma</t>
  </si>
  <si>
    <t>Duke連携(CSV) / 012_design_service_band_wcdma</t>
  </si>
  <si>
    <t>サービスバンド情報(5G)</t>
  </si>
  <si>
    <t>design_service_band_5g</t>
  </si>
  <si>
    <t>Duke連携(CSV) / 016_design_service_band_5g</t>
  </si>
  <si>
    <t>セクタ情報一覧</t>
  </si>
  <si>
    <t>design_sector</t>
  </si>
  <si>
    <t>Duke連携(CSV) / 013_design_sector</t>
  </si>
  <si>
    <t>セクタアンテナ情報一覧</t>
  </si>
  <si>
    <t>design_sector_antenna</t>
  </si>
  <si>
    <t>Duke連携(CSV) / 014_design_sector_antenna</t>
  </si>
  <si>
    <t>セクタポート情報一覧</t>
  </si>
  <si>
    <t>design_port</t>
  </si>
  <si>
    <t>Duke連携(CSV) / 015_design_port</t>
  </si>
  <si>
    <t>系統図アンテナ一覧</t>
  </si>
  <si>
    <t>keitouzu_antenna_device</t>
  </si>
  <si>
    <t>Duke連携(CSV) / 008_keitouzu_antenna_device</t>
  </si>
  <si>
    <t>系統図セクタアンテナ情報一覧</t>
  </si>
  <si>
    <t>keitouzu_sector_antenna</t>
  </si>
  <si>
    <t>Duke連携(CSV) / 014_keitouzu_sector_antenna</t>
  </si>
  <si>
    <t>系統図セクタポート情報一覧</t>
  </si>
  <si>
    <t>keitouzu_design_port</t>
  </si>
  <si>
    <t>Duke連携(CSV) / 015_keitouzu_design_port</t>
  </si>
  <si>
    <t>物件情報一覧</t>
  </si>
  <si>
    <t>buildings</t>
  </si>
  <si>
    <t>平面図名一覧</t>
  </si>
  <si>
    <t>floor_images</t>
  </si>
  <si>
    <t>フロア情報一覧</t>
  </si>
  <si>
    <t>floors</t>
  </si>
  <si>
    <t>予測図より作成される</t>
  </si>
  <si>
    <t>パーティション設定一覧</t>
  </si>
  <si>
    <t>partition_settings</t>
  </si>
  <si>
    <t>パーティション一覧</t>
  </si>
  <si>
    <t>partitions</t>
  </si>
  <si>
    <t>吹き抜け設定</t>
  </si>
  <si>
    <t>atrium_setting</t>
  </si>
  <si>
    <t>吹き抜け一覧</t>
  </si>
  <si>
    <t>atriums</t>
  </si>
  <si>
    <t>antennas</t>
  </si>
  <si>
    <t>設計対象部材一覧</t>
  </si>
  <si>
    <t>design_catalog</t>
  </si>
  <si>
    <t>現在のフロア</t>
  </si>
  <si>
    <t>current_floor_id</t>
  </si>
  <si>
    <t>フロア一覧 / フロアID</t>
  </si>
  <si>
    <t>シミュレーションコマンド</t>
  </si>
  <si>
    <t>simulation_command</t>
  </si>
  <si>
    <t>START / STOP</t>
  </si>
  <si>
    <t>シミュレーション計算ステータス</t>
  </si>
  <si>
    <t>simulation_status</t>
  </si>
  <si>
    <t>WAIT / RUNNING / IDLE</t>
  </si>
  <si>
    <t>シミュレーション計算進捗</t>
  </si>
  <si>
    <t>simulation_progress</t>
  </si>
  <si>
    <t>数字</t>
  </si>
  <si>
    <t>0 〜 100</t>
  </si>
  <si>
    <t>シミュレーション作業ID</t>
  </si>
  <si>
    <t>simulation_id</t>
  </si>
  <si>
    <t>thread_idで、RUNNING状態のシミュレーションを停止する時に使われる</t>
  </si>
  <si>
    <t>シミュレーション結果</t>
  </si>
  <si>
    <t>simulation_result</t>
  </si>
  <si>
    <t>SUCCESS / FAILURE / USER_STOP</t>
  </si>
  <si>
    <t>予測図面</t>
  </si>
  <si>
    <t>yosokuzu_diagram</t>
  </si>
  <si>
    <t>予測図表示オプション</t>
  </si>
  <si>
    <t>yosokuzu_visible_options</t>
  </si>
  <si>
    <t>系統図面</t>
  </si>
  <si>
    <t>keitouzu_diagram</t>
  </si>
  <si>
    <t>系統図表示オプション</t>
  </si>
  <si>
    <t>keitouzu_visible_options</t>
  </si>
  <si>
    <t>測定データ</t>
  </si>
  <si>
    <t>measurements</t>
  </si>
  <si>
    <t>[ { name: 'name1', measureDate: 20200623, measureFrequency: '2.1GHz', floor: '3F', legend: 'legend1', table: json_table }, ...]</t>
  </si>
  <si>
    <t>定点ポイント</t>
  </si>
  <si>
    <t>standing_measurements</t>
  </si>
  <si>
    <t>[ { name: 'name1', measureDate: 20200623, measureFrequency: '2.1GHz', floor: '3F', table: json_table }, ...]</t>
  </si>
  <si>
    <t>アンカーリレーション</t>
  </si>
  <si>
    <t>anchor_relation</t>
  </si>
  <si>
    <t>{ setting: { .... }, dataFrame: [ table ] }</t>
  </si>
  <si>
    <t>ダイアログ設定</t>
  </si>
  <si>
    <t>dialog_settings</t>
  </si>
  <si>
    <t>JSON(Object)</t>
  </si>
  <si>
    <t>タスクリスト</t>
  </si>
  <si>
    <t>tasklist</t>
  </si>
  <si>
    <t>削除フラグ</t>
  </si>
  <si>
    <t>delete_flg</t>
  </si>
  <si>
    <t>char(1)</t>
  </si>
  <si>
    <t>作成日時</t>
  </si>
  <si>
    <t>create_date</t>
  </si>
  <si>
    <t>timestamp</t>
  </si>
  <si>
    <t>作成ユーザ</t>
  </si>
  <si>
    <t>create_user</t>
  </si>
  <si>
    <t>varchar(20)</t>
  </si>
  <si>
    <t>更新日時</t>
  </si>
  <si>
    <t>update_date</t>
  </si>
  <si>
    <t>更新ユーザ</t>
  </si>
  <si>
    <t>update_user</t>
  </si>
  <si>
    <t>バージョン番号</t>
  </si>
  <si>
    <t>version_no</t>
  </si>
  <si>
    <t>integer</t>
  </si>
  <si>
    <t>共通マスター</t>
  </si>
  <si>
    <t>tb_mst_iscommon</t>
  </si>
  <si>
    <t>共通マスターID</t>
  </si>
  <si>
    <t>iscommon_id</t>
  </si>
  <si>
    <t>キー</t>
  </si>
  <si>
    <t>キーとして、いつも1となる。レコードも一つのみ</t>
  </si>
  <si>
    <t>パーティション設定</t>
  </si>
  <si>
    <t>基本レジェンド一覧</t>
  </si>
  <si>
    <t>default_legends</t>
  </si>
  <si>
    <t>全周波数サービス一覧</t>
  </si>
  <si>
    <t>all_frequency_services</t>
  </si>
  <si>
    <t>アンテナパターン一覧</t>
  </si>
  <si>
    <t>antenna_pattern</t>
  </si>
  <si>
    <t>測定データフォーマット定義</t>
  </si>
  <si>
    <t>measurements_data_format</t>
  </si>
  <si>
    <t>{</t>
  </si>
  <si>
    <t>ユーザー専用設定情報</t>
  </si>
  <si>
    <t>tb_trn_user_settings</t>
  </si>
  <si>
    <t>ユーザーID</t>
  </si>
  <si>
    <t>user_id</t>
  </si>
  <si>
    <t>login user_id</t>
  </si>
  <si>
    <t>データタイプ</t>
  </si>
  <si>
    <t>data_type</t>
  </si>
  <si>
    <t>テンプレート：'template'</t>
  </si>
  <si>
    <t>データ名</t>
  </si>
  <si>
    <t>data_name</t>
  </si>
  <si>
    <t>無線機テンプレートEricsson6202 / 無線機テンプレートNEC光</t>
  </si>
  <si>
    <t>データ値</t>
  </si>
  <si>
    <t>data_value</t>
  </si>
  <si>
    <t>[ {linkDataArray}, {nodeDataArray} ]</t>
  </si>
  <si>
    <t>地域マスター</t>
  </si>
  <si>
    <t>tb_mst_area</t>
  </si>
  <si>
    <t>}</t>
  </si>
  <si>
    <t>都道府県</t>
  </si>
  <si>
    <t>prefecture</t>
  </si>
  <si>
    <t>部材マスター</t>
  </si>
  <si>
    <t>tb_mst_catalog</t>
  </si>
  <si>
    <t>型式名</t>
  </si>
  <si>
    <t>model_name</t>
  </si>
  <si>
    <t>text</t>
  </si>
  <si>
    <t>カテゴリ</t>
  </si>
  <si>
    <t>model_category</t>
  </si>
  <si>
    <t>役割</t>
  </si>
  <si>
    <t>model_role</t>
  </si>
  <si>
    <t>耐電力(dBm)</t>
  </si>
  <si>
    <t>in_limit_power</t>
  </si>
  <si>
    <t>numeric</t>
  </si>
  <si>
    <t>少数</t>
  </si>
  <si>
    <t>ケーブル損失(dB/m)</t>
  </si>
  <si>
    <t>cable_loss</t>
  </si>
  <si>
    <t>予測図の図形名</t>
  </si>
  <si>
    <t>ysk_shape</t>
  </si>
  <si>
    <t>null /NotAllowed / Ring / SixPointedStar / Junction / Sort</t>
  </si>
  <si>
    <t>分配器損失CSV</t>
  </si>
  <si>
    <t>cpl_loss_csv</t>
  </si>
  <si>
    <t>メーカー</t>
  </si>
  <si>
    <t>manufacturer</t>
  </si>
  <si>
    <t>表記形式</t>
  </si>
  <si>
    <t>label_format</t>
  </si>
  <si>
    <t>機器採番ルール</t>
  </si>
  <si>
    <t>dev_num_rule</t>
  </si>
  <si>
    <t>凡例表示</t>
  </si>
  <si>
    <t>legend_shows</t>
  </si>
  <si>
    <t>論理</t>
  </si>
  <si>
    <t>凡例テキスト</t>
  </si>
  <si>
    <t>legend_text</t>
  </si>
  <si>
    <t>図形名</t>
  </si>
  <si>
    <t>shape_name</t>
  </si>
  <si>
    <t>専用図形文字列</t>
  </si>
  <si>
    <t>geometry_text</t>
  </si>
  <si>
    <t>文字色</t>
  </si>
  <si>
    <t>text_stroke</t>
  </si>
  <si>
    <t>塗りつぶし色</t>
  </si>
  <si>
    <t>fill</t>
  </si>
  <si>
    <t>線色</t>
  </si>
  <si>
    <t>stroke</t>
  </si>
  <si>
    <t>線種</t>
  </si>
  <si>
    <t>stroke_dash_array</t>
  </si>
  <si>
    <t>Solid', 'Dash', 'Dot', 'DashDot', 'DashDashDot'</t>
  </si>
  <si>
    <t>線幅</t>
  </si>
  <si>
    <t>stroke_width</t>
  </si>
  <si>
    <t>整数</t>
  </si>
  <si>
    <t>入力ポート数</t>
  </si>
  <si>
    <t>input_port_count</t>
  </si>
  <si>
    <t>入力ポートIDのCSV</t>
  </si>
  <si>
    <t>input_port_csv</t>
  </si>
  <si>
    <t>入力ポート表示フラグ</t>
  </si>
  <si>
    <t>input_port_shows</t>
  </si>
  <si>
    <t>入力ポートサイズ</t>
  </si>
  <si>
    <t>input_port_size</t>
  </si>
  <si>
    <t>出力ポート数</t>
  </si>
  <si>
    <t>output_ports_count</t>
  </si>
  <si>
    <t>出力ポートIDのCSV</t>
  </si>
  <si>
    <t>output_ports_csv</t>
  </si>
  <si>
    <t>出力ポート表示フラグ</t>
  </si>
  <si>
    <t>output_port_shows</t>
  </si>
  <si>
    <t>出力ポートサイズ</t>
  </si>
  <si>
    <t>output_port_size</t>
  </si>
  <si>
    <t>ユーザー部材一覧</t>
  </si>
  <si>
    <t>tb_trn_user_catalog</t>
  </si>
  <si>
    <t>catalog_name</t>
  </si>
  <si>
    <t>tb_trn_isdoc_catalog</t>
  </si>
  <si>
    <t>項目論理名</t>
  </si>
  <si>
    <t>項目物理名</t>
  </si>
  <si>
    <t>属性</t>
  </si>
  <si>
    <t>属性物理名</t>
  </si>
  <si>
    <t>初期値</t>
  </si>
  <si>
    <t>サンプル</t>
  </si>
  <si>
    <t>frequencyServices</t>
  </si>
  <si>
    <t>一覧</t>
  </si>
  <si>
    <t>firstAntennaLocation</t>
  </si>
  <si>
    <t>基地局管理番号</t>
  </si>
  <si>
    <t>baseNumber</t>
  </si>
  <si>
    <t>TI-00150 / TI-53908</t>
  </si>
  <si>
    <t>基地局一覧(design_basestation)の中で、ロックされていない基地局管理番号。
※2020.07.29 ロック情報は取り込んで無いので、全ての基地局を対象局とする</t>
  </si>
  <si>
    <t>北緯[度]</t>
  </si>
  <si>
    <t>devLatitudeDeg</t>
  </si>
  <si>
    <t>小数</t>
  </si>
  <si>
    <t>東経[度]</t>
  </si>
  <si>
    <t>devLongitudeDeg</t>
  </si>
  <si>
    <t>rfDesignLog</t>
  </si>
  <si>
    <t>更新時刻</t>
  </si>
  <si>
    <t>updateTime</t>
  </si>
  <si>
    <t>rfDesignStatus</t>
  </si>
  <si>
    <t>ユーザー名</t>
  </si>
  <si>
    <t>userName</t>
  </si>
  <si>
    <t>所属会社</t>
  </si>
  <si>
    <t>company</t>
  </si>
  <si>
    <t>メッセージ</t>
  </si>
  <si>
    <t>message</t>
  </si>
  <si>
    <t>建物情報一覧</t>
  </si>
  <si>
    <t>建物ID</t>
  </si>
  <si>
    <t>buildingId</t>
  </si>
  <si>
    <t>Number</t>
  </si>
  <si>
    <t>UUID</t>
  </si>
  <si>
    <t>建物情報のキー（UUID）</t>
  </si>
  <si>
    <t>建物名</t>
  </si>
  <si>
    <t>buildingName</t>
  </si>
  <si>
    <t>String</t>
  </si>
  <si>
    <t>GINZASIX</t>
  </si>
  <si>
    <t>ユーザー定義建物名</t>
  </si>
  <si>
    <t>基準建物</t>
  </si>
  <si>
    <t>isGroundbuilding</t>
  </si>
  <si>
    <t>Boolean</t>
  </si>
  <si>
    <t>TRUE/FALSE</t>
  </si>
  <si>
    <t>GL(m)</t>
  </si>
  <si>
    <t>gl</t>
  </si>
  <si>
    <t>海抜(Ground level)</t>
  </si>
  <si>
    <t>floorImages</t>
  </si>
  <si>
    <t>図面</t>
  </si>
  <si>
    <t>image</t>
  </si>
  <si>
    <t>NULL</t>
  </si>
  <si>
    <t>B2.png / PAGE_002.png / B2.bmp B2.GIF</t>
  </si>
  <si>
    <t>横(pixel)</t>
  </si>
  <si>
    <t>width</t>
  </si>
  <si>
    <t>縦(pixel)</t>
  </si>
  <si>
    <t>height</t>
  </si>
  <si>
    <t>フロア一覧</t>
  </si>
  <si>
    <t>フロア名</t>
  </si>
  <si>
    <t>floorId</t>
  </si>
  <si>
    <t xml:space="preserve">B2 / B1 / F1 / F2 / F3 / F4 / L </t>
  </si>
  <si>
    <t>hanson table =&gt; hidden column</t>
  </si>
  <si>
    <t>フロア表示名</t>
  </si>
  <si>
    <t>floorLabel</t>
  </si>
  <si>
    <t xml:space="preserve">B2 / B1 / L / 2F / 3F / 4F / "" </t>
  </si>
  <si>
    <t>基準フロア</t>
  </si>
  <si>
    <t>isGroundFloor</t>
  </si>
  <si>
    <t>True for ground floor, otherwise null, False</t>
  </si>
  <si>
    <t>予測図表示</t>
  </si>
  <si>
    <t>showsFloor1</t>
  </si>
  <si>
    <t>True or null for shows</t>
  </si>
  <si>
    <t>系統図表示</t>
  </si>
  <si>
    <t>showsFloor2</t>
  </si>
  <si>
    <t>基準縮尺距離縦(m/pixel)</t>
  </si>
  <si>
    <t>scaleX</t>
  </si>
  <si>
    <t>基準縮尺距離横(m/pixel)</t>
  </si>
  <si>
    <t>scaleY</t>
  </si>
  <si>
    <t>基準方位角度(°)</t>
  </si>
  <si>
    <t>direction</t>
  </si>
  <si>
    <t>基準軸位置X(pixel)</t>
  </si>
  <si>
    <t>originX</t>
  </si>
  <si>
    <t>基準軸位置Y(pixcel)</t>
  </si>
  <si>
    <t>originY</t>
  </si>
  <si>
    <t>フロア高さ(mm)</t>
  </si>
  <si>
    <t>floorHeight</t>
  </si>
  <si>
    <t>[3500, 4000, 4100]</t>
  </si>
  <si>
    <t>handsontable用が更新されたら共に更新される.シミュレーションで必要なフォーマット</t>
  </si>
  <si>
    <t>partitionSettings</t>
  </si>
  <si>
    <t>Array&lt;Object&gt;</t>
  </si>
  <si>
    <t>[{...},{...},{...},...]</t>
  </si>
  <si>
    <t>材質ID</t>
  </si>
  <si>
    <t>materialId</t>
  </si>
  <si>
    <t>"MTR_8D84E31F70CD1A8"</t>
  </si>
  <si>
    <t>材質名</t>
  </si>
  <si>
    <t>material</t>
  </si>
  <si>
    <t>色</t>
  </si>
  <si>
    <t>"#FF0000"</t>
  </si>
  <si>
    <t>スタイル</t>
  </si>
  <si>
    <t>strokeDashArray</t>
  </si>
  <si>
    <t>"Dot"</t>
  </si>
  <si>
    <t>太さ(pixels)</t>
  </si>
  <si>
    <t>strokeWidth</t>
  </si>
  <si>
    <t>2 / 4 / 8 / 10 / 16</t>
  </si>
  <si>
    <t>損失一覧</t>
  </si>
  <si>
    <t>losses</t>
  </si>
  <si>
    <t>[ { frequencyBand: "700MHz", loss: 16 }, { frequencyBand: "900MHz", loss: 16 }, ... ]</t>
  </si>
  <si>
    <t>周波数帯</t>
  </si>
  <si>
    <t>frequencyBand</t>
  </si>
  <si>
    <t>700MHz</t>
  </si>
  <si>
    <t>損失(dB)</t>
  </si>
  <si>
    <t>loss</t>
  </si>
  <si>
    <t>フロアID</t>
  </si>
  <si>
    <t>"9F"</t>
  </si>
  <si>
    <t>パーティションID</t>
  </si>
  <si>
    <t>partitionId</t>
  </si>
  <si>
    <t>シート「パーティション損失マスター」参照</t>
  </si>
  <si>
    <t>ポイント一覧</t>
  </si>
  <si>
    <t>points</t>
  </si>
  <si>
    <t>[ { px: 50, py: 50 }, { px: 100, py: 100 }, ... ]</t>
  </si>
  <si>
    <t>X座標(pixel)</t>
  </si>
  <si>
    <t>px</t>
  </si>
  <si>
    <t>Y座標(pixel)</t>
  </si>
  <si>
    <t>py</t>
  </si>
  <si>
    <t>atriumSetting</t>
  </si>
  <si>
    <t>[{...}]</t>
  </si>
  <si>
    <t>吹き抜けID</t>
  </si>
  <si>
    <t>atriumId</t>
  </si>
  <si>
    <t>ATRIUM</t>
  </si>
  <si>
    <t>吹き抜け名</t>
  </si>
  <si>
    <t>atriumName</t>
  </si>
  <si>
    <t>吹き抜け</t>
  </si>
  <si>
    <t>#000000</t>
  </si>
  <si>
    <t>Object</t>
  </si>
  <si>
    <t>null / [10, 5] for line pixels and space ones</t>
  </si>
  <si>
    <t>フロア一覧のフロアID</t>
  </si>
  <si>
    <t>Array</t>
  </si>
  <si>
    <t>予測図アンテナ一覧</t>
  </si>
  <si>
    <t>ノードID</t>
  </si>
  <si>
    <t>nodeId</t>
  </si>
  <si>
    <t>-1 / -2 / -3 / ...</t>
  </si>
  <si>
    <t>自動的に付与される</t>
  </si>
  <si>
    <t>予測図アンテナ番号</t>
  </si>
  <si>
    <t>yosokuzuAntennaNo</t>
  </si>
  <si>
    <t>1 / 2 / 3</t>
  </si>
  <si>
    <t>表示は 1) / 2) / 3)</t>
  </si>
  <si>
    <t>セクタ</t>
  </si>
  <si>
    <t>sectorId</t>
  </si>
  <si>
    <t xml:space="preserve">1 / 2/ 3 ;  </t>
  </si>
  <si>
    <t>セクタ→Duke連携(CSV) → 013_design_sector → [PCI_5G,PCI_L,PSC]</t>
  </si>
  <si>
    <t>予測図の座標</t>
  </si>
  <si>
    <t>アンテナ型式</t>
  </si>
  <si>
    <t>antEquipModel</t>
  </si>
  <si>
    <t>SANT-7Band-666X12/16/15AT-TYT</t>
  </si>
  <si>
    <t>既存のアンテナエレメント</t>
  </si>
  <si>
    <t>アンテナ階高(m)</t>
  </si>
  <si>
    <t>antennaHeight</t>
  </si>
  <si>
    <t>予測図設定</t>
  </si>
  <si>
    <t>方位(°)</t>
  </si>
  <si>
    <t>devAzimuth</t>
  </si>
  <si>
    <t>機械チルト</t>
  </si>
  <si>
    <t>devMTilt</t>
  </si>
  <si>
    <t>電気チルト</t>
  </si>
  <si>
    <t>antETilt</t>
  </si>
  <si>
    <t>隠蔽</t>
  </si>
  <si>
    <t>isHiding</t>
  </si>
  <si>
    <t>true / false</t>
  </si>
  <si>
    <t>隠蔽(true)・漏出(false)</t>
  </si>
  <si>
    <t>MIMO_5G</t>
  </si>
  <si>
    <t>mimo5g</t>
  </si>
  <si>
    <t>2T2R</t>
  </si>
  <si>
    <t>MIMO_L</t>
  </si>
  <si>
    <t>mimoL</t>
  </si>
  <si>
    <t>MIMO_W</t>
  </si>
  <si>
    <t>mimoW</t>
  </si>
  <si>
    <t>アンテナ出力一覧</t>
  </si>
  <si>
    <t>antennaPowers</t>
  </si>
  <si>
    <t>周波数</t>
  </si>
  <si>
    <t>2.1GHz / 900MHz / 3.9GHz</t>
  </si>
  <si>
    <t>アンテナパターン</t>
  </si>
  <si>
    <t>antennaPatternName</t>
  </si>
  <si>
    <t>SANT-7Band-666X12/16/15AT-TYT(0)</t>
  </si>
  <si>
    <t>5G有効</t>
  </si>
  <si>
    <t>fivegActive</t>
  </si>
  <si>
    <t>True/False</t>
  </si>
  <si>
    <t>5G_サービス周波数</t>
  </si>
  <si>
    <t>fivegFrequencyService</t>
  </si>
  <si>
    <t>"2.1GHz_5M(5G)"</t>
  </si>
  <si>
    <t>5G_RS_Power_EIRP1</t>
  </si>
  <si>
    <t>fivegRsPower1</t>
  </si>
  <si>
    <t>予測図パワー</t>
  </si>
  <si>
    <t>5G_RS_Power_EIRP2</t>
  </si>
  <si>
    <t>fivegRsPower2</t>
  </si>
  <si>
    <t>v</t>
  </si>
  <si>
    <t>系統図パワー</t>
  </si>
  <si>
    <t>5G_PCI1</t>
  </si>
  <si>
    <t>fivegPci1</t>
  </si>
  <si>
    <t>0 / 1 / ../ 503</t>
  </si>
  <si>
    <t>5G_PCI2</t>
  </si>
  <si>
    <t>fivegPci2</t>
  </si>
  <si>
    <t>5G_Pathloss</t>
  </si>
  <si>
    <t>fivegPathloss</t>
  </si>
  <si>
    <t>5G_Max_Power</t>
  </si>
  <si>
    <t>fivegMaxPower</t>
  </si>
  <si>
    <t>LTE有効</t>
  </si>
  <si>
    <t>lteActive</t>
  </si>
  <si>
    <t>LTE_サービス周波数</t>
  </si>
  <si>
    <t>lteFrequencyService</t>
  </si>
  <si>
    <t>"2.1GHz_5M(LTE)"</t>
  </si>
  <si>
    <t>LTE_RS_Power_EIRP1</t>
  </si>
  <si>
    <t>lteRsPower1</t>
  </si>
  <si>
    <t>LTE_RS_Power_EIRP2</t>
  </si>
  <si>
    <t>lteRsPower2</t>
  </si>
  <si>
    <t>LTE_PCI1</t>
  </si>
  <si>
    <t>ltePci1</t>
  </si>
  <si>
    <t>LTE_PCI2</t>
  </si>
  <si>
    <t>ltePci2</t>
  </si>
  <si>
    <t>LTE_Pathloss</t>
  </si>
  <si>
    <t>ltePathloss</t>
  </si>
  <si>
    <t>LTE_Max_Power</t>
  </si>
  <si>
    <t>lteMaxPower</t>
  </si>
  <si>
    <t>=(Duke連携(CSV) / 015_design_port / セクタ / Σ無線機出力_L [W]) - LTE_Pathloss + アンテナパターンのGain</t>
  </si>
  <si>
    <t>WCDMA有効</t>
  </si>
  <si>
    <t>wcdmaActive</t>
  </si>
  <si>
    <t>WCDMA_サービス周波数</t>
  </si>
  <si>
    <t>wcdmaFrequencyService</t>
  </si>
  <si>
    <t>"2.1GHz_5M(WCDMA)"</t>
  </si>
  <si>
    <t>FrequencyService =&gt; 17W5M</t>
  </si>
  <si>
    <t>WCDMA_CPICH_Power_EIRP1</t>
  </si>
  <si>
    <t>wcdmaCpichPower1</t>
  </si>
  <si>
    <t>WCDMA_CPICH_Power_EIRP2</t>
  </si>
  <si>
    <t>wcdmaCpichPower2</t>
  </si>
  <si>
    <t>WCDMA_PSC1</t>
  </si>
  <si>
    <t>wcdmaPsc1</t>
  </si>
  <si>
    <t>0 / 1 / ../ 511</t>
  </si>
  <si>
    <t>WCDMA_PSC2</t>
  </si>
  <si>
    <t>wcdmaPsc2</t>
  </si>
  <si>
    <t>WCDMA_Pathloss</t>
  </si>
  <si>
    <t>wcdmaPathloss</t>
  </si>
  <si>
    <t>WCDMA_Max_Power</t>
  </si>
  <si>
    <t>wcdmaMaxPower</t>
  </si>
  <si>
    <t>周波数ごとのアンテナ番号</t>
  </si>
  <si>
    <t>antennaIdInFrequencyBand</t>
  </si>
  <si>
    <t>1 / 2 / 3 / ...</t>
  </si>
  <si>
    <t>周波数ごとのアンテナID</t>
  </si>
  <si>
    <t>dialogSettings</t>
  </si>
  <si>
    <t>クラス</t>
  </si>
  <si>
    <t xml:space="preserve">{ calculationSetting: { freq...: ..., ...    }, di2: { .... }, ... } </t>
  </si>
  <si>
    <t>シミュレーション設定</t>
  </si>
  <si>
    <t>calculationSetting</t>
  </si>
  <si>
    <t>{frequencyServices: ["900MHz_10M(LTE)", "1.5GHz_10M(LTE)"], isAdditionalPowerLoss: true, ...}</t>
  </si>
  <si>
    <t>Array&lt;String&gt;</t>
  </si>
  <si>
    <t>["900MHz_10M(LTE)", "1.5GHz_10M(LTE)"]</t>
  </si>
  <si>
    <t>ロス係数（N）フラグ</t>
  </si>
  <si>
    <t>isAdditionalPowerLoss</t>
  </si>
  <si>
    <t>true</t>
  </si>
  <si>
    <t>ロス係数（N）(dB)</t>
  </si>
  <si>
    <t>powerLoss</t>
  </si>
  <si>
    <t>NLOS Lossフラグ</t>
  </si>
  <si>
    <t>isAdditionalNLOSLoss</t>
  </si>
  <si>
    <t>NLOS Loss(dB)</t>
  </si>
  <si>
    <t>nlosLoss</t>
  </si>
  <si>
    <t>Body Lossフラグ</t>
  </si>
  <si>
    <t>isAdditionalBodyLoss</t>
  </si>
  <si>
    <t>Body Loss(dB)</t>
  </si>
  <si>
    <t>bodyLoss</t>
  </si>
  <si>
    <t>UEアンテナ利得フラグ</t>
  </si>
  <si>
    <t>isAdditionalUeGain</t>
  </si>
  <si>
    <t>UEアンテナ利得(dB)</t>
  </si>
  <si>
    <t>ueGain</t>
  </si>
  <si>
    <t>計算対象高</t>
  </si>
  <si>
    <t>meshHeight</t>
  </si>
  <si>
    <t>メッシュサイズ</t>
  </si>
  <si>
    <t>meshSize</t>
  </si>
  <si>
    <t>吹き抜けフラグ</t>
  </si>
  <si>
    <t>isAtrium</t>
  </si>
  <si>
    <t>false</t>
  </si>
  <si>
    <t>全フロア計算フラグ</t>
  </si>
  <si>
    <t>isAllFloor</t>
  </si>
  <si>
    <t>既存のシミュレーション結果削除</t>
  </si>
  <si>
    <t>deleteExistingSimulation</t>
  </si>
  <si>
    <t>true: simulation1 or simulation2フォルダ削除、false: 削除しない。パラメータ欠損の場合はfalse扱い</t>
  </si>
  <si>
    <t>設計区分</t>
  </si>
  <si>
    <t>simulationMode</t>
  </si>
  <si>
    <t>1：一次設計 or 2：詳細設計</t>
  </si>
  <si>
    <t>pfn</t>
  </si>
  <si>
    <t>-</t>
  </si>
  <si>
    <t>画面表示はないが、データとして0を設定する</t>
  </si>
  <si>
    <t>対象フロアID一覧</t>
  </si>
  <si>
    <t>targetFloorIds</t>
  </si>
  <si>
    <t>["B1","1F","2F","RF1"]</t>
  </si>
  <si>
    <t>isAllFloor=trueの場合、全てのFloors / floorIdのリストを設定する。isAllFloor=falseの場合は現在のフロアのみ設定する。例：["FLR_1b9d6bcd-bbfd-4b2d-9b5d-ab8dfbbd4bed"]</t>
  </si>
  <si>
    <t>電波防護指針設定</t>
  </si>
  <si>
    <t>radioWaveProtectionSettings</t>
  </si>
  <si>
    <t>RAT</t>
  </si>
  <si>
    <t>rat</t>
  </si>
  <si>
    <t>LTE</t>
  </si>
  <si>
    <t>距離R(m)</t>
  </si>
  <si>
    <t>distanceR</t>
  </si>
  <si>
    <t>frequency</t>
  </si>
  <si>
    <t>周波数帯域</t>
  </si>
  <si>
    <t>周波数サービス</t>
  </si>
  <si>
    <t>frequencyService</t>
  </si>
  <si>
    <t>2.1GHz_15M(LTE)</t>
  </si>
  <si>
    <t>対象</t>
  </si>
  <si>
    <t>isTarget</t>
  </si>
  <si>
    <t>反射係数K</t>
  </si>
  <si>
    <t>reflectionCoefficientK</t>
  </si>
  <si>
    <t>yosokuzuVisibleOptions</t>
  </si>
  <si>
    <t>予測図</t>
  </si>
  <si>
    <t>yosokuzu</t>
  </si>
  <si>
    <t>平面図表示FLG</t>
  </si>
  <si>
    <t>isShowFloorplan</t>
  </si>
  <si>
    <t>基本設定</t>
  </si>
  <si>
    <t>basisSetting</t>
  </si>
  <si>
    <t>基準尺度距離 縦表示FLG</t>
  </si>
  <si>
    <t>isShowBaseY</t>
  </si>
  <si>
    <t>基準尺度距離 横表示FLG</t>
  </si>
  <si>
    <t>isShowBaseX</t>
  </si>
  <si>
    <t>基準方位角度表示FLG</t>
  </si>
  <si>
    <t>isShowDirection</t>
  </si>
  <si>
    <t>基準軸位置表示FLG</t>
  </si>
  <si>
    <t>isShowAxisLocation</t>
  </si>
  <si>
    <t>partitionSetting</t>
  </si>
  <si>
    <t>パーティション表示FLG</t>
  </si>
  <si>
    <t>isShowPartition</t>
  </si>
  <si>
    <t>アンテナ設定</t>
  </si>
  <si>
    <t>antennaSetting</t>
  </si>
  <si>
    <t>アンテナ表示FLG</t>
  </si>
  <si>
    <t>isShowAntenna</t>
  </si>
  <si>
    <t>アンテナ出力表示FLG</t>
  </si>
  <si>
    <t>isShowAntennaPower</t>
  </si>
  <si>
    <t>選択済みアンテナ出力</t>
  </si>
  <si>
    <t>selectedAntennaPower</t>
  </si>
  <si>
    <t>"一次設計"</t>
  </si>
  <si>
    <t>["一次設計", "詳細設計"]</t>
  </si>
  <si>
    <t>シミュレーション</t>
  </si>
  <si>
    <t>simulation</t>
  </si>
  <si>
    <t>一次設計レジェンド表示FLG</t>
  </si>
  <si>
    <t>isShowConceptDesignLegend</t>
  </si>
  <si>
    <t>一次設計表示FLG</t>
  </si>
  <si>
    <t>isShowConceptDesign</t>
  </si>
  <si>
    <t>選択済み一次シミュレーション結果</t>
  </si>
  <si>
    <t>selectedConceptDesignSimulationResult</t>
  </si>
  <si>
    <t>"2.1GHz_15M(LTE)_RSRP"</t>
  </si>
  <si>
    <t>[周波数サービス名]</t>
  </si>
  <si>
    <t>一次設計シミュレーション結果一覧</t>
  </si>
  <si>
    <t>conceptDesignSimulationResults</t>
  </si>
  <si>
    <t>["2.1GHz_15M(LTE)_RSRP", "2.1GHz_15M(LTE)_PCI", "1.7GHz_15M(LTE)_RSRP", "1.7GHz_15M(LTE)_PCI", "900MHz_10M(LTE)_RSRP", "900MHz_10M(LTE)_PCI"]</t>
  </si>
  <si>
    <t>周波数サービス名一覧</t>
  </si>
  <si>
    <t>詳細設計レジェンド表示FLG</t>
  </si>
  <si>
    <t>isShowDetailDesignLegend</t>
  </si>
  <si>
    <t>詳細設計表示FLG</t>
  </si>
  <si>
    <t>isShowDetailDesign</t>
  </si>
  <si>
    <t>選択済み詳細シミュレーション結果</t>
  </si>
  <si>
    <t>selectedDetailDesignSimulationResult</t>
  </si>
  <si>
    <t>詳細設計シミュレーション結果一覧</t>
  </si>
  <si>
    <t>detailDesignSimulationResults</t>
  </si>
  <si>
    <t>measurementData</t>
  </si>
  <si>
    <t>測定データレジェンド表示用FLG</t>
  </si>
  <si>
    <t>isShowMeasurementDataLegend</t>
  </si>
  <si>
    <t>測定データ表示FLG</t>
  </si>
  <si>
    <t>isShowMeasurementData</t>
  </si>
  <si>
    <t>選択済み測定データ項目名</t>
  </si>
  <si>
    <t>selectedMeasurementData</t>
  </si>
  <si>
    <t>20201010_2.1GHz_LTE_PCI</t>
  </si>
  <si>
    <t>[測定日付]_[周波数]_[RAT]_[パラメータ]</t>
  </si>
  <si>
    <t>測定データ一覧</t>
  </si>
  <si>
    <t>measurementDatas</t>
  </si>
  <si>
    <t>測定日付</t>
  </si>
  <si>
    <t>date</t>
  </si>
  <si>
    <t>パラメータ</t>
  </si>
  <si>
    <t>param</t>
  </si>
  <si>
    <t>PCI</t>
  </si>
  <si>
    <t>定点ポイントレジェンド表示用FLG</t>
  </si>
  <si>
    <t>isShowFixedPointLegend</t>
  </si>
  <si>
    <t>定点ポイント表示FLG</t>
  </si>
  <si>
    <t>isShowFixedPoint</t>
  </si>
  <si>
    <t>選択済み定点ポイント項目名</t>
  </si>
  <si>
    <t>selectedFixedPoint</t>
  </si>
  <si>
    <t>1.7GHz_LTE_PCI</t>
  </si>
  <si>
    <t>[周波数]_[RAT]_[パラメータ]</t>
  </si>
  <si>
    <t>定点ポイント一覧</t>
  </si>
  <si>
    <t>fixedPointDatas</t>
  </si>
  <si>
    <t>1.7GHz</t>
  </si>
  <si>
    <t>レジェンド</t>
  </si>
  <si>
    <t>legend</t>
  </si>
  <si>
    <t>レジェンド表示FLG</t>
  </si>
  <si>
    <t>isShowLegend</t>
  </si>
  <si>
    <t>選択済みレジェンド</t>
  </si>
  <si>
    <t>selectedLegend</t>
  </si>
  <si>
    <t>RSCP</t>
  </si>
  <si>
    <t>RSCP/EcNo/RSRP/RSRQ/SINR/PSC/PCI</t>
  </si>
  <si>
    <t>keitouzuVisibleOptions</t>
  </si>
  <si>
    <t>アンテナ周波数名</t>
  </si>
  <si>
    <t>antennaFrequencyName</t>
  </si>
  <si>
    <t>隠蔽漏出</t>
  </si>
  <si>
    <t>concealmentLeak</t>
  </si>
  <si>
    <t>アンテナ高</t>
  </si>
  <si>
    <t>ケーブル山形</t>
  </si>
  <si>
    <t>cableJumpOver</t>
  </si>
  <si>
    <t>背景グリッド</t>
  </si>
  <si>
    <t>grid</t>
  </si>
  <si>
    <t>概要図</t>
  </si>
  <si>
    <t>overView</t>
  </si>
  <si>
    <t>系統図ステータス・アラートリスト</t>
  </si>
  <si>
    <t>systemStatusAlertList</t>
  </si>
  <si>
    <t>部材カタログ一覧</t>
  </si>
  <si>
    <t>designCatalogs</t>
  </si>
  <si>
    <t>カタログ名</t>
  </si>
  <si>
    <t>catalogName</t>
  </si>
  <si>
    <t>designCatalog</t>
  </si>
  <si>
    <t>modelName</t>
  </si>
  <si>
    <t>modelCategory</t>
  </si>
  <si>
    <t>BBU,RRU,MU,EU,RU,CPL,ANT,VIRTUAL</t>
  </si>
  <si>
    <t>modelRole</t>
  </si>
  <si>
    <t>inLimitPower</t>
  </si>
  <si>
    <t>null</t>
  </si>
  <si>
    <t>20 / 30 / 40 / ...</t>
  </si>
  <si>
    <t>modelCategoryがAntenna,HybCpl,Attenuatorの場合は必須</t>
  </si>
  <si>
    <t>ケーブル種類</t>
  </si>
  <si>
    <t>cableType</t>
  </si>
  <si>
    <t>光 / 同軸 / 複合 / 仮想</t>
  </si>
  <si>
    <t>modelCategoryがCableの場合は必須</t>
  </si>
  <si>
    <t>cableLoss</t>
  </si>
  <si>
    <t>0.191 / 0.217 / 0.188</t>
  </si>
  <si>
    <t>yskShape</t>
  </si>
  <si>
    <t>null: NotAllowed / Ring / SixPointedStar / Junction / Sort</t>
  </si>
  <si>
    <t>modelCategoryがAntennaの場合は必須</t>
  </si>
  <si>
    <t>cplLossCsv</t>
  </si>
  <si>
    <t>3,3 / 3.2,3.2 / 4.7,4.7,4.7 / ...</t>
  </si>
  <si>
    <t>modelCategoryがHybCpl,Attenuatorの場合は必須</t>
  </si>
  <si>
    <t>null / Ericsson / Nokia / Huawei /...</t>
  </si>
  <si>
    <t>labelFormat</t>
  </si>
  <si>
    <t>null: ${modelName}(#) / C(#) / H(#) / 3H(#) / ...</t>
  </si>
  <si>
    <t>devNumRule</t>
  </si>
  <si>
    <t>null: ${modelName} / HYBCPL / ATT / ...</t>
  </si>
  <si>
    <t>legendShows</t>
  </si>
  <si>
    <t>null=False for hidden, True for show</t>
  </si>
  <si>
    <t>legendText</t>
  </si>
  <si>
    <t>null: ${modelName}</t>
  </si>
  <si>
    <t>shapeName</t>
  </si>
  <si>
    <t>null: RoundedRectangle / Rectangle / Elipse / Custom</t>
  </si>
  <si>
    <t>Customの場合はgeometryTextを参照する</t>
  </si>
  <si>
    <t>geometryText</t>
  </si>
  <si>
    <t>textStroke</t>
  </si>
  <si>
    <t>null(Antenna): #ffffff / null(その他): #000000 / #ff0000 / ...</t>
  </si>
  <si>
    <t xml:space="preserve">null(Antenna): #000000 / null(その他): #ffffff / #ff0000 / </t>
  </si>
  <si>
    <t>null: #000000</t>
  </si>
  <si>
    <t>null: Solid / Dash / Dot / DashDot / DashDashDot</t>
  </si>
  <si>
    <t>null: 2 / 3 / 4</t>
  </si>
  <si>
    <t>inputPortCount</t>
  </si>
  <si>
    <t>null: 1 / 2 / ...</t>
  </si>
  <si>
    <t>inputPortCsv</t>
  </si>
  <si>
    <t>null: 1,..,${inputPortCount} / RF0,RF1</t>
  </si>
  <si>
    <t>inputPortShows</t>
  </si>
  <si>
    <t>null(RadioGroup, RadioHead): false / null(HybCpl, Attenuator, Antenna, EtcのAdapter): true</t>
  </si>
  <si>
    <t>inputPortSize</t>
  </si>
  <si>
    <t>1 / 2 / null:3 / 4 / 5 / ...</t>
  </si>
  <si>
    <t>default:10</t>
  </si>
  <si>
    <t>outputPortsCount</t>
  </si>
  <si>
    <t>outputPortsCsv</t>
  </si>
  <si>
    <t>null: 1,..,${outputPortCount} / RF0,RF1</t>
  </si>
  <si>
    <t>outputPortShows</t>
  </si>
  <si>
    <t>null(RadioGroup, RadioHeadの[MU,EU]): false / null(RadioHeadのRU, HybCpl, Attenuator, Antenna, EtcのAdapter): true</t>
  </si>
  <si>
    <t>outputPortSize</t>
  </si>
  <si>
    <t>allFrequencyServices</t>
  </si>
  <si>
    <t>周波数サービス名</t>
  </si>
  <si>
    <t>frequencyServiceName</t>
  </si>
  <si>
    <t>中心周波数</t>
  </si>
  <si>
    <t>centerFrequency</t>
  </si>
  <si>
    <t>FB</t>
  </si>
  <si>
    <t>"2.1GHz"</t>
  </si>
  <si>
    <t>"WCDMA"</t>
  </si>
  <si>
    <t>周波数幅</t>
  </si>
  <si>
    <t>BW</t>
  </si>
  <si>
    <t>"5M"</t>
  </si>
  <si>
    <t>略名</t>
  </si>
  <si>
    <t>shortName</t>
  </si>
  <si>
    <t>"21W5M"</t>
  </si>
  <si>
    <t>color</t>
  </si>
  <si>
    <t>#ff0000</t>
  </si>
  <si>
    <t>追加ケーブル損失(dB/m)</t>
  </si>
  <si>
    <t>additionalCableLoss</t>
  </si>
  <si>
    <t>追加分岐合成器損失(dB/unit)</t>
  </si>
  <si>
    <t>additionalCouplerLoss</t>
  </si>
  <si>
    <t>defaultLegends</t>
  </si>
  <si>
    <t>レジェンド名</t>
  </si>
  <si>
    <t>legendName</t>
  </si>
  <si>
    <t>"RSCP"</t>
  </si>
  <si>
    <t>単位</t>
  </si>
  <si>
    <t>unit</t>
  </si>
  <si>
    <t>"dBm"</t>
  </si>
  <si>
    <t>表現方法</t>
  </si>
  <si>
    <t>expressionType</t>
  </si>
  <si>
    <t>"NumRange"</t>
  </si>
  <si>
    <t>並べ替え</t>
  </si>
  <si>
    <t>sortType</t>
  </si>
  <si>
    <t>"DESC"</t>
  </si>
  <si>
    <t>凡例外</t>
  </si>
  <si>
    <t>exceptionColorType</t>
  </si>
  <si>
    <t>非表示</t>
  </si>
  <si>
    <t>非表示、指定色</t>
  </si>
  <si>
    <t>例外色</t>
  </si>
  <si>
    <t>exceptionColor</t>
  </si>
  <si>
    <t>array</t>
  </si>
  <si>
    <t xml:space="preserve">[0,0,0,0] </t>
  </si>
  <si>
    <r>
      <rPr>
        <rFont val="Arial"/>
        <color rgb="FF000000"/>
      </rPr>
      <t>[0,0,0,</t>
    </r>
    <r>
      <rPr>
        <rFont val="Arial"/>
        <b/>
        <color rgb="FFFF0000"/>
      </rPr>
      <t>0</t>
    </r>
    <r>
      <rPr>
        <rFont val="Arial"/>
        <color rgb="FF000000"/>
      </rPr>
      <t>] / [255,255,255,</t>
    </r>
    <r>
      <rPr>
        <rFont val="Arial"/>
        <b/>
        <color rgb="FFFF0000"/>
      </rPr>
      <t>1</t>
    </r>
    <r>
      <rPr>
        <rFont val="Arial"/>
        <color rgb="FF000000"/>
      </rPr>
      <t>]</t>
    </r>
  </si>
  <si>
    <r>
      <rPr>
        <rFont val="Arial"/>
        <color rgb="FF000000"/>
      </rPr>
      <t>RGB</t>
    </r>
    <r>
      <rPr>
        <rFont val="Arial"/>
        <b/>
        <color rgb="FFFF0000"/>
      </rPr>
      <t>A</t>
    </r>
    <r>
      <rPr>
        <rFont val="Arial"/>
        <color rgb="FF000000"/>
      </rPr>
      <t xml:space="preserve">の配列 </t>
    </r>
    <r>
      <rPr>
        <rFont val="Arial"/>
        <b/>
        <color rgb="FFFF0000"/>
      </rPr>
      <t>A=0の場合は非表示</t>
    </r>
  </si>
  <si>
    <t>詳細一覧</t>
  </si>
  <si>
    <t>legendDetail</t>
  </si>
  <si>
    <t>レジェンド色</t>
  </si>
  <si>
    <t>TBD</t>
  </si>
  <si>
    <t>""</t>
  </si>
  <si>
    <t>レジェンド表記</t>
  </si>
  <si>
    <t>expression</t>
  </si>
  <si>
    <t>"-16.8 &lt;= X &lt; -14.8"</t>
  </si>
  <si>
    <t>赤</t>
  </si>
  <si>
    <t>r</t>
  </si>
  <si>
    <t>緑</t>
  </si>
  <si>
    <t>g</t>
  </si>
  <si>
    <t>青</t>
  </si>
  <si>
    <t>b</t>
  </si>
  <si>
    <t>値１</t>
  </si>
  <si>
    <t>value1</t>
  </si>
  <si>
    <t>"-16.8"</t>
  </si>
  <si>
    <t>数値、文字あり文字列として扱う</t>
  </si>
  <si>
    <t>演算１</t>
  </si>
  <si>
    <t>operator1</t>
  </si>
  <si>
    <t>"&lt;="</t>
  </si>
  <si>
    <t>演算２</t>
  </si>
  <si>
    <t>operator2</t>
  </si>
  <si>
    <t>"&lt;"</t>
  </si>
  <si>
    <t>値２</t>
  </si>
  <si>
    <t>value2</t>
  </si>
  <si>
    <t>"-14.8"</t>
  </si>
  <si>
    <t>antennaPattern</t>
  </si>
  <si>
    <t>アンテナパターン名</t>
  </si>
  <si>
    <t>【1.5GHz】OHTK-02-135F(0)</t>
  </si>
  <si>
    <t>dBi</t>
  </si>
  <si>
    <t>gain</t>
  </si>
  <si>
    <t>製造元</t>
  </si>
  <si>
    <t>Ｇｏｏｄ　Ｔｅｌｅｃｏｍｍｕｎｉｃａｔｉｏｎ</t>
  </si>
  <si>
    <t>備考</t>
  </si>
  <si>
    <t>comments</t>
  </si>
  <si>
    <t>20180215_エリア設計部修正</t>
  </si>
  <si>
    <t>水平垂直パターン</t>
  </si>
  <si>
    <t>pattern</t>
  </si>
  <si>
    <t>2 0 0 360 0 2.5 1 2.47 2 2.43 3 2.39 4 2.35 5 2.3 6 2.25 7 2.2 8 2.15 9 2.1 10 2.05 11 2 12 1.96 13 1.91 14 1.88 15 1.87 16 1.87 17 1.88 18 1.88 19 1.89 20 1.9 21 1.93 22 1.99 23 2.08 24 2.19 25 2.29 26 2.42 27 2.57 28 2.75 29 2.94 30 3.14 31 3.36 32 3.62 33 3.88 34 4.13 35 4.35 36 4.55 37 4.77 38 4.95 39 5.09 40 5.14 41 5.11 42 5.03 43 4.91 44 4.78 45 4.65 46 4.49 47 4.28 48 4.07 49 3.91 50 3.84 51 3.85 52 3.88 53 3.92 54 3.97 55 4.03 56 4.17 57 4.4 58 4.66 59 4.87 60 4.96 61 4.94 62 4.9 63 4.84 64 4.76 65 4.67 66 4.47 67 4.13 68 3.75 69 3.43 70 3.28 71 3.25 72 3.23 73 3.21 74 3.2 75 3.2 76 3.33 77 3.63 78 4 79 4.31 80 4.44 81 4.44 82 4.43 83 4.41 84 4.38 85 4.35 86 4.22 87 3.93 88 3.6 89 3.32 90 3.21 91 3.23 92 3.29 93 3.38 94 3.49 95 3.61 96 3.81 97 4.13 98 4.46 99 4.73 100 4.84 101 4.82 102 4.75 103 4.66 104 4.56 105 4.44 106 4.28 107 4.05 108 3.81 109 3.62 110 3.55 111 3.55 112 3.57 113 3.6 114 3.63 115 3.67 116 3.75 117 3.88 118 4.03 119 4.15 120 4.2 121 4.16 122 4.04 123 3.88 124 3.7 125 3.51 126 3.29 127 3 128 2.7 129 2.42 130 2.21 131 2.04 132 1.87 133 1.73 134 1.64 135 1.6 136 1.63 137 1.69 138 1.79 139 1.91 140 2.04 141 2.21 142 2.43 143 2.69 144 2.94 145 3.14 146 3.33 147 3.52 148 3.7 149 3.82 150 3.87 151 3.84 152 3.76 153 3.64 154 3.5 155 3.35 156 3.17 157 2.93 158 2.66 159 2.38 160 2.13 161 1.9 162 1.68 163 1.46 164 1.26 165 1.08 166 0.92 167 0.76 168 0.62 169 0.5 170 0.4 171 0.32 172 0.25 173 0.18 174 0.13 175 0.09 176 0.06 177 0.04 178 0.02 179 0 180 0 181 0 182 0.02 183 0.05 184 0.09 185 0.12 186 0.17 187 0.24 188 0.32 189 0.41 190 0.51 191 0.63 192 0.77 193 0.92 194 1.09 195 1.27 196 1.48 197 1.71 198 1.96 199 2.23 200 2.51 201 2.82 202 3.15 203 3.5 204 3.84 205 4.14 206 4.43 207 4.75 208 5.04 209 5.24 210 5.32 211 5.27 212 5.13 213 4.93 214 4.69 215 4.44 216 4.14 217 3.73 218 3.29 219 2.87 220 2.54 221 2.27 222 1.99 223 1.76 224 1.59 225 1.53 226 1.55 227 1.59 228 1.67 229 1.76 230 1.86 231 2.05 232 2.38 233 2.76 234 3.16 235 3.49 236 3.82 237 4.17 238 4.48 239 4.72 240 4.81 241 4.74 242 4.59 243 4.39 244 4.19 245 4.04 246 3.93 247 3.82 248 3.73 249 3.66 250 3.64 251 3.74 252 3.98 253 4.28 254 4.55 255 4.71 256 4.78 257 4.83 258 4.88 259 4.91 260 4.92 261 4.78 262 4.44 263 4.01 264 3.63 265 3.4 266 3.29 267 3.19 268 3.12 269 3.07 270 3.05 271 3.16 272 3.41 273 3.72 274 4.01 275 4.18 276 4.27 277 4.34 278 4.4 279 4.44 280 4.45 281 4.37 282 4.16 283 3.91 284 3.7 285 3.62 286 3.62 287 3.64 288 3.66 289 3.68 290 3.72 291 3.81 292 3.99 293 4.2 294 4.36 295 4.43 296 4.42 297 4.4 298 4.36 299 4.31 300 4.25 301 4.15 302 3.98 303 3.79 304 3.65 305 3.59 306 3.59 307 3.62 308 3.65 309 3.7 310 3.75 311 3.86 312 4.07 313 4.32 314 4.58 315 4.81 316 5.04 317 5.3 318 5.54 319 5.71 320 5.78 321 5.76 322 5.72 323 5.66 324 5.59 325 5.5 326 5.37 327 5.17 328 4.94 329 4.7 330 4.48 331 4.29 332 4.09 333 3.9 334 3.73 335 3.58 336 3.45 337 3.33 338 3.22 339 3.12 340 3.05 341 2.98 342 2.93 343 2.88 344 2.84 345 2.8 346 2.77 347 2.74 348 2.72 349 2.7 350 2.68 351 2.66 352 2.65 353 2.63 354 2.62 355 2.6 356 2.59 357 2.57 358 2.55 359 2.53  1 0 360 0 0.53 1 0.56 2 0.59 3 0.62 4 0.64 5 0.67 6 0.69 7 0.72 8 0.75 9 0.77 10 0.8 11 0.83 12 0.86 13 0.89 14 0.92 15 0.96 16 0.99 17 1.03 18 1.07 19 1.11 20 1.16 21 1.21 22 1.27 23 1.32 24 1.38 25 1.45 26 1.51 27 1.58 28 1.65 29 1.73 30 1.8 31 1.88 32 1.96 33 2.04 34 2.12 35 2.2 36 2.28 37 2.37 38 2.46 39 2.55 40 2.64 41 2.74 42 2.84 43 2.94 44 3.04 45 3.15 46 3.26 47 3.37 48 3.49 49 3.61 50 3.73 51 3.85 52 3.98 53 4.1 54 4.23 55 4.37 56 4.51 57 4.65 58 4.79 59 4.94 60 5.1 61 5.26 62 5.42 63 5.59 64 5.76 65 5.93 66 6.11 67 6.29 68 6.48 69 6.67 70 6.86 71 7.06 72 7.26 73 7.49 74 7.75 75 8.03 76 8.34 77 8.67 78 9.01 79 9.36 80 9.7 81 10.04 82 10.37 83 10.68 84 10.97 85 11.23 86 11.46 87 11.65 88 11.79 89 11.88 90 11.91 91 11.89 92 11.85 93 11.79 94 11.7 95 11.59 96 11.47 97 11.32 98 11.16 99 10.99 100 10.81 101 10.62 102 10.42 103 10.21 104 10 105 9.79 106 9.58 107 9.37 108 9.16 109 8.94 110 8.69 111 8.41 112 8.11 113 7.79 114 7.45 115 7.11 116 6.75 117 6.39 118 6.03 119 5.68 120 5.33 121 4.99 122 4.67 123 4.37 124 4.09 125 3.84 126 3.63 127 3.42 128 3.23 129 3.03 130 2.84 131 2.66 132 2.48 133 2.3 134 2.14 135 1.98 136 1.82 137 1.68 138 1.54 139 1.41 140 1.29 141 1.18 142 1.08 143 0.99 144 0.92 145 0.85 146 0.78 147 0.71 148 0.64 149 0.57 150 0.51 151 0.45 152 0.39 153 0.34 154 0.29 155 0.24 156 0.2 157 0.17 158 0.14 159 0.11 160 0.09 161 0.08 162 0.08 163 0.08 164 0.09 165 0.09 166 0.11 167 0.12 168 0.14 169 0.16 170 0.19 171 0.22 172 0.25 173 0.29 174 0.33 175 0.38 176 0.43 177 0.49 178 0.55 179 0.62 180 0.69 181 0.71 182 0.73 183 0.75 184 0.78 185 0.81 186 0.84 187 0.88 188 0.92 189 0.96 190 1 191 1.04 192 1.09 193 1.13 194 1.18 195 1.23 196 1.28 197 1.34 198 1.39 199 1.44 200 1.5 201 1.57 202 1.63 203 1.7 204 1.78 205 1.85 206 1.94 207 2.02 208 2.11 209 2.2 210 2.29 211 2.39 212 2.49 213 2.59 214 2.69 215 2.8 216 2.91 217 3.02 218 3.14 219 3.27 220 3.4 221 3.53 222 3.67 223 3.82 224 3.97 225 4.13 226 4.29 227 4.46 228 4.64 229 4.82 230 5 231 5.2 232 5.4 233 5.6 234 5.81 235 6.04 236 6.31 237 6.6 238 6.92 239 7.26 240 7.61 241 7.97 242 8.35 243 8.72 244 9.1 245 9.46 246 9.82 247 10.17 248 10.5 249 10.8 250 11.08 251 11.33 252 11.54 253 11.73 254 11.93 255 12.12 256 12.32 257 12.51 258 12.7 259 12.88 260 13.05 261 13.22 262 13.37 263 13.51 264 13.64 265 13.75 266 13.85 267 13.92 268 13.98 269 14.01 270 14.03 271 13.98 272 13.85 273 13.63 274 13.35 275 13.01 276 12.61 277 12.17 278 11.7 279 11.21 280 10.7 281 10.18 282 9.66 283 9.16 284 8.68 285 8.22 286 7.81 287 7.44 288 7.13 289 6.85 290 6.58 291 6.32 292 6.06 293 5.81 294 5.57 295 5.33 296 5.1 297 4.87 298 4.66 299 4.45 300 4.24 301 4.05 302 3.86 303 3.68 304 3.5 305 3.34 306 3.18 307 3.03 308 2.88 309 2.73 310 2.59 311 2.45 312 2.32 313 2.18 314 2.06 315 1.93 316 1.82 317 1.7 318 1.59 319 1.49 320 1.39 321 1.29 322 1.2 323 1.12 324 1.04 325 0.96 326 0.88 327 0.8 328 0.72 329 0.64 330 0.56 331 0.49 332 0.41 333 0.34 334 0.28 335 0.22 336 0.17 337 0.12 338 0.08 339 0.05 340 0.02 341 0.01 342 0 343 0.01 344 0.01 345 0.03 346 0.05 347 0.07 348 0.1 349 0.13 350 0.16 351 0.2 352 0.24 353 0.28 354 0.31 355 0.35 356 0.39 357 0.43 358 0.47 359 0.5  0</t>
  </si>
  <si>
    <t>初期電気チルト</t>
  </si>
  <si>
    <t>patternElectricalTilt</t>
  </si>
  <si>
    <t>物理アンテナ</t>
  </si>
  <si>
    <t>physicalAntenna</t>
  </si>
  <si>
    <t>【1.5GHz】OHTK-02-135F</t>
  </si>
  <si>
    <t>ビーム幅</t>
  </si>
  <si>
    <t>beamWidth</t>
  </si>
  <si>
    <t>F最小値</t>
  </si>
  <si>
    <t>fMin</t>
  </si>
  <si>
    <t>F最大値</t>
  </si>
  <si>
    <t>fMax</t>
  </si>
  <si>
    <t>アンテナ名</t>
  </si>
  <si>
    <t>antennaElement</t>
  </si>
  <si>
    <t>OHTK-02-135F</t>
  </si>
  <si>
    <t>アンテナ種別</t>
  </si>
  <si>
    <t>antennaMimo</t>
  </si>
  <si>
    <t>1T1R / 2T2R / 4T4R / 8T8R</t>
  </si>
  <si>
    <t>measurementsDataFormat</t>
  </si>
  <si>
    <t>定義名</t>
  </si>
  <si>
    <t>name</t>
  </si>
  <si>
    <t>エリアテスター v1.0</t>
  </si>
  <si>
    <t>マッチング方法</t>
  </si>
  <si>
    <t>method</t>
  </si>
  <si>
    <t>カラム名</t>
  </si>
  <si>
    <t>TIME_STAMP</t>
  </si>
  <si>
    <t>timeStamp</t>
  </si>
  <si>
    <t>Lon</t>
  </si>
  <si>
    <t>lon</t>
  </si>
  <si>
    <t>Lat</t>
  </si>
  <si>
    <t>lat</t>
  </si>
  <si>
    <t>pci</t>
  </si>
  <si>
    <t>Top 1 SC</t>
  </si>
  <si>
    <t>RSRP</t>
  </si>
  <si>
    <t>rsrp</t>
  </si>
  <si>
    <t>Top 1 RSCP (dBm)</t>
  </si>
  <si>
    <t>RSRQ</t>
  </si>
  <si>
    <t>rsrq</t>
  </si>
  <si>
    <t>Top 1 Ec/No (dB)</t>
  </si>
  <si>
    <t>SINR</t>
  </si>
  <si>
    <t>sinr</t>
  </si>
  <si>
    <t>マスター</t>
  </si>
  <si>
    <t>1 / 2 / 3 / 4</t>
  </si>
  <si>
    <t>900MHz/1.5GHz/1.7GHz/2.1GHz/2.5GHz/3.5GHz/3.9GHz/</t>
  </si>
  <si>
    <t>タスク番号</t>
  </si>
  <si>
    <t>taskNo</t>
  </si>
  <si>
    <t>1 / 2 / 3 / ....</t>
  </si>
  <si>
    <t>タスクを特定するキーとして使う</t>
  </si>
  <si>
    <t>開始時刻</t>
  </si>
  <si>
    <t>beginTime</t>
  </si>
  <si>
    <t>2020.12.01 18:40:25</t>
  </si>
  <si>
    <t>終了時刻</t>
  </si>
  <si>
    <t>endTime</t>
  </si>
  <si>
    <t>2020.12.01 18:40:34</t>
  </si>
  <si>
    <t>タスク名</t>
  </si>
  <si>
    <t>taskName</t>
  </si>
  <si>
    <t>予測図 / PDF保存</t>
  </si>
  <si>
    <t>詳細</t>
  </si>
  <si>
    <t>taskDescription</t>
  </si>
  <si>
    <t>description</t>
  </si>
  <si>
    <t>予測図のPDF保存：</t>
  </si>
  <si>
    <t>ファイル名</t>
  </si>
  <si>
    <t>fileName</t>
  </si>
  <si>
    <t>indoor_prediction_20201201_232519.pdf</t>
  </si>
  <si>
    <t>URL</t>
  </si>
  <si>
    <t>url</t>
  </si>
  <si>
    <t>/pdf?spec-id=D002020777&amp;file-name=indoor_prediction_20201201_232519.pdf</t>
  </si>
  <si>
    <t>standingMeasurements</t>
  </si>
  <si>
    <t>floorIndex</t>
  </si>
  <si>
    <t>定点ポイントArray</t>
  </si>
  <si>
    <t>fixedPointArray</t>
  </si>
  <si>
    <t>定点番号</t>
  </si>
  <si>
    <t>number</t>
  </si>
  <si>
    <t>表示オプション</t>
  </si>
  <si>
    <t>visibleOptionArray</t>
  </si>
  <si>
    <t>{ "20201101_29GHz_5G_RSRP", "20201101_29GHz_5G_RSRQ", "20201101_29GHz_5G_SINR", "20201101_29GHz_5G_PCI" }</t>
  </si>
  <si>
    <t>表示</t>
  </si>
  <si>
    <t>visible</t>
  </si>
  <si>
    <t>#A11CF9/black</t>
  </si>
  <si>
    <t>toolTip</t>
  </si>
  <si>
    <t>※5G\nRSRP: -100 dBm\nRSRQ: 10 dBm ...</t>
  </si>
  <si>
    <t>予測日付</t>
  </si>
  <si>
    <t>measureDate</t>
  </si>
  <si>
    <t>2.1GHz/1.8GHz/1.7GHz/900MHz/700MHz</t>
  </si>
  <si>
    <t>measureFrequency</t>
  </si>
  <si>
    <t>RSRP(dBm)</t>
  </si>
  <si>
    <t>fivegRSRP</t>
  </si>
  <si>
    <t>RSRQ(dB)</t>
  </si>
  <si>
    <t>fivegRSRQ</t>
  </si>
  <si>
    <t>SINR(dB)</t>
  </si>
  <si>
    <t>fivegSINR</t>
  </si>
  <si>
    <t>fivegPCI</t>
  </si>
  <si>
    <t>lteRSRP</t>
  </si>
  <si>
    <t>lteRSRQ</t>
  </si>
  <si>
    <t>lteSINR</t>
  </si>
  <si>
    <t>ltePCI</t>
  </si>
  <si>
    <t>RSCP(dBm)</t>
  </si>
  <si>
    <t>wcdmaRSCP</t>
  </si>
  <si>
    <t>EcNo(dB)</t>
  </si>
  <si>
    <t>wcdmaEcNo</t>
  </si>
  <si>
    <t>PSC</t>
  </si>
  <si>
    <t>wcdmaPSC</t>
  </si>
  <si>
    <t>カテゴリー</t>
  </si>
  <si>
    <t>category</t>
  </si>
  <si>
    <t>FixedPointNode</t>
  </si>
  <si>
    <t>key</t>
  </si>
  <si>
    <t>fixedPointNode</t>
  </si>
  <si>
    <t>FixedPointNode/FixedPointNode2/FixedPointNode3/...</t>
  </si>
  <si>
    <t>定点ポイントの位置</t>
  </si>
  <si>
    <t>loc</t>
  </si>
  <si>
    <t>s</t>
  </si>
  <si>
    <t>x</t>
  </si>
  <si>
    <t>y</t>
  </si>
  <si>
    <t>PointSize</t>
  </si>
  <si>
    <t>&gt;  作成・移動</t>
  </si>
  <si>
    <t>PDF保存用パラメータ</t>
  </si>
  <si>
    <t>saveAsPdfParams</t>
  </si>
  <si>
    <t>specId</t>
  </si>
  <si>
    <t>用紙</t>
  </si>
  <si>
    <t>pageSize</t>
  </si>
  <si>
    <t>A4</t>
  </si>
  <si>
    <t>A3, A4</t>
  </si>
  <si>
    <t>方向</t>
  </si>
  <si>
    <t>pageOrientation</t>
  </si>
  <si>
    <t>縦</t>
  </si>
  <si>
    <t>portrait</t>
  </si>
  <si>
    <t>portrait, landscape</t>
  </si>
  <si>
    <t>社外秘の表示</t>
  </si>
  <si>
    <t>confidentialFlg</t>
  </si>
  <si>
    <t>有</t>
  </si>
  <si>
    <t>true, false</t>
  </si>
  <si>
    <t>タイトル</t>
  </si>
  <si>
    <t>pageTitle</t>
  </si>
  <si>
    <t>prediction</t>
  </si>
  <si>
    <t>prediction, cabling, loss</t>
  </si>
  <si>
    <t>無線局名</t>
  </si>
  <si>
    <t>radioStationName</t>
  </si>
  <si>
    <t>東新橋PMO</t>
  </si>
  <si>
    <t>設計部署</t>
  </si>
  <si>
    <t>designDepartment</t>
  </si>
  <si>
    <t>株式会社MSystemsインドア設計部</t>
  </si>
  <si>
    <t>イメージデータ</t>
  </si>
  <si>
    <t>imageDatas</t>
  </si>
  <si>
    <t>[data:image/png;base64,iVBORw0KGgoAAAANSUhEUg......, data:image/png;base64,iVBORw0KGgoAAAANSUhEUg......, data:image/png;base64,iVBORw0KGgoAAAANSUhEUg......]</t>
  </si>
  <si>
    <t>フロア情報</t>
  </si>
  <si>
    <t>floorInfos</t>
  </si>
  <si>
    <t>RF2</t>
  </si>
  <si>
    <t>imageData</t>
  </si>
  <si>
    <t>data:image/png;base64,iVBORw0KGgoAAAANSUhEUg......</t>
  </si>
  <si>
    <t>コメント</t>
  </si>
  <si>
    <t>comment</t>
  </si>
  <si>
    <t>使用者テンプレート</t>
  </si>
  <si>
    <t>dataValue</t>
  </si>
  <si>
    <t>nodeDataArray</t>
  </si>
  <si>
    <t>{ cableLoss: null, category: "COUPLER 6dB" ... loc: "520 100" ... }</t>
  </si>
  <si>
    <t>linkDataArray</t>
  </si>
  <si>
    <t>{ category: "HFSC 10D (2G)", from: -1, fromPort: "o-1", to: "-14", toPort: "i-1", ... }</t>
  </si>
  <si>
    <t>系統図ステータス（表示用）</t>
  </si>
  <si>
    <t>systemStatus</t>
  </si>
  <si>
    <t>ステータス</t>
  </si>
  <si>
    <t>status</t>
  </si>
  <si>
    <t>正常, 異常</t>
  </si>
  <si>
    <t>RF2, RF1, L, G, B1など</t>
  </si>
  <si>
    <t>フロア名（floorIdではない)</t>
  </si>
  <si>
    <t>アンテナ番号</t>
  </si>
  <si>
    <t>antennaNo</t>
  </si>
  <si>
    <t>1 / 2 / ...</t>
  </si>
  <si>
    <t>無線子機番号</t>
  </si>
  <si>
    <t>radioHeadNo</t>
  </si>
  <si>
    <t>14 / 15 / ...</t>
  </si>
  <si>
    <t>2.1GHz / 900MHz / ...</t>
  </si>
  <si>
    <t>'1' / '2' / '3' / ...</t>
  </si>
  <si>
    <t>ポート</t>
  </si>
  <si>
    <t>portName</t>
  </si>
  <si>
    <t>frequencyServiceCsv</t>
  </si>
  <si>
    <t>'2.1GHz_15M(LTE), 2.1GHz_5M(WCDMA)' / '3.5GHz_20M+20M(LTE), 29GHz_100M+100M+100M+100M(5G)' / ...</t>
  </si>
  <si>
    <t>ルート</t>
  </si>
  <si>
    <t>route</t>
  </si>
  <si>
    <t xml:space="preserve">[ ANT(34) ] - [ C(39) ] - [ H(27) ] - [ RU-E(S)(16) ] </t>
  </si>
  <si>
    <t>アラートリスト（表示用）</t>
  </si>
  <si>
    <t>alertList</t>
  </si>
  <si>
    <t>パーツ区分</t>
  </si>
  <si>
    <t>nodeOrLink</t>
  </si>
  <si>
    <t>'node' / 'link'</t>
  </si>
  <si>
    <t>jexcel hidden</t>
  </si>
  <si>
    <t>図形キー</t>
  </si>
  <si>
    <t>go.Node.key or go.Link.key</t>
  </si>
  <si>
    <t>位置</t>
  </si>
  <si>
    <t>location</t>
  </si>
  <si>
    <t>レイヤ情報</t>
  </si>
  <si>
    <t>layerInfo</t>
  </si>
  <si>
    <t>系統１ / 系統２ / …</t>
  </si>
  <si>
    <t>""の場合は"基本"</t>
  </si>
  <si>
    <t>表示名</t>
  </si>
  <si>
    <t>displayLabel</t>
  </si>
  <si>
    <t>eNB(1) / C(381) / 10D / *(217) / C(361) / C(53) / RRU(2) / …</t>
  </si>
  <si>
    <t>アラートカテゴリ</t>
  </si>
  <si>
    <t>alertCategory</t>
  </si>
  <si>
    <t>Cable Length / Radiohead / Radiohead Port / Network ID / Radiohead ID / MIMO ID / RS・CPICH Power / 5G・LTE・WCDMA Service / System / Total Power</t>
  </si>
  <si>
    <t>システムのMaxPowerが設定されていません。 / …</t>
  </si>
  <si>
    <t>アラートリスト判断データ</t>
  </si>
  <si>
    <t>systemAlertStatus</t>
  </si>
  <si>
    <t>アラートリスト表示</t>
  </si>
  <si>
    <t>alertVisible</t>
  </si>
  <si>
    <t>アラートリスト判定用データ</t>
  </si>
  <si>
    <t>alertValue</t>
  </si>
  <si>
    <t>{ from: -2, to:-75 … } / …</t>
  </si>
  <si>
    <t>選択区分</t>
  </si>
  <si>
    <t>isClicked</t>
  </si>
  <si>
    <t>"アラートリストからカラムを選択した場合：True"</t>
  </si>
  <si>
    <t>設計対象部材一覧(design_catalog)</t>
  </si>
  <si>
    <t>予測図パレット</t>
  </si>
  <si>
    <t>系統図_nodeData</t>
  </si>
  <si>
    <t>系統図_linkData</t>
  </si>
  <si>
    <t>BBU</t>
  </si>
  <si>
    <t>RRU</t>
  </si>
  <si>
    <t>MU</t>
  </si>
  <si>
    <t>EU</t>
  </si>
  <si>
    <t>RU</t>
  </si>
  <si>
    <t>CPL</t>
  </si>
  <si>
    <t>ANT</t>
  </si>
  <si>
    <t>CBL</t>
  </si>
  <si>
    <t>O</t>
  </si>
  <si>
    <t xml:space="preserve">3,3 / 3.2,3.2 </t>
  </si>
  <si>
    <t>Ericsson / Nokia / Huawei /...</t>
  </si>
  <si>
    <t>BBU(#)</t>
  </si>
  <si>
    <t>null for $modelCategory</t>
  </si>
  <si>
    <t>null for ${modelName}</t>
  </si>
  <si>
    <t>Rectangle, RoundedRectangle, Elipse</t>
  </si>
  <si>
    <t>SVG</t>
  </si>
  <si>
    <t>#FFFFFF</t>
  </si>
  <si>
    <t>null / "10,5" for line pixels and space ones</t>
  </si>
  <si>
    <t>2 / 3 / 4</t>
  </si>
  <si>
    <t>null / 1 / 2 / ...</t>
  </si>
  <si>
    <t>RF0,RF1</t>
  </si>
  <si>
    <t>1 〜 8</t>
  </si>
  <si>
    <t>1,3,5 / 1,2 / 1.4dB,6dB</t>
  </si>
  <si>
    <t>入力ポート一覧</t>
  </si>
  <si>
    <t>inputPorts</t>
  </si>
  <si>
    <t>シート参照：設計対象部材一覧の初期値</t>
  </si>
  <si>
    <t>ポートID</t>
  </si>
  <si>
    <t>portId</t>
  </si>
  <si>
    <t>1,2/1,3,5</t>
  </si>
  <si>
    <t>表示テキスト</t>
  </si>
  <si>
    <t>portText</t>
  </si>
  <si>
    <t>MIMOID</t>
  </si>
  <si>
    <t>mimoId</t>
  </si>
  <si>
    <t>0..7</t>
  </si>
  <si>
    <t>ポート情報一覧</t>
  </si>
  <si>
    <t>portInfos</t>
  </si>
  <si>
    <t>2.1GHz / 900MHz / ..</t>
  </si>
  <si>
    <t>lteRsPower</t>
  </si>
  <si>
    <t>lteTotalPower</t>
  </si>
  <si>
    <t>wcdmaCpichPower</t>
  </si>
  <si>
    <t>wcdmaTotalPower</t>
  </si>
  <si>
    <t>fivegRsPower</t>
  </si>
  <si>
    <t>fivegTotalPower</t>
  </si>
  <si>
    <t>出力ポート一覧</t>
  </si>
  <si>
    <t xml:space="preserve"> </t>
  </si>
  <si>
    <t>図形ポートID</t>
  </si>
  <si>
    <t>1,2,3,4,...</t>
  </si>
  <si>
    <t>1 / 3 / 5 / 3.2dB / 4.7dB</t>
  </si>
  <si>
    <t xml:space="preserve">3.2 / 4.7 </t>
  </si>
  <si>
    <t>valid for HybCpl, Attenuator only</t>
  </si>
  <si>
    <t>レイヤ</t>
  </si>
  <si>
    <t>keitouzuLayer</t>
  </si>
  <si>
    <t>周波数一覧</t>
  </si>
  <si>
    <t>frequencyBands</t>
  </si>
  <si>
    <t>系統レイヤ</t>
  </si>
  <si>
    <t>mimoLayerName</t>
  </si>
  <si>
    <t>0 / 1 / .../ 15</t>
  </si>
  <si>
    <t>ユーザレイヤ</t>
  </si>
  <si>
    <t>userLayerName</t>
  </si>
  <si>
    <t>ユーザレイヤ１ / ユーザレイヤ２ / ...</t>
  </si>
  <si>
    <t>予測図アンテナノードID</t>
  </si>
  <si>
    <t>yosokuzuAntenaNodeId</t>
  </si>
  <si>
    <t>auto</t>
  </si>
  <si>
    <t>計算ロジック</t>
  </si>
  <si>
    <t>ロック</t>
  </si>
  <si>
    <t>lock</t>
  </si>
  <si>
    <t>True / False(null, default)</t>
  </si>
  <si>
    <t>ユーザーよりの設定情報</t>
  </si>
  <si>
    <t>番号</t>
  </si>
  <si>
    <t>N</t>
  </si>
  <si>
    <t>gojsのdiagramより取得</t>
  </si>
  <si>
    <t>送信（TX）</t>
  </si>
  <si>
    <t>cableSend</t>
  </si>
  <si>
    <t>受信（RX）</t>
  </si>
  <si>
    <t>cableReceive</t>
  </si>
  <si>
    <t>ケーブルラベル向き</t>
  </si>
  <si>
    <t>cableLabelDirection</t>
  </si>
  <si>
    <t>H</t>
  </si>
  <si>
    <t>V or H</t>
  </si>
  <si>
    <t>長さ(m)</t>
  </si>
  <si>
    <t>cableLength</t>
  </si>
  <si>
    <t>DUKe_ID</t>
  </si>
  <si>
    <t>dukeId</t>
  </si>
  <si>
    <t>製造番号</t>
  </si>
  <si>
    <t>ディフォルト(undefined or nullの場合)</t>
  </si>
  <si>
    <t>初期化</t>
  </si>
  <si>
    <t>機能</t>
  </si>
  <si>
    <t>無線グループ</t>
  </si>
  <si>
    <t>無線子機</t>
  </si>
  <si>
    <t>分配器</t>
  </si>
  <si>
    <t>アッテネータ</t>
  </si>
  <si>
    <t>アンテナ</t>
  </si>
  <si>
    <t>ケーブル</t>
  </si>
  <si>
    <t>テキストラベル</t>
  </si>
  <si>
    <t>リンクラベル(ノード)</t>
  </si>
  <si>
    <t>リンクラベル(中リンク)</t>
  </si>
  <si>
    <t>リンクラベル(下リンク)</t>
  </si>
  <si>
    <t>仮想フラグ</t>
  </si>
  <si>
    <t>isVirtual</t>
  </si>
  <si>
    <t>TRUE: 使用部材一覧、損失表より除外する</t>
  </si>
  <si>
    <t>F</t>
  </si>
  <si>
    <t>T</t>
  </si>
  <si>
    <t>番号付与フラグ</t>
  </si>
  <si>
    <t>isNumbering</t>
  </si>
  <si>
    <t>機器に番号を付与する</t>
  </si>
  <si>
    <t>耐電力フラグ</t>
  </si>
  <si>
    <t>isPowerLimitation</t>
  </si>
  <si>
    <t>耐電力部材対象とする</t>
  </si>
  <si>
    <t>アラートフラグ</t>
  </si>
  <si>
    <t>isAlert</t>
  </si>
  <si>
    <t>アラート有無対象とする</t>
  </si>
  <si>
    <t>レイヤグループ名</t>
  </si>
  <si>
    <t>LayerGroup</t>
  </si>
  <si>
    <t>レイヤ名（表示・非表示の制御）</t>
  </si>
  <si>
    <t>LayerName</t>
  </si>
  <si>
    <t>UI</t>
  </si>
  <si>
    <t>表示順（並べ順）</t>
  </si>
  <si>
    <t>基本</t>
  </si>
  <si>
    <t>Basic</t>
  </si>
  <si>
    <t>グリッドレイヤ</t>
  </si>
  <si>
    <t>Grid</t>
  </si>
  <si>
    <t>☑️</t>
  </si>
  <si>
    <t>グリッド</t>
  </si>
  <si>
    <t>平面図レイヤ</t>
  </si>
  <si>
    <t>Background</t>
  </si>
  <si>
    <t>平面図</t>
  </si>
  <si>
    <t>基本縮尺距離縦レイヤ</t>
  </si>
  <si>
    <t>BaseX</t>
  </si>
  <si>
    <t>基本縮尺距離縦</t>
  </si>
  <si>
    <t>基本縮尺距離横レイヤ</t>
  </si>
  <si>
    <t>BaseY</t>
  </si>
  <si>
    <t>基本縮尺距離横</t>
  </si>
  <si>
    <t>基準方位角度レイヤ</t>
  </si>
  <si>
    <t>Direction</t>
  </si>
  <si>
    <t>基準方位角度</t>
  </si>
  <si>
    <t>基準軸位置レイヤ</t>
  </si>
  <si>
    <t>Axis</t>
  </si>
  <si>
    <t>基準軸位置</t>
  </si>
  <si>
    <t>パーティション</t>
  </si>
  <si>
    <t>Partition</t>
  </si>
  <si>
    <t>パーティション1, パーティション2, ...</t>
  </si>
  <si>
    <t>Antenna</t>
  </si>
  <si>
    <t>アンテナ1, アンテナ2, ...</t>
  </si>
  <si>
    <t>一次設計</t>
  </si>
  <si>
    <t>Simulation1</t>
  </si>
  <si>
    <t>シミュレーション全体で一つ選択</t>
  </si>
  <si>
    <t>2.1GHz_15M(LTE)_RSRP</t>
  </si>
  <si>
    <t>🔘</t>
  </si>
  <si>
    <t>2.1GHz_15M(LTE)_PCI</t>
  </si>
  <si>
    <t>900MHz_15M(LTE)_RSRP</t>
  </si>
  <si>
    <t>900MHz_15M(LTE)_PCI</t>
  </si>
  <si>
    <t>。。。</t>
  </si>
  <si>
    <t>詳細設計</t>
  </si>
  <si>
    <t>Simulation2</t>
  </si>
  <si>
    <t>Measurement</t>
  </si>
  <si>
    <t>測定データの中で一つ選択</t>
  </si>
  <si>
    <t>2.1GHz_LTE_RSRP測定レイヤ</t>
  </si>
  <si>
    <t>MEA_2.1GHz_LTE_RSRP</t>
  </si>
  <si>
    <t>RSRP測定ポイント1, RSRP測定ポイント2, ...</t>
  </si>
  <si>
    <t>2.1GHz_LTE_RSRQ測定レイヤ</t>
  </si>
  <si>
    <t>MEA_2.1GHz_LTE_RSRQ</t>
  </si>
  <si>
    <t>RSRQ測定ポイント1, RSRQ測定ポイント2, ...</t>
  </si>
  <si>
    <t>2.1GHz_LTE_SINR測定レイヤ</t>
  </si>
  <si>
    <t>MEA_2.1GHz_LTE_SINR</t>
  </si>
  <si>
    <t>SINR測定ポイント1, SINR測定ポイント2, ...</t>
  </si>
  <si>
    <t>2.1GHz_LTE_PCI測定レイヤ</t>
  </si>
  <si>
    <t>PCI測定ポイント1, PCI測定ポイント2, ...</t>
  </si>
  <si>
    <t>900MHz_LTE_RSRP測定レイヤ</t>
  </si>
  <si>
    <t>900MHz_LTE_RSRQ測定レイヤ</t>
  </si>
  <si>
    <t>900MHz_LTE_SINR測定レイヤ</t>
  </si>
  <si>
    <t>900MHz_LTE_PCI測定レイヤ</t>
  </si>
  <si>
    <t>Legend</t>
  </si>
  <si>
    <t>レジェンド種類ごとに一つだけを表示する</t>
  </si>
  <si>
    <t>シミュレーションレジェンド</t>
  </si>
  <si>
    <t>SimLegend</t>
  </si>
  <si>
    <t>チェックされたら選択されたシミュレーションのレジェンドを表示する</t>
  </si>
  <si>
    <t>測定レジェンド</t>
  </si>
  <si>
    <t>MeaLegend</t>
  </si>
  <si>
    <t>チェックされたら選択された測定データのレジェンドを表示する</t>
  </si>
  <si>
    <t>Sample Json</t>
  </si>
  <si>
    <t>[</t>
  </si>
  <si>
    <t>let layers</t>
  </si>
  <si>
    <t>{"group":"Basic","layer":"floorImageLayer","shows":true },</t>
  </si>
  <si>
    <t>let array1 = layers.filter(e =&gt; (e.group==='Measurement' &amp;&amp; e.layer==='baseXLayer'))</t>
  </si>
  <si>
    <t>{"group":"Basic","layer":"gridLayer","shows":true },</t>
  </si>
  <si>
    <t>{"group":"Basic","layer":"baseXLayer","shows":true },</t>
  </si>
  <si>
    <t>layer['Measurement']['MEA_...'] = true/false</t>
  </si>
  <si>
    <t>{"group":"Basic","layer":"baseYLayer","shows":true },</t>
  </si>
  <si>
    <t>{"group":"Basic","layer":"directionLayer","shows":true },</t>
  </si>
  <si>
    <t>{"group":"Basic","layer":"axisLayer","shows":true },</t>
  </si>
  <si>
    <t>{"group":"Basic","layer":"partitionLayer","shows":true },</t>
  </si>
  <si>
    <t>{"group":"Basic","layer":"Antenna","shows":true },</t>
  </si>
  <si>
    <t>{"group":"Simulation1","layer":"SIM1_2.1GHz_15M(LTE)_RSRP","shows":true },</t>
  </si>
  <si>
    <t>{"group":"Simulation1","layer":"SIM1_2.1GHz_15M(LTE)_PCI","shows":true },</t>
  </si>
  <si>
    <t>{"group":"Simulation1","layer":"SIM1_900MHz_15M(LTE)_RSRP","shows":true },</t>
  </si>
  <si>
    <t>{"group":"Simulation1","layer":"SIM1_900MHz_15M(LTE)_PCI","shows":true },</t>
  </si>
  <si>
    <t>{"group":"Simulation2","layer":"SIM2_2.1GHz_15M(LTE)_RSRP","shows":true },</t>
  </si>
  <si>
    <t>{"group":"Simulation2","layer":"SIM2_2.1GHz_15M(LTE)_PCI","shows":true },</t>
  </si>
  <si>
    <t>{"group":"Simulation2","layer":"SIM2_900MHz_15M(LTE)_RSRP","shows":true },</t>
  </si>
  <si>
    <t>{"group":"Simulation2","layer":"SIM2_900MHz_15M(LTE)_PCI","shows":true },</t>
  </si>
  <si>
    <t>{"group":"Measurement","layer":"MEA_2.1GHz_LTE_RSRP","shows":true },</t>
  </si>
  <si>
    <t>{"group":"Legend","layer":"SimLegendLayer","shows":true },</t>
  </si>
  <si>
    <t>{"group":"Legend","layer":"MeaLegendLayer","shows":true }</t>
  </si>
  <si>
    <t>]</t>
  </si>
  <si>
    <t>線スタイル</t>
  </si>
  <si>
    <t>線太さ（pixel）</t>
  </si>
  <si>
    <t>900MHz</t>
  </si>
  <si>
    <t>1.5GHz</t>
  </si>
  <si>
    <t>2.5GHz</t>
  </si>
  <si>
    <t>3.4GHz</t>
  </si>
  <si>
    <t>3.5GHz</t>
  </si>
  <si>
    <t>3.9GHz</t>
  </si>
  <si>
    <t>29GHz</t>
  </si>
  <si>
    <t>コンクリート</t>
  </si>
  <si>
    <t>Solid</t>
  </si>
  <si>
    <t>プラスターボード</t>
  </si>
  <si>
    <t>Dash</t>
  </si>
  <si>
    <t>れんが</t>
  </si>
  <si>
    <t>#00ff00</t>
  </si>
  <si>
    <t>Dot</t>
  </si>
  <si>
    <t>木材</t>
  </si>
  <si>
    <t>#0000ff</t>
  </si>
  <si>
    <t>DashDot</t>
  </si>
  <si>
    <t>窓ガラス</t>
  </si>
  <si>
    <t>DashDashDot</t>
  </si>
  <si>
    <t>金属</t>
  </si>
  <si>
    <t>外壁(50dB)</t>
  </si>
  <si>
    <t>コンクリート(20dB)</t>
  </si>
  <si>
    <t>ハードパーティション(10dB)</t>
  </si>
  <si>
    <t>ソフトパーティション(6dB)</t>
  </si>
  <si>
    <t>↓↓↓↓↓↓↓↓↓　以下はjsonを作成するための作業です</t>
  </si>
  <si>
    <t>#FF0000</t>
  </si>
  <si>
    <t>"Solid"</t>
  </si>
  <si>
    <t>#FF8800</t>
  </si>
  <si>
    <t>"Dash"</t>
  </si>
  <si>
    <t>#FFFF00</t>
  </si>
  <si>
    <t>#00FF00</t>
  </si>
  <si>
    <t>"DashDot"</t>
  </si>
  <si>
    <t>#0000CB</t>
  </si>
  <si>
    <t>"DashDashDot"</t>
  </si>
  <si>
    <t>#720098</t>
  </si>
  <si>
    <t>"MTR_8D84E31F70D538F"</t>
  </si>
  <si>
    <t>"MTR_8D84E31F70D0429"</t>
  </si>
  <si>
    <t>DUKe(Table)</t>
  </si>
  <si>
    <t>部材(Model)</t>
  </si>
  <si>
    <t>取り込み</t>
  </si>
  <si>
    <t>INVIA(Category)</t>
  </si>
  <si>
    <t>specification</t>
  </si>
  <si>
    <t>site</t>
  </si>
  <si>
    <t>base_station</t>
  </si>
  <si>
    <t>order</t>
  </si>
  <si>
    <t>radio_group</t>
  </si>
  <si>
    <t>MU_#</t>
  </si>
  <si>
    <t>→</t>
  </si>
  <si>
    <t>radio_group_device</t>
  </si>
  <si>
    <t>BBU1</t>
  </si>
  <si>
    <t>系統図の無線グループパレットに配置する</t>
  </si>
  <si>
    <t>BBU1, MU1, EU1</t>
  </si>
  <si>
    <t>配置後にMU_#を設定する</t>
  </si>
  <si>
    <t>radio_head</t>
  </si>
  <si>
    <t>RRU1, RU1,MU1, EU1</t>
  </si>
  <si>
    <t>系統図の無線子機パレットに配置する</t>
  </si>
  <si>
    <t>配置後にRU_#, Roleを設定する</t>
  </si>
  <si>
    <t>antenna_device</t>
  </si>
  <si>
    <t>ANT1</t>
  </si>
  <si>
    <t>予測図のアンテナパレットに配置する</t>
  </si>
  <si>
    <t>misc_device</t>
  </si>
  <si>
    <t>ネットワーク一覧</t>
  </si>
  <si>
    <t>network</t>
  </si>
  <si>
    <t>service_band_lte</t>
  </si>
  <si>
    <t>service_band_wcdma</t>
  </si>
  <si>
    <t>Category, Role</t>
  </si>
  <si>
    <t>service_band_5g</t>
  </si>
  <si>
    <t>sector</t>
  </si>
  <si>
    <t>sector_antenna</t>
  </si>
  <si>
    <t>port</t>
  </si>
  <si>
    <t>insert into tb_mst_translation_enjp(source, en, jp) values(</t>
  </si>
  <si>
    <t>001_design_specification</t>
  </si>
  <si>
    <t>サイトID【ロック】</t>
  </si>
  <si>
    <t>諸元番号【key】</t>
  </si>
  <si>
    <t>設計ステータス【ロック】</t>
  </si>
  <si>
    <t>プライオリティ【ロック】</t>
  </si>
  <si>
    <t>諸元名</t>
  </si>
  <si>
    <t>版数【ロック】</t>
  </si>
  <si>
    <t>元請会社</t>
  </si>
  <si>
    <t>元請担当者</t>
  </si>
  <si>
    <t>SB担当者コード</t>
  </si>
  <si>
    <t>SB担当者名【ロック】</t>
  </si>
  <si>
    <t>設計諸元作成日【ロック】</t>
  </si>
  <si>
    <t>最終更新日【ロック】</t>
  </si>
  <si>
    <t>最終更新者【ロック】</t>
  </si>
  <si>
    <t>siteId</t>
  </si>
  <si>
    <t>specSts</t>
  </si>
  <si>
    <t>priority</t>
  </si>
  <si>
    <t>specNm</t>
  </si>
  <si>
    <t>versionNo</t>
  </si>
  <si>
    <t>vendor</t>
  </si>
  <si>
    <t>vendorStaffNm</t>
  </si>
  <si>
    <t>uid</t>
  </si>
  <si>
    <t>uname</t>
  </si>
  <si>
    <t>specCreateDate</t>
  </si>
  <si>
    <t>updateDate</t>
  </si>
  <si>
    <t>updateUser</t>
  </si>
  <si>
    <t>S130014585</t>
  </si>
  <si>
    <t>設計完了</t>
  </si>
  <si>
    <t>株式会社エクシオテック</t>
  </si>
  <si>
    <t>和田 博之</t>
  </si>
  <si>
    <t>中野渡 聡</t>
  </si>
  <si>
    <t>002_design_site</t>
  </si>
  <si>
    <t>諸元名【ロック】</t>
  </si>
  <si>
    <t>地域【ロック】</t>
  </si>
  <si>
    <t>北緯 [度]</t>
  </si>
  <si>
    <t>東経 [度]</t>
  </si>
  <si>
    <t>都道府県(漢字)</t>
  </si>
  <si>
    <t>都道府県(カナ)【ロック】</t>
  </si>
  <si>
    <t>市区町村(漢字)</t>
  </si>
  <si>
    <t>市区町村(カナ)【ロック】</t>
  </si>
  <si>
    <t>詳細住所(漢字)</t>
  </si>
  <si>
    <t>詳細住所(カナ)</t>
  </si>
  <si>
    <t>物件名称(漢字)</t>
  </si>
  <si>
    <t>物件名称(カナ)</t>
  </si>
  <si>
    <t>GL [m]</t>
  </si>
  <si>
    <t>塩害フラグ</t>
  </si>
  <si>
    <t>多雷フラグ</t>
  </si>
  <si>
    <t>積雪深 [cm]</t>
  </si>
  <si>
    <t>物件種別</t>
  </si>
  <si>
    <t>用地種別</t>
  </si>
  <si>
    <t>加入BBT-CODE</t>
  </si>
  <si>
    <t>加入BBT局舎名【ロック】</t>
  </si>
  <si>
    <t>高度特定局フラグ</t>
  </si>
  <si>
    <t>併設(docomo)</t>
  </si>
  <si>
    <t>併設(KDDI)</t>
  </si>
  <si>
    <t>併設(UQ)</t>
  </si>
  <si>
    <t>併設(楽天)</t>
  </si>
  <si>
    <t>併設(その他)</t>
  </si>
  <si>
    <t>その他他事業者名</t>
  </si>
  <si>
    <t>latitudeDeg</t>
  </si>
  <si>
    <t>longitudeDeg</t>
  </si>
  <si>
    <t>prefNmKanji</t>
  </si>
  <si>
    <t>prefNmKana</t>
  </si>
  <si>
    <t>cityNmKanji</t>
  </si>
  <si>
    <t>cityNmKana</t>
  </si>
  <si>
    <t>detailAddressNmKanji</t>
  </si>
  <si>
    <t>detailAddressNmKana</t>
  </si>
  <si>
    <t>propertyNmKanji</t>
  </si>
  <si>
    <t>propertyNmKana</t>
  </si>
  <si>
    <t>groundLevel</t>
  </si>
  <si>
    <t>saltDamageFlg</t>
  </si>
  <si>
    <t>multiThunderFlg</t>
  </si>
  <si>
    <t>snowDepth</t>
  </si>
  <si>
    <t>propertyKind</t>
  </si>
  <si>
    <t>landType</t>
  </si>
  <si>
    <t>subscriberGcBbtCd</t>
  </si>
  <si>
    <t>bbtBbureauName</t>
  </si>
  <si>
    <t>foundationalBaseFlg</t>
  </si>
  <si>
    <t>nearbyCdDocomo</t>
  </si>
  <si>
    <t>nearbyCdKddi</t>
  </si>
  <si>
    <t>nearbyCdUq</t>
  </si>
  <si>
    <t>nearbyCdRakuten</t>
  </si>
  <si>
    <t>nearbyCdOther</t>
  </si>
  <si>
    <t>nearbyOperatorNm</t>
  </si>
  <si>
    <t>東京</t>
  </si>
  <si>
    <t>東京都</t>
  </si>
  <si>
    <t>トウキヨウト</t>
  </si>
  <si>
    <t>渋谷区</t>
  </si>
  <si>
    <t>シブヤク</t>
  </si>
  <si>
    <t>道玄坂２−２９−８</t>
  </si>
  <si>
    <t>ドウゲンザカ２−２９−８</t>
  </si>
  <si>
    <t>道玄坂センタービル内</t>
  </si>
  <si>
    <t>ドウゲンザカセンタービルナイ</t>
  </si>
  <si>
    <t>建物</t>
  </si>
  <si>
    <t>38-065</t>
  </si>
  <si>
    <t>渋谷</t>
  </si>
  <si>
    <t>×</t>
  </si>
  <si>
    <t>無</t>
  </si>
  <si>
    <t>003_design_base_station</t>
  </si>
  <si>
    <t>追加/削除</t>
  </si>
  <si>
    <t>諸元変更【ロック】</t>
  </si>
  <si>
    <t>諸元番号【key】+</t>
  </si>
  <si>
    <t>基地局管理番号【key】+</t>
  </si>
  <si>
    <t>基地局名(漢字)</t>
  </si>
  <si>
    <t>基地局名(かな)</t>
  </si>
  <si>
    <t>基地局名(ローマ字)</t>
  </si>
  <si>
    <t>周波数【ロック】</t>
  </si>
  <si>
    <t>免許申請</t>
  </si>
  <si>
    <t>認証構成</t>
  </si>
  <si>
    <t>物件情報連動</t>
  </si>
  <si>
    <t>基地局種別</t>
  </si>
  <si>
    <t>格差是正対象局</t>
  </si>
  <si>
    <t>24時間重要拠点局</t>
  </si>
  <si>
    <t>GPS</t>
  </si>
  <si>
    <t>予定交換局コード(TD)</t>
  </si>
  <si>
    <t>予定交換局名(TD)【ロック】</t>
  </si>
  <si>
    <t>受電方法</t>
  </si>
  <si>
    <t>電源車接続</t>
  </si>
  <si>
    <t>バッテリー有無</t>
  </si>
  <si>
    <t>エリアカテゴリ</t>
  </si>
  <si>
    <t>5Dimension</t>
  </si>
  <si>
    <t>RNC</t>
  </si>
  <si>
    <t>SRAN判定</t>
  </si>
  <si>
    <t>LTE単独エリア</t>
  </si>
  <si>
    <t>addDel</t>
  </si>
  <si>
    <t>lockFlag</t>
  </si>
  <si>
    <t>baseNmKanji</t>
  </si>
  <si>
    <t>baseNmKana</t>
  </si>
  <si>
    <t>baseNmRoman</t>
  </si>
  <si>
    <t>licenseChangeFlg</t>
  </si>
  <si>
    <t>giteki</t>
  </si>
  <si>
    <t>propertyInformationInterlocking</t>
  </si>
  <si>
    <t>baseKind</t>
  </si>
  <si>
    <t>kakusaFlg</t>
  </si>
  <si>
    <t>h24Flg</t>
  </si>
  <si>
    <t>gpsFlg</t>
  </si>
  <si>
    <t>exchangeCd</t>
  </si>
  <si>
    <t>exchangeNm</t>
  </si>
  <si>
    <t>powerIncomingMethod</t>
  </si>
  <si>
    <t>powerSupplyBehiclesFlg</t>
  </si>
  <si>
    <t>battCls</t>
  </si>
  <si>
    <t>areaCategory</t>
  </si>
  <si>
    <t>fiveDimension</t>
  </si>
  <si>
    <t>rnc</t>
  </si>
  <si>
    <t>sharedRanFlg</t>
  </si>
  <si>
    <t>lteOnlyAreaFlg</t>
  </si>
  <si>
    <t>TI-00150</t>
  </si>
  <si>
    <t>ＩＭＴ渋谷</t>
  </si>
  <si>
    <t>ＩＭＴしぶや</t>
  </si>
  <si>
    <t>SHIBUYA</t>
  </si>
  <si>
    <t>2.1G</t>
  </si>
  <si>
    <t>要</t>
  </si>
  <si>
    <t>認証</t>
  </si>
  <si>
    <t>ON</t>
  </si>
  <si>
    <t>無線機</t>
  </si>
  <si>
    <t>三相三線</t>
  </si>
  <si>
    <t>可</t>
  </si>
  <si>
    <t>有(3H以上)</t>
  </si>
  <si>
    <t>DenseUrban</t>
  </si>
  <si>
    <t>都市</t>
  </si>
  <si>
    <t>非単独</t>
  </si>
  <si>
    <t>TI-53908</t>
  </si>
  <si>
    <t>ＩＭＴ渋谷第２</t>
  </si>
  <si>
    <t>ＩＭＴしぶやだい２</t>
  </si>
  <si>
    <t>SHIBUYADAINI</t>
  </si>
  <si>
    <t>TY-05730</t>
  </si>
  <si>
    <t>ＥＭ渋谷道玄坂Ｃ</t>
  </si>
  <si>
    <t>ＥＭしぶやどうげんざかＣ</t>
  </si>
  <si>
    <t>ShibuyaDogenzaka-C</t>
  </si>
  <si>
    <t>1.7G</t>
  </si>
  <si>
    <t>TY-23039</t>
  </si>
  <si>
    <t>Ｙｍ渋谷第２</t>
  </si>
  <si>
    <t>Ｙｍしぶやだい２</t>
  </si>
  <si>
    <t>Shibuyadaini</t>
  </si>
  <si>
    <t>TV-07868</t>
  </si>
  <si>
    <t>ＰＬＢ渋谷</t>
  </si>
  <si>
    <t>ＰＬＢしぶや</t>
  </si>
  <si>
    <t>900M</t>
  </si>
  <si>
    <t>TV-18562</t>
  </si>
  <si>
    <t>ＰＬＢ渋谷第２</t>
  </si>
  <si>
    <t>ＰＬＢしぶやだい２</t>
  </si>
  <si>
    <t>TI-K0672</t>
  </si>
  <si>
    <t>ＩＣＧ渋谷</t>
  </si>
  <si>
    <t>ＩＣＧしぶや</t>
  </si>
  <si>
    <t>1.5G</t>
  </si>
  <si>
    <t>TI-K1537</t>
  </si>
  <si>
    <t>ＩＣＧ渋谷第２</t>
  </si>
  <si>
    <t>ＩＣＧしぶやだい２</t>
  </si>
  <si>
    <t>TX-03197</t>
  </si>
  <si>
    <t>Ｌ７Ｍ渋谷</t>
  </si>
  <si>
    <t>Ｌ７Ｍしぶや</t>
  </si>
  <si>
    <t>700M</t>
  </si>
  <si>
    <t>TS-00171</t>
  </si>
  <si>
    <t>３９G渋谷</t>
  </si>
  <si>
    <t>３９Gしぶや</t>
  </si>
  <si>
    <t>39G-SHIBUYA</t>
  </si>
  <si>
    <t>3.9G</t>
  </si>
  <si>
    <t>不可</t>
  </si>
  <si>
    <t>004_design_order</t>
  </si>
  <si>
    <t>諸元番号【ロック】+</t>
  </si>
  <si>
    <t>オーダーID【ロック】+</t>
  </si>
  <si>
    <t>プロジェクト名【ロック】</t>
  </si>
  <si>
    <t>オーダーステータス【ロック】</t>
  </si>
  <si>
    <t>基地局管理番号【ロック】</t>
  </si>
  <si>
    <t>orderId</t>
  </si>
  <si>
    <t>projectNm</t>
  </si>
  <si>
    <t>orderSts</t>
  </si>
  <si>
    <t>R001714550</t>
  </si>
  <si>
    <t>5G</t>
  </si>
  <si>
    <t>進行中</t>
  </si>
  <si>
    <t>R001709648</t>
  </si>
  <si>
    <t>東日本技術本部案件</t>
  </si>
  <si>
    <t>R001709647</t>
  </si>
  <si>
    <t>R001709646</t>
  </si>
  <si>
    <t>R001709645</t>
  </si>
  <si>
    <t>R001709240</t>
  </si>
  <si>
    <t>R001709233</t>
  </si>
  <si>
    <t>FDクラウド</t>
  </si>
  <si>
    <t>R001709232</t>
  </si>
  <si>
    <t>R001709231</t>
  </si>
  <si>
    <t>R001709230</t>
  </si>
  <si>
    <t>R001709219</t>
  </si>
  <si>
    <t>R001709218</t>
  </si>
  <si>
    <t>R001432550</t>
  </si>
  <si>
    <t>700MHz対策（FDクラウド）</t>
  </si>
  <si>
    <t>R001302760</t>
  </si>
  <si>
    <t>基地局エコ化</t>
  </si>
  <si>
    <t>005_design_radio_group</t>
  </si>
  <si>
    <t>無線機グループID【key】</t>
  </si>
  <si>
    <t>無線機ベンダー【ロック】+</t>
  </si>
  <si>
    <t>RAN種別</t>
  </si>
  <si>
    <t>CA構成_5G</t>
  </si>
  <si>
    <t>CA構成_L</t>
  </si>
  <si>
    <t>収容BBT-CODE</t>
  </si>
  <si>
    <t>収容BBT局舎名【ロック】</t>
  </si>
  <si>
    <t>Primary_5G</t>
  </si>
  <si>
    <t>Primary_L</t>
  </si>
  <si>
    <t>Primary_W</t>
  </si>
  <si>
    <t>アラームパターン_5G</t>
  </si>
  <si>
    <t>アラームパターン_L</t>
  </si>
  <si>
    <t>アラームパターン_W</t>
  </si>
  <si>
    <t>radioGroupId</t>
  </si>
  <si>
    <t>radioVendor</t>
  </si>
  <si>
    <t>ranKind</t>
  </si>
  <si>
    <t>radioGroupCas5g</t>
  </si>
  <si>
    <t>radioGroupCasLte</t>
  </si>
  <si>
    <t>bbuAccomGcBbtCd</t>
  </si>
  <si>
    <t>primary5g</t>
  </si>
  <si>
    <t>primaryL</t>
  </si>
  <si>
    <t>primaryW</t>
  </si>
  <si>
    <t>alarmPattern5g</t>
  </si>
  <si>
    <t>alarmPatternL</t>
  </si>
  <si>
    <t>alarmPatternW</t>
  </si>
  <si>
    <t>MU_1</t>
  </si>
  <si>
    <t>Ericsson</t>
  </si>
  <si>
    <t>D-RAN</t>
  </si>
  <si>
    <t>B1(2.1G)</t>
  </si>
  <si>
    <t>RBS6601-X-11</t>
  </si>
  <si>
    <t>NO</t>
  </si>
  <si>
    <t>MU_2</t>
  </si>
  <si>
    <t>B8(900M)</t>
  </si>
  <si>
    <t>MU_3</t>
  </si>
  <si>
    <t>MU_4</t>
  </si>
  <si>
    <t>MU_5</t>
  </si>
  <si>
    <t>C-RAN</t>
  </si>
  <si>
    <t>B1(2.1G)+B3(1.7G)+B8(900M)+B11(1.5G)+B28(700M)</t>
  </si>
  <si>
    <t>38-063</t>
  </si>
  <si>
    <t>東渋谷</t>
  </si>
  <si>
    <t>MU_6</t>
  </si>
  <si>
    <t>B1(2.1G)+B3(1.7G)+B8(900M)+B11(1.5G)</t>
  </si>
  <si>
    <t>MU_7</t>
  </si>
  <si>
    <t>n77(3.9G)</t>
  </si>
  <si>
    <t>006_design_radio_group_device</t>
  </si>
  <si>
    <t>無線機グループID【key】+</t>
  </si>
  <si>
    <t>無線機ID【key】</t>
  </si>
  <si>
    <t>無線機型式+</t>
  </si>
  <si>
    <t>btsId</t>
  </si>
  <si>
    <t>radioModel</t>
  </si>
  <si>
    <t>CB_4</t>
  </si>
  <si>
    <t>RBS6601(Frame)V2</t>
  </si>
  <si>
    <t>BB_2</t>
  </si>
  <si>
    <t>DUW30</t>
  </si>
  <si>
    <t>CB_5</t>
  </si>
  <si>
    <t>BB_3</t>
  </si>
  <si>
    <t>CB_6</t>
  </si>
  <si>
    <t>BB_4</t>
  </si>
  <si>
    <t>CB_7</t>
  </si>
  <si>
    <t>BB_5</t>
  </si>
  <si>
    <t>CB_8</t>
  </si>
  <si>
    <t>BD_1</t>
  </si>
  <si>
    <t>R503</t>
  </si>
  <si>
    <t>BD_2</t>
  </si>
  <si>
    <t>CB_9</t>
  </si>
  <si>
    <t>BD_3</t>
  </si>
  <si>
    <t>BD_4</t>
  </si>
  <si>
    <t>BB_6</t>
  </si>
  <si>
    <t>BB6630</t>
  </si>
  <si>
    <t>007_design_radio_head</t>
  </si>
  <si>
    <t>無線子機ID【key】</t>
  </si>
  <si>
    <t>電源種別</t>
  </si>
  <si>
    <t>認証番号(5G)</t>
  </si>
  <si>
    <t>認証番号(LTE)</t>
  </si>
  <si>
    <t>認証番号(R99)</t>
  </si>
  <si>
    <t>認証番号(HSDPA)</t>
  </si>
  <si>
    <t>radioChildId</t>
  </si>
  <si>
    <t>devAcDc</t>
  </si>
  <si>
    <t>certificateNo5g</t>
  </si>
  <si>
    <t>certificateNoLte</t>
  </si>
  <si>
    <t>certificateNoR99</t>
  </si>
  <si>
    <t>certificateNoHsdpa</t>
  </si>
  <si>
    <t>RU_1</t>
  </si>
  <si>
    <t>Radio2217(B1)</t>
  </si>
  <si>
    <t>DC</t>
  </si>
  <si>
    <t>001-A06037</t>
  </si>
  <si>
    <t>RU_2</t>
  </si>
  <si>
    <t>RU_3</t>
  </si>
  <si>
    <t>RU_4</t>
  </si>
  <si>
    <t>RU_5</t>
  </si>
  <si>
    <t>Radio2217(B8)</t>
  </si>
  <si>
    <t>001-A06634</t>
  </si>
  <si>
    <t>RU_6</t>
  </si>
  <si>
    <t>RU_7</t>
  </si>
  <si>
    <t>RU_8</t>
  </si>
  <si>
    <t>RU_9</t>
  </si>
  <si>
    <t>Radio4415(B3)</t>
  </si>
  <si>
    <t>001-A14395</t>
  </si>
  <si>
    <t>RU_10</t>
  </si>
  <si>
    <t>RU_11</t>
  </si>
  <si>
    <t>RU_12</t>
  </si>
  <si>
    <t>RU_13</t>
  </si>
  <si>
    <t>Radio2217(B28)</t>
  </si>
  <si>
    <t>001-A07469</t>
  </si>
  <si>
    <t>RU_14</t>
  </si>
  <si>
    <t>RU_15</t>
  </si>
  <si>
    <t>RU_16</t>
  </si>
  <si>
    <t>Radio2217(B11)</t>
  </si>
  <si>
    <t>001-A09649</t>
  </si>
  <si>
    <t>RU_17</t>
  </si>
  <si>
    <t>RU_18</t>
  </si>
  <si>
    <t>RU_19</t>
  </si>
  <si>
    <t>MM_1</t>
  </si>
  <si>
    <t>AIR3239(n77)_MacroSite(H65V9)</t>
  </si>
  <si>
    <t>001-A15832</t>
  </si>
  <si>
    <t>008_design_antenna_device</t>
  </si>
  <si>
    <t>アンテナID【key】</t>
  </si>
  <si>
    <t>アンテナ型式+</t>
  </si>
  <si>
    <t>方位</t>
  </si>
  <si>
    <t>antennaId</t>
  </si>
  <si>
    <t>devHeight</t>
  </si>
  <si>
    <t>ANT_1</t>
  </si>
  <si>
    <t>ANT_2</t>
  </si>
  <si>
    <t>ANT_3</t>
  </si>
  <si>
    <t>ANT_4</t>
  </si>
  <si>
    <t>009_design_misc_device</t>
  </si>
  <si>
    <t>付帯デバイスID【key】</t>
  </si>
  <si>
    <t>機器型式+</t>
  </si>
  <si>
    <t>メーカー【ロック】</t>
  </si>
  <si>
    <t>会社区分【ロック】</t>
  </si>
  <si>
    <t>新設既設区分</t>
  </si>
  <si>
    <t>デポカテゴリ</t>
  </si>
  <si>
    <t>ancillaryId</t>
  </si>
  <si>
    <t>equipModelNm</t>
  </si>
  <si>
    <t>maker</t>
  </si>
  <si>
    <t>devInstallFlg</t>
  </si>
  <si>
    <t>devDepoCategory</t>
  </si>
  <si>
    <t>FAC_1</t>
  </si>
  <si>
    <t>【YmOnly】12SP42</t>
  </si>
  <si>
    <t>フィアムジャパン</t>
  </si>
  <si>
    <t>SBM</t>
  </si>
  <si>
    <t>既設</t>
  </si>
  <si>
    <t>FAC_2</t>
  </si>
  <si>
    <t>FAC_3</t>
  </si>
  <si>
    <t>【YmOnly】EM-CB03</t>
  </si>
  <si>
    <t>マエショウ</t>
  </si>
  <si>
    <t>FAC_4</t>
  </si>
  <si>
    <t>VOMS-1800-R</t>
  </si>
  <si>
    <t>菱電湘南エレクトロニクス</t>
  </si>
  <si>
    <t>FAC_5</t>
  </si>
  <si>
    <t>48V50A×5/5</t>
  </si>
  <si>
    <t>サンケン電気</t>
  </si>
  <si>
    <t>FAC_6</t>
  </si>
  <si>
    <t>MSE-200SP</t>
  </si>
  <si>
    <t>パナソニックエナジー</t>
  </si>
  <si>
    <t>FAC_7</t>
  </si>
  <si>
    <t>FAC_8</t>
  </si>
  <si>
    <t>FAC_9</t>
  </si>
  <si>
    <t>MKI0299-CBBTU-A01C0</t>
  </si>
  <si>
    <t>美貴本</t>
  </si>
  <si>
    <t>FAC_10</t>
  </si>
  <si>
    <t>IMT-cubicle</t>
  </si>
  <si>
    <t>その他メーカー</t>
  </si>
  <si>
    <t>FAC_11</t>
  </si>
  <si>
    <t>SBATT-ADD</t>
  </si>
  <si>
    <t>日立化成</t>
  </si>
  <si>
    <t>FAC_12</t>
  </si>
  <si>
    <t>【YmOnly】C20304.001</t>
  </si>
  <si>
    <t>ELTEK</t>
  </si>
  <si>
    <t>010_design_network</t>
  </si>
  <si>
    <t>基地局管理番号【ロック】+</t>
  </si>
  <si>
    <t>ネットワークID【key】</t>
  </si>
  <si>
    <t>nwId</t>
  </si>
  <si>
    <t>TI-00150_1</t>
  </si>
  <si>
    <t>TI-53908_1</t>
  </si>
  <si>
    <t>TY-05730_1</t>
  </si>
  <si>
    <t>TY-23039_1</t>
  </si>
  <si>
    <t>TV-07868_1</t>
  </si>
  <si>
    <t>TV-18562_1</t>
  </si>
  <si>
    <t>TI-K0672_1</t>
  </si>
  <si>
    <t>TI-K1537_1</t>
  </si>
  <si>
    <t>TX-03197_1</t>
  </si>
  <si>
    <t>TS-00171_1</t>
  </si>
  <si>
    <t>011_design_service_band_lte</t>
  </si>
  <si>
    <t>ネットワークID【key】+</t>
  </si>
  <si>
    <t>BTS_ID</t>
  </si>
  <si>
    <t>セル内セル</t>
  </si>
  <si>
    <t>LTE帯域</t>
  </si>
  <si>
    <t>地域BWA事業者名</t>
  </si>
  <si>
    <t>上位局基地局管理番号</t>
  </si>
  <si>
    <t>上位局セクタ番号</t>
  </si>
  <si>
    <t>無線機グループID</t>
  </si>
  <si>
    <t>cellInCell</t>
  </si>
  <si>
    <t>lteBandWidth</t>
  </si>
  <si>
    <t>areaBwa</t>
  </si>
  <si>
    <t>higherBaseNumber</t>
  </si>
  <si>
    <t>higherSectorNumber</t>
  </si>
  <si>
    <t>15M</t>
  </si>
  <si>
    <t>新設</t>
  </si>
  <si>
    <t>10M</t>
  </si>
  <si>
    <t>012_design_service_band_wcdma</t>
  </si>
  <si>
    <t>RF数</t>
  </si>
  <si>
    <t>HSDPA_RF数</t>
  </si>
  <si>
    <t>HSDPA_コード数</t>
  </si>
  <si>
    <t>HSDPA_ユーザ数</t>
  </si>
  <si>
    <t>HSUPA_RF数</t>
  </si>
  <si>
    <t>HSUPA_TTI</t>
  </si>
  <si>
    <t>HSUPA_ユーザ数</t>
  </si>
  <si>
    <t>DPS</t>
  </si>
  <si>
    <t>UPS</t>
  </si>
  <si>
    <t>noOfRfCnt</t>
  </si>
  <si>
    <t>hsdpaRfCnt</t>
  </si>
  <si>
    <t>hsdpaCdCnt</t>
  </si>
  <si>
    <t>hsdpaUserCnt</t>
  </si>
  <si>
    <t>hsupaRfCnt</t>
  </si>
  <si>
    <t>hsupaTti</t>
  </si>
  <si>
    <t>hsupaUserCnt</t>
  </si>
  <si>
    <t>dps</t>
  </si>
  <si>
    <t>ups</t>
  </si>
  <si>
    <t>SL982U</t>
  </si>
  <si>
    <t>SA966V</t>
  </si>
  <si>
    <t>PC805R</t>
  </si>
  <si>
    <t>PL017V</t>
  </si>
  <si>
    <t>016_design_service_band_5g</t>
  </si>
  <si>
    <t>5G帯域</t>
  </si>
  <si>
    <t>fivegBandWidth</t>
  </si>
  <si>
    <t>セル内</t>
  </si>
  <si>
    <t>100M</t>
  </si>
  <si>
    <t>013_design_sector</t>
  </si>
  <si>
    <t>セクタ【key】</t>
  </si>
  <si>
    <t>セクタ管理番号【ロック】</t>
  </si>
  <si>
    <t>ドナーアンテナ</t>
  </si>
  <si>
    <t>RS_boost_5G [dB]</t>
  </si>
  <si>
    <t>PCI_5G</t>
  </si>
  <si>
    <t>RSI_5G</t>
  </si>
  <si>
    <t>セルレンジ_5G [m]</t>
  </si>
  <si>
    <t>HighSpeedFlg_5G</t>
  </si>
  <si>
    <t>RS_boost_L [dB]</t>
  </si>
  <si>
    <t>PCI_L</t>
  </si>
  <si>
    <t>RSI_L</t>
  </si>
  <si>
    <t>セルレンジ_L [m]</t>
  </si>
  <si>
    <t>HighSpeedFlg_L</t>
  </si>
  <si>
    <t>CPICH_PWR [0.1dBm]</t>
  </si>
  <si>
    <t>セルレンジ_W [m]</t>
  </si>
  <si>
    <t>MBLB</t>
  </si>
  <si>
    <t>ドナー局基地局管理番号</t>
  </si>
  <si>
    <t>ドナー局セクタ番号</t>
  </si>
  <si>
    <t>sectorControlNumber</t>
  </si>
  <si>
    <t>donorAntFlg</t>
  </si>
  <si>
    <t>rsBoost5g</t>
  </si>
  <si>
    <t>pci5g</t>
  </si>
  <si>
    <t>rsi5g</t>
  </si>
  <si>
    <t>cellRange5g</t>
  </si>
  <si>
    <t>highspeedFlg5g</t>
  </si>
  <si>
    <t>rsBoost</t>
  </si>
  <si>
    <t>rsi</t>
  </si>
  <si>
    <t>cellRangeL</t>
  </si>
  <si>
    <t>highspeedFlg</t>
  </si>
  <si>
    <t>cpichPower</t>
  </si>
  <si>
    <t>psc</t>
  </si>
  <si>
    <t>cellRangeW</t>
  </si>
  <si>
    <t>mblb</t>
  </si>
  <si>
    <t>donorBaseNumber</t>
  </si>
  <si>
    <t>donorSectorNumber</t>
  </si>
  <si>
    <t>TI-00150_00001</t>
  </si>
  <si>
    <t>OFF</t>
  </si>
  <si>
    <t>TI-00150_00002</t>
  </si>
  <si>
    <t>TI-00150_00003</t>
  </si>
  <si>
    <t>TI-53908_00001</t>
  </si>
  <si>
    <t>TY-05730_00001</t>
  </si>
  <si>
    <t>TY-05730_00002</t>
  </si>
  <si>
    <t>TY-05730_00003</t>
  </si>
  <si>
    <t>TY-23039_00001</t>
  </si>
  <si>
    <t>TV-07868_00001</t>
  </si>
  <si>
    <t>TV-07868_00002</t>
  </si>
  <si>
    <t>TV-07868_00003</t>
  </si>
  <si>
    <t>TV-18562_00001</t>
  </si>
  <si>
    <t>TI-K0672_00001</t>
  </si>
  <si>
    <t>TI-K0672_00002</t>
  </si>
  <si>
    <t>TI-K0672_00003</t>
  </si>
  <si>
    <t>TI-K1537_00001</t>
  </si>
  <si>
    <t>TX-03197_00001</t>
  </si>
  <si>
    <t>TX-03197_00002</t>
  </si>
  <si>
    <t>TX-03197_00003</t>
  </si>
  <si>
    <t>TS-00171_00001</t>
  </si>
  <si>
    <t>014_design_sector_antenna</t>
  </si>
  <si>
    <t>セクタ【key】+</t>
  </si>
  <si>
    <t>アンテナID【key】+</t>
  </si>
  <si>
    <t>アンテナID[編集用]</t>
  </si>
  <si>
    <t>アンテナ型式【ロック】</t>
  </si>
  <si>
    <t>方位【ロック】</t>
  </si>
  <si>
    <t>アンテナ高【ロック】</t>
  </si>
  <si>
    <t>機械チルト【ロック】</t>
  </si>
  <si>
    <t>総合チルト【ロック】</t>
  </si>
  <si>
    <t>ビーム幅【ロック】</t>
  </si>
  <si>
    <t>北緯 [度]【ロック】</t>
  </si>
  <si>
    <t>東経 [度]【ロック】</t>
  </si>
  <si>
    <t>チルト制御</t>
  </si>
  <si>
    <t>RETシリアル</t>
  </si>
  <si>
    <t>TMA(MHA)/フィルタ型式</t>
  </si>
  <si>
    <t>キャンセラ型式</t>
  </si>
  <si>
    <t>Bias-T型式</t>
  </si>
  <si>
    <t>法人</t>
  </si>
  <si>
    <t>イベント</t>
  </si>
  <si>
    <t>スタジアム</t>
  </si>
  <si>
    <t>高速道路</t>
  </si>
  <si>
    <t>鉄道(新幹線)</t>
  </si>
  <si>
    <t>鉄道(特急)</t>
  </si>
  <si>
    <t>トンネル</t>
  </si>
  <si>
    <t>クレーム</t>
  </si>
  <si>
    <t>役場</t>
  </si>
  <si>
    <t>SB Air</t>
  </si>
  <si>
    <t>deviceIdNm</t>
  </si>
  <si>
    <t>antSTilt</t>
  </si>
  <si>
    <t>tiltControl</t>
  </si>
  <si>
    <t>retSerial</t>
  </si>
  <si>
    <t>mhaDev</t>
  </si>
  <si>
    <t>cancellerDev</t>
  </si>
  <si>
    <t>biasTDev</t>
  </si>
  <si>
    <t>corpCustomerFlg</t>
  </si>
  <si>
    <t>eventFlg</t>
  </si>
  <si>
    <t>stagiumFlg</t>
  </si>
  <si>
    <t>highwayFlg</t>
  </si>
  <si>
    <t>shinkansenFlg</t>
  </si>
  <si>
    <t>expressTrainFlg</t>
  </si>
  <si>
    <t>tunnelFlg</t>
  </si>
  <si>
    <t>claimFlg</t>
  </si>
  <si>
    <t>governmentOfficeFlg</t>
  </si>
  <si>
    <t>sbAirFlg</t>
  </si>
  <si>
    <t>AISG(900M)</t>
  </si>
  <si>
    <t>SFIL-S09-120W-DKK</t>
  </si>
  <si>
    <t>32T32R</t>
  </si>
  <si>
    <t>015_design_port</t>
  </si>
  <si>
    <t>無線子機ID【key】+</t>
  </si>
  <si>
    <t>無線子機ID[編集用]</t>
  </si>
  <si>
    <t>無線機型式【ロック】</t>
  </si>
  <si>
    <t>ポート【key】+</t>
  </si>
  <si>
    <t>ポート[編集用]</t>
  </si>
  <si>
    <t>送受の別</t>
  </si>
  <si>
    <t>無線機出力_5G [W]</t>
  </si>
  <si>
    <t>無線機出力_L [W]</t>
  </si>
  <si>
    <t>無線機出力_W [W]</t>
  </si>
  <si>
    <t>portIdNm</t>
  </si>
  <si>
    <t>transReceiveCls</t>
  </si>
  <si>
    <t>serialNo</t>
  </si>
  <si>
    <t>radioOutput5g</t>
  </si>
  <si>
    <t>radioOutputL</t>
  </si>
  <si>
    <t>radioOutputW</t>
  </si>
  <si>
    <t>送受信</t>
  </si>
  <si>
    <t>E137MM006915</t>
  </si>
  <si>
    <t>E205MM005198</t>
  </si>
  <si>
    <t>E205MM005199</t>
  </si>
  <si>
    <t>E205MM005200</t>
  </si>
  <si>
    <t>E207MM002451</t>
  </si>
  <si>
    <t>E138MM010062</t>
  </si>
  <si>
    <t>E138MM010063</t>
  </si>
  <si>
    <t>E138MM010064</t>
  </si>
  <si>
    <t>E138MM010065</t>
  </si>
  <si>
    <t>E150MM005743</t>
  </si>
  <si>
    <t>E150MM005744</t>
  </si>
  <si>
    <t>E150MM005745</t>
  </si>
  <si>
    <t>E150MM014127</t>
  </si>
  <si>
    <t>E149MM003247</t>
  </si>
  <si>
    <t>E149MM003248</t>
  </si>
  <si>
    <t>E149MM003249</t>
  </si>
  <si>
    <t>系統図のグループリスト</t>
  </si>
  <si>
    <t>English</t>
  </si>
  <si>
    <t>無線機グループリスト</t>
  </si>
  <si>
    <t>RadioGroup</t>
  </si>
  <si>
    <t>:[</t>
  </si>
  <si>
    <t>],</t>
  </si>
  <si>
    <t>無線子機リスト</t>
  </si>
  <si>
    <t>RadioHead</t>
  </si>
  <si>
    <t>HYB/CPLリスト</t>
  </si>
  <si>
    <t>HybCpl</t>
  </si>
  <si>
    <t>HYB</t>
  </si>
  <si>
    <t>3HYB</t>
  </si>
  <si>
    <t>NHYB</t>
  </si>
  <si>
    <t>Attenuator</t>
  </si>
  <si>
    <t>ATT</t>
  </si>
  <si>
    <t>ケーブルリスト</t>
  </si>
  <si>
    <t>Cable</t>
  </si>
  <si>
    <t>COAXIAL</t>
  </si>
  <si>
    <t>MIX</t>
  </si>
  <si>
    <t>VIRTUAL</t>
  </si>
  <si>
    <t>アンテナリスト</t>
  </si>
  <si>
    <t>その他</t>
  </si>
  <si>
    <t>Etc</t>
  </si>
  <si>
    <t>ADAPTER</t>
  </si>
  <si>
    <t>【処理ロジック】</t>
  </si>
  <si>
    <t>DUKe(CSV)取り込みの際に</t>
  </si>
  <si>
    <t>DUKe(CSV) / 006_design_radio_group_device / 無線機型式(radioModel) → uniqueで取得し、tb_trn_isdoc_catalogに登録する</t>
  </si>
  <si>
    <t>Name</t>
  </si>
  <si>
    <t>Gain (dBi)</t>
  </si>
  <si>
    <t>Manufacturer</t>
  </si>
  <si>
    <t>Comments</t>
  </si>
  <si>
    <t>Pattern</t>
  </si>
  <si>
    <t>Pattern Electrical Tilt (°)</t>
  </si>
  <si>
    <t>Physical Antenna</t>
  </si>
  <si>
    <t>BeamWidth</t>
  </si>
  <si>
    <t>FMin</t>
  </si>
  <si>
    <t>FMax</t>
  </si>
  <si>
    <t>Pattern Electrical Azimuth (°)</t>
  </si>
  <si>
    <t>流用可否</t>
  </si>
  <si>
    <t>ANTENNA_ELEMENT</t>
  </si>
  <si>
    <t>USE_AEDT</t>
  </si>
  <si>
    <t>AEDT_MIN</t>
  </si>
  <si>
    <t>AEDT_MAX</t>
  </si>
  <si>
    <t>ANTENNA_MIMO</t>
  </si>
  <si>
    <t>Ｇｏｏｄ Ｔｅｌｅｃｏｍｍｕｎｉｃａｔｉｏｎ</t>
  </si>
  <si>
    <t>2 0 0 360 0 2.5 1 2.47 2 2.43 3 2.39 4 2.35 5 2.3 6 2.25 7 2.2 8 2.15 9 2.1 10 2.05 11 2 12 1.96 13 1.91 14 1.88 15 1.87 16 1.87 17 1.88 18 1.88 19 1.89 20 1.9 21 1.93 22 1.99 23 2.08 24 2.19 25 2.29 26 2.42 27 2.57 28 2.75 29 2.94 30 3.14 31 3.36 32 3.62 33 3.88 34 4.13 35 4.35 36 4.55 37 4.77 38 4.95 39 5.09 40 5.14 41 5.11 42 5.03 43 4.91 44 4.78 45 4.65 46 4.49 47 4.28 48 4.07 49 3.91 50 3.84 51 3.85 52 3.88 53 3.92 54 3.97 55 4.03 56 4.17 57 4.4 58 4.66 59 4.87 60 4.96 61 4.94 62 4.9 63 4.84 64 4.76 65 4.67 66 4.47 67 4.13 68 3.75 69 3.43 70 3.28 71 3.25 72 3.23 73 3.21 74 3.2 75 3.2 76 3.33 77 3.63 78 4 79 4.31 80 4.44 81 4.44 82 4.43 83 4.41 84 4.38 85 4.35 86 4.22 87 3.93 88 3.6 89 3.32 90 3.21 91 3.23 92 3.29 93 3.38 94 3.49 95 3.61 96 3.81 97 4.13 98 4.46 99 4.73 100 4.84 101 4.82 102 4.75 103 4.66 104 4.56 105 4.44 106 4.28 107 4.05 108 3.81 109 3.62 110 3.55 111 3.55 112 3.57 113 3.6 114 3.63 115 3.67 116 3.75 117 3.88 118 4.03 119 4.15 120 4.2 121 4.16 122 4.04 123 3.88 124 3.7 125 3.51 126 3.29 127 3 128 2.7 129 2.42 130 2.21 131 2.04 132 1.87 133 1.73 134 1.64 135 1.6 136 1.63 137 1.69 138 1.79 139 1.91 140 2.04 141 2.21 142 2.43 143 2.69 144 2.94 145 3.14 146 3.33 147 3.52 148 3.7 149 3.82 150 3.87 151 3.84 152 3.76 153 3.64 154 3.5 155 3.35 156 3.17 157 2.93 158 2.66 159 2.38 160 2.13 161 1.9 162 1.68 163 1.46 164 1.26 165 1.08 166 0.92 167 0.76 168 0.62 169 0.5 170 0.4 171 0.32 172 0.25 173 0.18 174 0.13 175 0.09 176 0.06 177 0.04 178 0.02 179 0 180 0 181 0 182 0.02 183 0.05 184 0.09 185 0.12 186 0.17 187 0.24 188 0.32 189 0.41 190 0.51 191 0.63 192 0.77 193 0.92 194 1.09 195 1.27 196 1.48 197 1.71 198 1.96 199 2.23 200 2.51 201 2.82 202 3.15 203 3.5 204 3.84 205 4.14 206 4.43 207 4.75 208 5.04 209 5.24 210 5.32 211 5.27 212 5.13 213 4.93 214 4.69 215 4.44 216 4.14 217 3.73 218 3.29 219 2.87 220 2.54 221 2.27 222 1.99 223 1.76 224 1.59 225 1.53 226 1.55 227 1.59 228 1.67 229 1.76 230 1.86 231 2.05 232 2.38 233 2.76 234 3.16 235 3.49 236 3.82 237 4.17 238 4.48 239 4.72 240 4.81 241 4.74 242 4.59 243 4.39 244 4.19 245 4.04 246 3.93 247 3.82 248 3.73 249 3.66 250 3.64 251 3.74 252 3.98 253 4.28 254 4.55 255 4.71 256 4.78 257 4.83 258 4.88 259 4.91 260 4.92 261 4.78 262 4.44 263 4.01 264 3.63 265 3.4 266 3.29 267 3.19 268 3.12 269 3.07 270 3.05 271 3.16 272 3.41 273 3.72 274 4.01 275 4.18 276 4.27 277 4.34 278 4.4 279 4.44 280 4.45 281 4.37 282 4.16 283 3.91 284 3.7 285 3.62 286 3.62 287 3.64 288 3.66 289 3.68 290 3.72 291 3.81 292 3.99 293 4.2 294 4.36 295 4.43 296 4.42 297 4.4 298 4.36 299 4.31 300 4.25 301 4.15 302 3.98 303 3.79 304 3.65 305 3.59 306 3.59 307 3.62 308 3.65 309 3.7 310 3.75 311 3.86 312 4.07 313 4.32 314 4.58 315 4.81 316 5.04 317 5.3 318 5.54 319 5.71 320 5.78 321 5.76 322 5.72 323 5.66 324 5.59 325 5.5 326 5.37 327 5.17 328 4.94 329 4.7 330 4.48 331 4.29 332 4.09 333 3.9 334 3.73 335 3.58 336 3.45 337 3.33 338 3.22 339 3.12 340 3.05 341 2.98 342 2.93 343 2.88 344 2.84 345 2.8 346 2.77 347 2.74 348 2.72 349 2.7 350 2.68 351 2.66 352 2.65 353 2.63 354 2.62 355 2.6 356 2.59 357 2.57 358 2.55 359 2.53 1 0 360 0 0.53 1 0.56 2 0.59 3 0.62 4 0.64 5 0.67 6 0.69 7 0.72 8 0.75 9 0.77 10 0.8 11 0.83 12 0.86 13 0.89 14 0.92 15 0.96 16 0.99 17 1.03 18 1.07 19 1.11 20 1.16 21 1.21 22 1.27 23 1.32 24 1.38 25 1.45 26 1.51 27 1.58 28 1.65 29 1.73 30 1.8 31 1.88 32 1.96 33 2.04 34 2.12 35 2.2 36 2.28 37 2.37 38 2.46 39 2.55 40 2.64 41 2.74 42 2.84 43 2.94 44 3.04 45 3.15 46 3.26 47 3.37 48 3.49 49 3.61 50 3.73 51 3.85 52 3.98 53 4.1 54 4.23 55 4.37 56 4.51 57 4.65 58 4.79 59 4.94 60 5.1 61 5.26 62 5.42 63 5.59 64 5.76 65 5.93 66 6.11 67 6.29 68 6.48 69 6.67 70 6.86 71 7.06 72 7.26 73 7.49 74 7.75 75 8.03 76 8.34 77 8.67 78 9.01 79 9.36 80 9.7 81 10.04 82 10.37 83 10.68 84 10.97 85 11.23 86 11.46 87 11.65 88 11.79 89 11.88 90 11.91 91 11.89 92 11.85 93 11.79 94 11.7 95 11.59 96 11.47 97 11.32 98 11.16 99 10.99 100 10.81 101 10.62 102 10.42 103 10.21 104 10 105 9.79 106 9.58 107 9.37 108 9.16 109 8.94 110 8.69 111 8.41 112 8.11 113 7.79 114 7.45 115 7.11 116 6.75 117 6.39 118 6.03 119 5.68 120 5.33 121 4.99 122 4.67 123 4.37 124 4.09 125 3.84 126 3.63 127 3.42 128 3.23 129 3.03 130 2.84 131 2.66 132 2.48 133 2.3 134 2.14 135 1.98 136 1.82 137 1.68 138 1.54 139 1.41 140 1.29 141 1.18 142 1.08 143 0.99 144 0.92 145 0.85 146 0.78 147 0.71 148 0.64 149 0.57 150 0.51 151 0.45 152 0.39 153 0.34 154 0.29 155 0.24 156 0.2 157 0.17 158 0.14 159 0.11 160 0.09 161 0.08 162 0.08 163 0.08 164 0.09 165 0.09 166 0.11 167 0.12 168 0.14 169 0.16 170 0.19 171 0.22 172 0.25 173 0.29 174 0.33 175 0.38 176 0.43 177 0.49 178 0.55 179 0.62 180 0.69 181 0.71 182 0.73 183 0.75 184 0.78 185 0.81 186 0.84 187 0.88 188 0.92 189 0.96 190 1 191 1.04 192 1.09 193 1.13 194 1.18 195 1.23 196 1.28 197 1.34 198 1.39 199 1.44 200 1.5 201 1.57 202 1.63 203 1.7 204 1.78 205 1.85 206 1.94 207 2.02 208 2.11 209 2.2 210 2.29 211 2.39 212 2.49 213 2.59 214 2.69 215 2.8 216 2.91 217 3.02 218 3.14 219 3.27 220 3.4 221 3.53 222 3.67 223 3.82 224 3.97 225 4.13 226 4.29 227 4.46 228 4.64 229 4.82 230 5 231 5.2 232 5.4 233 5.6 234 5.81 235 6.04 236 6.31 237 6.6 238 6.92 239 7.26 240 7.61 241 7.97 242 8.35 243 8.72 244 9.1 245 9.46 246 9.82 247 10.17 248 10.5 249 10.8 250 11.08 251 11.33 252 11.54 253 11.73 254 11.93 255 12.12 256 12.32 257 12.51 258 12.7 259 12.88 260 13.05 261 13.22 262 13.37 263 13.51 264 13.64 265 13.75 266 13.85 267 13.92 268 13.98 269 14.01 270 14.03 271 13.98 272 13.85 273 13.63 274 13.35 275 13.01 276 12.61 277 12.17 278 11.7 279 11.21 280 10.7 281 10.18 282 9.66 283 9.16 284 8.68 285 8.22 286 7.81 287 7.44 288 7.13 289 6.85 290 6.58 291 6.32 292 6.06 293 5.81 294 5.57 295 5.33 296 5.1 297 4.87 298 4.66 299 4.45 300 4.24 301 4.05 302 3.86 303 3.68 304 3.5 305 3.34 306 3.18 307 3.03 308 2.88 309 2.73 310 2.59 311 2.45 312 2.32 313 2.18 314 2.06 315 1.93 316 1.82 317 1.7 318 1.59 319 1.49 320 1.39 321 1.29 322 1.2 323 1.12 324 1.04 325 0.96 326 0.88 327 0.8 328 0.72 329 0.64 330 0.56 331 0.49 332 0.41 333 0.34 334 0.28 335 0.22 336 0.17 337 0.12 338 0.08 339 0.05 340 0.02 341 0.01 342 0 343 0.01 344 0.01 345 0.03 346 0.05 347 0.07 348 0.1 349 0.13 350 0.16 351 0.2 352 0.24 353 0.28 354 0.31 355 0.35 356 0.39 357 0.43 358 0.47 359 0.5 0</t>
  </si>
  <si>
    <t>【1.5GHz】OVTK-0203-190M(0)</t>
  </si>
  <si>
    <t>2 0 0 360 0 3.14 1 3.09 2 3.03 3 2.96 4 2.89 5 2.83 6 2.76 7 2.69 8 2.62 9 2.54 10 2.47 11 2.41 12 2.34 13 2.27 14 2.2 15 2.14 16 2.07 17 2 18 1.94 19 1.88 20 1.83 21 1.78 22 1.73 23 1.69 24 1.66 25 1.62 26 1.57 27 1.53 28 1.49 29 1.45 30 1.44 31 1.44 32 1.43 33 1.43 34 1.43 35 1.43 36 1.41 37 1.37 38 1.32 39 1.28 40 1.26 41 1.25 42 1.25 43 1.24 44 1.24 45 1.24 46 1.24 47 1.25 48 1.26 49 1.27 50 1.28 51 1.3 52 1.32 53 1.34 54 1.36 55 1.38 56 1.38 57 1.39 58 1.39 59 1.4 60 1.4 61 1.42 62 1.46 63 1.5 64 1.54 65 1.56 66 1.57 67 1.58 68 1.58 69 1.59 70 1.59 71 1.6 72 1.6 73 1.61 74 1.62 75 1.63 76 1.64 77 1.66 78 1.67 79 1.69 80 1.69 81 1.69 82 1.67 83 1.65 84 1.64 85 1.63 86 1.63 87 1.64 88 1.64 89 1.64 90 1.65 91 1.64 92 1.61 93 1.58 94 1.55 95 1.53 96 1.52 97 1.51 98 1.5 99 1.49 100 1.49 101 1.48 102 1.48 103 1.47 104 1.47 105 1.46 106 1.45 107 1.44 108 1.43 109 1.43 110 1.42 111 1.43 112 1.43 113 1.44 114 1.44 115 1.45 116 1.44 117 1.43 118 1.41 119 1.4 120 1.39 121 1.4 122 1.41 123 1.43 124 1.46 125 1.48 126 1.5 127 1.52 128 1.55 129 1.58 130 1.6 131 1.62 132 1.64 133 1.66 134 1.69 135 1.71 136 1.74 137 1.76 138 1.79 139 1.83 140 1.87 141 1.91 142 1.96 143 2.02 144 2.08 145 2.13 146 2.18 147 2.23 148 2.27 149 2.31 150 2.36 151 2.42 152 2.47 153 2.53 154 2.59 155 2.65 156 2.72 157 2.79 158 2.86 159 2.93 160 3 161 3.07 162 3.14 163 3.2 164 3.27 165 3.34 166 3.41 167 3.48 168 3.55 169 3.61 170 3.65 171 3.68 172 3.7 173 3.72 174 3.73 175 3.75 176 3.77 177 3.8 178 3.82 179 3.84 180 3.87 181 3.88 182 3.9 183 3.9 184 3.9 185 3.9 186 3.9 187 3.88 188 3.85 189 3.82 190 3.79 191 3.76 192 3.72 193 3.68 194 3.64 195 3.6 196 3.54 197 3.48 198 3.42 199 3.35 200 3.28 201 3.21 202 3.14 203 3.07 204 2.99 205 2.92 206 2.85 207 2.77 208 2.69 209 2.62 210 2.55 211 2.48 212 2.42 213 2.36 214 2.3 215 2.24 216 2.18 217 2.11 218 2.05 219 2 220 1.94 221 1.89 222 1.84 223 1.79 224 1.74 225 1.69 226 1.64 227 1.59 228 1.55 229 1.5 230 1.45 231 1.41 232 1.37 233 1.33 234 1.28 235 1.25 236 1.21 237 1.17 238 1.13 239 1.09 240 1.06 241 1.02 242 0.99 243 0.96 244 0.92 245 0.89 246 0.85 247 0.81 248 0.77 249 0.73 250 0.69 251 0.65 252 0.62 253 0.58 254 0.54 255 0.51 256 0.48 257 0.45 258 0.42 259 0.39 260 0.35 261 0.32 262 0.29 263 0.26 264 0.23 265 0.2 266 0.17 267 0.14 268 0.11 269 0.09 270 0.07 271 0.05 272 0.03 273 0.01 274 0 275 0 276 0 277 0 278 0 279 0 280 0 281 0 282 0.01 283 0.02 284 0.04 285 0.05 286 0.07 287 0.09 288 0.11 289 0.13 290 0.16 291 0.19 292 0.22 293 0.26 294 0.3 295 0.34 296 0.38 297 0.42 298 0.47 299 0.51 300 0.56 301 0.6 302 0.65 303 0.7 304 0.75 305 0.8 306 0.86 307 0.92 308 0.98 309 1.04 310 1.1 311 1.15 312 1.2 313 1.25 314 1.31 315 1.37 316 1.43 317 1.5 318 1.57 319 1.64 320 1.71 321 1.79 322 1.87 323 1.95 324 2.02 325 2.1 326 2.18 327 2.25 328 2.33 329 2.4 330 2.48 331 2.55 332 2.61 333 2.68 334 2.75 335 2.81 336 2.87 337 2.92 338 2.98 339 3.03 340 3.08 341 3.13 342 3.18 343 3.23 344 3.28 345 3.31 346 3.33 347 3.35 348 3.37 349 3.38 350 3.38 351 3.38 352 3.37 353 3.35 354 3.33 355 3.31 356 3.29 357 3.26 358 3.22 359 3.18 1 0 360 0 7.23 1 6.98 2 6.74 3 6.51 4 6.25 5 5.96 6 5.6 7 5.18 8 4.73 9 4.3 10 3.92 11 3.58 12 3.25 13 2.94 14 2.67 15 2.46 16 2.29 17 2.15 18 2.02 19 1.91 20 1.81 21 1.72 22 1.64 23 1.57 24 1.5 25 1.41 26 1.31 27 1.2 28 1.09 29 0.98 30 0.88 31 0.78 32 0.68 33 0.59 34 0.51 35 0.47 36 0.44 37 0.42 38 0.4 39 0.39 40 0.39 41 0.4 42 0.44 43 0.49 44 0.55 45 0.62 46 0.69 47 0.79 48 0.9 49 1.02 50 1.14 51 1.28 52 1.42 53 1.58 54 1.74 55 1.91 56 2.07 57 2.25 58 2.43 59 2.62 60 2.82 61 3.03 62 3.27 63 3.51 64 3.77 65 4.04 66 4.33 67 4.63 68 4.96 69 5.3 70 5.66 71 6.05 72 6.46 73 6.9 74 7.37 75 7.87 76 8.4 77 8.97 78 9.57 79 10.22 80 10.91 81 11.63 82 12.37 83 13.19 84 14.11 85 15.17 86 16.82 87 19.09 88 21.4 89 23.21 90 23.94 91 23.18 92 21.28 93 18.84 94 16.43 95 14.63 96 13.4 97 12.31 98 11.33 99 10.45 100 9.67 101 8.97 102 8.34 103 7.76 104 7.24 105 6.75 106 6.29 107 5.86 108 5.46 109 5.09 110 4.75 111 4.43 112 4.13 113 3.85 114 3.59 115 3.34 116 3.11 117 2.89 118 2.69 119 2.49 120 2.3 121 2.13 122 1.96 123 1.8 124 1.64 125 1.49 126 1.34 127 1.19 128 1.05 129 0.91 130 0.79 131 0.67 132 0.55 133 0.44 134 0.35 135 0.27 136 0.2 137 0.12 138 0.06 139 0.02 140 0 141 0.01 142 0.01 143 0.02 144 0.03 145 0.04 146 0.08 147 0.16 148 0.27 149 0.4 150 0.52 151 0.64 152 0.78 153 0.93 154 1.08 155 1.23 156 1.37 157 1.5 158 1.64 159 1.78 160 1.94 161 2.1 162 2.26 163 2.44 164 2.63 165 2.85 166 3.1 167 3.4 168 3.74 169 4.09 170 4.44 171 4.83 172 5.24 173 5.67 174 6.08 175 6.45 176 6.78 177 7.08 178 7.37 179 7.65 180 7.96 181 8.26 182 8.57 183 8.89 184 9.22 185 9.59 186 10.03 187 10.55 188 11.08 189 11.54 190 11.85 191 12.04 192 12.2 193 12.33 194 12.45 195 12.57 196 12.68 197 12.78 198 12.88 199 13 200 13.17 201 13.54 202 14.14 203 14.85 204 15.51 205 15.97 206 16.29 207 16.59 208 16.84 209 17.02 210 17.08 211 16.97 212 16.7 213 16.38 214 16.11 215 15.99 216 16.11 217 16.44 218 16.92 219 17.52 220 18.19 221 19.44 222 21.41 223 23.53 224 25.23 225 25.93 226 25.81 227 25.51 228 25.08 229 24.6 230 24.12 231 23.52 232 22.74 233 21.96 234 21.36 235 21.12 236 21.26 237 21.63 238 22.18 239 22.83 240 23.52 241 24.57 242 26.09 243 27.67 244 28.92 245 29.42 246 28.93 247 27.69 248 26.07 249 24.44 250 23.15 251 22.17 252 21.22 253 20.35 254 19.62 255 19.06 256 18.63 257 18.26 258 17.94 259 17.68 260 17.51 261 17.38 262 17.26 263 17.16 264 17.1 265 17.08 266 17.08 267 17.08 268 17.08 269 17.08 270 18.14 271 18.11 272 18.08 273 18.05 274 18.01 275 17.98 276 17.94 277 17.9 278 17.85 279 17.8 280 17.76 281 17.71 282 17.67 283 17.62 284 17.57 285 17.51 286 17.44 287 17.35 288 17.25 289 17.15 290 17.03 291 16.9 292 16.76 293 16.6 294 16.44 295 16.29 296 16.13 297 15.97 298 15.81 299 15.69 300 15.61 301 15.57 302 15.53 303 15.5 304 15.48 305 15.47 306 15.51 307 15.61 308 15.72 309 15.82 310 15.86 311 15.83 312 15.75 313 15.64 314 15.52 315 15.4 316 15.24 317 15.05 318 14.86 319 14.71 320 14.65 321 14.73 322 14.95 323 15.24 324 15.57 325 15.87 326 16.19 327 16.58 328 16.95 329 17.23 330 17.35 331 17.05 332 16.31 333 15.36 334 14.42 335 13.71 336 13.17 337 12.63 338 12.17 339 11.84 340 11.71 341 11.8 342 12.01 343 12.25 344 12.46 345 12.55 346 12.49 347 12.33 348 12.1 349 11.82 350 11.52 351 11.09 352 10.48 353 9.79 354 9.15 355 8.66 356 8.31 357 8.01 358 7.74 359 7.49 0</t>
  </si>
  <si>
    <t>【1.5GHz】OVTK-0203-190M</t>
  </si>
  <si>
    <t>OVTK-0203-190M</t>
  </si>
  <si>
    <t>【1.5GHz】OVTK-0205-184(0)</t>
  </si>
  <si>
    <t>2 0 0 360 0 1.33 1 1.35 2 1.37 3 1.4 4 1.42 5 1.45 6 1.47 7 1.5 8 1.52 9 1.54 10 1.57 11 1.59 12 1.61 13 1.63 14 1.65 15 1.67 16 1.69 17 1.7 18 1.72 19 1.73 20 1.75 21 1.76 22 1.77 23 1.79 24 1.8 25 1.81 26 1.82 27 1.83 28 1.84 29 1.85 30 1.86 31 1.88 32 1.89 33 1.9 34 1.91 35 1.92 36 1.93 37 1.94 38 1.96 39 1.97 40 1.98 41 1.99 42 2.01 43 2.02 44 2.03 45 2.04 46 2.05 47 2.07 48 2.08 49 2.09 50 2.1 51 2.12 52 2.13 53 2.14 54 2.15 55 2.16 56 2.18 57 2.19 58 2.2 59 2.21 60 2.23 61 2.24 62 2.25 63 2.27 64 2.28 65 2.29 66 2.3 67 2.31 68 2.33 69 2.34 70 2.35 71 2.36 72 2.37 73 2.38 74 2.39 75 2.4 76 2.41 77 2.42 78 2.43 79 2.44 80 2.44 81 2.45 82 2.46 83 2.47 84 2.48 85 2.48 86 2.49 87 2.49 88 2.5 89 2.5 90 2.5 91 2.5 92 2.5 93 2.5 94 2.5 95 2.5 96 2.5 97 2.5 98 2.5 99 2.5 100 2.5 101 2.5 102 2.5 103 2.5 104 2.5 105 2.5 106 2.5 107 2.5 108 2.5 109 2.5 110 2.5 111 2.49 112 2.49 113 2.48 114 2.48 115 2.47 116 2.46 117 2.45 118 2.44 119 2.43 120 2.42 121 2.41 122 2.39 123 2.38 124 2.37 125 2.36 126 2.34 127 2.33 128 2.31 129 2.29 130 2.27 131 2.25 132 2.23 133 2.21 134 2.18 135 2.15 136 2.13 137 2.1 138 2.07 139 2.05 140 2.02 141 1.99 142 1.96 143 1.94 144 1.91 145 1.89 146 1.86 147 1.83 148 1.81 149 1.78 150 1.75 151 1.73 152 1.7 153 1.67 154 1.65 155 1.62 156 1.59 157 1.57 158 1.54 159 1.52 160 1.49 161 1.47 162 1.45 163 1.43 164 1.4 165 1.38 166 1.36 167 1.34 168 1.32 169 1.3 170 1.28 171 1.26 172 1.24 173 1.22 174 1.2 175 1.19 176 1.17 177 1.15 178 1.14 179 1.12 180 1.1 181 1.09 182 1.07 183 1.06 184 1.05 185 1.03 186 1.02 187 1 188 0.99 189 0.97 190 0.96 191 0.94 192 0.93 193 0.92 194 0.9 195 0.89 196 0.87 197 0.86 198 0.84 199 0.83 200 0.81 201 0.8 202 0.79 203 0.77 204 0.76 205 0.74 206 0.73 207 0.71 208 0.7 209 0.68 210 0.67 211 0.65 212 0.64 213 0.63 214 0.61 215 0.6 216 0.58 217 0.57 218 0.56 219 0.54 220 0.53 221 0.52 222 0.51 223 0.49 224 0.48 225 0.47 226 0.46 227 0.44 228 0.43 229 0.42 230 0.41 231 0.4 232 0.38 233 0.37 234 0.36 235 0.35 236 0.34 237 0.33 238 0.31 239 0.3 240 0.29 241 0.28 242 0.27 243 0.26 244 0.25 245 0.23 246 0.22 247 0.21 248 0.2 249 0.19 250 0.18 251 0.17 252 0.17 253 0.16 254 0.15 255 0.14 256 0.13 257 0.12 258 0.11 259 0.1 260 0.09 261 0.08 262 0.08 263 0.07 264 0.06 265 0.05 266 0.05 267 0.04 268 0.04 269 0.03 270 0.03 271 0.03 272 0.03 273 0.02 274 0.02 275 0.02 276 0.02 277 0.01 278 0.01 279 0.01 280 0.01 281 0.01 282 0 283 0 284 0 285 0 286 0 287 0 288 0 289 0 290 0 291 0 292 0.01 293 0.01 294 0.02 295 0.02 296 0.03 297 0.03 298 0.04 299 0.05 300 0.05 301 0.06 302 0.07 303 0.08 304 0.09 305 0.09 306 0.1 307 0.11 308 0.12 309 0.13 310 0.14 311 0.16 312 0.17 313 0.18 314 0.2 315 0.21 316 0.23 317 0.24 318 0.26 319 0.28 320 0.3 321 0.31 322 0.33 323 0.35 324 0.37 325 0.39 326 0.41 327 0.43 328 0.45 329 0.47 330 0.49 331 0.52 332 0.54 333 0.57 334 0.59 335 0.62 336 0.64 337 0.67 338 0.7 339 0.72 340 0.75 341 0.77 342 0.8 343 0.83 344 0.86 345 0.88 346 0.91 347 0.94 348 0.97 349 1 350 1.04 351 1.07 352 1.1 353 1.13 354 1.16 355 1.19 356 1.22 357 1.25 358 1.27 359 1.3 1 0 360 0 6.51 1 6.19 2 5.87 3 5.55 4 5.25 5 4.97 6 4.71 7 4.48 8 4.25 9 4.04 10 3.82 11 3.62 12 3.42 13 3.22 14 3.03 15 2.85 16 2.66 17 2.47 18 2.29 19 2.12 20 1.95 21 1.78 22 1.62 23 1.46 24 1.31 25 1.18 26 1.06 27 0.95 28 0.84 29 0.75 30 0.66 31 0.58 32 0.51 33 0.44 34 0.38 35 0.33 36 0.28 37 0.23 38 0.19 39 0.16 40 0.14 41 0.13 42 0.12 43 0.11 44 0.11 45 0.1 46 0.11 47 0.14 48 0.19 49 0.24 50 0.29 51 0.35 52 0.43 53 0.51 54 0.61 55 0.72 56 0.84 57 0.98 58 1.13 59 1.29 60 1.46 61 1.64 62 1.83 63 2.04 64 2.26 65 2.49 66 2.75 67 3.03 68 3.33 69 3.64 70 3.97 71 4.31 72 4.67 73 5.06 74 5.47 75 5.93 76 6.44 77 7 78 7.61 79 8.27 80 8.97 81 9.74 82 10.6 83 11.5 84 12.43 85 13.34 86 14.4 87 15.61 88 16.76 89 17.62 90 17.95 91 17.68 92 16.98 93 16.02 94 14.97 95 14.01 96 13.07 97 12.05 98 11.02 99 10.05 100 9.23 101 8.54 102 7.92 103 7.36 104 6.83 105 6.32 106 5.84 107 5.37 108 4.94 109 4.53 110 4.17 111 3.84 112 3.54 113 3.25 114 2.99 115 2.72 116 2.46 117 2.2 118 1.95 119 1.72 120 1.52 121 1.34 122 1.18 123 1.03 124 0.89 125 0.76 126 0.63 127 0.5 128 0.38 129 0.28 130 0.21 131 0.15 132 0.09 133 0.04 134 0.01 135 0 136 0 137 0 138 0.01 139 0.02 140 0.03 141 0.05 142 0.09 143 0.13 144 0.19 145 0.24 146 0.3 147 0.37 148 0.45 149 0.54 150 0.63 151 0.72 152 0.82 153 0.93 154 1.04 155 1.16 156 1.29 157 1.42 158 1.55 159 1.7 160 1.84 161 1.98 162 2.13 163 2.28 164 2.44 165 2.6 166 2.78 167 2.96 168 3.16 169 3.36 170 3.56 171 3.78 172 4 173 4.23 174 4.47 175 4.73 176 5.01 177 5.32 178 5.64 179 5.97 180 6.28 181 6.59 182 6.89 183 7.2 184 7.51 185 7.84 186 8.16 187 8.5 188 8.84 189 9.21 190 9.62 191 10.08 192 10.59 193 11.14 194 11.7 195 12.27 196 12.84 197 13.45 198 14.06 199 14.66 200 15.23 201 15.75 202 16.24 203 16.71 204 17.22 205 17.77 206 18.42 207 19.15 208 19.9 209 20.63 210 21.26 211 21.82 212 22.34 213 22.83 214 23.27 215 23.67 216 23.99 217 24.25 218 24.5 219 24.78 220 25.13 221 25.75 222 26.62 223 27.53 224 28.24 225 28.53 226 28.29 227 27.69 228 26.88 229 26 230 25.22 231 24.45 232 23.6 233 22.77 234 22.08 235 21.61 236 21.31 237 21.04 238 20.82 239 20.67 240 20.62 241 20.64 242 20.72 243 20.83 244 20.94 245 21.05 246 21.16 247 21.29 248 21.42 249 21.54 250 21.66 251 21.76 252 21.85 253 21.95 254 22.03 255 22.12 256 22.19 257 22.26 258 22.33 259 22.41 260 22.49 261 22.6 262 22.72 263 22.85 264 22.98 265 23.1 266 23.22 267 23.34 268 23.45 269 23.56 270 23.67 271 23.58 272 23.46 273 23.32 274 23.17 275 23 276 22.81 277 22.57 278 22.32 279 22.07 280 21.84 281 21.62 282 21.41 283 21.2 284 21 285 20.81 286 20.62 287 20.44 288 20.26 289 20.09 290 19.94 291 19.78 292 19.62 293 19.47 294 19.36 295 19.32 296 19.32 297 19.34 298 19.37 299 19.41 300 19.46 301 19.59 302 19.86 303 20.24 304 20.68 305 21.14 306 21.77 307 22.63 308 23.54 309 24.3 310 24.75 311 24.96 312 25.14 313 25.28 314 25.37 315 25.4 316 25.14 317 24.53 318 23.79 319 23.18 320 22.92 321 22.97 322 23.11 323 23.26 324 23.39 325 23.45 326 23.36 327 23.13 328 22.79 329 22.39 330 21.95 331 21.35 332 20.52 333 19.57 334 18.64 335 17.84 336 17.19 337 16.59 338 16.02 339 15.45 340 14.87 341 14.24 342 13.59 343 12.95 344 12.34 345 11.81 346 11.34 347 10.91 348 10.51 349 10.14 350 9.76 351 9.4 352 9.06 353 8.72 354 8.39 355 8.07 356 7.74 357 7.43 358 7.12 359 6.81 0</t>
  </si>
  <si>
    <t>【1.5GHz】OVTK-0205-184</t>
  </si>
  <si>
    <t>OVTK-0205-184</t>
  </si>
  <si>
    <t>【1.5GHz】R-0736FVM-DK(0)</t>
  </si>
  <si>
    <t>電気興業株式会社</t>
  </si>
  <si>
    <t>2 0 0 360 0 1.9 1 1.9 2 1.9 3 1.9 4 1.9 5 1.9 6 1.9 7 1.9 8 1.9 9 1.9 10 1.9 11 1.9 12 1.9 13 1.9 14 1.8 15 1.8 16 1.8 17 1.8 18 1.8 19 1.8 20 1.8 21 1.8 22 1.8 23 1.8 24 1.8 25 1.7 26 1.7 27 1.7 28 1.7 29 1.7 30 1.7 31 1.7 32 1.6 33 1.6 34 1.6 35 1.6 36 1.6 37 1.6 38 1.6 39 1.5 40 1.5 41 1.5 42 1.5 43 1.5 44 1.4 45 1.4 46 1.4 47 1.4 48 1.4 49 1.4 50 1.3 51 1.3 52 1.3 53 1.3 54 1.3 55 1.2 56 1.2 57 1.2 58 1.2 59 1.1 60 1.1 61 1.1 62 1.1 63 1.1 64 1 65 1 66 1 67 1 68 1 69 0.9 70 0.9 71 0.9 72 0.9 73 0.9 74 0.8 75 0.8 76 0.8 77 0.8 78 0.8 79 0.8 80 0.7 81 0.7 82 0.7 83 0.7 84 0.7 85 0.7 86 0.7 87 0.7 88 0.6 89 0.6 90 0.6 91 0.6 92 0.6 93 0.6 94 0.6 95 0.6 96 0.6 97 0.6 98 0.5 99 0.5 100 0.5 101 0.5 102 0.5 103 0.5 104 0.5 105 0.5 106 0.5 107 0.5 108 0.5 109 0.5 110 0.5 111 0.5 112 0.5 113 0.4 114 0.4 115 0.4 116 0.4 117 0.4 118 0.4 119 0.4 120 0.4 121 0.4 122 0.4 123 0.4 124 0.4 125 0.3 126 0.3 127 0.3 128 0.3 129 0.3 130 0.3 131 0.3 132 0.3 133 0.3 134 0.3 135 0.3 136 0.2 137 0.2 138 0.2 139 0.2 140 0.2 141 0.2 142 0.2 143 0.2 144 0.2 145 0.2 146 0.2 147 0.2 148 0.2 149 0.2 150 0.1 151 0.1 152 0.1 153 0.1 154 0.1 155 0.1 156 0.1 157 0.1 158 0.1 159 0.1 160 0.1 161 0.1 162 0.1 163 0.1 164 0.1 165 0 166 0 167 0 168 0 169 0 170 0 171 0 172 0 173 0 174 0 175 0 176 0 177 0 178 0 179 0 180 0 181 0 182 0 183 0 184 0 185 0 186 0 187 0 188 0 189 0 190 0 191 0 192 0 193 0 194 0.1 195 0.1 196 0.1 197 0.1 198 0.1 199 0.1 200 0.1 201 0.1 202 0.1 203 0.1 204 0.1 205 0.1 206 0.1 207 0.1 208 0.2 209 0.2 210 0.2 211 0.2 212 0.2 213 0.2 214 0.2 215 0.2 216 0.2 217 0.3 218 0.3 219 0.3 220 0.3 221 0.3 222 0.3 223 0.3 224 0.3 225 0.3 226 0.4 227 0.4 228 0.4 229 0.4 230 0.4 231 0.4 232 0.4 233 0.4 234 0.4 235 0.5 236 0.5 237 0.5 238 0.5 239 0.5 240 0.5 241 0.5 242 0.5 243 0.5 244 0.5 245 0.5 246 0.5 247 0.6 248 0.6 249 0.6 250 0.6 251 0.6 252 0.6 253 0.6 254 0.6 255 0.6 256 0.6 257 0.6 258 0.6 259 0.6 260 0.6 261 0.7 262 0.7 263 0.7 264 0.7 265 0.7 266 0.7 267 0.7 268 0.7 269 0.7 270 0.7 271 0.7 272 0.8 273 0.8 274 0.8 275 0.8 276 0.8 277 0.8 278 0.8 279 0.8 280 0.9 281 0.9 282 0.9 283 0.9 284 0.9 285 1 286 1 287 1 288 1 289 1 290 1 291 1.1 292 1.1 293 1.1 294 1.1 295 1.2 296 1.2 297 1.2 298 1.2 299 1.2 300 1.3 301 1.3 302 1.3 303 1.3 304 1.3 305 1.4 306 1.4 307 1.4 308 1.4 309 1.5 310 1.5 311 1.5 312 1.5 313 1.5 314 1.6 315 1.6 316 1.6 317 1.6 318 1.6 319 1.6 320 1.7 321 1.7 322 1.7 323 1.7 324 1.7 325 1.7 326 1.8 327 1.8 328 1.8 329 1.8 330 1.8 331 1.8 332 1.8 333 1.9 334 1.9 335 1.9 336 1.9 337 1.9 338 1.9 339 1.9 340 1.9 341 1.9 342 2 343 2 344 2 345 2 346 2 347 2 348 2 349 2 350 2 351 2 352 2 353 2 354 2 355 2 356 2 357 2 358 2 359 2 1 0 360 0 7.4 1 7.2 2 6.9 3 6.7 4 6.5 5 6.3 6 6 7 5.8 8 5.6 9 5.4 10 5.1 11 4.9 12 4.7 13 4.4 14 4.2 15 4 16 3.8 17 3.5 18 3.3 19 3.1 20 2.9 21 2.7 22 2.5 23 2.3 24 2.2 25 2 26 1.8 27 1.6 28 1.5 29 1.3 30 1.2 31 1 32 0.9 33 0.8 34 0.7 35 0.6 36 0.5 37 0.4 38 0.3 39 0.2 40 0.2 41 0.1 42 0.1 43 0 44 0 45 0 46 0 47 0 48 0 49 0.1 50 0.1 51 0.1 52 0.2 53 0.3 54 0.3 55 0.4 56 0.6 57 0.7 58 0.8 59 1 60 1.1 61 1.3 62 1.5 63 1.7 64 2 65 2.2 66 2.5 67 2.8 68 3.1 69 3.5 70 3.8 71 4.2 72 4.6 73 5.1 74 5.6 75 6.2 76 6.7 77 7.4 78 8.1 79 8.9 80 9.7 81 10.7 82 11.8 83 13.1 84 14.7 85 16.5 86 18.9 87 22.3 88 27.8 89 45.8 90 26.9 91 22.8 92 19.2 93 16.6 94 14.7 95 13.1 96 11.8 97 10.6 98 9.6 99 8.7 100 7.9 101 7.2 102 6.6 103 6 104 5.5 105 4.9 106 4.5 107 4.1 108 3.7 109 3.4 110 3 111 2.7 112 2.5 113 2.2 114 2 115 1.7 116 1.5 117 1.4 118 1.2 119 1 120 0.9 121 0.7 122 0.6 123 0.5 124 0.4 125 0.3 126 0.3 127 0.2 128 0.1 129 0.1 130 0.1 131 0 132 0 133 0 134 0 135 0.1 136 0.1 137 0.1 138 0.2 139 0.2 140 0.3 141 0.4 142 0.4 143 0.5 144 0.6 145 0.7 146 0.9 147 1 148 1.1 149 1.2 150 1.4 151 1.6 152 1.7 153 1.9 154 2 155 2.2 156 2.4 157 2.6 158 2.8 159 3 160 3.2 161 3.4 162 3.6 163 3.8 164 4 165 4.3 166 4.5 167 4.7 168 5 169 5.2 170 5.4 171 5.7 172 6 173 6.2 174 6.5 175 6.7 176 7 177 7.3 178 7.6 179 7.8 180 8.1 181 8.4 182 8.6 183 8.9 184 9.2 185 9.5 186 9.8 187 10 188 10.3 189 10.5 190 10.8 191 11 192 11.2 193 11.5 194 11.7 195 11.8 196 12.1 197 12.2 198 12.4 199 12.5 200 12.6 201 12.8 202 12.9 203 13 204 13.1 205 13.2 206 13.3 207 13.3 208 13.4 209 13.5 210 13.5 211 13.6 212 13.6 213 13.6 214 13.7 215 13.7 216 13.7 217 13.7 218 13.6 219 13.6 220 13.6 221 13.6 222 13.5 223 13.5 224 13.4 225 13.4 226 13.3 227 13.3 228 13.3 229 13.2 230 13.2 231 13.1 232 13.1 233 13.1 234 13.1 235 13.1 236 13.1 237 13.2 238 13.2 239 13.3 240 13.4 241 13.5 242 13.6 243 13.7 244 13.8 245 14 246 14.1 247 14.3 248 14.5 249 14.7 250 15 251 15.3 252 15.5 253 15.8 254 16.2 255 16.6 256 17 257 17.4 258 17.9 259 18.4 260 19 261 19.6 262 20.3 263 21 264 21.9 265 22.7 266 23.7 267 24.8 268 25.9 269 26.9 270 27.6 271 27.9 272 27.8 273 27 274 26 275 24.9 276 23.8 277 22.7 278 21.7 279 20.9 280 20.1 281 19.4 282 18.7 283 18.2 284 17.7 285 17.2 286 16.8 287 16.4 288 16.1 289 15.7 290 15.4 291 15.2 292 15 293 14.8 294 14.6 295 14.4 296 14.3 297 14.1 298 14 299 13.9 300 13.8 301 13.7 302 13.6 303 13.5 304 13.5 305 13.4 306 13.3 307 13.3 308 13.2 309 13.2 310 13.1 311 13.1 312 13.1 313 13 314 13 315 13 316 13 317 12.9 318 12.9 319 12.9 320 12.9 321 12.9 322 12.9 323 12.8 324 12.8 325 12.7 326 12.7 327 12.6 328 12.5 329 12.4 330 12.4 331 12.2 332 12.1 333 12 334 11.9 335 11.8 336 11.6 337 11.5 338 11.3 339 11.2 340 11 341 10.9 342 10.7 343 10.6 344 10.4 345 10.3 346 10.1 347 9.9 348 9.8 349 9.6 350 9.4 351 9.2 352 9 353 8.8 354 8.6 355 8.4 356 8.2 357 8 358 7.8 359 7.6 0</t>
  </si>
  <si>
    <t>【1.5GHz】R-0736FVM-DK</t>
  </si>
  <si>
    <t>R-0736FVM-DK</t>
  </si>
  <si>
    <t>【1.5GHz】ROSR-02(0)</t>
  </si>
  <si>
    <t>2 0 0 360 0 2.32 1 2.32 2 2.32 3 2.31 4 2.3 5 2.3 6 2.3 7 2.29 8 2.27 9 2.26 10 2.25 11 2.23 12 2.22 13 2.21 14 2.18 15 2.16 16 2.14 17 2.11 18 2.09 19 2.06 20 2.04 21 2.03 22 2.01 23 1.98 24 1.96 25 1.94 26 1.93 27 1.92 28 1.9 29 1.9 30 1.91 31 1.92 32 1.95 33 1.98 34 2.02 35 2.07 36 2.12 37 2.18 38 2.24 39 2.31 40 2.38 41 2.44 42 2.49 43 2.54 44 2.57 45 2.58 46 2.58 47 2.56 48 2.53 49 2.46 50 2.37 51 2.28 52 2.16 53 2.04 54 1.93 55 1.84 56 1.74 57 1.66 58 1.62 59 1.61 60 1.62 61 1.67 62 1.72 63 1.8 64 1.87 65 1.96 66 2.05 67 2.12 68 2.19 69 2.24 70 2.28 71 2.34 72 2.4 73 2.48 74 2.58 75 2.69 76 2.82 77 2.97 78 3.14 79 3.3 80 3.46 81 3.63 82 3.78 83 3.89 84 3.98 85 4 86 3.97 87 3.89 88 3.75 89 3.56 90 3.38 91 3.21 92 3.07 93 3.07 94 3.32 95 3.42 96 3.15 97 2.84 98 2.54 99 2.23 100 1.96 101 1.69 102 1.46 103 1.24 104 1.07 105 0.93 106 0.87 107 0.85 108 0.87 109 0.94 110 1.02 111 1.12 112 1.21 113 1.26 114 1.25 115 1.19 116 1.08 117 0.95 118 0.8 119 0.68 120 0.56 121 0.52 122 0.54 123 0.63 124 0.8 125 1.05 126 1.38 127 1.75 128 2.17 129 2.59 130 2.98 131 3.28 132 3.51 133 3.57 134 3.5 135 3.28 136 2.91 137 2.46 138 1.97 139 1.47 140 1.01 141 0.65 142 0.36 143 0.16 144 0.07 145 0.07 146 0.16 147 0.37 148 0.68 149 1.1 150 1.61 151 2.27 152 3.1 153 4.08 154 5.22 155 6.58 156 8.27 157 10.15 158 11.99 159 13.34 160 13.97 161 13.96 162 13.42 163 12.38 164 10.99 165 9.5 166 8 167 6.67 168 5.56 169 4.63 170 3.88 171 3.26 172 2.68 173 2.25 174 1.9 175 1.61 176 1.38 177 1.2 178 1.09 179 1 180 0.88 181 0.99 182 1.12 183 1.31 184 1.55 185 1.86 186 2.25 187 2.71 188 3.31 189 4 190 4.79 191 5.73 192 6.77 193 7.84 194 8.81 195 9.6 196 10.19 197 10.53 198 10.57 199 10.32 200 9.8 201 9.05 202 8.09 203 6.9 204 5.59 205 4.36 206 3.37 207 2.48 208 1.76 209 1.21 210 0.75 211 0.4 212 0.16 213 0.04 214 0.03 215 0.11 216 0.29 217 0.59 218 0.99 219 1.49 220 2.06 221 2.65 222 3.27 223 3.81 224 4.2 225 4.4 226 4.4 227 4.18 228 3.79 229 3.28 230 2.7 231 2.1 232 1.52 233 1.01 234 0.61 235 0.33 236 0.11 237 0.02 238 0 239 0.05 240 0.16 241 0.32 242 0.5 243 0.66 244 0.82 245 0.93 246 1.01 247 1.05 248 1.08 249 1.08 250 1.1 251 1.12 252 1.18 253 1.26 254 1.37 255 1.52 256 1.71 257 1.91 258 2.13 259 2.32 260 2.51 261 2.68 262 2.83 263 2.94 264 3.03 265 3.12 266 3.19 267 3.3 268 3.6 269 4.08 270 4.23 271 4.13 272 3.97 273 3.79 274 3.65 275 3.51 276 3.37 277 3.23 278 3.09 279 2.97 280 2.85 281 2.75 282 2.68 283 2.63 284 2.6 285 2.57 286 2.55 287 2.53 288 2.5 289 2.44 290 2.36 291 2.25 292 2.12 293 1.98 294 1.84 295 1.71 296 1.59 297 1.48 298 1.4 299 1.35 300 1.31 301 1.31 302 1.36 303 1.42 304 1.52 305 1.64 306 1.79 307 1.94 308 2.11 309 2.26 310 2.41 311 2.54 312 2.66 313 2.76 314 2.84 315 2.88 316 2.91 317 2.91 318 2.9 319 2.86 320 2.82 321 2.76 322 2.71 323 2.64 324 2.57 325 2.5 326 2.44 327 2.39 328 2.35 329 2.32 330 2.28 331 2.27 332 2.25 333 2.24 334 2.24 335 2.25 336 2.25 337 2.25 338 2.25 339 2.25 340 2.26 341 2.26 342 2.26 343 2.27 344 2.27 345 2.28 346 2.3 347 2.3 348 2.3 349 2.31 350 2.31 351 2.31 352 2.31 353 2.31 354 2.31 355 2.31 356 2.31 357 2.32 358 2.32 359 2.32 1 0 360 0 2.78 1 3.59 2 3.46 3 3.3 4 3.08 5 2.85 6 2.62 7 2.38 8 2.18 9 2.01 10 1.87 11 1.77 12 1.72 13 1.72 14 1.75 15 1.85 16 2.02 17 2.25 18 2.53 19 2.87 20 3.27 21 3.72 22 4.22 23 4.78 24 5.36 25 5.96 26 6.6 27 7.19 28 7.72 29 8.22 30 8.56 31 8.73 32 8.72 33 8.47 34 8 35 7.35 36 6.67 37 6.13 38 5.75 39 5.49 40 5.36 41 5.39 42 5.53 43 5.81 44 6.25 45 6.8 46 7.51 47 8.39 48 9.33 49 10.27 50 11.19 51 11.94 52 12.08 53 11.74 54 11.32 55 10.95 56 10.69 57 10.54 58 10.54 59 10.65 60 10.89 61 11.27 62 11.81 63 12.52 64 13.39 65 14.46 66 15.77 67 17.33 68 18.98 69 20.61 70 22.16 71 23.43 72 24.37 73 24.88 74 25.15 75 24.81 76 23.54 77 21.88 78 20.04 79 17.75 80 15.45 81 13.65 82 12.26 83 11.16 84 10.33 85 9.65 86 9.05 87 8.68 88 8.61 89 8.74 90 9.04 91 9.53 92 10.16 93 10.82 94 11.38 95 11.77 96 11.97 97 12.02 98 11.98 99 11.9 100 11.78 101 11.61 102 11.38 103 11.13 104 10.87 105 10.59 106 10.31 107 10 108 9.7 109 9.39 110 9.07 111 8.77 112 8.44 113 8.09 114 7.78 115 7.48 116 7.22 117 6.97 118 6.76 119 6.58 120 6.44 121 6.35 122 6.26 123 6.17 124 6.1 125 6.03 126 5.97 127 5.88 128 5.8 129 5.73 130 5.66 131 5.61 132 5.57 133 5.55 134 5.5 135 5.43 136 5.35 137 5.28 138 5.21 139 5.15 140 5.06 141 4.96 142 4.85 143 4.74 144 4.62 145 4.51 146 4.39 147 4.28 148 4.18 149 4.07 150 3.97 151 3.87 152 3.78 153 3.7 154 3.62 155 3.54 156 3.49 157 3.43 158 3.39 159 3.35 160 3.33 161 3.31 162 3.31 163 3.31 164 3.31 165 3.31 166 3.32 167 3.33 168 3.35 169 3.37 170 3.4 171 3.42 172 3.44 173 3.46 174 3.47 175 3.49 176 3.52 177 3.54 178 3.58 179 3.6 180 3.62 181 3.64 182 3.65 183 3.67 184 3.7 185 3.73 186 3.75 187 3.76 188 3.77 189 3.78 190 3.81 191 3.89 192 3.93 193 3.98 194 4.02 195 4.07 196 4.12 197 4.16 198 4.22 199 4.28 200 4.34 201 4.43 202 4.53 203 4.65 204 4.78 205 4.94 206 5.12 207 5.34 208 5.56 209 5.81 210 6.06 211 6.3 212 6.54 213 6.75 214 6.96 215 7.17 216 7.35 217 7.51 218 7.63 219 7.72 220 7.77 221 7.77 222 7.75 223 7.7 224 7.63 225 7.56 226 7.5 227 7.45 228 7.45 229 7.49 230 7.54 231 7.61 232 7.7 233 7.8 234 7.88 235 8.01 236 8.22 237 8.36 238 8.39 239 8.47 240 8.58 241 8.73 242 8.83 243 8.88 244 8.91 245 8.97 246 9.02 247 9.06 248 9.07 249 9.06 250 9.01 251 8.93 252 8.82 253 8.69 254 8.55 255 8.42 256 8.3 257 8.17 258 8.04 259 7.93 260 7.8 261 7.67 262 7.52 263 7.36 264 7.22 265 7.08 266 6.97 267 6.95 268 7 269 7.14 270 7.8 271 8.05 272 8.48 273 9.22 274 10.11 275 10.99 276 11.83 277 12.26 278 12.51 279 12.84 280 13.12 281 13.07 282 12.43 283 11.52 284 10.62 285 9.75 286 9.05 287 8.56 288 8.22 289 8.04 290 8.02 291 8.11 292 8.31 293 8.56 294 8.86 295 9.18 296 9.53 297 9.86 298 10 299 9.91 300 9.85 301 9.8 302 9.65 303 9.37 304 9.06 305 8.68 306 8.27 307 7.77 308 7.18 309 6.53 310 5.8 311 5.07 312 4.35 313 3.6 314 2.9 315 2.28 316 1.76 317 1.29 318 0.9 319 0.59 320 0.34 321 0.16 322 0.06 323 0 324 0.01 325 0.06 326 0.18 327 0.33 328 0.53 329 0.76 330 1.04 331 1.35 332 1.68 333 2.03 334 2.41 335 2.79 336 3.17 337 3.53 338 3.87 339 4.18 340 4.49 341 4.72 342 4.92 343 5.06 344 5.13 345 5.12 346 5.06 347 4.97 348 4.83 349 4.65 350 4.45 351 4.23 352 4 353 3.78 354 3.58 355 3.4 356 3.24 357 3.08 358 2.93 359 2.78 0</t>
  </si>
  <si>
    <t>【1.5GHz】ROSR-02</t>
  </si>
  <si>
    <t>ROSR-02</t>
  </si>
  <si>
    <t>【1.5GHz】SANT(Indoor)-MultiBand-360VH344-GTL(0)</t>
  </si>
  <si>
    <t>2 0 0 360 0 0.8 1 0.8 2 0.83 3 0.83 4 0.83 5 0.84 6 0.84 7 0.85 8 0.87 9 0.88 10 0.89 11 0.92 12 0.92 13 0.93 14 0.94 15 0.96 16 0.96 17 0.97 18 0.99 19 0.99 20 1 21 1.03 22 1.03 23 1.04 24 1.05 25 1.05 26 1.06 27 1.06 28 1.06 29 1.08 30 1.09 31 1.09 32 1.09 33 1.09 34 1.09 35 1.11 36 1.1 37 1.1 38 1.09 39 1.1 40 1.1 41 1.09 42 1.09 43 1.09 44 1.1 45 1.1 46 1.1 47 1.09 48 1.08 49 1.08 50 1.08 51 1.07 52 1.06 53 1.05 54 1.03 55 1.03 56 1.03 57 1.02 58 1.01 59 1.01 60 1.01 61 1.01 62 1 63 0.99 64 0.98 65 0.98 66 0.95 67 0.95 68 0.95 69 0.93 70 0.93 71 0.92 72 0.91 73 0.9 74 0.89 75 0.89 76 0.89 77 0.88 78 0.87 79 0.85 80 0.85 81 0.84 82 0.84 83 0.84 84 0.83 85 0.82 86 0.8 87 0.79 88 0.8 89 0.8 90 0.83 91 0.82 92 0.8 93 0.81 94 0.79 95 0.81 96 0.8 97 0.8 98 0.75 99 0.8 100 0.81 101 0.81 102 0.77 103 0.75 104 0.72 105 0.72 106 0.73 107 0.68 108 0.69 109 0.69 110 0.69 111 0.7 112 0.72 113 0.72 114 0.72 115 0.72 116 0.71 117 0.71 118 0.71 119 0.72 120 0.72 121 0.71 122 0.72 123 0.72 124 0.72 125 0.72 126 0.73 127 0.73 128 0.74 129 0.74 130 0.76 131 0.77 132 0.77 133 0.77 134 0.78 135 0.78 136 0.81 137 0.8 138 0.8 139 0.81 140 0.82 141 0.82 142 0.83 143 0.86 144 0.86 145 0.88 146 0.88 147 0.88 148 0.89 149 0.92 150 0.92 151 0.92 152 0.93 153 0.94 154 0.95 155 0.96 156 0.95 157 0.99 158 0.98 159 0.98 160 0.99 161 1 162 1.01 163 1.01 164 1.02 165 1.02 166 1.03 167 1.04 168 1.04 169 1.05 170 1.07 171 1.06 172 1.06 173 1.06 174 1.05 175 1.05 176 1.05 177 1.05 178 1.05 179 1.05 180 1.05 181 1.05 182 1.05 183 1.04 184 1.04 185 1.04 186 1.03 187 1.03 188 1.02 189 0.99 190 0.99 191 0.99 192 0.98 193 0.98 194 0.98 195 0.96 196 0.96 197 0.96 198 0.93 199 0.93 200 0.91 201 0.89 202 0.89 203 0.88 204 0.85 205 0.85 206 0.84 207 0.81 208 0.81 209 0.79 210 0.75 211 0.75 212 0.73 213 0.72 214 0.71 215 0.69 216 0.64 217 0.64 218 0.63 219 0.59 220 0.59 221 0.57 222 0.54 223 0.54 224 0.52 225 0.49 226 0.49 227 0.49 228 0.49 229 0.46 230 0.44 231 0.43 232 0.4 233 0.39 234 0.38 235 0.35 236 0.35 237 0.33 238 0.3 239 0.3 240 0.29 241 0.28 242 0.26 243 0.24 244 0.21 245 0.21 246 0.19 247 0.17 248 0.17 249 0.15 250 0.14 251 0.14 252 0.13 253 0.11 254 0.11 255 0.1 256 0.08 257 0.08 258 0.07 259 0.05 260 0.05 261 0.04 262 0.03 263 0.03 264 0.03 265 0.03 266 0.03 267 0.02 268 0.02 269 0.02 270 0.03 271 0.01 272 0.01 273 0.02 274 0.01 275 0 276 0 277 0 278 0 279 0 280 0.01 281 0.01 282 0.02 283 0.03 284 0.03 285 0.03 286 0.04 287 0.04 288 0.04 289 0.05 290 0.05 291 0.06 292 0.07 293 0.07 294 0.07 295 0.08 296 0.08 297 0.08 298 0.1 299 0.11 300 0.12 301 0.13 302 0.14 303 0.14 304 0.14 305 0.14 306 0.15 307 0.16 308 0.17 309 0.17 310 0.18 311 0.19 312 0.19 313 0.21 314 0.21 315 0.22 316 0.23 317 0.25 318 0.25 319 0.26 320 0.29 321 0.29 322 0.31 323 0.33 324 0.33 325 0.35 326 0.36 327 0.36 328 0.36 329 0.4 330 0.4 331 0.41 332 0.42 333 0.42 334 0.43 335 0.45 336 0.45 337 0.46 338 0.5 339 0.5 340 0.5 341 0.57 342 0.57 343 0.57 344 0.58 345 0.58 346 0.59 347 0.62 348 0.62 349 0.64 350 0.68 351 0.68 352 0.71 353 0.73 354 0.73 355 0.74 356 0.76 357 0.76 358 0.77 359 0.8 1 0 360 0 8.58 1 8.37 2 7.96 3 7.68 4 7.45 5 7.04 6 6.79 7 6.44 8 6.16 9 5.88 10 5.56 11 5.2 12 5.03 13 4.6 14 4.43 15 4.21 16 3.83 17 3.63 18 3.29 19 3.09 20 2.84 21 2.64 22 2.45 23 2.23 24 2.01 25 1.88 26 1.7 27 1.5 28 1.38 29 1.15 30 1.06 31 0.87 32 0.76 33 0.67 34 0.54 35 0.47 36 0.38 37 0.31 38 0.24 39 0.18 40 0.13 41 0.1 42 0.06 43 0.05 44 0.05 45 0.05 46 0.07 47 0.09 48 0.12 49 0.17 50 0.23 51 0.29 52 0.36 53 0.48 54 0.55 55 0.71 56 0.8 57 0.9 58 1.12 59 1.24 60 1.49 61 1.66 62 1.88 63 2.1 64 2.32 65 2.59 66 2.94 67 3.16 68 3.46 69 3.89 70 4.17 71 4.78 72 5.1 73 5.72 74 6.21 75 6.59 76 7.35 77 7.95 78 8.68 79 9.47 80 10.32 81 11.27 82 12.79 83 13.79 84 16.23 85 17.78 86 21.08 87 24.66 88 28.94 89 29.5 90 24.89 91 21.15 92 18.55 93 16.07 94 14.81 95 12.72 96 11.85 97 11.06 98 9.7 99 9.11 100 8.12 101 7.53 102 6.96 103 6.44 104 5.91 105 5.48 106 4.91 107 4.63 108 4.3 109 3.81 110 3.57 111 3.12 112 2.9 113 2.61 114 2.38 115 2.18 116 1.96 117 1.72 118 1.58 119 1.43 120 1.22 121 1.11 122 0.9 123 0.8 124 0.67 125 0.57 126 0.48 127 0.4 128 0.32 129 0.26 130 0.18 131 0.14 132 0.1 133 0.05 134 0.05 135 0.02 136 0 137 0 138 0 139 0 140 0.02 141 0.04 142 0.07 143 0.1 144 0.15 145 0.18 146 0.23 147 0.32 148 0.36 149 0.48 150 0.53 151 0.64 152 0.72 153 0.82 154 0.93 155 1.06 156 1.15 157 1.27 158 1.44 159 1.55 160 1.78 161 1.89 162 2.11 163 2.26 164 2.41 165 2.64 166 2.83 167 3.03 168 3.21 169 3.45 170 3.65 171 3.96 172 4.14 173 4.51 174 4.69 175 5.02 176 5.27 177 5.51 178 5.8 179 6.13 180 6.37 181 6.63 182 7.04 183 7.26 184 7.74 185 7.97 186 8.21 187 8.68 188 8.94 189 9.36 190 9.67 191 10.03 192 10.34 193 10.77 194 11.06 195 11.58 196 11.87 197 12.16 198 12.71 199 13.02 200 13.57 201 13.9 202 14.4 203 14.8 204 15.24 205 15.97 206 16.38 207 16.74 208 17.5 209 17.87 210 18.29 211 19.11 212 19.42 213 19.98 214 20.39 215 20.78 216 21.19 217 21.33 218 21.34 219 21.28 220 21.08 221 20.83 222 20.5 223 20.28 224 19.72 225 19.33 226 18.96 227 18.57 228 18.14 229 17.85 230 17.31 231 17.08 232 16.83 233 16.44 234 16.23 235 15.89 236 15.65 237 15.45 238 15.25 239 15.09 240 14.99 241 14.84 242 14.78 243 14.7 244 14.64 245 14.65 246 14.65 247 14.67 248 14.73 249 14.81 250 14.87 251 14.98 252 15.15 253 15.28 254 15.54 255 15.7 256 15.9 257 16.23 258 16.47 259 16.87 260 17.19 261 17.55 262 17.92 263 18.36 264 18.68 265 19 266 19.57 267 20.19 268 20.63 269 21.34 270 21.87 271 22.59 272 23.21 273 24.02 274 24.41 275 25.39 276 25.76 277 26.01 278 26.37 279 26.43 280 26.27 281 25.98 282 25.69 283 25.28 284 24.85 285 24.41 286 23.78 287 23.45 288 23.14 289 22.72 290 22.41 291 22.02 292 21.82 293 21.6 294 21.49 295 21.32 296 21.29 297 21.25 298 21.19 299 21.28 300 21.4 301 21.53 302 21.89 303 22.03 304 22.52 305 22.87 306 23.24 307 24.14 308 24.67 309 25.81 310 26.56 311 27.69 312 28.84 313 30.29 314 31.74 315 34.03 316 34.27 317 32.21 318 30.41 319 28.94 320 26.37 321 25.08 322 23.56 323 22.36 324 21.54 325 20.56 326 19.61 327 18.91 328 18.23 329 17.54 330 17 331 16.25 332 15.89 333 15.27 334 14.92 335 14.67 336 14.16 337 13.91 338 13.53 339 13.27 340 13.02 341 12.79 342 12.57 343 12.39 344 12.11 345 11.95 346 11.79 347 11.58 348 11.47 349 11.19 350 11.04 351 10.82 352 10.62 353 10.46 354 10.22 355 9.96 356 9.77 357 9.41 358 9.22 359 8.99 0</t>
  </si>
  <si>
    <t>【1.5GHz】SANT(Indoor)-MultiBand-360VH344-GTL</t>
  </si>
  <si>
    <t>SANT(Indoor)-MultiBand-360VH344-GTL</t>
  </si>
  <si>
    <t>【1.7GHz】OHTK-02-135F(0)</t>
  </si>
  <si>
    <t>2 0 0 360 0 0 1 0.01 2 0.02 3 0.04 4 0.06 5 0.09 6 0.12 7 0.17 8 0.22 9 0.29 10 0.36 11 0.44 12 0.53 13 0.64 14 0.76 15 0.88 16 1.02 17 1.17 18 1.34 19 1.52 20 1.7 21 1.91 22 2.13 23 2.36 24 2.6 25 2.83 26 3.06 27 3.31 28 3.55 29 3.77 30 3.93 31 4.07 32 4.19 33 4.29 34 4.37 35 4.43 36 4.46 37 4.48 38 4.49 39 4.51 40 4.54 41 4.6 42 4.71 43 4.81 44 4.9 45 4.94 46 4.92 47 4.88 48 4.81 49 4.73 50 4.64 51 4.43 52 4.1 53 3.72 54 3.41 55 3.25 56 3.21 57 3.18 58 3.16 59 3.14 60 3.14 61 3.35 62 3.87 63 4.52 64 5.13 65 5.53 66 5.75 67 5.95 68 6.11 69 6.22 70 6.27 71 6.1 72 5.7 73 5.23 74 4.84 75 4.67 76 4.83 77 5.2 78 5.65 79 6.03 80 6.19 81 6.11 82 5.92 83 5.66 84 5.36 85 5.07 86 4.72 87 4.27 88 3.83 89 3.5 90 3.37 91 3.59 92 4.13 93 4.77 94 5.31 95 5.54 96 5.48 97 5.34 98 5.14 99 4.91 100 4.7 101 4.44 102 4.11 103 3.8 104 3.55 105 3.46 106 3.66 107 4.15 108 4.73 109 5.22 110 5.43 111 5.35 112 5.14 113 4.86 114 4.56 115 4.28 116 3.97 117 3.6 118 3.25 119 2.98 120 2.87 121 2.99 122 3.26 123 3.62 124 3.96 125 4.2 126 4.36 127 4.5 128 4.63 129 4.71 130 4.75 131 4.61 132 4.28 133 3.85 134 3.42 135 3.1 136 2.86 137 2.62 138 2.41 139 2.26 140 2.21 141 2.24 142 2.31 143 2.43 144 2.58 145 2.73 146 2.97 147 3.33 148 3.74 149 4.16 150 4.54 151 4.91 152 5.33 153 5.71 154 5.99 155 6.1 156 6.02 157 5.82 158 5.54 159 5.22 160 4.9 161 4.54 162 4.1 163 3.63 164 3.18 165 2.78 166 2.42 167 2.08 168 1.76 169 1.47 170 1.25 171 1.07 172 0.9 173 0.76 174 0.64 175 0.55 176 0.47 177 0.4 178 0.34 179 0.29 180 0.27 181 0.28 182 0.32 183 0.38 184 0.45 185 0.53 186 0.64 187 0.78 188 0.96 189 1.15 190 1.35 191 1.58 192 1.83 193 2.11 194 2.41 195 2.72 196 3.08 197 3.5 198 3.92 199 4.31 200 4.62 201 4.88 202 5.13 203 5.35 204 5.51 205 5.56 206 5.46 207 5.2 208 4.83 209 4.43 210 4.06 211 3.69 212 3.25 213 2.82 214 2.45 215 2.2 216 2.03 217 1.87 218 1.75 219 1.66 220 1.63 221 1.72 222 1.94 223 2.26 224 2.63 225 3 226 3.51 227 4.19 228 4.88 229 5.42 230 5.63 231 5.54 232 5.31 233 4.99 234 4.65 235 4.32 236 3.97 237 3.56 238 3.15 239 2.85 240 2.73 241 2.82 242 3.06 243 3.36 244 3.66 245 3.87 246 4.01 247 4.15 248 4.26 249 4.34 250 4.37 251 4.28 252 4.06 253 3.79 254 3.57 255 3.47 256 3.68 257 4.19 258 4.81 259 5.35 260 5.62 261 5.69 262 5.74 263 5.79 264 5.81 265 5.82 266 5.67 267 5.3 268 4.86 269 4.49 270 4.34 271 4.53 272 4.98 273 5.52 274 5.97 275 6.16 276 6.12 277 6.01 278 5.86 279 5.67 280 5.49 281 5.23 282 4.89 283 4.53 284 4.25 285 4.14 286 4.25 287 4.52 288 4.83 289 5.1 290 5.21 291 5.19 292 5.14 293 5.06 294 4.97 295 4.86 296 4.66 297 4.33 298 3.96 299 3.62 300 3.4 301 3.27 302 3.15 303 3.05 304 2.99 305 2.96 306 2.96 307 2.96 308 2.96 309 2.96 310 2.96 311 2.96 312 2.96 313 2.97 314 2.97 315 2.98 316 3.02 317 3.1 318 3.2 319 3.31 320 3.41 321 3.52 322 3.65 323 3.77 324 3.86 325 3.9 326 3.88 327 3.82 328 3.74 329 3.65 330 3.54 331 3.39 332 3.18 333 2.92 334 2.66 335 2.43 336 2.21 337 1.98 338 1.77 339 1.56 340 1.38 341 1.21 342 1.06 343 0.91 344 0.79 345 0.67 346 0.58 347 0.49 348 0.42 349 0.35 350 0.29 351 0.23 352 0.18 353 0.13 354 0.09 355 0.06 356 0.05 357 0.03 358 0.02 359 0.01 1 0 360 0 3.23 1 3.22 2 3.2 3 3.17 4 3.13 5 3.08 6 3.02 7 2.95 8 2.88 9 2.81 10 2.73 11 2.65 12 2.57 13 2.49 14 2.42 15 2.34 16 2.27 17 2.21 18 2.15 19 2.1 20 2.04 21 1.98 22 1.92 23 1.86 24 1.8 25 1.73 26 1.67 27 1.62 28 1.56 29 1.51 30 1.46 31 1.42 32 1.38 33 1.35 34 1.33 35 1.32 36 1.31 37 1.32 38 1.33 39 1.35 40 1.37 41 1.41 42 1.45 43 1.49 44 1.54 45 1.6 46 1.66 47 1.73 48 1.8 49 1.87 50 1.95 51 2.03 52 2.11 53 2.2 54 2.29 55 2.39 56 2.53 57 2.7 58 2.9 59 3.12 60 3.36 61 3.63 62 3.9 63 4.19 64 4.49 65 4.8 66 5.12 67 5.43 68 5.75 69 6.06 70 6.36 71 6.66 72 6.94 73 7.23 74 7.56 75 7.91 76 8.28 77 8.66 78 9.06 79 9.45 80 9.84 81 10.22 82 10.59 83 10.93 84 11.25 85 11.54 86 11.78 87 11.99 88 12.14 89 12.23 90 12.27 91 12.21 92 12.06 93 11.81 94 11.48 95 11.09 96 10.64 97 10.15 98 9.62 99 9.07 100 8.51 101 7.95 102 7.4 103 6.88 104 6.39 105 5.94 106 5.55 107 5.23 108 4.99 109 4.79 110 4.6 111 4.41 112 4.22 113 4.05 114 3.88 115 3.71 116 3.56 117 3.41 118 3.28 119 3.15 120 3.03 121 2.93 122 2.84 123 2.76 124 2.7 125 2.65 126 2.61 127 2.59 128 2.56 129 2.54 130 2.52 131 2.49 132 2.47 133 2.45 134 2.44 135 2.42 136 2.41 137 2.39 138 2.38 139 2.37 140 2.36 141 2.36 142 2.35 143 2.35 144 2.35 145 2.35 146 2.35 147 2.36 148 2.36 149 2.37 150 2.38 151 2.39 152 2.4 153 2.41 154 2.42 155 2.43 156 2.44 157 2.45 158 2.46 159 2.46 160 2.47 161 2.47 162 2.47 163 2.47 164 2.47 165 2.46 166 2.46 167 2.45 168 2.44 169 2.44 170 2.42 171 2.41 172 2.4 173 2.38 174 2.37 175 2.35 176 2.34 177 2.32 178 2.3 179 2.28 180 2.26 181 2.19 182 2.12 183 2.05 184 1.99 185 1.92 186 1.85 187 1.79 188 1.72 189 1.66 190 1.59 191 1.53 192 1.46 193 1.4 194 1.33 195 1.27 196 1.21 197 1.14 198 1.08 199 1.02 200 0.95 201 0.87 202 0.79 203 0.72 204 0.64 205 0.56 206 0.48 207 0.4 208 0.33 209 0.26 210 0.2 211 0.15 212 0.1 213 0.06 214 0.03 215 0.01 216 0 217 0.01 218 0.02 219 0.03 220 0.05 221 0.08 222 0.11 223 0.14 224 0.18 225 0.22 226 0.27 227 0.32 228 0.38 229 0.43 230 0.5 231 0.56 232 0.63 233 0.7 234 0.77 235 0.85 236 0.96 237 1.1 238 1.26 239 1.44 240 1.64 241 1.86 242 2.09 243 2.35 244 2.62 245 2.91 246 3.21 247 3.52 248 3.85 249 4.18 250 4.53 251 4.88 252 5.24 253 5.67 254 6.22 255 6.88 256 7.62 257 8.44 258 9.31 259 10.21 260 11.13 261 12.04 262 12.94 263 13.8 264 14.6 265 15.33 266 15.96 267 16.49 268 16.89 269 17.14 270 17.23 271 17.13 272 16.87 273 16.47 274 15.92 275 15.27 276 14.53 277 13.71 278 12.84 279 11.93 280 11 281 10.08 282 9.18 283 8.32 284 7.52 285 6.8 286 6.18 287 5.67 288 5.3 289 5 290 4.71 291 4.43 292 4.15 293 3.88 294 3.63 295 3.38 296 3.15 297 2.93 298 2.73 299 2.54 300 2.38 301 2.23 302 2.11 303 2.01 304 1.93 305 1.88 306 1.86 307 1.85 308 1.84 309 1.83 310 1.83 311 1.82 312 1.81 313 1.81 314 1.8 315 1.8 316 1.79 317 1.79 318 1.78 319 1.78 320 1.78 321 1.78 322 1.78 323 1.78 324 1.77 325 1.78 326 1.81 327 1.85 328 1.91 329 1.97 330 2.05 331 2.13 332 2.21 333 2.3 334 2.4 335 2.49 336 2.58 337 2.66 338 2.74 339 2.81 340 2.87 341 2.92 342 2.95 343 2.97 344 3 345 3.02 346 3.04 347 3.07 348 3.09 349 3.11 350 3.13 351 3.15 352 3.16 353 3.18 354 3.19 355 3.2 356 3.21 357 3.22 358 3.22 359 3.23 0</t>
  </si>
  <si>
    <t>【1.7GHz】OHTK-02-135F</t>
  </si>
  <si>
    <t>【1.7GHz】OVTK-0203-190M(0)</t>
  </si>
  <si>
    <t>2 0 0 360 0 2.63 1 2.67 2 2.71 3 2.76 4 2.8 5 2.83 6 2.87 7 2.9 8 2.94 9 2.96 10 2.97 11 2.97 12 2.98 13 2.98 14 2.98 15 2.98 16 2.97 17 2.94 18 2.9 19 2.85 20 2.81 21 2.76 22 2.7 23 2.64 24 2.58 25 2.51 26 2.45 27 2.38 28 2.31 29 2.26 30 2.22 31 2.19 32 2.16 33 2.14 34 2.12 35 2.12 36 2.12 37 2.13 38 2.14 39 2.16 40 2.18 41 2.22 42 2.27 43 2.33 44 2.41 45 2.5 46 2.6 47 2.73 48 2.88 49 3.04 50 3.21 51 3.27 52 3.33 53 3.39 54 3.45 55 3.52 56 3.59 57 3.66 58 3.73 59 3.8 60 3.86 61 3.92 62 3.98 63 4.04 64 4.08 65 4.15 66 4.26 67 4.29 68 4.28 69 4.27 70 4.26 71 4.23 72 4.18 73 4.11 74 4.04 75 3.96 76 3.89 77 3.8 78 3.71 79 3.62 80 3.54 81 3.38 82 3.14 83 2.91 84 2.68 85 2.46 86 2.25 87 2.04 88 1.83 89 1.64 90 1.46 91 1.3 92 1.14 93 0.99 94 0.85 95 0.72 96 0.61 97 0.49 98 0.39 99 0.3 100 0.23 101 0.17 102 0.11 103 0.06 104 0.02 105 0 106 0 107 0 108 0 109 0 110 0 111 0.01 112 0.03 113 0.06 114 0.1 115 0.13 116 0.16 117 0.2 118 0.25 119 0.29 120 0.34 121 0.4 122 0.46 123 0.52 124 0.59 125 0.66 126 0.73 127 0.81 128 0.88 129 0.96 130 1.05 131 1.13 132 1.23 133 1.33 134 1.43 135 1.54 136 1.66 137 1.78 138 1.9 139 2.04 140 2.18 141 2.32 142 2.48 143 2.64 144 2.82 145 2.99 146 3.18 147 3.38 148 3.58 149 3.79 150 4.01 151 4.12 152 4.24 153 4.36 154 4.48 155 4.58 156 4.68 157 4.78 158 4.87 159 4.94 160 4.98 161 5.01 162 5.04 163 5.05 164 5.07 165 5.07 166 5.06 167 5.02 168 4.96 169 4.9 170 4.86 171 4.81 172 4.76 173 4.71 174 4.66 175 4.61 176 4.55 177 4.5 178 4.44 179 4.39 180 4.33 181 4.29 182 4.24 183 4.2 184 4.16 185 4.12 186 4.07 187 4.05 188 3.98 189 3.9 190 3.82 191 3.74 192 3.65 193 3.56 194 3.47 195 3.37 196 3.25 197 3.12 198 2.98 199 2.84 200 2.69 201 2.53 202 2.36 203 2.18 204 2.01 205 1.84 206 1.67 207 1.51 208 1.35 209 1.2 210 1.07 211 0.95 212 0.83 213 0.72 214 0.63 215 0.57 216 0.53 217 0.5 218 0.47 219 0.45 220 0.44 221 0.46 222 0.52 223 0.61 224 0.71 225 0.83 226 0.96 227 1.14 228 1.35 229 1.58 230 1.83 231 2.11 232 2.43 233 2.78 234 3.17 235 3.58 236 3.73 237 3.9 238 4.08 239 4.26 240 4.44 241 4.64 242 4.87 243 4.88 244 4.95 245 4.94 246 4.97 247 4.99 248 4.99 249 4.98 250 4.95 251 4.91 252 4.89 253 4.85 254 4.79 255 4.62 256 4.48 257 4.33 258 4.19 259 4.06 260 3.94 261 3.84 262 3.75 263 3.66 264 3.59 265 3.54 266 3.5 267 3.38 268 3.29 269 3.22 270 3.2 271 3.21 272 3.26 273 3.32 274 3.4 275 3.48 276 3.54 277 3.61 278 3.69 279 3.79 280 3.88 281 3.97 282 4.08 283 4.19 284 4.3 285 4.39 286 4.48 287 4.57 288 4.66 289 4.5 290 4.44 291 4.46 292 4.5 293 4.56 294 4.65 295 4.58 296 4.44 297 4.21 298 4.22 299 4.21 300 4.3 301 4.4 302 4.29 303 3.72 304 3.52 305 3.41 306 3.3 307 3.21 308 3.18 309 3.09 310 3.04 311 2.98 312 2.94 313 2.91 314 2.85 315 2.83 316 2.83 317 2.83 318 2.83 319 2.83 320 2.84 321 2.85 322 2.88 323 2.91 324 2.94 325 2.97 326 2.99 327 3.02 328 3.04 329 3.05 330 3.06 331 3.05 332 3.04 333 3.03 334 3.01 335 2.99 336 2.96 337 2.92 338 2.88 339 2.83 340 2.79 341 2.75 342 2.7 343 2.65 344 2.61 345 2.57 346 2.54 347 2.51 348 2.48 349 2.46 350 2.45 351 2.45 352 2.45 353 2.46 354 2.46 355 2.46 356 2.48 357 2.51 358 2.55 359 2.59 1 0 360 0 11.17 1 11.02 2 10.66 3 10.2 4 9.72 5 9.33 6 9.02 7 8.74 8 8.47 9 8.2 10 7.91 11 7.6 12 7.27 13 6.94 14 6.6 15 6.25 16 5.88 17 5.48 18 5.08 19 4.71 20 4.39 21 4.13 22 3.9 23 3.68 24 3.47 25 3.24 26 3.01 27 2.76 28 2.51 29 2.27 30 2.04 31 1.81 32 1.58 33 1.36 34 1.16 35 0.99 36 0.85 37 0.72 38 0.61 39 0.51 40 0.45 41 0.4 42 0.36 43 0.33 44 0.31 45 0.3 46 0.3 47 0.3 48 0.3 49 0.3 50 0.31 51 0.32 52 0.34 53 0.37 54 0.41 55 0.45 56 0.5 57 0.57 58 0.65 59 0.75 60 0.85 61 0.98 62 1.14 63 1.32 64 1.51 65 1.7 66 1.89 67 2.09 68 2.3 69 2.53 70 2.77 71 3.03 72 3.3 73 3.6 74 3.91 75 4.24 76 4.58 77 4.95 78 5.34 79 5.74 80 6.15 81 6.56 82 6.99 83 7.42 84 7.88 85 8.35 86 8.95 87 9.66 88 10.34 89 10.86 90 11.06 91 10.94 92 10.64 93 10.21 94 9.72 95 9.25 96 8.74 97 8.14 98 7.51 99 6.88 100 6.31 101 5.79 102 5.28 103 4.8 104 4.34 105 3.92 106 3.53 107 3.16 108 2.81 109 2.49 110 2.2 111 1.94 112 1.69 113 1.46 114 1.25 115 1.07 116 0.9 117 0.75 118 0.61 119 0.48 120 0.38 121 0.3 122 0.22 123 0.15 124 0.1 125 0.06 126 0.04 127 0.03 128 0.01 129 0.01 130 0 131 0.02 132 0.07 133 0.15 134 0.24 135 0.33 136 0.45 137 0.6 138 0.78 139 0.96 140 1.16 141 1.35 142 1.57 143 1.79 144 2.03 145 2.28 146 2.54 147 2.81 148 3.1 149 3.4 150 3.72 151 4.07 152 4.45 153 4.84 154 5.25 155 5.67 156 6.1 157 6.56 158 7.03 159 7.48 160 7.91 161 8.3 162 8.66 163 9.02 164 9.38 165 9.76 166 10.16 167 10.58 168 11 169 11.44 170 11.88 171 12.42 172 13.05 173 13.66 174 14.11 175 14.29 176 14.2 177 13.99 178 13.7 179 13.41 180 13.16 181 12.96 182 12.77 183 12.58 184 12.4 185 12.21 186 12.03 187 11.86 188 11.68 189 11.5 190 11.29 191 11.04 192 10.76 193 10.47 194 10.18 195 9.91 196 9.67 197 9.42 198 9.18 199 8.98 200 8.82 201 8.71 202 8.62 203 8.54 204 8.46 205 8.38 206 8.31 207 8.26 208 8.2 209 8.12 210 8.02 211 7.76 212 7.31 213 6.81 214 6.36 215 6.1 216 5.97 217 5.86 218 5.78 219 5.72 220 5.71 221 5.79 222 5.98 223 6.21 224 6.4 225 6.49 226 6.47 227 6.42 228 6.35 229 6.29 230 6.24 231 6.19 232 6.14 233 6.1 234 6.07 235 6.06 236 6.1 237 6.21 238 6.36 239 6.53 240 6.69 241 6.84 242 7.01 243 7.18 244 7.36 245 7.55 246 7.75 247 7.95 248 8.16 249 8.38 250 8.62 251 8.88 252 9.16 253 9.45 254 9.76 255 10.07 256 10.39 257 10.75 258 11.1 259 11.42 260 11.69 261 11.92 262 12.16 263 12.37 264 12.51 265 12.57 266 12.55 267 12.49 268 12.38 269 12.22 270 11.33 271 11.08 272 10.85 273 10.64 274 10.44 275 10.27 276 10.09 277 9.91 278 9.74 279 9.63 280 9.58 281 9.59 282 9.59 283 9.61 284 9.62 285 9.65 286 9.71 287 9.82 288 9.95 289 10.08 290 10.17 291 10.23 292 10.28 293 10.33 294 10.36 295 10.37 296 10.31 297 10.14 298 9.92 299 9.69 300 9.51 301 9.35 302 9.18 303 9.03 304 8.92 305 8.88 306 8.96 307 9.18 308 9.45 309 9.7 310 9.86 311 9.95 312 10.03 313 10.09 314 10.14 315 10.15 316 10.01 317 9.66 318 9.24 319 8.9 320 8.75 321 8.82 322 8.99 323 9.21 324 9.42 325 9.56 326 9.66 327 9.74 328 9.82 329 9.87 330 9.89 331 9.74 332 9.38 333 8.96 334 8.6 335 8.45 336 8.48 337 8.54 338 8.63 339 8.73 340 8.82 341 8.89 342 8.96 343 9.03 344 9.12 345 9.21 346 9.34 347 9.48 348 9.65 349 9.84 350 10.03 351 10.28 352 10.59 353 10.9 354 11.13 355 11.23 356 11.22 357 11.22 358 11.21 359 11.19 0</t>
  </si>
  <si>
    <t>【1.7GHz】OVTK-0203-190M</t>
  </si>
  <si>
    <t>【1.7GHz】OVTK-0205-184(0)</t>
  </si>
  <si>
    <t>2 0 0 360 0 2.09 1 2.08 2 2.05 3 2 4 1.94 5 1.86 6 1.77 7 1.67 8 1.56 9 1.45 10 1.34 11 1.22 12 1.11 13 1 14 0.9 15 0.81 16 0.72 17 0.65 18 0.6 19 0.55 20 0.5 21 0.45 22 0.41 23 0.36 24 0.31 25 0.27 26 0.23 27 0.19 28 0.15 29 0.12 30 0.09 31 0.06 32 0.04 33 0.02 34 0.01 35 0 36 0 37 0 38 0 39 0.01 40 0.03 41 0.05 42 0.07 43 0.09 44 0.11 45 0.14 46 0.16 47 0.19 48 0.22 49 0.24 50 0.27 51 0.29 52 0.32 53 0.34 54 0.36 55 0.38 56 0.39 57 0.41 58 0.43 59 0.45 60 0.47 61 0.49 62 0.51 63 0.52 64 0.54 65 0.56 66 0.57 67 0.59 68 0.6 69 0.61 70 0.63 71 0.64 72 0.65 73 0.65 74 0.66 75 0.67 76 0.67 77 0.68 78 0.68 79 0.68 80 0.69 81 0.69 82 0.7 83 0.7 84 0.7 85 0.71 86 0.71 87 0.72 88 0.73 89 0.74 90 0.75 91 0.76 92 0.78 93 0.8 94 0.83 95 0.86 96 0.89 97 0.93 98 0.98 99 1.02 100 1.07 101 1.12 102 1.17 103 1.22 104 1.27 105 1.33 106 1.38 107 1.43 108 1.49 109 1.54 110 1.61 111 1.69 112 1.77 113 1.85 114 1.94 115 2.04 116 2.13 117 2.22 118 2.31 119 2.39 120 2.47 121 2.54 122 2.61 123 2.66 124 2.69 125 2.72 126 2.73 127 2.72 128 2.71 129 2.69 130 2.66 131 2.63 132 2.59 133 2.55 134 2.5 135 2.46 136 2.4 137 2.35 138 2.29 139 2.24 140 2.18 141 2.12 142 2.07 143 2.02 144 1.97 145 1.92 146 1.86 147 1.8 148 1.73 149 1.66 150 1.58 151 1.51 152 1.43 153 1.36 154 1.29 155 1.23 156 1.16 157 1.11 158 1.06 159 1.02 160 0.99 161 0.98 162 0.97 163 0.97 164 0.97 165 0.97 166 0.98 167 0.98 168 0.99 169 1 170 1.02 171 1.04 172 1.06 173 1.08 174 1.11 175 1.14 176 1.18 177 1.22 178 1.27 179 1.32 180 1.38 181 1.51 182 1.63 183 1.75 184 1.87 185 1.98 186 2.09 187 2.19 188 2.29 189 2.39 190 2.47 191 2.55 192 2.62 193 2.69 194 2.74 195 2.78 196 2.81 197 2.83 198 2.84 199 2.84 200 2.84 201 2.83 202 2.83 203 2.83 204 2.82 205 2.82 206 2.82 207 2.81 208 2.81 209 2.8 210 2.79 211 2.79 212 2.78 213 2.77 214 2.77 215 2.76 216 2.75 217 2.74 218 2.73 219 2.71 220 2.69 221 2.67 222 2.65 223 2.62 224 2.6 225 2.57 226 2.55 227 2.52 228 2.5 229 2.48 230 2.46 231 2.45 232 2.44 233 2.43 234 2.43 235 2.43 236 2.43 237 2.44 238 2.46 239 2.48 240 2.5 241 2.52 242 2.54 243 2.57 244 2.6 245 2.62 246 2.65 247 2.68 248 2.71 249 2.74 250 2.77 251 2.8 252 2.82 253 2.85 254 2.87 255 2.9 256 2.93 257 2.96 258 2.99 259 3.02 260 3.05 261 3.08 262 3.11 263 3.14 264 3.17 265 3.2 266 3.23 267 3.25 268 3.28 269 3.3 270 3.33 271 3.35 272 3.37 273 3.4 274 3.42 275 3.44 276 3.47 277 3.49 278 3.51 279 3.53 280 3.55 281 3.57 282 3.59 283 3.61 284 3.62 285 3.63 286 3.64 287 3.64 288 3.64 289 3.64 290 3.63 291 3.61 292 3.58 293 3.55 294 3.51 295 3.46 296 3.42 297 3.37 298 3.31 299 3.26 300 3.2 301 3.14 302 3.08 303 3.02 304 2.97 305 2.91 306 2.86 307 2.81 308 2.75 309 2.69 310 2.62 311 2.56 312 2.48 313 2.41 314 2.34 315 2.27 316 2.2 317 2.13 318 2.07 319 2.01 320 1.96 321 1.91 322 1.86 323 1.83 324 1.8 325 1.78 326 1.76 327 1.74 328 1.72 329 1.7 330 1.68 331 1.66 332 1.64 333 1.63 334 1.61 335 1.6 336 1.59 337 1.57 338 1.57 339 1.56 340 1.55 341 1.55 342 1.55 343 1.55 344 1.57 345 1.59 346 1.62 347 1.65 348 1.69 349 1.73 350 1.78 351 1.82 352 1.87 353 1.91 354 1.95 355 1.99 356 2.02 357 2.05 358 2.07 359 2.09 1 0 360 0 18.38 1 18.93 2 19.55 3 20.12 4 20.55 5 20.71 6 20.46 7 19.81 8 18.91 9 17.91 10 16.97 11 16.01 12 14.93 13 13.81 14 12.76 15 11.88 16 11.15 17 10.49 18 9.88 19 9.32 20 8.78 21 8.27 22 7.79 23 7.33 24 6.89 25 6.46 26 6.05 27 5.64 28 5.25 29 4.87 30 4.49 31 4.11 32 3.72 33 3.34 34 3 35 2.7 36 2.46 37 2.24 38 2.04 39 1.85 40 1.67 41 1.48 42 1.29 43 1.11 44 0.95 45 0.81 46 0.69 47 0.58 48 0.48 49 0.4 50 0.36 51 0.34 52 0.32 53 0.31 54 0.3 55 0.29 56 0.31 57 0.37 58 0.45 59 0.55 60 0.65 61 0.76 62 0.9 63 1.07 64 1.25 65 1.45 66 1.66 67 1.9 68 2.17 69 2.46 70 2.78 71 3.12 72 3.5 73 3.92 74 4.37 75 4.85 76 5.37 77 5.93 78 6.55 79 7.24 80 8.01 81 8.97 82 10.14 83 11.41 84 12.66 85 13.76 86 14.84 87 15.99 88 17.04 89 17.8 90 18.09 91 17.54 92 16.15 93 14.35 94 12.53 95 11.12 96 10.07 97 9.1 98 8.21 99 7.4 100 6.69 101 6.05 102 5.46 103 4.93 104 4.44 105 3.99 106 3.58 107 3.19 108 2.84 109 2.51 110 2.22 111 1.95 112 1.7 113 1.47 114 1.26 115 1.07 116 0.9 117 0.72 118 0.57 119 0.43 120 0.33 121 0.23 122 0.15 123 0.07 124 0.02 125 0 126 0.01 127 0.04 128 0.08 129 0.14 130 0.2 131 0.28 132 0.41 133 0.57 134 0.74 135 0.91 136 1.09 137 1.29 138 1.5 139 1.72 140 1.94 141 2.16 142 2.38 143 2.61 144 2.86 145 3.13 146 3.46 147 3.83 148 4.22 149 4.62 150 5 151 5.34 152 5.66 153 5.99 154 6.33 155 6.71 156 7.14 157 7.6 158 8.1 159 8.63 160 9.19 161 9.79 162 10.43 163 11.12 164 11.84 165 12.6 166 13.45 167 14.42 168 15.4 169 16.3 170 17.04 171 17.68 172 18.33 173 18.89 174 19.28 175 19.43 176 19.31 177 18.98 178 18.54 179 18.08 180 17.67 181 17.34 182 17.02 183 16.7 184 16.35 185 15.97 186 15.49 187 14.92 188 14.33 189 13.77 190 13.3 191 12.91 192 12.57 193 12.25 194 11.95 195 11.68 196 11.43 197 11.2 198 10.99 199 10.78 200 10.54 201 10.28 202 9.99 203 9.7 204 9.42 205 9.15 206 8.91 207 8.66 208 8.43 209 8.22 210 8.05 211 7.89 212 7.73 213 7.6 214 7.5 215 7.46 216 7.47 217 7.47 218 7.48 219 7.49 220 7.51 221 7.56 222 7.65 223 7.77 224 7.91 225 8.04 226 8.18 227 8.34 228 8.5 229 8.64 230 8.75 231 8.83 232 8.9 233 8.97 234 9.01 235 9.03 236 9.01 237 8.96 238 8.89 239 8.83 240 8.78 241 8.74 242 8.71 243 8.67 244 8.65 245 8.64 246 8.66 247 8.73 248 8.83 249 8.95 250 9.09 251 9.26 252 9.49 253 9.77 254 10.08 255 10.41 256 10.77 257 11.19 258 11.64 259 12.12 260 12.59 261 13.1 262 13.67 263 14.23 264 14.71 265 15.03 266 15.24 267 15.44 268 15.59 269 15.7 270 15.74 271 15.15 272 14.57 273 14 274 13.45 275 12.91 276 12.37 277 11.83 278 11.31 279 10.82 280 10.38 281 9.96 282 9.55 283 9.17 284 8.85 285 8.61 286 8.42 287 8.24 288 8.1 289 8 290 7.96 291 7.98 292 8.01 293 8.07 294 8.13 295 8.2 296 8.3 297 8.44 298 8.58 299 8.69 300 8.74 301 8.73 302 8.7 303 8.65 304 8.6 305 8.53 306 8.43 307 8.27 308 8.09 309 7.94 310 7.84 311 7.78 312 7.73 313 7.7 314 7.67 315 7.65 316 7.65 317 7.64 318 7.64 319 7.64 320 7.63 321 7.6 322 7.54 323 7.47 324 7.41 325 7.39 326 7.41 327 7.47 328 7.56 329 7.68 330 7.81 331 8.01 332 8.32 333 8.68 334 9.07 335 9.42 336 9.76 337 10.13 338 10.49 339 10.8 340 11.03 341 11.19 342 11.31 343 11.41 344 11.53 345 11.69 346 11.89 347 12.15 348 12.46 349 12.8 350 13.17 351 13.61 352 14.16 353 14.75 354 15.35 355 15.91 356 16.42 357 16.92 358 17.41 359 17.9 0</t>
  </si>
  <si>
    <t>【1.7GHz】OVTK-0205-184</t>
  </si>
  <si>
    <t>【1.7GHz】R-0736FVM-DK(0)</t>
  </si>
  <si>
    <t>2 0 0 360 0 3.6 1 3.6 2 3.5 3 3.6 4 3.5 5 3.5 6 3.5 7 3.5 8 3.5 9 3.4 10 3.4 11 3.4 12 3.4 13 3.3 14 3.3 15 3.3 16 3.2 17 3.2 18 3.1 19 3.1 20 3.1 21 3 22 3 23 2.9 24 2.9 25 2.8 26 2.8 27 2.7 28 2.7 29 2.6 30 2.6 31 2.5 32 2.5 33 2.4 34 2.4 35 2.3 36 2.3 37 2.2 38 2.2 39 2.1 40 2.1 41 2 42 1.9 43 1.9 44 1.8 45 1.8 46 1.7 47 1.7 48 1.6 49 1.6 50 1.5 51 1.4 52 1.4 53 1.4 54 1.3 55 1.2 56 1.2 57 1.1 58 1.1 59 1.1 60 1 61 1 62 0.9 63 0.9 64 0.8 65 0.8 66 0.8 67 0.7 68 0.7 69 0.7 70 0.6 71 0.6 72 0.6 73 0.6 74 0.5 75 0.5 76 0.5 77 0.4 78 0.4 79 0.4 80 0.4 81 0.3 82 0.3 83 0.3 84 0.3 85 0.3 86 0.2 87 0.2 88 0.2 89 0.2 90 0.2 91 0.2 92 0.2 93 0.1 94 0.1 95 0.1 96 0.1 97 0.1 98 0.1 99 0.1 100 0.1 101 0 102 0 103 0 104 0 105 0 106 0 107 0 108 0 109 0 110 0 111 0 112 0 113 0 114 0 115 0 116 0 117 0 118 0 119 0 120 0 121 0 122 0 123 0 124 0 125 0 126 0 127 0 128 0 129 0 130 0 131 0 132 0 133 0 134 0 135 0 136 0.1 137 0.1 138 0.1 139 0.1 140 0.1 141 0.1 142 0.1 143 0.1 144 0.1 145 0.1 146 0.1 147 0.1 148 0.1 149 0.1 150 0.1 151 0.1 152 0.1 153 0.1 154 0.1 155 0.1 156 0.1 157 0.1 158 0.1 159 0.2 160 0.1 161 0.2 162 0.2 163 0.2 164 0.2 165 0.2 166 0.2 167 0.2 168 0.2 169 0.2 170 0.2 171 0.2 172 0.2 173 0.2 174 0.2 175 0.2 176 0.2 177 0.2 178 0.2 179 0.2 180 0.2 181 0.2 182 0.2 183 0.2 184 0.2 185 0.2 186 0.2 187 0.2 188 0.2 189 0.2 190 0.2 191 0.2 192 0.2 193 0.2 194 0.2 195 0.2 196 0.2 197 0.2 198 0.2 199 0.2 200 0.2 201 0.2 202 0.2 203 0.2 204 0.2 205 0.2 206 0.2 207 0.2 208 0.1 209 0.1 210 0.1 211 0.1 212 0.1 213 0.1 214 0.1 215 0.1 216 0.1 217 0.1 218 0.1 219 0.1 220 0.1 221 0.1 222 0.1 223 0.1 224 0.1 225 0.1 226 0.1 227 0.1 228 0.1 229 0.1 230 0.1 231 0.1 232 0.1 233 0.1 234 0.1 235 0.1 236 0.1 237 0.1 238 0.2 239 0.2 240 0.2 241 0.2 242 0.2 243 0.2 244 0.2 245 0.2 246 0.2 247 0.2 248 0.2 249 0.2 250 0.2 251 0.2 252 0.2 253 0.2 254 0.2 255 0.2 256 0.2 257 0.2 258 0.2 259 0.2 260 0.2 261 0.2 262 0.2 263 0.2 264 0.2 265 0.2 266 0.2 267 0.2 268 0.2 269 0.2 270 0.2 271 0.3 272 0.3 273 0.3 274 0.3 275 0.3 276 0.3 277 0.4 278 0.4 279 0.4 280 0.4 281 0.4 282 0.5 283 0.5 284 0.5 285 0.6 286 0.6 287 0.6 288 0.7 289 0.7 290 0.7 291 0.8 292 0.8 293 0.8 294 0.9 295 0.9 296 0.9 297 1 298 1 299 1.1 300 1.1 301 1.1 302 1.2 303 1.2 304 1.3 305 1.3 306 1.4 307 1.4 308 1.5 309 1.5 310 1.6 311 1.6 312 1.6 313 1.7 314 1.8 315 1.8 316 1.9 317 1.9 318 2 319 2 320 2.1 321 2.1 322 2.2 323 2.2 324 2.3 325 2.3 326 2.4 327 2.5 328 2.5 329 2.6 330 2.6 331 2.7 332 2.7 333 2.8 334 2.8 335 2.9 336 2.9 337 2.9 338 3 339 3 340 3.1 341 3.1 342 3.2 343 3.2 344 3.2 345 3.2 346 3.3 347 3.3 348 3.3 349 3.4 350 3.4 351 3.4 352 3.4 353 3.5 354 3.5 355 3.5 356 3.5 357 3.5 358 3.5 359 3.5 1 0 360 0 12.4 1 12.3 2 12.1 3 11.9 4 11.7 5 11.4 6 11.1 7 10.8 8 10.5 9 10.2 10 9.8 11 9.5 12 9.1 13 8.8 14 8.4 15 8 16 7.6 17 7.3 18 6.9 19 6.5 20 6.2 21 5.8 22 5.5 23 5.1 24 4.8 25 4.5 26 4.2 27 3.9 28 3.6 29 3.3 30 3.1 31 2.8 32 2.6 33 2.4 34 2.1 35 1.9 36 1.7 37 1.5 38 1.4 39 1.2 40 1.1 41 0.9 42 0.8 43 0.7 44 0.6 45 0.5 46 0.4 47 0.3 48 0.2 49 0.2 50 0.2 51 0.1 52 0.1 53 0.1 54 0.1 55 0.2 56 0.2 57 0.3 58 0.4 59 0.4 60 0.5 61 0.7 62 0.8 63 1 64 1.1 65 1.4 66 1.6 67 1.8 68 2.1 69 2.4 70 2.6 71 3 72 3.4 73 3.8 74 4.2 75 4.8 76 5.3 77 5.9 78 6.6 79 7.3 80 8.1 81 9 82 10.1 83 11.4 84 12.9 85 14.6 86 17 87 20.3 88 25.3 89 40.1 90 26.4 91 21.8 92 18 93 15.4 94 13.5 95 11.8 96 10.5 97 9.4 98 8.4 99 7.5 100 6.7 101 6 102 5.4 103 4.8 104 4.3 105 3.8 106 3.4 107 3 108 2.7 109 2.4 110 2.1 111 1.8 112 1.5 113 1.3 114 1.1 115 0.9 116 0.8 117 0.6 118 0.5 119 0.4 120 0.3 121 0.2 122 0.1 123 0.1 124 0 125 0 126 0 127 0 128 0 129 0.1 130 0.1 131 0.2 132 0.2 133 0.3 134 0.4 135 0.5 136 0.6 137 0.8 138 0.9 139 1 140 1.2 141 1.4 142 1.5 143 1.7 144 1.9 145 2.1 146 2.4 147 2.6 148 2.8 149 3.1 150 3.3 151 3.6 152 3.9 153 4.2 154 4.5 155 4.8 156 5.1 157 5.4 158 5.7 159 6.1 160 6.5 161 6.8 162 7.2 163 7.5 164 7.9 165 8.3 166 8.7 167 9 168 9.4 169 9.7 170 10.1 171 10.4 172 10.7 173 11 174 11.3 175 11.5 176 11.8 177 12 178 12.1 179 12.3 180 12.4 181 12.5 182 12.5 183 12.6 184 12.6 185 12.6 186 12.6 187 12.6 188 12.5 189 12.5 190 12.5 191 12.4 192 12.4 193 12.3 194 12.2 195 12.2 196 12.1 197 12.1 198 12 199 11.9 200 11.8 201 11.7 202 11.6 203 11.5 204 11.4 205 11.3 206 11.2 207 11.1 208 11 209 10.9 210 10.8 211 10.7 212 10.6 213 10.5 214 10.4 215 10.4 216 10.3 217 10.3 218 10.2 219 10.2 220 10.1 221 10.1 222 10 223 10 224 9.9 225 9.9 226 9.9 227 9.8 228 9.8 229 9.8 230 9.7 231 9.7 232 9.6 233 9.6 234 9.6 235 9.5 236 9.5 237 9.5 238 9.5 239 9.5 240 9.5 241 9.6 242 9.6 243 9.7 244 9.7 245 9.8 246 10 247 10.1 248 10.2 249 10.4 250 10.6 251 10.9 252 11.2 253 11.5 254 11.9 255 12.3 256 12.8 257 13.4 258 14 259 14.7 260 15.5 261 16.4 262 17.5 263 18.7 264 20.3 265 22 266 24.4 267 27.5 268 32.4 269 38.5 270 33.5 271 28.4 272 25 273 22.4 274 20.6 275 19 276 17.7 277 16.6 278 15.7 279 14.8 280 14.1 281 13.4 282 12.8 283 12.3 284 11.8 285 11.4 286 11 287 10.7 288 10.4 289 10.1 290 9.9 291 9.7 292 9.5 293 9.3 294 9.2 295 9.1 296 9 297 8.9 298 8.9 299 8.8 300 8.8 301 8.8 302 8.8 303 8.8 304 8.9 305 8.9 306 8.9 307 9 308 9 309 9.1 310 9.2 311 9.2 312 9.3 313 9.3 314 9.4 315 9.5 316 9.5 317 9.6 318 9.6 319 9.7 320 9.7 321 9.8 322 9.8 323 9.9 324 9.9 325 10 326 10 327 10.1 328 10.2 329 10.3 330 10.4 331 10.5 332 10.6 333 10.7 334 10.8 335 11 336 11.1 337 11.3 338 11.4 339 11.5 340 11.7 341 11.8 342 12 343 12.1 344 12.2 345 12.3 346 12.4 347 12.5 348 12.5 349 12.6 350 12.7 351 12.7 352 12.7 353 12.8 354 12.8 355 12.8 356 12.8 357 12.7 358 12.6 359 12.6 0</t>
  </si>
  <si>
    <t>【1.7GHz】R-0736FVM-DK</t>
  </si>
  <si>
    <t>【1.7GHz】ROSR-02(0)</t>
  </si>
  <si>
    <t>2 0 0 360 0 0.76 1 0.77 2 0.77 3 0.77 4 0.77 5 0.76 6 0.77 7 0.76 8 0.75 9 0.75 10 0.75 11 0.75 12 0.76 13 0.8 14 0.81 15 0.81 16 0.79 17 0.76 18 0.74 19 0.72 20 0.72 21 0.73 22 0.73 23 0.73 24 0.75 25 0.77 26 0.8 27 0.83 28 0.86 29 0.92 30 1.02 31 1.13 32 1.23 33 1.33 34 1.44 35 1.56 36 1.69 37 1.83 38 1.97 39 2.12 40 2.23 41 2.34 42 2.43 43 2.52 44 2.57 45 2.62 46 2.63 47 2.6 48 2.58 49 2.54 50 2.49 51 2.47 52 2.47 53 2.51 54 2.58 55 2.65 56 2.76 57 2.9 58 3.05 59 3.19 60 3.29 61 3.37 62 3.43 63 3.45 64 3.44 65 3.39 66 3.29 67 3.16 68 3.02 69 2.91 70 2.81 71 2.74 72 2.75 73 2.76 74 2.8 75 2.84 76 2.89 77 2.96 78 3.03 79 3.1 80 3.14 81 3.16 82 3.14 83 3.05 84 2.95 85 2.85 86 2.75 87 2.66 88 2.57 89 2.53 90 2.55 91 2.67 92 2.93 93 3.49 94 4.47 95 5.25 96 5.48 97 5.56 98 5.62 99 5.59 100 5.39 101 5.13 102 4.82 103 4.39 104 3.87 105 3.35 106 2.89 107 2.49 108 2.2 109 2.03 110 1.89 111 1.79 112 1.75 113 1.73 114 1.73 115 1.76 116 1.79 117 1.79 118 1.74 119 1.68 120 1.6 121 1.47 122 1.33 123 1.16 124 0.98 125 0.77 126 0.56 127 0.37 128 0.2 129 0.08 130 0.01 131 0 132 0.05 133 0.16 134 0.32 135 0.57 136 0.88 137 1.25 138 1.64 139 2.06 140 2.48 141 2.83 142 3.11 143 3.33 144 3.48 145 3.57 146 3.6 147 3.56 148 3.49 149 3.4 150 3.31 151 3.22 152 3.17 153 3.15 154 3.16 155 3.21 156 3.32 157 3.46 158 3.67 159 3.94 160 4.25 161 4.61 162 4.98 163 5.41 164 5.85 165 6.26 166 6.68 167 7.07 168 7.4 169 7.63 170 7.75 171 7.79 172 7.76 173 7.64 174 7.55 175 7.47 176 7.39 177 7.32 178 7.26 179 7.2 180 7.2 181 7.25 182 7.33 183 7.46 184 7.58 185 7.66 186 7.76 187 7.79 188 7.75 189 7.62 190 7.39 191 7.06 192 6.64 193 6.16 194 5.64 195 5.08 196 4.54 197 4.06 198 3.58 199 3.17 200 2.82 201 2.51 202 2.28 203 2.09 204 1.95 205 1.87 206 1.86 207 1.88 208 1.94 209 2.04 210 2.14 211 2.23 212 2.35 213 2.44 214 2.46 215 2.43 216 2.33 217 2.16 218 1.93 219 1.66 220 1.38 221 1.11 222 0.84 223 0.64 224 0.5 225 0.43 226 0.43 227 0.48 228 0.57 229 0.72 230 0.87 231 1 232 1.13 233 1.21 234 1.22 235 1.21 236 1.19 237 1.15 238 1.08 239 1 240 0.92 241 0.89 242 0.91 243 0.94 244 1.02 245 1.14 246 1.33 247 1.56 248 1.83 249 2.16 250 2.51 251 2.88 252 3.28 253 3.66 254 3.99 255 4.28 256 4.48 257 4.54 258 4.5 259 4.35 260 4.16 261 3.91 262 3.6 263 3.25 264 2.92 265 2.65 266 2.48 267 2.46 268 2.79 269 3.44 270 3.69 271 3.63 272 3.51 273 3.42 274 3.36 275 3.28 276 3.21 277 3.13 278 3 279 2.83 280 2.64 281 2.45 282 2.27 283 2.09 284 1.97 285 1.94 286 1.98 287 2.09 288 2.29 289 2.54 290 2.81 291 3.13 292 3.43 293 3.67 294 3.86 295 3.99 296 4.03 297 4 298 3.92 299 3.81 300 3.63 301 3.43 302 3.27 303 3.09 304 2.93 305 2.8 306 2.67 307 2.53 308 2.41 309 2.35 310 2.31 311 2.26 312 2.2 313 2.16 314 2.11 315 2.05 316 2 317 1.93 318 1.84 319 1.76 320 1.65 321 1.55 322 1.49 323 1.42 324 1.33 325 1.26 326 1.2 327 1.14 328 1.1 329 1.05 330 1 331 0.98 332 0.96 333 0.95 334 0.95 335 0.95 336 0.95 337 0.95 338 0.94 339 0.94 340 0.94 341 0.93 342 0.92 343 0.9 344 0.91 345 0.91 346 0.88 347 0.88 348 0.88 349 0.88 350 0.88 351 0.86 352 0.84 353 0.81 354 0.79 355 0.79 356 0.79 357 0.78 358 0.77 359 0.77 1 0 360 0 0.49 1 0.63 2 0.6 3 0.57 4 0.55 5 0.55 6 0.56 7 0.64 8 0.75 9 0.91 10 1.13 11 1.4 12 1.73 13 2.16 14 2.65 15 3.22 16 3.91 17 4.63 18 5.4 19 6.14 20 6.76 21 7.2 22 7.39 23 7.35 24 7.1 25 6.71 26 6.19 27 5.67 28 5.21 29 4.8 30 4.56 31 4.46 32 4.49 33 4.69 34 5.07 35 5.67 36 6.47 37 7.44 38 8.55 39 9.89 40 11.31 41 12.6 42 13.53 43 14.06 44 13.83 45 12.62 46 11 47 9.66 48 8.77 49 8.21 50 7.92 51 7.88 52 8.1 53 8.53 54 9.09 55 9.8 56 10.64 57 11.54 58 12.36 59 13.17 60 13.88 61 14.4 62 14.71 63 14.74 64 14.63 65 14.8 66 15.43 67 16.04 68 16.6 69 17.2 70 17.68 71 17.97 72 17.88 73 17.13 74 15.86 75 14.6 76 13.72 77 13.26 78 13.14 79 13.29 80 13.66 81 14.17 82 14.78 83 15.49 84 16.16 85 16.24 86 15.71 87 15.43 88 15.59 89 15.63 90 15.41 91 15.22 92 15.34 93 15.81 94 15.71 95 14.97 96 14.15 97 13.36 98 12.61 99 11.83 100 11.14 101 10.59 102 10.17 103 9.92 104 9.81 105 9.79 106 9.83 107 9.85 108 9.89 109 9.94 110 9.93 111 9.88 112 9.83 113 9.78 114 9.69 115 9.55 116 9.34 117 9.09 118 8.81 119 8.51 120 8.2 121 7.87 122 7.57 123 7.29 124 7.05 125 6.86 126 6.71 127 6.59 128 6.49 129 6.41 130 6.32 131 6.21 132 6.1 133 5.97 134 5.8 135 5.59 136 5.39 137 5.18 138 4.96 139 4.76 140 4.55 141 4.34 142 4.13 143 3.94 144 3.76 145 3.59 146 3.44 147 3.29 148 3.17 149 3.05 150 2.92 151 2.81 152 2.69 153 2.58 154 2.47 155 2.38 156 2.28 157 2.2 158 2.12 159 2.02 160 1.92 161 1.84 162 1.77 163 1.69 164 1.63 165 1.56 166 1.51 167 1.45 168 1.41 169 1.37 170 1.33 171 1.28 172 1.26 173 1.23 174 1.21 175 1.19 176 1.18 177 1.17 178 1.15 179 1.15 180 1.14 181 1.14 182 1.15 183 1.15 184 1.17 185 1.2 186 1.23 187 1.24 188 1.24 189 1.24 190 1.27 191 1.37 192 1.44 193 1.5 194 1.56 195 1.65 196 1.74 197 1.84 198 1.94 199 2.04 200 2.14 201 2.26 202 2.38 203 2.49 204 2.62 205 2.75 206 2.9 207 3.06 208 3.23 209 3.4 210 3.58 211 3.79 212 3.99 213 4.21 214 4.44 215 4.67 216 4.89 217 5.14 218 5.37 219 5.58 220 5.76 221 5.94 222 6.11 223 6.24 224 6.35 225 6.45 226 6.54 227 6.65 228 6.8 229 6.94 230 7.12 231 7.32 232 7.53 233 7.75 234 7.97 235 8.15 236 8.31 237 8.43 238 8.52 239 8.55 240 8.55 241 8.55 242 8.54 243 8.53 244 8.52 245 8.54 246 8.58 247 8.63 248 8.72 249 8.8 250 8.87 251 8.94 252 9.01 253 9.05 254 9.07 255 9.12 256 9.18 257 9.27 258 9.35 259 9.42 260 9.52 261 9.57 262 9.62 263 9.64 264 9.61 265 9.55 266 9.49 267 9.4 268 9.3 269 9.24 270 9.03 271 8.44 272 7.91 273 7.7 274 7.64 275 7.63 276 7.65 277 7.75 278 7.97 279 8.26 280 8.68 281 9.28 282 10.08 283 11.01 284 11.91 285 12.7 286 13.22 287 13.34 288 13.13 289 12.57 290 11.63 291 10.43 292 9.2 293 8.14 294 7.38 295 6.88 296 6.64 297 6.62 298 6.77 299 7.04 300 7.33 301 7.58 302 7.77 303 7.8 304 7.63 305 7.28 306 6.83 307 6.29 308 5.78 309 5.34 310 5 311 4.79 312 4.68 313 4.63 314 4.61 315 4.61 316 4.59 317 4.5 318 4.28 319 3.97 320 3.55 321 3.07 322 2.58 323 2.04 324 1.54 325 1.12 326 0.74 327 0.43 328 0.2 329 0.07 330 0 331 0.02 332 0.1 333 0.25 334 0.47 335 0.74 336 1.08 337 1.45 338 1.84 339 2.26 340 2.71 341 3.1 342 3.46 343 3.78 344 4.04 345 4.19 346 4.22 347 4.16 348 4.01 349 3.77 350 3.5 351 3.17 352 2.81 353 2.46 354 2.12 355 1.81 356 1.51 357 1.24 358 0.95 359 0.49 0</t>
  </si>
  <si>
    <t>【1.7GHz】ROSR-02</t>
  </si>
  <si>
    <t>【1.7GHz】SANT(Indoor)-MultiBand-360VH344-GTL(0)</t>
  </si>
  <si>
    <t>2 0 0 360 0 1.35 1 1.36 2 1.39 3 1.39 4 1.39 5 1.41 6 1.39 7 1.41 8 1.41 9 1.41 10 1.42 11 1.44 12 1.44 13 1.43 14 1.43 15 1.42 16 1.42 17 1.4 18 1.42 19 1.42 20 1.4 21 1.38 22 1.38 23 1.36 24 1.34 25 1.34 26 1.32 27 1.28 28 1.28 29 1.26 30 1.23 31 1.23 32 1.2 33 1.15 34 1.15 35 1.16 36 1.09 37 1.09 38 1.06 39 1.02 40 1.02 41 0.99 42 0.95 43 0.95 44 0.94 45 0.91 46 0.91 47 0.88 48 0.84 49 0.84 50 0.83 51 0.82 52 0.8 53 0.79 54 0.75 55 0.75 56 0.75 57 0.74 58 0.73 59 0.72 60 0.74 61 0.74 62 0.72 63 0.73 64 0.72 65 0.71 66 0.71 67 0.71 68 0.72 69 0.72 70 0.72 71 0.71 72 0.73 73 0.74 74 0.74 75 0.75 76 0.77 77 0.77 78 0.77 79 0.78 80 0.78 81 0.78 82 0.8 83 0.82 84 0.81 85 0.82 86 0.82 87 0.81 88 0.85 89 0.85 90 0.86 91 0.86 92 0.84 93 0.84 94 0.84 95 0.86 96 0.86 97 0.85 98 0.84 99 0.85 100 0.84 101 0.83 102 0.82 103 0.81 104 0.83 105 0.83 106 0.81 107 0.79 108 0.78 109 0.77 110 0.77 111 0.75 112 0.78 113 0.73 114 0.73 115 0.71 116 0.66 117 0.66 118 0.65 119 0.64 120 0.61 121 0.59 122 0.55 123 0.55 124 0.53 125 0.5 126 0.49 127 0.46 128 0.42 129 0.42 130 0.41 131 0.39 132 0.39 133 0.36 134 0.32 135 0.32 136 0.32 137 0.26 138 0.26 139 0.22 140 0.19 141 0.19 142 0.17 143 0.17 144 0.17 145 0.13 146 0.09 147 0.09 148 0.08 149 0.06 150 0.06 151 0.06 152 0.06 153 0.04 154 0.03 155 0.03 156 0.02 157 0.03 158 0.01 159 0 160 0 161 0.01 162 0.01 163 0.01 164 0.02 165 0.02 166 0.02 167 0.03 168 0.04 169 0.05 170 0.08 171 0.09 172 0.09 173 0.12 174 0.14 175 0.14 176 0.15 177 0.21 178 0.21 179 0.25 180 0.27 181 0.31 182 0.34 183 0.42 184 0.42 185 0.46 186 0.55 187 0.55 188 0.59 189 0.67 190 0.67 191 0.72 192 0.82 193 0.82 194 0.88 195 0.97 196 0.97 197 1.03 198 1.12 199 1.12 200 1.17 201 1.28 202 1.28 203 1.34 204 1.43 205 1.43 206 1.46 207 1.54 208 1.54 209 1.58 210 1.64 211 1.64 212 1.67 213 1.69 214 1.71 215 1.74 216 1.78 217 1.78 218 1.77 219 1.78 220 1.78 221 1.78 222 1.78 223 1.78 224 1.77 225 1.75 226 1.75 227 1.77 228 1.79 229 1.76 230 1.74 231 1.71 232 1.67 233 1.64 234 1.62 235 1.56 236 1.56 237 1.52 238 1.47 239 1.47 240 1.45 241 1.42 242 1.37 243 1.33 244 1.26 245 1.26 246 1.21 247 1.16 248 1.16 249 1.12 250 1.08 251 1.08 252 1.04 253 0.97 254 0.97 255 0.94 256 0.89 257 0.89 258 0.86 259 0.84 260 0.8 261 0.79 262 0.76 263 0.76 264 0.74 265 0.74 266 0.73 267 0.7 268 0.68 269 0.68 270 0.7 271 0.65 272 0.65 273 0.66 274 0.64 275 0.62 276 0.6 277 0.6 278 0.6 279 0.6 280 0.59 281 0.59 282 0.61 283 0.61 284 0.61 285 0.6 286 0.61 287 0.61 288 0.61 289 0.61 290 0.61 291 0.62 292 0.62 293 0.62 294 0.62 295 0.61 296 0.61 297 0.61 298 0.63 299 0.65 300 0.65 301 0.65 302 0.66 303 0.66 304 0.65 305 0.65 306 0.64 307 0.64 308 0.65 309 0.65 310 0.65 311 0.66 312 0.66 313 0.67 314 0.66 315 0.67 316 0.68 317 0.69 318 0.69 319 0.68 320 0.71 321 0.71 322 0.75 323 0.75 324 0.75 325 0.75 326 0.77 327 0.77 328 0.77 329 0.8 330 0.8 331 0.81 332 0.82 333 0.82 334 0.84 335 0.87 336 0.87 337 0.88 338 0.92 339 0.92 340 0.93 341 1.02 342 1.02 343 1.02 344 1.04 345 1.04 346 1.05 347 1.08 348 1.08 349 1.11 350 1.16 351 1.16 352 1.2 353 1.25 354 1.25 355 1.26 356 1.31 357 1.31 358 1.32 359 1.35 1 0 360 0 13.73 1 13.64 2 13.28 3 13.05 4 12.8 5 12.23 6 11.9 7 11.39 8 10.94 9 10.49 10 10 11 9.42 12 9.07 13 8.6 14 8.01 15 7.69 16 7.04 17 6.71 18 6.15 19 5.8 20 5.39 21 5.03 22 4.69 23 4.33 24 3.95 25 3.72 26 3.44 27 3.07 28 2.88 29 2.47 30 2.3 31 2.13 32 1.79 33 1.64 34 1.36 35 1.21 36 1.03 37 0.89 38 0.76 39 0.61 40 0.48 41 0.41 42 0.27 43 0.21 44 0.18 45 0.08 46 0.05 47 0.02 48 0 49 0.01 50 0.02 51 0.03 52 0.07 53 0.12 54 0.16 55 0.23 56 0.33 57 0.39 58 0.55 59 0.65 60 0.84 61 0.95 62 1.14 63 1.31 64 1.49 65 1.7 66 1.98 67 2.16 68 2.43 69 2.78 70 3 71 3.5 72 3.78 73 4.3 74 4.68 75 5.02 76 5.64 77 6.13 78 6.71 79 7.34 80 8.08 81 8.75 82 9.88 83 10.62 84 12.23 85 13.19 86 14.2 87 16.58 88 18.03 89 20.02 90 21.11 91 20.98 92 19.69 93 17.52 94 16.16 95 14.08 96 12.83 97 11.93 98 10.34 99 9.62 100 8.54 101 7.88 102 7.27 103 6.64 104 6.07 105 5.58 106 4.98 107 4.67 108 4.33 109 3.79 110 3.55 111 3.07 112 2.85 113 2.56 114 2.32 115 2.12 116 1.91 117 1.69 118 1.54 119 1.39 120 1.19 121 1.09 122 0.91 123 0.81 124 0.69 125 0.6 126 0.55 127 0.47 128 0.41 129 0.37 130 0.33 131 0.29 132 0.28 133 0.26 134 0.27 135 0.27 136 0.3 137 0.33 138 0.38 139 0.44 140 0.49 141 0.57 142 0.66 143 0.75 144 0.87 145 0.99 146 1.11 147 1.31 148 1.42 149 1.69 150 1.84 151 2.09 152 2.29 153 2.51 154 2.8 155 3.11 156 3.35 157 3.64 158 4.05 159 4.29 160 4.88 161 5.18 162 5.49 163 6.16 164 6.51 165 7.15 166 7.61 167 8.14 168 8.71 169 9.4 170 9.9 171 10.88 172 11.38 173 12.51 174 13.13 175 13.77 176 15.01 177 15.73 178 16.72 179 17.89 180 18.7 181 19.64 182 20.9 183 21.72 184 23.2 185 23.81 186 24.42 187 25.49 188 25.75 189 26.2 190 26.54 191 26.66 192 26.65 193 26.55 194 26.33 195 25.7 196 25.39 197 24.94 198 24 199 23.41 200 22.52 201 21.87 202 21.24 203 20.55 204 19.85 205 18.79 206 18.37 207 17.91 208 17.08 209 16.61 210 16.23 211 15.45 212 15.04 213 14.51 214 14.04 215 13.63 216 12.98 217 12.74 218 12.45 219 11.9 220 11.64 221 11.39 222 10.92 223 10.68 224 10.38 225 10.13 226 9.89 227 9.68 228 9.46 229 9.31 230 9.08 231 8.96 232 8.86 233 8.69 234 8.63 235 8.51 236 8.46 237 8.44 238 8.42 239 8.43 240 8.46 241 8.52 242 8.59 243 8.66 244 8.82 245 8.92 246 9.14 247 9.28 248 9.53 249 9.76 250 9.99 251 10.29 252 10.68 253 10.96 254 11.36 255 11.93 256 12.31 257 13.09 258 13.53 259 14.53 260 15.24 261 16.13 262 17.16 263 18.29 264 19.44 265 20.59 266 22.58 267 25.75 268 29.1 269 38.25 270 40.02 271 33.46 272 27.64 273 23.79 274 22.04 275 19.4 276 18.32 277 17.39 278 15.82 279 15.15 280 14.06 281 13.44 282 12.95 283 12.23 284 11.71 285 11.28 286 10.88 287 10.46 288 10.17 289 9.78 290 9.55 291 9.24 292 9.05 293 8.87 294 8.71 295 8.62 296 8.5 297 8.43 298 8.37 299 8.34 300 8.31 301 8.34 302 8.38 303 8.43 304 8.48 305 8.61 306 8.7 307 8.89 308 9.03 309 9.25 310 9.43 311 9.63 312 9.89 313 10.17 314 10.41 315 10.83 316 11.1 317 11.34 318 11.87 319 12.13 320 12.72 321 12.98 322 13.29 323 13.85 324 14.12 325 14.5 326 14.8 327 15.02 328 15.18 329 15.35 330 15.42 331 15.43 332 15.34 333 15.25 334 15.15 335 15.04 336 14.77 337 14.62 338 14.41 339 14.24 340 14.12 341 13.95 342 13.76 343 13.73 344 13.63 345 13.54 346 13.5 347 13.46 348 13.46 349 13.54 350 13.54 351 13.64 352 13.72 353 13.78 354 13.85 355 13.94 356 13.99 357 14 358 13.97 359 13.93 0</t>
  </si>
  <si>
    <t>【1.7GHz】SANT(Indoor)-MultiBand-360VH344-GTL</t>
  </si>
  <si>
    <t>【1.7GHz】YGS-1319W(0)</t>
  </si>
  <si>
    <t>Ａｃｅ Ｔｅｃｈｎｏｌｏｇｙ</t>
  </si>
  <si>
    <t>20170329_エリア設計部登録</t>
  </si>
  <si>
    <t>2 0 0 360 0 0.03 1 0.04 2 0.04 3 0.06 4 0.11 5 0.15 6 0.18 7 0.22 8 0.31 9 0.36 10 0.41 11 0.56 12 0.62 13 0.68 14 0.86 15 0.97 16 1.06 17 1.25 18 1.39 19 1.55 20 1.71 21 1.9 22 2.1 23 2.29 24 2.63 25 2.81 26 3.03 27 3.48 28 3.7 29 3.98 30 4.42 31 4.7 32 5.04 33 5.45 34 5.95 35 6.3 36 6.74 37 7.44 38 7.87 39 8.31 40 9.04 41 9.65 42 10.14 43 11.16 44 11.83 45 12.58 46 13.25 47 14.54 48 15.21 49 16.18 50 17.69 51 18.82 52 19.8 53 21.59 54 22.71 55 24.06 56 25.52 57 25.77 58 25.72 59 25.63 60 24.79 61 24.36 62 22.96 63 22.34 64 21.71 65 21.37 66 20.77 67 20.41 68 19.98 69 19.57 70 19.61 71 19.1 72 19.3 73 19.26 74 19.32 75 19.46 76 19.6 77 20.18 78 20.48 79 20.72 80 20.94 81 21.5 82 21.63 83 21.91 84 22.36 85 22.38 86 23.65 87 23.9 88 24.47 89 25.52 90 26.43 91 28.05 92 28.82 93 28.74 94 28.16 95 27.61 96 27.19 97 26.93 98 26.36 99 26.28 100 25.59 101 25.61 102 25.33 103 25.14 104 24.69 105 24.5 106 24.45 107 24.3 108 23.37 109 23.35 110 23.54 111 23 112 23.63 113 23.71 114 24.15 115 25.18 116 25.78 117 27.08 118 28.95 119 30.76 120 33.42 121 36.81 122 45.68 123 57.38 124 44.38 125 37.93 126 34.34 127 33.04 128 30.8 129 30.69 130 30.78 131 29.16 132 29.96 133 29.7 134 30.04 135 29.89 136 30.6 137 29.7 138 29.97 139 29.9 140 30.1 141 29.81 142 29.73 143 29.87 144 29.39 145 29.93 146 30.59 147 30.09 148 30.97 149 30.61 150 30.01 151 30.98 152 30.36 153 29.77 154 31.07 155 29.88 156 31.1 157 30.8 158 31.14 159 31.66 160 32.83 161 32.22 162 33.67 163 35.08 164 35.75 165 35.97 166 37.51 167 37.92 168 40.31 169 40.29 170 41.14 171 45.14 172 44.31 173 44.72 174 44.03 175 42.64 176 42.25 177 40.43 178 41.12 179 39.85 180 39.14 181 38.67 182 38.63 183 39.07 184 39.75 185 42.81 186 40.91 187 40.76 188 41.04 189 42.29 190 41.2 191 42.38 192 44.92 193 41.49 194 43.42 195 40.83 196 42.82 197 46.82 198 50.99 199 52.6 200 64.14 201 47.71 202 45.63 203 45.47 204 40.12 205 40.17 206 38.64 207 36.96 208 38.28 209 37.74 210 36.14 211 37.78 212 37.67 213 37.48 214 38.94 215 38.97 216 43.24 217 41.38 218 45.97 219 46.14 220 43.05 221 39.13 222 34.44 223 33.86 224 32.48 225 31.42 226 29.97 227 28.72 228 28.15 229 27.1 230 26.44 231 26.7 232 25.87 233 25.36 234 25.18 235 25.09 236 24.52 237 24.22 238 24.21 239 24.38 240 24.34 241 24.64 242 25.18 243 24.86 244 25.3 245 25.42 246 25.94 247 26.4 248 27.16 249 28.05 250 28.3 251 30.07 252 30.17 253 31.76 254 32.81 255 34.3 256 35.29 257 35.69 258 38.94 259 40.95 260 40.29 261 40.11 262 38.92 263 37.25 264 35.43 265 34.54 266 33.39 267 32.12 268 31.1 269 30.2 270 29.73 271 29.77 272 29.71 273 29.15 274 29.97 275 29.97 276 30.29 277 29.68 278 28.89 279 28.82 280 28.83 281 27.59 282 26.99 283 26.42 284 26.52 285 25.81 286 25.57 287 25.5 288 25.31 289 24.91 290 24.42 291 24.27 292 24.06 293 24.01 294 23.99 295 23.86 296 23.96 297 24.38 298 24.42 299 24.75 300 25.02 301 25.75 302 26.05 303 25.21 304 24.89 305 24.01 306 23.21 307 21.63 308 20.44 309 19.5 310 17.92 311 16.97 312 16 313 14.62 314 13.95 315 13.25 316 12.06 317 11.45 318 10.86 319 10.24 320 9.37 321 8.78 322 8.31 323 7.54 324 7.11 325 6.67 326 6.03 327 5.62 328 5.3 329 4.74 330 4.45 331 4.18 332 3.74 333 3.51 334 3.23 335 2.9 336 2.64 337 2.42 338 2.13 339 1.94 340 1.76 341 1.61 342 1.4 343 1.24 344 1.1 345 0.91 346 0.81 347 0.69 348 0.56 349 0.47 350 0.4 351 0.34 352 0.23 353 0.19 354 0.15 355 0.11 356 0.08 357 0.06 358 0.02 359 0 1 0 360 0 0.05 1 0.02 2 0 3 0 4 0.01 5 0.02 6 0.04 7 0.08 8 0.18 9 0.22 10 0.32 11 0.43 12 0.56 13 0.65 14 0.85 15 0.98 16 1.13 17 1.29 18 1.55 19 1.73 20 1.93 21 2.25 22 2.52 23 2.76 24 3.19 25 3.46 26 3.74 27 4.26 28 4.61 29 5.03 30 5.45 31 6.15 32 6.63 33 7.1 34 7.9 35 8.58 36 9.16 37 10.17 38 10.94 39 11.67 40 12.92 41 13.88 42 14.69 43 15.69 44 17.07 45 18.13 46 18.98 47 20.35 48 21.41 49 22.24 50 23.33 51 23.79 52 24.55 53 24.34 54 24.54 55 24.32 56 24.35 57 23.76 58 23.71 59 23.34 60 22.86 61 22.8 62 22.67 63 22.93 64 23.11 65 23.1 66 23.46 67 24.11 68 24.2 69 24.52 70 25.68 71 26.06 72 27 73 27.72 74 28.49 75 29.47 76 31.34 77 31.44 78 32.87 79 31.93 80 32.64 81 31.39 82 30.63 83 29.9 84 28.87 85 28.59 86 27.65 87 27.26 88 26.68 89 26.78 90 26.21 91 26.37 92 27.42 93 27.38 94 28.1 95 28.78 96 30.16 97 30.59 98 31.22 99 31.4 100 31.61 101 30.08 102 30.26 103 29.83 104 29.92 105 29.93 106 30.37 107 31.23 108 30.91 109 32.36 110 31.94 111 31.11 112 29.81 113 27.85 114 26.85 115 25.24 116 24.49 117 23.56 118 22.65 119 22.39 120 22.59 121 22.27 122 22.72 123 23.49 124 23.9 125 24.92 126 26.27 127 27.16 128 28.34 129 28.89 130 29.32 131 28.91 132 27.89 133 27.14 134 26.21 135 25.4 136 25.43 137 24.68 138 24.86 139 24.89 140 25.01 141 25.36 142 25.55 143 25.71 144 25.84 145 26.38 146 26.73 147 26.87 148 27.36 149 27.9 150 27.93 151 28.96 152 29.81 153 30.21 154 30.08 155 29.89 156 30.87 157 30.92 158 31.37 159 31.24 160 31.44 161 30.53 162 30.83 163 31.19 164 30.17 165 30.67 166 30.98 167 31.37 168 30.66 169 31.98 170 30.87 171 32.05 172 31.7 173 32.61 174 33.16 175 33.82 176 34.24 177 34.78 178 36.94 179 37.26 180 37.11 181 38.58 182 40.93 183 39.16 184 40.67 185 39.48 186 39.22 187 38.27 188 39.61 189 36.62 190 37.01 191 36.93 192 37.3 193 36.8 194 37.16 195 36.93 196 36.01 197 34.82 198 35.77 199 35.37 200 36.85 201 35.85 202 35.52 203 35.75 204 34.86 205 35.67 206 36.68 207 35.73 208 35.55 209 34.92 210 34.46 211 33.44 212 34.53 213 33.16 214 33.3 215 33.22 216 32.85 217 33.59 218 32.17 219 30.94 220 31.81 221 31.63 222 32.04 223 31.93 224 31.92 225 31.07 226 31.83 227 31.41 228 32.19 229 31.22 230 31.48 231 30.74 232 31.41 233 30.8 234 31.98 235 31.87 236 32.88 237 33.76 238 35.41 239 35.96 240 35.48 241 38 242 36.8 243 35.67 244 34.32 245 31.4 246 30.35 247 29.52 248 28.18 249 28.28 250 27.8 251 27.99 252 27.7 253 26.98 254 27.33 255 27.5 256 27.53 257 28.33 258 28.78 259 29.7 260 30.86 261 32.04 262 33.65 263 35.73 264 36.6 265 37.04 266 36.08 267 31.8 268 29.98 269 28.88 270 27.82 271 26.85 272 27.09 273 26.53 274 25.94 275 25.85 276 26.84 277 27.08 278 26.94 279 26.73 280 26.99 281 27.14 282 27.03 283 27.23 284 27.29 285 27.68 286 27.43 287 27.34 288 27.23 289 27.38 290 27.8 291 27.79 292 27.97 293 28.63 294 28.02 295 28.19 296 28.82 297 30.21 298 31.03 299 33.56 300 36.05 301 43.75 302 40.51 303 37.89 304 32.89 305 30.97 306 26.75 307 25.12 308 23.72 309 21.98 310 20.19 311 18.9 312 17.46 313 16.61 314 15.61 315 14.85 316 13.78 317 13.21 318 12.63 319 11.8 320 11.24 321 10.75 322 10.25 323 9.65 324 9.18 325 8.63 326 8.19 327 7.78 328 7.13 329 6.79 330 6.4 331 6.09 332 5.59 333 5.17 334 4.88 335 4.45 336 4.15 337 3.86 338 3.48 339 3.22 340 3 341 2.61 342 2.42 343 2.21 344 2 345 1.72 346 1.56 347 1.4 348 1.17 349 1 350 0.92 351 0.75 352 0.64 353 0.54 354 0.43 355 0.33 356 0.29 357 0.22 358 0.12 359 0.12 0</t>
  </si>
  <si>
    <t>【1.7GHz】YGS-1319W</t>
  </si>
  <si>
    <t>YGS-1319W</t>
  </si>
  <si>
    <t>【2.1GHz】IMT-SFPA-07G(0)</t>
  </si>
  <si>
    <t>ＫＴ Ｎｅｔｗｏｒｋｓ Ｃｏｒｐｏｒａｔｉｏｎ</t>
  </si>
  <si>
    <t>2 0 0 360 0 0.09 1 0.12 2 0.12 3 0.18 4 0.3 5 0.3 6 0.41 7 0.51 8 0.51 9 0.76 10 0.82 11 0.96 12 1.09 13 1.09 14 1.35 15 1.61 16 1.61 17 1.79 18 1.96 19 2.06 20 2.37 21 2.37 22 2.63 23 2.83 24 2.83 25 3.17 26 3.55 27 3.55 28 3.76 29 3.86 30 4.15 31 4.44 32 4.44 33 4.79 34 4.9 35 5.03 36 5.45 37 5.45 38 5.65 39 6.13 40 6.13 41 6.52 42 6.75 43 6.79 44 7.11 45 7.11 46 7.27 47 7.77 48 7.77 49 8.09 50 8.4 51 8.4 52 8.78 53 8.88 54 9.04 55 9.51 56 9.51 57 9.95 58 10.33 59 10.33 60 10.58 61 11.09 62 11.31 63 11.59 64 11.59 65 12.29 66 13 67 13 68 13.42 69 14.24 70 14.24 71 14.77 72 14.96 73 15.72 74 16.73 75 16.73 76 18.1 77 19.02 78 19.02 79 20.22 80 21.22 81 21.76 82 23.54 83 23.54 84 25.86 85 26.58 86 26.58 87 27.09 88 28.73 89 28.81 90 27.14 91 26.84 92 25.6 93 23.8 94 23.8 95 22.37 96 21.74 97 21.74 98 21.16 99 20.57 100 20.08 101 19.87 102 19.87 103 19.71 104 19.28 105 19.28 106 19.38 107 19.7 108 19.72 109 19.42 110 19.43 111 19.48 112 20.42 113 20.42 114 20.66 115 20.76 116 20.76 117 21.36 118 21.67 119 21.92 120 22.65 121 22.65 122 22.32 123 23.06 124 23.06 125 22.39 126 22.96 127 23.02 128 22.39 129 22.31 130 21.64 131 21.2 132 21.2 133 21.2 134 21.08 135 20.87 136 20.6 137 20.6 138 20.69 139 21.23 140 21.23 141 21.42 142 21.77 143 21.93 144 22.23 145 22.23 146 23.54 147 24.05 148 24.05 149 25.34 150 25.17 151 25.17 152 27.38 153 27.62 154 28.27 155 27.8 156 27.8 157 26.85 158 27.43 159 27.43 160 24.84 161 24.65 162 24.52 163 23.27 164 23.27 165 23.63 166 24.01 167 24.01 168 22.53 169 22.82 170 22.82 171 23.08 172 23 173 22.69 174 23.47 175 23.47 176 23.86 177 23.08 178 23.08 179 23.67 180 23.67 181 23.02 182 23.02 183 22.37 184 22.37 185 21.64 186 20.42 187 20.42 188 19.77 189 19.41 190 19.11 191 18.36 192 18.36 193 18.33 194 17.81 195 17.81 196 17.55 197 18.25 198 18.25 199 18.76 200 18.77 201 18.8 202 19.42 203 19.42 204 20.36 205 21.39 206 21.39 207 23.92 208 24.7 209 25.4 210 28.33 211 28.33 212 31.53 213 34.95 214 34.95 215 31.84 216 28.07 217 27.88 218 25.71 219 25.46 220 23.14 221 21.89 222 21.89 223 20.49 224 19.71 225 19.71 226 19.68 227 19.27 228 18.86 229 18.55 230 18.55 231 18.34 232 18.26 233 18.21 234 18.52 235 18.52 236 18.61 237 18.68 238 18.68 239 19.57 240 19.77 241 19.77 242 20.52 243 20.57 244 20.73 245 21.34 246 21.34 247 21.67 248 21.78 249 21.78 250 21.08 251 20.77 252 20.58 253 21.71 254 21.71 255 20.09 256 20.1 257 20.1 258 19.25 259 18.88 260 18.88 261 18.24 262 18.07 263 17.4 264 16.97 265 16.97 266 16.89 267 16.11 268 16.11 269 15.54 270 15.34 271 15.12 272 15.16 273 15.16 274 14.81 275 14.55 276 14.55 277 14 278 13.82 279 13.79 280 13.28 281 13.25 282 13.01 283 12.72 284 12.72 285 12.18 286 12.08 287 11.77 288 11.26 289 11.26 290 10.95 291 10.38 292 10.38 293 9.88 294 9.63 295 9.5 296 8.96 297 8.96 298 8.31 299 7.99 300 7.99 301 7.53 302 7.02 303 7.02 304 6.56 305 6.52 306 6.35 307 5.88 308 5.88 309 5.46 310 5.05 311 5.05 312 4.84 313 4.7 314 4.55 315 4.28 316 4.28 317 3.9 318 3.67 319 3.67 320 3.37 321 3.21 322 3.19 323 2.96 324 2.95 325 2.75 326 2.56 327 2.56 328 2.36 329 2.13 330 2.13 331 1.95 332 1.84 333 1.71 334 1.49 335 1.49 336 1.38 337 1.16 338 1.16 339 0.99 340 0.82 341 0.76 342 0.57 343 0.57 344 0.5 345 0.34 346 0.34 347 0.23 348 0.18 349 0.18 350 0.07 351 0.06 352 0.05 353 0 354 0 355 0 356 0 357 0 358 0.03 359 0.08 1 0 360 0 0.32 1 0.19 2 0.19 3 0.13 4 0.11 5 0.07 6 0.06 7 0.06 8 0.04 9 0.03 10 0.03 11 0 12 0.06 13 0.1 14 0.19 15 0.19 16 0.2 17 0.26 18 0.26 19 0.38 20 0.55 21 0.56 22 0.7 23 0.7 24 0.77 25 0.98 26 0.98 27 1.14 28 1.24 29 1.37 30 1.51 31 1.51 32 1.66 33 1.83 34 1.83 35 2.04 36 2.27 37 2.32 38 2.5 39 2.5 40 2.78 41 3.03 42 3.03 43 3.24 44 3.55 45 3.55 46 3.91 47 4.03 48 4.23 49 4.5 50 4.5 51 4.9 52 5.32 53 5.32 54 5.72 55 5.96 56 6.06 57 6.54 58 6.54 59 6.94 60 7.43 61 7.43 62 7.77 63 8.29 64 8.29 65 8.58 66 8.7 67 9.08 68 9.31 69 9.31 70 9.51 71 9.84 72 9.84 73 9.96 74 10.18 75 10.3 76 10.07 77 10.07 78 10.6 79 10.35 80 10.35 81 10.57 82 10.65 83 10.65 84 10.77 85 10.82 86 11.04 87 11.02 88 11.02 89 11.17 90 11.55 91 11.55 92 11.7 93 11.78 94 11.86 95 12.01 96 12.01 97 12 98 12.26 99 12.26 100 12.36 101 12.54 102 12.54 103 12.66 104 12.66 105 12.9 106 12.8 107 13.1 108 12.8 109 12.73 110 12.73 111 12.87 112 12.77 113 12.94 114 12.77 115 13.07 116 12.9 117 13.01 118 13.01 119 13.13 120 13.1 121 13.4 122 13.6 123 13.9 124 13.78 125 14.16 126 14.16 127 14.45 128 14.72 129 15.02 130 15.02 131 15.32 132 15.34 133 15.66 134 15.66 135 15.99 136 15.97 137 16.27 138 16.32 139 16.27 140 16.25 141 15.83 142 16.03 143 16.05 144 15.86 145 15.86 146 15.94 147 16.06 148 16.06 149 16.17 150 16.35 151 16.35 152 16.86 153 17.05 154 17.26 155 17.78 156 17.78 157 18.33 158 19.09 159 19.09 160 19.47 161 19.76 162 19.81 163 20.16 164 20.16 165 20.26 166 19.99 167 19.99 168 19.69 169 19.53 170 19.53 171 19.19 172 19.21 173 19.23 174 19.08 175 19.08 176 19.42 177 19.63 178 19.63 179 19.83 180 19.83 181 16.3 182 16.3 183 16.72 184 17.07 185 17.35 186 17.36 187 17.36 188 17.51 189 17.68 190 17.68 191 17.65 192 17.12 193 17.12 194 17.36 195 17.36 196 17.24 197 17.25 198 17.36 199 17.26 200 17.26 201 17.2 202 17.49 203 17.49 204 18.02 205 18.27 206 18.48 207 18.8 208 18.8 209 20.46 210 21.15 211 21.42 212 23.61 213 23.61 214 25.79 215 27.99 216 27.99 217 34.03 218 44.65 219 44.65 220 31.73 221 31.73 222 26 223 22.62 224 22.62 225 21.37 226 20.37 227 19.46 228 18.18 229 18.18 230 17.02 231 16 232 16 233 15.54 234 15.12 235 15.08 236 14.4 237 14.38 238 14.2 239 13.96 240 13.96 241 13.71 242 13.32 243 13.32 244 13.17 245 13.16 246 13.14 247 12.99 248 12.99 249 12.96 250 12.8 251 12.8 252 13.12 253 12.83 254 12.78 255 12.69 256 12.7 257 12.88 258 12.8 259 12.8 260 12.52 261 12.51 262 12.51 263 12.34 264 12.37 265 12.44 266 12.36 267 12.36 268 12.27 269 12.07 270 12.07 271 11.94 272 12.05 273 12.09 274 12.22 275 12.22 276 12.27 277 12.64 278 12.64 279 12.81 280 13.36 281 13.36 282 13.31 283 13.58 284 14.21 285 14.69 286 14.69 287 15.62 288 16.25 289 16.25 290 16.75 291 17.32 292 17.68 293 18.56 294 18.56 295 19.28 296 20.09 297 20.09 298 20.99 299 22.37 300 22.37 301 22.94 302 22.94 303 24.52 304 26.05 305 26.05 306 26.78 307 26.66 308 26.52 309 26.78 310 26.78 311 23.37 312 20.98 313 20.98 314 19.22 315 17.43 316 16.91 317 15.49 318 15.49 319 13.89 320 12.51 321 12.51 322 11.23 323 10.19 324 10.19 325 9.08 326 8.72 327 8.14 328 7.21 329 7.21 330 6.65 331 5.89 332 5.89 333 5.27 334 4.86 335 4.73 336 4.25 337 4.25 338 3.7 339 3.3 340 3.3 341 2.93 342 2.81 343 2.53 344 2.26 345 2.18 346 2.02 347 1.75 348 1.75 349 1.52 350 1.3 351 1.3 352 1.06 353 0.9 354 0.82 355 0.69 356 0.69 357 0.56 358 0.45 359 0.45 0</t>
  </si>
  <si>
    <t>【2.1GHz】IMT-SFPA-07G</t>
  </si>
  <si>
    <t>IMT-SFPA-07G</t>
  </si>
  <si>
    <t>【2.1GHz】OHTK-02-135F(0)</t>
  </si>
  <si>
    <t>2 0 0 360 0 3.21 1 3.24 2 3.28 3 3.33 4 3.39 5 3.44 6 3.49 7 3.55 8 3.61 9 3.66 10 3.71 11 3.76 12 3.81 13 3.86 14 3.89 15 3.91 16 3.91 17 3.9 18 3.89 19 3.87 20 3.86 21 3.84 22 3.82 23 3.79 24 3.78 25 3.77 26 3.78 27 3.81 28 3.86 29 3.91 30 3.97 31 4.03 32 4.12 33 4.21 34 4.28 35 4.31 36 4.28 37 4.22 38 4.13 39 4.02 40 3.91 41 3.74 42 3.51 43 3.27 44 3.09 45 3.01 46 3.02 47 3.04 48 3.08 49 3.13 50 3.19 51 3.35 52 3.65 53 3.99 54 4.26 55 4.38 56 4.33 57 4.2 58 4.05 59 3.89 60 3.78 61 3.7 62 3.62 63 3.56 64 3.51 65 3.48 66 3.47 67 3.46 68 3.46 69 3.45 70 3.44 71 3.26 72 2.86 73 2.37 74 1.97 75 1.8 76 1.93 77 2.24 78 2.6 79 2.91 80 3.04 81 2.99 82 2.87 83 2.73 84 2.61 85 2.57 86 2.57 87 2.57 88 2.57 89 2.58 90 2.59 91 2.88 92 3.54 93 4.34 94 5 95 5.28 96 4.89 97 3.95 98 2.84 99 1.9 100 1.51 101 1.65 102 1.98 103 2.37 104 2.7 105 2.84 106 2.77 107 2.58 108 2.34 109 2.1 110 1.91 111 1.74 112 1.57 113 1.42 114 1.31 115 1.27 116 1.43 117 1.81 118 2.27 119 2.65 120 2.81 121 2.64 122 2.23 123 1.75 124 1.34 125 1.17 126 1.21 127 1.34 128 1.52 129 1.73 130 1.95 131 2.29 132 2.77 133 3.27 134 3.66 135 3.82 136 3.7 137 3.39 138 3 139 2.59 140 2.28 141 2.03 142 1.76 143 1.53 144 1.37 145 1.3 146 1.35 147 1.48 148 1.67 149 1.89 150 2.14 151 2.49 152 2.99 153 3.56 154 4.09 155 4.51 156 4.85 157 5.19 158 5.48 159 5.69 160 5.76 161 5.62 162 5.24 163 4.73 164 4.19 165 3.7 166 3.24 167 2.75 168 2.27 169 1.83 170 1.49 171 1.23 172 0.99 173 0.78 174 0.61 175 0.46 176 0.34 177 0.22 178 0.13 179 0.05 180 0 181 0.02 182 0.09 183 0.18 184 0.3 185 0.42 186 0.58 187 0.81 188 1.07 189 1.37 190 1.69 191 2.07 192 2.54 193 3.03 194 3.51 195 3.92 196 4.31 197 4.72 198 5.08 199 5.34 200 5.44 201 5.36 202 5.14 203 4.83 204 4.47 205 4.13 206 3.72 207 3.21 208 2.69 209 2.23 210 1.92 211 1.71 212 1.52 213 1.36 214 1.26 215 1.22 216 1.35 217 1.67 218 2.1 219 2.53 220 2.89 221 3.2 222 3.53 223 3.83 224 4.05 225 4.13 226 3.88 227 3.27 228 2.54 229 1.93 230 1.67 231 1.69 232 1.73 233 1.79 234 1.88 235 1.97 236 2.2 237 2.61 238 3.06 239 3.43 240 3.58 241 3.47 242 3.22 243 2.92 244 2.67 245 2.57 246 2.83 247 3.45 248 4.18 249 4.8 250 5.06 251 4.84 252 4.32 253 3.69 254 3.14 255 2.86 256 2.8 257 2.75 258 2.71 259 2.68 260 2.67 261 2.86 262 3.29 263 3.81 264 4.24 265 4.43 266 4.17 267 3.56 268 2.83 269 2.22 270 1.96 271 2.1 272 2.41 273 2.78 274 3.1 275 3.23 276 3.22 277 3.2 278 3.17 279 3.15 280 3.14 281 3.14 282 3.15 283 3.15 284 3.16 285 3.18 286 3.22 287 3.3 288 3.4 289 3.48 290 3.52 291 3.47 292 3.38 293 3.26 294 3.16 295 3.12 296 3.24 297 3.5 298 3.82 299 4.08 300 4.19 301 4.13 302 3.96 303 3.74 304 3.5 305 3.27 306 3.04 307 2.77 308 2.5 309 2.31 310 2.23 311 2.28 312 2.4 313 2.58 314 2.77 315 2.96 316 3.18 317 3.45 318 3.71 319 3.92 320 4 321 4 322 3.99 323 3.98 324 3.97 325 3.96 326 3.91 327 3.81 328 3.7 329 3.61 330 3.56 331 3.54 332 3.53 333 3.52 334 3.51 335 3.51 336 3.52 337 3.54 338 3.56 339 3.57 340 3.58 341 3.57 342 3.55 343 3.53 344 3.5 345 3.47 346 3.43 347 3.38 348 3.32 349 3.28 350 3.24 351 3.21 352 3.19 353 3.17 354 3.16 355 3.15 356 3.16 357 3.16 358 3.18 359 3.19 1 0 360 0 4.91 1 4.91 2 4.89 3 4.86 4 4.82 5 4.77 6 4.71 7 4.64 8 4.57 9 4.49 10 4.41 11 4.32 12 4.23 13 4.14 14 4.05 15 3.96 16 3.87 17 3.77 18 3.69 19 3.59 20 3.48 21 3.35 22 3.21 23 3.07 24 2.91 25 2.75 26 2.6 27 2.44 28 2.29 29 2.15 30 2.01 31 1.89 32 1.79 33 1.7 34 1.64 35 1.6 36 1.58 37 1.58 38 1.58 39 1.59 40 1.6 41 1.6 42 1.61 43 1.63 44 1.64 45 1.65 46 1.67 47 1.69 48 1.71 49 1.73 50 1.75 51 1.78 52 1.8 53 1.83 54 1.86 55 1.91 56 2 57 2.13 58 2.29 59 2.49 60 2.71 61 2.97 62 3.24 63 3.54 64 3.86 65 4.2 66 4.55 67 4.91 68 5.28 69 5.66 70 6.04 71 6.42 72 6.8 73 7.24 74 7.78 75 8.42 76 9.12 77 9.89 78 10.69 79 11.53 80 12.37 81 13.21 82 14.03 83 14.81 84 15.54 85 16.19 86 16.77 87 17.24 88 17.6 89 17.83 90 17.91 91 17.8 92 17.48 93 16.98 94 16.33 95 15.54 96 14.64 97 13.65 98 12.6 99 11.51 100 10.4 101 9.31 102 8.24 103 7.23 104 6.3 105 5.47 106 4.77 107 4.22 108 3.84 109 3.56 110 3.29 111 3.02 112 2.76 113 2.52 114 2.28 115 2.06 116 1.85 117 1.65 118 1.47 119 1.31 120 1.16 121 1.04 122 0.93 123 0.85 124 0.78 125 0.75 126 0.73 127 0.74 128 0.75 129 0.77 130 0.79 131 0.82 132 0.86 133 0.9 134 0.94 135 0.99 136 1.05 137 1.1 138 1.17 139 1.23 140 1.3 141 1.36 142 1.43 143 1.5 144 1.58 145 1.66 146 1.77 147 1.9 148 2.04 149 2.2 150 2.37 151 2.55 152 2.74 153 2.93 154 3.13 155 3.32 156 3.51 157 3.69 158 3.86 159 4.01 160 4.15 161 4.28 162 4.38 163 4.47 164 4.56 165 4.65 166 4.73 167 4.82 168 4.9 169 4.98 170 5.05 171 5.12 172 5.19 173 5.25 174 5.31 175 5.36 176 5.41 177 5.45 178 5.49 179 5.52 180 5.54 181 5.37 182 5.21 183 5.04 184 4.88 185 4.72 186 4.55 187 4.39 188 4.23 189 4.07 190 3.91 191 3.75 192 3.59 193 3.44 194 3.28 195 3.12 196 2.97 197 2.81 198 2.66 199 2.5 200 2.33 201 2.15 202 1.96 203 1.76 204 1.57 205 1.37 206 1.18 207 1 208 0.82 209 0.65 210 0.5 211 0.36 212 0.25 213 0.15 214 0.08 215 0.03 216 0.02 217 0.02 218 0.02 219 0.03 220 0.03 221 0.04 222 0.05 223 0.06 224 0.07 225 0.08 226 0.09 227 0.11 228 0.12 229 0.14 230 0.16 231 0.18 232 0.2 233 0.22 234 0.25 235 0.29 236 0.37 237 0.48 238 0.63 239 0.81 240 1.01 241 1.24 242 1.49 243 1.76 244 2.05 245 2.36 246 2.68 247 3.01 248 3.35 249 3.69 250 4.04 251 4.39 252 4.74 253 5.14 254 5.65 255 6.24 256 6.9 257 7.61 258 8.36 259 9.14 260 9.93 261 10.72 262 11.48 263 12.22 264 12.9 265 13.52 266 14.06 267 14.5 268 14.84 269 15.05 270 15.13 271 15.04 272 14.79 273 14.39 274 13.87 275 13.23 276 12.51 277 11.71 278 10.87 279 9.98 280 9.08 281 8.18 282 7.31 283 6.47 284 5.68 285 4.98 286 4.36 287 3.86 288 3.49 289 3.2 290 2.9 291 2.61 292 2.33 293 2.06 294 1.79 295 1.54 296 1.3 297 1.08 298 0.87 299 0.68 300 0.51 301 0.36 302 0.24 303 0.14 304 0.06 305 0.02 306 0 307 0 308 0.01 309 0.01 310 0.02 311 0.03 312 0.05 313 0.06 314 0.08 315 0.1 316 0.12 317 0.15 318 0.17 319 0.2 320 0.23 321 0.26 322 0.29 323 0.32 324 0.36 325 0.41 326 0.48 327 0.58 328 0.7 329 0.84 330 1 331 1.17 332 1.35 333 1.53 334 1.72 335 1.92 336 2.11 337 2.3 338 2.48 339 2.65 340 2.81 341 2.96 342 3.09 343 3.22 344 3.35 345 3.48 346 3.62 347 3.75 348 3.89 349 4.02 350 4.15 351 4.28 352 4.39 353 4.5 354 4.6 355 4.69 356 4.77 357 4.83 358 4.88 359 4.9 0</t>
  </si>
  <si>
    <t>【2.1GHz】OHTK-02-135F</t>
  </si>
  <si>
    <t>【2.1GHz】OVHHWF-0202-125(0)</t>
  </si>
  <si>
    <t>2 0 0 360 0 0.66 1 0.7 2 0.7 3 0.72 4 0.7 5 0.73 6 0.7 7 0.73 8 0.73 9 0.8 10 0.76 11 0.77 12 0.76 13 0.78 14 0.77 15 0.77 16 0.8 17 0.8 18 0.78 19 0.76 20 0.8 21 0.76 22 0.76 23 0.73 24 0.74 25 0.66 26 0.7 27 0.68 28 0.73 29 0.67 30 0.65 31 0.65 32 0.64 33 0.63 34 0.58 35 0.56 36 0.58 37 0.57 38 0.51 39 0.49 40 0.48 41 0.5 42 0.5 43 0.48 44 0.49 45 0.44 46 0.44 47 0.51 48 0.48 49 0.53 50 0.47 51 0.47 52 0.49 53 0.53 54 0.52 55 0.52 56 0.58 57 0.57 58 0.57 59 0.64 60 0.63 61 0.62 62 0.69 63 0.73 64 0.76 65 0.75 66 0.75 67 0.85 68 0.9 69 0.96 70 0.98 71 0.97 72 1.04 73 1.1 74 1.16 75 1.17 76 1.26 77 1.29 78 1.36 79 1.41 80 1.5 81 1.52 82 1.55 83 1.58 84 1.64 85 1.69 86 1.78 87 1.84 88 1.88 89 1.97 90 2.04 91 2.12 92 2.12 93 2.24 94 2.28 95 2.29 96 2.38 97 2.42 98 2.47 99 2.44 100 2.6 101 2.6 102 2.68 103 2.7 104 2.65 105 2.75 106 2.8 107 2.86 108 2.9 109 2.9 110 2.88 111 2.96 112 2.93 113 3 114 3.04 115 2.95 116 3 117 2.97 118 3.01 119 3.01 120 3.04 121 3.04 122 3.1 123 3.14 124 3.12 125 3.13 126 3.1 127 3.08 128 3.14 129 3.18 130 3.22 131 3.16 132 3.16 133 3.22 134 3.12 135 3.12 136 3.12 137 3.16 138 3.14 139 3.14 140 3.12 141 3.15 142 3.14 143 3.16 144 3.16 145 3.15 146 3.24 147 3.19 148 3.27 149 3.2 150 3.21 151 3.24 152 3.24 153 3.35 154 3.34 155 3.29 156 3.31 157 3.33 158 3.38 159 3.42 160 3.4 161 3.44 162 3.42 163 3.46 164 3.46 165 3.5 166 3.5 167 3.56 168 3.56 169 3.56 170 3.64 171 3.66 172 3.6 173 3.64 174 3.7 175 3.63 176 3.66 177 3.66 178 3.68 179 3.64 180 4.13 181 4.1 182 4.14 183 4.15 184 4.2 185 4.12 186 4.1 187 4.08 188 4.08 189 4.14 190 4.15 191 4.16 192 4.03 193 4.06 194 4.08 195 4.07 196 4.04 197 4 198 3.99 199 4.08 200 4.04 201 4.02 202 3.98 203 3.94 204 3.94 205 3.99 206 3.94 207 3.89 208 3.91 209 3.88 210 3.84 211 3.84 212 3.9 213 3.88 214 3.8 215 3.79 216 3.82 217 3.82 218 3.76 219 3.72 220 3.66 221 3.7 222 3.64 223 3.6 224 3.64 225 3.54 226 3.58 227 3.58 228 3.49 229 3.48 230 3.49 231 3.51 232 3.4 233 3.4 234 3.39 235 3.35 236 3.35 237 3.34 238 3.29 239 3.31 240 3.28 241 3.28 242 3.23 243 3.14 244 3.16 245 3.13 246 3.1 247 3.16 248 3.08 249 3.01 250 3 251 3 252 3.01 253 3.01 254 3.05 255 2.99 256 2.99 257 2.87 258 2.86 259 2.84 260 2.8 261 2.76 262 2.74 263 2.69 264 2.67 265 2.64 266 2.54 267 2.5 268 2.49 269 2.41 270 2.36 271 2.3 272 2.24 273 2.2 274 2.15 275 2.09 276 2 277 1.98 278 1.88 279 1.84 280 1.74 281 1.68 282 1.6 283 1.51 284 1.49 285 1.46 286 1.36 287 1.25 288 1.19 289 1.13 290 1.08 291 1.05 292 0.96 293 0.93 294 0.86 295 0.83 296 0.76 297 0.68 298 0.67 299 0.62 300 0.57 301 0.52 302 0.48 303 0.43 304 0.41 305 0.37 306 0.34 307 0.32 308 0.25 309 0.24 310 0.21 311 0.21 312 0.21 313 0.16 314 0.14 315 0.13 316 0.13 317 0.07 318 0.07 319 0.11 320 0.09 321 0.06 322 0.06 323 0.04 324 0.06 325 0.03 326 0.08 327 0.03 328 0.02 329 0 330 0.03 331 0.06 332 0.07 333 0.08 334 0.12 335 0.13 336 0.15 337 0.19 338 0.24 339 0.24 340 0.23 341 0.24 342 0.29 343 0.34 344 0.37 345 0.37 346 0.4 347 0.39 348 0.42 349 0.46 350 0.48 351 0.48 352 0.54 353 0.58 354 0.57 355 0.56 356 0.6 357 0.6 358 0.6 359 0.6 1 0 360 0 4.31 1 4.15 2 3.96 3 3.78 4 3.67 5 3.52 6 3.35 7 3.2 8 3.03 9 2.84 10 2.74 11 2.59 12 2.43 13 2.31 14 2.14 15 2.05 16 1.93 17 1.78 18 1.68 19 1.59 20 1.43 21 1.3 22 1.18 23 1.1 24 1.03 25 0.92 26 0.85 27 0.75 28 0.69 29 0.59 30 0.5 31 0.42 32 0.38 33 0.34 34 0.27 35 0.2 36 0.19 37 0.12 38 0.09 39 0.03 40 0.02 41 0 42 0.01 43 0 44 0 45 0.06 46 0.07 47 0.12 48 0.17 49 0.23 50 0.29 51 0.39 52 0.48 53 0.51 54 0.63 55 0.74 56 0.88 57 1 58 1.09 59 1.32 60 1.48 61 1.65 62 1.8 63 2.02 64 2.23 65 2.55 66 2.77 67 3.06 68 3.32 69 3.62 70 4.01 71 4.39 72 4.8 73 5.12 74 5.6 75 6.16 76 6.6 77 6.76 78 6.9 79 8.48 80 9.52 81 10.35 82 11.42 83 12.7 84 13.96 85 15.8 86 17.6 87 20.3 88 23.26 89 27.26 90 27.9 91 24.85 92 21.91 93 18.69 94 16.67 95 14.9 96 13.42 97 12.12 98 11.06 99 10.02 100 9.16 101 8.49 102 7.7 103 7.08 104 6.49 105 5.99 106 5.59 107 5.1 108 4.71 109 4.26 110 3.91 111 3.58 112 3.24 113 3.02 114 2.77 115 2.49 116 2.27 117 2.04 118 1.87 119 1.69 120 1.52 121 1.38 122 1.19 123 1.03 124 0.9 125 0.8 126 0.73 127 0.62 128 0.56 129 0.47 130 0.39 131 0.32 132 0.28 133 0.24 134 0.2 135 0.18 136 0.14 137 0.16 138 0.16 139 0.16 140 0.12 141 0.15 142 0.17 143 0.19 144 0.22 145 0.29 146 0.32 147 0.33 148 0.41 149 0.43 150 0.49 151 0.57 152 0.64 153 0.67 154 0.75 155 0.78 156 0.89 157 0.97 158 1.12 159 1.18 160 1.26 161 1.32 162 1.45 163 1.56 164 1.67 165 1.76 166 1.89 167 2.01 168 2.14 169 2.27 170 2.43 171 2.54 172 2.71 173 2.88 174 2.98 175 3.15 176 3.28 177 3.4 178 3.47 179 3.61 180 3.77 181 3.9 182 4.04 183 4.22 184 4.38 185 4.58 186 4.8 187 4.92 188 5.1 189 5.28 190 5.54 191 5.72 192 5.87 193 6.14 194 6.31 195 6.56 196 6.84 197 6.98 198 7.22 199 7.48 200 7.6 201 7.84 202 8.08 203 8.25 204 8.43 205 8.64 206 8.8 207 8.93 208 9.12 209 9.34 210 9.59 211 9.72 212 9.72 213 9.85 214 10 215 10 216 10.06 217 10.06 218 10.13 219 10.02 220 10.05 221 10.09 222 10.06 223 10.06 224 9.94 225 9.9 226 9.8 227 9.83 228 9.68 229 9.68 230 9.68 231 9.56 232 9.44 233 9.4 234 9.38 235 9.4 236 9.41 237 9.32 238 9.38 239 9.41 240 9.54 241 9.59 242 9.65 243 9.74 244 9.9 245 10.08 246 10.3 247 10.44 248 10.72 249 11 250 11.37 251 11.65 252 12.1 253 12.32 254 12.83 255 13.39 256 13.97 257 14.52 258 15.32 259 16.12 260 16.99 261 17.96 262 19.26 263 20.71 264 22.33 265 23.62 266 25.8 267 28.23 268 29.27 269 29.04 270 25.18 271 24.86 272 24.11 273 22.53 274 20.8 275 19.38 276 18.03 277 16.99 278 16.26 279 15.41 280 14.57 281 13.84 282 13.24 283 12.8 284 12.3 285 11.8 286 11.43 287 11.07 288 10.72 289 10.54 290 10.22 291 9.96 292 9.8 293 9.54 294 9.38 295 9.22 296 9.06 297 9.05 298 8.88 299 8.87 300 8.77 301 8.7 302 8.68 303 8.68 304 8.62 305 8.65 306 8.7 307 8.71 308 8.67 309 8.72 310 8.84 311 8.82 312 9.02 313 9.02 314 9.18 315 9.28 316 9.28 317 9.34 318 9.49 319 9.64 320 9.56 321 9.77 322 9.82 323 9.84 324 9.92 325 9.81 326 9.77 327 9.68 328 9.72 329 9.69 330 9.65 331 9.43 332 9.42 333 9.3 334 9.08 335 8.96 336 8.79 337 8.54 338 8.34 339 8.11 340 7.97 341 7.78 342 7.56 343 7.36 344 7.2 345 6.94 346 6.74 347 6.54 348 6.38 349 6.24 350 6.02 351 5.8 352 5.72 353 5.5 354 5.34 355 5.17 356 4.97 357 4.8 358 4.66 359 4.5 0</t>
  </si>
  <si>
    <t>【2.1GHz】OVHHWF-0202-125</t>
  </si>
  <si>
    <t>OVHHWF-0202-125</t>
  </si>
  <si>
    <t>【2.1GHz】OVTK-0203-190M(0)</t>
  </si>
  <si>
    <t>2 0 0 360 0 1.05 1 0.99 2 0.94 3 0.88 4 0.83 5 0.78 6 0.74 7 0.69 8 0.65 9 0.62 10 0.59 11 0.57 12 0.55 13 0.54 14 0.52 15 0.51 16 0.48 17 0.46 18 0.43 19 0.41 20 0.39 21 0.37 22 0.35 23 0.34 24 0.32 25 0.31 26 0.29 27 0.28 28 0.26 29 0.25 30 0.24 31 0.23 32 0.22 33 0.22 34 0.21 35 0.21 36 0.19 37 0.17 38 0.15 39 0.13 40 0.12 41 0.11 42 0.11 43 0.1 44 0.1 45 0.1 46 0.11 47 0.13 48 0.16 49 0.19 50 0.21 51 0.23 52 0.25 53 0.27 54 0.29 55 0.31 56 0.33 57 0.36 58 0.39 59 0.42 60 0.45 61 0.47 62 0.49 63 0.5 64 0.52 65 0.54 66 0.56 67 0.59 68 0.62 69 0.64 70 0.65 71 0.65 72 0.64 73 0.64 74 0.64 75 0.64 76 0.64 77 0.65 78 0.65 79 0.66 80 0.66 81 0.66 82 0.67 83 0.67 84 0.67 85 0.67 86 0.68 87 0.69 88 0.72 89 0.73 90 0.74 91 0.74 92 0.73 93 0.72 94 0.71 95 0.7 96 0.7 97 0.7 98 0.7 99 0.7 100 0.7 101 0.7 102 0.71 103 0.71 104 0.72 105 0.72 106 0.71 107 0.7 108 0.68 109 0.66 110 0.64 111 0.61 112 0.58 113 0.55 114 0.51 115 0.47 116 0.43 117 0.39 118 0.35 119 0.31 120 0.28 121 0.26 122 0.24 123 0.22 124 0.21 125 0.21 126 0.21 127 0.21 128 0.21 129 0.21 130 0.21 131 0.21 132 0.22 133 0.23 134 0.25 135 0.26 136 0.28 137 0.3 138 0.33 139 0.35 140 0.37 141 0.39 142 0.41 143 0.43 144 0.45 145 0.47 146 0.48 147 0.5 148 0.51 149 0.52 150 0.53 151 0.54 152 0.54 153 0.55 154 0.56 155 0.57 156 0.59 157 0.62 158 0.66 159 0.7 160 0.73 161 0.77 162 0.8 163 0.84 164 0.88 165 0.92 166 0.97 167 1.04 168 1.11 169 1.17 170 1.22 171 1.26 172 1.29 173 1.32 174 1.34 175 1.38 176 1.41 177 1.45 178 1.49 179 1.53 180 1.57 181 1.55 182 1.52 183 1.48 184 1.44 185 1.39 186 1.34 187 1.27 188 1.2 189 1.13 190 1.06 191 1 192 0.93 193 0.87 194 0.81 195 0.75 196 0.7 197 0.65 198 0.6 199 0.55 200 0.51 201 0.46 202 0.42 203 0.38 204 0.34 205 0.3 206 0.26 207 0.22 208 0.19 209 0.15 210 0.13 211 0.11 212 0.09 213 0.08 214 0.07 215 0.06 216 0.04 217 0.03 218 0.01 219 0 220 0 221 0.01 222 0.03 223 0.05 224 0.08 225 0.11 226 0.14 227 0.16 228 0.19 229 0.22 230 0.26 231 0.3 232 0.35 233 0.4 234 0.45 235 0.5 236 0.55 237 0.62 238 0.68 239 0.73 240 0.78 241 0.81 242 0.85 243 0.88 244 0.91 245 0.91 246 0.91 247 0.91 248 0.9 249 0.89 250 0.89 251 0.87 252 0.85 253 0.83 254 0.81 255 0.79 256 0.77 257 0.74 258 0.72 259 0.7 260 0.69 261 0.7 262 0.7 263 0.71 264 0.73 265 0.74 266 0.75 267 0.77 268 0.79 269 0.81 270 0.83 271 0.86 272 0.89 273 0.93 274 0.96 275 0.99 276 1.01 277 1.03 278 1.05 279 1.07 280 1.07 281 1.07 282 1.07 283 1.07 284 1.06 285 1.06 286 1.05 287 1.03 288 1.01 289 0.99 290 0.98 291 0.97 292 0.96 293 0.95 294 0.95 295 0.95 296 0.95 297 0.96 298 0.97 299 0.98 300 0.99 301 1 302 1.02 303 1.03 304 1.05 305 1.07 306 1.08 307 1.1 308 1.12 309 1.13 310 1.14 311 1.13 312 1.12 313 1.1 314 1.09 315 1.07 316 1.06 317 1.04 318 1.03 319 1.02 320 1.01 321 0.99 322 0.98 323 0.96 324 0.95 325 0.94 326 0.95 327 0.95 328 0.96 329 0.98 330 0.99 331 1.02 332 1.06 333 1.1 334 1.15 335 1.2 336 1.24 337 1.29 338 1.34 339 1.39 340 1.42 341 1.45 342 1.48 343 1.51 344 1.53 345 1.53 346 1.53 347 1.53 348 1.53 349 1.52 350 1.52 351 1.5 352 1.46 353 1.42 354 1.37 355 1.32 356 1.27 357 1.21 358 1.16 359 1.1 1 0 360 0 7.83 1 8.02 2 8.41 3 8.92 4 9.47 5 9.97 6 10.45 7 10.96 8 11.48 9 11.95 10 12.36 11 12.74 12 13.13 13 13.47 14 13.72 15 13.81 16 13.64 17 13.19 18 12.57 19 11.88 20 11.21 21 10.51 22 9.71 23 8.87 24 8.05 25 7.32 26 6.68 27 6.06 28 5.48 29 4.94 30 4.44 31 3.98 32 3.54 33 3.13 34 2.74 35 2.39 36 2.06 37 1.74 38 1.45 39 1.19 40 0.97 41 0.78 42 0.6 43 0.45 44 0.32 45 0.23 46 0.17 47 0.11 48 0.07 49 0.04 50 0.03 51 0.04 52 0.06 53 0.1 54 0.15 55 0.2 56 0.26 57 0.34 58 0.45 59 0.56 60 0.69 61 0.85 62 1.03 63 1.25 64 1.48 65 1.73 66 2 67 2.29 68 2.62 69 2.97 70 3.34 71 3.75 72 4.19 73 4.66 74 5.18 75 5.72 76 6.31 77 6.95 78 7.64 79 8.39 80 9.19 81 10.07 82 11.04 83 12.09 84 13.21 85 14.38 86 15.86 87 17.69 88 19.46 89 20.81 90 21.35 91 20.56 92 18.62 93 16.13 94 13.7 95 11.95 96 10.83 97 9.85 98 8.99 99 8.22 100 7.5 101 6.84 102 6.23 103 5.66 104 5.14 105 4.65 106 4.19 107 3.75 108 3.34 109 2.96 110 2.61 111 2.29 112 1.98 113 1.7 114 1.44 115 1.22 116 1.02 117 0.83 118 0.66 119 0.52 120 0.4 121 0.3 122 0.21 123 0.13 124 0.07 125 0.04 126 0.02 127 0.01 128 0 129 0 130 0 131 0.02 132 0.07 133 0.15 134 0.25 135 0.36 136 0.5 137 0.7 138 0.94 139 1.2 140 1.46 141 1.73 142 2.02 143 2.33 144 2.66 145 3 146 3.36 147 3.73 148 4.12 149 4.55 150 5.03 151 5.6 152 6.27 153 7 154 7.74 155 8.48 156 9.27 157 10.15 158 11 159 11.71 160 12.18 161 12.47 162 12.74 163 12.95 164 13.09 165 13.14 166 13.03 167 12.74 168 12.35 169 11.91 170 11.5 171 11.1 172 10.64 173 10.18 174 9.75 175 9.41 176 9.13 177 8.87 178 8.64 179 8.46 180 8.35 181 8.3 182 8.26 183 8.23 184 8.19 185 8.14 186 8.04 187 7.89 188 7.73 189 7.61 190 7.56 191 7.68 192 7.97 193 8.34 194 8.69 195 8.94 196 9.09 197 9.2 198 9.3 199 9.4 200 9.52 201 9.66 202 9.84 203 10 204 10.15 205 10.25 206 10.3 207 10.33 208 10.36 209 10.39 210 10.45 211 10.66 212 11.04 213 11.48 214 11.84 215 11.98 216 11.88 217 11.62 218 11.32 219 11.06 220 10.95 221 11.06 222 11.32 223 11.66 224 11.99 225 12.24 226 12.41 227 12.55 228 12.68 229 12.8 230 12.92 231 13.02 232 13.1 233 13.19 234 13.29 235 13.43 236 13.73 237 14.21 238 14.72 239 15.13 240 15.3 241 15.12 242 14.7 243 14.17 244 13.66 245 13.33 246 13.13 247 12.94 248 12.79 249 12.68 250 12.65 251 12.74 252 13 253 13.37 254 13.78 255 14.19 256 14.67 257 15.27 258 15.88 259 16.43 260 16.81 261 17.07 262 17.32 263 17.52 264 17.66 265 17.71 266 17.67 267 17.57 268 17.4 269 17.16 270 14.28 271 14.09 272 13.94 273 13.82 274 13.75 275 13.72 276 13.74 277 13.78 278 13.85 279 13.93 280 14.02 281 14.13 282 14.29 283 14.48 284 14.7 285 14.95 286 15.29 287 15.74 288 16.23 289 16.69 290 17.07 291 17.4 292 17.74 293 18.03 294 18.24 295 18.32 296 18.01 297 17.25 298 16.24 299 15.21 300 14.38 301 13.69 302 13.01 303 12.38 304 11.87 305 11.53 306 11.32 307 11.16 308 11.04 309 10.92 310 10.78 311 10.62 312 10.44 313 10.26 314 10.12 315 10.02 316 9.97 317 9.93 318 9.89 319 9.86 320 9.82 321 9.78 322 9.73 323 9.68 324 9.62 325 9.55 326 9.44 327 9.29 328 9.12 329 8.99 330 8.91 331 8.88 332 8.86 333 8.85 334 8.83 335 8.8 336 8.74 337 8.64 338 8.51 339 8.37 340 8.23 341 8.06 342 7.85 343 7.63 344 7.46 345 7.37 346 7.34 347 7.32 348 7.3 349 7.29 350 7.29 351 7.31 352 7.38 353 7.47 354 7.57 355 7.63 356 7.67 357 7.7 358 7.73 359 7.77 0</t>
  </si>
  <si>
    <t>【2.1GHz】OVTK-0203-190M</t>
  </si>
  <si>
    <t>【2.1GHz】OVTK-0205-184(0)</t>
  </si>
  <si>
    <t>2 0 0 360 0 0.61 1 0.61 2 0.63 3 0.64 4 0.66 5 0.68 6 0.7 7 0.72 8 0.74 9 0.76 10 0.78 11 0.81 12 0.83 13 0.84 14 0.86 15 0.87 16 0.88 17 0.89 18 0.89 19 0.89 20 0.89 21 0.89 22 0.89 23 0.88 24 0.88 25 0.88 26 0.87 27 0.87 28 0.86 29 0.86 30 0.85 31 0.85 32 0.84 33 0.84 34 0.83 35 0.82 36 0.82 37 0.81 38 0.8 39 0.78 40 0.77 41 0.75 42 0.73 43 0.72 44 0.7 45 0.68 46 0.66 47 0.64 48 0.62 49 0.61 50 0.59 51 0.58 52 0.58 53 0.57 54 0.57 55 0.57 56 0.57 57 0.57 58 0.57 59 0.57 60 0.57 61 0.58 62 0.58 63 0.58 64 0.58 65 0.59 66 0.59 67 0.59 68 0.6 69 0.6 70 0.6 71 0.61 72 0.61 73 0.61 74 0.62 75 0.62 76 0.63 77 0.63 78 0.64 79 0.65 80 0.65 81 0.66 82 0.67 83 0.67 84 0.68 85 0.68 86 0.69 87 0.69 88 0.69 89 0.69 90 0.7 91 0.69 92 0.68 93 0.67 94 0.66 95 0.64 96 0.61 97 0.59 98 0.56 99 0.53 100 0.5 101 0.47 102 0.44 103 0.41 104 0.38 105 0.35 106 0.32 107 0.3 108 0.28 109 0.26 110 0.24 111 0.22 112 0.2 113 0.18 114 0.16 115 0.14 116 0.12 117 0.1 118 0.08 119 0.07 120 0.05 121 0.04 122 0.03 123 0.02 124 0.01 125 0.01 126 0 127 0.01 128 0.03 129 0.05 130 0.09 131 0.13 132 0.18 133 0.24 134 0.3 135 0.37 136 0.44 137 0.52 138 0.59 139 0.67 140 0.75 141 0.83 142 0.91 143 0.98 144 1.05 145 1.13 146 1.21 147 1.31 148 1.41 149 1.52 150 1.64 151 1.75 152 1.87 153 1.98 154 2.09 155 2.2 156 2.29 157 2.38 158 2.46 159 2.52 160 2.56 161 2.59 162 2.6 163 2.6 164 2.59 165 2.57 166 2.55 167 2.52 168 2.49 169 2.44 170 2.39 171 2.33 172 2.26 173 2.19 174 2.11 175 2.02 176 1.91 177 1.81 178 1.69 179 1.56 180 1.42 181 1.42 182 1.41 183 1.41 184 1.4 185 1.4 186 1.39 187 1.39 188 1.39 189 1.39 190 1.39 191 1.38 192 1.38 193 1.38 194 1.38 195 1.38 196 1.38 197 1.38 198 1.38 199 1.38 200 1.39 201 1.4 202 1.41 203 1.43 204 1.45 205 1.47 206 1.49 207 1.51 208 1.53 209 1.56 210 1.58 211 1.6 212 1.62 213 1.63 214 1.65 215 1.66 216 1.66 217 1.67 218 1.67 219 1.68 220 1.68 221 1.69 222 1.69 223 1.7 224 1.7 225 1.71 226 1.71 227 1.71 228 1.71 229 1.72 230 1.72 231 1.72 232 1.72 233 1.72 234 1.72 235 1.72 236 1.72 237 1.72 238 1.71 239 1.71 240 1.7 241 1.7 242 1.69 243 1.68 244 1.68 245 1.67 246 1.66 247 1.65 248 1.64 249 1.63 250 1.62 251 1.61 252 1.6 253 1.59 254 1.58 255 1.56 256 1.55 257 1.53 258 1.51 259 1.49 260 1.47 261 1.45 262 1.43 263 1.41 264 1.39 265 1.36 266 1.34 267 1.31 268 1.29 269 1.26 270 1.24 271 1.21 272 1.19 273 1.15 274 1.12 275 1.09 276 1.05 277 1.02 278 0.98 279 0.94 280 0.91 281 0.87 282 0.83 283 0.8 284 0.76 285 0.73 286 0.7 287 0.67 288 0.65 289 0.62 290 0.6 291 0.57 292 0.54 293 0.52 294 0.49 295 0.46 296 0.44 297 0.42 298 0.39 299 0.37 300 0.35 301 0.34 302 0.32 303 0.31 304 0.3 305 0.3 306 0.3 307 0.3 308 0.31 309 0.32 310 0.33 311 0.35 312 0.37 313 0.39 314 0.41 315 0.44 316 0.46 317 0.48 318 0.5 319 0.52 320 0.54 321 0.55 322 0.57 323 0.57 324 0.58 325 0.57 326 0.57 327 0.57 328 0.57 329 0.57 330 0.57 331 0.56 332 0.56 333 0.56 334 0.55 335 0.55 336 0.55 337 0.54 338 0.54 339 0.54 340 0.54 341 0.54 342 0.54 343 0.54 344 0.54 345 0.54 346 0.54 347 0.54 348 0.55 349 0.55 350 0.55 351 0.56 352 0.56 353 0.57 354 0.57 355 0.58 356 0.58 357 0.59 358 0.59 359 0.6 1 0 360 0 10 1 10.31 2 10.69 3 11.1 4 11.48 5 11.8 6 12.08 7 12.35 8 12.6 9 12.77 10 12.84 11 12.8 12 12.71 13 12.56 14 12.39 15 12.18 16 11.86 17 11.37 18 10.77 19 10.16 20 9.59 21 9.07 22 8.55 23 8.03 24 7.53 25 7.07 26 6.64 27 6.24 28 5.86 29 5.49 30 5.11 31 4.75 32 4.39 33 4.03 34 3.69 35 3.35 36 3.02 37 2.68 38 2.35 39 2.05 40 1.78 41 1.54 42 1.32 43 1.11 44 0.93 45 0.77 46 0.62 47 0.48 48 0.35 49 0.24 50 0.17 51 0.12 52 0.08 53 0.04 54 0.02 55 0.01 56 0.03 57 0.07 58 0.13 59 0.21 60 0.29 61 0.4 62 0.55 63 0.72 64 0.92 65 1.12 66 1.34 67 1.58 68 1.85 69 2.15 70 2.47 71 2.82 72 3.21 73 3.64 74 4.1 75 4.59 76 5.12 77 5.69 78 6.3 79 6.99 80 7.74 81 8.71 82 9.93 83 11.19 84 12.31 85 13.09 86 13.65 87 14.16 88 14.58 89 14.87 90 14.98 91 14.54 92 13.46 93 12.03 94 10.58 95 9.42 96 8.54 97 7.71 98 6.94 99 6.23 100 5.59 101 4.99 102 4.42 103 3.9 104 3.43 105 3.01 106 2.63 107 2.29 108 1.97 109 1.68 110 1.42 111 1.17 112 0.94 113 0.72 114 0.54 115 0.4 116 0.29 117 0.18 118 0.09 119 0.03 120 0 121 0.01 122 0.02 123 0.03 124 0.05 125 0.08 126 0.12 127 0.2 128 0.3 129 0.41 130 0.53 131 0.65 132 0.79 133 0.95 134 1.11 135 1.27 136 1.44 137 1.6 138 1.78 139 1.97 140 2.17 141 2.41 142 2.68 143 2.96 144 3.26 145 3.56 146 3.86 147 4.15 148 4.46 149 4.8 150 5.18 151 5.64 152 6.18 153 6.77 154 7.39 155 8.02 156 8.69 157 9.43 158 10.17 159 10.86 160 11.44 161 11.97 162 12.51 163 12.98 164 13.31 165 13.44 166 13.42 167 13.38 168 13.32 169 13.25 170 13.17 171 13.05 172 12.89 173 12.69 174 12.46 175 12.24 176 11.99 177 11.72 178 11.42 179 11.12 180 10.81 181 10.45 182 10.03 183 9.62 184 9.32 185 9.19 186 9.18 187 9.17 188 9.17 189 9.17 190 9.17 191 9.17 192 9.18 193 9.19 194 9.21 195 9.23 196 9.34 197 9.56 198 9.82 199 10.03 200 10.12 201 10.01 202 9.74 203 9.38 204 9.01 205 8.7 206 8.44 207 8.15 208 7.89 209 7.7 210 7.63 211 7.74 212 7.99 213 8.3 214 8.55 215 8.66 216 8.53 217 8.21 218 7.82 219 7.48 220 7.29 221 7.22 222 7.16 223 7.11 224 7.08 225 7.07 226 7.16 227 7.37 228 7.66 229 7.97 230 8.24 231 8.51 232 8.8 233 9.08 234 9.29 235 9.38 236 9.39 237 9.39 238 9.4 239 9.4 240 9.4 241 9.33 242 9.16 243 8.95 244 8.78 245 8.71 246 8.71 247 8.71 248 8.71 249 8.71 250 8.71 251 8.79 252 8.99 253 9.29 254 9.63 255 9.97 256 10.36 257 10.84 258 11.37 259 11.93 260 12.46 261 13.04 262 13.68 263 14.29 264 14.81 265 15.14 266 15.34 267 15.52 268 15.66 269 15.75 270 15.79 271 15 272 14.24 273 13.53 274 12.85 275 12.21 276 11.6 277 11 278 10.44 279 9.94 280 9.52 281 9.15 282 8.8 283 8.49 284 8.25 285 8.1 286 8.01 287 7.94 288 7.88 289 7.84 290 7.82 291 7.87 292 8.01 293 8.18 294 8.37 295 8.53 296 8.69 297 8.86 298 9.02 299 9.14 300 9.19 301 9.17 302 9.1 303 9.01 304 8.9 305 8.79 306 8.63 307 8.42 308 8.19 309 7.97 310 7.79 311 7.63 312 7.47 313 7.33 314 7.23 315 7.19 316 7.26 317 7.43 318 7.63 319 7.79 320 7.86 321 7.86 322 7.86 323 7.85 324 7.85 325 7.85 326 7.85 327 7.86 328 7.88 329 7.91 330 7.94 331 8.15 332 8.63 333 9.18 334 9.64 335 9.83 336 9.77 337 9.62 338 9.45 339 9.3 340 9.24 341 9.25 342 9.27 343 9.3 344 9.32 345 9.33 346 9.3 347 9.21 348 9.1 349 9.01 350 8.98 351 8.97 352 8.97 353 8.97 354 8.97 355 8.97 356 9.03 357 9.2 358 9.45 359 9.72 0</t>
  </si>
  <si>
    <t>【2.1GHz】OVTK-0205-184</t>
  </si>
  <si>
    <t>【2.1GHz】PANF-07G(0)</t>
  </si>
  <si>
    <t>株式会社ボブ</t>
  </si>
  <si>
    <t>【2.1GHz】PANF-07G</t>
  </si>
  <si>
    <t>PANF-07G</t>
  </si>
  <si>
    <t>【2.1GHz】R-0736FVM-DK(0)</t>
  </si>
  <si>
    <t>2 0 0 360 0 1 1 1 2 1 3 1 4 1 5 1 6 1 7 0.9 8 1 9 1 10 0.9 11 0.9 12 0.9 13 0.9 14 0.9 15 0.9 16 0.9 17 0.9 18 0.9 19 0.9 20 0.9 21 0.9 22 0.9 23 0.9 24 0.9 25 0.8 26 0.8 27 0.8 28 0.8 29 0.8 30 0.8 31 0.8 32 0.8 33 0.8 34 0.8 35 0.8 36 0.8 37 0.7 38 0.7 39 0.7 40 0.7 41 0.7 42 0.7 43 0.7 44 0.7 45 0.7 46 0.6 47 0.6 48 0.6 49 0.6 50 0.6 51 0.6 52 0.6 53 0.5 54 0.5 55 0.5 56 0.5 57 0.5 58 0.4 59 0.4 60 0.4 61 0.4 62 0.4 63 0.4 64 0.4 65 0.4 66 0.4 67 0.3 68 0.3 69 0.3 70 0.3 71 0.3 72 0.3 73 0.3 74 0.3 75 0.3 76 0.3 77 0.2 78 0.2 79 0.2 80 0.2 81 0.2 82 0.2 83 0.2 84 0.2 85 0.2 86 0.2 87 0.2 88 0.2 89 0.2 90 0.2 91 0.2 92 0.2 93 0.2 94 0.2 95 0.2 96 0.2 97 0.2 98 0.2 99 0.2 100 0.2 101 0.2 102 0.2 103 0.3 104 0.3 105 0.3 106 0.3 107 0.3 108 0.3 109 0.3 110 0.3 111 0.3 112 0.3 113 0.3 114 0.3 115 0.3 116 0.3 117 0.3 118 0.3 119 0.3 120 0.3 121 0.3 122 0.3 123 0.3 124 0.3 125 0.3 126 0.3 127 0.3 128 0.3 129 0.2 130 0.2 131 0.2 132 0.2 133 0.2 134 0.2 135 0.2 136 0.2 137 0.2 138 0.2 139 0.2 140 0.2 141 0.2 142 0.2 143 0.2 144 0.2 145 0.2 146 0.2 147 0.2 148 0.2 149 0.2 150 0.2 151 0.2 152 0.2 153 0.1 154 0.1 155 0.1 156 0.1 157 0.1 158 0.1 159 0.1 160 0.1 161 0.1 162 0.1 163 0.1 164 0.1 165 0.1 166 0.1 167 0.1 168 0.1 169 0.1 170 0.1 171 0.1 172 0.1 173 0.1 174 0.1 175 0.1 176 0.1 177 0.1 178 0 179 0.1 180 0 181 0.1 182 0 183 0 184 0 185 0 186 0 187 0 188 0 189 0 190 0 191 0 192 0 193 0 194 0 195 0 196 0 197 0 198 0 199 0 200 0 201 0.1 202 0.1 203 0.1 204 0.1 205 0.1 206 0.1 207 0.1 208 0.1 209 0.1 210 0.1 211 0.1 212 0.1 213 0.1 214 0.1 215 0.1 216 0.1 217 0.1 218 0 219 0 220 0 221 0 222 0 223 0 224 0 225 0 226 0 227 0 228 0 229 0 230 0 231 0 232 0 233 0 234 0 235 0 236 0 237 0 238 0 239 0 240 0 241 0 242 0 243 0 244 0 245 0 246 0 247 0 248 0.1 249 0 250 0.1 251 0.1 252 0.1 253 0.1 254 0.1 255 0.1 256 0.1 257 0.1 258 0.1 259 0.1 260 0.1 261 0.1 262 0.1 263 0.1 264 0.1 265 0.1 266 0.1 267 0.1 268 0.1 269 0.1 270 0.1 271 0.1 272 0.2 273 0.2 274 0.2 275 0.2 276 0.2 277 0.2 278 0.2 279 0.2 280 0.2 281 0.3 282 0.3 283 0.3 284 0.3 285 0.3 286 0.3 287 0.3 288 0.4 289 0.4 290 0.4 291 0.4 292 0.4 293 0.4 294 0.4 295 0.5 296 0.5 297 0.5 298 0.5 299 0.5 300 0.5 301 0.5 302 0.5 303 0.5 304 0.5 305 0.6 306 0.6 307 0.6 308 0.6 309 0.6 310 0.6 311 0.6 312 0.7 313 0.7 314 0.7 315 0.7 316 0.7 317 0.8 318 0.8 319 0.8 320 0.8 321 0.8 322 0.9 323 0.9 324 0.9 325 0.9 326 0.9 327 0.9 328 0.9 329 0.9 330 0.9 331 0.9 332 1 333 1 334 1 335 1 336 1 337 1 338 1 339 1 340 1 341 1 342 1 343 1 344 1 345 1 346 1 347 1 348 1 349 1 350 1 351 1 352 1 353 1 354 1 355 1 356 1 357 1 358 1 359 1 1 0 360 0 11.3 1 11.4 2 11.4 3 11.5 4 11.5 5 11.6 6 11.6 7 11.6 8 11.7 9 11.7 10 11.6 11 11.5 12 11.4 13 11.3 14 11.1 15 10.8 16 10.5 17 10.2 18 9.9 19 9.5 20 9.1 21 8.7 22 8.2 23 7.8 24 7.4 25 6.9 26 6.5 27 6.1 28 5.7 29 5.3 30 4.9 31 4.5 32 4.2 33 3.8 34 3.5 35 3.2 36 2.9 37 2.6 38 2.3 39 2.1 40 1.9 41 1.6 42 1.4 43 1.2 44 1 45 0.9 46 0.7 47 0.6 48 0.4 49 0.3 50 0.2 51 0.2 52 0.1 53 0 54 0 55 0 56 0 57 0 58 0.1 59 0.1 60 0.2 61 0.3 62 0.4 63 0.6 64 0.7 65 0.9 66 1.1 67 1.3 68 1.6 69 1.9 70 2.2 71 2.5 72 2.9 73 3.3 74 3.7 75 4.2 76 4.8 77 5.4 78 6.1 79 6.8 80 7.7 81 8.6 82 9.7 83 11 84 12.6 85 14.5 86 17.1 87 20.7 88 26.8 89 38.3 90 23.7 91 19.7 92 16.4 93 14 94 12.3 95 10.7 96 9.5 97 8.4 98 7.4 99 6.6 100 5.9 101 5.2 102 4.7 103 4.1 104 3.7 105 3.2 106 2.8 107 2.4 108 2.1 109 1.8 110 1.5 111 1.3 112 1.1 113 0.9 114 0.7 115 0.6 116 0.4 117 0.3 118 0.2 119 0.1 120 0.1 121 0.1 122 0 123 0.1 124 0.1 125 0.1 126 0.1 127 0.2 128 0.3 129 0.4 130 0.5 131 0.6 132 0.8 133 0.9 134 1.1 135 1.3 136 1.5 137 1.7 138 2 139 2.2 140 2.5 141 2.8 142 3.1 143 3.4 144 3.7 145 4 146 4.4 147 4.8 148 5.1 149 5.5 150 5.9 151 6.4 152 6.8 153 7.3 154 7.7 155 8.2 156 8.7 157 9.1 158 9.5 159 10 160 10.4 161 10.7 162 11.1 163 11.4 164 11.6 165 11.8 166 11.9 167 11.9 168 12 169 11.9 170 11.9 171 11.8 172 11.6 173 11.5 174 11.4 175 11.2 176 11.1 177 11 178 10.8 179 10.7 180 10.6 181 10.6 182 10.5 183 10.4 184 10.3 185 10.2 186 10.2 187 10.2 188 10.1 189 10.1 190 10.1 191 10.1 192 10.1 193 10.1 194 10.1 195 10.2 196 10.2 197 10.2 198 10.3 199 10.3 200 10.4 201 10.4 202 10.4 203 10.4 204 10.4 205 10.5 206 10.5 207 10.5 208 10.5 209 10.5 210 10.5 211 10.5 212 10.5 213 10.5 214 10.5 215 10.5 216 10.4 217 10.4 218 10.4 219 10.3 220 10.3 221 10.3 222 10.2 223 10.2 224 10.1 225 10.1 226 10 227 10 228 9.9 229 9.9 230 9.9 231 9.8 232 9.7 233 9.7 234 9.6 235 9.6 236 9.6 237 9.6 238 9.5 239 9.5 240 9.5 241 9.6 242 9.6 243 9.6 244 9.7 245 9.8 246 9.9 247 10.1 248 10.3 249 10.5 250 10.7 251 10.9 252 11.2 253 11.5 254 11.9 255 12.4 256 12.9 257 13.4 258 14.1 259 14.7 260 15.6 261 16.5 262 17.7 263 19 264 20.6 265 22.7 266 25.5 267 29.5 268 36.5 269 38.5 270 30.1 271 25.9 272 22.8 273 20.6 274 19 275 17.6 276 16.3 277 15.3 278 14.5 279 13.7 280 13.1 281 12.4 282 11.9 283 11.4 284 11 285 10.6 286 10.3 287 10 288 9.8 289 9.6 290 9.4 291 9.3 292 9.1 293 9.1 294 9 295 9 296 8.9 297 8.9 298 9 299 9 300 9 301 9 302 9.1 303 9.2 304 9.2 305 9.2 306 9.3 307 9.4 308 9.4 309 9.5 310 9.5 311 9.6 312 9.6 313 9.7 314 9.7 315 9.8 316 9.8 317 9.8 318 9.9 319 10 320 10 321 10.1 322 10.2 323 10.2 324 10.3 325 10.4 326 10.5 327 10.6 328 10.7 329 10.7 330 10.8 331 10.9 332 11 333 11 334 11.1 335 11.1 336 11.1 337 11.1 338 11.1 339 11.1 340 11.1 341 11 342 11 343 10.9 344 10.9 345 10.9 346 10.9 347 10.9 348 10.9 349 10.9 350 10.9 351 10.9 352 10.9 353 10.9 354 11 355 11 356 11.1 357 11.1 358 11.2 359 11.2 0</t>
  </si>
  <si>
    <t>【2.1GHz】R-0736FVM-DK</t>
  </si>
  <si>
    <t>【2.1GHz】ROSR-02(0)</t>
  </si>
  <si>
    <t>2 0 0 360 0 0.3 1 0.33 2 0.36 3 0.41 4 0.38 5 0.34 6 0.34 7 0.34 8 0.37 9 0.41 10 0.46 11 0.46 12 0.47 13 0.51 14 0.55 15 0.59 16 0.6 17 0.64 18 0.74 19 0.75 20 0.78 21 0.85 22 0.85 23 0.81 24 0.8 25 0.85 26 0.89 27 0.91 28 0.9 29 0.9 30 0.92 31 0.95 32 0.99 33 1.04 34 1.06 35 1.07 36 1.06 37 1.05 38 1.07 39 1.09 40 1.12 41 1.16 42 1.15 43 1.13 44 1.11 45 1.11 46 1.11 47 1.14 48 1.22 49 1.33 50 1.46 51 1.62 52 1.82 53 2.03 54 2.23 55 2.39 56 2.52 57 2.65 58 2.77 59 2.86 60 2.95 61 3.05 62 3.13 63 3.17 64 3.19 65 3.19 66 3.2 67 3.24 68 3.28 69 3.33 70 3.44 71 3.66 72 3.86 73 3.98 74 4.09 75 4.17 76 4.22 77 4.19 78 4.07 79 3.91 80 3.72 81 3.51 82 3.28 83 3.11 84 3.03 85 2.95 86 2.89 87 2.93 88 3.08 89 3.28 90 3.47 91 3.66 92 3.84 93 4.29 94 5.11 95 5.4 96 4.98 97 4.45 98 3.96 99 3.64 100 3.47 101 3.41 102 3.44 103 3.54 104 3.73 105 4.03 106 4.4 107 4.65 108 4.76 109 4.8 110 4.63 111 4.35 112 4.05 113 3.67 114 3.33 115 2.98 116 2.6 117 2.35 118 2.23 119 2.14 120 2.13 121 2.19 122 2.21 123 2.12 124 1.91 125 1.66 126 1.36 127 1.06 128 0.75 129 0.46 130 0.22 131 0.06 132 0 133 0 134 0 135 0.04 136 0.13 137 0.2 138 0.28 139 0.34 140 0.4 141 0.44 142 0.45 143 0.43 144 0.43 145 0.47 146 0.54 147 0.63 148 0.78 149 1.01 150 1.29 151 1.68 152 2.1 153 2.55 154 3.02 155 3.51 156 4.07 157 4.72 158 5.36 159 5.91 160 6.36 161 6.72 162 6.98 163 7.16 164 7.19 165 7.08 166 6.81 167 6.49 168 6.17 169 5.81 170 5.46 171 5.17 172 4.96 173 4.77 174 4.53 175 4.38 176 4.32 177 4.32 178 4.35 179 4.35 180 4.33 181 4.24 182 4.27 183 4.41 184 4.55 185 4.61 186 4.65 187 4.66 188 4.66 189 4.62 190 4.57 191 4.51 192 4.45 193 4.25 194 3.98 195 3.74 196 3.47 197 3.16 198 2.82 199 2.45 200 2.11 201 1.8 202 1.54 203 1.29 204 1.02 205 0.79 206 0.66 207 0.55 208 0.43 209 0.41 210 0.45 211 0.51 212 0.62 213 0.73 214 0.78 215 0.85 216 0.89 217 0.83 218 0.8 219 0.79 220 0.74 221 0.66 222 0.59 223 0.5 224 0.35 225 0.29 226 0.31 227 0.35 228 0.37 229 0.38 230 0.46 231 0.59 232 0.68 233 0.76 234 0.87 235 1.01 236 1.2 237 1.41 238 1.64 239 1.85 240 2.11 241 2.43 242 2.75 243 3.01 244 3.21 245 3.38 246 3.57 247 3.72 248 3.79 249 3.79 250 3.72 251 3.59 252 3.53 253 3.49 254 3.41 255 3.4 256 3.4 257 3.38 258 3.39 259 3.46 260 3.49 261 3.47 262 3.44 263 3.44 264 3.43 265 3.34 266 3.14 267 2.94 268 3.12 269 3.52 270 3.38 271 3 272 2.75 273 2.66 274 2.71 275 2.95 276 3.43 277 3.9 278 4.31 279 4.59 280 4.81 281 4.95 282 4.91 283 4.73 284 4.5 285 4.33 286 4.2 287 3.94 288 3.62 289 3.34 290 3.11 291 2.82 292 2.61 293 2.52 294 2.49 295 2.45 296 2.43 297 2.49 298 2.61 299 2.7 300 2.83 301 2.83 302 2.67 303 2.53 304 2.45 305 2.35 306 2.22 307 2.06 308 1.89 309 1.7 310 1.57 311 1.51 312 1.43 313 1.37 314 1.36 315 1.35 316 1.33 317 1.35 318 1.34 319 1.33 320 1.33 321 1.33 322 1.34 323 1.33 324 1.28 325 1.24 326 1.19 327 1.12 328 1.05 329 1.01 330 0.98 331 0.93 332 0.86 333 0.78 334 0.74 335 0.7 336 0.67 337 0.63 338 0.55 339 0.52 340 0.53 341 0.53 342 0.53 343 0.5 344 0.47 345 0.46 346 0.45 347 0.42 348 0.41 349 0.41 350 0.34 351 0.3 352 0.29 353 0.28 354 0.31 355 0.34 356 0.3 357 0.3 358 0.34 359 0.32 1 0 360 0 1 1 0.95 2 1.02 3 1.12 4 1.28 5 1.49 6 1.74 7 2.06 8 2.45 9 2.95 10 3.51 11 4.06 12 4.64 13 5.21 14 5.67 15 6.07 16 6.34 17 6.35 18 6.15 19 5.83 20 5.39 21 4.96 22 4.53 23 4.11 24 3.81 25 3.61 26 3.52 27 3.54 28 3.65 29 3.84 30 4.06 31 4.37 32 4.78 33 5.12 34 5.43 35 5.8 36 6.11 37 6.31 38 6.29 39 6 40 5.59 41 5.2 42 4.9 43 4.65 44 4.45 45 4.37 46 4.45 47 4.68 48 5.13 49 5.49 50 5.93 51 6.47 52 7.05 53 7.76 54 8.5 55 9.24 56 9.82 57 10.49 58 11.21 59 12 60 12.74 61 13.51 62 14.67 63 15.29 64 15.65 65 15.68 66 14.95 67 13.49 68 12 69 10.96 70 10.14 71 9.76 72 9.71 73 9.86 74 10.25 75 10.64 76 11.03 77 11.57 78 12.35 79 13.4 80 14.4 81 15.38 82 16.65 83 17.84 84 18.34 85 18.15 86 17.52 87 16.69 88 15.5 89 13.93 90 12.58 91 11.77 92 11.34 93 11.17 94 11.19 95 11.4 96 11.87 97 12.61 98 13.09 99 13.46 100 14.07 101 14.46 102 14.72 103 14.74 104 14.44 105 14.06 106 13.7 107 13.54 108 13.22 109 12.58 110 11.95 111 11.39 112 10.89 113 10.48 114 10.16 115 9.97 116 9.78 117 9.55 118 9.24 119 8.94 120 8.66 121 8.39 122 8.19 123 8.03 124 7.84 125 7.54 126 7.19 127 6.86 128 6.56 129 6.29 130 6.07 131 5.88 132 5.69 133 5.55 134 5.41 135 5.3 136 5.23 137 5.13 138 4.97 139 4.84 140 4.71 141 4.59 142 4.44 143 4.31 144 4.19 145 4.07 146 3.89 147 3.69 148 3.48 149 3.27 150 3.05 151 2.84 152 2.63 153 2.43 154 2.22 155 2.04 156 1.92 157 1.79 158 1.65 159 1.5 160 1.34 161 1.17 162 1.03 163 0.93 164 0.84 165 0.71 166 0.63 167 0.55 168 0.48 169 0.45 170 0.4 171 0.33 172 0.26 173 0.21 174 0.16 175 0.11 176 0.08 177 0.08 178 0.06 179 0.05 180 0.08 181 0.07 182 0.05 183 0.03 184 0.01 185 0 186 0.02 187 0.03 188 0.04 189 0.05 190 0.08 191 0.17 192 0.22 193 0.28 194 0.37 195 0.44 196 0.53 197 0.62 198 0.72 199 0.83 200 0.98 201 1.13 202 1.24 203 1.36 204 1.49 205 1.66 206 1.77 207 1.86 208 1.95 209 2.04 210 2.15 211 2.3 212 2.44 213 2.51 214 2.58 215 2.67 216 2.81 217 2.99 218 3.1 219 3.17 220 3.24 221 3.29 222 3.39 223 3.52 224 3.67 225 3.85 226 4.06 227 4.32 228 4.65 229 5.03 230 5.41 231 5.8 232 6.22 233 6.66 234 7 235 7.29 236 7.62 237 7.85 238 8.06 239 8.27 240 8.49 241 8.72 242 8.87 243 9.09 244 9.31 245 9.52 246 9.92 247 10.4 248 10.76 249 10.94 250 11 251 10.83 252 10.47 253 10.1 254 9.64 255 9.22 256 8.94 257 8.77 258 8.73 259 8.71 260 8.75 261 8.87 262 8.99 263 9.24 264 9.46 265 9.61 266 9.92 267 10.57 268 11.32 269 12.02 270 13.08 271 12.52 272 11.73 273 11.22 274 10.71 275 10.13 276 9.51 277 8.93 278 8.45 279 8.14 280 7.99 281 7.98 282 7.99 283 8.08 284 8.24 285 8.44 286 8.7 287 8.99 288 9.32 289 9.76 290 10.27 291 10.95 292 11.76 293 12.27 294 12.35 295 12.33 296 12.1 297 11.54 298 10.72 299 10.02 300 9.38 301 8.71 302 8.12 303 7.7 304 7.47 305 7.35 306 7.25 307 7.05 308 6.75 309 6.45 310 6.02 311 5.41 312 4.86 313 4.31 314 3.84 315 3.49 316 3.21 317 3.02 318 2.89 319 2.83 320 2.81 321 2.83 322 2.86 323 2.85 324 2.76 325 2.64 326 2.53 327 2.39 328 2.2 329 2.03 330 1.89 331 1.77 332 1.68 333 1.63 334 1.64 335 1.75 336 1.93 337 2.13 338 2.36 339 2.64 340 3 341 3.36 342 3.71 343 4.01 344 4.25 345 4.38 346 4.43 347 4.37 348 4.19 349 3.91 350 3.62 351 3.26 352 2.89 353 2.53 354 2.19 355 1.91 356 1.69 357 1.47 358 1.31 359 1 0</t>
  </si>
  <si>
    <t>【2.1GHz】ROSR-02</t>
  </si>
  <si>
    <t>【2.1GHz】RPW-07(0)</t>
  </si>
  <si>
    <t>20170407_エリア設計部登録</t>
  </si>
  <si>
    <t>2 0 0 360 0 0 1 0 2 0.05 3 0.06 4 0.06 5 0.08 6 0.05 7 0.08 8 0.12 9 0.16 10 0.24 11 0.29 12 0.37 13 0.4 14 0.4 15 0.48 16 0.54 17 0.62 18 0.72 19 0.8 20 0.83 21 0.89 22 1.02 23 1.09 24 1.18 25 1.29 26 1.37 27 1.5 28 1.59 29 1.72 30 1.83 31 1.93 32 2.11 33 2.19 34 2.37 35 2.51 36 2.63 37 2.76 38 2.92 39 3.05 40 3.21 41 3.4 42 3.57 43 3.74 44 3.93 45 4.09 46 4.23 47 4.39 48 4.58 49 4.73 50 4.86 51 5.04 52 5.17 53 5.28 54 5.41 55 5.56 56 5.7 57 5.85 58 5.98 59 6.18 60 6.38 61 6.58 62 6.76 63 6.98 64 7.22 65 7.45 66 7.73 67 8 68 8.25 69 8.53 70 8.79 71 9.1 72 9.3 73 9.53 74 9.81 75 10.08 76 10.26 77 10.55 78 10.78 79 10.99 80 11.15 81 11.43 82 11.7 83 11.94 84 12.11 85 12.29 86 12.45 87 12.75 88 12.89 89 12.88 90 13 91 13.05 92 13.16 93 13.23 94 13.44 95 13.74 96 13.71 97 13.8 98 14 99 14.3 100 14.57 101 14.68 102 14.9 103 14.99 104 15.13 105 15.29 106 15.49 107 15.87 108 16.18 109 16.26 110 16.38 111 16.58 112 16.73 113 17.08 114 17.27 115 17.62 116 17.94 117 18.23 118 18.49 119 18.71 120 18.85 121 18.8 122 18.71 123 18.84 124 18.88 125 19.12 126 19.36 127 19.52 128 19.59 129 19.78 130 20.55 131 21.17 132 21.77 133 22.32 134 22.59 135 22.89 136 23.28 137 24.2 138 24.47 139 24.51 140 24.6 141 25.07 142 25.03 143 25.1 144 24.85 145 25.07 146 25.13 147 25.76 148 25.99 149 26.28 150 26.92 151 27.37 152 27.45 153 28.55 154 29.82 155 30.61 156 30.64 157 30.19 158 30.48 159 30.25 160 29.67 161 30.02 162 31.94 163 32.26 164 32.76 165 33.88 166 34.48 167 34.32 168 33.6 169 31.88 170 30.74 171 29.75 172 29.44 173 28.38 174 28.36 175 29.05 176 30.1 177 30.3 178 31.83 179 33.53 180 31.58 181 32.52 182 34.24 183 32.58 184 33.07 185 31.99 186 31.29 187 29.22 188 28.88 189 29.02 190 28.87 191 30.89 192 31.08 193 31.76 194 31.78 195 32.28 196 31.12 197 29.82 198 28.28 199 27.22 200 25.38 201 25.34 202 25.41 203 26.49 204 26.46 205 26.86 206 28.22 207 28.77 208 27.55 209 27.86 210 26.61 211 25.58 212 23.75 213 23.4 214 23.21 215 22.43 216 21.8 217 21.93 218 21.89 219 22.07 220 22.21 221 22.04 222 23.71 223 23.78 224 23.98 225 23.02 226 22.76 227 22.17 228 22.95 229 21.97 230 21.79 231 21.58 232 20.43 233 21.48 234 21.27 235 20.89 236 20.39 237 20.96 238 20.68 239 20.96 240 20.87 241 19.93 242 19.31 243 19.31 244 18.83 245 17.91 246 17.7 247 17.45 248 17.11 249 16.85 250 16.66 251 16.59 252 16.55 253 16.51 254 16.44 255 16.48 256 16.69 257 16.25 258 16.23 259 15.92 260 15.75 261 15.8 262 15.09 263 14.72 264 14.52 265 14.21 266 14.25 267 14.18 268 13.93 269 14.2 270 13.95 271 13.89 272 13.93 273 13.68 274 13.57 275 13.39 276 13.12 277 12.81 278 12.61 279 12.5 280 12.24 281 11.99 282 11.93 283 11.53 284 11.27 285 11.1 286 10.73 287 10.52 288 10.25 289 10.01 290 9.76 291 9.53 292 9.29 293 8.91 294 8.78 295 8.28 296 8.15 297 7.74 298 7.62 299 7.42 300 7.13 301 6.89 302 6.75 303 6.55 304 6.57 305 6.26 306 6.14 307 5.99 308 5.88 309 5.72 310 5.51 311 5.46 312 5.28 313 5.16 314 4.97 315 4.76 316 4.62 317 4.51 318 4.22 319 4.06 320 3.83 321 3.65 322 3.46 323 3.25 324 3.05 325 2.88 326 2.76 327 2.62 328 2.49 329 2.34 330 2.15 331 2.01 332 1.88 333 1.78 334 1.66 335 1.59 336 1.48 337 1.36 338 1.23 339 1.15 340 1.05 341 0.99 342 0.9 343 0.8 344 0.71 345 0.65 346 0.57 347 0.49 348 0.46 349 0.4 350 0.31 351 0.28 352 0.2 353 0.15 354 0.12 355 0.07 356 0.07 357 0.04 358 0.02 359 0.01 1 0 360 0 0.08 1 0.06 2 0.07 3 0.06 4 0.03 5 0 6 0.03 7 0.09 8 0.12 9 0.12 10 0.13 11 0.17 12 0.22 13 0.28 14 0.34 15 0.35 16 0.42 17 0.5 18 0.61 19 0.68 20 0.8 21 0.9 22 1.02 23 1.16 24 1.25 25 1.44 26 1.59 27 1.73 28 1.86 29 2.02 30 2.19 31 2.36 32 2.51 33 2.67 34 2.79 35 2.99 36 3.15 37 3.28 38 3.37 39 3.5 40 3.66 41 3.84 42 4.05 43 4.21 44 4.4 45 4.66 46 4.86 47 5.13 48 5.37 49 5.65 50 5.81 51 6 52 6.27 53 6.49 54 6.77 55 6.97 56 7.25 57 7.51 58 7.78 59 8 60 8.27 61 8.51 62 8.88 63 9.1 64 9.43 65 9.7 66 9.94 67 10.19 68 10.47 69 10.67 70 10.83 71 10.91 72 11.07 73 11.21 74 11.4 75 11.58 76 11.85 77 11.99 78 12.31 79 12.66 80 13.03 81 13.57 82 14.02 83 14.64 84 15.12 85 15.65 86 15.9 87 16.18 88 16.28 89 16.36 90 16.38 91 16.45 92 16.51 93 16.56 94 16.72 95 17.25 96 17.39 97 17.67 98 18.18 99 18.75 100 19.46 101 20.03 102 20.34 103 20.89 104 21.41 105 21.57 106 21.46 107 21.26 108 21.35 109 20.86 110 20.62 111 20.59 112 20.31 113 20.48 114 20.37 115 20.67 116 21.03 117 21.17 118 21.49 119 21.57 120 22.01 121 22.54 122 22.86 123 23.22 124 23.19 125 23.12 126 23.09 127 22.65 128 22.19 129 21.84 130 21.67 131 21.14 132 20.96 133 20.65 134 20.49 135 20.66 136 21.03 137 21.4 138 21.85 139 21.97 140 22.87 141 24.13 142 24.94 143 26.19 144 27.33 145 28.22 146 28.6 147 30.5 148 30.34 149 29.49 150 29.19 151 28.56 152 28.35 153 28.78 154 29.1 155 28.87 156 28.83 157 28.78 158 29.19 159 28.55 160 29.17 161 29.35 162 29.13 163 28.2 164 27.99 165 27.35 166 26.04 167 26.43 168 26.14 169 26.1 170 26.4 171 25.16 172 25.62 173 25.24 174 25.59 175 26.29 176 27.03 177 28 178 28.18 179 29.1 180 30.73 181 31.44 182 30.63 183 31.01 184 30.44 185 29.8 186 29.53 187 29.53 188 27.73 189 26.85 190 26.63 191 25.56 192 25.4 193 24.88 194 24.36 195 24.56 196 23.77 197 23.67 198 24.07 199 23.75 200 24.41 201 24.75 202 24.82 203 25.18 204 24.48 205 25.96 206 24.77 207 24.54 208 24.88 209 24.43 210 24.54 211 24.37 212 23.93 213 24.05 214 24.25 215 24.09 216 23.82 217 24.11 218 24.87 219 25.41 220 26.31 221 26.7 222 27.38 223 28.67 224 28.65 225 29.45 226 29.21 227 29.5 228 30.36 229 30.08 230 29.81 231 30.21 232 31.42 233 31.06 234 30.4 235 30.73 236 27.91 237 27.83 238 27.17 239 26.6 240 26 241 26.24 242 24.8 243 24.52 244 24.72 245 24.05 246 23.35 247 22.96 248 23.35 249 22.95 250 22.08 251 22.32 252 22.02 253 21.76 254 22.85 255 21.24 256 20.95 257 20.09 258 20.74 259 20.71 260 21.07 261 20.53 262 20.71 263 19.9 264 20.74 265 20.03 266 20.3 267 19.98 268 19.48 269 19.31 270 19.13 271 17.93 272 17.13 273 17.06 274 15.97 275 15.23 276 15.04 277 14.51 278 14.32 279 13.92 280 13.61 281 13.46 282 13.35 283 13.05 284 12.97 285 12.8 286 12.29 287 12.23 288 12.18 289 11.96 290 11.68 291 10.96 292 10.62 293 10.71 294 10.35 295 9.84 296 9.77 297 9.59 298 9.35 299 8.87 300 8.6 301 8.1 302 7.76 303 7.45 304 7.27 305 7.07 306 6.83 307 6.54 308 6.26 309 6.09 310 5.9 311 5.7 312 5.52 313 5.36 314 5.22 315 5.05 316 4.89 317 4.7 318 4.53 319 4.38 320 4.13 321 3.89 322 3.66 323 3.52 324 3.24 325 3.04 326 2.8 327 2.61 328 2.36 329 2.2 330 1.99 331 1.83 332 1.63 333 1.54 334 1.38 335 1.22 336 1.14 337 1.05 338 0.93 339 0.83 340 0.76 341 0.7 342 0.64 343 0.58 344 0.56 345 0.54 346 0.48 347 0.44 348 0.41 349 0.41 350 0.38 351 0.35 352 0.3 353 0.29 354 0.23 355 0.2 356 0.18 357 0.16 358 0.17 359 0.14 0</t>
  </si>
  <si>
    <t>【2.1GHz】RPW-07</t>
  </si>
  <si>
    <t>RPW-07</t>
  </si>
  <si>
    <t>【2.1GHz】SANT(Indoor)-MultiBand-360VH344-GTL(0)</t>
  </si>
  <si>
    <t>2 0 0 360 0 3.1 1 3.12 2 3.15 3 3.15 4 3.15 5 3.15 6 3.15 7 3.16 8 3.15 9 3.14 10 3.12 11 3.12 12 3.1 13 3.08 14 3.05 15 2.98 16 2.98 17 2.94 18 2.87 19 2.87 20 2.81 21 2.71 22 2.71 23 2.64 24 2.52 25 2.52 26 2.45 27 2.33 28 2.33 29 2.27 30 2.15 31 2.15 32 2.09 33 1.96 34 1.96 35 1.94 36 1.8 37 1.8 38 1.73 39 1.63 40 1.63 41 1.59 42 1.5 43 1.5 44 1.46 45 1.38 46 1.38 47 1.35 48 1.28 49 1.28 50 1.25 51 1.24 52 1.21 53 1.19 54 1.13 55 1.13 56 1.13 57 1.13 58 1.11 59 1.1 60 1.12 61 1.12 62 1.12 63 1.13 64 1.13 65 1.14 66 1.15 67 1.15 68 1.16 69 1.19 70 1.19 71 1.19 72 1.22 73 1.23 74 1.24 75 1.28 76 1.31 77 1.32 78 1.34 79 1.38 80 1.38 81 1.39 82 1.42 83 1.45 84 1.45 85 1.47 86 1.48 87 1.49 88 1.55 89 1.55 90 1.62 91 1.59 92 1.59 93 1.59 94 1.6 95 1.61 96 1.62 97 1.63 98 1.6 99 1.62 100 1.6 101 1.61 102 1.6 103 1.57 104 1.59 105 1.59 106 1.56 107 1.53 108 1.53 109 1.51 110 1.53 111 1.48 112 1.51 113 1.45 114 1.45 115 1.42 116 1.36 117 1.36 118 1.34 119 1.32 120 1.27 121 1.24 122 1.19 123 1.19 124 1.15 125 1.12 126 1.09 127 1.06 128 0.99 129 0.99 130 0.97 131 0.94 132 0.94 133 0.87 134 0.79 135 0.79 136 0.79 137 0.68 138 0.68 139 0.64 140 0.57 141 0.57 142 0.53 143 0.5 144 0.5 145 0.44 146 0.38 147 0.38 148 0.35 149 0.28 150 0.28 151 0.25 152 0.23 153 0.19 154 0.17 155 0.15 156 0.12 157 0.12 158 0.09 159 0.07 160 0.05 161 0.04 162 0.02 163 0.02 164 0.01 165 0 166 0 167 0.01 168 0.01 169 0.02 170 0.06 171 0.08 172 0.08 173 0.11 174 0.16 175 0.16 176 0.2 177 0.29 178 0.29 179 0.36 180 0.39 181 0.44 182 0.49 183 0.62 184 0.62 185 0.69 186 0.83 187 0.83 188 0.89 189 1.04 190 1.04 191 1.12 192 1.31 193 1.31 194 1.4 195 1.59 196 1.59 197 1.68 198 1.88 199 1.88 200 1.98 201 2.19 202 2.19 203 2.31 204 2.51 205 2.51 206 2.6 207 2.8 208 2.8 209 2.88 210 3.04 211 3.04 212 3.13 213 3.19 214 3.26 215 3.34 216 3.44 217 3.44 218 3.46 219 3.53 220 3.53 221 3.54 222 3.55 223 3.55 224 3.57 225 3.54 226 3.54 227 3.59 228 3.57 229 3.53 230 3.49 231 3.45 232 3.39 233 3.33 234 3.29 235 3.18 236 3.18 237 3.13 238 3.03 239 3.03 240 2.98 241 2.9 242 2.85 243 2.77 244 2.64 245 2.64 246 2.57 247 2.46 248 2.46 249 2.4 250 2.3 251 2.3 252 2.26 253 2.15 254 2.15 255 2.09 256 1.99 257 1.99 258 1.95 259 1.91 260 1.87 261 1.84 262 1.78 263 1.78 264 1.75 265 1.73 266 1.71 267 1.69 268 1.65 269 1.65 270 1.66 271 1.6 272 1.6 273 1.59 274 1.56 275 1.55 276 1.53 277 1.52 278 1.52 279 1.52 280 1.51 281 1.51 282 1.51 283 1.51 284 1.51 285 1.52 286 1.5 287 1.5 288 1.5 289 1.51 290 1.51 291 1.5 292 1.5 293 1.5 294 1.51 295 1.5 296 1.5 297 1.5 298 1.51 299 1.52 300 1.53 301 1.51 302 1.52 303 1.52 304 1.51 305 1.49 306 1.49 307 1.49 308 1.5 309 1.5 310 1.51 311 1.52 312 1.52 313 1.52 314 1.53 315 1.54 316 1.54 317 1.56 318 1.56 319 1.58 320 1.61 321 1.61 322 1.65 323 1.67 324 1.67 325 1.68 326 1.72 327 1.72 328 1.73 329 1.8 330 1.8 331 1.82 332 1.87 333 1.87 334 1.91 335 1.98 336 1.98 337 2.02 338 2.1 339 2.1 340 2.16 341 2.28 342 2.28 343 2.32 344 2.4 345 2.4 346 2.43 347 2.54 348 2.54 349 2.6 350 2.71 351 2.71 352 2.77 353 2.87 354 2.87 355 2.93 356 2.99 357 2.99 358 3.03 359 3.1 1 0 360 0 13.15 1 13.42 2 13.68 3 14.1 4 14.28 5 14.45 6 14.39 7 14.19 8 13.9 9 13.57 10 13.06 11 12.32 12 11.84 13 11.17 14 10.29 15 9.83 16 8.86 17 8.36 18 7.48 19 6.99 20 6.58 21 5.85 22 5.38 23 4.88 24 4.44 25 4.01 26 3.62 27 3.14 28 2.88 29 2.4 30 2.16 31 1.94 32 1.56 33 1.36 34 1.07 35 0.91 36 0.73 37 0.57 38 0.45 39 0.33 40 0.2 41 0.14 42 0.09 43 0.03 44 0.01 45 0 46 0.01 47 0.04 48 0.07 49 0.15 50 0.22 51 0.3 52 0.4 53 0.54 54 0.64 55 0.78 56 0.98 57 1.09 58 1.35 59 1.49 60 1.8 61 2 62 2.15 63 2.51 64 2.76 65 3.08 66 3.37 67 3.69 68 4.03 69 4.49 70 4.78 71 5.42 72 5.76 73 6.1 74 6.9 75 7.27 76 8.03 77 8.66 78 9.31 79 10.12 80 11.02 81 11.84 82 13.22 83 14.18 84 15.2 85 17.54 86 18.95 87 22.01 88 23.78 89 24.87 90 23.7 91 22.12 92 19.66 93 17.42 94 16.22 95 14.82 96 13.25 97 12.42 98 11.11 99 10.43 100 9.42 101 8.81 102 8.38 103 7.68 104 7.14 105 6.7 106 6.24 107 5.8 108 5.45 109 4.94 110 4.68 111 4.21 112 3.99 113 3.81 114 3.45 115 3.23 116 3 117 2.8 118 2.62 119 2.45 120 2.22 121 2.09 122 1.87 123 1.77 124 1.67 125 1.5 126 1.39 127 1.27 128 1.18 129 1.09 130 1.01 131 0.93 132 0.88 133 0.81 134 0.76 135 0.72 136 0.67 137 0.65 138 0.66 139 0.66 140 0.67 141 0.72 142 0.76 143 0.82 144 0.87 145 0.98 146 1.08 147 1.25 148 1.35 149 1.6 150 1.75 151 1.9 152 2.21 153 2.43 154 2.72 155 3 156 3.35 157 3.64 158 4.13 159 4.39 160 5.04 161 5.38 162 5.74 163 6.48 164 6.91 165 7.62 166 8.15 167 8.77 168 9.36 169 10.13 170 10.63 171 11.59 172 12.09 173 12.58 174 13.45 175 13.83 176 14.46 177 14.69 178 14.87 179 14.93 180 14.86 181 14.74 182 14.46 183 14.29 184 14.08 185 13.68 186 13.48 187 13.03 188 12.86 189 12.51 190 12.26 191 12.06 192 11.82 193 11.57 194 11.43 195 11.28 196 11.07 197 10.99 198 10.85 199 10.76 200 10.65 201 10.62 202 10.62 203 10.61 204 10.6 205 10.67 206 10.74 207 10.81 208 10.91 209 11.09 210 11.22 211 11.52 212 11.68 213 11.98 214 12.25 215 12.51 216 12.94 217 13.21 218 13.45 219 13.72 220 14.13 221 14.34 222 14.77 223 14.93 224 15.01 225 15.13 226 15.12 227 15.03 228 14.88 229 14.63 230 14.39 231 14.03 232 13.71 233 13.2 234 12.91 235 12.48 236 12.16 237 11.9 238 11.52 239 11.25 240 11.1 241 10.91 242 10.73 243 10.63 244 10.5 245 10.46 246 10.38 247 10.34 248 10.37 249 10.38 250 10.41 251 10.5 252 10.63 253 10.74 254 10.89 255 11.19 256 11.31 257 11.71 258 11.92 259 12.41 260 12.76 261 13.13 262 13.72 263 14.28 264 14.74 265 15.2 266 16.01 267 17.15 268 17.95 269 18.77 270 20.63 271 22.04 272 24.12 273 26.77 274 29.03 275 30.13 276 30.09 277 28.39 278 24.54 279 22.95 280 20.67 281 19.34 282 18.47 283 17.11 284 16.25 285 15.51 286 14.79 287 14.12 288 13.64 289 12.97 290 12.64 291 12.11 292 11.81 293 11.6 294 11.27 295 11.07 296 10.83 297 10.73 298 10.59 299 10.52 300 10.43 301 10.4 302 10.39 303 10.39 304 10.47 305 10.55 306 10.61 307 10.82 308 10.95 309 11.25 310 11.51 311 11.71 312 12.08 313 12.44 314 12.76 315 13.21 316 13.76 317 14.1 318 14.67 319 15.09 320 15.63 321 15.79 322 15.94 323 15.98 324 15.81 325 15.52 326 15.08 327 14.61 328 14.17 329 13.58 330 13.14 331 12.48 332 12.14 333 11.86 334 11.32 335 11.01 336 10.6 337 10.41 338 10.18 339 10 340 9.84 341 9.76 342 9.69 343 9.64 344 9.6 345 9.62 346 9.66 347 9.76 348 9.82 349 10.03 350 10.18 351 10.28 352 10.6 353 10.82 354 11.1 355 11.36 356 11.68 357 11.98 358 12.4 359 12.67 0</t>
  </si>
  <si>
    <t>【2.1GHz】SANT(Indoor)-MultiBand-360VH344-GTL</t>
  </si>
  <si>
    <t>【2.1GHz】YGS-1319W(0)</t>
  </si>
  <si>
    <t>2 0 0 360 0 0.02 1 0.01 2 0.01 3 0.03 4 0.06 5 0.12 6 0.16 7 0.23 8 0.28 9 0.39 10 0.45 11 0.57 12 0.68 13 0.83 14 0.98 15 1.15 16 1.33 17 1.48 18 1.64 19 1.93 20 2.14 21 2.35 22 2.66 23 2.92 24 3.15 25 3.56 26 3.89 27 4.15 28 4.62 29 4.97 30 5.28 31 5.61 32 6.19 33 6.64 34 7.07 35 7.74 36 8.22 37 9.02 38 9.64 39 10.14 40 10.73 41 11.82 42 12.26 43 13.17 44 14.24 45 14.92 46 15.95 47 17.22 48 18.39 49 19.76 50 21.69 51 23.7 52 25.3 53 27.92 54 29.57 55 30.7 56 29.51 57 27.75 58 26.36 59 25.14 60 24.46 61 23.83 62 23.31 63 23.74 64 24.04 65 23.47 66 24.63 67 23.78 68 24 69 25.09 70 25.29 71 25.28 72 25.15 73 25.92 74 25.09 75 25.01 76 24.01 77 24.21 78 24.4 79 24.82 80 25.91 81 26.99 82 28.73 83 31.24 84 35.4 85 36.58 86 46.11 87 47.43 88 44.11 89 36.26 90 35.04 91 32.24 92 31.33 93 29.06 94 28.86 95 27.77 96 26.72 97 26.5 98 25.9 99 26.03 100 25.95 101 25.41 102 25.46 103 25.13 104 24.74 105 24.44 106 24.12 107 24.19 108 24.26 109 24.43 110 25.08 111 25.3 112 26.34 113 26.54 114 27.43 115 28.47 116 29.17 117 30.68 118 32.28 119 33.43 120 34.5 121 39.5 122 41.74 123 43.43 124 53.43 125 44.31 126 38.53 127 38.81 128 35.29 129 32.38 130 32.62 131 31.58 132 30 133 29.27 134 29.71 135 29.64 136 29.05 137 29.23 138 28.79 139 27.48 140 27.76 141 27.08 142 27.38 143 26.74 144 26.54 145 25.9 146 26.01 147 26.6 148 25.98 149 26.05 150 26.86 151 26.97 152 26.84 153 27.34 154 28.21 155 28.57 156 28.68 157 28.97 158 30.16 159 29.17 160 29.94 161 29.94 162 29.92 163 30.27 164 31.06 165 31.45 166 32.46 167 31.53 168 33.13 169 33.45 170 34.09 171 33.26 172 34.9 173 35.65 174 36.93 175 37.61 176 36.68 177 41.5 178 37.92 179 40.72 180 41.33 181 41.59 182 42.39 183 43.22 184 39.91 185 42.59 186 44.19 187 41.5 188 49.02 189 44.6 190 56.39 191 47.07 192 46.91 193 43.6 194 39.93 195 39.94 196 38.32 197 36.81 198 37.67 199 36.99 200 34.83 201 35.86 202 34.99 203 35.9 204 35.68 205 35.53 206 34.32 207 35.78 208 36.37 209 36.1 210 36.92 211 37.1 212 36.93 213 36.38 214 38.85 215 36.45 216 37.74 217 34.99 218 35.65 219 35.43 220 34.28 221 33.43 222 33.65 223 31.54 224 32.19 225 31.18 226 31.76 227 30.33 228 30.51 229 29.54 230 29.58 231 29.45 232 29.13 233 30.01 234 29.71 235 29.22 236 29.24 237 29.7 238 29.74 239 30.4 240 30.44 241 31.06 242 31.43 243 33.18 244 34.26 245 35.53 246 35.71 247 36.68 248 39.11 249 39.18 250 39.21 251 37.98 252 35.26 253 33.98 254 33.28 255 31.4 256 30.39 257 29.45 258 27.16 259 26.14 260 24.8 261 24.86 262 23.47 263 23 264 22.73 265 22.24 266 21.33 267 21.37 268 21.26 269 21.11 270 21.51 271 21.8 272 22.36 273 22.61 274 23.6 275 24.31 276 24.9 277 25.9 278 27.84 279 27.97 280 28.83 281 29.54 282 29.12 283 28.15 284 27.32 285 26.76 286 25.37 287 24.4 288 23.44 289 22.4 290 22.04 291 20.8 292 20.56 293 19.97 294 19.45 295 19.47 296 18.95 297 19 298 18.94 299 19.21 300 19.68 301 20.37 302 20.22 303 21.11 304 23.09 305 23.58 306 26.55 307 29.81 308 31.73 309 33.05 310 27.65 311 25.1 312 22.6 313 20.82 314 18.39 315 17.03 316 15.7 317 14.13 318 13.2 319 12.34 320 11.24 321 10.53 322 9.82 323 8.98 324 8.48 325 7.89 326 7.43 327 6.74 328 6.25 329 5.88 330 5.32 331 4.95 332 4.57 333 4.13 334 3.8 335 3.49 336 3.11 337 2.84 338 2.61 339 2.38 340 2.06 341 1.88 342 1.68 343 1.45 344 1.27 345 1.15 346 0.97 347 0.81 348 0.7 349 0.55 350 0.49 351 0.4 352 0.33 353 0.25 354 0.19 355 0.16 356 0.08 357 0.07 358 0.04 359 0 1 0 360 0 0.05 1 0.06 2 0 3 0.09 4 0.08 5 0.1 6 0.18 7 0.24 8 0.3 9 0.44 10 0.53 11 0.64 12 0.8 13 0.96 14 1.16 15 1.39 16 1.59 17 1.81 18 2.12 19 2.36 20 2.62 21 2.86 22 3.31 23 3.6 24 3.91 25 4.43 26 4.75 27 5.09 28 5.52 29 6.09 30 6.47 31 7.02 32 7.66 33 8.14 34 8.93 35 9.53 36 10.02 37 10.61 38 11.64 39 12.2 40 12.76 41 13.9 42 14.62 43 15.37 44 16.74 45 17.94 46 18.81 47 20 48 21.5 49 22.1 50 23.92 51 25.96 52 26.95 53 27.91 54 31.93 55 31.36 56 32.49 57 37.09 58 36.5 59 36.11 60 39.36 61 39.24 62 42.03 63 40.1 64 42.82 65 40.46 66 45.96 67 42.96 68 42.44 69 38.87 70 39.3 71 37.5 72 36.64 73 34.62 74 34.07 75 33.91 76 32.59 77 31.01 78 30.44 79 30.59 80 30.17 81 28.75 82 29.75 83 31.18 84 32.21 85 33.42 86 35.78 87 40.39 88 44.74 89 41.79 90 35.93 91 33.92 92 32.06 93 30.22 94 29.43 95 30.72 96 30.05 97 30.72 98 29.94 99 30.76 100 31.03 101 30.34 102 29.09 103 28.74 104 28.95 105 28.33 106 28.57 107 29.51 108 29.78 109 31.25 110 32.21 111 31.46 112 31.21 113 29.69 114 29.5 115 28.65 116 27.94 117 28.82 118 28.44 119 28.98 120 30.95 121 30.95 122 30.96 123 33.95 124 35.95 125 36.23 126 38.42 127 37.66 128 36.77 129 36.51 130 37.17 131 37.19 132 35.08 133 35.34 134 36.04 135 34.45 136 34.55 137 35.17 138 34.76 139 34.86 140 34.35 141 32.89 142 32.3 143 31.42 144 32.31 145 31.01 146 30.65 147 30.83 148 28.78 149 30.28 150 30.91 151 30.44 152 30.36 153 30.25 154 30.93 155 30.76 156 30.98 157 31.27 158 31.03 159 31.09 160 30.96 161 30.57 162 29.99 163 29.47 164 29.81 165 29.72 166 30.1 167 29.11 168 28.67 169 29.45 170 29.3 171 30.08 172 30 173 30.4 174 31.95 175 32.18 176 33.8 177 35.73 178 35.29 179 36.19 180 38.09 181 42.57 182 40.54 183 39.59 184 43.59 185 40.88 186 42.28 187 38.88 188 38.09 189 37.98 190 38.35 191 35.54 192 37.19 193 36.96 194 37.55 195 36.15 196 38.29 197 40.51 198 41.18 199 43.12 200 42.3 201 45.12 202 49.68 203 43.19 204 38.57 205 42.19 206 38.76 207 37.61 208 36.74 209 36.74 210 35.23 211 35.59 212 36.9 213 35.16 214 35.67 215 34.63 216 35.27 217 35.97 218 36.57 219 35.4 220 36.53 221 36.23 222 35.89 223 35.32 224 34.28 225 36.56 226 33.62 227 31.86 228 32.31 229 31.45 230 32.09 231 32.23 232 32.29 233 31.52 234 31.97 235 32.34 236 30.75 237 31.1 238 31.3 239 32.09 240 33.93 241 33.82 242 33.44 243 34.13 244 36.61 245 37.04 246 36.41 247 38.09 248 35.59 249 35.07 250 34.88 251 34.16 252 33.41 253 32.64 254 34.31 255 33.67 256 37.34 257 38.2 258 38.2 259 37.27 260 36.95 261 36.3 262 37.04 263 35.93 264 35.32 265 35.24 266 36.15 267 35.56 268 34.95 269 39.07 270 37.93 271 36.31 272 36.53 273 35.92 274 36.96 275 35.68 276 38.26 277 37.79 278 40.05 279 39.67 280 38.93 281 36.07 282 35.77 283 33.29 284 32.44 285 32.53 286 32.02 287 32.27 288 31.92 289 33.9 290 33.25 291 36.43 292 35.06 293 36.13 294 32.05 295 29.84 296 29.43 297 27.77 298 26.84 299 26.17 300 25.05 301 25.12 302 25.77 303 25.54 304 25.99 305 26.23 306 27.71 307 30.34 308 32.79 309 35.33 310 40.72 311 37.45 312 32.41 313 27.45 314 24.99 315 23.24 316 21.48 317 19.53 318 18 319 17.28 320 15.46 321 14.6 322 13.97 323 12.52 324 12.01 325 11.25 326 10.24 327 9.65 328 9.13 329 8.66 330 7.92 331 7.39 332 6.94 333 6.31 334 5.9 335 5.51 336 4.93 337 4.59 338 4.29 339 3.78 340 3.53 341 3.23 342 2.94 343 2.59 344 2.37 345 2.13 346 1.81 347 1.62 348 1.43 349 1.15 350 1.02 351 0.9 352 0.68 353 0.52 354 0.46 355 0.4 356 0.29 357 0.16 358 0.12 359 0.09 0</t>
  </si>
  <si>
    <t>【2.1GHz】YGS-1319W</t>
  </si>
  <si>
    <t>【2.5GHz】ADGK5101(0)</t>
  </si>
  <si>
    <t>日本電業工作株式会社</t>
  </si>
  <si>
    <t>20170915_エリア設計部登録</t>
  </si>
  <si>
    <t>2 0 0 360 0 2.01 1 1.99 2 1.97 3 1.94 4 1.95 5 1.94 6 1.88 7 1.89 8 1.88 9 1.89 10 1.82 11 1.81 12 1.78 13 1.79 14 1.77 15 1.76 16 1.71 17 1.67 18 1.7 19 1.67 20 1.65 21 1.63 22 1.58 23 1.58 24 1.55 25 1.57 26 1.53 27 1.53 28 1.51 29 1.51 30 1.5 31 1.53 32 1.49 33 1.48 34 1.47 35 1.48 36 1.45 37 1.41 38 1.43 39 1.41 40 1.39 41 1.42 42 1.39 43 1.38 44 1.36 45 1.38 46 1.36 47 1.4 48 1.37 49 1.37 50 1.37 51 1.37 52 1.36 53 1.32 54 1.34 55 1.33 56 1.32 57 1.32 58 1.3 59 1.33 60 1.35 61 1.33 62 1.32 63 1.32 64 1.33 65 1.33 66 1.31 67 1.36 68 1.36 69 1.32 70 1.34 71 1.33 72 1.32 73 1.33 74 1.37 75 1.36 76 1.35 77 1.39 78 1.37 79 1.38 80 1.33 81 1.37 82 1.38 83 1.4 84 1.38 85 1.34 86 1.34 87 1.33 88 1.34 89 1.34 90 1.3 91 1.28 92 1.29 93 1.27 94 1.26 95 1.27 96 1.26 97 1.26 98 1.23 99 1.26 100 1.24 101 1.21 102 1.23 103 1.22 104 1.18 105 1.14 106 1.17 107 1.16 108 1.14 109 1.08 110 1.16 111 1.12 112 1.11 113 1.07 114 1.08 115 1.03 116 1.04 117 1.05 118 1.02 119 1.06 120 1.02 121 1.01 122 0.97 123 1.01 124 1 125 0.94 126 1 127 0.97 128 0.96 129 0.89 130 0.93 131 0.86 132 0.84 133 0.85 134 0.85 135 0.8 136 0.78 137 0.8 138 0.76 139 0.75 140 0.78 141 0.75 142 0.7 143 0.66 144 0.67 145 0.67 146 0.72 147 0.64 148 0.62 149 0.65 150 0.68 151 0.63 152 0.61 153 0.59 154 0.65 155 0.67 156 0.64 157 0.58 158 0.62 159 0.61 160 0.61 161 0.63 162 0.66 163 0.62 164 0.66 165 0.64 166 0.66 167 0.65 168 0.64 169 0.67 170 0.69 171 0.69 172 0.65 173 0.68 174 0.68 175 0.73 176 0.67 177 0.71 178 0.73 179 0.75 180 0.75 181 0.77 182 0.75 183 0.76 184 0.76 185 0.81 186 0.78 187 0.77 188 0.78 189 0.8 190 0.81 191 0.77 192 0.87 193 0.86 194 0.83 195 0.87 196 0.82 197 0.83 198 0.85 199 0.85 200 0.86 201 0.87 202 0.86 203 0.87 204 0.85 205 0.85 206 0.84 207 0.81 208 0.85 209 0.83 210 0.79 211 0.83 212 0.85 213 0.81 214 0.81 215 0.77 216 0.77 217 0.78 218 0.75 219 0.75 220 0.73 221 0.74 222 0.76 223 0.71 224 0.72 225 0.74 226 0.7 227 0.69 228 0.67 229 0.63 230 0.63 231 0.66 232 0.6 233 0.58 234 0.55 235 0.5 236 0.47 237 0.45 238 0.43 239 0.37 240 0.36 241 0.36 242 0.33 243 0.3 244 0.28 245 0.27 246 0.19 247 0.18 248 0.13 249 0.15 250 0.1 251 0.11 252 0.12 253 0.11 254 0.12 255 0.06 256 0.1 257 0.03 258 0.06 259 0.05 260 0.07 261 0.04 262 0.03 263 0.05 264 0.03 265 0 266 0.04 267 0.05 268 0.05 269 0.02 270 0.01 271 0.06 272 0.01 273 0.03 274 0.03 275 0.08 276 0.07 277 0.11 278 0.1 279 0.1 280 0.17 281 0.17 282 0.21 283 0.23 284 0.2 285 0.28 286 0.28 287 0.34 288 0.36 289 0.38 290 0.4 291 0.46 292 0.48 293 0.53 294 0.57 295 0.58 296 0.68 297 0.69 298 0.76 299 0.78 300 0.84 301 0.89 302 0.94 303 0.98 304 1.04 305 1.02 306 1.11 307 1.1 308 1.19 309 1.23 310 1.24 311 1.29 312 1.34 313 1.44 314 1.43 315 1.43 316 1.49 317 1.53 318 1.57 319 1.6 320 1.65 321 1.68 322 1.72 323 1.74 324 1.83 325 1.83 326 1.85 327 1.93 328 1.87 329 1.97 330 1.99 331 1.97 332 1.99 333 2 334 2.08 335 2.06 336 2.06 337 2.09 338 2.1 339 2.05 340 2.15 341 2.11 342 2.13 343 2.15 344 2.1 345 2.14 346 2.12 347 2.17 348 2.14 349 2.19 350 2.15 351 2.13 352 2.12 353 2.05 354 2.14 355 2.05 356 2.05 357 2.04 358 2.04 359 2.03 1 0 360 0 3.21 1 3.06 2 2.9 3 2.82 4 2.6 5 2.48 6 2.29 7 2.14 8 1.96 9 1.8 10 1.62 11 1.43 12 1.35 13 1.21 14 1.11 15 1.05 16 0.97 17 0.86 18 0.78 19 0.73 20 0.65 21 0.57 22 0.52 23 0.45 24 0.36 25 0.28 26 0.23 27 0.17 28 0.14 29 0.09 30 0.08 31 0.06 32 0.01 33 0 34 0.02 35 0.01 36 0.05 37 0.06 38 0.05 39 0.07 40 0.1 41 0.18 42 0.19 43 0.22 44 0.29 45 0.3 46 0.4 47 0.46 48 0.52 49 0.58 50 0.66 51 0.77 52 0.86 53 1.01 54 1.07 55 1.21 56 1.37 57 1.51 58 1.67 59 1.86 60 2.04 61 2.24 62 2.41 63 2.64 64 2.84 65 3.13 66 3.36 67 3.58 68 3.81 69 4.02 70 4.32 71 4.6 72 4.94 73 5.19 74 5.5 75 5.83 76 6.21 77 6.58 78 7.05 79 7.42 80 7.84 81 8.36 82 8.92 83 9.44 84 10 85 10.67 86 11.32 87 12.08 88 12.83 89 13.65 90 14.4 91 15.08 92 15.96 93 16.38 94 16.92 95 16.98 96 16.8 97 16.34 98 15.76 99 14.99 100 14.25 101 13.46 102 12.6 103 11.84 104 11.19 105 10.55 106 9.83 107 9.33 108 8.73 109 8.19 110 7.64 111 7.23 112 6.71 113 6.32 114 5.89 115 5.58 116 5.15 117 4.87 118 4.51 119 4.2 120 3.9 121 3.62 122 3.41 123 3.14 124 2.94 125 2.73 126 2.53 127 2.34 128 2.18 129 1.99 130 1.83 131 1.7 132 1.57 133 1.41 134 1.29 135 1.21 136 1.1 137 1.03 138 0.97 139 0.85 140 0.75 141 0.73 142 0.58 143 0.6 144 0.51 145 0.48 146 0.45 147 0.4 148 0.43 149 0.4 150 0.41 151 0.41 152 0.42 153 0.47 154 0.53 155 0.53 156 0.66 157 0.68 158 0.77 159 0.85 160 0.89 161 1.02 162 1.08 163 1.24 164 1.37 165 1.5 166 1.65 167 1.81 168 1.96 169 2.2 170 2.35 171 2.6 172 2.8 173 3.03 174 3.25 175 3.37 176 3.57 177 3.77 178 3.9 179 4.05 180 4.24 181 4.38 182 4.49 183 4.63 184 4.78 185 4.98 186 5.19 187 5.35 188 5.5 189 5.78 190 5.94 191 6.1 192 6.26 193 6.38 194 6.53 195 6.59 196 6.64 197 6.73 198 6.83 199 6.94 200 6.97 201 7.06 202 7.18 203 7.28 204 7.48 205 7.59 206 7.79 207 7.95 208 8.11 209 8.34 210 8.48 211 8.7 212 8.88 213 8.99 214 9.18 215 9.21 216 9.32 217 9.41 218 9.5 219 9.49 220 9.6 221 9.55 222 9.51 223 9.62 224 9.57 225 9.56 226 9.45 227 9.52 228 9.46 229 9.33 230 9.25 231 9.24 232 9.16 233 9.12 234 9.08 235 9.01 236 9.12 237 9.06 238 9.08 239 9.17 240 9.19 241 9.2 242 9.28 243 9.43 244 9.49 245 9.67 246 9.84 247 10.04 248 10.14 249 10.39 250 10.73 251 10.94 252 11.34 253 11.75 254 12.17 255 12.58 256 13.17 257 13.75 258 14.48 259 15.22 260 16.03 261 17.09 262 18.31 263 19.31 264 21.07 265 23.11 266 25.16 267 27.97 268 31.12 269 31.04 270 29.09 271 25.97 272 23.46 273 21.8 274 19.98 275 18.76 276 17.67 277 16.5 278 15.61 279 14.87 280 14.28 281 13.54 282 13.04 283 12.51 284 12.11 285 11.66 286 11.36 287 11.1 288 10.81 289 10.65 290 10.4 291 10.19 292 10.12 293 10.05 294 9.81 295 9.8 296 9.75 297 9.61 298 9.61 299 9.64 300 9.65 301 9.56 302 9.56 303 9.62 304 9.67 305 9.68 306 9.8 307 9.87 308 9.86 309 9.99 310 10.04 311 10.04 312 10.01 313 10.09 314 10.04 315 10.01 316 9.93 317 9.84 318 9.82 319 9.73 320 9.72 321 9.53 322 9.57 323 9.32 324 9.36 325 9.15 326 9.07 327 8.94 328 8.72 329 8.53 330 8.38 331 8.18 332 7.96 333 7.73 334 7.57 335 7.47 336 7.21 337 7.1 338 6.94 339 6.81 340 6.65 341 6.48 342 6.4 343 6.34 344 6.18 345 6.01 346 5.89 347 5.67 348 5.55 349 5.3 350 5.1 351 4.91 352 4.64 353 4.45 354 4.19 355 4.01 356 3.87 357 3.63 358 3.52 359 3.38 0</t>
  </si>
  <si>
    <t>【2.5GHz】ADGK5101</t>
  </si>
  <si>
    <t>ADGK5101</t>
  </si>
  <si>
    <t>【2.5GHz】ADKK4100(0)</t>
  </si>
  <si>
    <t>2 0 0 360 0 0.04 1 0.04 2 0 3 0.04 4 0.04 5 0.08 6 0.13 7 0.15 8 0.13 9 0.17 10 0.22 11 0.24 12 0.27 13 0.32 14 0.39 15 0.41 16 0.47 17 0.54 18 0.62 19 0.7 20 0.78 21 0.87 22 0.93 23 1.05 24 1.16 25 1.23 26 1.34 27 1.48 28 1.62 29 1.72 30 1.9 31 2.05 32 2.12 33 2.27 34 2.41 35 2.53 36 2.65 37 2.77 38 2.92 39 3.07 40 3.17 41 3.39 42 3.51 43 3.63 44 3.78 45 3.92 46 4.06 47 4.2 48 4.34 49 4.51 50 4.61 51 4.8 52 4.86 53 4.97 54 5.11 55 5.22 56 5.33 57 5.46 58 5.6 59 5.74 60 5.81 61 5.94 62 5.96 63 6.06 64 6.13 65 6.15 66 6.26 67 6.24 68 6.27 69 6.24 70 6.25 71 6.23 72 6.22 73 6.19 74 6.16 75 6.14 76 6.11 77 6.16 78 6.05 79 5.95 80 5.93 81 5.92 82 5.87 83 5.8 84 5.72 85 5.68 86 5.64 87 5.59 88 5.51 89 5.48 90 5.42 91 5.44 92 5.36 93 5.34 94 5.28 95 5.23 96 5.2 97 5.12 98 5.1 99 5.02 100 4.97 101 4.92 102 4.84 103 4.8 104 4.72 105 4.65 106 4.57 107 4.5 108 4.48 109 4.4 110 4.36 111 4.26 112 4.22 113 4.19 114 4.13 115 4.09 116 4.04 117 3.94 118 3.9 119 3.85 120 3.73 121 3.66 122 3.57 123 3.49 124 3.39 125 3.38 126 3.33 127 3.27 128 3.15 129 3.04 130 3 131 2.95 132 2.82 133 2.74 134 2.7 135 2.61 136 2.51 137 2.44 138 2.37 139 2.31 140 2.21 141 2.14 142 2.06 143 1.95 144 1.9 145 1.84 146 1.76 147 1.7 148 1.66 149 1.56 150 1.54 151 1.42 152 1.37 153 1.3 154 1.26 155 1.17 156 1.11 157 1.08 158 1.02 159 0.98 160 0.94 161 0.86 162 0.81 163 0.8 164 0.79 165 0.71 166 0.69 167 0.63 168 0.6 169 0.54 170 0.5 171 0.49 172 0.44 173 0.42 174 0.38 175 0.37 176 0.35 177 0.31 178 0.29 179 0.26 180 0.27 181 0.27 182 0.27 183 0.28 184 0.26 185 0.27 186 0.28 187 0.27 188 0.28 189 0.3 190 0.32 191 0.32 192 0.34 193 0.39 194 0.43 195 0.44 196 0.47 197 0.5 198 0.57 199 0.59 200 0.69 201 0.79 202 0.84 203 0.95 204 1.01 205 1.16 206 1.25 207 1.33 208 1.41 209 1.54 210 1.64 211 1.75 212 1.81 213 1.96 214 1.99 215 2.1 216 2.22 217 2.29 218 2.41 219 2.51 220 2.6 221 2.72 222 2.81 223 2.91 224 3.06 225 3.18 226 3.25 227 3.43 228 3.51 229 3.64 230 3.78 231 3.86 232 3.98 233 4.13 234 4.23 235 4.38 236 4.45 237 4.54 238 4.64 239 4.72 240 4.8 241 4.9 242 4.94 243 5.05 244 5.1 245 5.18 246 5.2 247 5.26 248 5.34 249 5.35 250 5.49 251 5.46 252 5.43 253 5.49 254 5.61 255 5.54 256 5.54 257 5.6 258 5.61 259 5.6 260 5.6 261 5.61 262 5.59 263 5.63 264 5.59 265 5.61 266 5.63 267 5.61 268 5.63 269 5.6 270 5.65 271 5.63 272 5.64 273 5.61 274 5.6 275 5.62 276 5.65 277 5.63 278 5.62 279 5.63 280 5.64 281 5.63 282 5.56 283 5.54 284 5.55 285 5.47 286 5.46 287 5.43 288 5.35 289 5.21 290 5.2 291 5.16 292 5.09 293 4.99 294 4.98 295 4.9 296 4.83 297 4.75 298 4.67 299 4.59 300 4.52 301 4.44 302 4.36 303 4.28 304 4.19 305 4.08 306 4.08 307 3.87 308 3.82 309 3.73 310 3.64 311 3.54 312 3.44 313 3.34 314 3.28 315 3.14 316 3.1 317 2.92 318 2.84 319 2.76 320 2.71 321 2.61 322 2.47 323 2.37 324 2.31 325 2.18 326 2.11 327 1.98 328 1.92 329 1.83 330 1.73 331 1.64 332 1.57 333 1.48 334 1.45 335 1.31 336 1.24 337 1.18 338 1.06 339 1.02 340 0.9 341 0.85 342 0.76 343 0.72 344 0.65 345 0.57 346 0.53 347 0.46 348 0.45 349 0.37 350 0.31 351 0.25 352 0.22 353 0.16 354 0.14 355 0.12 356 0.08 357 0.09 358 0.04 359 0.05 1 0 360 0 3.98 1 3.84 2 3.73 3 3.62 4 3.52 5 3.43 6 3.34 7 3.24 8 3.15 9 3.04 10 2.96 11 2.85 12 2.78 13 2.68 14 2.58 15 2.49 16 2.41 17 2.32 18 2.25 19 2.15 20 2.06 21 1.98 22 1.87 23 1.79 24 1.69 25 1.59 26 1.5 27 1.39 28 1.32 29 1.19 30 1.12 31 1.05 32 0.98 33 0.89 34 0.83 35 0.76 36 0.72 37 0.62 38 0.57 39 0.5 40 0.43 41 0.36 42 0.32 43 0.32 44 0.3 45 0.24 46 0.23 47 0.23 48 0.25 49 0.23 50 0.25 51 0.26 52 0.29 53 0.31 54 0.34 55 0.36 56 0.44 57 0.49 58 0.56 59 0.64 60 0.73 61 0.82 62 0.92 63 1.05 64 1.19 65 1.34 66 1.47 67 1.63 68 1.78 69 2.05 70 2.24 71 2.45 72 2.69 73 2.99 74 3.27 75 3.63 76 4.03 77 4.38 78 4.85 79 5.24 80 5.91 81 6.43 82 6.96 83 7.57 84 8.23 85 9.23 86 10.01 87 11.13 88 12.36 89 13.56 90 14.91 91 17 92 19.29 93 21.98 94 23.54 95 22.62 96 20.95 97 18.58 98 16.35 99 14.4 100 13.17 101 11.87 102 10.82 103 9.74 104 8.87 105 7.94 106 7.29 107 6.72 108 6.16 109 5.6 110 5.07 111 4.66 112 4.29 113 3.82 114 3.47 115 3.14 116 2.93 117 2.59 118 2.34 119 2.09 120 1.86 121 1.64 122 1.46 123 1.27 124 1.14 125 0.99 126 0.84 127 0.76 128 0.61 129 0.52 130 0.44 131 0.34 132 0.28 133 0.2 134 0.16 135 0.11 136 0.07 137 0.03 138 0.02 139 0 140 0.01 141 0 142 0.01 143 0 144 0.03 145 0.04 146 0.06 147 0.11 148 0.14 149 0.21 150 0.23 151 0.3 152 0.37 153 0.45 154 0.5 155 0.58 156 0.67 157 0.74 158 0.85 159 0.92 160 1 161 1.1 162 1.17 163 1.31 164 1.39 165 1.53 166 1.6 167 1.71 168 1.82 169 1.9 170 2.03 171 2.11 172 2.25 173 2.39 174 2.49 175 2.62 176 2.74 177 2.83 178 2.99 179 3.12 180 3.22 181 3.36 182 3.52 183 3.65 184 3.81 185 3.99 186 4.11 187 4.26 188 4.42 189 4.56 190 4.72 191 4.86 192 5.02 193 5.14 194 5.3 195 5.39 196 5.53 197 5.68 198 5.82 199 5.9 200 6.04 201 6.17 202 6.31 203 6.4 204 6.5 205 6.65 206 6.73 207 6.81 208 6.89 209 6.91 210 6.98 211 7.08 212 7.11 213 7.22 214 7.28 215 7.32 216 7.38 217 7.42 218 7.56 219 7.59 220 7.67 221 7.76 222 7.86 223 7.85 224 7.98 225 8.04 226 8.07 227 8.12 228 8.2 229 8.25 230 8.27 231 8.32 232 8.34 233 8.34 234 8.38 235 8.41 236 8.4 237 8.45 238 8.47 239 8.48 240 8.5 241 8.54 242 8.61 243 8.66 244 8.69 245 8.79 246 8.89 247 8.98 248 9.06 249 9.27 250 9.45 251 9.73 252 9.93 253 10.17 254 10.53 255 10.83 256 11.32 257 11.68 258 12.29 259 12.77 260 13.19 261 14.06 262 14.74 263 15.52 264 16.62 265 17.94 266 19.5 267 20.55 268 23.25 269 25.77 270 30.24 271 35.27 272 35.21 273 28.25 274 25.34 275 22.36 276 20.41 277 18.66 278 17.04 279 16.26 280 15.09 281 14.25 282 13.72 283 13 284 12.59 285 12.02 286 11.52 287 11.05 288 10.66 289 10.35 290 10.05 291 9.71 292 9.48 293 9.31 294 9.09 295 9.03 296 8.91 297 8.9 298 8.76 299 8.79 300 8.72 301 8.73 302 8.74 303 8.83 304 8.81 305 8.91 306 9 307 9.06 308 9.12 309 9.25 310 9.36 311 9.54 312 9.58 313 9.74 314 9.8 315 9.87 316 9.91 317 10.03 318 10.09 319 10.06 320 10 321 9.96 322 9.83 323 9.77 324 9.62 325 9.39 326 9.37 327 9.17 328 9 329 8.87 330 8.65 331 8.47 332 8.35 333 8.15 334 7.91 335 7.72 336 7.55 337 7.33 338 7.17 339 6.99 340 6.83 341 6.59 342 6.42 343 6.26 344 6.06 345 5.88 346 5.74 347 5.6 348 5.42 349 5.35 350 5.15 351 5.03 352 4.88 353 4.77 354 4.71 355 4.56 356 4.42 357 4.32 358 4.18 359 4.07 0</t>
  </si>
  <si>
    <t>【2.5GHz】ADKK4100</t>
  </si>
  <si>
    <t>ADKK4100</t>
  </si>
  <si>
    <t>【2.5GHz】ADKK5111(0)</t>
  </si>
  <si>
    <t>2 0 0 360 0 0.01 1 0.02 2 0.05 3 0.1 4 0.15 5 0.23 6 0.32 7 0.43 8 0.55 9 0.7 10 0.85 11 1.02 12 1.22 13 1.44 14 1.69 15 1.94 16 2.23 17 2.53 18 2.86 19 3.22 20 3.58 21 4.01 22 4.47 23 4.98 24 5.52 25 6.07 26 6.7 27 7.36 28 8.12 29 8.92 30 9.8 31 10.75 32 11.83 33 13.05 34 14.5 35 16.06 36 18.18 37 20.45 38 23.89 39 28.28 40 33.56 41 29.51 42 24.94 43 21.91 44 19.64 45 18.06 46 16.67 47 15.6 48 14.67 49 13.97 50 13.41 51 12.94 52 12.49 53 12.17 54 11.94 55 11.81 56 11.67 57 11.67 58 11.71 59 11.75 60 11.9 61 12.13 62 12.36 63 12.72 64 13.14 65 13.51 66 13.99 67 14.54 68 15.19 69 15.88 70 16.57 71 17.45 72 18.28 73 19.17 74 20.35 75 21.37 76 22.71 77 24.12 78 25.72 79 27.24 80 28.53 81 29.91 82 30.27 83 30.05 84 29.24 85 28.23 86 27.28 87 26.36 88 25.62 89 24.73 90 24.07 91 23.46 92 22.87 93 22.47 94 22.14 95 21.78 96 21.64 97 21.08 98 20.86 99 20.53 100 20.45 101 20.27 102 20.09 103 19.98 104 19.82 105 19.64 106 19.68 107 19.64 108 19.7 109 19.95 110 20.05 111 20.42 112 20.63 113 21.12 114 21.46 115 22.14 116 22.99 117 23.72 118 24.75 119 25.81 120 27.12 121 28.8 122 30.11 123 31.9 124 33.51 125 35.22 126 36.95 127 36.27 128 36.93 129 35.82 130 34.92 131 34.5 132 33.77 133 32.24 134 30.96 135 29.14 136 28 137 26.76 138 25.51 139 24.44 140 23.39 141 22.33 142 21.42 143 20.55 144 19.79 145 19.05 146 18.45 147 17.75 148 17.28 149 16.79 150 16.36 151 15.86 152 15.59 153 15.18 154 14.86 155 14.54 156 14.25 157 13.95 158 13.71 159 13.41 160 13.22 161 13.01 162 12.82 163 12.55 164 12.38 165 12.21 166 12.07 167 11.9 168 11.77 169 11.63 170 11.59 171 11.42 172 11.33 173 11.27 174 11.2 175 11.16 176 11.13 177 11.16 178 11.11 179 11.18 180 11.46 181 11.51 182 11.61 183 11.78 184 11.9 185 12.04 186 12.24 187 12.48 188 12.63 189 12.93 190 13.08 191 13.39 192 13.67 193 13.96 194 14.2 195 14.56 196 14.76 197 15.03 198 15.25 199 15.36 200 15.42 201 15.54 202 15.55 203 15.42 204 15.33 205 15.29 206 15.13 207 15.02 208 14.95 209 14.82 210 14.79 211 14.86 212 14.82 213 14.91 214 15.03 215 15.11 216 15.32 217 15.6 218 15.79 219 16.11 220 16.52 221 16.81 222 17.43 223 17.94 224 18.47 225 19.17 226 19.89 227 20.56 228 21.35 229 22.29 230 23.08 231 23.98 232 24.81 233 25.73 234 26.42 235 26.93 236 27.55 237 27.69 238 27.32 239 26.77 240 26.19 241 25.48 242 24.73 243 24.03 244 23.2 245 22.51 246 21.54 247 20.79 248 19.89 249 19.34 250 18.61 251 18.08 252 17.7 253 17.35 254 17.03 255 16.82 256 16.58 257 16.52 258 16.5 259 16.46 260 16.51 261 16.59 262 16.66 263 16.85 264 16.94 265 17.24 266 17.52 267 17.81 268 18.23 269 18.62 270 19.13 271 19.66 272 20.27 273 21.01 274 21.55 275 22.3 276 22.7 277 23.33 278 23.43 279 23.46 280 22.94 281 22.5 282 21.72 283 20.84 284 20.07 285 19.28 286 18.49 287 17.66 288 16.91 289 16.29 290 15.66 291 15.04 292 14.54 293 14.01 294 13.54 295 13.15 296 12.77 297 12.48 298 12.2 299 11.97 300 11.72 301 11.6 302 11.51 303 11.45 304 11.43 305 11.47 306 11.62 307 11.78 308 12.01 309 12.31 310 12.71 311 13.19 312 13.74 313 14.51 314 15.31 315 16.42 316 17.75 317 19.41 318 21.57 319 24.92 320 30.09 321 43.45 322 29.93 323 23.95 324 20.28 325 17.89 326 15.79 327 14.07 328 12.65 329 11.51 330 10.33 331 9.38 332 8.47 333 7.69 334 6.99 335 6.3 336 5.71 337 5.15 338 4.61 339 4.13 340 3.7 341 3.28 342 2.89 343 2.56 344 2.21 345 1.94 346 1.66 347 1.42 348 1.19 349 0.99 350 0.8 351 0.64 352 0.51 353 0.37 354 0.27 355 0.19 356 0.11 357 0.05 358 0.02 359 0 1 0 360 0 0 1 0.01 2 0.02 3 0.06 4 0.08 5 0.14 6 0.21 7 0.29 8 0.38 9 0.5 10 0.63 11 0.76 12 0.91 13 1.08 14 1.27 15 1.45 16 1.67 17 1.89 18 2.13 19 2.39 20 2.68 21 3.01 22 3.32 23 3.66 24 4.04 25 4.44 26 4.86 27 5.29 28 5.76 29 6.28 30 6.86 31 7.44 32 8.12 33 8.76 34 9.54 35 10.34 36 11.23 37 12.21 38 13.26 39 14.25 40 15.39 41 16.56 42 17.48 43 18.16 44 18.38 45 18.11 46 17.56 47 16.77 48 15.98 49 15.14 50 14.33 51 13.67 52 13.03 53 12.54 54 12.11 55 11.68 56 11.39 57 11.12 58 10.94 59 10.8 60 10.73 61 10.7 62 10.74 63 10.8 64 10.95 65 11.15 66 11.32 67 11.67 68 11.9 69 12.24 70 12.66 71 13.02 72 13.41 73 13.87 74 14.3 75 14.7 76 15.16 77 15.63 78 16.04 79 16.5 80 16.88 81 17.26 82 17.62 83 17.98 84 18 85 18.28 86 18.33 87 18.43 88 18.23 89 18.1 90 17.9 91 17.54 92 17.16 93 16.88 94 16.55 95 16.18 96 15.97 97 15.56 98 15.41 99 15.13 100 14.97 101 14.94 102 14.75 103 14.75 104 14.77 105 14.78 106 14.94 107 15.05 108 15.2 109 15.54 110 15.77 111 16.11 112 16.43 113 16.8 114 17.26 115 17.62 116 18.13 117 18.62 118 19.1 119 19.6 120 20.06 121 20.5 122 20.93 123 21.23 124 21.56 125 21.59 126 21.76 127 21.74 128 21.6 129 21.59 130 21.55 131 21.27 132 21.05 133 20.95 134 20.74 135 20.46 136 20.39 137 20.29 138 20.22 139 20.04 140 19.99 141 20.02 142 19.95 143 20.06 144 20.09 145 20.18 146 20.26 147 20.3 148 20.29 149 20.21 150 20.08 151 19.94 152 19.88 153 19.49 154 19.07 155 18.73 156 18.25 157 17.93 158 17.33 159 16.9 160 16.34 161 15.94 162 15.48 163 15.02 164 14.58 165 14.16 166 13.79 167 13.46 168 13.1 169 12.8 170 12.49 171 12.23 172 12 173 11.79 174 11.64 175 11.51 176 11.39 177 11.33 178 11.52 179 11.44 180 11.49 181 11.5 182 11.57 183 11.62 184 11.68 185 11.75 186 11.94 187 12.08 188 12.25 189 12.5 190 12.72 191 12.95 192 13.28 193 13.64 194 13.92 195 14.38 196 14.77 197 15.17 198 15.62 199 15.98 200 16.51 201 17.01 202 17.49 203 17.92 204 18.24 205 18.46 206 18.65 207 18.95 208 18.8 209 18.77 210 18.71 211 18.58 212 18.37 213 18.16 214 18.19 215 18 216 17.94 217 17.87 218 17.93 219 17.87 220 17.96 221 18.1 222 18.22 223 18.34 224 18.69 225 18.97 226 19.2 227 19.77 228 20.14 229 20.75 230 21.35 231 22.16 232 22.76 233 23.66 234 24.61 235 25.39 236 26.14 237 26.58 238 26.58 239 26.18 240 25.75 241 24.81 242 23.78 243 22.81 244 21.88 245 21.08 246 20.14 247 19.45 248 18.74 249 18.26 250 17.72 251 17.42 252 16.92 253 16.62 254 16.46 255 16.31 256 16.25 257 16.26 258 16.23 259 16.42 260 16.51 261 16.7 262 16.93 263 17.29 264 17.6 265 17.97 266 18.29 267 18.67 268 19.01 269 19.27 270 19.51 271 19.55 272 19.65 273 19.54 274 19.26 275 19.09 276 18.75 277 18.31 278 17.86 279 17.55 280 17.08 281 16.65 282 16.26 283 15.79 284 15.42 285 15.07 286 14.68 287 14.31 288 14.02 289 13.65 290 13.39 291 13.19 292 12.97 293 12.83 294 12.7 295 12.61 296 12.62 297 12.7 298 12.79 299 12.93 300 13.15 301 13.45 302 13.81 303 14.21 304 14.71 305 15.41 306 16.04 307 16.97 308 18.04 309 19.27 310 20.89 311 22.78 312 24.77 313 26.59 314 26.94 315 25.43 316 22.74 317 20.57 318 18.64 319 16.94 320 15.5 321 14.24 322 13.08 323 12.06 324 11.24 325 10.36 326 9.6 327 8.9 328 8.24 329 7.6 330 7.04 331 6.52 332 5.99 333 5.53 334 5.06 335 4.64 336 4.22 337 3.84 338 3.5 339 3.17 340 2.86 341 2.56 342 2.3 343 2.04 344 1.78 345 1.57 346 1.35 347 1.18 348 1.01 349 0.85 350 0.7 351 0.55 352 0.43 353 0.35 354 0.23 355 0.17 356 0.09 357 0.05 358 0 359 0 0</t>
  </si>
  <si>
    <t>【2.5GHz】ADKK5111</t>
  </si>
  <si>
    <t>ADKK5111</t>
  </si>
  <si>
    <t>【2.5GHz】OHTK-02-135F(0)</t>
  </si>
  <si>
    <t>2 0 0 360 0 9.66 1 9.54 2 9.42 3 9.31 4 9.19 5 9.08 6 8.97 7 8.85 8 8.74 9 8.63 10 8.52 11 8.43 12 8.33 13 8.25 14 8.16 15 8.08 16 8 17 7.91 18 7.83 19 7.76 20 7.7 21 7.65 22 7.61 23 7.58 24 7.54 25 7.49 26 7.44 27 7.38 28 7.31 29 7.23 30 7.13 31 6.99 32 6.8 33 6.58 34 6.34 35 6.1 36 5.83 37 5.53 38 5.22 39 4.92 40 4.66 41 4.44 42 4.23 43 4.04 44 3.85 45 3.66 46 3.48 47 3.3 48 3.12 49 2.93 50 2.73 51 2.49 52 2.2 53 1.92 54 1.7 55 1.6 56 1.57 57 1.55 58 1.54 59 1.53 60 1.52 61 1.51 62 1.5 63 1.49 64 1.48 65 1.47 66 1.45 67 1.43 68 1.4 69 1.36 70 1.33 71 1.29 72 1.24 73 1.18 74 1.11 75 1.03 76 0.9 77 0.7 78 0.48 79 0.28 80 0.17 81 0.12 82 0.07 83 0.03 84 0.01 85 0 86 0 87 0 88 0 89 0 90 0 91 0.07 92 0.23 93 0.42 94 0.58 95 0.65 96 0.61 97 0.51 98 0.38 99 0.28 100 0.24 101 0.4 102 0.79 103 1.26 104 1.65 105 1.81 106 1.65 107 1.26 108 0.8 109 0.42 110 0.26 111 0.29 112 0.39 113 0.5 114 0.59 115 0.63 116 0.59 117 0.48 118 0.36 119 0.25 120 0.21 121 0.28 122 0.46 123 0.71 124 0.97 125 1.19 126 1.38 127 1.57 128 1.76 129 1.93 130 2.08 131 2.19 132 2.27 133 2.35 134 2.44 135 2.59 136 2.95 137 3.57 138 4.3 139 4.97 140 5.42 141 5.71 142 5.96 143 6.18 144 6.32 145 6.38 146 6.23 147 5.89 148 5.48 149 5.14 150 5 151 5.05 152 5.18 153 5.37 154 5.62 155 5.89 156 6.37 157 7.11 158 7.96 159 8.74 160 9.29 161 9.67 162 10.02 163 10.32 164 10.52 165 10.6 166 10.35 167 9.73 168 8.93 169 8.14 170 7.56 171 7.15 172 6.77 173 6.43 174 6.15 175 5.94 176 5.77 177 5.61 178 5.49 179 5.39 180 5.35 181 5.49 182 5.69 183 5.96 184 6.26 185 6.6 186 7.02 187 7.57 188 8.18 189 8.8 190 9.38 191 9.98 192 10.66 193 11.28 194 11.74 195 11.92 196 11.65 197 10.97 198 10.06 199 9.11 200 8.31 201 7.59 202 6.81 203 6.09 204 5.54 205 5.25 206 5.14 207 5.05 208 4.99 209 4.94 210 4.93 211 4.98 212 5.11 213 5.27 214 5.4 215 5.46 216 5.27 217 4.8 218 4.2 219 3.61 220 3.18 221 2.87 222 2.56 223 2.3 224 2.12 225 2.05 226 2.14 227 2.34 228 2.58 229 2.78 230 2.87 231 2.78 232 2.55 233 2.28 234 2.05 235 1.96 236 1.97 237 2 238 2.04 239 2.07 240 2.08 241 1.95 242 1.64 243 1.28 244 0.97 245 0.84 246 0.84 247 0.85 248 0.86 249 0.88 250 0.89 251 0.92 252 0.96 253 1.01 254 1.05 255 1.06 256 0.99 257 0.81 258 0.6 259 0.42 260 0.34 261 0.45 262 0.69 263 0.99 264 1.24 265 1.34 266 1.33 267 1.29 268 1.24 269 1.19 270 1.16 271 1.14 272 1.13 273 1.11 274 1.1 275 1.09 276 1.09 277 1.09 278 1.08 279 1.08 280 1.08 281 1.12 282 1.21 283 1.33 284 1.45 285 1.55 286 1.61 287 1.66 288 1.71 289 1.78 290 1.87 291 2.07 292 2.42 293 2.82 294 3.19 295 3.44 296 3.59 297 3.7 298 3.8 299 3.9 300 4.03 301 4.19 302 4.38 303 4.59 304 4.78 305 4.96 306 5.13 307 5.28 308 5.43 309 5.57 310 5.69 311 5.8 312 5.88 313 5.97 314 6.07 315 6.19 316 6.39 317 6.67 318 6.98 319 7.31 320 7.61 321 7.89 322 8.17 323 8.45 324 8.71 325 8.95 326 9.17 327 9.37 328 9.56 329 9.73 330 9.9 331 10.06 332 10.22 333 10.36 334 10.49 335 10.59 336 10.67 337 10.74 338 10.8 339 10.85 340 10.9 341 10.94 342 10.98 343 11.01 344 11.04 345 11.05 346 11.04 347 11.01 348 10.98 349 10.94 350 10.89 351 10.82 352 10.7 353 10.57 354 10.43 355 10.3 356 10.17 357 10.04 358 9.91 359 9.78 1 0 360 0 1.81 1 1.86 2 1.95 3 2.06 4 2.19 5 2.34 6 2.51 7 2.69 8 2.87 9 3.06 10 3.24 11 3.42 12 3.58 13 3.74 14 3.87 15 3.98 16 4.07 17 4.12 18 4.14 19 4.13 20 4.1 21 4.06 22 4 23 3.93 24 3.84 25 3.75 26 3.64 27 3.53 28 3.42 29 3.3 30 3.17 31 3.05 32 2.93 33 2.81 34 2.69 35 2.58 36 2.47 37 2.37 38 2.25 39 2.12 40 1.99 41 1.84 42 1.7 43 1.56 44 1.41 45 1.27 46 1.14 47 1.01 48 0.89 49 0.79 50 0.7 51 0.62 52 0.57 53 0.53 54 0.52 55 0.54 56 0.6 57 0.69 58 0.81 59 0.97 60 1.15 61 1.36 62 1.59 63 1.84 64 2.11 65 2.4 66 2.69 67 3 68 3.31 69 3.64 70 3.96 71 4.28 72 4.6 73 4.97 74 5.44 75 5.99 76 6.6 77 7.26 78 7.97 79 8.69 80 9.43 81 10.17 82 10.88 83 11.57 84 12.21 85 12.79 86 13.29 87 13.71 88 14.03 89 14.23 90 14.3 91 14.2 92 13.92 93 13.49 94 12.93 95 12.24 96 11.47 97 10.62 98 9.72 99 8.8 100 7.86 101 6.94 102 6.05 103 5.21 104 4.46 105 3.8 106 3.26 107 2.85 108 2.61 109 2.47 110 2.32 111 2.18 112 2.05 113 1.93 114 1.81 115 1.7 116 1.6 117 1.5 118 1.41 119 1.34 120 1.27 121 1.21 122 1.16 123 1.12 124 1.09 125 1.07 126 1.07 127 1.09 128 1.15 129 1.24 130 1.36 131 1.51 132 1.67 133 1.85 134 2.04 135 2.23 136 2.42 137 2.61 138 2.79 139 2.95 140 3.1 141 3.22 142 3.31 143 3.37 144 3.39 145 3.38 146 3.37 147 3.35 148 3.32 149 3.28 150 3.24 151 3.19 152 3.14 153 3.08 154 3.02 155 2.96 156 2.89 157 2.82 158 2.75 159 2.68 160 2.61 161 2.54 162 2.47 163 2.4 164 2.33 165 2.25 166 2.16 167 2.08 168 1.99 169 1.89 170 1.79 171 1.69 172 1.59 173 1.48 174 1.37 175 1.26 176 1.14 177 1.02 178 0.9 179 0.78 180 0.65 181 0.65 182 0.65 183 0.65 184 0.64 185 0.64 186 0.64 187 0.63 188 0.62 189 0.62 190 0.61 191 0.6 192 0.59 193 0.58 194 0.57 195 0.56 196 0.55 197 0.54 198 0.53 199 0.52 200 0.5 201 0.47 202 0.44 203 0.4 204 0.37 205 0.32 206 0.28 207 0.24 208 0.2 209 0.16 210 0.12 211 0.09 212 0.06 213 0.03 214 0.02 215 0 216 0 217 0.01 218 0.04 219 0.09 220 0.15 221 0.23 222 0.32 223 0.43 224 0.54 225 0.67 226 0.81 227 0.96 228 1.11 229 1.27 230 1.44 231 1.61 232 1.79 233 1.96 234 2.14 235 2.33 236 2.56 237 2.82 238 3.11 239 3.42 240 3.75 241 4.11 242 4.47 243 4.85 244 5.24 245 5.63 246 6.02 247 6.41 248 6.8 249 7.18 250 7.54 251 7.89 252 8.22 253 8.56 254 8.92 255 9.3 256 9.69 257 10.1 258 10.51 259 10.91 260 11.31 261 11.69 262 12.06 263 12.41 264 12.72 265 13.01 266 13.25 267 13.45 268 13.6 269 13.69 270 13.72 271 13.67 272 13.52 273 13.28 274 12.97 275 12.59 276 12.15 277 11.66 278 11.14 279 10.59 280 10.02 281 9.44 282 8.87 283 8.31 284 7.77 285 7.26 286 6.79 287 6.38 288 6.03 289 5.71 290 5.39 291 5.07 292 4.76 293 4.44 294 4.14 295 3.84 296 3.55 297 3.27 298 3 299 2.75 300 2.51 301 2.29 302 2.08 303 1.9 304 1.74 305 1.61 306 1.49 307 1.4 308 1.3 309 1.21 310 1.12 311 1.03 312 0.95 313 0.87 314 0.8 315 0.73 316 0.66 317 0.61 318 0.55 319 0.51 320 0.47 321 0.44 322 0.42 323 0.41 324 0.4 325 0.41 326 0.43 327 0.47 328 0.51 329 0.57 330 0.63 331 0.7 332 0.78 333 0.85 334 0.93 335 1.01 336 1.09 337 1.17 338 1.24 339 1.3 340 1.36 341 1.41 342 1.44 343 1.47 344 1.5 345 1.52 346 1.54 347 1.56 348 1.57 349 1.59 350 1.6 351 1.62 352 1.63 353 1.65 354 1.66 355 1.68 356 1.7 357 1.72 358 1.75 359 1.78 0</t>
  </si>
  <si>
    <t>【2.5GHz】OHTK-02-135F</t>
  </si>
  <si>
    <t>【2.5GHz】OVHHWF-0202-125(0)</t>
  </si>
  <si>
    <t>2 0 0 360 0 1.75 1 1.86 2 1.96 3 1.88 4 1.82 5 1.8 6 1.92 7 1.8 8 1.84 9 1.88 10 1.83 11 1.91 12 1.87 13 1.89 14 1.84 15 1.9 16 1.83 17 1.75 18 1.64 19 1.72 20 1.63 21 1.72 22 1.61 23 1.58 24 1.54 25 1.44 26 1.36 27 1.34 28 1.32 29 1.27 30 1.18 31 1.13 32 1.11 33 1.03 34 0.97 35 0.98 36 0.87 37 0.84 38 0.7 39 0.71 40 0.7 41 0.62 42 0.59 43 0.52 44 0.42 45 0.47 46 0.4 47 0.34 48 0.39 49 0.4 50 0.34 51 0.24 52 0.21 53 0.14 54 0.2 55 0.22 56 0.18 57 0.12 58 0.2 59 0.12 60 0.16 61 0.24 62 0.21 63 0.15 64 0.23 65 0.26 66 0.31 67 0.34 68 0.43 69 0.4 70 0.48 71 0.54 72 0.53 73 0.54 74 0.59 75 0.57 76 0.66 77 0.73 78 0.77 79 0.85 80 0.83 81 0.93 82 0.92 83 0.96 84 1.05 85 1.18 86 1.29 87 1.29 88 1.26 89 1.4 90 1.47 91 1.49 92 1.59 93 1.67 94 1.7 95 1.72 96 1.76 97 1.82 98 1.81 99 1.86 100 1.89 101 2 102 2.08 103 2.02 104 1.95 105 2.08 106 2.03 107 1.95 108 2.17 109 2.17 110 2.18 111 2.12 112 2.16 113 2.11 114 2.12 115 2.19 116 2.16 117 2.09 118 2.08 119 2.23 120 2.18 121 2.1 122 2.16 123 2.08 124 2.05 125 2.09 126 2.18 127 2.14 128 2.03 129 2.05 130 2 131 2.13 132 2.01 133 2.01 134 2.02 135 2.04 136 2.05 137 2.06 138 2.12 139 2.05 140 2.05 141 2.07 142 2.14 143 2.23 144 2.13 145 2.2 146 2.29 147 2.31 148 2.3 149 2.42 150 2.43 151 2.52 152 2.62 153 2.72 154 2.73 155 2.79 156 2.92 157 2.93 158 3.01 159 3.04 160 3.09 161 3.11 162 3.26 163 3.37 164 3.33 165 3.39 166 3.51 167 3.61 168 3.58 169 3.7 170 3.77 171 3.9 172 3.82 173 3.89 174 4.01 175 3.97 176 3.97 177 4.15 178 4.15 179 4.28 180 5.62 181 5.63 182 5.69 183 5.57 184 5.67 185 5.71 186 5.74 187 5.62 188 5.62 189 5.74 190 5.74 191 5.55 192 5.62 193 5.56 194 5.52 195 5.5 196 5.36 197 5.43 198 5.46 199 5.28 200 5.36 201 5.23 202 5.02 203 4.96 204 4.9 205 4.74 206 4.58 207 4.61 208 4.67 209 4.38 210 4.3 211 4.24 212 4.29 213 4.08 214 3.93 215 3.99 216 3.8 217 3.73 218 3.71 219 3.61 220 3.47 221 3.26 222 3.32 223 3.29 224 3.19 225 3.07 226 2.96 227 3.02 228 2.79 229 2.84 230 2.7 231 2.64 232 2.6 233 2.58 234 2.46 235 2.34 236 2.24 237 2.32 238 2.23 239 2.2 240 2.15 241 2.09 242 2.12 243 2.09 244 2.05 245 2.1 246 1.99 247 2.05 248 1.99 249 1.98 250 1.85 251 1.88 252 2 253 1.88 254 1.89 255 1.88 256 1.91 257 1.86 258 1.86 259 1.81 260 1.88 261 1.86 262 1.83 263 1.87 264 1.76 265 1.72 266 1.69 267 1.77 268 1.65 269 1.76 270 1.61 271 1.64 272 1.63 273 1.57 274 1.6 275 1.58 276 1.53 277 1.49 278 1.41 279 1.29 280 1.3 281 1.34 282 1.15 283 1.22 284 1.13 285 1.05 286 1.03 287 1.04 288 0.98 289 0.94 290 0.88 291 0.72 292 0.69 293 0.68 294 0.73 295 0.62 296 0.54 297 0.54 298 0.45 299 0.39 300 0.47 301 0.44 302 0.45 303 0.32 304 0.36 305 0.28 306 0.22 307 0.22 308 0.22 309 0.17 310 0.17 311 0.1 312 0.15 313 0.02 314 0.06 315 0.03 316 0.04 317 0.11 318 0 319 0.06 320 0.11 321 0.1 322 0.13 323 0.2 324 0.21 325 0.31 326 0.24 327 0.32 328 0.35 329 0.41 330 0.36 331 0.4 332 0.4 333 0.52 334 0.51 335 0.56 336 0.67 337 0.7 338 0.72 339 0.8 340 0.93 341 0.74 342 0.9 343 1.03 344 1.11 345 1.08 346 1.16 347 1.26 348 1.31 349 1.3 350 1.37 351 1.31 352 1.48 353 1.51 354 1.57 355 1.67 356 1.63 357 1.68 358 1.66 359 1.72 1 0 360 0 4.5 1 4.32 2 4.24 3 4.13 4 3.94 5 3.72 6 3.59 7 3.53 8 3.32 9 3.15 10 3.01 11 2.89 12 2.7 13 2.58 14 2.36 15 2.33 16 2.2 17 2.07 18 1.97 19 1.84 20 1.73 21 1.62 22 1.42 23 1.39 24 1.26 25 1.15 26 1.07 27 0.98 28 0.83 29 0.73 30 0.68 31 0.56 32 0.52 33 0.41 34 0.31 35 0.35 36 0.34 37 0.25 38 0.24 39 0.19 40 0.13 41 0.07 42 0.02 43 0.03 44 0 45 0.03 46 0.05 47 0.01 48 0.11 49 0.13 50 0.16 51 0.22 52 0.26 53 0.35 54 0.42 55 0.59 56 0.65 57 0.78 58 0.84 59 1.03 60 1.12 61 1.25 62 1.47 63 1.67 64 1.83 65 2.12 66 2.4 67 2.7 68 2.92 69 3.24 70 3.55 71 4 72 4.36 73 4.76 74 5.29 75 5.96 76 6.53 77 6.67 78 6.77 79 8.38 80 9.34 81 10.2 82 11.25 83 12.56 84 14.17 85 16.04 86 18.35 87 21.24 88 23.43 89 24.99 90 24.22 91 22.25 92 19.58 93 16.75 94 14.74 95 12.98 96 12 97 10.84 98 9.9 99 9.09 100 8.26 101 7.44 102 6.82 103 6.23 104 5.67 105 5.29 106 4.78 107 4.45 108 3.98 109 3.56 110 3.19 111 2.94 112 2.71 113 2.39 114 2.12 115 1.98 116 1.75 117 1.55 118 1.36 119 1.22 120 1.13 121 0.99 122 0.84 123 0.71 124 0.68 125 0.56 126 0.48 127 0.4 128 0.4 129 0.3 130 0.25 131 0.22 132 0.19 133 0.23 134 0.18 135 0.17 136 0.19 137 0.21 138 0.2 139 0.33 140 0.3 141 0.31 142 0.31 143 0.33 144 0.43 145 0.42 146 0.53 147 0.57 148 0.65 149 0.64 150 0.72 151 0.77 152 0.85 153 0.89 154 1.02 155 1.14 156 1.15 157 1.25 158 1.35 159 1.45 160 1.58 161 1.66 162 1.79 163 1.92 164 2.01 165 2.06 166 2.17 167 2.22 168 2.34 169 2.45 170 2.72 171 2.75 172 2.83 173 2.94 174 3.06 175 3.16 176 3.31 177 3.33 178 3.5 179 3.55 180 3.73 181 3.78 182 3.89 183 4.07 184 4.17 185 4.35 186 4.45 187 4.56 188 4.76 189 4.87 190 4.98 191 5.2 192 5.3 193 5.48 194 5.55 195 5.57 196 5.68 197 5.95 198 6.08 199 6.19 200 6.43 201 6.65 202 6.84 203 6.92 204 7.13 205 7.4 206 7.62 207 7.66 208 8.03 209 8.08 210 8.47 211 8.62 212 8.69 213 8.71 214 8.91 215 9 216 9.05 217 9.01 218 9.25 219 9.32 220 9.42 221 9.3 222 9.18 223 9.18 224 9.25 225 9.09 226 8.92 227 8.7 228 8.77 229 8.71 230 8.52 231 8.48 232 8.69 233 8.43 234 8.47 235 8.31 236 8.25 237 8.18 238 8.16 239 8.24 240 8.28 241 8.09 242 8.29 243 8.29 244 8.47 245 8.55 246 8.77 247 8.82 248 9.16 249 9.27 250 9.56 251 9.93 252 10.33 253 10.42 254 10.83 255 11.41 256 12.09 257 12.49 258 13 259 13.84 260 14.41 261 15.46 262 16.69 263 18.03 264 19.31 265 21.01 266 22.26 267 23.9 268 26.3 269 25.95 270 23.31 271 23.39 272 22.35 273 21.11 274 19.18 275 17.88 276 16.36 277 15.89 278 15.01 279 14.37 280 13.64 281 12.86 282 12.35 283 11.78 284 11.2 285 10.7 286 10.4 287 10.1 288 10.02 289 9.7 290 9.35 291 9.17 292 9.06 293 8.85 294 8.86 295 8.67 296 8.62 297 8.49 298 8.4 299 8.52 300 8.5 301 8.5 302 8.57 303 8.64 304 8.54 305 8.71 306 8.8 307 8.9 308 8.89 309 9.25 310 9.15 311 9.53 312 9.53 313 9.7 314 9.77 315 9.89 316 10.2 317 9.96 318 9.97 319 10.17 320 10.1 321 10.12 322 10.21 323 9.97 324 10.09 325 9.91 326 10.06 327 9.84 328 9.83 329 9.52 330 9.34 331 9.21 332 9.12 333 8.87 334 8.63 335 8.5 336 8.28 337 8.18 338 8.01 339 7.83 340 7.7 341 7.41 342 7.22 343 7.11 344 7 345 6.69 346 6.55 347 6.46 348 6.33 349 6.1 350 5.97 351 5.88 352 5.7 353 5.65 354 5.46 355 5.25 356 5.04 357 4.9 358 4.77 359 4.67 0</t>
  </si>
  <si>
    <t>【2.5GHz】OVHHWF-0202-125</t>
  </si>
  <si>
    <t>【2.5GHz】OVTK-0203-190M(0)</t>
  </si>
  <si>
    <t>2 0 0 360 0 0.87 1 0.81 2 0.75 3 0.7 4 0.64 5 0.6 6 0.56 7 0.53 8 0.5 9 0.47 10 0.44 11 0.42 12 0.41 13 0.39 14 0.38 15 0.36 16 0.34 17 0.32 18 0.3 19 0.28 20 0.26 21 0.24 22 0.23 23 0.21 24 0.2 25 0.19 26 0.18 27 0.17 28 0.15 29 0.15 30 0.15 31 0.15 32 0.15 33 0.15 34 0.15 35 0.16 36 0.15 37 0.13 38 0.1 39 0.08 40 0.08 41 0.08 42 0.08 43 0.09 44 0.1 45 0.11 46 0.13 47 0.15 48 0.17 49 0.2 50 0.22 51 0.25 52 0.28 53 0.31 54 0.34 55 0.37 56 0.4 57 0.42 58 0.44 59 0.46 60 0.48 61 0.5 62 0.53 63 0.56 64 0.58 65 0.6 66 0.61 67 0.63 68 0.64 69 0.65 70 0.65 71 0.65 72 0.64 73 0.63 74 0.63 75 0.63 76 0.63 77 0.63 78 0.64 79 0.64 80 0.64 81 0.64 82 0.64 83 0.64 84 0.64 85 0.64 86 0.64 87 0.64 88 0.64 89 0.64 90 0.65 91 0.65 92 0.65 93 0.66 94 0.66 95 0.67 96 0.68 97 0.69 98 0.7 99 0.7 100 0.71 101 0.7 102 0.7 103 0.69 104 0.69 105 0.68 106 0.67 107 0.65 108 0.63 109 0.61 110 0.59 111 0.56 112 0.54 113 0.5 114 0.47 115 0.44 116 0.4 117 0.36 118 0.32 119 0.29 120 0.26 121 0.23 122 0.21 123 0.19 124 0.17 125 0.17 126 0.16 127 0.16 128 0.16 129 0.16 130 0.16 131 0.16 132 0.17 133 0.18 134 0.2 135 0.21 136 0.23 137 0.25 138 0.28 139 0.3 140 0.33 141 0.35 142 0.38 143 0.41 144 0.43 145 0.44 146 0.44 147 0.44 148 0.43 149 0.43 150 0.43 151 0.43 152 0.43 153 0.42 154 0.42 155 0.42 156 0.43 157 0.45 158 0.48 159 0.51 160 0.54 161 0.57 162 0.59 163 0.62 164 0.64 165 0.68 166 0.73 167 0.79 168 0.86 169 0.93 170 0.98 171 1.03 172 1.07 173 1.1 174 1.14 175 1.18 176 1.22 177 1.26 178 1.3 179 1.35 180 1.39 181 1.37 182 1.35 183 1.32 184 1.29 185 1.25 186 1.2 187 1.13 188 1.06 189 0.99 190 0.92 191 0.86 192 0.8 193 0.74 194 0.69 195 0.64 196 0.59 197 0.54 198 0.49 199 0.45 200 0.41 201 0.37 202 0.33 203 0.3 204 0.27 205 0.24 206 0.21 207 0.17 208 0.15 209 0.12 210 0.1 211 0.08 212 0.06 213 0.04 214 0.03 215 0.02 216 0.01 217 0 218 0 219 0 220 0 221 0 222 0.01 223 0.03 224 0.05 225 0.07 226 0.1 227 0.13 228 0.16 229 0.2 230 0.24 231 0.28 232 0.32 233 0.36 234 0.41 235 0.46 236 0.51 237 0.58 238 0.63 239 0.69 240 0.72 241 0.75 242 0.78 243 0.8 244 0.81 245 0.82 246 0.82 247 0.81 248 0.81 249 0.8 250 0.8 251 0.78 252 0.75 253 0.72 254 0.69 255 0.66 256 0.64 257 0.62 258 0.61 259 0.59 260 0.59 261 0.59 262 0.6 263 0.61 264 0.63 265 0.64 266 0.65 267 0.67 268 0.69 269 0.71 270 0.73 271 0.76 272 0.8 273 0.84 274 0.88 275 0.91 276 0.93 277 0.94 278 0.96 279 0.97 280 0.97 281 0.97 282 0.96 283 0.96 284 0.94 285 0.93 286 0.92 287 0.9 288 0.88 289 0.86 290 0.85 291 0.83 292 0.81 293 0.79 294 0.78 295 0.77 296 0.78 297 0.79 298 0.8 299 0.81 300 0.83 301 0.84 302 0.86 303 0.88 304 0.9 305 0.92 306 0.94 307 0.96 308 0.98 309 1 310 1.01 311 1.01 312 1 313 0.99 314 0.97 315 0.96 316 0.95 317 0.94 318 0.93 319 0.91 320 0.9 321 0.89 322 0.87 323 0.85 324 0.84 325 0.84 326 0.84 327 0.85 328 0.86 329 0.88 330 0.89 331 0.92 332 0.96 333 1 334 1.05 335 1.09 336 1.14 337 1.18 338 1.23 339 1.27 340 1.31 341 1.35 342 1.39 343 1.43 344 1.46 345 1.47 346 1.47 347 1.46 348 1.44 349 1.42 350 1.39 351 1.36 352 1.32 353 1.27 354 1.22 355 1.16 356 1.11 357 1.05 358 0.99 359 0.92 1 0 360 0 7.54 1 7.73 2 8.12 3 8.62 4 9.15 5 9.62 6 10.05 7 10.48 8 10.92 9 11.33 10 11.71 11 12.11 12 12.53 13 12.92 14 13.19 15 13.3 16 13.18 17 12.86 18 12.4 19 11.86 20 11.32 21 10.69 22 9.9 23 9.03 24 8.18 25 7.44 26 6.8 27 6.19 28 5.61 29 5.07 30 4.56 31 4.08 32 3.63 33 3.19 34 2.79 35 2.42 36 2.08 37 1.75 38 1.45 39 1.18 40 0.95 41 0.76 42 0.58 43 0.42 44 0.29 45 0.2 46 0.14 47 0.09 48 0.04 49 0.01 50 0 51 0.01 52 0.02 53 0.05 54 0.08 55 0.12 56 0.17 57 0.25 58 0.34 59 0.46 60 0.58 61 0.73 62 0.92 63 1.14 64 1.38 65 1.63 66 1.91 67 2.22 68 2.56 69 2.92 70 3.31 71 3.73 72 4.18 73 4.68 74 5.21 75 5.77 76 6.38 77 7.03 78 7.73 79 8.5 80 9.32 81 10.23 82 11.24 83 12.33 84 13.5 85 14.74 86 16.35 87 18.35 88 20.32 89 21.82 90 22.41 91 21.53 92 19.36 93 16.58 94 13.9 95 12.01 96 10.85 97 9.86 98 8.99 99 8.22 100 7.51 101 6.84 102 6.23 103 5.67 104 5.15 105 4.67 106 4.2 107 3.76 108 3.35 109 2.97 110 2.62 111 2.29 112 1.98 113 1.69 114 1.43 115 1.19 116 0.98 117 0.78 118 0.6 119 0.45 120 0.33 121 0.25 122 0.16 123 0.1 124 0.05 125 0.03 126 0.03 127 0.03 128 0.03 129 0.04 130 0.04 131 0.06 132 0.11 133 0.19 134 0.29 135 0.39 136 0.53 137 0.72 138 0.95 139 1.2 140 1.46 141 1.75 142 2.08 143 2.43 144 2.8 145 3.18 146 3.55 147 3.94 148 4.34 149 4.78 150 5.27 151 5.84 152 6.49 153 7.2 154 7.93 155 8.65 156 9.46 157 10.38 158 11.26 159 11.97 160 12.35 161 12.51 162 12.65 163 12.75 164 12.82 165 12.84 166 12.73 167 12.43 168 12.02 169 11.58 170 11.18 171 10.8 172 10.38 173 9.97 174 9.58 175 9.25 176 8.93 177 8.62 178 8.34 179 8.14 180 8.06 181 8.06 182 8.06 183 8.07 184 8.07 185 8.07 186 8.01 187 7.84 188 7.65 189 7.49 190 7.42 191 7.53 192 7.81 193 8.17 194 8.53 195 8.8 196 8.99 197 9.16 198 9.31 199 9.46 200 9.62 201 9.8 202 10.01 203 10.21 204 10.36 205 10.45 206 10.49 207 10.51 208 10.52 209 10.54 210 10.58 211 10.82 212 11.34 213 11.93 214 12.43 215 12.63 216 12.53 217 12.28 218 11.99 219 11.75 220 11.65 221 11.76 222 12.04 223 12.39 224 12.74 225 12.98 226 13.13 227 13.26 228 13.37 229 13.47 230 13.59 231 13.71 232 13.81 233 13.93 234 14.06 235 14.23 236 14.57 237 15.1 238 15.66 239 16.1 240 16.28 241 16.07 242 15.55 243 14.89 244 14.27 245 13.87 246 13.63 247 13.42 248 13.24 249 13.12 250 13.08 251 13.19 252 13.47 253 13.86 254 14.3 255 14.74 256 15.23 257 15.82 258 16.44 259 17.01 260 17.44 261 17.78 262 18.11 263 18.39 264 18.58 265 18.66 266 18.63 267 18.52 268 18.35 269 18.09 270 14.2 271 14.02 272 13.87 273 13.75 274 13.68 275 13.66 276 13.68 277 13.74 278 13.82 279 13.92 280 14.03 281 14.17 282 14.36 283 14.59 284 14.85 285 15.14 286 15.51 287 15.99 288 16.5 289 17 290 17.42 291 17.79 292 18.17 293 18.51 294 18.75 295 18.84 296 18.5 297 17.63 298 16.5 299 15.35 300 14.45 301 13.72 302 13 303 12.35 304 11.83 305 11.51 306 11.34 307 11.22 308 11.12 309 11.02 310 10.91 311 10.76 312 10.6 313 10.44 314 10.3 315 10.2 316 10.13 317 10.08 318 10.03 319 9.99 320 9.94 321 9.88 322 9.84 323 9.78 324 9.72 325 9.65 326 9.53 327 9.35 328 9.16 329 9.01 330 8.95 331 8.95 332 8.96 333 8.97 334 8.98 335 8.98 336 8.93 337 8.8 338 8.61 339 8.41 340 8.22 341 8 342 7.74 343 7.49 344 7.3 345 7.22 346 7.22 347 7.23 348 7.24 349 7.26 350 7.27 351 7.28 352 7.3 353 7.31 354 7.33 355 7.35 356 7.37 357 7.4 358 7.43 359 7.48 0</t>
  </si>
  <si>
    <t>【2.5GHz】OVTK-0203-190M</t>
  </si>
  <si>
    <t>【2.5GHz】OVTK-0205-184(0)</t>
  </si>
  <si>
    <t>2 0 0 360 0 0.32 1 0.31 2 0.3 3 0.28 4 0.27 5 0.25 6 0.23 7 0.2 8 0.18 9 0.16 10 0.14 11 0.12 12 0.1 13 0.08 14 0.06 15 0.05 16 0.04 17 0.04 18 0.03 19 0.03 20 0.04 21 0.04 22 0.05 23 0.06 24 0.07 25 0.08 26 0.09 27 0.1 28 0.12 29 0.13 30 0.15 31 0.16 32 0.18 33 0.19 34 0.21 35 0.22 36 0.24 37 0.25 38 0.27 39 0.29 40 0.3 41 0.32 42 0.34 43 0.37 44 0.39 45 0.41 46 0.43 47 0.45 48 0.47 49 0.48 50 0.5 51 0.52 52 0.53 53 0.54 54 0.55 55 0.56 56 0.57 57 0.58 58 0.59 59 0.59 60 0.6 61 0.61 62 0.62 63 0.62 64 0.63 65 0.64 66 0.64 67 0.65 68 0.65 69 0.65 70 0.65 71 0.66 72 0.66 73 0.65 74 0.65 75 0.64 76 0.63 77 0.62 78 0.6 79 0.59 80 0.57 81 0.55 82 0.53 83 0.51 84 0.48 85 0.46 86 0.44 87 0.42 88 0.4 89 0.38 90 0.36 91 0.34 92 0.32 93 0.3 94 0.27 95 0.25 96 0.22 97 0.19 98 0.17 99 0.14 100 0.12 101 0.09 102 0.07 103 0.05 104 0.04 105 0.02 106 0.01 107 0.01 108 0 109 0.01 110 0.01 111 0.02 112 0.03 113 0.04 114 0.05 115 0.06 116 0.08 117 0.09 118 0.11 119 0.13 120 0.15 121 0.17 122 0.19 123 0.2 124 0.22 125 0.24 126 0.25 127 0.27 128 0.29 129 0.31 130 0.33 131 0.35 132 0.37 133 0.39 134 0.42 135 0.44 136 0.46 137 0.48 138 0.5 139 0.51 140 0.53 141 0.54 142 0.55 143 0.55 144 0.55 145 0.55 146 0.54 147 0.53 148 0.51 149 0.49 150 0.47 151 0.44 152 0.41 153 0.38 154 0.36 155 0.33 156 0.3 157 0.28 158 0.26 159 0.24 160 0.23 161 0.22 162 0.21 163 0.21 164 0.22 165 0.22 166 0.22 167 0.23 168 0.23 169 0.24 170 0.25 171 0.26 172 0.28 173 0.29 174 0.31 175 0.32 176 0.34 177 0.36 178 0.39 179 0.41 180 0.44 181 0.44 182 0.44 183 0.43 184 0.43 185 0.43 186 0.42 187 0.42 188 0.41 189 0.41 190 0.4 191 0.39 192 0.39 193 0.38 194 0.38 195 0.37 196 0.36 197 0.36 198 0.35 199 0.34 200 0.33 201 0.32 202 0.31 203 0.29 204 0.28 205 0.26 206 0.25 207 0.23 208 0.21 209 0.2 210 0.19 211 0.17 212 0.16 213 0.15 214 0.15 215 0.14 216 0.14 217 0.14 218 0.15 219 0.16 220 0.18 221 0.19 222 0.21 223 0.24 224 0.26 225 0.29 226 0.31 227 0.34 228 0.37 229 0.4 230 0.43 231 0.46 232 0.49 233 0.51 234 0.54 235 0.56 236 0.59 237 0.62 238 0.65 239 0.68 240 0.71 241 0.74 242 0.77 243 0.8 244 0.83 245 0.86 246 0.88 247 0.91 248 0.93 249 0.95 250 0.97 251 0.98 252 1 253 1 254 1.01 255 1.02 256 1.03 257 1.04 258 1.04 259 1.05 260 1.06 261 1.06 262 1.07 263 1.08 264 1.08 265 1.08 266 1.09 267 1.09 268 1.09 269 1.09 270 1.09 271 1.09 272 1.09 273 1.09 274 1.08 275 1.08 276 1.07 277 1.07 278 1.06 279 1.05 280 1.04 281 1.03 282 1.02 283 1.01 284 1.01 285 1 286 0.99 287 0.98 288 0.97 289 0.96 290 0.95 291 0.94 292 0.94 293 0.93 294 0.92 295 0.91 296 0.9 297 0.89 298 0.88 299 0.87 300 0.86 301 0.85 302 0.84 303 0.83 304 0.81 305 0.8 306 0.79 307 0.77 308 0.76 309 0.74 310 0.72 311 0.7 312 0.67 313 0.65 314 0.63 315 0.6 316 0.58 317 0.56 318 0.54 319 0.52 320 0.5 321 0.48 322 0.47 323 0.46 324 0.46 325 0.45 326 0.45 327 0.45 328 0.44 329 0.44 330 0.44 331 0.44 332 0.44 333 0.43 334 0.43 335 0.43 336 0.43 337 0.43 338 0.43 339 0.42 340 0.42 341 0.42 342 0.42 343 0.41 344 0.41 345 0.41 346 0.4 347 0.4 348 0.39 349 0.39 350 0.38 351 0.38 352 0.37 353 0.37 354 0.36 355 0.36 356 0.35 357 0.34 358 0.34 359 0.33 1 0 360 0 6.69 1 6.7 2 6.71 3 6.73 4 6.76 5 6.79 6 6.93 7 7.22 8 7.56 9 7.87 10 8.06 11 8.14 12 8.22 13 8.27 14 8.31 15 8.33 16 8.26 17 8.1 18 7.87 19 7.62 20 7.39 21 7.17 22 6.94 23 6.71 24 6.45 25 6.17 26 5.86 27 5.5 28 5.12 29 4.74 30 4.39 31 4.06 32 3.73 33 3.41 34 3.1 35 2.8 36 2.5 37 2.2 38 1.91 39 1.64 40 1.4 41 1.18 42 0.97 43 0.78 44 0.61 45 0.48 46 0.36 47 0.24 48 0.14 49 0.07 50 0.05 51 0.04 52 0.04 53 0.04 54 0.04 55 0.04 56 0.07 57 0.13 58 0.22 59 0.33 60 0.44 61 0.55 62 0.69 63 0.84 64 1.01 65 1.2 66 1.42 67 1.68 68 1.97 69 2.29 70 2.62 71 2.97 72 3.34 73 3.76 74 4.21 75 4.71 76 5.29 77 5.96 78 6.7 79 7.51 80 8.37 81 9.36 82 10.53 83 11.74 84 12.89 85 13.85 86 14.74 87 15.65 88 16.45 89 17.02 90 17.24 91 16.69 92 15.32 93 13.53 94 11.73 95 10.32 96 9.27 97 8.29 98 7.4 99 6.59 100 5.9 101 5.3 102 4.77 103 4.28 104 3.84 105 3.43 106 3.04 107 2.67 108 2.33 109 2.02 110 1.76 111 1.53 112 1.32 113 1.13 114 0.96 115 0.8 116 0.66 117 0.52 118 0.39 119 0.29 120 0.21 121 0.15 122 0.09 123 0.04 124 0.01 125 0 126 0 127 0.02 128 0.05 129 0.09 130 0.13 131 0.19 132 0.28 133 0.4 134 0.53 135 0.68 136 0.85 137 1.07 138 1.32 139 1.58 140 1.83 141 2.09 142 2.35 143 2.63 144 2.92 145 3.24 146 3.59 147 3.99 148 4.4 149 4.83 150 5.25 151 5.72 152 6.22 153 6.71 154 7.14 155 7.44 156 7.67 157 7.87 158 8.04 159 8.16 160 8.2 161 8.2 162 8.17 163 8.14 164 8.09 165 8.04 166 7.91 167 7.68 168 7.42 169 7.21 170 7.12 171 7.13 172 7.14 173 7.16 174 7.17 175 7.18 176 7.14 177 7.05 178 6.94 179 6.85 180 6.81 181 6.83 182 6.88 183 6.95 184 7.02 185 7.09 186 7.16 187 7.22 188 7.29 189 7.37 190 7.45 191 7.52 192 7.6 193 7.69 194 7.79 195 7.91 196 8.09 197 8.32 198 8.59 199 8.86 200 9.11 201 9.33 202 9.53 203 9.73 204 9.96 205 10.21 206 10.58 207 11.06 208 11.53 209 11.9 210 12.05 211 11.94 212 11.66 213 11.34 214 11.07 215 10.96 216 11.02 217 11.16 218 11.32 219 11.46 220 11.52 221 11.43 222 11.22 223 10.96 224 10.7 225 10.52 226 10.4 227 10.29 228 10.2 229 10.13 230 10.11 231 10.22 232 10.5 233 10.86 234 11.25 235 11.57 236 11.87 237 12.2 238 12.49 239 12.71 240 12.8 241 12.78 242 12.76 243 12.71 244 12.66 245 12.61 246 12.52 247 12.39 248 12.26 249 12.16 250 12.12 251 12.13 252 12.18 253 12.25 254 12.35 255 12.45 256 12.63 257 12.9 258 13.24 259 13.61 260 13.97 261 14.36 262 14.83 263 15.28 264 15.67 265 15.92 266 16.07 267 16.2 268 16.31 269 16.38 270 16.41 271 15.88 272 15.37 273 14.88 274 14.42 275 13.98 276 13.54 277 13.09 278 12.68 279 12.33 280 12.07 281 11.87 282 11.69 283 11.54 284 11.43 285 11.4 286 11.41 287 11.46 288 11.53 289 11.61 290 11.7 291 11.81 292 11.97 293 12.13 294 12.26 295 12.31 296 12.31 297 12.3 298 12.29 299 12.28 300 12.26 301 12.14 302 11.85 303 11.5 304 11.16 305 10.92 306 10.77 307 10.62 308 10.5 309 10.41 310 10.38 311 10.52 312 10.86 313 11.26 314 11.59 315 11.73 316 11.65 317 11.45 318 11.21 319 11.02 320 10.93 321 10.97 322 11.05 323 11.16 324 11.25 325 11.32 326 11.36 327 11.39 328 11.42 329 11.44 330 11.44 331 11.38 332 11.22 333 11 334 10.74 335 10.48 336 10.19 337 9.85 338 9.47 339 9.09 340 8.74 341 8.37 342 7.95 343 7.57 344 7.29 345 7.18 346 7.18 347 7.2 348 7.22 349 7.23 350 7.24 351 7.2 352 7.09 353 6.96 354 6.85 355 6.78 356 6.75 357 6.73 358 6.71 359 6.7 0</t>
  </si>
  <si>
    <t>【2.5GHz】OVTK-0205-184</t>
  </si>
  <si>
    <t>【2.5GHz】R-0736FVM-DK(0)</t>
  </si>
  <si>
    <t>2 0 0 360 0 2.4 1 2.4 2 2.4 3 2.4 4 2.4 5 2.4 6 2.4 7 2.4 8 2.4 9 2.4 10 2.4 11 2.4 12 2.4 13 2.5 14 2.5 15 2.5 16 2.5 17 2.5 18 2.5 19 2.5 20 2.5 21 2.5 22 2.5 23 2.5 24 2.5 25 2.5 26 2.5 27 2.5 28 2.5 29 2.5 30 2.5 31 2.5 32 2.5 33 2.5 34 2.5 35 2.6 36 2.6 37 2.6 38 2.6 39 2.6 40 2.6 41 2.6 42 2.6 43 2.6 44 2.7 45 2.7 46 2.7 47 2.7 48 2.7 49 2.7 50 2.7 51 2.7 52 2.7 53 2.7 54 2.7 55 2.7 56 2.7 57 2.7 58 2.7 59 2.7 60 2.7 61 2.7 62 2.7 63 2.7 64 2.7 65 2.7 66 2.7 67 2.7 68 2.7 69 2.7 70 2.7 71 2.7 72 2.7 73 2.7 74 2.7 75 2.6 76 2.6 77 2.6 78 2.6 79 2.6 80 2.6 81 2.6 82 2.5 83 2.5 84 2.5 85 2.5 86 2.5 87 2.5 88 2.5 89 2.4 90 2.4 91 2.4 92 2.4 93 2.3 94 2.3 95 2.3 96 2.3 97 2.2 98 2.2 99 2.2 100 2.2 101 2.1 102 2.1 103 2.1 104 2.1 105 2 106 2 107 2 108 2 109 1.9 110 1.9 111 1.9 112 1.9 113 1.8 114 1.8 115 1.8 116 1.7 117 1.7 118 1.7 119 1.6 120 1.6 121 1.6 122 1.5 123 1.5 124 1.5 125 1.4 126 1.4 127 1.4 128 1.3 129 1.3 130 1.3 131 1.2 132 1.2 133 1.1 134 1.1 135 1.1 136 1 137 1 138 1 139 0.9 140 0.9 141 0.9 142 0.9 143 0.8 144 0.8 145 0.8 146 0.7 147 0.7 148 0.7 149 0.6 150 0.6 151 0.6 152 0.6 153 0.5 154 0.5 155 0.5 156 0.4 157 0.4 158 0.4 159 0.4 160 0.3 161 0.3 162 0.3 163 0.2 164 0.2 165 0.2 166 0.2 167 0.1 168 0.1 169 0.1 170 0.1 171 0.1 172 0 173 0.1 174 0.1 175 0 176 0 177 0 178 0 179 0 180 0 181 0 182 0 183 0 184 0 185 0 186 0 187 0 188 0 189 0 190 0 191 0 192 0 193 0 194 0.1 195 0.1 196 0.1 197 0.1 198 0.1 199 0.1 200 0.2 201 0.2 202 0.2 203 0.2 204 0.3 205 0.3 206 0.3 207 0.3 208 0.4 209 0.4 210 0.4 211 0.5 212 0.5 213 0.5 214 0.6 215 0.6 216 0.6 217 0.7 218 0.7 219 0.7 220 0.7 221 0.8 222 0.8 223 0.8 224 0.8 225 0.9 226 0.9 227 0.9 228 0.9 229 1 230 1 231 1 232 1 233 1.1 234 1.1 235 1.1 236 1.2 237 1.2 238 1.2 239 1.2 240 1.3 241 1.3 242 1.3 243 1.4 244 1.4 245 1.4 246 1.5 247 1.5 248 1.5 249 1.6 250 1.6 251 1.6 252 1.7 253 1.7 254 1.8 255 1.8 256 1.8 257 1.8 258 1.9 259 1.9 260 1.9 261 2 262 2 263 2 264 2 265 2.1 266 2.1 267 2.1 268 2.1 269 2.2 270 2.2 271 2.2 272 2.2 273 2.3 274 2.3 275 2.3 276 2.3 277 2.4 278 2.4 279 2.4 280 2.4 281 2.5 282 2.5 283 2.5 284 2.5 285 2.5 286 2.6 287 2.6 288 2.6 289 2.6 290 2.6 291 2.7 292 2.7 293 2.7 294 2.7 295 2.7 296 2.7 297 2.7 298 2.8 299 2.7 300 2.8 301 2.8 302 2.8 303 2.8 304 2.8 305 2.8 306 2.7 307 2.8 308 2.7 309 2.8 310 2.8 311 2.7 312 2.7 313 2.7 314 2.7 315 2.7 316 2.7 317 2.7 318 2.7 319 2.7 320 2.7 321 2.7 322 2.6 323 2.6 324 2.6 325 2.6 326 2.6 327 2.6 328 2.6 329 2.6 330 2.6 331 2.6 332 2.5 333 2.5 334 2.5 335 2.5 336 2.5 337 2.5 338 2.5 339 2.5 340 2.5 341 2.5 342 2.5 343 2.5 344 2.5 345 2.5 346 2.5 347 2.5 348 2.5 349 2.5 350 2.5 351 2.5 352 2.5 353 2.5 354 2.5 355 2.5 356 2.4 357 2.4 358 2.4 359 2.4 1 0 360 0 5.8 1 5.7 2 5.7 3 5.6 4 5.6 5 5.5 6 5.5 7 5.6 8 5.6 9 5.6 10 5.7 11 5.7 12 5.8 13 5.9 14 6 15 6.1 16 6.2 17 6.3 18 6.4 19 6.5 20 6.6 21 6.7 22 6.8 23 6.9 24 6.9 25 6.9 26 6.9 27 6.9 28 6.8 29 6.7 30 6.5 31 6.3 32 6 33 5.8 34 5.5 35 5.1 36 4.8 37 4.5 38 4.1 39 3.8 40 3.5 41 3.2 42 2.8 43 2.5 44 2.2 45 2 46 1.7 47 1.4 48 1.2 49 1 50 0.8 51 0.7 52 0.5 53 0.4 54 0.3 55 0.2 56 0.1 57 0 58 0 59 0 60 0 61 0.1 62 0.1 63 0.2 64 0.3 65 0.4 66 0.6 67 0.8 68 1 69 1.2 70 1.4 71 1.8 72 2.1 73 2.5 74 2.9 75 3.4 76 3.9 77 4.5 78 5.1 79 5.8 80 6.7 81 7.7 82 8.7 83 10 84 11.5 85 13.3 86 15.8 87 19.1 88 24.5 89 44.2 90 24 91 20.2 92 16.4 93 13.8 94 11.9 95 10.3 96 9.1 97 7.9 98 6.9 99 6.1 100 5.3 101 4.6 102 4.1 103 3.5 104 3 105 2.6 106 2.2 107 1.9 108 1.5 109 1.3 110 1 111 0.8 112 0.6 113 0.5 114 0.3 115 0.2 116 0.1 117 0.1 118 0 119 0 120 0 121 0 122 0.1 123 0.1 124 0.2 125 0.3 126 0.5 127 0.6 128 0.8 129 1 130 1.1 131 1.4 132 1.6 133 1.9 134 2.2 135 2.5 136 2.8 137 3.1 138 3.4 139 3.8 140 4.1 141 4.5 142 4.8 143 5.2 144 5.5 145 5.8 146 6.1 147 6.4 148 6.7 149 6.9 150 7.1 151 7.2 152 7.3 153 7.3 154 7.3 155 7.3 156 7.2 157 7.1 158 7 159 6.9 160 6.8 161 6.7 162 6.6 163 6.4 164 6.3 165 6.2 166 6.1 167 6 168 5.9 169 5.8 170 5.8 171 5.7 172 5.7 173 5.7 174 5.7 175 5.6 176 5.7 177 5.7 178 5.7 179 5.8 180 5.8 181 5.9 182 5.9 183 6 184 6.1 185 6.1 186 6.3 187 6.4 188 6.5 189 6.6 190 6.7 191 6.9 192 7.1 193 7.3 194 7.5 195 7.7 196 7.8 197 8 198 8.3 199 8.5 200 8.8 201 9 202 9.3 203 9.5 204 9.8 205 10.1 206 10.3 207 10.5 208 10.8 209 11.1 210 11.3 211 11.5 212 11.7 213 11.8 214 12 215 12.1 216 12.3 217 12.4 218 12.6 219 12.7 220 12.7 221 12.8 222 12.9 223 13 224 13 225 13 226 13 227 13 228 13 229 12.9 230 12.8 231 12.8 232 12.7 233 12.5 234 12.5 235 12.3 236 12.2 237 12.1 238 11.9 239 11.9 240 11.8 241 11.8 242 11.7 243 11.6 244 11.7 245 11.6 246 11.7 247 11.7 248 11.8 249 11.9 250 12 251 12.2 252 12.4 253 12.6 254 13 255 13.4 256 13.8 257 14.3 258 14.9 259 15.6 260 16.3 261 17.1 262 18.3 263 19.5 264 21.1 265 23.1 266 26.1 267 30 268 37.1 269 42.1 270 31.9 271 26.7 272 23.8 273 21.4 274 19.8 275 18.4 276 17.1 277 16.1 278 15.3 279 14.6 280 13.9 281 13.3 282 12.9 283 12.4 284 12.1 285 11.8 286 11.5 287 11.3 288 11.1 289 11 290 10.9 291 10.8 292 10.8 293 10.8 294 10.8 295 10.9 296 10.9 297 11 298 11.1 299 11.2 300 11.3 301 11.5 302 11.6 303 11.7 304 11.9 305 12 306 12.2 307 12.3 308 12.5 309 12.6 310 12.7 311 12.8 312 12.9 313 12.9 314 13 315 13 316 13 317 13 318 13 319 12.9 320 12.9 321 12.9 322 12.8 323 12.8 324 12.6 325 12.5 326 12.5 327 12.3 328 12.1 329 11.9 330 11.7 331 11.5 332 11.3 333 11 334 10.7 335 10.5 336 10.2 337 9.9 338 9.6 339 9.4 340 9 341 8.8 342 8.6 343 8.3 344 8 345 7.8 346 7.6 347 7.4 348 7.2 349 7 350 6.8 351 6.6 352 6.5 353 6.4 354 6.2 355 6.1 356 6 357 6 358 5.9 359 5.8 0</t>
  </si>
  <si>
    <t>【2.5GHz】R-0736FVM-DK</t>
  </si>
  <si>
    <t>【2.5GHz】ROSR-02(0)</t>
  </si>
  <si>
    <t>2 0 0 360 0 0.02 1 0.05 2 0.08 3 0.09 4 0.1 5 0.1 6 0.11 7 0.12 8 0.15 9 0.19 10 0.22 11 0.26 12 0.29 13 0.32 14 0.35 15 0.4 16 0.46 17 0.51 18 0.56 19 0.59 20 0.62 21 0.66 22 0.72 23 0.78 24 0.86 25 0.94 26 1 27 1.08 28 1.18 29 1.25 30 1.31 31 1.38 32 1.45 33 1.53 34 1.65 35 1.76 36 1.87 37 2.01 38 2.19 39 2.37 40 2.54 41 2.71 42 2.91 43 3.09 44 3.22 45 3.34 46 3.44 47 3.49 48 3.53 49 3.58 50 3.62 51 3.66 52 3.73 53 3.82 54 3.94 55 4.04 56 4.14 57 4.21 58 4.23 59 4.19 60 4.11 61 4.02 62 3.98 63 3.93 64 3.92 65 3.97 66 4.08 67 4.25 68 4.44 69 4.65 70 4.89 71 5.15 72 5.39 73 5.61 74 5.78 75 5.91 76 6 77 6.02 78 5.99 79 5.92 80 5.84 81 5.8 82 5.79 83 5.87 84 6.11 85 6.42 86 6.74 87 7.06 88 7.34 89 7.45 90 7.42 91 7.22 92 6.97 93 6.96 94 7.48 95 7.48 96 6.77 97 6.3 98 6.05 99 5.95 100 5.98 101 6.04 102 6.11 103 6.2 104 6.26 105 6.32 106 6.36 107 6.37 108 6.3 109 6.19 110 6.09 111 5.94 112 5.76 113 5.63 114 5.61 115 5.67 116 5.82 117 5.99 118 6.18 119 6.32 120 6.34 121 6.24 122 6.03 123 5.72 124 5.38 125 5.05 126 4.74 127 4.47 128 4.25 129 4.03 130 3.78 131 3.52 132 3.14 133 2.72 134 2.31 135 1.89 136 1.54 137 1.29 138 1.16 139 1.12 140 1.16 141 1.27 142 1.42 143 1.62 144 1.83 145 2.01 146 2.15 147 2.2 148 2.21 149 2.18 150 2.1 151 1.99 152 1.93 153 1.9 154 1.92 155 1.98 156 2.11 157 2.33 158 2.62 159 2.99 160 3.42 161 3.9 162 4.4 163 4.91 164 5.4 165 5.88 166 6.31 167 6.64 168 6.85 169 6.91 170 6.84 171 6.72 172 6.54 173 6.32 174 6.08 175 5.83 176 5.59 177 5.38 178 5.21 179 5.08 180 4.83 181 4.73 182 4.71 183 4.7 184 4.72 185 4.74 186 4.73 187 4.71 188 4.71 189 4.69 190 4.62 191 4.55 192 4.46 193 4.34 194 4.2 195 4.04 196 3.83 197 3.64 198 3.45 199 3.24 200 3.03 201 2.84 202 2.64 203 2.46 204 2.32 205 2.18 206 2.06 207 1.94 208 1.83 209 1.74 210 1.64 211 1.54 212 1.43 213 1.33 214 1.24 215 1.17 216 1.11 217 1.1 218 1.12 219 1.19 220 1.31 221 1.45 222 1.62 223 1.82 224 2.05 225 2.32 226 2.57 227 2.83 228 3.09 229 3.34 230 3.55 231 3.72 232 3.87 233 4.02 234 4.12 235 4.17 236 4.17 237 4.17 238 4.22 239 4.32 240 4.52 241 4.82 242 5.2 243 5.71 244 6.22 245 6.61 246 6.88 247 6.91 248 6.7 249 6.32 250 5.85 251 5.38 252 4.95 253 4.63 254 4.44 255 4.37 256 4.41 257 4.55 258 4.74 259 4.95 260 5.15 261 5.36 262 5.59 263 5.88 264 6.23 265 6.58 266 6.87 267 7.24 268 8.16 269 9.25 270 9.05 271 8.15 272 7.28 273 6.61 274 6.14 275 5.79 276 5.59 277 5.46 278 5.39 279 5.38 280 5.4 281 5.45 282 5.52 283 5.61 284 5.71 285 5.74 286 5.7 287 5.58 288 5.39 289 5.13 290 4.83 291 4.53 292 4.28 293 4.07 294 3.92 295 3.84 296 3.81 297 3.81 298 3.83 299 3.86 300 3.86 301 3.86 302 3.83 303 3.78 304 3.73 305 3.69 306 3.64 307 3.57 308 3.49 309 3.43 310 3.39 311 3.36 312 3.3 313 3.23 314 3.15 315 3.04 316 2.93 317 2.8 318 2.69 319 2.57 320 2.44 321 2.3 322 2.17 323 2.02 324 1.86 325 1.72 326 1.59 327 1.47 328 1.35 329 1.25 330 1.15 331 1.06 332 0.98 333 0.9 334 0.83 335 0.76 336 0.69 337 0.62 338 0.57 339 0.52 340 0.47 341 0.42 342 0.36 343 0.3 344 0.27 345 0.25 346 0.22 347 0.18 348 0.14 349 0.12 350 0.08 351 0.06 352 0.03 353 0.03 354 0.03 355 0.02 356 0.01 357 0.01 358 0 359 0 1 0 360 0 4.63 1 4.8 2 4.84 3 4.9 4 5.02 5 5.16 6 5.38 7 5.67 8 5.96 9 6.31 10 6.72 11 7.11 12 7.43 13 7.69 14 7.8 15 7.75 16 7.49 17 7.06 18 6.53 19 5.94 20 5.3 21 4.73 22 4.26 23 3.85 24 3.52 25 3.27 26 3.11 27 3.06 28 3.11 29 3.24 30 3.43 31 3.7 32 4 33 4.27 34 4.5 35 4.69 36 4.72 37 4.62 38 4.48 39 4.32 40 4.18 41 4.15 42 4.25 43 4.55 44 5.1 45 5.83 46 6.78 47 7.94 48 9.05 49 9.95 50 10.55 51 10.89 52 11.04 53 11 54 10.94 55 10.88 56 10.78 57 10.63 58 10.35 59 9.85 60 9.18 61 8.49 62 7.87 63 7.46 64 7.36 65 7.58 66 8.14 67 8.96 68 9.83 69 10.6 70 11.22 71 11.65 72 11.97 73 12.21 74 12.4 75 12.61 76 12.77 77 12.83 78 12.78 79 12.56 80 12.23 81 11.87 82 11.65 83 11.66 84 11.95 85 12.24 86 11.9 87 11.77 88 12.26 89 13.01 90 13.87 91 14.78 92 15.68 93 16.44 94 17.01 95 17.39 96 17.47 97 17.34 98 17.03 99 16.49 100 15.83 101 15.19 102 14.8 103 14.96 104 15.31 105 15.61 106 16.07 107 16.77 108 17.45 109 17.99 110 18.42 111 18.59 112 18.31 113 17.69 114 16.96 115 16.07 116 15.18 117 14.43 118 13.87 119 13.51 120 13.35 121 13.27 122 13.08 123 12.73 124 12.33 125 11.96 126 11.58 127 11.12 128 10.69 129 10.33 130 9.99 131 9.66 132 9.33 133 9 134 8.68 135 8.36 136 8.04 137 7.67 138 7.31 139 6.98 140 6.65 141 6.35 142 6.06 143 5.79 144 5.53 145 5.28 146 5.02 147 4.79 148 4.55 149 4.28 150 4.06 151 3.86 152 3.65 153 3.44 154 3.25 155 3.04 156 2.83 157 2.65 158 2.49 159 2.32 160 2.16 161 2.01 162 1.85 163 1.71 164 1.58 165 1.43 166 1.3 167 1.19 168 1.09 169 1 170 0.89 171 0.78 172 0.69 173 0.62 174 0.55 175 0.47 176 0.39 177 0.32 178 0.27 179 0.2 180 0.14 181 0.1 182 0.06 183 0.03 184 0.02 185 0.01 186 0 187 0 188 0 189 0 190 0.02 191 0.1 192 0.16 193 0.22 194 0.25 195 0.31 196 0.37 197 0.43 198 0.5 199 0.59 200 0.68 201 0.75 202 0.82 203 0.89 204 0.98 205 1.04 206 1.12 207 1.21 208 1.31 209 1.42 210 1.55 211 1.69 212 1.84 213 1.99 214 2.15 215 2.33 216 2.52 217 2.75 218 2.98 219 3.23 220 3.46 221 3.71 222 3.98 223 4.29 224 4.59 225 4.9 226 5.2 227 5.5 228 5.78 229 6.07 230 6.4 231 6.75 232 7.11 233 7.47 234 7.81 235 8.14 236 8.48 237 8.77 238 8.99 239 9.19 240 9.41 241 9.66 242 9.99 243 10.39 244 10.89 245 11.52 246 12.13 247 12.68 248 13.12 249 13.3 250 13.28 251 13.18 252 13.12 253 13.17 254 13.31 255 13.56 256 13.98 257 14.62 258 15.43 259 16.24 260 16.78 261 16.99 262 16.98 263 16.74 264 16.25 265 15.48 266 14.63 267 13.95 268 13.45 269 13.21 270 13.3 271 12.57 272 11.73 273 11.47 274 11.51 275 11.66 276 11.84 277 12.1 278 12.46 279 12.76 280 12.93 281 12.98 282 12.92 283 12.67 284 12.37 285 12.05 286 11.74 287 11.5 288 11.32 289 11.17 290 10.99 291 10.77 292 10.55 293 10.39 294 10.35 295 10.46 296 10.77 297 11.21 298 11.74 299 12.17 300 12.43 301 12.51 302 12.44 303 12.33 304 12.17 305 12.06 306 12.05 307 12.05 308 11.97 309 11.7 310 11.11 311 10.18 312 9.05 313 7.83 314 6.78 315 5.94 316 5.34 317 4.87 318 4.55 319 4.36 320 4.24 321 4.15 322 4.07 323 3.97 324 3.8 325 3.58 326 3.3 327 3 328 2.69 329 2.42 330 2.2 331 2.04 332 1.96 333 1.95 334 2.03 335 2.23 336 2.51 337 2.86 338 3.28 339 3.79 340 4.38 341 5.01 342 5.7 343 6.36 344 6.96 345 7.47 346 7.82 347 7.95 348 7.91 349 7.7 350 7.43 351 7.09 352 6.71 353 6.32 354 5.94 355 5.59 356 5.3 357 5.05 358 4.85 359 4.63 0</t>
  </si>
  <si>
    <t>【2.5GHz】ROSR-02</t>
  </si>
  <si>
    <t>【2.5GHz】SANT(Indoor)-MultiBand-360VH344-GTL(0)</t>
  </si>
  <si>
    <t>2 0 0 360 0 0.16 1 0.12 2 0.06 3 0.06 4 0.01 5 0.02 6 0 7 0 8 0 9 0.02 10 0.03 11 0.08 12 0.09 13 0.14 14 0.16 15 0.28 16 0.28 17 0.34 18 0.45 19 0.45 20 0.52 21 0.66 22 0.66 23 0.74 24 0.88 25 0.88 26 0.97 27 1.09 28 1.09 29 1.2 30 1.29 31 1.29 32 1.36 33 1.45 34 1.45 35 1.51 36 1.57 37 1.57 38 1.6 39 1.61 40 1.61 41 1.61 42 1.59 43 1.59 44 1.61 45 1.57 46 1.57 47 1.55 48 1.51 49 1.51 50 1.5 51 1.48 52 1.44 53 1.47 54 1.41 55 1.41 56 1.42 57 1.4 58 1.38 59 1.38 60 1.35 61 1.35 62 1.35 63 1.34 64 1.34 65 1.31 66 1.31 67 1.31 68 1.32 69 1.31 70 1.31 71 1.31 72 1.34 73 1.32 74 1.33 75 1.34 76 1.37 77 1.37 78 1.37 79 1.36 80 1.36 81 1.37 82 1.41 83 1.39 84 1.36 85 1.41 86 1.39 87 1.4 88 1.49 89 1.49 90 1.42 91 1.4 92 1.41 93 1.43 94 1.41 95 1.4 96 1.39 97 1.41 98 1.42 99 1.37 100 1.37 101 1.38 102 1.35 103 1.31 104 1.37 105 1.37 106 1.31 107 1.27 108 1.26 109 1.25 110 1.28 111 1.24 112 1.21 113 1.26 114 1.26 115 1.24 116 1.19 117 1.19 118 1.14 119 1.09 120 1.07 121 1.05 122 0.99 123 0.99 124 0.95 125 0.91 126 0.9 127 0.85 128 0.77 129 0.77 130 0.75 131 0.75 132 0.75 133 0.67 134 0.6 135 0.6 136 0.6 137 0.52 138 0.52 139 0.47 140 0.46 141 0.46 142 0.44 143 0.38 144 0.38 145 0.38 146 0.34 147 0.34 148 0.3 149 0.24 150 0.24 151 0.25 152 0.24 153 0.24 154 0.24 155 0.22 156 0.21 157 0.27 158 0.25 159 0.26 160 0.28 161 0.28 162 0.33 163 0.34 164 0.35 165 0.39 166 0.42 167 0.48 168 0.54 169 0.62 170 0.66 171 0.79 172 0.79 173 0.87 174 1.06 175 1.06 176 1.16 177 1.38 178 1.38 179 1.5 180 1.61 181 1.77 182 1.79 183 2.17 184 2.17 185 2.3 186 2.55 187 2.55 188 2.65 189 2.87 190 2.87 191 2.97 192 3.13 193 3.13 194 3.11 195 3.12 196 3.12 197 3.13 198 3.13 199 3.13 200 3.12 201 2.92 202 2.92 203 2.81 204 2.56 205 2.56 206 2.48 207 2.16 208 2.16 209 2.01 210 1.84 211 1.84 212 1.65 213 1.52 214 1.41 215 1.33 216 1.1 217 1.1 218 1 219 0.83 220 0.83 221 0.73 222 0.58 223 0.58 224 0.47 225 0.31 226 0.31 227 0.38 228 0.39 229 0.33 230 0.29 231 0.27 232 0.24 233 0.16 234 0.15 235 0.13 236 0.13 237 0.07 238 0.1 239 0.1 240 0.12 241 0.07 242 0.06 243 0.06 244 0.06 245 0.06 246 0.07 247 0.03 248 0.03 249 0.07 250 0.11 251 0.11 252 0.09 253 0.09 254 0.09 255 0.1 256 0.1 257 0.1 258 0.12 259 0.13 260 0.13 261 0.14 262 0.12 263 0.12 264 0.12 265 0.13 266 0.13 267 0.13 268 0.14 269 0.14 270 0.14 271 0.15 272 0.15 273 0.12 274 0.15 275 0.13 276 0.14 277 0.18 278 0.18 279 0.16 280 0.15 281 0.15 282 0.15 283 0.16 284 0.16 285 0.16 286 0.23 287 0.23 288 0.21 289 0.23 290 0.23 291 0.26 292 0.32 293 0.32 294 0.35 295 0.4 296 0.4 297 0.41 298 0.43 299 0.51 300 0.52 301 0.58 302 0.6 303 0.6 304 0.64 305 0.68 306 0.72 307 0.77 308 0.88 309 0.88 310 0.95 311 1.03 312 1.03 313 1.12 314 1.15 315 1.21 316 1.24 317 1.41 318 1.41 319 1.46 320 1.56 321 1.56 322 1.61 323 1.69 324 1.69 325 1.75 326 1.83 327 1.83 328 1.86 329 1.91 330 1.91 331 1.91 332 1.89 333 1.89 334 1.89 335 1.81 336 1.81 337 1.74 338 1.68 339 1.68 340 1.6 341 1.48 342 1.48 343 1.38 344 1.24 345 1.24 346 1.13 347 0.99 348 0.99 349 0.88 350 0.77 351 0.77 352 0.71 353 0.59 354 0.59 355 0.49 356 0.38 357 0.38 358 0.3 359 0.16 1 0 360 0 6.72 1 6.65 2 6.67 3 6.73 4 6.76 5 6.97 6 7.15 7 7.31 8 7.72 9 7.98 10 8.4 11 8.84 12 9.34 13 9.87 14 10.61 15 11.1 16 12.05 17 12.53 18 12.96 19 13.35 20 13.4 21 12.94 22 12.45 23 11.73 24 11 25 10.23 26 9.4 27 8.47 28 7.88 29 7.24 30 6.4 31 5.94 32 5.13 33 4.72 34 4.09 35 3.71 36 3.42 37 2.96 38 2.66 39 2.36 40 2.09 41 1.85 42 1.64 43 1.38 44 1.26 45 1.04 46 0.95 47 0.82 48 0.74 49 0.7 50 0.62 51 0.59 52 0.59 53 0.59 54 0.61 55 0.64 56 0.71 57 0.74 58 0.86 59 0.92 60 1.01 61 1.18 62 1.28 63 1.47 64 1.6 65 1.81 66 1.99 67 2.17 68 2.41 69 2.67 70 2.86 71 3.11 72 3.46 73 3.68 74 4.13 75 4.41 76 4.84 77 5.24 78 5.51 79 6.05 80 6.5 81 6.99 82 7.53 83 8.14 84 8.66 85 9.71 86 10.24 87 11.52 88 12.33 89 13.04 90 14.72 91 15.77 92 17.04 93 17.98 94 18.49 95 18.19 96 16.91 97 15.91 98 13.74 99 12.85 100 11.94 101 10.27 102 9.55 103 8.44 104 7.71 105 6.93 106 6.26 107 5.54 108 5.07 109 4.32 110 3.96 111 3.6 112 2.96 113 2.64 114 2.17 115 1.89 116 1.61 117 1.32 118 1.09 119 0.91 120 0.66 121 0.52 122 0.4 123 0.23 124 0.18 125 0.04 126 0.03 127 0 128 0.01 129 0.01 130 0.04 131 0.12 132 0.18 133 0.29 134 0.45 135 0.56 136 0.8 137 0.96 138 1.13 139 1.47 140 1.65 141 2.01 142 2.3 143 2.62 144 2.95 145 3.4 146 3.77 147 4.36 148 4.7 149 5.09 150 5.9 151 6.29 152 7.17 153 7.64 154 8.41 155 9.05 156 9.71 157 10.52 158 11.51 159 11.95 160 12.54 161 13.26 162 13.54 163 13.73 164 13.63 165 13.18 166 12.8 167 12.27 168 11.68 169 11.02 170 10.49 171 10.02 172 9.38 173 9.04 174 8.37 175 8.07 176 7.53 177 7.25 178 7.02 179 6.63 180 6.36 181 6.11 182 5.9 183 5.65 184 5.52 185 5.32 186 5.25 187 5.09 188 5.07 189 5.05 190 5.07 191 5.12 192 5.2 193 5.32 194 5.44 195 5.61 196 5.89 197 5.97 198 6.39 199 6.6 200 6.79 201 7.2 202 7.37 203 7.71 204 8 205 8.32 206 8.43 207 8.71 208 8.93 209 9.24 210 9.41 211 9.79 212 9.89 213 10.08 214 10.37 215 10.55 216 10.94 217 11.03 218 11.25 219 11.5 220 11.85 221 12.03 222 12.54 223 12.82 224 13.13 225 13.8 226 14.25 227 14.94 228 15.66 229 16.43 230 17.34 231 18.75 232 19.71 233 21.98 234 23.6 235 24.95 236 30.26 237 33.78 238 36.39 239 32.75 240 29.36 241 27.07 242 24.65 243 23.48 244 21.96 245 21.04 246 19.92 247 19.37 248 18.91 249 18.18 250 17.76 251 17.45 252 17.07 253 16.75 254 16.57 255 16.37 256 16.34 257 16.23 258 16.14 259 16.18 260 16.25 261 16.32 262 16.48 263 16.68 264 16.84 265 17 266 17.51 267 18.09 268 18.51 269 19.02 270 20.04 271 20.75 272 21.77 273 22.89 274 24.29 275 25.97 276 28.33 277 30.24 278 33.82 279 34.49 280 36.95 281 29.45 282 27.77 283 24.74 284 23.46 285 21.97 286 20.88 287 19.79 288 19.1 289 18.08 290 17.62 291 17.13 292 16.49 293 16.13 294 15.65 295 15.44 296 15.21 297 14.99 298 14.91 299 14.72 300 14.72 301 14.75 302 14.83 303 14.96 304 15.11 305 15.47 306 15.69 307 16.28 308 16.67 309 17.24 310 18.27 311 18.95 312 20.3 313 21.59 314 23.23 315 25.4 316 29.23 317 31.8 318 32.8 319 30.08 320 27.15 321 23.03 322 21.5 323 19.06 324 17.98 325 16.6 326 15.68 327 14.84 328 14.01 329 13.22 330 12.72 331 12.16 332 11.56 333 11.23 334 10.58 335 10.38 336 9.86 337 9.72 338 9.57 339 9.26 340 9.07 341 8.93 342 8.79 343 8.71 344 8.58 345 8.48 346 8.41 347 8.26 348 8.24 349 8.09 350 7.94 351 7.79 352 7.62 353 7.53 354 7.37 355 7.22 356 7.1 357 6.95 358 6.8 359 6.77 0</t>
  </si>
  <si>
    <t>【2.5GHz】SANT(Indoor)-MultiBand-360VH344-GTL</t>
  </si>
  <si>
    <t>【3.5GHz】OHTK-02-135F(0)</t>
  </si>
  <si>
    <t>2 0 0 360 0 1.32 1 1.48 2 1.72 3 2.03 4 2.39 5 2.77 6 3.22 7 3.75 8 4.36 9 5.06 10 5.84 11 6.29 12 6.81 13 7.41 14 8.09 15 8.85 16 9.96 17 11.48 18 13.02 19 14.22 20 14.7 21 14.03 22 12.84 23 11.31 24 9.79 25 8.65 26 7.84 27 7.08 28 6.41 29 5.85 30 5.45 31 4.83 32 4.26 33 3.79 34 3.47 35 3.36 36 3.36 37 3.36 38 3.36 39 3.36 40 3.36 41 3.23 42 2.92 43 2.52 44 2.16 45 1.94 46 1.85 47 1.79 48 1.73 49 1.67 50 1.58 51 1.35 52 0.99 53 0.59 54 0.27 55 0.14 56 0.35 57 0.86 58 1.46 59 1.97 60 2.18 61 1.96 62 1.44 63 0.82 64 0.29 65 0.08 66 0.4 67 1.16 68 2.08 69 2.84 70 3.16 71 2.96 72 2.46 73 1.88 74 1.39 75 1.18 76 1.19 77 1.24 78 1.3 79 1.37 80 1.46 81 1.6 82 1.82 83 2.08 84 2.35 85 2.59 86 2.83 87 3.1 88 3.35 89 3.53 90 3.61 91 3.44 92 3.04 93 2.56 94 2.16 95 2 96 2.13 97 2.43 98 2.8 99 3.11 100 3.24 101 3.19 102 3.07 103 2.92 104 2.79 105 2.72 106 2.7 107 2.67 108 2.66 109 2.65 110 2.64 111 2.72 112 2.9 113 3.11 114 3.29 115 3.37 116 3.14 117 2.6 118 1.95 119 1.4 120 1.17 121 1.3 122 1.59 123 1.93 124 2.23 125 2.35 126 2.1 127 1.52 128 0.83 129 0.25 130 0 131 0.13 132 0.44 133 0.85 134 1.26 135 1.59 136 1.8 137 1.97 138 2.14 139 2.33 140 2.6 141 3.08 142 3.81 143 4.63 144 5.38 145 5.91 146 6.27 147 6.61 148 6.89 149 7.09 150 7.16 151 7.05 152 6.76 153 6.38 154 5.98 155 5.64 156 5.32 157 4.97 158 4.64 159 4.4 160 4.31 161 4.35 162 4.47 163 4.65 164 4.87 165 5.11 166 5.54 167 6.22 168 6.97 169 7.64 170 8.06 171 8.29 172 8.49 173 8.65 174 8.76 175 8.79 176 8.76 177 8.67 178 8.52 179 8.31 180 8.04 181 8.83 182 9.6 183 10.34 184 11.07 185 11.76 186 12.53 187 13.36 188 14.13 189 14.69 190 14.91 191 14.53 192 13.55 193 12.26 194 10.92 195 9.82 196 8.95 197 8.12 198 7.32 199 6.57 200 5.85 201 5.11 202 4.33 203 3.62 204 3.06 205 2.74 206 2.6 207 2.5 208 2.42 209 2.35 210 2.28 211 2.22 212 2.18 213 2.14 214 2.08 215 2.01 216 1.76 217 1.32 218 0.82 219 0.41 220 0.25 221 0.25 222 0.25 223 0.26 224 0.26 225 0.26 226 0.26 227 0.26 228 0.26 229 0.26 230 0.26 231 0.62 232 1.47 233 2.48 234 3.33 235 3.68 236 3.3 237 2.39 238 1.3 239 0.39 240 0.01 241 0.38 242 1.26 243 2.32 244 3.2 245 3.57 246 3.32 247 2.71 248 1.98 249 1.37 250 1.11 251 1.42 252 2.17 253 3.05 254 3.8 255 4.11 256 3.8 257 3.05 258 2.15 259 1.41 260 1.09 261 1.15 262 1.3 263 1.5 264 1.73 265 1.94 266 2.17 267 2.46 268 2.73 269 2.94 270 3.03 271 2.81 272 2.29 273 1.68 274 1.16 275 0.95 276 1.13 277 1.57 278 2.1 279 2.55 280 2.73 281 2.56 282 2.14 283 1.64 284 1.21 285 1.01 286 0.97 287 0.94 288 0.92 289 0.9 290 0.9 291 0.91 292 0.93 293 0.96 294 1.01 295 1.06 296 1.2 297 1.45 298 1.73 299 1.97 300 2.07 301 2.07 302 2.07 303 2.07 304 2.08 305 2.08 306 2.11 307 2.18 308 2.28 309 2.4 310 2.54 311 2.71 312 2.95 313 3.24 314 3.58 315 3.94 316 4.39 317 4.94 318 5.56 319 6.2 320 6.83 321 7.47 322 8.14 323 8.81 324 9.44 325 10.01 326 10.49 327 10.93 328 11.35 329 11.76 330 12.17 331 12.66 332 13.21 333 13.72 334 14.1 335 14.25 336 13.82 337 12.72 338 11.27 339 9.77 340 8.53 341 7.49 342 6.47 343 5.5 344 4.65 345 3.94 346 3.35 347 2.81 348 2.34 349 1.96 350 1.68 351 1.47 352 1.28 353 1.13 354 1.02 355 0.99 356 1 357 1.05 358 1.13 359 1.22 1 0 360 0 6.26 1 6.25 2 6.23 3 6.2 4 6.16 5 6.12 6 6.07 7 6.01 8 5.95 9 5.89 10 5.83 11 5.77 12 5.71 13 5.66 14 5.61 15 5.57 16 5.54 17 5.52 18 5.52 19 5.52 20 5.52 21 5.53 22 5.53 23 5.54 24 5.55 25 5.56 26 5.57 27 5.58 28 5.59 29 5.6 30 5.61 31 5.62 32 5.62 33 5.63 34 5.63 35 5.64 36 5.64 37 5.63 38 5.63 39 5.61 40 5.59 41 5.56 42 5.53 43 5.5 44 5.46 45 5.42 46 5.37 47 5.32 48 5.27 49 5.21 50 5.16 51 5.1 52 5.04 53 4.98 54 4.92 55 4.84 56 4.74 57 4.62 58 4.47 59 4.31 60 4.15 61 3.97 62 3.79 63 3.61 64 3.43 65 3.26 66 3.1 67 2.95 68 2.82 69 2.72 70 2.64 71 2.59 72 2.57 73 2.66 74 2.93 75 3.34 76 3.88 77 4.53 78 5.26 79 6.06 80 6.9 81 7.76 82 8.62 83 9.46 84 10.26 85 10.99 86 11.64 87 12.18 88 12.59 89 12.86 90 12.95 91 12.85 92 12.57 93 12.12 94 11.54 95 10.84 96 10.05 97 9.19 98 8.29 99 7.36 100 6.43 101 5.53 102 4.67 103 3.88 104 3.18 105 2.6 106 2.15 107 1.87 108 1.77 109 1.83 110 1.99 111 2.25 112 2.58 113 2.99 114 3.44 115 3.94 116 4.46 117 5 118 5.53 119 6.05 120 6.55 121 7 122 7.41 123 7.74 124 8 125 8.16 126 8.22 127 8.2 128 8.13 129 8.03 130 7.9 131 7.74 132 7.55 133 7.36 134 7.15 135 6.93 136 6.72 137 6.51 138 6.32 139 6.13 140 5.97 141 5.84 142 5.74 143 5.67 144 5.65 145 5.65 146 5.65 147 5.66 148 5.66 149 5.66 150 5.67 151 5.68 152 5.68 153 5.69 154 5.7 155 5.71 156 5.72 157 5.73 158 5.75 159 5.76 160 5.77 161 5.79 162 5.8 163 5.82 164 5.84 165 5.87 166 5.91 167 5.95 168 6 169 6.05 170 6.11 171 6.17 172 6.23 173 6.3 174 6.37 175 6.44 176 6.52 177 6.59 178 6.67 179 6.75 180 6.84 181 6.6 182 6.37 183 6.14 184 5.92 185 5.71 186 5.51 187 5.31 188 5.13 189 4.96 190 4.8 191 4.66 192 4.53 193 4.42 194 4.32 195 4.25 196 4.19 197 4.16 198 4.15 199 4.15 200 4.16 201 4.18 202 4.21 203 4.24 204 4.27 205 4.31 206 4.34 207 4.38 208 4.42 209 4.46 210 4.5 211 4.53 212 4.56 213 4.59 214 4.6 215 4.62 216 4.62 217 4.59 218 4.51 219 4.38 220 4.22 221 4.02 222 3.79 223 3.55 224 3.29 225 3.02 226 2.76 227 2.5 228 2.25 229 2.02 230 1.82 231 1.65 232 1.52 233 1.44 234 1.4 235 1.4 236 1.4 237 1.39 238 1.39 239 1.38 240 1.38 241 1.38 242 1.38 243 1.37 244 1.37 245 1.37 246 1.37 247 1.37 248 1.36 249 1.36 250 1.36 251 1.36 252 1.36 253 1.45 254 1.7 255 2.09 256 2.6 257 3.21 258 3.9 259 4.65 260 5.45 261 6.26 262 7.07 263 7.87 264 8.62 265 9.31 266 9.92 267 10.43 268 10.82 269 11.07 270 11.16 271 11.06 272 10.78 273 10.33 274 9.75 275 9.06 276 8.27 277 7.41 278 6.51 279 5.58 280 4.66 281 3.75 282 2.9 283 2.11 284 1.41 285 0.83 286 0.39 287 0.1 288 0 289 0.03 290 0.09 291 0.18 292 0.31 293 0.47 294 0.65 295 0.84 296 1.06 297 1.29 298 1.52 299 1.76 300 1.99 301 2.23 302 2.45 303 2.66 304 2.85 305 3.03 306 3.18 307 3.31 308 3.45 309 3.58 310 3.71 311 3.84 312 3.96 313 4.09 314 4.21 315 4.32 316 4.44 317 4.54 318 4.65 319 4.75 320 4.84 321 4.93 322 5.02 323 5.09 324 5.16 325 5.23 326 5.3 327 5.36 328 5.43 329 5.49 330 5.55 331 5.61 332 5.66 333 5.72 334 5.77 335 5.82 336 5.86 337 5.9 338 5.94 339 5.97 340 6 341 6.03 342 6.05 343 6.07 344 6.09 345 6.1 346 6.12 347 6.14 348 6.15 349 6.17 350 6.18 351 6.2 352 6.21 353 6.22 354 6.23 355 6.24 356 6.24 357 6.25 358 6.25 359 6.26 0</t>
  </si>
  <si>
    <t>【3.5GHz】OHTK-02-135F</t>
  </si>
  <si>
    <t>【3.5GHz】OVTK-0203-190M(0)</t>
  </si>
  <si>
    <t>2 0 0 360 0 2.28 1 2.27 2 2.27 3 2.27 4 2.26 5 2.25 6 2.23 7 2.18 8 2.12 9 2.06 10 2 11 1.94 12 1.87 13 1.81 14 1.74 15 1.67 16 1.6 17 1.51 18 1.43 19 1.37 20 1.32 21 1.29 22 1.26 23 1.23 24 1.22 25 1.21 26 1.22 27 1.23 28 1.25 29 1.27 30 1.3 31 1.34 32 1.4 33 1.47 34 1.55 35 1.63 36 1.7 37 1.78 38 1.87 39 1.96 40 2.05 41 2.14 42 2.24 43 2.34 44 2.45 45 2.55 46 2.66 47 2.77 48 2.89 49 3 50 3.12 51 3.23 52 3.34 53 3.46 54 3.57 55 3.67 56 3.78 57 3.88 58 3.98 59 4.07 60 4.15 61 4.23 62 4.3 63 4.37 64 4.42 65 4.44 66 4.43 67 4.43 68 4.42 69 4.42 70 4.41 71 4.39 72 4.35 73 4.29 74 4.24 75 4.19 76 4.14 77 4.1 78 4.05 79 4.01 80 3.97 81 3.94 82 3.91 83 3.89 84 3.87 85 3.86 86 3.86 87 3.87 88 3.87 89 3.87 90 3.87 91 3.86 92 3.86 93 3.84 94 3.83 95 3.82 96 3.81 97 3.79 98 3.78 99 3.76 100 3.75 101 3.73 102 3.71 103 3.68 104 3.66 105 3.63 106 3.6 107 3.56 108 3.52 109 3.48 110 3.45 111 3.43 112 3.41 113 3.4 114 3.39 115 3.38 116 3.38 117 3.39 118 3.39 119 3.39 120 3.4 121 3.42 122 3.46 123 3.51 124 3.56 125 3.62 126 3.67 127 3.73 128 3.79 129 3.85 130 3.91 131 3.98 132 4.06 133 4.14 134 4.19 135 4.23 136 4.24 137 4.24 138 4.25 139 4.25 140 4.26 141 4.23 142 4.16 143 4.06 144 3.96 145 3.86 146 3.76 147 3.66 148 3.55 149 3.44 150 3.35 151 3.27 152 3.19 153 3.11 154 3.05 155 3 156 2.95 157 2.91 158 2.88 159 2.85 160 2.83 161 2.81 162 2.79 163 2.78 164 2.77 165 2.77 166 2.78 167 2.79 168 2.82 169 2.84 170 2.85 171 2.86 172 2.86 173 2.87 174 2.88 175 2.89 176 2.91 177 2.96 178 3.03 179 3.11 180 3.19 181 3.3 182 3.37 183 3.4 184 3.42 185 3.43 186 3.39 187 3.3 188 3.17 189 3.02 190 2.88 191 2.72 192 2.53 193 2.32 194 2.12 195 1.92 196 1.73 197 1.53 198 1.34 199 1.17 200 1.04 201 0.92 202 0.81 203 0.72 204 0.65 205 0.63 206 0.62 207 0.62 208 0.62 209 0.62 210 0.62 211 0.62 212 0.63 213 0.64 214 0.65 215 0.65 216 0.63 217 0.59 218 0.54 219 0.49 220 0.44 221 0.4 222 0.35 223 0.31 224 0.28 225 0.26 226 0.27 227 0.29 228 0.32 229 0.36 230 0.41 231 0.48 232 0.59 233 0.73 234 0.87 235 1.02 236 1.17 237 1.36 238 1.54 239 1.69 240 1.77 241 1.8 242 1.82 243 1.84 244 1.85 245 1.86 246 1.81 247 1.69 248 1.52 249 1.34 250 1.17 251 1 252 0.81 253 0.61 254 0.44 255 0.32 256 0.22 257 0.14 258 0.06 259 0.01 260 0 261 0.01 262 0.03 263 0.07 264 0.12 265 0.16 266 0.22 267 0.29 268 0.37 269 0.44 270 0.5 271 0.54 272 0.58 273 0.62 274 0.65 275 0.66 276 0.64 277 0.6 278 0.55 279 0.5 280 0.46 281 0.42 282 0.38 283 0.35 284 0.32 285 0.31 286 0.32 287 0.35 288 0.39 289 0.44 290 0.49 291 0.56 292 0.65 293 0.75 294 0.85 295 0.94 296 1.02 297 1.1 298 1.17 299 1.23 300 1.25 301 1.25 302 1.25 303 1.24 304 1.24 305 1.24 306 1.21 307 1.16 308 1.1 309 1.03 310 0.97 311 0.93 312 0.88 313 0.83 314 0.8 315 0.79 316 0.79 317 0.79 318 0.8 319 0.8 320 0.81 321 0.82 322 0.84 323 0.86 324 0.88 325 0.91 326 0.94 327 0.97 328 1.01 329 1.05 330 1.09 331 1.12 332 1.16 333 1.2 334 1.23 335 1.27 336 1.31 337 1.35 338 1.39 339 1.44 340 1.49 341 1.55 342 1.62 343 1.69 344 1.76 345 1.82 346 1.87 347 1.91 348 1.95 349 1.99 350 2.02 351 2.05 352 2.08 353 2.11 354 2.14 355 2.17 356 2.19 357 2.22 358 2.25 359 2.27 1 0 360 0 9.04 1 8.63 2 8.24 3 7.86 4 7.52 5 7.22 6 6.93 7 6.65 8 6.4 9 6.21 10 6.12 11 6.09 12 6.06 13 6.04 14 6.03 15 6.03 16 6.05 17 6.11 18 6.21 19 6.33 20 6.47 21 6.72 22 7.12 23 7.58 24 8.04 25 8.42 26 8.74 27 9.07 28 9.36 29 9.57 30 9.65 31 9.57 32 9.36 33 9.06 34 8.72 35 8.35 36 7.92 37 7.36 38 6.73 39 6.09 40 5.5 41 4.94 42 4.36 43 3.81 44 3.29 45 2.84 46 2.45 47 2.08 48 1.74 49 1.44 50 1.18 51 0.93 52 0.69 53 0.48 54 0.32 55 0.21 56 0.14 57 0.09 58 0.04 59 0.01 60 0 61 0.03 62 0.12 63 0.25 64 0.4 65 0.56 66 0.74 67 0.97 68 1.23 69 1.52 70 1.82 71 2.13 72 2.47 73 2.84 74 3.24 75 3.69 76 4.18 77 4.72 78 5.33 79 6.01 80 6.76 81 7.61 82 8.58 83 9.68 84 10.9 85 12.23 86 14.1 87 16.57 88 19.06 89 20.97 90 21.74 91 20.87 92 18.72 93 15.98 94 13.32 95 11.42 96 10.22 97 9.17 98 8.25 99 7.45 100 6.76 101 6.14 102 5.59 103 5.1 104 4.66 105 4.26 106 3.9 107 3.57 108 3.27 109 2.99 110 2.73 111 2.49 112 2.26 113 2.06 114 1.87 115 1.7 116 1.53 117 1.35 118 1.2 119 1.09 120 1.05 121 1.05 122 1.04 123 1.04 124 1.04 125 1.04 126 1.09 127 1.21 128 1.39 129 1.59 130 1.8 131 2.03 132 2.31 133 2.62 134 2.97 135 3.34 136 3.76 137 4.25 138 4.78 139 5.32 140 5.83 141 6.38 142 6.98 143 7.55 144 8.02 145 8.31 146 8.47 147 8.61 148 8.73 149 8.8 150 8.83 151 8.74 152 8.51 153 8.2 154 7.86 155 7.56 156 7.24 157 6.88 158 6.54 159 6.27 160 6.14 161 6.1 162 6.07 163 6.05 164 6.04 165 6.03 166 6.06 167 6.14 168 6.26 169 6.4 170 6.55 171 6.73 172 6.99 173 7.29 174 7.61 175 7.95 176 8.3 177 8.69 178 9.1 179 9.53 180 9.95 181 10.43 182 10.98 183 11.51 184 11.93 185 12.16 186 12.25 187 12.32 188 12.37 189 12.42 190 12.48 191 12.56 192 12.66 193 12.76 194 12.83 195 12.86 196 12.67 197 12.22 198 11.68 199 11.21 200 10.98 201 10.94 202 10.91 203 10.89 204 10.87 205 10.84 206 10.77 207 10.66 208 10.55 209 10.46 210 10.43 211 10.49 212 10.67 213 10.92 214 11.22 215 11.52 216 11.92 217 12.44 218 13 219 13.47 220 13.77 221 13.91 222 14 223 14.08 224 14.16 225 14.28 226 14.48 227 14.75 228 15.05 229 15.32 230 15.52 231 15.65 232 15.75 233 15.83 234 15.94 235 16.08 236 16.32 237 16.66 238 17.08 239 17.54 240 18.01 241 18.61 242 19.36 243 20.11 244 20.68 245 20.9 246 20.83 247 20.66 248 20.41 249 20.12 250 19.84 251 19.49 252 19.03 253 18.58 254 18.23 255 18.09 256 18.09 257 18.11 258 18.14 259 18.18 260 18.22 261 18.38 262 18.72 263 19.17 264 19.68 265 20.2 266 20.75 267 21.38 268 22.09 269 22.85 270 22.69 271 22.41 272 22.13 273 21.84 274 21.54 275 21.23 276 20.89 277 20.51 278 20.15 279 19.83 280 19.61 281 19.47 282 19.38 283 19.3 284 19.2 285 19.08 286 18.91 287 18.69 288 18.44 289 18.16 290 17.86 291 17.49 292 17.05 293 16.57 294 16.11 295 15.72 296 15.36 297 14.99 298 14.65 299 14.42 300 14.33 301 14.33 302 14.34 303 14.35 304 14.36 305 14.36 306 14.34 307 14.28 308 14.19 309 14.08 310 13.95 311 13.63 312 13.06 313 12.4 314 11.8 315 11.41 316 11.21 317 11.05 318 10.92 319 10.8 320 10.65 321 10.45 322 10.21 323 9.99 324 9.82 325 9.75 326 9.75 327 9.76 328 9.76 329 9.78 330 9.79 331 9.91 332 10.18 333 10.5 334 10.8 335 10.99 336 11.07 337 11.12 338 11.17 339 11.22 340 11.32 341 11.65 342 12.28 343 12.99 344 13.57 345 13.81 346 13.76 347 13.64 348 13.46 349 13.26 350 13.04 351 12.79 352 12.46 353 12.09 354 11.69 355 11.29 356 10.86 357 10.4 358 9.93 359 9.46 0</t>
  </si>
  <si>
    <t>【3.5GHz】OVTK-0203-190M</t>
  </si>
  <si>
    <t>【3.5GHz】OVTK-0205-184(0)</t>
  </si>
  <si>
    <t>2 0 0 360 0 1.6 1 1.58 2 1.55 3 1.51 4 1.48 5 1.44 6 1.4 7 1.36 8 1.32 9 1.28 10 1.24 11 1.21 12 1.17 13 1.14 14 1.12 15 1.1 16 1.08 17 1.07 18 1.07 19 1.07 20 1.07 21 1.07 22 1.07 23 1.08 24 1.08 25 1.08 26 1.09 27 1.09 28 1.1 29 1.11 30 1.11 31 1.12 32 1.13 33 1.13 34 1.14 35 1.15 36 1.16 37 1.17 38 1.19 39 1.21 40 1.23 41 1.26 42 1.29 43 1.32 44 1.36 45 1.4 46 1.44 47 1.49 48 1.54 49 1.58 50 1.63 51 1.68 52 1.73 53 1.78 54 1.83 55 1.89 56 1.95 57 2.03 58 2.12 59 2.21 60 2.31 61 2.41 62 2.51 63 2.61 64 2.71 65 2.8 66 2.89 67 2.97 68 3.03 69 3.09 70 3.13 71 3.16 72 3.17 73 3.17 74 3.16 75 3.15 76 3.13 77 3.11 78 3.09 79 3.06 80 3.03 81 3 82 2.97 83 2.93 84 2.89 85 2.85 86 2.81 87 2.77 88 2.73 89 2.68 90 2.64 91 2.59 92 2.52 93 2.43 94 2.34 95 2.24 96 2.13 97 2.01 98 1.89 99 1.78 100 1.66 101 1.55 102 1.45 103 1.36 104 1.27 105 1.21 106 1.16 107 1.12 108 1.11 109 1.11 110 1.12 111 1.12 112 1.12 113 1.13 114 1.14 115 1.15 116 1.15 117 1.16 118 1.17 119 1.18 120 1.19 121 1.19 122 1.2 123 1.21 124 1.21 125 1.21 126 1.21 127 1.21 128 1.21 129 1.21 130 1.21 131 1.21 132 1.2 133 1.2 134 1.2 135 1.19 136 1.19 137 1.18 138 1.18 139 1.18 140 1.17 141 1.17 142 1.17 143 1.17 144 1.17 145 1.18 146 1.2 147 1.23 148 1.27 149 1.32 150 1.37 151 1.43 152 1.5 153 1.57 154 1.64 155 1.71 156 1.78 157 1.84 158 1.9 159 1.96 160 2 161 2.04 162 2.07 163 2.1 164 2.12 165 2.14 166 2.16 167 2.18 168 2.2 169 2.22 170 2.24 171 2.26 172 2.28 173 2.29 174 2.3 175 2.32 176 2.33 177 2.33 178 2.34 179 2.34 180 2.34 181 2.27 182 2.2 183 2.13 184 2.06 185 1.99 186 1.92 187 1.86 188 1.79 189 1.72 190 1.65 191 1.59 192 1.52 193 1.46 194 1.39 195 1.33 196 1.27 197 1.2 198 1.14 199 1.08 200 1.01 201 0.93 202 0.86 203 0.78 204 0.7 205 0.63 206 0.55 207 0.48 208 0.41 209 0.34 210 0.28 211 0.23 212 0.18 213 0.15 214 0.12 215 0.1 216 0.1 217 0.1 218 0.1 219 0.1 220 0.11 221 0.11 222 0.12 223 0.12 224 0.13 225 0.14 226 0.15 227 0.16 228 0.18 229 0.19 230 0.2 231 0.22 232 0.23 233 0.25 234 0.26 235 0.29 236 0.33 237 0.38 238 0.44 239 0.51 240 0.58 241 0.66 242 0.75 243 0.83 244 0.92 245 1 246 1.07 247 1.14 248 1.2 249 1.25 250 1.29 251 1.32 252 1.33 253 1.33 254 1.32 255 1.32 256 1.32 257 1.31 258 1.31 259 1.3 260 1.3 261 1.29 262 1.28 263 1.27 264 1.26 265 1.25 266 1.24 267 1.23 268 1.22 269 1.2 270 1.19 271 1.17 272 1.13 273 1.07 274 1.01 275 0.93 276 0.85 277 0.76 278 0.66 279 0.57 280 0.47 281 0.38 282 0.29 283 0.21 284 0.14 285 0.09 286 0.04 287 0.01 288 0 289 0 290 0 291 0 292 0 293 0 294 0.01 295 0.01 296 0.01 297 0.01 298 0.01 299 0.01 300 0.01 301 0.01 302 0.02 303 0.02 304 0.02 305 0.02 306 0.02 307 0.03 308 0.05 309 0.08 310 0.12 311 0.17 312 0.23 313 0.29 314 0.36 315 0.43 316 0.51 317 0.58 318 0.66 319 0.74 320 0.81 321 0.89 322 0.96 323 1.02 324 1.08 325 1.13 326 1.2 327 1.26 328 1.33 329 1.39 330 1.46 331 1.53 332 1.6 333 1.66 334 1.72 335 1.78 336 1.83 337 1.88 338 1.92 339 1.95 340 1.98 341 1.99 342 2 343 2 344 1.99 345 1.98 346 1.97 347 1.95 348 1.93 349 1.91 350 1.88 351 1.86 352 1.83 353 1.8 354 1.77 355 1.74 356 1.72 357 1.69 358 1.66 359 1.63 1 0 360 0 9.64 1 9.22 2 8.81 3 8.43 4 8.09 5 7.79 6 7.51 7 7.25 8 7.02 9 6.82 10 6.68 11 6.57 12 6.46 13 6.38 14 6.32 15 6.3 16 6.33 17 6.42 18 6.51 19 6.6 20 6.63 21 6.63 22 6.61 23 6.59 24 6.55 25 6.52 26 6.46 27 6.36 28 6.22 29 6.06 30 5.88 31 5.64 32 5.3 33 4.9 34 4.49 35 4.08 36 3.67 37 3.23 38 2.79 39 2.37 40 2.01 41 1.68 42 1.36 43 1.06 44 0.82 45 0.65 46 0.53 47 0.42 48 0.33 49 0.27 50 0.25 51 0.26 52 0.31 53 0.38 54 0.47 55 0.57 56 0.75 57 1.03 58 1.38 59 1.77 60 2.17 61 2.6 62 3.08 63 3.61 64 4.18 65 4.77 66 5.42 67 6.12 68 6.86 69 7.63 70 8.42 71 9.23 72 10.06 73 10.93 74 11.82 75 12.73 76 13.69 77 14.69 78 15.71 79 16.73 80 17.72 81 18.72 82 19.74 83 20.74 84 21.65 85 22.42 86 23.15 87 23.88 88 24.52 89 24.97 90 25.15 91 24.97 92 24.5 93 23.81 94 23 95 22.16 96 21.09 97 19.68 98 18.11 99 16.55 100 15.17 101 13.96 102 12.8 103 11.7 104 10.66 105 9.68 106 8.76 107 7.89 108 7.06 109 6.28 110 5.55 111 4.85 112 4.17 113 3.53 114 2.95 115 2.45 116 1.99 117 1.56 118 1.18 119 0.86 120 0.63 121 0.44 122 0.27 123 0.13 124 0.04 125 0 126 0.01 127 0.04 128 0.09 129 0.15 130 0.22 131 0.34 132 0.52 133 0.74 134 0.99 135 1.25 136 1.53 137 1.85 138 2.2 139 2.57 140 2.96 141 3.39 142 3.88 143 4.38 144 4.86 145 5.27 146 5.66 147 6.06 148 6.42 149 6.68 150 6.78 151 6.73 152 6.61 153 6.47 154 6.35 155 6.3 156 6.3 157 6.31 158 6.32 159 6.33 160 6.34 161 6.32 162 6.27 163 6.21 164 6.16 165 6.14 166 6.21 167 6.38 168 6.61 169 6.87 170 7.12 171 7.35 172 7.61 173 7.88 174 8.17 175 8.48 176 8.81 177 9.16 178 9.54 179 9.94 180 10.38 181 10.89 182 11.45 183 12.06 184 12.68 185 13.28 186 13.97 187 14.75 188 15.49 189 16.04 190 16.26 191 16.26 192 16.25 193 16.25 194 16.24 195 16.23 196 16.12 197 15.89 198 15.63 199 15.4 200 15.31 201 15.35 202 15.46 203 15.58 204 15.68 205 15.72 206 15.65 207 15.47 208 15.27 209 15.09 210 15.02 211 15.05 212 15.12 213 15.23 214 15.33 215 15.42 216 15.49 217 15.54 218 15.6 219 15.67 220 15.77 221 15.97 222 16.31 223 16.74 224 17.21 225 17.7 226 18.33 227 19.13 228 19.94 229 20.55 230 20.8 231 20.54 232 19.89 233 19.02 234 18.1 235 17.29 236 16.49 237 15.6 238 14.76 239 14.13 240 13.89 241 14.03 242 14.36 243 14.76 244 15.09 245 15.23 246 15.06 247 14.64 248 14.07 249 13.49 250 13.01 251 12.57 252 12.1 253 11.68 254 11.37 255 11.25 256 11.34 257 11.57 258 11.9 259 12.29 260 12.71 261 13.21 262 13.87 263 14.62 264 15.38 265 16.09 266 16.73 267 17.37 268 18 269 18.63 270 19.24 271 17.71 272 16.3 273 15.07 274 14.07 275 13.33 276 12.76 277 12.24 278 11.81 279 11.52 280 11.41 281 11.47 282 11.64 283 11.9 284 12.2 285 12.53 286 13.07 287 13.87 288 14.72 289 15.39 290 15.66 291 15.62 292 15.51 293 15.38 294 15.28 295 15.23 296 15.36 297 15.68 298 16.14 299 16.65 300 17.14 301 17.73 302 18.48 303 19.21 304 19.77 305 20 306 19.68 307 18.93 308 18.03 309 17.28 310 16.97 311 17.15 312 17.6 313 18.13 314 18.58 315 18.77 316 18.31 317 17.21 318 15.88 319 14.76 320 14.25 321 14.2 322 14.16 323 14.13 324 14.11 325 14.11 326 14.11 327 14.13 328 14.15 329 14.19 330 14.23 331 14.33 332 14.54 333 14.82 334 15.14 335 15.45 336 15.87 337 16.41 338 16.96 339 17.38 340 17.54 341 17.51 342 17.43 343 17.3 344 17.13 345 16.94 346 16.58 347 15.98 348 15.26 349 14.57 350 14.02 351 13.63 352 13.31 353 13.01 354 12.69 355 12.32 356 11.85 357 11.29 358 10.7 359 10.14 0</t>
  </si>
  <si>
    <t>【3.5GHz】OVTK-0205-184</t>
  </si>
  <si>
    <t>【3.5GHz】R-0736FVM-DK(0)</t>
  </si>
  <si>
    <t>2 0 0 360 0 5.1 1 5.1 2 5.1 3 5.1 4 5.1 5 5.1 6 5 7 5 8 5 9 5 10 5 11 4.9 12 4.9 13 4.9 14 4.8 15 4.8 16 4.7 17 4.7 18 4.6 19 4.5 20 4.4 21 4.4 22 4.3 23 4.3 24 4.2 25 4.1 26 4 27 4 28 3.9 29 3.9 30 3.7 31 3.6 32 3.5 33 3.4 34 3.3 35 3.2 36 3 37 3 38 2.8 39 2.7 40 2.6 41 2.5 42 2.3 43 2.2 44 2.1 45 2 46 1.9 47 1.8 48 1.7 49 1.6 50 1.5 51 1.5 52 1.4 53 1.3 54 1.3 55 1.2 56 1.1 57 1.1 58 1 59 0.9 60 0.9 61 0.8 62 0.8 63 0.7 64 0.7 65 0.6 66 0.5 67 0.5 68 0.5 69 0.4 70 0.4 71 0.4 72 0.4 73 0.4 74 0.4 75 0.3 76 0.3 77 0.3 78 0.3 79 0.3 80 0.3 81 0.4 82 0.4 83 0.4 84 0.4 85 0.4 86 0.4 87 0.4 88 0.5 89 0.5 90 0.5 91 0.6 92 0.6 93 0.6 94 0.7 95 0.7 96 0.8 97 0.8 98 0.9 99 0.9 100 1 101 1 102 1.1 103 1.1 104 1.2 105 1.3 106 1.3 107 1.4 108 1.5 109 1.5 110 1.6 111 1.7 112 1.8 113 1.9 114 1.9 115 2 116 2.1 117 2.2 118 2.3 119 2.4 120 2.5 121 2.5 122 2.6 123 2.7 124 2.8 125 2.9 126 2.9 127 3 128 3.1 129 3.2 130 3.2 131 3.2 132 3.3 133 3.3 134 3.3 135 3.3 136 3.4 137 3.3 138 3.3 139 3.3 140 3.3 141 3.2 142 3.1 143 3.1 144 3 145 3 146 2.8 147 2.8 148 2.7 149 2.6 150 2.5 151 2.4 152 2.3 153 2.2 154 2.1 155 2 156 1.9 157 1.8 158 1.7 159 1.6 160 1.4 161 1.3 162 1.2 163 1.1 164 0.9 165 0.8 166 0.7 167 0.6 168 0.5 169 0.4 170 0.3 171 0.3 172 0.2 173 0.2 174 0.1 175 0.1 176 0.1 177 0.1 178 0 179 0 180 0 181 0 182 0 183 0 184 0 185 0.1 186 0.1 187 0.1 188 0.2 189 0.2 190 0.3 191 0.3 192 0.4 193 0.5 194 0.6 195 0.6 196 0.8 197 0.8 198 1 199 1.1 200 1.2 201 1.3 202 1.4 203 1.5 204 1.6 205 1.7 206 1.8 207 1.9 208 2 209 2.1 210 2.2 211 2.3 212 2.4 213 2.5 214 2.6 215 2.7 216 2.8 217 2.9 218 2.9 219 3 220 3 221 3 222 3.1 223 3.1 224 3.1 225 3.1 226 3.1 227 3 228 3 229 3 230 3 231 2.9 232 2.9 233 2.8 234 2.7 235 2.7 236 2.6 237 2.5 238 2.4 239 2.4 240 2.3 241 2.2 242 2.1 243 2 244 1.9 245 1.8 246 1.8 247 1.7 248 1.6 249 1.5 250 1.4 251 1.3 252 1.3 253 1.1 254 1.1 255 1 256 0.9 257 0.8 258 0.7 259 0.6 260 0.6 261 0.5 262 0.5 263 0.4 264 0.3 265 0.3 266 0.2 267 0.2 268 0.2 269 0.1 270 0.1 271 0.1 272 0.1 273 0 274 0.1 275 0 276 0 277 0.1 278 0 279 0 280 0.1 281 0.1 282 0.1 283 0.1 284 0.1 285 0.1 286 0.2 287 0.2 288 0.3 289 0.3 290 0.4 291 0.4 292 0.4 293 0.5 294 0.5 295 0.6 296 0.6 297 0.7 298 0.8 299 0.8 300 0.9 301 1 302 1 303 1.1 304 1.2 305 1.3 306 1.3 307 1.4 308 1.5 309 1.6 310 1.7 311 1.8 312 1.9 313 2 314 2.1 315 2.2 316 2.3 317 2.4 318 2.5 319 2.5 320 2.6 321 2.7 322 2.8 323 2.9 324 3.1 325 3.1 326 3.3 327 3.4 328 3.5 329 3.6 330 3.7 331 3.8 332 3.9 333 4 334 4.1 335 4.3 336 4.4 337 4.4 338 4.5 339 4.6 340 4.7 341 4.7 342 4.8 343 4.9 344 5 345 5.1 346 5.1 347 5.1 348 5.1 349 5.2 350 5.2 351 5.2 352 5.2 353 5.2 354 5.2 355 5.2 356 5.2 357 5.2 358 5.2 359 5.1 1 0 360 0 7.4 1 7 2 6.6 3 6.2 4 5.7 5 5.4 6 5 7 4.6 8 4.3 9 3.9 10 3.6 11 3.3 12 3 13 2.6 14 2.3 15 2 16 1.8 17 1.5 18 1.3 19 1 20 0.8 21 0.7 22 0.6 23 0.4 24 0.3 25 0.2 26 0.1 27 0.1 28 0 29 0 30 0 31 0 32 0.1 33 0.1 34 0.2 35 0.3 36 0.4 37 0.5 38 0.7 39 0.8 40 0.9 41 1.1 42 1.2 43 1.3 44 1.4 45 1.5 46 1.6 47 1.6 48 1.7 49 1.6 50 1.6 51 1.5 52 1.5 53 1.4 54 1.3 55 1.2 56 1.1 57 1 58 1 59 0.9 60 0.9 61 1 62 1 63 1 64 1.1 65 1.2 66 1.3 67 1.5 68 1.7 69 1.9 70 2.1 71 2.4 72 2.8 73 3.1 74 3.5 75 4 76 4.5 77 5.1 78 5.8 79 6.5 80 7.3 81 8.3 82 9.4 83 10.7 84 12.2 85 14.1 86 16.6 87 20.2 88 26.3 89 38.6 90 23.9 91 20.2 92 16.9 93 14.4 94 12.4 95 10.9 96 9.6 97 8.5 98 7.5 99 6.6 100 5.9 101 5.2 102 4.6 103 4.1 104 3.6 105 3.2 106 2.9 107 2.5 108 2.2 109 1.9 110 1.8 111 1.6 112 1.4 113 1.3 114 1.2 115 1.1 116 1.1 117 1.1 118 1.1 119 1.2 120 1.2 121 1.3 122 1.4 123 1.5 124 1.7 125 1.8 126 1.9 127 2.1 128 2.1 129 2.2 130 2.3 131 2.2 132 2.2 133 2.2 134 2 135 1.9 136 1.8 137 1.6 138 1.4 139 1.2 140 1.1 141 0.9 142 0.8 143 0.6 144 0.4 145 0.3 146 0.2 147 0.1 148 0.1 149 0 150 0 151 0.1 152 0.1 153 0.2 154 0.2 155 0.3 156 0.5 157 0.6 158 0.8 159 1 160 1.2 161 1.4 162 1.6 163 1.9 164 2.2 165 2.5 166 2.8 167 3.1 168 3.4 169 3.8 170 4.2 171 4.5 172 4.9 173 5.3 174 5.6 175 6 176 6.4 177 6.8 178 7.3 179 7.5 180 7.9 181 8.3 182 8.5 183 8.9 184 9.1 185 9.3 186 9.6 187 9.6 188 9.7 189 9.8 190 9.8 191 9.9 192 9.9 193 9.9 194 9.9 195 9.7 196 9.7 197 9.7 198 9.6 199 9.5 200 9.6 201 9.5 202 9.5 203 9.4 204 9.4 205 9.4 206 9.4 207 9.4 208 9.4 209 9.4 210 9.5 211 9.4 212 9.4 213 9.5 214 9.6 215 9.6 216 9.6 217 9.7 218 9.8 219 10 220 10.2 221 10.4 222 10.6 223 10.9 224 11.3 225 11.5 226 11.7 227 12.3 228 12.6 229 13.1 230 13.6 231 14.2 232 14.8 233 15.6 234 16.1 235 16.5 236 16.6 237 16.5 238 16 239 15.3 240 14.5 241 13.7 242 12.9 243 12 244 11.2 245 10.6 246 10 247 9.4 248 9 249 8.6 250 8.3 251 8.1 252 8 253 7.9 254 8 255 8.1 256 8.2 257 8.5 258 8.9 259 9.4 260 10 261 10.8 262 11.6 263 12.8 264 14.5 265 16.4 266 18.9 267 23.3 268 31 269 35.1 270 24.7 271 19.7 272 16.8 273 14.8 274 13.2 275 11.9 276 10.9 277 10 278 9.3 279 8.7 280 8.2 281 7.9 282 7.5 283 7.4 284 7.3 285 7.3 286 7.3 287 7.5 288 7.8 289 8 290 8.3 291 8.8 292 9.4 293 10 294 10.7 295 11.6 296 12.4 297 13.3 298 14.4 299 15.5 300 16.2 301 16.7 302 16.8 303 16.7 304 16.1 305 15.4 306 14.7 307 14.1 308 13.5 309 12.9 310 12.3 311 11.9 312 11.5 313 11.2 314 11.1 315 10.8 316 10.6 317 10.4 318 10.3 319 10.1 320 10.1 321 9.9 322 9.8 323 9.8 324 9.8 325 9.7 326 9.7 327 9.7 328 9.6 329 9.6 330 9.6 331 9.7 332 9.6 333 9.7 334 9.8 335 9.8 336 9.8 337 9.8 338 10.1 339 10.1 340 10.1 341 10.3 342 10.3 343 10.3 344 10.3 345 10.3 346 10.4 347 10.2 348 10.2 349 10.2 350 10.1 351 9.9 352 9.7 353 9.5 354 9.4 355 9.1 356 8.7 357 8.5 358 8.1 359 7.7 0</t>
  </si>
  <si>
    <t>【3.5GHz】R-0736FVM-DK</t>
  </si>
  <si>
    <t>【3.5GHz】SANT(Indoor)-MultiBand-360VH344-GTL(0)</t>
  </si>
  <si>
    <t>2 0 0 360 0 0.16 1 0.12 2 0.05 3 0.05 4 0.04 5 0.02 6 0 7 0 8 0.01 9 0.04 10 0.05 11 0.07 12 0.11 13 0.16 14 0.21 15 0.3 16 0.3 17 0.34 18 0.47 19 0.47 20 0.52 21 0.67 22 0.67 23 0.73 24 0.87 25 0.87 26 0.94 27 1.08 28 1.08 29 1.18 30 1.26 31 1.26 32 1.37 33 1.47 34 1.47 35 1.5 36 1.55 37 1.55 38 1.57 39 1.6 40 1.6 41 1.58 42 1.59 43 1.59 44 1.6 45 1.56 46 1.56 47 1.54 48 1.52 49 1.52 50 1.53 51 1.49 52 1.47 53 1.47 54 1.43 55 1.43 56 1.44 57 1.42 58 1.39 59 1.39 60 1.37 61 1.37 62 1.36 63 1.38 64 1.36 65 1.34 66 1.34 67 1.34 68 1.35 69 1.34 70 1.34 71 1.33 72 1.35 73 1.35 74 1.37 75 1.37 76 1.41 77 1.4 78 1.38 79 1.4 80 1.4 81 1.41 82 1.43 83 1.41 84 1.41 85 1.41 86 1.41 87 1.41 88 1.48 89 1.48 90 1.4 91 1.39 92 1.37 93 1.41 94 1.38 95 1.41 96 1.4 97 1.39 98 1.39 99 1.36 100 1.36 101 1.33 102 1.34 103 1.3 104 1.34 105 1.34 106 1.26 107 1.22 108 1.23 109 1.22 110 1.22 111 1.19 112 1.17 113 1.24 114 1.24 115 1.19 116 1.13 117 1.13 118 1.08 119 1.05 120 1.03 121 1 122 0.94 123 0.94 124 0.91 125 0.84 126 0.84 127 0.79 128 0.72 129 0.72 130 0.67 131 0.67 132 0.67 133 0.6 134 0.54 135 0.54 136 0.55 137 0.46 138 0.46 139 0.43 140 0.39 141 0.39 142 0.36 143 0.3 144 0.3 145 0.29 146 0.26 147 0.26 148 0.28 149 0.19 150 0.19 151 0.19 152 0.19 153 0.18 154 0.18 155 0.18 156 0.18 157 0.22 158 0.22 159 0.21 160 0.23 161 0.27 162 0.29 163 0.3 164 0.33 165 0.34 166 0.42 167 0.45 168 0.51 169 0.57 170 0.61 171 0.74 172 0.74 173 0.84 174 1.03 175 1.03 176 1.14 177 1.34 178 1.34 179 1.48 180 1.63 181 1.76 182 1.79 183 2.14 184 2.14 185 2.3 186 2.53 187 2.53 188 2.67 189 2.88 190 2.88 191 3 192 3.17 193 3.17 194 3.15 195 3.18 196 3.18 197 3.2 198 3.18 199 3.18 200 3.19 201 3 202 3 203 2.9 204 2.66 205 2.66 206 2.54 207 2.24 208 2.24 209 2.16 210 1.89 211 1.89 212 1.74 213 1.66 214 1.47 215 1.39 216 1.16 217 1.16 218 1.06 219 0.9 220 0.9 221 0.79 222 0.64 223 0.64 224 0.56 225 0.39 226 0.39 227 0.37 228 0.4 229 0.37 230 0.3 231 0.28 232 0.24 233 0.22 234 0.18 235 0.15 236 0.15 237 0.12 238 0.15 239 0.15 240 0.17 241 0.13 242 0.12 243 0.09 244 0.12 245 0.12 246 0.11 247 0.1 248 0.1 249 0.11 250 0.14 251 0.14 252 0.15 253 0.13 254 0.13 255 0.13 256 0.14 257 0.14 258 0.14 259 0.17 260 0.15 261 0.17 262 0.15 263 0.15 264 0.17 265 0.14 266 0.17 267 0.16 268 0.18 269 0.18 270 0.18 271 0.2 272 0.2 273 0.17 274 0.2 275 0.2 276 0.21 277 0.21 278 0.21 279 0.19 280 0.19 281 0.19 282 0.22 283 0.2 284 0.2 285 0.22 286 0.25 287 0.25 288 0.27 289 0.28 290 0.28 291 0.34 292 0.35 293 0.35 294 0.38 295 0.45 296 0.45 297 0.5 298 0.51 299 0.54 300 0.61 301 0.65 302 0.69 303 0.69 304 0.72 305 0.73 306 0.78 307 0.81 308 0.96 309 0.96 310 1 311 1.14 312 1.14 313 1.19 314 1.23 315 1.3 316 1.31 317 1.45 318 1.45 319 1.53 320 1.62 321 1.62 322 1.7 323 1.76 324 1.76 325 1.78 326 1.87 327 1.87 328 1.9 329 1.93 330 1.93 331 1.92 332 1.92 333 1.92 334 1.88 335 1.8 336 1.8 337 1.77 338 1.68 339 1.68 340 1.6 341 1.45 342 1.45 343 1.35 344 1.22 345 1.22 346 1.15 347 0.95 348 0.95 349 0.88 350 0.75 351 0.75 352 0.68 353 0.55 354 0.55 355 0.5 356 0.39 357 0.39 358 0.3 359 0.16 1 0 360 0 11.15 1 10.28 2 9.54 3 8.75 4 7.91 5 7.44 6 6.66 7 6.29 8 5.96 9 5.5 10 5.28 11 4.95 12 4.82 13 4.65 14 4.55 15 4.57 16 4.53 17 4.6 18 4.72 19 4.84 20 5.13 21 5.34 22 5.72 23 5.87 24 6.48 25 6.86 26 7.17 27 7.66 28 8.1 29 8.47 30 8.87 31 9.22 32 9.48 33 9.5 34 9.41 35 8.98 36 8.69 37 8.39 38 7.55 39 7.19 40 6.35 41 5.75 42 5.17 43 4.61 44 4.13 45 3.6 46 3.03 47 2.76 48 2.15 49 1.9 50 1.67 51 1.21 52 1.02 53 0.76 54 0.55 55 0.39 56 0.25 57 0.16 58 0.11 59 0.02 60 0.03 61 0 62 0.07 63 0.12 64 0.26 65 0.35 66 0.56 67 0.72 68 0.94 69 1.21 70 1.49 71 1.78 72 2.13 73 2.59 74 3.02 75 3.71 76 4.11 77 5.08 78 5.64 79 6.31 80 7.59 81 8.46 82 9.88 83 11.33 84 12.98 85 15.07 86 18.68 87 22.94 88 42.11 89 26.99 90 22.22 91 16.28 92 14.47 93 12.08 94 10.78 95 9.6 96 8.61 97 7.6 98 6.93 99 6.01 100 5.53 101 5.08 102 4.42 103 4.06 104 3.55 105 3.22 106 2.87 107 2.61 108 2.36 109 2.11 110 1.87 111 1.68 112 1.54 113 1.32 114 1.2 115 1.03 116 0.93 117 0.83 118 0.74 119 0.7 120 0.65 121 0.61 122 0.67 123 0.68 124 0.7 125 0.76 126 0.96 127 1.03 128 1.28 129 1.41 130 1.61 131 1.9 132 2.21 133 2.53 134 2.83 135 3.29 136 3.69 137 4.21 138 4.65 139 5.08 140 5.83 141 6.24 142 7.12 143 7.55 144 8.18 145 8.69 146 9.15 147 9.47 148 9.69 149 9.87 150 9.74 151 9.56 152 9.3 153 9.02 154 8.7 155 8.35 156 8.12 157 7.88 158 7.62 159 7.47 160 7.29 161 7.19 162 7.1 163 6.97 164 6.85 165 6.94 166 6.84 167 6.88 168 6.89 169 6.87 170 6.93 171 6.95 172 7.09 173 7.16 174 7.3 175 7.54 176 7.69 177 8.18 178 8.32 179 8.62 180 9.09 181 9.5 182 10.02 183 10.49 184 10.97 185 11.5 186 12.05 187 12.4 188 12.89 189 13.02 190 13.08 191 13.15 192 12.79 193 12.53 194 12.26 195 12.02 196 11.72 197 11.46 198 11.23 199 10.76 200 10.58 201 10.38 202 10.23 203 10.19 204 9.88 205 9.67 206 9.65 207 9.53 208 9.43 209 9.51 210 9.57 211 9.48 212 9.59 213 9.6 214 9.76 215 9.89 216 10.24 217 10.35 218 10.53 219 10.79 220 11 221 11.19 222 11.35 223 11.73 224 11.91 225 12.21 226 12.56 227 12.75 228 13.16 229 13.5 230 13.84 231 14.25 232 14.57 233 14.76 234 15.2 235 15.26 236 15.41 237 15.64 238 15.74 239 15.68 240 15.8 241 15.96 242 15.94 243 16.16 244 16.33 245 16.64 246 16.93 247 17.59 248 17.77 249 18.07 250 19 251 19.23 252 19.81 253 20.38 254 21.1 255 21.54 256 22.28 257 23.21 258 24.49 259 25.55 260 26.17 261 28.39 262 29.38 263 35.77 264 36.87 265 37.96 266 40.8 267 37.15 268 32.91 269 30.91 270 29.12 271 26.91 272 25.94 273 24.58 274 23.94 275 23.2 276 22.44 277 22.39 278 21.72 279 21.39 280 21.28 281 20.75 282 20.87 283 20.75 284 20.84 285 20.92 286 20.97 287 21.16 288 20.96 289 21.25 290 21.15 291 20.85 292 20.44 293 19.57 294 19.21 295 18.15 296 17.41 297 16.29 298 15.58 299 15.01 300 14.05 301 13.5 302 12.84 303 12.31 304 11.81 305 11.35 306 10.9 307 10.64 308 10.28 309 10.05 310 9.99 311 9.77 312 9.71 313 9.8 314 9.75 315 9.84 316 9.99 317 10.1 318 10.34 319 10.6 320 10.77 321 10.91 322 11.22 323 11.31 324 11.38 325 11.35 326 11.22 327 11.12 328 11.03 329 10.76 330 10.7 331 10.4 332 10.24 333 10.02 334 10 335 9.95 336 9.79 337 9.86 338 9.87 339 9.99 340 10.26 341 10.35 342 10.73 343 11.06 344 11.49 345 11.89 346 12.29 347 12.83 348 13.44 349 13.92 350 14.49 351 14.89 352 15.31 353 15.63 354 15.81 355 15.08 356 14.47 357 13.78 358 12.88 359 11.97 0</t>
  </si>
  <si>
    <t>【3.5GHz】SANT(Indoor)-MultiBand-360VH344-GTL</t>
  </si>
  <si>
    <t>【700MHz】OHTK-02-135F(0)</t>
  </si>
  <si>
    <t>2 0 0 360 0 0 1 0.01 2 0.01 3 0.01 4 0.01 5 0.01 6 0.01 7 0.02 8 0.03 9 0.04 10 0.06 11 0.08 12 0.1 13 0.14 14 0.17 15 0.21 16 0.25 17 0.3 18 0.36 19 0.42 20 0.48 21 0.56 22 0.64 23 0.74 24 0.84 25 0.96 26 1.08 27 1.21 28 1.36 29 1.52 30 1.69 31 1.88 32 2.09 33 2.33 34 2.58 35 2.84 36 3.13 37 3.45 38 3.79 39 4.14 40 4.51 41 4.91 42 5.34 43 5.78 44 6.2 45 6.57 46 6.93 47 7.3 48 7.64 49 7.88 50 7.97 51 7.92 52 7.8 53 7.63 54 7.42 55 7.2 56 6.93 57 6.58 58 6.18 59 5.8 60 5.47 61 5.17 62 4.88 63 4.61 64 4.4 65 4.26 66 4.19 67 4.12 68 4.06 69 4.03 70 4.01 71 4.05 72 4.15 73 4.29 74 4.43 75 4.57 76 4.7 77 4.86 78 5.01 79 5.12 80 5.17 81 5.13 82 5.02 83 4.87 84 4.7 85 4.51 86 4.27 87 3.96 88 3.62 89 3.27 90 2.95 91 2.66 92 2.37 93 2.09 94 1.85 95 1.66 96 1.51 97 1.37 98 1.26 99 1.17 100 1.14 101 1.16 102 1.19 103 1.24 104 1.3 105 1.36 106 1.45 107 1.56 108 1.69 109 1.81 110 1.91 111 2 112 2.09 113 2.16 114 2.22 115 2.24 116 2.23 117 2.21 118 2.17 119 2.13 120 2.09 121 2.04 122 1.97 123 1.89 124 1.83 125 1.8 126 1.79 127 1.78 128 1.77 129 1.76 130 1.76 131 1.78 132 1.84 133 1.92 134 2.02 135 2.11 136 2.21 137 2.33 138 2.45 139 2.58 140 2.71 141 2.84 142 2.97 143 3.09 144 3.21 145 3.31 146 3.4 147 3.49 148 3.57 149 3.63 150 3.65 151 3.65 152 3.64 153 3.63 154 3.62 155 3.6 156 3.57 157 3.52 158 3.45 159 3.38 160 3.31 161 3.24 162 3.16 163 3.07 164 2.99 165 2.91 166 2.84 167 2.77 168 2.7 169 2.63 170 2.57 171 2.51 172 2.45 173 2.39 174 2.34 175 2.29 176 2.24 177 2.2 178 2.16 179 2.12 180 2.09 181 2.05 182 2.02 183 1.99 184 1.96 185 1.93 186 1.91 187 1.89 188 1.87 189 1.85 190 1.85 191 1.85 192 1.85 193 1.85 194 1.86 195 1.86 196 1.87 197 1.89 198 1.91 199 1.93 200 1.94 201 1.97 202 1.99 203 2.02 204 2.04 205 2.05 206 2.06 207 2.06 208 2.07 209 2.07 210 2.07 211 2.06 212 2.04 213 2.02 214 1.98 215 1.95 216 1.91 217 1.85 218 1.79 219 1.72 220 1.66 221 1.59 222 1.52 223 1.45 224 1.39 225 1.34 226 1.3 227 1.27 228 1.24 229 1.22 230 1.21 231 1.22 232 1.26 233 1.31 234 1.37 235 1.43 236 1.52 237 1.62 238 1.75 239 1.89 240 2.02 241 2.17 242 2.33 243 2.5 244 2.66 245 2.8 246 2.94 247 3.07 248 3.2 249 3.31 250 3.4 251 3.49 252 3.56 253 3.62 254 3.68 255 3.74 256 3.8 257 3.84 258 3.89 259 3.94 260 4 261 4.08 262 4.18 263 4.29 264 4.4 265 4.52 266 4.64 267 4.78 268 4.92 269 5.02 270 5.08 271 5.09 272 5.1 273 5.11 274 5.11 275 5.11 276 5.06 277 4.91 278 4.71 279 4.48 280 4.27 281 4.06 282 3.81 283 3.56 284 3.32 285 3.13 286 2.96 287 2.8 288 2.65 289 2.55 290 2.51 291 2.51 292 2.52 293 2.54 294 2.55 295 2.57 296 2.64 297 2.76 298 2.93 299 3.11 300 3.29 301 3.49 302 3.71 303 3.94 304 4.16 305 4.37 306 4.57 307 4.79 308 4.99 309 5.13 310 5.18 311 5.18 312 5.16 313 5.12 314 5.08 315 5.03 316 4.93 317 4.76 318 4.53 319 4.29 320 4.07 321 3.86 322 3.63 323 3.4 324 3.17 325 2.96 326 2.76 327 2.56 328 2.36 329 2.18 330 2.01 331 1.86 332 1.72 333 1.58 334 1.45 335 1.33 336 1.22 337 1.12 338 1.02 339 0.93 340 0.84 341 0.76 342 0.69 343 0.62 344 0.56 345 0.5 346 0.44 347 0.39 348 0.34 349 0.29 350 0.25 351 0.21 352 0.18 353 0.14 354 0.12 355 0.09 356 0.07 357 0.04 358 0.02 359 0.01 1 0 360 0 2.98 1 3.01 2 3.04 3 3.07 4 3.1 5 3.13 6 3.16 7 3.19 8 3.21 9 3.24 10 3.27 11 3.29 12 3.32 13 3.35 14 3.38 15 3.41 16 3.44 17 3.48 18 3.51 19 3.55 20 3.59 21 3.63 22 3.67 23 3.71 24 3.76 25 3.8 26 3.85 27 3.9 28 3.95 29 4 30 4.04 31 4.09 32 4.14 33 4.19 34 4.23 35 4.28 36 4.33 37 4.37 38 4.42 39 4.46 40 4.51 41 4.55 42 4.6 43 4.64 44 4.69 45 4.73 46 4.78 47 4.82 48 4.87 49 4.91 50 4.95 51 5 52 5.04 53 5.08 54 5.12 55 5.15 56 5.19 57 5.23 58 5.26 59 5.3 60 5.33 61 5.36 62 5.4 63 5.43 64 5.46 65 5.5 66 5.53 67 5.56 68 5.59 69 5.63 70 5.66 71 5.7 72 5.73 73 5.77 74 5.8 75 5.84 76 5.88 77 5.92 78 5.96 79 5.99 80 6.03 81 6.07 82 6.11 83 6.15 84 6.19 85 6.22 86 6.26 87 6.29 88 6.32 89 6.35 90 6.38 91 6.41 92 6.44 93 6.48 94 6.51 95 6.54 96 6.57 97 6.6 98 6.63 99 6.66 100 6.69 101 6.72 102 6.74 103 6.76 104 6.78 105 6.79 106 6.8 107 6.81 108 6.81 109 6.81 110 6.8 111 6.79 112 6.77 113 6.74 114 6.71 115 6.68 116 6.65 117 6.61 118 6.56 119 6.52 120 6.47 121 6.42 122 6.37 123 6.32 124 6.26 125 6.21 126 6.16 127 6.09 128 6.02 129 5.94 130 5.85 131 5.76 132 5.65 133 5.54 134 5.43 135 5.31 136 5.19 137 5.06 138 4.94 139 4.81 140 4.69 141 4.56 142 4.44 143 4.32 144 4.21 145 4.1 146 3.98 147 3.87 148 3.75 149 3.63 150 3.51 151 3.39 152 3.27 153 3.15 154 3.03 155 2.91 156 2.8 157 2.69 158 2.58 159 2.47 160 2.37 161 2.28 162 2.18 163 2.1 164 2.01 165 1.92 166 1.84 167 1.76 168 1.67 169 1.59 170 1.52 171 1.44 172 1.37 173 1.3 174 1.23 175 1.16 176 1.09 177 1.03 178 0.97 179 0.91 180 0.85 181 0.78 182 0.71 183 0.64 184 0.57 185 0.51 186 0.44 187 0.38 188 0.32 189 0.27 190 0.21 191 0.17 192 0.13 193 0.09 194 0.06 195 0.03 196 0.01 197 0 198 0 199 0 200 0 201 0 202 0 203 0 204 0 205 0 206 0 207 0 208 0 209 0 210 0 211 0 212 0 213 0 214 0 215 0 216 0 217 0.01 218 0.02 219 0.04 220 0.06 221 0.09 222 0.13 223 0.17 224 0.22 225 0.27 226 0.32 227 0.38 228 0.44 229 0.5 230 0.56 231 0.62 232 0.68 233 0.74 234 0.8 235 0.86 236 0.92 237 0.99 238 1.07 239 1.14 240 1.22 241 1.31 242 1.39 243 1.48 244 1.57 245 1.66 246 1.76 247 1.85 248 1.95 249 2.04 250 2.14 251 2.23 252 2.33 253 2.42 254 2.52 255 2.63 256 2.74 257 2.85 258 2.96 259 3.07 260 3.19 261 3.3 262 3.41 263 3.53 264 3.63 265 3.74 266 3.84 267 3.93 268 4.02 269 4.1 270 4.18 271 4.25 272 4.32 273 4.4 274 4.47 275 4.55 276 4.62 277 4.69 278 4.76 279 4.82 280 4.88 281 4.94 282 4.99 283 5.04 284 5.08 285 5.11 286 5.13 287 5.14 288 5.15 289 5.14 290 5.13 291 5.11 292 5.09 293 5.06 294 5.02 295 4.98 296 4.93 297 4.88 298 4.83 299 4.78 300 4.72 301 4.66 302 4.61 303 4.55 304 4.49 305 4.43 306 4.38 307 4.32 308 4.26 309 4.19 310 4.12 311 4.05 312 3.97 313 3.9 314 3.82 315 3.74 316 3.66 317 3.58 318 3.5 319 3.42 320 3.34 321 3.27 322 3.2 323 3.14 324 3.08 325 3.02 326 2.96 327 2.9 328 2.84 329 2.77 330 2.71 331 2.65 332 2.59 333 2.53 334 2.48 335 2.43 336 2.38 337 2.34 338 2.31 339 2.28 340 2.26 341 2.24 342 2.24 343 2.24 344 2.26 345 2.28 346 2.31 347 2.34 348 2.38 349 2.43 350 2.48 351 2.53 352 2.58 353 2.64 354 2.69 355 2.75 356 2.8 357 2.85 358 2.9 359 2.94 0</t>
  </si>
  <si>
    <t>【700MHz】OHTK-02-135F</t>
  </si>
  <si>
    <t>【700MHz】OVTK-0203-190M(0)</t>
  </si>
  <si>
    <t>2 0 0 360 0 0.47 1 0.48 2 0.49 3 0.5 4 0.51 5 0.51 6 0.51 7 0.5 8 0.49 9 0.48 10 0.47 11 0.48 12 0.48 13 0.48 14 0.49 15 0.49 16 0.5 17 0.51 18 0.52 19 0.53 20 0.54 21 0.55 22 0.56 23 0.57 24 0.58 25 0.6 26 0.63 27 0.66 28 0.7 29 0.74 30 0.76 31 0.78 32 0.79 33 0.8 34 0.8 35 0.81 36 0.8 37 0.77 38 0.74 39 0.72 40 0.71 41 0.72 42 0.74 43 0.77 44 0.79 45 0.8 46 0.8 47 0.8 48 0.8 49 0.8 50 0.8 51 0.81 52 0.82 53 0.83 54 0.84 55 0.86 56 0.86 57 0.87 58 0.87 59 0.88 60 0.89 61 0.91 62 0.95 63 1 64 1.04 65 1.05 66 1.05 67 1.04 68 1.03 69 1.02 70 1.01 71 1.01 72 1.02 73 1.02 74 1.02 75 1.02 76 1.02 77 1.02 78 1.02 79 1.02 80 1.03 81 1.02 82 1.02 83 1.01 84 1 85 1 86 1 87 1 88 1 89 1 90 1.01 91 1.01 92 1.02 93 1.03 94 1.04 95 1.05 96 1.04 97 1.03 98 1.02 99 1.01 100 1.01 101 1.01 102 1.01 103 1.02 104 1.02 105 1.02 106 1.02 107 1.01 108 1 109 0.99 110 0.98 111 0.97 112 0.96 113 0.96 114 0.95 115 0.95 116 0.95 117 0.96 118 0.96 119 0.96 120 0.97 121 0.96 122 0.96 123 0.94 124 0.93 125 0.91 126 0.89 127 0.86 128 0.83 129 0.79 130 0.76 131 0.74 132 0.72 133 0.7 134 0.68 135 0.66 136 0.64 137 0.62 138 0.6 139 0.59 140 0.57 141 0.57 142 0.56 143 0.56 144 0.55 145 0.55 146 0.54 147 0.53 148 0.51 149 0.5 150 0.48 151 0.47 152 0.45 153 0.42 154 0.4 155 0.38 156 0.36 157 0.34 158 0.31 159 0.29 160 0.28 161 0.27 162 0.26 163 0.25 164 0.25 165 0.24 166 0.24 167 0.24 168 0.23 169 0.23 170 0.22 171 0.21 172 0.17 173 0.13 174 0.1 175 0.09 176 0.09 177 0.09 178 0.09 179 0.09 180 0.08 181 0.08 182 0.07 183 0.06 184 0.05 185 0.05 186 0.04 187 0.04 188 0.03 189 0.03 190 0.03 191 0.03 192 0.03 193 0.04 194 0.04 195 0.04 196 0.04 197 0.04 198 0.04 199 0.04 200 0.04 201 0.04 202 0.03 203 0.02 204 0.01 205 0 206 0.01 207 0.01 208 0.02 209 0.02 210 0.03 211 0.03 212 0.03 213 0.04 214 0.04 215 0.05 216 0.05 217 0.06 218 0.06 219 0.07 220 0.07 221 0.08 222 0.09 223 0.09 224 0.1 225 0.1 226 0.11 227 0.11 228 0.11 229 0.12 230 0.12 231 0.12 232 0.13 233 0.13 234 0.13 235 0.13 236 0.14 237 0.15 238 0.17 239 0.18 240 0.19 241 0.21 242 0.22 243 0.23 244 0.24 245 0.25 246 0.26 247 0.27 248 0.27 249 0.28 250 0.29 251 0.3 252 0.31 253 0.32 254 0.34 255 0.35 256 0.35 257 0.36 258 0.37 259 0.37 260 0.38 261 0.39 262 0.39 263 0.4 264 0.41 265 0.42 266 0.43 267 0.44 268 0.44 269 0.45 270 0.46 271 0.46 272 0.46 273 0.46 274 0.47 275 0.47 276 0.47 277 0.47 278 0.48 279 0.48 280 0.49 281 0.49 282 0.5 283 0.51 284 0.52 285 0.52 286 0.52 287 0.52 288 0.52 289 0.51 290 0.51 291 0.51 292 0.52 293 0.52 294 0.53 295 0.54 296 0.55 297 0.56 298 0.57 299 0.58 300 0.59 301 0.58 302 0.58 303 0.57 304 0.56 305 0.56 306 0.56 307 0.57 308 0.57 309 0.58 310 0.58 311 0.57 312 0.55 313 0.52 314 0.5 315 0.49 316 0.49 317 0.49 318 0.49 319 0.49 320 0.49 321 0.49 322 0.5 323 0.5 324 0.5 325 0.5 326 0.5 327 0.5 328 0.49 329 0.48 330 0.48 331 0.48 332 0.48 333 0.47 334 0.47 335 0.47 336 0.46 337 0.45 338 0.44 339 0.43 340 0.42 341 0.42 342 0.43 343 0.43 344 0.43 345 0.43 346 0.44 347 0.44 348 0.44 349 0.44 350 0.44 351 0.44 352 0.43 353 0.43 354 0.42 355 0.42 356 0.42 357 0.43 358 0.45 359 0.46 1 0 360 0 0.39 1 0.54 2 0.76 3 1.01 4 1.26 5 1.48 6 1.7 7 1.94 8 2.15 9 2.31 10 2.37 11 2.34 12 2.28 13 2.18 14 2.06 15 1.94 16 1.78 17 1.55 18 1.3 19 1.06 20 0.87 21 0.7 22 0.54 23 0.4 24 0.3 25 0.26 26 0.26 27 0.27 28 0.29 29 0.3 30 0.32 31 0.37 32 0.46 33 0.57 34 0.7 35 0.82 36 0.94 37 1.08 38 1.22 39 1.36 40 1.5 41 1.63 42 1.76 43 1.88 44 2 45 2.11 46 2.2 47 2.28 48 2.35 49 2.43 50 2.5 51 2.57 52 2.63 53 2.69 54 2.75 55 2.83 56 2.9 57 2.99 58 3.08 59 3.17 60 3.28 61 3.39 62 3.52 63 3.66 64 3.81 65 3.96 66 4.12 67 4.29 68 4.47 69 4.66 70 4.86 71 5.08 72 5.33 73 5.59 74 5.86 75 6.13 76 6.41 77 6.69 78 6.98 79 7.27 80 7.55 81 7.81 82 8.04 83 8.28 84 8.58 85 8.96 86 9.76 87 11.03 88 12.41 89 13.51 90 13.96 91 13.94 92 13.9 93 13.83 94 13.75 95 13.64 96 13.36 97 12.82 98 12.15 99 11.44 100 10.82 101 10.27 102 9.72 103 9.18 104 8.67 105 8.19 106 7.74 107 7.31 108 6.91 109 6.53 110 6.17 111 5.84 112 5.53 113 5.24 114 4.96 115 4.71 116 4.47 117 4.25 118 4.04 119 3.84 120 3.67 121 3.5 122 3.35 123 3.2 124 3.07 125 2.96 126 2.85 127 2.76 128 2.67 129 2.59 130 2.52 131 2.45 132 2.38 133 2.32 134 2.26 135 2.19 136 2.12 137 2.04 138 1.97 139 1.89 140 1.8 141 1.7 142 1.6 143 1.49 144 1.38 145 1.27 146 1.17 147 1.06 148 0.96 149 0.88 150 0.82 151 0.77 152 0.74 153 0.7 154 0.68 155 0.68 156 0.69 157 0.72 158 0.76 159 0.81 160 0.85 161 0.9 162 0.97 163 1.03 164 1.08 165 1.1 166 1.1 167 1.07 168 1.04 169 1 170 0.96 171 0.88 172 0.76 173 0.61 174 0.47 175 0.35 176 0.26 177 0.17 178 0.09 179 0.03 180 0 181 0.03 182 0.09 183 0.18 184 0.29 185 0.41 186 0.57 187 0.81 188 1.09 189 1.38 190 1.64 191 1.91 192 2.22 193 2.51 194 2.72 195 2.8 196 2.77 197 2.68 198 2.56 199 2.42 200 2.27 201 2.05 202 1.76 203 1.44 204 1.13 205 0.91 206 0.73 207 0.55 208 0.4 209 0.3 210 0.26 211 0.29 212 0.4 213 0.55 214 0.73 215 0.93 216 1.2 217 1.58 218 2.03 219 2.55 220 3.09 221 3.73 222 4.52 223 5.35 224 6.14 225 6.81 226 7.43 227 8.07 228 8.63 229 9.03 230 9.18 231 9.01 232 8.57 233 7.98 234 7.37 235 6.84 236 6.38 237 5.89 238 5.43 239 5.04 240 4.77 241 4.57 242 4.4 243 4.25 244 4.16 245 4.12 246 4.15 247 4.25 248 4.38 249 4.54 250 4.72 251 4.94 252 5.25 253 5.62 254 6.02 255 6.45 256 6.93 257 7.48 258 8.07 259 8.67 260 9.26 261 9.92 262 10.67 263 11.38 264 11.91 265 12.12 266 12.11 267 12.06 268 11.91 269 11.63 270 12.76 271 11.85 272 10.98 273 10.16 274 9.39 275 8.67 276 8 277 7.35 278 6.75 279 6.2 280 5.71 281 5.27 282 4.86 283 4.49 284 4.16 285 3.87 286 3.6 287 3.33 288 3.1 289 2.92 290 2.81 291 2.75 292 2.7 293 2.66 294 2.64 295 2.63 296 2.68 297 2.81 298 3.01 299 3.23 300 3.46 301 3.73 302 4.08 303 4.46 304 4.85 305 5.19 306 5.54 307 5.91 308 6.26 309 6.51 310 6.61 311 6.51 312 6.26 313 5.9 314 5.5 315 5.1 316 4.64 317 4.09 318 3.51 319 2.95 320 2.48 321 2.06 322 1.66 323 1.29 324 1 325 0.82 326 0.7 327 0.59 328 0.51 329 0.45 330 0.43 331 0.47 332 0.57 333 0.71 334 0.87 335 1.01 336 1.17 337 1.36 338 1.55 339 1.7 340 1.75 341 1.75 342 1.72 343 1.68 344 1.63 345 1.57 346 1.45 347 1.26 348 1.02 349 0.79 350 0.61 351 0.47 352 0.32 353 0.19 354 0.1 355 0.07 356 0.09 357 0.13 358 0.21 359 0.3 0</t>
  </si>
  <si>
    <t>【700MHz】OVTK-0203-190M</t>
  </si>
  <si>
    <t>【700MHz】OVTK-0205-184(0)</t>
  </si>
  <si>
    <t>2 0 0 360 0 2.57 1 2.56 2 2.56 3 2.56 4 2.56 5 2.56 6 2.56 7 2.56 8 2.55 9 2.55 10 2.55 11 2.55 12 2.54 13 2.54 14 2.54 15 2.53 16 2.53 17 2.52 18 2.52 19 2.51 20 2.5 21 2.49 22 2.48 23 2.46 24 2.44 25 2.42 26 2.4 27 2.37 28 2.35 29 2.33 30 2.3 31 2.28 32 2.25 33 2.23 34 2.2 35 2.18 36 2.16 37 2.14 38 2.12 39 2.1 40 2.07 41 2.05 42 2.03 43 2.01 44 1.98 45 1.96 46 1.94 47 1.92 48 1.9 49 1.88 50 1.86 51 1.84 52 1.82 53 1.8 54 1.79 55 1.77 56 1.75 57 1.74 58 1.72 59 1.7 60 1.69 61 1.67 62 1.65 63 1.64 64 1.63 65 1.61 66 1.6 67 1.59 68 1.58 69 1.57 70 1.57 71 1.56 72 1.56 73 1.56 74 1.56 75 1.56 76 1.56 77 1.57 78 1.57 79 1.57 80 1.57 81 1.57 82 1.57 83 1.58 84 1.58 85 1.58 86 1.58 87 1.58 88 1.59 89 1.59 90 1.59 91 1.6 92 1.6 93 1.61 94 1.62 95 1.63 96 1.64 97 1.65 98 1.66 99 1.68 100 1.69 101 1.7 102 1.71 103 1.72 104 1.74 105 1.75 106 1.75 107 1.76 108 1.77 109 1.77 110 1.77 111 1.78 112 1.78 113 1.78 114 1.79 115 1.79 116 1.79 117 1.8 118 1.8 119 1.8 120 1.8 121 1.8 122 1.81 123 1.81 124 1.81 125 1.81 126 1.81 127 1.81 128 1.8 129 1.8 130 1.79 131 1.78 132 1.77 133 1.76 134 1.74 135 1.73 136 1.71 137 1.7 138 1.68 139 1.66 140 1.64 141 1.62 142 1.61 143 1.59 144 1.57 145 1.55 146 1.53 147 1.5 148 1.48 149 1.45 150 1.43 151 1.4 152 1.37 153 1.34 154 1.31 155 1.28 156 1.25 157 1.21 158 1.18 159 1.15 160 1.11 161 1.08 162 1.05 163 1.02 164 0.98 165 0.95 166 0.92 167 0.88 168 0.85 169 0.81 170 0.78 171 0.74 172 0.71 173 0.67 174 0.63 175 0.59 176 0.56 177 0.52 178 0.48 179 0.44 180 0.4 181 0.37 182 0.35 183 0.33 184 0.31 185 0.28 186 0.26 187 0.24 188 0.22 189 0.2 190 0.18 191 0.17 192 0.15 193 0.14 194 0.12 195 0.11 196 0.1 197 0.09 198 0.08 199 0.07 200 0.07 201 0.06 202 0.05 203 0.04 204 0.04 205 0.03 206 0.03 207 0.02 208 0.02 209 0.01 210 0.01 211 0 212 0 213 0 214 0 215 0 216 0 217 0 218 0 219 0 220 0 221 0 222 0 223 0 224 0.01 225 0.01 226 0.01 227 0.02 228 0.02 229 0.02 230 0.02 231 0.03 232 0.03 233 0.03 234 0.04 235 0.04 236 0.05 237 0.05 238 0.05 239 0.06 240 0.06 241 0.07 242 0.07 243 0.08 244 0.08 245 0.09 246 0.09 247 0.1 248 0.11 249 0.11 250 0.12 251 0.12 252 0.13 253 0.14 254 0.14 255 0.15 256 0.16 257 0.16 258 0.17 259 0.18 260 0.19 261 0.19 262 0.2 263 0.21 264 0.22 265 0.23 266 0.23 267 0.24 268 0.25 269 0.26 270 0.27 271 0.28 272 0.29 273 0.3 274 0.31 275 0.32 276 0.33 277 0.34 278 0.35 279 0.36 280 0.37 281 0.38 282 0.39 283 0.4 284 0.41 285 0.43 286 0.44 287 0.45 288 0.47 289 0.48 290 0.49 291 0.51 292 0.52 293 0.54 294 0.55 295 0.57 296 0.59 297 0.6 298 0.62 299 0.64 300 0.66 301 0.68 302 0.7 303 0.72 304 0.74 305 0.76 306 0.79 307 0.81 308 0.84 309 0.86 310 0.89 311 0.92 312 0.95 313 0.98 314 1.01 315 1.05 316 1.08 317 1.12 318 1.15 319 1.19 320 1.22 321 1.26 322 1.29 323 1.33 324 1.36 325 1.4 326 1.44 327 1.48 328 1.52 329 1.56 330 1.6 331 1.64 332 1.68 333 1.72 334 1.76 335 1.8 336 1.84 337 1.88 338 1.92 339 1.96 340 2 341 2.03 342 2.06 343 2.1 344 2.13 345 2.17 346 2.21 347 2.24 348 2.28 349 2.32 350 2.35 351 2.39 352 2.42 353 2.45 354 2.48 355 2.5 356 2.52 357 2.54 358 2.55 359 2.56 1 0 360 0 3.28 1 3.06 2 2.81 3 2.54 4 2.26 5 2 6 1.74 7 1.48 8 1.22 9 0.99 10 0.8 11 0.63 12 0.48 13 0.34 14 0.24 15 0.16 16 0.11 17 0.07 18 0.03 19 0.01 20 0 21 0.01 22 0.02 23 0.05 24 0.08 25 0.11 26 0.15 27 0.21 28 0.28 29 0.35 30 0.43 31 0.52 32 0.62 33 0.72 34 0.84 35 0.95 36 1.07 37 1.2 38 1.33 39 1.48 40 1.64 41 1.82 42 2.04 43 2.27 44 2.53 45 2.79 46 3.07 47 3.37 48 3.69 49 4.02 50 4.36 51 4.72 52 5.1 53 5.49 54 5.89 55 6.29 56 6.69 57 7.1 58 7.51 59 7.92 60 8.32 61 8.73 62 9.14 63 9.55 64 9.93 65 10.27 66 10.6 67 10.92 68 11.22 69 11.46 70 11.62 71 11.72 72 11.8 73 11.88 74 11.92 75 11.94 76 11.89 77 11.75 78 11.56 79 11.34 80 11.12 81 10.9 82 10.63 83 10.33 84 10.03 85 9.74 86 9.45 87 9.15 88 8.86 89 8.56 90 8.26 91 7.97 92 7.66 93 7.37 94 7.08 95 6.81 96 6.57 97 6.34 98 6.11 99 5.9 100 5.69 101 5.49 102 5.29 103 5.1 104 4.93 105 4.77 106 4.63 107 4.49 108 4.37 109 4.26 110 4.15 111 4.04 112 3.94 113 3.85 114 3.76 115 3.69 116 3.62 117 3.56 118 3.51 119 3.46 120 3.41 121 3.36 122 3.31 123 3.27 124 3.23 125 3.19 126 3.15 127 3.12 128 3.09 129 3.06 130 3.04 131 3.01 132 2.99 133 2.98 134 2.96 135 2.96 136 2.96 137 2.96 138 2.97 139 2.98 140 2.99 141 3.02 142 3.06 143 3.13 144 3.19 145 3.25 146 3.3 147 3.36 148 3.42 149 3.46 150 3.48 151 3.47 152 3.44 153 3.39 154 3.33 155 3.27 156 3.16 157 2.98 158 2.77 159 2.55 160 2.34 161 2.13 162 1.9 163 1.68 164 1.47 165 1.3 166 1.15 167 1.01 168 0.89 169 0.8 170 0.75 171 0.73 172 0.72 173 0.71 174 0.7 175 0.7 176 0.73 177 0.8 178 0.9 179 1.01 180 1.11 181 1.2 182 1.3 183 1.4 184 1.5 185 1.58 186 1.65 187 1.71 188 1.77 189 1.83 190 1.9 191 1.98 192 2.06 193 2.16 194 2.27 195 2.4 196 2.56 197 2.76 198 2.99 199 3.24 200 3.51 201 3.82 202 4.2 203 4.59 204 4.95 205 5.26 206 5.53 207 5.8 208 6.04 209 6.21 210 6.28 211 6.21 212 6.03 213 5.78 214 5.5 215 5.22 216 4.93 217 4.57 218 4.21 219 3.87 220 3.58 221 3.34 222 3.1 223 2.89 224 2.73 225 2.65 226 2.62 227 2.59 228 2.57 229 2.56 230 2.55 231 2.59 232 2.7 233 2.85 234 3.03 235 3.21 236 3.41 237 3.64 238 3.91 239 4.19 240 4.47 241 4.77 242 5.08 243 5.4 244 5.74 245 6.09 246 6.46 247 6.85 248 7.25 249 7.64 250 8.01 251 8.37 252 8.72 253 9.06 254 9.39 255 9.69 256 9.98 257 10.28 258 10.55 259 10.78 260 10.94 261 11.05 262 11.15 263 11.23 264 11.28 265 11.3 266 11.28 267 11.23 268 11.14 269 11.02 270 10.86 271 10.65 272 10.42 273 10.19 274 9.94 275 9.69 276 9.43 277 9.15 278 8.86 279 8.57 280 8.28 281 7.98 282 7.67 283 7.36 284 7.05 285 6.74 286 6.42 287 6.09 288 5.76 289 5.44 290 5.14 291 4.84 292 4.55 293 4.27 294 4 295 3.74 296 3.48 297 3.22 298 2.98 299 2.75 300 2.54 301 2.35 302 2.16 303 1.99 304 1.84 305 1.73 306 1.63 307 1.54 308 1.46 309 1.41 310 1.39 311 1.4 312 1.43 313 1.48 314 1.54 315 1.61 316 1.71 317 1.85 318 2.03 319 2.21 320 2.4 321 2.59 322 2.79 323 3.01 324 3.2 325 3.38 326 3.54 327 3.71 328 3.86 329 3.97 330 4.01 331 3.99 332 3.94 333 3.87 334 3.8 335 3.72 336 3.63 337 3.51 338 3.4 339 3.31 340 3.26 341 3.25 342 3.25 343 3.24 344 3.24 345 3.24 346 3.27 347 3.36 348 3.47 349 3.58 350 3.68 351 3.76 352 3.86 353 3.94 354 4 355 4.02 356 3.98 357 3.85 358 3.67 359 3.47 0</t>
  </si>
  <si>
    <t>【700MHz】OVTK-0205-184</t>
  </si>
  <si>
    <t>【700MHz】R-0736FVM-DK(0)</t>
  </si>
  <si>
    <t>2 0 0 360 0 0 1 0 2 0 3 0 4 0 5 0 6 0 7 0 8 0 9 0 10 0 11 0 12 0 13 0 14 0 15 0 16 0.1 17 0.1 18 0.1 19 0.1 20 0.1 21 0.1 22 0.1 23 0.1 24 0.1 25 0.2 26 0.2 27 0.2 28 0.2 29 0.3 30 0.3 31 0.3 32 0.3 33 0.3 34 0.3 35 0.3 36 0.3 37 0.3 38 0.4 39 0.4 40 0.4 41 0.4 42 0.4 43 0.4 44 0.4 45 0.4 46 0.4 47 0.4 48 0.4 49 0.5 50 0.5 51 0.5 52 0.5 53 0.5 54 0.5 55 0.5 56 0.5 57 0.5 58 0.5 59 0.5 60 0.5 61 0.6 62 0.6 63 0.6 64 0.6 65 0.6 66 0.6 67 0.6 68 0.6 69 0.6 70 0.6 71 0.6 72 0.6 73 0.6 74 0.6 75 0.6 76 0.6 77 0.6 78 0.6 79 0.6 80 0.6 81 0.6 82 0.6 83 0.6 84 0.6 85 0.6 86 0.6 87 0.6 88 0.6 89 0.6 90 0.6 91 0.6 92 0.6 93 0.6 94 0.6 95 0.6 96 0.6 97 0.6 98 0.6 99 0.6 100 0.6 101 0.6 102 0.5 103 0.5 104 0.5 105 0.5 106 0.5 107 0.5 108 0.5 109 0.5 110 0.5 111 0.5 112 0.4 113 0.4 114 0.4 115 0.4 116 0.4 117 0.4 118 0.4 119 0.4 120 0.4 121 0.4 122 0.5 123 0.5 124 0.4 125 0.4 126 0.4 127 0.4 128 0.4 129 0.4 130 0.4 131 0.4 132 0.4 133 0.4 134 0.4 135 0.4 136 0.3 137 0.3 138 0.3 139 0.3 140 0.3 141 0.3 142 0.3 143 0.3 144 0.2 145 0.2 146 0.2 147 0.2 148 0.2 149 0.2 150 0.2 151 0.2 152 0.2 153 0.2 154 0.2 155 0.2 156 0.2 157 0.2 158 0.2 159 0.2 160 0.2 161 0.1 162 0.1 163 0.1 164 0.1 165 0.1 166 0.1 167 0.1 168 0.1 169 0.1 170 0.1 171 0.1 172 0.1 173 0.1 174 0.1 175 0.1 176 0.1 177 0.1 178 0.1 179 0.1 180 0.1 181 0.1 182 0.1 183 0.1 184 0.1 185 0.1 186 0.1 187 0.1 188 0.1 189 0.1 190 0.1 191 0.1 192 0.1 193 0.1 194 0.1 195 0.1 196 0.1 197 0.1 198 0.1 199 0.1 200 0.1 201 0.1 202 0.1 203 0.2 204 0.1 205 0.1 206 0.1 207 0.1 208 0.1 209 0.1 210 0.1 211 0.2 212 0.2 213 0.2 214 0.2 215 0.2 216 0.2 217 0.2 218 0.2 219 0.2 220 0.3 221 0.3 222 0.3 223 0.3 224 0.3 225 0.4 226 0.4 227 0.4 228 0.4 229 0.4 230 0.5 231 0.5 232 0.5 233 0.5 234 0.5 235 0.5 236 0.5 237 0.6 238 0.6 239 0.6 240 0.6 241 0.6 242 0.6 243 0.6 244 0.6 245 0.6 246 0.6 247 0.7 248 0.7 249 0.7 250 0.7 251 0.7 252 0.7 253 0.7 254 0.7 255 0.7 256 0.7 257 0.7 258 0.7 259 0.7 260 0.7 261 0.7 262 0.7 263 0.7 264 0.8 265 0.8 266 0.8 267 0.8 268 0.8 269 0.8 270 0.8 271 0.8 272 0.8 273 0.8 274 0.8 275 0.8 276 0.8 277 0.8 278 0.8 279 0.8 280 0.8 281 0.8 282 0.8 283 0.8 284 0.8 285 0.7 286 0.7 287 0.7 288 0.7 289 0.7 290 0.7 291 0.7 292 0.6 293 0.6 294 0.6 295 0.6 296 0.6 297 0.6 298 0.5 299 0.5 300 0.5 301 0.5 302 0.5 303 0.5 304 0.5 305 0.4 306 0.4 307 0.4 308 0.4 309 0.4 310 0.4 311 0.4 312 0.4 313 0.4 314 0.3 315 0.3 316 0.3 317 0.3 318 0.3 319 0.3 320 0.3 321 0.3 322 0.3 323 0.3 324 0.3 325 0.2 326 0.2 327 0.2 328 0.2 329 0.2 330 0.2 331 0.2 332 0.2 333 0.2 334 0.2 335 0.2 336 0.2 337 0.2 338 0.1 339 0.1 340 0.1 341 0.1 342 0.1 343 0.1 344 0.1 345 0.1 346 0.1 347 0.1 348 0.1 349 0.1 350 0.1 351 0.1 352 0 353 0 354 0 355 0 356 0 357 0 358 0 359 0 1 0 360 0 0.3 1 0.3 2 0.2 3 0.2 4 0.1 5 0.1 6 0.1 7 0 8 0 9 0 10 0 11 0 12 0 13 0 14 0 15 0 16 0 17 0 18 0.1 19 0.1 20 0.1 21 0.1 22 0.2 23 0.2 24 0.2 25 0.3 26 0.3 27 0.3 28 0.4 29 0.4 30 0.5 31 0.5 32 0.6 33 0.7 34 0.7 35 0.8 36 0.9 37 0.9 38 1 39 1.1 40 1.2 41 1.3 42 1.4 43 1.5 44 1.6 45 1.7 46 1.8 47 1.9 48 2 49 2.2 50 2.3 51 2.5 52 2.6 53 2.8 54 2.9 55 3.1 56 3.3 57 3.5 58 3.7 59 3.9 60 4.1 61 4.3 62 4.5 63 4.8 64 5.1 65 5.3 66 5.6 67 5.9 68 6.3 69 6.6 70 7 71 7.4 72 7.8 73 8.3 74 8.8 75 9.3 76 9.8 77 10.4 78 11.1 79 11.8 80 12.6 81 13.5 82 14.4 83 15.6 84 16.9 85 18.3 86 20.1 87 22.4 88 25.1 89 29.2 90 33.2 91 31.1 92 26.8 93 23.5 94 21.3 95 19.3 96 17.7 97 16.5 98 15.3 99 14.3 100 13.4 101 12.6 102 11.9 103 11.3 104 10.7 105 10.2 106 9.7 107 9.2 108 8.7 109 8.3 110 7.9 111 7.6 112 7.2 113 6.9 114 6.6 115 6.3 116 6 117 5.7 118 5.5 119 5.2 120 4.9 121 4.7 122 4.5 123 4.3 124 4 125 3.8 126 3.6 127 3.4 128 3.3 129 3.1 130 2.9 131 2.7 132 2.5 133 2.4 134 2.2 135 2.1 136 2 137 1.8 138 1.7 139 1.6 140 1.4 141 1.3 142 1.2 143 1.1 144 1 145 0.9 146 0.8 147 0.8 148 0.7 149 0.6 150 0.5 151 0.5 152 0.4 153 0.4 154 0.3 155 0.3 156 0.2 157 0.2 158 0.2 159 0.2 160 0.1 161 0.1 162 0.1 163 0.1 164 0.1 165 0.1 166 0.1 167 0.1 168 0.1 169 0.1 170 0.2 171 0.2 172 0.2 173 0.2 174 0.3 175 0.3 176 0.3 177 0.4 178 0.5 179 0.5 180 0.6 181 0.6 182 0.7 183 0.8 184 0.9 185 0.9 186 1 187 1.1 188 1.2 189 1.3 190 1.4 191 1.6 192 1.7 193 1.8 194 1.9 195 2 196 2.1 197 2.2 198 2.3 199 2.5 200 2.6 201 2.7 202 2.8 203 2.9 204 3 205 3.1 206 3.2 207 3.4 208 3.5 209 3.6 210 3.7 211 3.8 212 3.8 213 3.9 214 4 215 4.1 216 4.2 217 4.3 218 4.4 219 4.4 220 4.5 221 4.6 222 4.6 223 4.7 224 4.8 225 4.9 226 4.9 227 5 228 5.1 229 5.2 230 5.3 231 5.4 232 5.5 233 5.6 234 5.7 235 5.8 236 6 237 6.1 238 6.3 239 6.5 240 6.6 241 6.8 242 7 243 7.2 244 7.5 245 7.7 246 8 247 8.3 248 8.6 249 8.9 250 9.2 251 9.6 252 10 253 10.5 254 10.9 255 11.5 256 12 257 12.6 258 13.3 259 14 260 14.9 261 15.9 262 16.9 263 18.1 264 19.6 265 21.4 266 23.5 267 26.7 268 31.3 269 43.3 270 37.8 271 29.9 272 25.8 273 23 274 20.9 275 19.2 276 17.8 277 16.7 278 15.6 279 14.7 280 13.9 281 13.2 282 12.6 283 12 284 11.4 285 10.9 286 10.5 287 10.1 288 9.7 289 9.3 290 9 291 8.6 292 8.4 293 8.1 294 7.8 295 7.6 296 7.4 297 7.2 298 7 299 6.8 300 6.6 301 6.5 302 6.3 303 6.2 304 6.1 305 5.9 306 5.8 307 5.7 308 5.6 309 5.5 310 5.5 311 5.4 312 5.3 313 5.3 314 5.2 315 5.2 316 5.1 317 5.1 318 5 319 5 320 4.9 321 4.9 322 4.8 323 4.7 324 4.7 325 4.6 326 4.5 327 4.4 328 4.3 329 4.2 330 4.1 331 4 332 3.9 333 3.7 334 3.6 335 3.5 336 3.3 337 3.1 338 3 339 2.8 340 2.7 341 2.5 342 2.4 343 2.2 344 2.1 345 1.9 346 1.8 347 1.6 348 1.5 349 1.4 350 1.2 351 1.1 352 1 353 0.9 354 0.8 355 0.7 356 0.6 357 0.5 358 0.4 359 0.4 0</t>
  </si>
  <si>
    <t>【700MHz】R-0736FVM-DK</t>
  </si>
  <si>
    <t>【700MHz】SANT(Indoor)-MultiBand-360VH344-GTL(0)</t>
  </si>
  <si>
    <t>2 0 0 360 0 0.39 1 0.4 2 0.42 3 0.42 4 0.42 5 0.42 6 0.42 7 0.43 8 0.44 9 0.45 10 0.45 11 0.47 12 0.47 13 0.47 14 0.48 15 0.5 16 0.5 17 0.5 18 0.52 19 0.52 20 0.53 21 0.53 22 0.53 23 0.54 24 0.56 25 0.56 26 0.55 27 0.56 28 0.56 29 0.56 30 0.56 31 0.56 32 0.57 33 0.57 34 0.57 35 0.61 36 0.6 37 0.6 38 0.6 39 0.61 40 0.61 41 0.61 42 0.61 43 0.61 44 0.61 45 0.61 46 0.61 47 0.61 48 0.6 49 0.6 50 0.6 51 0.6 52 0.59 53 0.58 54 0.57 55 0.57 56 0.57 57 0.57 58 0.56 59 0.56 60 0.56 61 0.55 62 0.55 63 0.54 64 0.54 65 0.53 66 0.51 67 0.51 68 0.51 69 0.5 70 0.5 71 0.49 72 0.48 73 0.48 74 0.47 75 0.47 76 0.47 77 0.46 78 0.44 79 0.43 80 0.43 81 0.42 82 0.42 83 0.42 84 0.4 85 0.4 86 0.39 87 0.38 88 0.37 89 0.37 90 0.39 91 0.38 92 0.37 93 0.37 94 0.36 95 0.36 96 0.35 97 0.32 98 0.32 99 0.33 100 0.31 101 0.31 102 0.29 103 0.28 104 0.26 105 0.26 106 0.25 107 0.24 108 0.24 109 0.23 110 0.23 111 0.23 112 0.22 113 0.22 114 0.22 115 0.2 116 0.19 117 0.19 118 0.19 119 0.18 120 0.18 121 0.17 122 0.16 123 0.16 124 0.17 125 0.16 126 0.16 127 0.15 128 0.15 129 0.15 130 0.15 131 0.15 132 0.15 133 0.15 134 0.15 135 0.15 136 0.15 137 0.14 138 0.14 139 0.13 140 0.13 141 0.13 142 0.14 143 0.14 144 0.14 145 0.15 146 0.14 147 0.14 148 0.15 149 0.15 150 0.15 151 0.15 152 0.15 153 0.15 154 0.15 155 0.15 156 0.14 157 0.15 158 0.15 159 0.14 160 0.14 161 0.14 162 0.14 163 0.14 164 0.14 165 0.14 166 0.14 167 0.14 168 0.14 169 0.14 170 0.15 171 0.16 172 0.16 173 0.16 174 0.16 175 0.16 176 0.16 177 0.18 178 0.18 179 0.19 180 0.19 181 0.19 182 0.19 183 0.2 184 0.2 185 0.21 186 0.2 187 0.2 188 0.2 189 0.2 190 0.2 191 0.2 192 0.21 193 0.21 194 0.21 195 0.22 196 0.22 197 0.23 198 0.23 199 0.23 200 0.23 201 0.23 202 0.23 203 0.22 204 0.22 205 0.22 206 0.23 207 0.23 208 0.23 209 0.23 210 0.22 211 0.22 212 0.22 213 0.22 214 0.22 215 0.21 216 0.2 217 0.2 218 0.2 219 0.18 220 0.18 221 0.18 222 0.17 223 0.17 224 0.16 225 0.16 226 0.16 227 0.16 228 0.15 229 0.15 230 0.14 231 0.13 232 0.13 233 0.12 234 0.11 235 0.12 236 0.12 237 0.12 238 0.11 239 0.11 240 0.1 241 0.1 242 0.09 243 0.08 244 0.07 245 0.07 246 0.07 247 0.06 248 0.07 249 0.06 250 0.05 251 0.05 252 0.05 253 0.04 254 0.04 255 0.04 256 0.03 257 0.03 258 0.03 259 0.02 260 0.02 261 0.03 262 0.02 263 0.02 264 0.02 265 0.02 266 0.02 267 0.02 268 0.02 269 0.02 270 0.02 271 0.02 272 0.02 273 0.01 274 0.01 275 0 276 0 277 0.01 278 0.01 279 0.02 280 0.02 281 0.02 282 0.03 283 0.03 284 0.03 285 0.03 286 0.02 287 0.02 288 0.02 289 0.02 290 0.02 291 0.02 292 0.04 293 0.04 294 0.04 295 0.03 296 0.03 297 0.03 298 0.04 299 0.04 300 0.04 301 0.04 302 0.05 303 0.05 304 0.04 305 0.05 306 0.05 307 0.05 308 0.06 309 0.06 310 0.06 311 0.07 312 0.07 313 0.08 314 0.09 315 0.09 316 0.09 317 0.1 318 0.1 319 0.11 320 0.11 321 0.11 322 0.12 323 0.13 324 0.13 325 0.14 326 0.14 327 0.14 328 0.15 329 0.16 330 0.16 331 0.17 332 0.18 333 0.18 334 0.19 335 0.2 336 0.2 337 0.2 338 0.22 339 0.22 340 0.22 341 0.25 342 0.25 343 0.25 344 0.26 345 0.26 346 0.27 347 0.29 348 0.29 349 0.3 350 0.33 351 0.33 352 0.34 353 0.36 354 0.36 355 0.36 356 0.37 357 0.37 358 0.38 359 0.39 1 0 360 0 1.35 1 1.38 2 1.41 3 1.43 4 1.45 5 1.47 6 1.47 7 1.48 8 1.51 9 1.51 10 1.5 11 1.5 12 1.52 13 1.52 14 1.53 15 1.52 16 1.52 17 1.51 18 1.51 19 1.51 20 1.51 21 1.5 22 1.5 23 1.5 24 1.51 25 1.52 26 1.53 27 1.53 28 1.55 29 1.56 30 1.57 31 1.6 32 1.62 33 1.65 34 1.67 35 1.71 36 1.75 37 1.81 38 1.85 39 1.9 40 1.95 41 2.04 42 2.09 43 2.14 44 2.24 45 2.3 46 2.41 47 2.51 48 2.59 49 2.71 50 2.82 51 2.91 52 3.16 53 3.24 54 3.36 55 3.58 56 3.7 57 3.94 58 4.07 59 4.3 60 4.48 61 4.66 62 4.88 63 5.14 64 5.32 65 5.58 66 5.88 67 6.13 68 6.55 69 6.77 70 7.27 71 7.59 72 7.82 73 8.38 74 8.77 75 9.24 76 9.73 77 10.21 78 10.77 79 11.59 80 12.12 81 13.2 82 13.84 83 14.58 84 16.13 85 17.03 86 18.85 87 20.7 88 22.94 89 26.23 90 32.58 91 38.85 92 29.01 93 26.79 94 25.05 95 21.41 96 20.05 97 17.73 98 16.65 99 15.32 100 14.3 101 13.52 102 12.76 103 11.79 104 11.27 105 10.74 106 9.98 107 9.61 108 8.86 109 8.55 110 8.03 111 7.64 112 7.36 113 6.97 114 6.62 115 6.34 116 6.08 117 5.76 118 5.58 119 5.24 120 5.07 121 4.79 122 4.62 123 4.47 124 4.26 125 4.12 126 3.95 127 3.82 128 3.67 129 3.58 130 3.43 131 3.33 132 3.26 133 3.14 134 3.07 135 2.98 136 2.93 137 2.86 138 2.82 139 2.79 140 2.75 141 2.72 142 2.7 143 2.67 144 2.65 145 2.64 146 2.63 147 2.64 148 2.64 149 2.67 150 2.65 151 2.68 152 2.69 153 2.73 154 2.74 155 2.77 156 2.78 157 2.8 158 2.81 159 2.83 160 2.84 161 2.86 162 2.86 163 2.87 164 2.87 165 2.86 166 2.85 167 2.83 168 2.81 169 2.79 170 2.74 171 2.72 172 2.66 173 2.6 174 2.59 175 2.5 176 2.44 177 2.38 178 2.31 179 2.22 180 2.18 181 2.05 182 1.99 183 1.92 184 1.8 185 1.73 186 1.62 187 1.56 188 1.48 189 1.4 190 1.32 191 1.26 192 1.17 193 1.12 194 1.08 195 0.99 196 0.95 197 0.88 198 0.84 199 0.8 200 0.77 201 0.75 202 0.73 203 0.71 204 0.71 205 0.7 206 0.71 207 0.72 208 0.76 209 0.76 210 0.8 211 0.84 212 0.88 213 0.94 214 1 215 1.1 216 1.16 217 1.22 218 1.36 219 1.44 220 1.53 221 1.68 222 1.8 223 1.94 224 2.07 225 2.23 226 2.38 227 2.59 228 2.74 229 2.9 230 3.19 231 3.34 232 3.67 233 3.86 234 4.15 235 4.41 236 4.67 237 5.03 238 5.45 239 5.71 240 6.03 241 6.5 242 6.79 243 7.38 244 7.7 245 8.29 246 8.71 247 9.22 248 9.74 249 10.35 250 10.86 251 11.8 252 12.29 253 12.89 254 14.08 255 14.73 256 16.13 257 16.94 258 18.21 259 19.18 260 20.14 261 20.88 262 21.26 263 21.11 264 20.3 265 19.49 266 18.7 267 17.43 268 16.46 269 15.53 270 14.54 271 13.9 272 12.82 273 12.26 274 11.75 275 10.84 276 10.41 277 9.67 278 9.23 279 8.7 280 8.26 281 7.86 282 7.46 283 6.98 284 6.69 285 6.35 286 5.93 287 5.7 288 5.23 289 5.03 290 4.66 291 4.42 292 4.24 293 3.92 294 3.71 295 3.47 296 3.26 297 3.04 298 2.87 299 2.61 300 2.48 301 2.22 302 2.09 303 1.97 304 1.74 305 1.64 306 1.47 307 1.34 308 1.21 309 1.09 310 0.99 311 0.89 312 0.76 313 0.69 314 0.56 315 0.51 316 0.46 317 0.35 318 0.3 319 0.24 320 0.19 321 0.15 322 0.11 323 0.09 324 0.06 325 0.04 326 0.02 327 0.02 328 0 329 0.01 330 0.02 331 0.03 332 0.03 333 0.07 334 0.09 335 0.13 336 0.16 337 0.2 338 0.24 339 0.28 340 0.32 341 0.39 342 0.42 343 0.47 344 0.55 345 0.59 346 0.68 347 0.71 348 0.79 349 0.84 350 0.88 351 0.94 352 1 353 1.05 354 1.1 355 1.15 356 1.19 357 1.25 358 1.28 359 1.33 0</t>
  </si>
  <si>
    <t>【700MHz】SANT(Indoor)-MultiBand-360VH344-GTL</t>
  </si>
  <si>
    <t>【900MHz】OHTK-02-135F(0)</t>
  </si>
  <si>
    <t>2 0 0 360 0 3.04 1 3 2 2.96 3 2.91 4 2.87 5 2.83 6 2.79 7 2.75 8 2.71 9 2.67 10 2.63 11 2.6 12 2.57 13 2.54 14 2.51 15 2.49 16 2.47 17 2.45 18 2.44 19 2.43 20 2.42 21 2.42 22 2.42 23 2.42 24 2.42 25 2.42 26 2.42 27 2.42 28 2.43 29 2.43 30 2.44 31 2.43 32 2.42 33 2.4 34 2.37 35 2.35 36 2.31 37 2.27 38 2.21 39 2.15 40 2.09 41 2.02 42 1.94 43 1.86 44 1.78 45 1.72 46 1.67 47 1.61 48 1.57 49 1.54 50 1.52 51 1.54 52 1.6 53 1.69 54 1.79 55 1.91 56 2.07 57 2.31 58 2.6 59 2.93 60 3.28 61 3.7 62 4.21 63 4.77 64 5.35 65 5.91 66 6.53 67 7.24 68 7.9 69 8.4 70 8.6 71 8.5 72 8.24 73 7.88 74 7.47 75 7.06 76 6.6 77 6.03 78 5.45 79 4.92 80 4.54 81 4.25 82 3.98 83 3.76 84 3.61 85 3.55 86 3.57 87 3.63 88 3.7 89 3.78 90 3.83 91 3.88 92 3.92 93 3.95 94 3.98 95 3.99 96 3.9 97 3.67 98 3.34 99 2.99 100 2.66 101 2.33 102 1.96 103 1.58 104 1.23 105 0.94 106 0.69 107 0.44 108 0.22 109 0.06 110 0 111 0 112 0.01 113 0.01 114 0.02 115 0.03 116 0.09 117 0.21 118 0.37 119 0.54 120 0.69 121 0.83 122 0.99 123 1.15 124 1.27 125 1.36 126 1.41 127 1.46 128 1.49 129 1.52 130 1.53 131 1.51 132 1.47 133 1.42 134 1.37 135 1.33 136 1.3 137 1.27 138 1.24 139 1.22 140 1.22 141 1.22 142 1.24 143 1.27 144 1.31 145 1.34 146 1.39 147 1.45 148 1.51 149 1.57 150 1.63 151 1.68 152 1.74 153 1.8 154 1.84 155 1.87 156 1.88 157 1.89 158 1.89 159 1.9 160 1.9 161 1.89 162 1.87 163 1.83 164 1.79 165 1.76 166 1.71 167 1.66 168 1.6 169 1.54 170 1.49 171 1.44 172 1.39 173 1.34 174 1.29 175 1.25 176 1.2 177 1.14 178 1.09 179 1.04 180 0.98 181 0.94 182 0.9 183 0.85 184 0.82 185 0.78 186 0.75 187 0.72 188 0.69 189 0.67 190 0.65 191 0.63 192 0.61 193 0.6 194 0.59 195 0.58 196 0.57 197 0.56 198 0.55 199 0.54 200 0.54 201 0.54 202 0.54 203 0.55 204 0.55 205 0.56 206 0.57 207 0.59 208 0.62 209 0.66 210 0.7 211 0.75 212 0.81 213 0.9 214 0.99 215 1.09 216 1.21 217 1.34 218 1.5 219 1.67 220 1.84 221 2.03 222 2.23 223 2.45 224 2.67 225 2.87 226 3.1 227 3.34 228 3.57 229 3.74 230 3.81 231 3.81 232 3.8 233 3.8 234 3.79 235 3.78 236 3.71 237 3.54 238 3.32 239 3.1 240 2.92 241 2.76 242 2.6 243 2.45 244 2.34 245 2.3 246 2.31 247 2.35 248 2.4 249 2.46 250 2.53 251 2.66 252 2.87 253 3.13 254 3.38 255 3.6 256 3.82 257 4.04 258 4.25 259 4.4 260 4.46 261 4.42 262 4.3 263 4.13 264 3.93 265 3.74 266 3.51 267 3.23 268 2.93 269 2.66 270 2.47 271 2.34 272 2.22 273 2.12 274 2.06 275 2.03 276 2.08 277 2.2 278 2.37 279 2.56 280 2.76 281 3 282 3.3 283 3.61 284 3.91 285 4.15 286 4.35 287 4.55 288 4.72 289 4.85 290 4.89 291 4.84 292 4.7 293 4.52 294 4.31 295 4.12 296 3.92 297 3.68 298 3.45 299 3.25 300 3.11 301 3.02 302 2.93 303 2.86 304 2.81 305 2.8 306 2.82 307 2.89 308 2.99 309 3.11 310 3.22 311 3.36 312 3.53 313 3.72 314 3.91 315 4.09 316 4.26 317 4.44 318 4.62 319 4.77 320 4.9 321 5.01 322 5.11 323 5.2 324 5.27 325 5.29 326 5.28 327 5.26 328 5.23 329 5.19 330 5.14 331 5.09 332 5.01 333 4.91 334 4.82 335 4.72 336 4.63 337 4.54 338 4.45 339 4.36 340 4.28 341 4.2 342 4.12 343 4.05 344 3.98 345 3.9 346 3.83 347 3.76 348 3.7 349 3.63 350 3.57 351 3.51 352 3.45 353 3.39 354 3.34 355 3.28 356 3.23 357 3.18 358 3.13 359 3.09 1 0 360 0 0 1 0.01 2 0.03 3 0.07 4 0.12 5 0.18 6 0.25 7 0.33 8 0.42 9 0.52 10 0.62 11 0.73 12 0.84 13 0.95 14 1.07 15 1.18 16 1.29 17 1.4 18 1.51 19 1.62 20 1.73 21 1.85 22 1.97 23 2.09 24 2.22 25 2.36 26 2.5 27 2.64 28 2.78 29 2.93 30 3.08 31 3.24 32 3.4 33 3.56 34 3.72 35 3.89 36 4.06 37 4.23 38 4.42 39 4.62 40 4.82 41 5.04 42 5.26 43 5.48 44 5.71 45 5.94 46 6.17 47 6.41 48 6.63 49 6.86 50 7.08 51 7.3 52 7.51 53 7.71 54 7.9 55 8.09 56 8.29 57 8.5 58 8.71 59 8.93 60 9.15 61 9.36 62 9.57 63 9.78 64 9.97 65 10.15 66 10.31 67 10.46 68 10.59 69 10.69 70 10.76 71 10.81 72 10.83 73 10.81 74 10.76 75 10.69 76 10.58 77 10.46 78 10.31 79 10.15 80 9.97 81 9.78 82 9.59 83 9.39 84 9.18 85 8.98 86 8.78 87 8.59 88 8.4 89 8.23 90 8.07 91 7.92 92 7.76 93 7.61 94 7.44 95 7.28 96 7.11 97 6.95 98 6.79 99 6.63 100 6.47 101 6.32 102 6.17 103 6.04 104 5.9 105 5.78 106 5.67 107 5.57 108 5.48 109 5.4 110 5.32 111 5.24 112 5.17 113 5.1 114 5.03 115 4.97 116 4.91 117 4.85 118 4.79 119 4.73 120 4.68 121 4.64 122 4.59 123 4.55 124 4.51 125 4.47 126 4.44 127 4.41 128 4.38 129 4.35 130 4.33 131 4.3 132 4.28 133 4.26 134 4.24 135 4.22 136 4.2 137 4.18 138 4.17 139 4.15 140 4.13 141 4.1 142 4.08 143 4.06 144 4.03 145 4.01 146 3.98 147 3.95 148 3.93 149 3.9 150 3.87 151 3.85 152 3.82 153 3.79 154 3.76 155 3.72 156 3.69 157 3.65 158 3.61 159 3.57 160 3.53 161 3.48 162 3.43 163 3.38 164 3.31 165 3.24 166 3.15 167 3.06 168 2.97 169 2.86 170 2.75 171 2.63 172 2.51 173 2.38 174 2.25 175 2.11 176 1.97 177 1.82 178 1.67 179 1.52 180 1.36 181 1.32 182 1.28 183 1.24 184 1.21 185 1.18 186 1.16 187 1.14 188 1.12 189 1.11 190 1.09 191 1.08 192 1.08 193 1.07 194 1.07 195 1.07 196 1.06 197 1.06 198 1.06 199 1.07 200 1.08 201 1.1 202 1.12 203 1.15 204 1.19 205 1.23 206 1.27 207 1.32 208 1.37 209 1.43 210 1.49 211 1.55 212 1.61 213 1.67 214 1.74 215 1.8 216 1.87 217 1.94 218 2.02 219 2.11 220 2.2 221 2.3 222 2.41 223 2.53 224 2.65 225 2.77 226 2.9 227 3.03 228 3.17 229 3.31 230 3.45 231 3.6 232 3.74 233 3.89 234 4.03 235 4.19 236 4.36 237 4.55 238 4.75 239 4.97 240 5.19 241 5.41 242 5.63 243 5.86 244 6.08 245 6.29 246 6.49 247 6.68 248 6.85 249 7.01 250 7.14 251 7.24 252 7.32 253 7.39 254 7.45 255 7.51 256 7.57 257 7.62 258 7.68 259 7.73 260 7.78 261 7.82 262 7.86 263 7.9 264 7.93 265 7.96 266 7.98 267 8 268 8.01 269 8.02 270 8.03 271 8.01 272 7.95 273 7.86 274 7.74 275 7.6 276 7.43 277 7.24 278 7.04 279 6.83 280 6.61 281 6.38 282 6.15 283 5.93 284 5.71 285 5.49 286 5.3 287 5.11 288 4.95 289 4.8 290 4.65 291 4.5 292 4.35 293 4.2 294 4.05 295 3.9 296 3.75 297 3.61 298 3.47 299 3.34 300 3.2 301 3.08 302 2.95 303 2.84 304 2.72 305 2.62 306 2.52 307 2.43 308 2.33 309 2.24 310 2.15 311 2.06 312 1.97 313 1.89 314 1.81 315 1.73 316 1.65 317 1.58 318 1.51 319 1.45 320 1.39 321 1.34 322 1.29 323 1.25 324 1.21 325 1.18 326 1.16 327 1.13 328 1.11 329 1.09 330 1.07 331 1.05 332 1.04 333 1.02 334 1 335 0.99 336 0.97 337 0.95 338 0.94 339 0.92 340 0.89 341 0.87 342 0.84 343 0.81 344 0.77 345 0.72 346 0.67 347 0.61 348 0.55 349 0.49 350 0.42 351 0.36 352 0.3 353 0.24 354 0.18 355 0.13 356 0.09 357 0.05 358 0.03 359 0.01 0</t>
  </si>
  <si>
    <t>【900MHz】OHTK-02-135F</t>
  </si>
  <si>
    <t>【900MHz】OVTK-0203-190M(0)</t>
  </si>
  <si>
    <t>2 0 0 360 0 1.06 1 1.05 2 1.05 3 1.04 4 1.03 5 1.02 6 1.02 7 1.01 8 1.01 9 1.01 10 1 11 1 12 0.99 13 0.98 14 0.98 15 0.97 16 0.97 17 0.96 18 0.95 19 0.94 20 0.94 21 0.94 22 0.94 23 0.94 24 0.95 25 0.95 26 0.96 27 0.98 28 1.01 29 1.03 30 1.04 31 1.04 32 1.02 33 1 34 0.98 35 0.96 36 0.93 37 0.9 38 0.87 39 0.85 40 0.84 41 0.84 42 0.85 43 0.85 44 0.85 45 0.86 46 0.85 47 0.84 48 0.83 49 0.82 50 0.82 51 0.82 52 0.83 53 0.84 54 0.84 55 0.85 56 0.84 57 0.81 58 0.79 59 0.76 60 0.75 61 0.76 62 0.76 63 0.77 64 0.77 65 0.78 66 0.78 67 0.77 68 0.77 69 0.77 70 0.76 71 0.76 72 0.76 73 0.75 74 0.75 75 0.74 76 0.74 77 0.73 78 0.73 79 0.72 80 0.71 81 0.7 82 0.69 83 0.68 84 0.66 85 0.66 86 0.66 87 0.66 88 0.65 89 0.65 90 0.65 91 0.65 92 0.64 93 0.63 94 0.62 95 0.62 96 0.61 97 0.6 98 0.6 99 0.59 100 0.59 101 0.58 102 0.58 103 0.58 104 0.58 105 0.58 106 0.58 107 0.57 108 0.57 109 0.57 110 0.57 111 0.56 112 0.55 113 0.53 114 0.52 115 0.52 116 0.52 117 0.52 118 0.52 119 0.52 120 0.51 121 0.51 122 0.51 123 0.51 124 0.5 125 0.5 126 0.49 127 0.48 128 0.47 129 0.46 130 0.45 131 0.44 132 0.44 133 0.43 134 0.42 135 0.42 136 0.41 137 0.4 138 0.39 139 0.38 140 0.38 141 0.38 142 0.38 143 0.38 144 0.38 145 0.38 146 0.38 147 0.38 148 0.37 149 0.36 150 0.36 151 0.35 152 0.34 153 0.32 154 0.31 155 0.3 156 0.29 157 0.28 158 0.27 159 0.27 160 0.26 161 0.26 162 0.25 163 0.25 164 0.25 165 0.24 166 0.24 167 0.23 168 0.22 169 0.21 170 0.2 171 0.19 172 0.17 173 0.15 174 0.14 175 0.13 176 0.12 177 0.12 178 0.12 179 0.11 180 0.11 181 0.11 182 0.1 183 0.09 184 0.08 185 0.08 186 0.07 187 0.06 188 0.05 189 0.05 190 0.04 191 0.05 192 0.05 193 0.06 194 0.06 195 0.06 196 0.06 197 0.05 198 0.05 199 0.04 200 0.03 201 0.02 202 0.02 203 0.01 204 0 205 0 206 0 207 0 208 0 209 0 210 0 211 0 212 0 213 0 214 0 215 0 216 0 217 0 218 0 219 0 220 0.01 221 0.01 222 0.02 223 0.02 224 0.03 225 0.03 226 0.04 227 0.04 228 0.04 229 0.04 230 0.04 231 0.05 232 0.05 233 0.06 234 0.06 235 0.07 236 0.08 237 0.09 238 0.11 239 0.12 240 0.13 241 0.14 242 0.15 243 0.16 244 0.17 245 0.18 246 0.19 247 0.2 248 0.21 249 0.22 250 0.23 251 0.24 252 0.25 253 0.26 254 0.27 255 0.28 256 0.29 257 0.3 258 0.31 259 0.32 260 0.33 261 0.35 262 0.36 263 0.37 264 0.38 265 0.39 266 0.4 267 0.4 268 0.41 269 0.42 270 0.43 271 0.44 272 0.44 273 0.45 274 0.46 275 0.47 276 0.48 277 0.49 278 0.5 279 0.5 280 0.51 281 0.52 282 0.53 283 0.54 284 0.55 285 0.56 286 0.57 287 0.57 288 0.57 289 0.58 290 0.59 291 0.59 292 0.6 293 0.62 294 0.63 295 0.64 296 0.65 297 0.66 298 0.67 299 0.68 300 0.7 301 0.7 302 0.71 303 0.72 304 0.73 305 0.74 306 0.75 307 0.77 308 0.78 309 0.8 310 0.8 311 0.8 312 0.8 313 0.79 314 0.79 315 0.79 316 0.79 317 0.8 318 0.81 319 0.82 320 0.83 321 0.84 322 0.86 323 0.87 324 0.88 325 0.89 326 0.9 327 0.91 328 0.92 329 0.93 330 0.94 331 0.94 332 0.94 333 0.95 334 0.95 335 0.95 336 0.96 337 0.96 338 0.96 339 0.97 340 0.97 341 0.98 342 0.99 343 1 344 1.01 345 1.02 346 1.02 347 1.02 348 1.02 349 1.02 350 1.02 351 1.02 352 1.02 353 1.02 354 1.02 355 1.02 356 1.02 357 1.03 358 1.04 359 1.05 1 0 360 0 1.6 1 1.67 2 1.74 3 1.8 4 1.84 5 1.86 6 1.81 7 1.69 8 1.53 9 1.35 10 1.18 11 1.02 12 0.85 13 0.67 14 0.52 15 0.39 16 0.28 17 0.18 18 0.09 19 0.02 20 0 21 0 22 0 23 0 24 0.01 25 0.01 26 0.04 27 0.09 28 0.17 29 0.24 30 0.3 31 0.35 32 0.4 33 0.45 34 0.49 35 0.51 36 0.53 37 0.54 38 0.55 39 0.56 40 0.57 41 0.58 42 0.59 43 0.6 44 0.61 45 0.63 46 0.65 47 0.7 48 0.75 49 0.81 50 0.87 51 0.93 52 1.01 53 1.09 54 1.19 55 1.29 56 1.4 57 1.53 58 1.67 59 1.82 60 1.98 61 2.16 62 2.37 63 2.58 64 2.81 65 3.04 66 3.28 67 3.52 68 3.78 69 4.04 70 4.33 71 4.62 72 4.94 73 5.27 74 5.62 75 5.97 76 6.33 77 6.72 78 7.11 79 7.51 80 7.91 81 8.33 82 8.75 83 9.18 84 9.6 85 9.99 86 10.39 87 10.8 88 11.19 89 11.49 90 11.68 91 11.77 92 11.86 93 11.92 94 11.96 95 11.98 96 11.87 97 11.59 98 11.2 99 10.77 100 10.37 101 9.98 102 9.56 103 9.12 104 8.69 105 8.26 106 7.85 107 7.44 108 7.03 109 6.63 110 6.25 111 5.88 112 5.53 113 5.18 114 4.84 115 4.53 116 4.22 117 3.93 118 3.64 119 3.38 120 3.13 121 2.89 122 2.66 123 2.45 124 2.25 125 2.07 126 1.9 127 1.73 128 1.57 129 1.44 130 1.32 131 1.21 132 1.11 133 1.02 134 0.94 135 0.88 136 0.84 137 0.8 138 0.76 139 0.73 140 0.72 141 0.7 142 0.69 143 0.69 144 0.68 145 0.67 146 0.67 147 0.66 148 0.66 149 0.65 150 0.65 151 0.64 152 0.62 153 0.6 154 0.59 155 0.57 156 0.55 157 0.53 158 0.52 159 0.51 160 0.5 161 0.51 162 0.52 163 0.55 164 0.58 165 0.61 166 0.65 167 0.7 168 0.76 169 0.81 170 0.84 171 0.86 172 0.88 173 0.89 174 0.9 175 0.9 176 0.88 177 0.83 178 0.76 179 0.7 180 0.65 181 0.63 182 0.6 183 0.58 184 0.56 185 0.56 186 0.59 187 0.68 188 0.8 189 0.95 190 1.1 191 1.28 192 1.52 193 1.78 194 2.04 195 2.26 196 2.47 197 2.68 198 2.88 199 3.02 200 3.07 201 3.04 202 2.96 203 2.86 204 2.73 205 2.61 206 2.46 207 2.27 208 2.08 209 1.94 210 1.88 211 1.88 212 1.9 213 1.93 214 1.96 215 2.01 216 2.13 217 2.36 218 2.67 219 3.03 220 3.39 221 3.81 222 4.32 223 4.87 224 5.45 225 6 226 6.61 227 7.32 228 7.98 229 8.48 230 8.7 231 8.73 232 8.75 233 8.76 234 8.77 235 8.78 236 8.66 237 8.39 238 8.04 239 7.7 240 7.47 241 7.32 242 7.19 243 7.07 244 6.99 245 6.96 246 7 247 7.1 248 7.24 249 7.42 250 7.6 251 7.84 252 8.16 253 8.53 254 8.94 255 9.36 256 9.84 257 10.38 258 10.95 259 11.48 260 11.9 261 12.27 262 12.64 263 12.96 264 13.19 265 13.28 266 13.18 267 12.91 268 12.48 269 11.9 270 13.52 271 12.76 272 12.02 273 11.32 274 10.65 275 10.02 276 9.42 277 8.83 278 8.27 279 7.76 280 7.3 281 6.89 282 6.5 283 6.15 284 5.83 285 5.56 286 5.32 287 5.08 288 4.87 289 4.71 290 4.63 291 4.6 292 4.57 293 4.55 294 4.53 295 4.53 296 4.58 297 4.7 298 4.87 299 5.06 300 5.25 301 5.46 302 5.73 303 6 304 6.22 305 6.33 306 6.37 307 6.4 308 6.43 309 6.44 310 6.45 311 6.33 312 6.04 313 5.63 314 5.2 315 4.81 316 4.43 317 4.03 318 3.63 319 3.27 320 2.96 321 2.7 322 2.43 323 2.2 324 2.03 325 1.95 326 1.92 327 1.9 328 1.88 329 1.87 330 1.87 331 1.9 332 1.98 333 2.08 334 2.16 335 2.19 336 2.18 337 2.15 338 2.1 339 2.03 340 1.97 341 1.86 342 1.7 343 1.52 344 1.34 345 1.19 346 1.04 347 0.9 348 0.76 349 0.67 350 0.63 351 0.65 352 0.68 353 0.74 354 0.8 355 0.87 356 0.98 357 1.14 358 1.32 359 1.48 0</t>
  </si>
  <si>
    <t>【900MHz】OVTK-0203-190M</t>
  </si>
  <si>
    <t>【900MHz】OVTK-0205-184(0)</t>
  </si>
  <si>
    <t>2 0 0 360 0 0.04 1 0.04 2 0.04 3 0.04 4 0.04 5 0.04 6 0.04 7 0.04 8 0.04 9 0.05 10 0.05 11 0.05 12 0.05 13 0.05 14 0.06 15 0.06 16 0.06 17 0.07 18 0.07 19 0.07 20 0.08 21 0.08 22 0.08 23 0.09 24 0.1 25 0.1 26 0.11 27 0.12 28 0.12 29 0.13 30 0.14 31 0.15 32 0.16 33 0.16 34 0.17 35 0.18 36 0.19 37 0.2 38 0.21 39 0.22 40 0.22 41 0.23 42 0.25 43 0.26 44 0.27 45 0.28 46 0.29 47 0.3 48 0.31 49 0.32 50 0.33 51 0.34 52 0.35 53 0.36 54 0.37 55 0.37 56 0.38 57 0.39 58 0.4 59 0.4 60 0.41 61 0.42 62 0.43 63 0.43 64 0.44 65 0.45 66 0.46 67 0.46 68 0.47 69 0.47 70 0.48 71 0.48 72 0.49 73 0.49 74 0.5 75 0.5 76 0.51 77 0.51 78 0.51 79 0.52 80 0.52 81 0.52 82 0.53 83 0.53 84 0.53 85 0.54 86 0.54 87 0.54 88 0.55 89 0.55 90 0.55 91 0.56 92 0.56 93 0.56 94 0.57 95 0.57 96 0.57 97 0.58 98 0.58 99 0.59 100 0.59 101 0.59 102 0.6 103 0.6 104 0.61 105 0.61 106 0.61 107 0.62 108 0.62 109 0.63 110 0.64 111 0.64 112 0.65 113 0.66 114 0.66 115 0.67 116 0.68 117 0.69 118 0.69 119 0.7 120 0.71 121 0.72 122 0.73 123 0.74 124 0.75 125 0.76 126 0.77 127 0.78 128 0.79 129 0.8 130 0.81 131 0.83 132 0.84 133 0.85 134 0.87 135 0.88 136 0.9 137 0.91 138 0.92 139 0.94 140 0.95 141 0.97 142 0.98 143 0.99 144 1 145 1.02 146 1.03 147 1.04 148 1.06 149 1.07 150 1.09 151 1.1 152 1.12 153 1.13 154 1.14 155 1.16 156 1.17 157 1.18 158 1.19 159 1.19 160 1.2 161 1.2 162 1.2 163 1.2 164 1.2 165 1.19 166 1.18 167 1.16 168 1.15 169 1.13 170 1.1 171 1.08 172 1.05 173 1.02 174 0.99 175 0.95 176 0.92 177 0.88 178 0.84 179 0.8 180 0.76 181 0.74 182 0.72 183 0.7 184 0.69 185 0.67 186 0.65 187 0.63 188 0.62 189 0.6 190 0.58 191 0.56 192 0.55 193 0.53 194 0.51 195 0.49 196 0.48 197 0.46 198 0.44 199 0.43 200 0.41 201 0.39 202 0.38 203 0.36 204 0.34 205 0.33 206 0.31 207 0.29 208 0.28 209 0.26 210 0.25 211 0.23 212 0.22 213 0.2 214 0.19 215 0.18 216 0.17 217 0.16 218 0.15 219 0.14 220 0.13 221 0.12 222 0.11 223 0.1 224 0.09 225 0.08 226 0.07 227 0.06 228 0.06 229 0.05 230 0.04 231 0.04 232 0.03 233 0.03 234 0.03 235 0.02 236 0.02 237 0.02 238 0.02 239 0.01 240 0.01 241 0.01 242 0.01 243 0.01 244 0 245 0 246 0 247 0 248 0 249 0 250 0 251 0 252 0 253 0 254 0 255 0 256 0 257 0 258 0 259 0.01 260 0.01 261 0.01 262 0.02 263 0.02 264 0.02 265 0.03 266 0.03 267 0.03 268 0.04 269 0.04 270 0.04 271 0.05 272 0.05 273 0.06 274 0.06 275 0.07 276 0.07 277 0.08 278 0.08 279 0.09 280 0.1 281 0.1 282 0.11 283 0.12 284 0.12 285 0.13 286 0.14 287 0.14 288 0.15 289 0.16 290 0.16 291 0.17 292 0.18 293 0.19 294 0.2 295 0.21 296 0.21 297 0.22 298 0.23 299 0.24 300 0.25 301 0.25 302 0.26 303 0.27 304 0.27 305 0.27 306 0.28 307 0.28 308 0.28 309 0.29 310 0.29 311 0.29 312 0.29 313 0.3 314 0.3 315 0.3 316 0.3 317 0.3 318 0.3 319 0.31 320 0.31 321 0.31 322 0.31 323 0.31 324 0.31 325 0.31 326 0.31 327 0.3 328 0.3 329 0.3 330 0.29 331 0.29 332 0.28 333 0.27 334 0.27 335 0.26 336 0.25 337 0.25 338 0.24 339 0.23 340 0.22 341 0.22 342 0.21 343 0.2 344 0.19 345 0.18 346 0.17 347 0.16 348 0.15 349 0.13 350 0.12 351 0.11 352 0.09 353 0.08 354 0.07 355 0.06 356 0.05 357 0.05 358 0.04 359 0.04 1 0 360 0 0.58 1 0.5 2 0.43 3 0.36 4 0.3 5 0.24 6 0.18 7 0.11 8 0.05 9 0.01 10 0 11 0 12 0 13 0 14 0 15 0 16 0.02 17 0.07 18 0.15 19 0.24 20 0.33 21 0.43 22 0.56 23 0.69 24 0.82 25 0.95 26 1.07 27 1.2 28 1.32 29 1.43 30 1.52 31 1.61 32 1.69 33 1.76 34 1.82 35 1.86 36 1.88 37 1.89 38 1.9 39 1.92 40 1.93 41 1.94 42 1.94 43 1.95 44 1.96 45 1.98 46 2 47 2.03 48 2.08 49 2.13 50 2.19 51 2.26 52 2.35 53 2.46 54 2.57 55 2.7 56 2.83 57 2.98 58 3.14 59 3.32 60 3.5 61 3.69 62 3.9 63 4.12 64 4.36 65 4.61 66 4.87 67 5.15 68 5.45 69 5.76 70 6.09 71 6.44 72 6.81 73 7.19 74 7.6 75 8.04 76 8.5 77 9 78 9.54 79 10.09 80 10.66 81 11.27 82 11.92 83 12.59 84 13.24 85 13.85 86 14.49 87 15.18 88 15.81 89 16.27 90 16.45 91 16.35 92 16.1 93 15.73 94 15.3 95 14.85 96 14.29 97 13.56 98 12.75 99 11.94 100 11.23 101 10.61 102 10.02 103 9.46 104 8.93 105 8.42 106 7.92 107 7.45 108 7 109 6.57 110 6.18 111 5.81 112 5.47 113 5.15 114 4.83 115 4.53 116 4.22 117 3.92 118 3.62 119 3.35 120 3.1 121 2.87 122 2.66 123 2.47 124 2.28 125 2.1 126 1.93 127 1.77 128 1.61 129 1.47 130 1.35 131 1.24 132 1.15 133 1.06 134 0.98 135 0.91 136 0.85 137 0.78 138 0.73 139 0.68 140 0.65 141 0.63 142 0.61 143 0.6 144 0.59 145 0.57 146 0.55 147 0.53 148 0.51 149 0.49 150 0.48 151 0.46 152 0.44 153 0.42 154 0.41 155 0.4 156 0.41 157 0.43 158 0.45 159 0.49 160 0.52 161 0.57 162 0.64 163 0.73 164 0.82 165 0.92 166 1.02 167 1.14 168 1.27 169 1.37 170 1.44 171 1.49 172 1.53 173 1.56 174 1.58 175 1.59 176 1.56 177 1.49 178 1.41 179 1.34 180 1.3 181 1.29 182 1.28 183 1.27 184 1.26 185 1.26 186 1.3 187 1.41 188 1.55 189 1.72 190 1.88 191 2.06 192 2.27 193 2.49 194 2.71 195 2.91 196 3.09 197 3.28 198 3.46 199 3.62 200 3.75 201 3.84 202 3.92 203 3.98 204 4.05 205 4.13 206 4.22 207 4.31 208 4.41 209 4.52 210 4.64 211 4.8 212 4.99 213 5.2 214 5.43 215 5.65 216 5.89 217 6.16 218 6.43 219 6.68 220 6.87 221 7.03 222 7.19 223 7.33 224 7.42 225 7.46 226 7.44 227 7.41 228 7.36 229 7.31 230 7.26 231 7.22 232 7.17 233 7.12 234 7.09 235 7.08 236 7.09 237 7.13 238 7.2 239 7.27 240 7.36 241 7.48 242 7.65 243 7.86 244 8.09 245 8.32 246 8.56 247 8.81 248 9.09 249 9.38 250 9.7 251 10.05 252 10.43 253 10.84 254 11.27 255 11.71 256 12.17 257 12.67 258 13.18 259 13.67 260 14.14 261 14.59 262 15.05 263 15.48 264 15.87 265 16.19 266 16.46 267 16.7 268 16.92 269 17.1 270 17.24 271 16.9 272 16.53 273 16.15 274 15.75 275 15.33 276 14.88 277 14.4 278 13.9 279 13.4 280 12.94 281 12.49 282 12.05 283 11.62 284 11.22 285 10.84 286 10.48 287 10.13 288 9.8 289 9.5 290 9.22 291 8.95 292 8.7 293 8.46 294 8.25 295 8.08 296 7.92 297 7.78 298 7.66 299 7.56 300 7.49 301 7.43 302 7.38 303 7.34 304 7.31 305 7.29 306 7.28 307 7.27 308 7.26 309 7.26 310 7.24 311 7.21 312 7.16 313 7.1 314 7.02 315 6.93 316 6.83 317 6.7 318 6.56 319 6.41 320 6.27 321 6.12 322 5.95 323 5.79 324 5.65 325 5.54 326 5.46 327 5.38 328 5.32 329 5.26 330 5.21 331 5.17 332 5.13 333 5.1 334 5.06 335 5.01 336 4.93 337 4.83 338 4.69 339 4.54 340 4.38 341 4.16 342 3.9 343 3.6 344 3.3 345 3.02 346 2.76 347 2.51 348 2.26 349 2.03 350 1.82 351 1.63 352 1.44 353 1.26 354 1.11 355 0.98 356 0.88 357 0.8 358 0.72 359 0.65 0</t>
  </si>
  <si>
    <t>【900MHz】OVTK-0205-184</t>
  </si>
  <si>
    <t>【900MHz】R-0736FVM-DK(0)</t>
  </si>
  <si>
    <t>2 0 0 360 0 2 1 2 2 2 3 2 4 2 5 2 6 2 7 2 8 2 9 2 10 2 11 2 12 2 13 1.9 14 1.9 15 1.9 16 1.9 17 1.9 18 1.9 19 1.9 20 1.9 21 1.9 22 1.9 23 1.9 24 1.9 25 1.9 26 1.9 27 1.9 28 1.9 29 1.9 30 2 31 2 32 2 33 2 34 2 35 2 36 2 37 2 38 2 39 2 40 2 41 2 42 2 43 2 44 2 45 2 46 2 47 2 48 2 49 2 50 2 51 2 52 2 53 2 54 2 55 2 56 2 57 2 58 2 59 2 60 2 61 2 62 2 63 2 64 2 65 2 66 2 67 2 68 2 69 2 70 2 71 2 72 2 73 2 74 2 75 2 76 2 77 2 78 2 79 2 80 2 81 2 82 2 83 2 84 2 85 2 86 1.9 87 1.9 88 1.9 89 1.9 90 1.9 91 1.9 92 1.9 93 1.9 94 1.8 95 1.8 96 1.8 97 1.8 98 1.8 99 1.8 100 1.8 101 1.7 102 1.7 103 1.7 104 1.7 105 1.7 106 1.6 107 1.6 108 1.6 109 1.6 110 1.6 111 1.5 112 1.5 113 1.5 114 1.5 115 1.4 116 1.4 117 1.4 118 1.3 119 1.3 120 1.2 121 1.1 122 1.1 123 1.1 124 1 125 1 126 1 127 0.9 128 0.9 129 0.9 130 0.9 131 0.8 132 0.8 133 0.8 134 0.7 135 0.7 136 0.7 137 0.7 138 0.7 139 0.6 140 0.6 141 0.6 142 0.6 143 0.5 144 0.5 145 0.5 146 0.5 147 0.5 148 0.4 149 0.4 150 0.4 151 0.4 152 0.4 153 0.4 154 0.3 155 0.3 156 0.3 157 0.3 158 0.3 159 0.3 160 0.2 161 0.2 162 0.2 163 0.2 164 0.2 165 0.2 166 0.2 167 0.2 168 0.2 169 0.2 170 0.1 171 0.1 172 0.1 173 0.1 174 0.1 175 0.1 176 0.1 177 0.1 178 0.1 179 0 180 0 181 0 182 0 183 0 184 0 185 0 186 0 187 0 188 0 189 0 190 0 191 0 192 0 193 0 194 0 195 0 196 0 197 0 198 0 199 0.1 200 0.1 201 0.1 202 0.1 203 0.1 204 0.1 205 0.1 206 0.2 207 0.2 208 0.2 209 0.2 210 0.2 211 0.3 212 0.3 213 0.3 214 0.3 215 0.3 216 0.4 217 0.4 218 0.4 219 0.4 220 0.5 221 0.5 222 0.5 223 0.5 224 0.5 225 0.6 226 0.6 227 0.6 228 0.6 229 0.7 230 0.7 231 0.7 232 0.8 233 0.8 234 0.8 235 0.8 236 0.9 237 0.9 238 0.9 239 1 240 1 241 1 242 1.1 243 1.1 244 1.1 245 1.2 246 1.2 247 1.2 248 1.2 249 1.3 250 1.3 251 1.3 252 1.4 253 1.4 254 1.4 255 1.5 256 1.5 257 1.5 258 1.5 259 1.5 260 1.6 261 1.6 262 1.6 263 1.6 264 1.7 265 1.7 266 1.7 267 1.7 268 1.7 269 1.7 270 1.8 271 1.8 272 1.8 273 1.8 274 1.8 275 1.8 276 1.9 277 1.9 278 1.9 279 1.9 280 1.9 281 1.9 282 1.9 283 1.9 284 1.9 285 1.9 286 2 287 2 288 2 289 2 290 2 291 2 292 2 293 2 294 2 295 2 296 2 297 2 298 2 299 2 300 2 301 2 302 2 303 2 304 2 305 2 306 2 307 2 308 2 309 2 310 2 311 2 312 2 313 2 314 2 315 2 316 1.9 317 1.9 318 1.9 319 1.9 320 1.9 321 1.9 322 1.9 323 1.9 324 1.9 325 1.9 326 1.9 327 1.8 328 1.8 329 1.8 330 1.8 331 1.8 332 1.8 333 1.8 334 1.8 335 1.8 336 1.8 337 1.8 338 1.8 339 1.8 340 1.8 341 1.8 342 1.8 343 1.8 344 1.8 345 1.8 346 1.9 347 1.9 348 1.9 349 1.9 350 1.9 351 1.9 352 1.9 353 1.9 354 1.9 355 2 356 2 357 2 358 2 359 2 1 0 360 0 0.1 1 0.1 2 0 3 0 4 0 5 0 6 0 7 0 8 0.1 9 0.1 10 0.1 11 0.1 12 0.1 13 0.1 14 0.1 15 0.2 16 0.2 17 0.2 18 0.2 19 0.2 20 0.3 21 0.3 22 0.3 23 0.3 24 0.3 25 0.4 26 0.4 27 0.4 28 0.4 29 0.5 30 0.5 31 0.6 32 0.6 33 0.6 34 0.7 35 0.7 36 0.8 37 0.8 38 0.9 39 1 40 1 41 1.1 42 1.2 43 1.3 44 1.4 45 1.4 46 1.5 47 1.6 48 1.7 49 1.8 50 2 51 2.1 52 2.2 53 2.3 54 2.5 55 2.6 56 2.8 57 3 58 3.1 59 3.3 60 3.5 61 3.7 62 4 63 4.2 64 4.5 65 4.8 66 5 67 5.4 68 5.7 69 6.1 70 6.5 71 6.9 72 7.4 73 7.9 74 8.4 75 9.1 76 9.7 77 10.4 78 11.3 79 12.2 80 13.2 81 14.4 82 15.9 83 17.6 84 19.8 85 22.6 86 26.9 87 33.9 88 34.2 89 26.7 90 21.7 91 19.8 92 17.7 93 16.1 94 14.7 95 13.5 96 12.5 97 11.6 98 10.7 99 10 100 9.3 101 8.7 102 8.2 103 7.7 104 7.2 105 6.7 106 6.3 107 5.9 108 5.6 109 5.3 110 5 111 4.6 112 4.4 113 4.1 114 3.9 115 3.6 116 3.4 117 3.2 118 3 119 2.8 120 2.6 121 2.4 122 2.2 123 2.1 124 1.9 125 1.8 126 1.6 127 1.5 128 1.4 129 1.3 130 1.1 131 1 132 0.9 133 0.8 134 0.7 135 0.7 136 0.6 137 0.5 138 0.5 139 0.4 140 0.3 141 0.3 142 0.3 143 0.2 144 0.2 145 0.2 146 0.1 147 0.1 148 0.1 149 0.1 150 0.1 151 0.1 152 0.1 153 0.1 154 0 155 0 156 0 157 0 158 0 159 0 160 0 161 0 162 0 163 0 164 0 165 0 166 0 167 0 168 0 169 0 170 0 171 0 172 0 173 0 174 0.1 175 0.1 176 0.1 177 0.1 178 0.2 179 0.2 180 0.3 181 0.3 182 0.4 183 0.4 184 0.5 185 0.6 186 0.6 187 0.7 188 0.8 189 0.9 190 1 191 1.1 192 1.2 193 1.3 194 1.4 195 1.6 196 1.7 197 1.8 198 2 199 2.1 200 2.2 201 2.4 202 2.5 203 2.7 204 2.9 205 3 206 3.2 207 3.3 208 3.5 209 3.7 210 3.8 211 4 212 4.2 213 4.3 214 4.5 215 4.7 216 4.8 217 5 218 5.2 219 5.3 220 5.5 221 5.6 222 5.8 223 5.9 224 6.1 225 6.2 226 6.3 227 6.5 228 6.6 229 6.7 230 6.8 231 6.9 232 7.1 233 7.2 234 7.3 235 7.4 236 7.6 237 7.7 238 7.9 239 8.1 240 8.3 241 8.4 242 8.7 243 8.8 244 9.1 245 9.4 246 9.6 247 9.9 248 10.2 249 10.6 250 10.9 251 11.3 252 11.8 253 12.2 254 12.7 255 13.3 256 13.9 257 14.5 258 15.3 259 16 260 16.9 261 17.9 262 19.1 263 20.5 264 22.1 265 24.1 266 26.8 267 30.7 268 36.9 269 42.7 270 33.1 271 28.5 272 25.5 273 23 274 21.3 275 19.8 276 18.6 277 17.6 278 16.6 279 15.7 280 15 281 14.3 282 13.7 283 13.2 284 12.6 285 12.2 286 11.7 287 11.3 288 10.9 289 10.6 290 10.3 291 9.9 292 9.7 293 9.4 294 9.1 295 8.9 296 8.7 297 8.5 298 8.3 299 8.1 300 7.9 301 7.7 302 7.6 303 7.4 304 7.2 305 7.1 306 6.9 307 6.8 308 6.6 309 6.5 310 6.3 311 6.2 312 6.1 313 5.9 314 5.8 315 5.7 316 5.5 317 5.4 318 5.3 319 5.1 320 5 321 4.8 322 4.7 323 4.5 324 4.4 325 4.2 326 4.1 327 3.9 328 3.7 329 3.6 330 3.4 331 3.2 332 3.1 333 2.9 334 2.7 335 2.6 336 2.4 337 2.3 338 2.1 339 1.9 340 1.8 341 1.7 342 1.5 343 1.4 344 1.2 345 1.1 346 1 347 0.9 348 0.8 349 0.7 350 0.6 351 0.5 352 0.4 353 0.4 354 0.3 355 0.2 356 0.2 357 0.2 358 0.1 359 0.1 0</t>
  </si>
  <si>
    <t>【900MHz】R-0736FVM-DK</t>
  </si>
  <si>
    <t>【900MHz】SANT(Indoor)-MultiBand-360VH344-GTL(0)</t>
  </si>
  <si>
    <t>2 0 0 360 0 0.89 1 0.9 2 0.94 3 0.94 4 0.95 5 0.96 6 0.96 7 0.98 8 0.99 9 1.01 10 1.02 11 1.07 12 1.07 13 1.07 14 1.09 15 1.12 16 1.12 17 1.13 18 1.16 19 1.16 20 1.19 21 1.2 22 1.2 23 1.21 24 1.24 25 1.24 26 1.25 27 1.27 28 1.27 29 1.28 30 1.31 31 1.31 32 1.31 33 1.32 34 1.32 35 1.34 36 1.33 37 1.33 38 1.34 39 1.35 40 1.35 41 1.35 42 1.36 43 1.36 44 1.37 45 1.37 46 1.37 47 1.38 48 1.37 49 1.37 50 1.37 51 1.36 52 1.34 53 1.34 54 1.33 55 1.33 56 1.33 57 1.33 58 1.32 59 1.31 60 1.32 61 1.32 62 1.31 63 1.3 64 1.3 65 1.3 66 1.27 67 1.27 68 1.27 69 1.25 70 1.25 71 1.24 72 1.23 73 1.23 74 1.21 75 1.21 76 1.21 77 1.2 78 1.18 79 1.17 80 1.17 81 1.15 82 1.15 83 1.16 84 1.14 85 1.14 86 1.12 87 1.1 88 1.11 89 1.11 90 1.05 91 1.05 92 1.04 93 1.05 94 1.04 95 1.04 96 1.03 97 0.99 98 0.99 99 1.03 100 1.03 101 1.03 102 1.02 103 1 104 0.98 105 0.98 106 0.99 107 0.96 108 0.96 109 0.96 110 0.96 111 0.96 112 0.97 113 0.96 114 0.96 115 0.96 116 0.95 117 0.95 118 0.94 119 0.94 120 0.94 121 0.94 122 0.93 123 0.93 124 0.94 125 0.93 126 0.94 127 0.94 128 0.94 129 0.94 130 0.94 131 0.96 132 0.96 133 0.96 134 0.96 135 0.96 136 1 137 0.98 138 0.98 139 0.98 140 0.99 141 0.99 142 0.99 143 1.01 144 1.01 145 1.02 146 1.02 147 1.02 148 1.02 149 1.04 150 1.04 151 1.05 152 1.07 153 1.07 154 1.07 155 1.08 156 1.09 157 1.11 158 1.11 159 1.11 160 1.11 161 1.12 162 1.12 163 1.12 164 1.14 165 1.14 166 1.14 167 1.14 168 1.14 169 1.15 170 1.16 171 1.15 172 1.15 173 1.14 174 1.13 175 1.13 176 1.12 177 1.11 178 1.11 179 1.12 180 1.11 181 1.11 182 1.1 183 1.09 184 1.09 185 1.09 186 1.07 187 1.07 188 1.06 189 1.04 190 1.04 191 1.03 192 1.01 193 1.01 194 1 195 0.98 196 0.98 197 0.97 198 0.94 199 0.94 200 0.92 201 0.89 202 0.89 203 0.88 204 0.84 205 0.84 206 0.83 207 0.79 208 0.79 209 0.77 210 0.73 211 0.73 212 0.71 213 0.7 214 0.68 215 0.66 216 0.62 217 0.62 218 0.6 219 0.56 220 0.56 221 0.55 222 0.51 223 0.51 224 0.49 225 0.46 226 0.46 227 0.44 228 0.41 229 0.41 230 0.39 231 0.37 232 0.35 233 0.34 234 0.31 235 0.3 236 0.3 237 0.28 238 0.25 239 0.25 240 0.24 241 0.22 242 0.21 243 0.19 244 0.17 245 0.17 246 0.15 247 0.14 248 0.13 249 0.12 250 0.12 251 0.12 252 0.1 253 0.08 254 0.08 255 0.07 256 0.06 257 0.06 258 0.04 259 0.04 260 0.03 261 0.03 262 0.02 263 0.02 264 0.02 265 0.02 266 0.02 267 0.01 268 0.01 269 0.01 270 0.01 271 0.01 272 0.01 273 0.01 274 0.01 275 0 276 0 277 0 278 0 279 0 280 0.01 281 0.01 282 0.02 283 0.04 284 0.04 285 0.04 286 0.04 287 0.04 288 0.04 289 0.06 290 0.06 291 0.06 292 0.07 293 0.07 294 0.08 295 0.08 296 0.08 297 0.09 298 0.11 299 0.12 300 0.13 301 0.14 302 0.15 303 0.15 304 0.16 305 0.16 306 0.16 307 0.19 308 0.19 309 0.19 310 0.2 311 0.22 312 0.22 313 0.22 314 0.23 315 0.24 316 0.25 317 0.27 318 0.27 319 0.29 320 0.31 321 0.31 322 0.33 323 0.36 324 0.36 325 0.37 326 0.39 327 0.39 328 0.4 329 0.43 330 0.43 331 0.44 332 0.46 333 0.46 334 0.47 335 0.49 336 0.49 337 0.51 338 0.54 339 0.54 340 0.55 341 0.62 342 0.62 343 0.62 344 0.64 345 0.64 346 0.65 347 0.68 348 0.68 349 0.7 350 0.74 351 0.74 352 0.77 353 0.8 354 0.8 355 0.82 356 0.84 357 0.84 358 0.85 359 0.89 1 0 360 0 0.94 1 0.97 2 1.02 3 1.04 4 1.06 5 1.08 6 1.1 7 1.11 8 1.13 9 1.13 10 1.14 11 1.14 12 1.14 13 1.13 14 1.13 15 1.09 16 1.08 17 1.05 18 1.02 19 0.98 20 0.95 21 0.9 22 0.86 23 0.81 24 0.76 25 0.73 26 0.64 27 0.62 28 0.55 29 0.52 30 0.47 31 0.41 32 0.37 33 0.33 34 0.29 35 0.28 36 0.24 37 0.22 38 0.21 39 0.19 40 0.19 41 0.19 42 0.2 43 0.22 44 0.25 45 0.26 46 0.31 47 0.36 48 0.39 49 0.45 50 0.52 51 0.58 52 0.69 53 0.76 54 0.82 55 0.97 56 1.06 57 1.23 58 1.33 59 1.49 60 1.63 61 1.77 62 1.94 63 2.16 64 2.3 65 2.51 66 2.76 67 2.94 68 3.29 69 3.48 70 3.87 71 4.12 72 4.34 73 4.77 74 5.08 75 5.47 76 5.85 77 6.25 78 6.69 79 7.3 80 7.68 81 8.53 82 8.99 83 9.5 84 10.56 85 11.16 86 12.26 87 13.26 88 14.33 89 15.62 90 17.24 91 18.81 92 21.62 93 23.31 94 24.99 95 26.98 96 25.61 97 21.56 98 19.52 99 17.44 100 15.89 101 14.7 102 13.57 103 12.3 104 11.64 105 10.9 106 9.92 107 9.44 108 8.51 109 8.11 110 7.47 111 7 112 6.66 113 6.19 114 5.76 115 5.44 116 5.13 117 4.73 118 4.5 119 4.09 120 3.9 121 3.54 122 3.33 123 3.16 124 2.89 125 2.7 126 2.5 127 2.32 128 2.15 129 2.01 130 1.8 131 1.68 132 1.57 133 1.38 134 1.3 135 1.13 136 1.05 137 0.95 138 0.85 139 0.78 140 0.7 141 0.61 142 0.55 143 0.49 144 0.41 145 0.38 146 0.3 147 0.28 148 0.23 149 0.19 150 0.17 151 0.13 152 0.11 153 0.09 154 0.07 155 0.05 156 0.04 157 0.02 158 0.02 159 0.02 160 0.01 161 0 162 0.01 163 0 164 0.01 165 0.01 166 0.01 167 0.02 168 0.03 169 0.03 170 0.04 171 0.04 172 0.04 173 0.06 174 0.07 175 0.08 176 0.08 177 0.09 178 0.1 179 0.12 180 0.12 181 0.14 182 0.15 183 0.16 184 0.18 185 0.19 186 0.21 187 0.23 188 0.24 189 0.26 190 0.28 191 0.3 192 0.33 193 0.34 194 0.36 195 0.39 196 0.41 197 0.43 198 0.46 199 0.48 200 0.5 201 0.52 202 0.54 203 0.57 204 0.59 205 0.61 206 0.63 207 0.64 208 0.68 209 0.71 210 0.73 211 0.76 212 0.78 213 0.81 214 0.84 215 0.89 216 0.91 217 0.95 218 0.98 219 1.04 220 1.08 221 1.14 222 1.19 223 1.24 224 1.3 225 1.36 226 1.43 227 1.52 228 1.59 229 1.65 230 1.78 231 1.84 232 1.99 233 2.07 234 2.21 235 2.33 236 2.45 237 2.61 238 2.79 239 2.93 240 3.07 241 3.3 242 3.45 243 3.72 244 3.87 245 4.16 246 4.36 247 4.6 248 4.84 249 5.12 250 5.35 251 5.76 252 6 253 6.25 254 6.76 255 7.05 256 7.64 257 7.98 258 8.5 259 8.96 260 9.42 261 10 262 10.74 263 11.22 264 11.8 265 12.37 266 13.15 267 14.18 268 14.99 269 16.27 270 17.64 271 18.81 272 21.05 273 22.49 274 23.84 275 25.03 276 24.09 277 21.5 278 20.04 279 18.39 280 17.08 281 15.99 282 14.97 283 13.83 284 13.18 285 12.48 286 11.56 287 11.06 288 10.19 289 9.78 290 9.09 291 8.68 292 8.34 293 7.79 294 7.43 295 7.05 296 6.69 297 6.36 298 6.06 299 5.66 300 5.44 301 5.04 302 4.85 303 4.66 304 4.31 305 4.15 306 3.87 307 3.68 308 3.48 309 3.3 310 3.13 311 2.98 312 2.77 313 2.65 314 2.53 315 2.34 316 2.23 317 2.04 318 1.96 319 1.81 320 1.71 321 1.63 322 1.51 323 1.41 324 1.33 325 1.25 326 1.16 327 1.09 328 1 329 0.95 330 0.87 331 0.82 332 0.78 333 0.71 334 0.67 335 0.64 336 0.61 337 0.57 338 0.55 339 0.52 340 0.51 341 0.5 342 0.5 343 0.5 344 0.5 345 0.51 346 0.52 347 0.54 348 0.56 349 0.59 350 0.61 351 0.64 352 0.67 353 0.7 354 0.73 355 0.77 356 0.8 357 0.84 358 0.87 359 0.92 0</t>
  </si>
  <si>
    <t>【900MHz】SANT(Indoor)-MultiBand-360VH344-GTL</t>
  </si>
  <si>
    <t>【900MHz】YGS-1319W(0)</t>
  </si>
  <si>
    <t>2 0 0 360 0 0.02 1 0.01 2 0 3 0.02 4 0.01 5 0 6 0.01 7 0.02 8 0.01 9 0.01 10 0.03 11 0.06 12 0.05 13 0.09 14 0.1 15 0.15 16 0.18 17 0.19 18 0.24 19 0.26 20 0.31 21 0.35 22 0.39 23 0.43 24 0.49 25 0.55 26 0.62 27 0.68 28 0.76 29 0.84 30 0.92 31 1.02 32 1.1 33 1.17 34 1.31 35 1.41 36 1.52 37 1.64 38 1.77 39 1.92 40 2.05 41 2.19 42 2.34 43 2.52 44 2.69 45 2.86 46 3.02 47 3.18 48 3.38 49 3.59 50 3.77 51 3.94 52 4.12 53 4.39 54 4.55 55 4.75 56 4.97 57 5.15 58 5.39 59 5.6 60 5.82 61 5.99 62 6.2 63 6.42 64 6.58 65 6.75 66 6.95 67 7.11 68 7.28 69 7.42 70 7.6 71 7.74 72 7.88 73 8.02 74 8.16 75 8.3 76 8.43 77 8.54 78 8.61 79 8.75 80 8.79 81 8.97 82 9.09 83 9.11 84 9.19 85 9.25 86 9.31 87 9.41 88 9.47 89 9.54 90 9.6 91 9.67 92 9.73 93 9.8 94 9.87 95 9.89 96 10 97 10.05 98 10.11 99 10.14 100 10.32 101 10.37 102 10.42 103 10.5 104 10.62 105 10.68 106 10.77 107 10.91 108 10.93 109 11.11 110 11.24 111 11.31 112 11.48 113 11.6 114 11.78 115 11.93 116 12.07 117 12.21 118 12.39 119 12.54 120 12.76 121 12.85 122 13.12 123 13.35 124 13.56 125 13.77 126 14.01 127 14.26 128 14.59 129 14.81 130 15.11 131 15.48 132 15.64 133 16.13 134 16.4 135 16.67 136 16.95 137 17.35 138 17.81 139 18.19 140 18.44 141 18.77 142 19.37 143 19.77 144 19.99 145 20.51 146 20.49 147 20.74 148 21.05 149 21.26 150 21.27 151 21.44 152 21.25 153 21.36 154 21.29 155 21.18 156 20.78 157 20.71 158 20.62 159 20.19 160 20.08 161 19.8 162 19.53 163 19.34 164 19.08 165 19 166 18.71 167 18.37 168 18.3 169 18.08 170 17.92 171 17.66 172 17.61 173 17.45 174 17.44 175 17.2 176 17.05 177 17.1 178 16.91 179 16.79 180 17.13 181 16.96 182 16.9 183 16.95 184 16.79 185 16.96 186 16.81 187 16.84 188 16.77 189 16.89 190 16.93 191 16.94 192 16.92 193 17.06 194 17.06 195 17.15 196 17.3 197 17.24 198 17.39 199 17.53 200 17.73 201 17.81 202 18 203 18.27 204 18.32 205 18.45 206 18.69 207 18.83 208 19.04 209 19.07 210 19.36 211 19.31 212 19.66 213 19.75 214 20 215 19.97 216 19.91 217 20.02 218 20.15 219 19.9 220 19.92 221 19.93 222 19.76 223 19.85 224 19.5 225 19.47 226 19.24 227 19.11 228 18.92 229 18.81 230 18.53 231 18.39 232 18.26 233 18.04 234 17.79 235 17.65 236 17.42 237 17.24 238 17.1 239 16.84 240 16.61 241 16.52 242 16.43 243 16.16 244 16 245 15.83 246 15.66 247 15.44 248 15.24 249 15.18 250 14.97 251 14.82 252 14.64 253 14.49 254 14.27 255 14.16 256 13.93 257 13.85 258 13.69 259 13.54 260 13.38 261 13.13 262 13.02 263 12.82 264 12.61 265 12.53 266 12.34 267 12.22 268 11.98 269 11.78 270 11.58 271 11.39 272 11.23 273 11.05 274 10.88 275 10.75 276 10.55 277 10.35 278 10.18 279 9.99 280 9.83 281 9.64 282 9.42 283 9.3 284 9.14 285 8.9 286 8.72 287 8.53 288 8.33 289 8.16 290 7.93 291 7.76 292 7.55 293 7.34 294 7.17 295 6.94 296 6.72 297 6.55 298 6.31 299 6.12 300 5.93 301 5.77 302 5.56 303 5.36 304 5.12 305 4.92 306 4.76 307 4.59 308 4.4 309 4.22 310 3.98 311 3.82 312 3.67 313 3.5 314 3.33 315 3.18 316 3.04 317 2.89 318 2.71 319 2.53 320 2.43 321 2.28 322 2.17 323 2.03 324 1.9 325 1.79 326 1.68 327 1.58 328 1.46 329 1.36 330 1.28 331 1.2 332 1.11 333 1.02 334 0.93 335 0.86 336 0.8 337 0.72 338 0.68 339 0.62 340 0.56 341 0.51 342 0.47 343 0.42 344 0.38 345 0.33 346 0.31 347 0.28 348 0.25 349 0.22 350 0.19 351 0.16 352 0.13 353 0.1 354 0.1 355 0.1 356 0.05 357 0.06 358 0.05 359 0.04 1 0 360 0 0.05 1 0.02 2 0.02 3 0 4 0 5 0 6 0 7 0.03 8 0.03 9 0.07 10 0.09 11 0.14 12 0.16 13 0.21 14 0.27 15 0.34 16 0.41 17 0.46 18 0.57 19 0.66 20 0.72 21 0.82 22 0.92 23 1.04 24 1.16 25 1.26 26 1.39 27 1.52 28 1.67 29 1.82 30 1.96 31 2.15 32 2.34 33 2.48 34 2.66 35 2.85 36 3.02 37 3.25 38 3.44 39 3.64 40 3.86 41 4.05 42 4.34 43 4.56 44 4.79 45 5.04 46 5.33 47 5.63 48 5.87 49 6.15 50 6.43 51 6.78 52 7.09 53 7.41 54 7.69 55 7.99 56 8.4 57 8.74 58 9.08 59 9.4 60 9.84 61 10.23 62 10.54 63 10.94 64 11.27 65 11.76 66 12.03 67 12.41 68 12.75 69 12.97 70 13.43 71 13.61 72 13.9 73 14.16 74 14.4 75 14.54 76 14.76 77 14.86 78 15.01 79 15.08 80 15.13 81 15.11 82 15.1 83 15.15 84 15.13 85 14.98 86 14.9 87 14.87 88 14.77 89 14.82 90 14.65 91 14.68 92 14.58 93 14.65 94 14.6 95 14.54 96 14.57 97 14.66 98 14.67 99 14.78 100 14.81 101 14.97 102 15.04 103 15.07 104 15.19 105 15.34 106 15.51 107 15.69 108 15.75 109 15.9 110 16.02 111 16 112 16.13 113 16.38 114 16.42 115 16.45 116 16.49 117 16.64 118 16.52 119 16.74 120 16.69 121 16.66 122 16.72 123 16.6 124 16.69 125 16.81 126 16.94 127 16.9 128 16.96 129 17 130 17.08 131 17.1 132 17.29 133 17.41 134 17.38 135 17.63 136 17.61 137 17.88 138 17.98 139 18.05 140 18.26 141 18.45 142 18.56 143 18.74 144 18.91 145 19.14 146 19.2 147 19.4 148 19.38 149 19.69 150 19.83 151 20.03 152 20.25 153 20.09 154 20.29 155 20.6 156 20.61 157 20.65 158 20.67 159 20.81 160 20.91 161 20.96 162 20.97 163 21.03 164 21.19 165 21.1 166 21.27 167 21.35 168 21.28 169 21.45 170 21.33 171 21.33 172 21.32 173 21.25 174 21.13 175 21.05 176 21.03 177 20.63 178 20.3 179 20.08 180 19.97 181 19.54 182 19.32 183 18.89 184 18.71 185 18.61 186 18.14 187 17.88 188 17.74 189 17.34 190 17.18 191 17.02 192 16.91 193 16.63 194 16.44 195 16.35 196 16.34 197 16.21 198 16.29 199 16.2 200 16.32 201 16.43 202 16.44 203 16.56 204 16.65 205 16.82 206 17.01 207 17.17 208 17.32 209 17.41 210 17.77 211 17.98 212 18.47 213 18.58 214 18.84 215 19.21 216 19.47 217 19.62 218 19.93 219 20.1 220 20.23 221 20.17 222 20.29 223 20.13 224 20.2 225 19.9 226 19.59 227 19.51 228 19.24 229 18.97 230 18.61 231 18.17 232 17.93 233 17.71 234 17.27 235 17.05 236 16.9 237 16.63 238 16.34 239 16.29 240 16.01 241 15.91 242 15.77 243 15.71 244 15.7 245 15.63 246 15.53 247 15.63 248 15.57 249 15.49 250 15.67 251 15.78 252 15.85 253 15.97 254 16.11 255 16.25 256 16.48 257 16.46 258 16.83 259 17.02 260 17.15 261 17.34 262 17.69 263 17.92 264 17.67 265 18.32 266 18.59 267 18.66 268 18.71 269 18.52 270 18.7 271 18.82 272 18.77 273 18.87 274 18.74 275 18.48 276 18.53 277 18.33 278 18.07 279 17.94 280 17.7 281 17.58 282 17.11 283 17.07 284 16.65 285 16.34 286 16.17 287 15.88 288 15.53 289 15.28 290 14.9 291 14.68 292 14.45 293 14.08 294 13.79 295 13.49 296 13.28 297 12.89 298 12.53 299 12.31 300 11.94 301 11.66 302 11.29 303 11.03 304 10.67 305 10.36 306 10.04 307 9.64 308 9.35 309 9.01 310 8.71 311 8.38 312 7.96 313 7.71 314 7.41 315 7.12 316 6.79 317 6.47 318 6.19 319 5.9 320 5.62 321 5.33 322 5.11 323 4.8 324 4.6 325 4.36 326 4.06 327 3.84 328 3.65 329 3.47 330 3.26 331 3.05 332 2.86 333 2.7 334 2.55 335 2.36 336 2.17 337 2.05 338 1.9 339 1.77 340 1.61 341 1.5 342 1.39 343 1.25 344 1.15 345 1.04 346 0.94 347 0.84 348 0.74 349 0.68 350 0.59 351 0.51 352 0.44 353 0.38 354 0.32 355 0.27 356 0.21 357 0.15 358 0.12 359 0.09 0</t>
  </si>
  <si>
    <t>【900MHz】YGS-1319W</t>
  </si>
  <si>
    <t>devEquipId</t>
  </si>
  <si>
    <t>equipModelName:</t>
  </si>
  <si>
    <t>ファイル</t>
  </si>
  <si>
    <t>パス</t>
  </si>
  <si>
    <t>設計対象部材カタログ</t>
  </si>
  <si>
    <t>~/user/:user/designCatalog/:designCatalog</t>
  </si>
  <si>
    <t>~/isdoc/:specId/buildings/floorImage/:image</t>
  </si>
  <si>
    <t>パスロスファイル定義</t>
  </si>
  <si>
    <t>~/isdoc/:specId/simulation/:floorId/:周波数帯域/pathlosses/:isAntennaId[.json]</t>
  </si>
  <si>
    <t>パスロスファイル</t>
  </si>
  <si>
    <t>~/isdoc/:specId/simulation/:floorId/:周波数帯域/pathlosses/:isAntennaId[.mesh]</t>
  </si>
  <si>
    <t>シミュレーションファイル定義</t>
  </si>
  <si>
    <t>~/isdoc/:specId/simulation/:floorId/:周波数帯域/prediction/:frequencyService/:param[.json]</t>
  </si>
  <si>
    <t>シミュレーションファイル</t>
  </si>
  <si>
    <t>~/isdoc/:specId/simulation/:floorId/:周波数帯域/prediction/:frequencyService/:param[.mesh]</t>
  </si>
  <si>
    <t>アイテム</t>
  </si>
  <si>
    <t>一次設計：設計中</t>
  </si>
  <si>
    <t>一次設計：確認依頼</t>
  </si>
  <si>
    <t>詳細設計：編集中</t>
  </si>
  <si>
    <t>詳細設計：レビュー依頼</t>
  </si>
  <si>
    <t>詳細設計：アップロード中</t>
  </si>
  <si>
    <t>詳細設計：承認依頼</t>
  </si>
  <si>
    <t>詳細設計：完了</t>
  </si>
  <si>
    <t>竣工図書：編集中</t>
  </si>
  <si>
    <t>竣工図書：レビュー依頼</t>
  </si>
  <si>
    <t>竣工図書：アップロード中</t>
  </si>
  <si>
    <t>竣工図書：承認依頼</t>
  </si>
  <si>
    <t>竣工図書：完了</t>
  </si>
  <si>
    <t>同軸ケーブル</t>
  </si>
  <si>
    <t>モニタケーブル</t>
  </si>
  <si>
    <t>光ケーブル</t>
  </si>
  <si>
    <t>複合ケーブル</t>
  </si>
  <si>
    <t>仮想</t>
  </si>
  <si>
    <t>テーブル名</t>
  </si>
  <si>
    <t>北海道</t>
  </si>
  <si>
    <t>東北</t>
  </si>
  <si>
    <t>青森県</t>
  </si>
  <si>
    <t>岩手県</t>
  </si>
  <si>
    <t>宮城県</t>
  </si>
  <si>
    <t>秋田県</t>
  </si>
  <si>
    <t>山形県</t>
  </si>
  <si>
    <t>福島県</t>
  </si>
  <si>
    <t>新潟県</t>
  </si>
  <si>
    <t>茨城県</t>
  </si>
  <si>
    <t>栃木県</t>
  </si>
  <si>
    <t>群馬県</t>
  </si>
  <si>
    <t>埼玉県</t>
  </si>
  <si>
    <t>千葉県</t>
  </si>
  <si>
    <t>神奈川県</t>
  </si>
  <si>
    <t>山梨県</t>
  </si>
  <si>
    <t>長野県</t>
  </si>
  <si>
    <t>静岡県</t>
  </si>
  <si>
    <t>東海</t>
  </si>
  <si>
    <t>岐阜県</t>
  </si>
  <si>
    <t>愛知県</t>
  </si>
  <si>
    <t>三重県</t>
  </si>
  <si>
    <t>関西</t>
  </si>
  <si>
    <t>滋賀県</t>
  </si>
  <si>
    <t>京都府</t>
  </si>
  <si>
    <t>大阪府</t>
  </si>
  <si>
    <t>兵庫県</t>
  </si>
  <si>
    <t>奈良県</t>
  </si>
  <si>
    <t>和歌山県</t>
  </si>
  <si>
    <t>北陸</t>
  </si>
  <si>
    <t>富山県</t>
  </si>
  <si>
    <t>石川県</t>
  </si>
  <si>
    <t>福井県</t>
  </si>
  <si>
    <t>中国</t>
  </si>
  <si>
    <t>鳥取県</t>
  </si>
  <si>
    <t>島根県</t>
  </si>
  <si>
    <t>岡山県</t>
  </si>
  <si>
    <t>広島県</t>
  </si>
  <si>
    <t>山口県</t>
  </si>
  <si>
    <t>四国</t>
  </si>
  <si>
    <t>徳島県</t>
  </si>
  <si>
    <t>香川県</t>
  </si>
  <si>
    <t>愛媛県</t>
  </si>
  <si>
    <t>高知県</t>
  </si>
  <si>
    <t>九州</t>
  </si>
  <si>
    <t>福岡県</t>
  </si>
  <si>
    <t>佐賀県</t>
  </si>
  <si>
    <t>長崎県</t>
  </si>
  <si>
    <t>熊本県</t>
  </si>
  <si>
    <t>大分県</t>
  </si>
  <si>
    <t>宮崎県</t>
  </si>
  <si>
    <t>鹿児島県</t>
  </si>
  <si>
    <t>沖縄県</t>
  </si>
  <si>
    <t>~</t>
  </si>
  <si>
    <t>SEQ</t>
  </si>
  <si>
    <t>レスポンス定義</t>
  </si>
  <si>
    <t>対応DB項目</t>
  </si>
  <si>
    <t>変更履歴</t>
  </si>
  <si>
    <t>No現在</t>
  </si>
  <si>
    <t>No未来</t>
  </si>
  <si>
    <t>参照用</t>
  </si>
  <si>
    <t>桁数</t>
  </si>
  <si>
    <t>TBL論理名</t>
  </si>
  <si>
    <t>変更日</t>
  </si>
  <si>
    <t>変更内容</t>
  </si>
  <si>
    <t>メッセージ一覧</t>
  </si>
  <si>
    <t>messages</t>
  </si>
  <si>
    <t>配列</t>
  </si>
  <si>
    <t>・0～N件</t>
  </si>
  <si>
    <t>メッセージ種別</t>
  </si>
  <si>
    <t>成功：success, お知らせ：info, 警告：warning, 最重要：danger</t>
  </si>
  <si>
    <t>レスポンスボディ</t>
  </si>
  <si>
    <t>responseBody</t>
  </si>
  <si>
    <t>版数</t>
  </si>
  <si>
    <t>プライオリティ</t>
  </si>
  <si>
    <t>諸元状態区分</t>
  </si>
  <si>
    <t>specStateCls</t>
  </si>
  <si>
    <t>コード</t>
  </si>
  <si>
    <t>code</t>
  </si>
  <si>
    <t>名称</t>
  </si>
  <si>
    <t>codeNm</t>
  </si>
  <si>
    <t>設計ステータス</t>
  </si>
  <si>
    <t>・ステータスが「設計中」と「設計完了」と「中止」のものを取得</t>
  </si>
  <si>
    <t>説明列と変更内容が2019/04リリース内容と整合していないため、以下の通り修正
「設計ステータスの絞り込みをやめる」⇒
「ステータスが「設計中」と「設計完了」と「中止」のものを取得」</t>
  </si>
  <si>
    <t>備考情報一覧</t>
  </si>
  <si>
    <t>specRemarks</t>
  </si>
  <si>
    <t>・0～1件
 ・※1と同じ</t>
  </si>
  <si>
    <t>contents</t>
  </si>
  <si>
    <t>vendorCd</t>
  </si>
  <si>
    <t>vendorNm</t>
  </si>
  <si>
    <t>SB担当者</t>
  </si>
  <si>
    <t>sbStaff</t>
  </si>
  <si>
    <t>ユーザーID番号(OPEN-UI)</t>
  </si>
  <si>
    <t>設計諸元作成日</t>
  </si>
  <si>
    <t>・yyyy/MM/dd</t>
  </si>
  <si>
    <t>・コードで出力</t>
  </si>
  <si>
    <t>北緯(度)</t>
  </si>
  <si>
    <r>
      <rPr>
        <rFont val="Arial"/>
        <color rgb="FF000000"/>
        <sz val="10.0"/>
      </rPr>
      <t>整数部</t>
    </r>
    <r>
      <rPr>
        <rFont val="Arial"/>
        <color rgb="FF0000FF"/>
        <sz val="10.0"/>
      </rPr>
      <t>2</t>
    </r>
    <r>
      <rPr>
        <rFont val="Arial"/>
        <color rgb="FF000000"/>
        <sz val="10.0"/>
      </rPr>
      <t>桁 小数部8桁</t>
    </r>
  </si>
  <si>
    <t>対応DB項目の定義と整合してなかったので、
説明（整数部10桁 小数部8桁→整数部2桁 小数部8桁
）桁数（18→12）に変更</t>
  </si>
  <si>
    <t>東経(度)</t>
  </si>
  <si>
    <r>
      <rPr>
        <rFont val="Arial"/>
        <color rgb="FF000000"/>
        <sz val="10.0"/>
      </rPr>
      <t>整数部</t>
    </r>
    <r>
      <rPr>
        <rFont val="Arial"/>
        <color rgb="FF0000FF"/>
        <sz val="10.0"/>
      </rPr>
      <t>3</t>
    </r>
    <r>
      <rPr>
        <rFont val="Arial"/>
        <color rgb="FF000000"/>
        <sz val="10.0"/>
      </rPr>
      <t>桁 小数部8桁</t>
    </r>
  </si>
  <si>
    <t>対応DB項目の定義と整合してなかったので、
説明（整数部11桁 小数部8桁→整数部3桁 小数部8桁
）桁数（20→13）に変更</t>
  </si>
  <si>
    <t>都道府県コード</t>
  </si>
  <si>
    <t>prefCd</t>
  </si>
  <si>
    <t>都道府県(全角カナ)</t>
  </si>
  <si>
    <t>市区町村</t>
  </si>
  <si>
    <t>city</t>
  </si>
  <si>
    <t>市区町村コード</t>
  </si>
  <si>
    <t>cityCd</t>
  </si>
  <si>
    <t>市区郡町村(漢字)</t>
  </si>
  <si>
    <t>市区郡町村(全角カナ)</t>
  </si>
  <si>
    <t>詳細住所(全角カナ)</t>
  </si>
  <si>
    <t>物件名(漢字)</t>
  </si>
  <si>
    <t>物件名(全角カナ)</t>
  </si>
  <si>
    <r>
      <rPr>
        <rFont val="Arial"/>
        <color rgb="FF000000"/>
        <sz val="10.0"/>
      </rPr>
      <t>整数部</t>
    </r>
    <r>
      <rPr>
        <rFont val="Arial"/>
        <color rgb="FF0000FF"/>
        <sz val="10.0"/>
      </rPr>
      <t>4</t>
    </r>
    <r>
      <rPr>
        <rFont val="Arial"/>
        <color rgb="FF000000"/>
        <sz val="10.0"/>
      </rPr>
      <t>桁 小数部3桁</t>
    </r>
  </si>
  <si>
    <t>対応DB項目の定義と整合してなかったので、
説明（整数部7桁 小数部3桁→整数部4桁 小数部3桁
）桁数（11→9）に変更</t>
  </si>
  <si>
    <t>積雪深(cm)</t>
  </si>
  <si>
    <r>
      <rPr>
        <rFont val="Arial"/>
        <color rgb="FF000000"/>
        <sz val="10.0"/>
      </rPr>
      <t>整数部</t>
    </r>
    <r>
      <rPr>
        <rFont val="Arial"/>
        <color rgb="FF0000FF"/>
        <sz val="10.0"/>
      </rPr>
      <t>4</t>
    </r>
    <r>
      <rPr>
        <rFont val="Arial"/>
        <color rgb="FF000000"/>
        <sz val="10.0"/>
      </rPr>
      <t>桁 小数部1桁</t>
    </r>
  </si>
  <si>
    <t>対応DB項目の定義と整合してなかったので、
説明（整数部5桁 小数部1桁→整数部4桁 小数部1桁
）に変更</t>
  </si>
  <si>
    <t>加入BBT</t>
  </si>
  <si>
    <t>subscriberGcBbt</t>
  </si>
  <si>
    <t>他事業者有無(docomo)</t>
  </si>
  <si>
    <t>他事業者有無(KDDI)</t>
  </si>
  <si>
    <t>他事業者有無(UQ)</t>
  </si>
  <si>
    <t>他事業者有無(楽天)</t>
  </si>
  <si>
    <t>他事業者有無(その他)</t>
  </si>
  <si>
    <t>他事業者名(その他)</t>
  </si>
  <si>
    <t>【5G対応】step1にて追加</t>
  </si>
  <si>
    <t>bases</t>
  </si>
  <si>
    <t>・1～N件
 ・※1と同じ</t>
  </si>
  <si>
    <t>変更申請フラグ</t>
  </si>
  <si>
    <t>技適/非技適</t>
  </si>
  <si>
    <t>cityNmkana</t>
  </si>
  <si>
    <t>物件名称(全角カナ)</t>
  </si>
  <si>
    <t>格差是正対策局フラグ</t>
  </si>
  <si>
    <t>24時間重要拠点局フラグ</t>
  </si>
  <si>
    <t>GPSフラグ</t>
  </si>
  <si>
    <t>予定交換局(TD)</t>
  </si>
  <si>
    <t>exchangeTd</t>
  </si>
  <si>
    <t>orders</t>
  </si>
  <si>
    <t>オーダーID</t>
  </si>
  <si>
    <t>プロジェクト</t>
  </si>
  <si>
    <t>project</t>
  </si>
  <si>
    <t>プロジェクトID</t>
  </si>
  <si>
    <t>projectId</t>
  </si>
  <si>
    <t>プロジェクト名</t>
  </si>
  <si>
    <t>オーダーステータス</t>
  </si>
  <si>
    <t>デバイス一覧</t>
  </si>
  <si>
    <t>devices</t>
  </si>
  <si>
    <t>・0～N件
 ・※1と同じ</t>
  </si>
  <si>
    <t>案件No.47で追加</t>
  </si>
  <si>
    <t>デバイスID</t>
  </si>
  <si>
    <t>deviceId</t>
  </si>
  <si>
    <t>デバイスID(画面)</t>
  </si>
  <si>
    <t>型式</t>
  </si>
  <si>
    <t>equipModel</t>
  </si>
  <si>
    <t>機器仕様ID</t>
  </si>
  <si>
    <t>認証型式</t>
  </si>
  <si>
    <t>certEquipModel</t>
  </si>
  <si>
    <t>・複数の場合、バーティカルバー(|)で連結</t>
  </si>
  <si>
    <t>radioGroups</t>
  </si>
  <si>
    <t>無線機グループID(画面)</t>
  </si>
  <si>
    <t>radioGroupIdNm</t>
  </si>
  <si>
    <t>案件No.47で論理名変更</t>
  </si>
  <si>
    <t>無線機ベンダー</t>
  </si>
  <si>
    <t>項目物理名をテーブル定義に合わせて
radioMaker→radioVendorに変更</t>
  </si>
  <si>
    <t>ベンダーコード</t>
  </si>
  <si>
    <t>項目物理名をテーブル定義に合わせて
makerCd→vendorCdに変更</t>
  </si>
  <si>
    <t>ベンダー名</t>
  </si>
  <si>
    <t>項目物理名をテーブル定義に合わせて
makerNm→vendorNmに変更</t>
  </si>
  <si>
    <t>radioGroupDevs</t>
  </si>
  <si>
    <t>1202デバイスIDでデバイスTBL検索</t>
  </si>
  <si>
    <t>機器マスタ</t>
  </si>
  <si>
    <t>makerCd</t>
  </si>
  <si>
    <t>makerNm</t>
  </si>
  <si>
    <t>機器マスタ-メーカーマスタ</t>
  </si>
  <si>
    <t>デバイス種別</t>
  </si>
  <si>
    <t>equipKind</t>
  </si>
  <si>
    <t>機器マスタ-汎用コードマスタ</t>
  </si>
  <si>
    <t>会社</t>
  </si>
  <si>
    <t>機器マスタ-複合キーマスタ</t>
  </si>
  <si>
    <t>BBU収容GC_BBT-局舎</t>
  </si>
  <si>
    <t>bbuAccomGcBbt</t>
  </si>
  <si>
    <t>5G Step1対応で追加</t>
  </si>
  <si>
    <t>無線機グループ・CA構成一覧_5G</t>
  </si>
  <si>
    <t>無線機グループ・CA構成一覧_LTE</t>
  </si>
  <si>
    <t>5G Step1対応に伴い論理名、物理名変更</t>
  </si>
  <si>
    <t>radioChildDevs</t>
  </si>
  <si>
    <t>無線子機ID</t>
  </si>
  <si>
    <t>1404デバイスIDでデバイスTBL検索</t>
  </si>
  <si>
    <t>antennaDevs</t>
  </si>
  <si>
    <t>アンテナID</t>
  </si>
  <si>
    <t>1504デバイスIDでデバイスTBL検索</t>
  </si>
  <si>
    <t>空中線型式一覧</t>
  </si>
  <si>
    <t>modelSpecs</t>
  </si>
  <si>
    <t>機器仕様IDで複合キーバリューマスタ検索</t>
  </si>
  <si>
    <t>水平半値幅</t>
  </si>
  <si>
    <t>アンテナ方位</t>
  </si>
  <si>
    <r>
      <rPr>
        <rFont val="Arial"/>
        <color rgb="FF000000"/>
        <sz val="10.0"/>
      </rPr>
      <t>整数部</t>
    </r>
    <r>
      <rPr>
        <rFont val="Arial"/>
        <color rgb="FF0000FF"/>
        <sz val="10.0"/>
      </rPr>
      <t>3</t>
    </r>
    <r>
      <rPr>
        <rFont val="Arial"/>
        <color rgb="FF000000"/>
        <sz val="10.0"/>
      </rPr>
      <t>桁 小数部2桁</t>
    </r>
  </si>
  <si>
    <t>対応DB項目の定義と整合してなかったので、
説明（整数部5桁 小数部2桁→整数部3桁 小数部2桁
）桁数（8→7）に変更</t>
  </si>
  <si>
    <r>
      <rPr>
        <rFont val="Arial"/>
        <color rgb="FF000000"/>
        <sz val="10.0"/>
      </rPr>
      <t>整数部</t>
    </r>
    <r>
      <rPr>
        <rFont val="Arial"/>
        <color rgb="FF0000FF"/>
        <sz val="10.0"/>
      </rPr>
      <t>3</t>
    </r>
    <r>
      <rPr>
        <rFont val="Arial"/>
        <color rgb="FF000000"/>
        <sz val="10.0"/>
      </rPr>
      <t>桁 小数部3桁</t>
    </r>
  </si>
  <si>
    <t>対応DB項目の定義と整合してなかったので、
説明（整数部6桁 小数部3桁→整数部3桁 小数部3桁
）桁数（10→8）に変更</t>
  </si>
  <si>
    <r>
      <rPr>
        <rFont val="Arial"/>
        <color rgb="FF000000"/>
        <sz val="10.0"/>
      </rPr>
      <t>整数部</t>
    </r>
    <r>
      <rPr>
        <rFont val="Arial"/>
        <color rgb="FF0000FF"/>
        <sz val="10.0"/>
      </rPr>
      <t>2</t>
    </r>
    <r>
      <rPr>
        <rFont val="Arial"/>
        <color rgb="FF000000"/>
        <sz val="10.0"/>
      </rPr>
      <t>桁 小数部1桁</t>
    </r>
  </si>
  <si>
    <t>対応DB項目の定義と整合してなかったので、
説明（整数部3桁 小数部1桁→整数部2桁 小数部1桁
）に変更</t>
  </si>
  <si>
    <r>
      <rPr>
        <rFont val="Arial"/>
        <color rgb="FF000000"/>
        <sz val="10.0"/>
      </rPr>
      <t>整数部</t>
    </r>
    <r>
      <rPr>
        <rFont val="Arial"/>
        <color rgb="FF0000FF"/>
        <sz val="10.0"/>
      </rPr>
      <t>2</t>
    </r>
    <r>
      <rPr>
        <rFont val="Arial"/>
        <color rgb="FF000000"/>
        <sz val="10.0"/>
      </rPr>
      <t>桁 小数部8桁</t>
    </r>
  </si>
  <si>
    <t>対応DB項目の定義と整合してなかったので、
説明（整数部10桁 小数部8桁→整数部2桁 小数部9桁
）桁数（19→12）に変更</t>
  </si>
  <si>
    <r>
      <rPr>
        <rFont val="Arial"/>
        <color rgb="FF000000"/>
        <sz val="10.0"/>
      </rPr>
      <t>整数部</t>
    </r>
    <r>
      <rPr>
        <rFont val="Arial"/>
        <color rgb="FF0000FF"/>
        <sz val="10.0"/>
      </rPr>
      <t>3</t>
    </r>
    <r>
      <rPr>
        <rFont val="Arial"/>
        <color rgb="FF000000"/>
        <sz val="10.0"/>
      </rPr>
      <t>桁 小数部8桁</t>
    </r>
  </si>
  <si>
    <t>ancillaryDevs</t>
  </si>
  <si>
    <t>付帯デバイスID</t>
  </si>
  <si>
    <t>1604デバイスIDでデバイスTBL検索</t>
  </si>
  <si>
    <t>networks</t>
  </si>
  <si>
    <t>ネットワークID</t>
  </si>
  <si>
    <t>ネットワークID(画面)</t>
  </si>
  <si>
    <t>nwIdNm</t>
  </si>
  <si>
    <t>svcBand5g</t>
  </si>
  <si>
    <t>サービスバンドID</t>
  </si>
  <si>
    <t>svcBandId</t>
  </si>
  <si>
    <t>サービスバンドID(画面)</t>
  </si>
  <si>
    <t>svcBandIdNm</t>
  </si>
  <si>
    <t>通信種別</t>
  </si>
  <si>
    <t>commKind</t>
  </si>
  <si>
    <t>svcBandInstallFlg</t>
  </si>
  <si>
    <t>上位局_基地局管理番号</t>
  </si>
  <si>
    <t>上位局_セクタ番号</t>
  </si>
  <si>
    <t>svcBandLte</t>
  </si>
  <si>
    <t>2212無線機グループIDで無線機GrTBL検索</t>
  </si>
  <si>
    <t>地域BWA</t>
  </si>
  <si>
    <t>svcBandWcdma</t>
  </si>
  <si>
    <t>2312無線機グループIDで無線機GrTBL検索</t>
  </si>
  <si>
    <t>無線機情報</t>
  </si>
  <si>
    <t>radioDev</t>
  </si>
  <si>
    <t>5G無線機グループID</t>
  </si>
  <si>
    <t>fivegRadioGroupId</t>
  </si>
  <si>
    <t>5G無線機グループID(画面)</t>
  </si>
  <si>
    <t>fivegRadioGroupIdNm</t>
  </si>
  <si>
    <t>2112無線機グループIDで無線機GrTBL検索</t>
  </si>
  <si>
    <t>LTE無線機グループID</t>
  </si>
  <si>
    <t>lteRadioGroupId</t>
  </si>
  <si>
    <t>LTE無線機グループID(画面)</t>
  </si>
  <si>
    <t>lteRadioGroupIdNm</t>
  </si>
  <si>
    <t>WCDMA無線機グループID</t>
  </si>
  <si>
    <t>wcdmaRadioGroupId</t>
  </si>
  <si>
    <t>WCDMA無線機グループID(画面)</t>
  </si>
  <si>
    <t>wcdmaRadioGroupIdNm</t>
  </si>
  <si>
    <t>無線子機一覧</t>
  </si>
  <si>
    <t>案件No.47で削除</t>
  </si>
  <si>
    <t>radioChildIdNm</t>
  </si>
  <si>
    <t>sectors</t>
  </si>
  <si>
    <t>セクタID</t>
  </si>
  <si>
    <t>セクタID(画面)</t>
  </si>
  <si>
    <t>sectorIdNm</t>
  </si>
  <si>
    <t>セクタ管理番号</t>
  </si>
  <si>
    <t>サービス・ドナーアンテナフラグ</t>
  </si>
  <si>
    <t>5Gパラメータ</t>
  </si>
  <si>
    <t>parameters5g</t>
  </si>
  <si>
    <t>RS boost_5G(dB)</t>
  </si>
  <si>
    <t>整数部2桁 小数部2桁</t>
  </si>
  <si>
    <t>セルレンジ_5G</t>
  </si>
  <si>
    <t>LTEパラメータ</t>
  </si>
  <si>
    <t>parametersLte</t>
  </si>
  <si>
    <t>RS boost(dB)</t>
  </si>
  <si>
    <r>
      <rPr>
        <rFont val="Arial"/>
        <color rgb="FF000000"/>
        <sz val="10.0"/>
      </rPr>
      <t>整数部</t>
    </r>
    <r>
      <rPr>
        <rFont val="Arial"/>
        <color rgb="FFFF0000"/>
        <sz val="10.0"/>
      </rPr>
      <t>2</t>
    </r>
    <r>
      <rPr>
        <rFont val="Arial"/>
        <color rgb="FF000000"/>
        <sz val="10.0"/>
      </rPr>
      <t>桁 小数部2桁</t>
    </r>
  </si>
  <si>
    <t>5G Step1対応に伴い1階層深く変更
対応DB項目の定義と整合してなかったので、
説明（整数部4桁 小数部2桁→整数部2桁 小数部2桁
）桁数（7→6）に変更</t>
  </si>
  <si>
    <t>5G Step1対応に伴い1階層深く変更</t>
  </si>
  <si>
    <t>RSI</t>
  </si>
  <si>
    <t>セルレンジ_L</t>
  </si>
  <si>
    <t>HighSpeedFlg</t>
  </si>
  <si>
    <t>WCDMAパラメータ</t>
  </si>
  <si>
    <t>parametersWcdma</t>
  </si>
  <si>
    <t>CPICH PWR(0.1dB)</t>
  </si>
  <si>
    <t>セルレンジ_W</t>
  </si>
  <si>
    <t>sectorAntennas</t>
  </si>
  <si>
    <t>2502アンテナIDでアンテナTBL検索
→1504デバイスIDでデバイスTBL検索</t>
  </si>
  <si>
    <t>総合チルト</t>
  </si>
  <si>
    <t>電気チルト、機械チルトが設定された場合のみ設定</t>
  </si>
  <si>
    <t>2504電気チルトと1010機械チルトの和</t>
  </si>
  <si>
    <t>MHA</t>
  </si>
  <si>
    <t>ランドマーク_法人</t>
  </si>
  <si>
    <t>ランドマーク_イベント</t>
  </si>
  <si>
    <t>ランドマーク_スタジアム</t>
  </si>
  <si>
    <t>ランドマーク_高速道路</t>
  </si>
  <si>
    <t>ランドマーク_鉄道(新幹線)</t>
  </si>
  <si>
    <t>ランドマーク_鉄道(特急)</t>
  </si>
  <si>
    <t>ランドマーク_トンネル</t>
  </si>
  <si>
    <t>ランドマーク_クレーム</t>
  </si>
  <si>
    <t>ランドマーク_役場</t>
  </si>
  <si>
    <t>ランドマーク_SB Air</t>
  </si>
  <si>
    <t>sectorPorts</t>
  </si>
  <si>
    <t>ポートID(画面)</t>
  </si>
  <si>
    <t>2607無線子機IDで無線子機TBL検索
→1404デバイスIDでデバイスTBL検索</t>
  </si>
  <si>
    <t>ポート番号</t>
  </si>
  <si>
    <t>portNo</t>
  </si>
  <si>
    <t>免許申請用製造番号</t>
  </si>
  <si>
    <t>無線機出力_5G</t>
  </si>
  <si>
    <t>整数部3桁 小数部5桁</t>
  </si>
  <si>
    <t>無線機出力_L</t>
  </si>
  <si>
    <r>
      <rPr>
        <rFont val="Arial"/>
        <color rgb="FF000000"/>
        <sz val="10.0"/>
      </rPr>
      <t>整数部</t>
    </r>
    <r>
      <rPr>
        <rFont val="Arial"/>
        <color rgb="FFFF0000"/>
        <sz val="10.0"/>
      </rPr>
      <t>3</t>
    </r>
    <r>
      <rPr>
        <rFont val="Arial"/>
        <color rgb="FF000000"/>
        <sz val="10.0"/>
      </rPr>
      <t>桁 小数部</t>
    </r>
    <r>
      <rPr>
        <rFont val="Arial"/>
        <color rgb="FFFF0000"/>
        <sz val="10.0"/>
      </rPr>
      <t>5</t>
    </r>
    <r>
      <rPr>
        <rFont val="Arial"/>
        <color rgb="FF000000"/>
        <sz val="10.0"/>
      </rPr>
      <t>桁</t>
    </r>
  </si>
  <si>
    <t>対応DB項目の定義と整合してなかったので、
説明（整数部6桁 小数部3桁→整数部3桁 小数部5桁
）に変更</t>
  </si>
  <si>
    <t>無線機出力_W</t>
  </si>
  <si>
    <r>
      <rPr>
        <rFont val="Arial"/>
        <color rgb="FF000000"/>
        <sz val="10.0"/>
      </rPr>
      <t>整数部</t>
    </r>
    <r>
      <rPr>
        <rFont val="Arial"/>
        <color rgb="FFFF0000"/>
        <sz val="10.0"/>
      </rPr>
      <t>3</t>
    </r>
    <r>
      <rPr>
        <rFont val="Arial"/>
        <color rgb="FF000000"/>
        <sz val="10.0"/>
      </rPr>
      <t>桁 小数部</t>
    </r>
    <r>
      <rPr>
        <rFont val="Arial"/>
        <color rgb="FFFF0000"/>
        <sz val="10.0"/>
      </rPr>
      <t>5</t>
    </r>
    <r>
      <rPr>
        <rFont val="Arial"/>
        <color rgb="FF000000"/>
        <sz val="10.0"/>
      </rPr>
      <t>桁</t>
    </r>
  </si>
  <si>
    <t>palette_group</t>
  </si>
  <si>
    <t>palette_name</t>
  </si>
  <si>
    <t>D002152573</t>
  </si>
  <si>
    <t>RG</t>
  </si>
  <si>
    <t>RoundedRectangle</t>
  </si>
  <si>
    <t>#c0c0c0</t>
  </si>
  <si>
    <t>テスタ</t>
  </si>
  <si>
    <t>RF0</t>
  </si>
  <si>
    <t>第#装置</t>
  </si>
  <si>
    <t>MODEL</t>
  </si>
  <si>
    <t>#ffffff</t>
  </si>
  <si>
    <t>1,2,3</t>
  </si>
  <si>
    <t>RF1</t>
  </si>
  <si>
    <t>JSAM-N-10010</t>
  </si>
  <si>
    <t>光共用中継親機 （型番：JSAM-N-10010）</t>
  </si>
  <si>
    <t>Adapter</t>
  </si>
  <si>
    <t>UFJDCP-10B</t>
  </si>
  <si>
    <t>10,1</t>
  </si>
  <si>
    <t>C(#)</t>
  </si>
  <si>
    <t>CATEGORY</t>
  </si>
  <si>
    <t>UFJDCP-7B</t>
  </si>
  <si>
    <t>7,1.7</t>
  </si>
  <si>
    <t>UFJDCP-8B</t>
  </si>
  <si>
    <t>8,1.3</t>
  </si>
  <si>
    <t>UFJDCP-9B</t>
  </si>
  <si>
    <t>9,1.2</t>
  </si>
  <si>
    <t>COUPLER 6dB</t>
  </si>
  <si>
    <t>6,1.4</t>
  </si>
  <si>
    <t>ＴＥＬＣＯＮ</t>
  </si>
  <si>
    <t>COUPLER 8dB</t>
  </si>
  <si>
    <t>8,0.8</t>
  </si>
  <si>
    <t>COUPLER 10dB</t>
  </si>
  <si>
    <t>10,0.6</t>
  </si>
  <si>
    <t>FATT20-100</t>
  </si>
  <si>
    <t>NotAllowed</t>
  </si>
  <si>
    <t>ERR</t>
  </si>
  <si>
    <t>CPS3T-G-1</t>
  </si>
  <si>
    <t>5.5,5.5,5.5</t>
  </si>
  <si>
    <t>H(#)</t>
  </si>
  <si>
    <t>SPRITTER 2-WAY</t>
  </si>
  <si>
    <t>3.5,3.5</t>
  </si>
  <si>
    <t>FO-210/250-2</t>
  </si>
  <si>
    <t>◎</t>
  </si>
  <si>
    <t>空中線（型番：FO-210/250-2 GAIN：2.0dBi）</t>
  </si>
  <si>
    <t>Circle</t>
  </si>
  <si>
    <t>FSME</t>
  </si>
  <si>
    <t>NOKIA</t>
  </si>
  <si>
    <t>FSMF</t>
  </si>
  <si>
    <t>FBBC</t>
  </si>
  <si>
    <t>RH</t>
  </si>
  <si>
    <t>FRGS</t>
  </si>
  <si>
    <t>1,3,5</t>
  </si>
  <si>
    <t>FXDA</t>
  </si>
  <si>
    <t>OVTK-0203φ190M</t>
  </si>
  <si>
    <t>2GHz帯アンテナ（型式：OVTK-0203Ø190M　GAIN：4dBi【V】/3dBi【H】）</t>
  </si>
  <si>
    <t>Rectangle</t>
  </si>
  <si>
    <t>(不等2分配器) 型番:UFJDCP-*B</t>
  </si>
  <si>
    <t>Coupler(不等2分配器) 型番:COUPLER *dB</t>
  </si>
  <si>
    <t>3H(#)</t>
  </si>
  <si>
    <t>(等3分配器) 型番:CPS3T-G-1</t>
  </si>
  <si>
    <t>2H(#)</t>
  </si>
  <si>
    <t>(等2分配器) 型番:SPRITTER 2-WAY</t>
  </si>
  <si>
    <t>FILT</t>
  </si>
  <si>
    <t>SFIL(Indoor)-Q09152125-160W-ACE</t>
  </si>
  <si>
    <t>FILT(#)</t>
  </si>
  <si>
    <t>PB用フィルタ 型番:SFIL(Indoor)-Q09152125-160W-ACE
送信帯域損失0.8dB,受信帯域損失0.5dB　
※接続：BTS1_Port⇔ANT1_Portは同系統(BTS2_Port⇔ANT2_Portは同系統)</t>
  </si>
  <si>
    <t>20dB</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</si>
</sst>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d"/>
    <numFmt numFmtId="165" formatCode="0.0"/>
    <numFmt numFmtId="166" formatCode="yyyy/mm/dd"/>
    <numFmt numFmtId="167" formatCode="yyyy/m"/>
    <numFmt numFmtId="168" formatCode="yyyy/m/d h:mm"/>
  </numFmts>
  <fonts count="43">
    <font>
      <sz val="10.0"/>
      <color rgb="FF000000"/>
      <name val="Arial"/>
    </font>
    <font>
      <color theme="1"/>
      <name val="Arial"/>
    </font>
    <font>
      <u/>
      <color rgb="FF1155CC"/>
    </font>
    <font>
      <b/>
      <sz val="10.0"/>
      <color theme="1"/>
      <name val="Arial"/>
    </font>
    <font>
      <sz val="10.0"/>
      <color theme="1"/>
      <name val="Arial"/>
    </font>
    <font>
      <color rgb="FF000000"/>
      <name val="Arial"/>
    </font>
    <font>
      <color rgb="FFFF0000"/>
      <name val="Arial"/>
    </font>
    <font>
      <u/>
      <color rgb="FF0000FF"/>
    </font>
    <font>
      <u/>
      <color theme="1"/>
      <name val="Arial"/>
    </font>
    <font>
      <sz val="11.0"/>
      <color theme="1"/>
      <name val="Arial"/>
    </font>
    <font>
      <sz val="11.0"/>
      <color theme="1"/>
      <name val="&quot;Google Sans&quot;"/>
    </font>
    <font/>
    <font>
      <sz val="11.0"/>
      <color theme="1"/>
      <name val="Inconsolata"/>
    </font>
    <font>
      <u/>
      <color rgb="FFFF0000"/>
      <name val="Arial"/>
    </font>
    <font>
      <sz val="10.0"/>
      <color rgb="FFFF0000"/>
      <name val="Arial"/>
    </font>
    <font>
      <sz val="11.0"/>
      <color theme="1"/>
      <name val="Monospace"/>
    </font>
    <font>
      <b/>
      <color theme="1"/>
      <name val="Arial"/>
    </font>
    <font>
      <color theme="4"/>
      <name val="Arial"/>
    </font>
    <font>
      <color rgb="FF0000FF"/>
      <name val="Arial"/>
    </font>
    <font>
      <sz val="10.0"/>
      <color rgb="FF0000FF"/>
      <name val="Arial"/>
    </font>
    <font>
      <color theme="1"/>
      <name val="Docs-Roboto"/>
    </font>
    <font>
      <color rgb="FF4285F4"/>
      <name val="Arial"/>
    </font>
    <font>
      <u/>
      <sz val="11.0"/>
      <color rgb="FF0000FF"/>
      <name val="&quot;Google Sans&quot;"/>
    </font>
    <font>
      <b/>
      <sz val="12.0"/>
      <color rgb="FFFF0000"/>
      <name val="Arial"/>
    </font>
    <font>
      <color rgb="FF000000"/>
    </font>
    <font>
      <name val="Arial"/>
    </font>
    <font>
      <sz val="11.0"/>
      <color rgb="FF222222"/>
      <name val="Arial"/>
    </font>
    <font>
      <color rgb="FF6AA84F"/>
      <name val="Arial"/>
    </font>
    <font>
      <color rgb="FF000000"/>
      <name val="Roboto"/>
    </font>
    <font>
      <color rgb="FF263238"/>
      <name val="Arial"/>
    </font>
    <font>
      <color rgb="FF263238"/>
      <name val="Docs-Roboto"/>
    </font>
    <font>
      <color rgb="FF263238"/>
      <name val="Roboto"/>
    </font>
    <font>
      <sz val="11.0"/>
      <color rgb="FF222222"/>
      <name val="&quot;Google Sans&quot;"/>
    </font>
    <font>
      <sz val="10.0"/>
      <color rgb="FFFF0000"/>
      <name val="游ゴシック"/>
    </font>
    <font>
      <sz val="10.0"/>
      <color rgb="FF000000"/>
      <name val="游ゴシック"/>
    </font>
    <font>
      <sz val="11.0"/>
      <color rgb="FF000000"/>
      <name val="Consolas"/>
    </font>
    <font>
      <sz val="11.0"/>
      <color rgb="FF000000"/>
      <name val="Menlo"/>
    </font>
    <font>
      <sz val="11.0"/>
      <color rgb="FF000000"/>
      <name val="&quot;ＭＳ Ｐゴシック&quot;"/>
    </font>
    <font>
      <b/>
      <sz val="11.0"/>
      <color rgb="FF000000"/>
      <name val="&quot;ＭＳ Ｐゴシック&quot;"/>
    </font>
    <font>
      <sz val="8.0"/>
      <color rgb="FF000000"/>
      <name val="Arial"/>
    </font>
    <font>
      <b/>
      <sz val="10.0"/>
      <color rgb="FFFFFF00"/>
      <name val="游ゴシック"/>
    </font>
    <font>
      <b/>
      <sz val="10.0"/>
      <color rgb="FF000000"/>
      <name val="Arial"/>
    </font>
    <font>
      <sz val="9.0"/>
      <color rgb="FF000000"/>
      <name val="游ゴシック"/>
    </font>
  </fonts>
  <fills count="23">
    <fill>
      <patternFill patternType="none"/>
    </fill>
    <fill>
      <patternFill patternType="lightGray"/>
    </fill>
    <fill>
      <patternFill patternType="solid">
        <fgColor rgb="FFFCE5CD"/>
        <bgColor rgb="FFFCE5CD"/>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FF9900"/>
        <bgColor rgb="FFFF9900"/>
      </patternFill>
    </fill>
    <fill>
      <patternFill patternType="solid">
        <fgColor rgb="FFCCCCCC"/>
        <bgColor rgb="FFCCCCCC"/>
      </patternFill>
    </fill>
    <fill>
      <patternFill patternType="solid">
        <fgColor rgb="FFD9EAD3"/>
        <bgColor rgb="FFD9EAD3"/>
      </patternFill>
    </fill>
    <fill>
      <patternFill patternType="solid">
        <fgColor rgb="FFFF0000"/>
        <bgColor rgb="FFFF0000"/>
      </patternFill>
    </fill>
    <fill>
      <patternFill patternType="solid">
        <fgColor rgb="FFC9DAF8"/>
        <bgColor rgb="FFC9DAF8"/>
      </patternFill>
    </fill>
    <fill>
      <patternFill patternType="solid">
        <fgColor rgb="FFCFE2F3"/>
        <bgColor rgb="FFCFE2F3"/>
      </patternFill>
    </fill>
    <fill>
      <patternFill patternType="solid">
        <fgColor rgb="FFFFE599"/>
        <bgColor rgb="FFFFE599"/>
      </patternFill>
    </fill>
    <fill>
      <patternFill patternType="solid">
        <fgColor rgb="FFEAD1DC"/>
        <bgColor rgb="FFEAD1DC"/>
      </patternFill>
    </fill>
    <fill>
      <patternFill patternType="solid">
        <fgColor rgb="FFDD7E6B"/>
        <bgColor rgb="FFDD7E6B"/>
      </patternFill>
    </fill>
    <fill>
      <patternFill patternType="solid">
        <fgColor rgb="FFB4A7D6"/>
        <bgColor rgb="FFB4A7D6"/>
      </patternFill>
    </fill>
    <fill>
      <patternFill patternType="solid">
        <fgColor rgb="FFF9CB9C"/>
        <bgColor rgb="FFF9CB9C"/>
      </patternFill>
    </fill>
    <fill>
      <patternFill patternType="solid">
        <fgColor rgb="FF9FC5E8"/>
        <bgColor rgb="FF9FC5E8"/>
      </patternFill>
    </fill>
    <fill>
      <patternFill patternType="solid">
        <fgColor rgb="FFB6D7A8"/>
        <bgColor rgb="FFB6D7A8"/>
      </patternFill>
    </fill>
    <fill>
      <patternFill patternType="solid">
        <fgColor rgb="FFD9D9D9"/>
        <bgColor rgb="FFD9D9D9"/>
      </patternFill>
    </fill>
    <fill>
      <patternFill patternType="solid">
        <fgColor rgb="FFD9D2E9"/>
        <bgColor rgb="FFD9D2E9"/>
      </patternFill>
    </fill>
    <fill>
      <patternFill patternType="solid">
        <fgColor rgb="FFF3F3F3"/>
        <bgColor rgb="FFF3F3F3"/>
      </patternFill>
    </fill>
    <fill>
      <patternFill patternType="solid">
        <fgColor rgb="FFA4C2F4"/>
        <bgColor rgb="FFA4C2F4"/>
      </patternFill>
    </fill>
  </fills>
  <borders count="30">
    <border/>
    <border>
      <right/>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border>
    <border>
      <top style="thin">
        <color rgb="FF000000"/>
      </top>
      <bottom/>
    </border>
    <border>
      <right style="thin">
        <color rgb="FF000000"/>
      </right>
      <top style="thin">
        <color rgb="FF000000"/>
      </top>
      <bottom/>
    </border>
    <border>
      <left/>
      <right/>
      <top/>
      <bottom/>
    </border>
    <border>
      <left/>
      <right style="thin">
        <color rgb="FF000000"/>
      </right>
      <top style="thin">
        <color rgb="FF000000"/>
      </top>
      <bottom style="thin">
        <color rgb="FF000000"/>
      </bottom>
    </border>
    <border>
      <left style="thin">
        <color rgb="FF000000"/>
      </left>
      <right style="thin">
        <color rgb="FF000000"/>
      </right>
      <top/>
      <bottom/>
    </border>
    <border>
      <left/>
      <right style="thin">
        <color rgb="FF000000"/>
      </right>
      <top/>
      <bottom/>
    </border>
    <border>
      <left/>
      <right style="thin">
        <color rgb="FF000000"/>
      </right>
      <top/>
      <bottom style="thin">
        <color rgb="FF000000"/>
      </bottom>
    </border>
    <border>
      <left style="thin">
        <color rgb="FF000000"/>
      </left>
      <right style="thin">
        <color rgb="FF000000"/>
      </right>
    </border>
    <border>
      <right style="thin">
        <color rgb="FF000000"/>
      </right>
    </border>
    <border>
      <right style="thin">
        <color rgb="FF000000"/>
      </right>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top/>
      <bottom style="thin">
        <color rgb="FF000000"/>
      </bottom>
    </border>
    <border>
      <left/>
      <right/>
      <top style="thin">
        <color rgb="FF000000"/>
      </top>
      <bottom/>
    </border>
    <border>
      <left style="thin">
        <color rgb="FF000000"/>
      </left>
      <right/>
      <top/>
      <bottom/>
    </border>
    <border>
      <left style="thin">
        <color rgb="FF000000"/>
      </left>
      <right style="thin">
        <color rgb="FF000000"/>
      </right>
      <top/>
      <bottom style="thin">
        <color rgb="FF000000"/>
      </bottom>
    </border>
    <border>
      <left style="thin">
        <color rgb="FF000000"/>
      </left>
      <right/>
      <top/>
      <bottom style="thin">
        <color rgb="FF000000"/>
      </bottom>
    </border>
  </borders>
  <cellStyleXfs count="1">
    <xf borderId="0" fillId="0" fontId="0" numFmtId="0" applyAlignment="1" applyFont="1"/>
  </cellStyleXfs>
  <cellXfs count="419">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164" xfId="0" applyAlignment="1" applyFont="1" applyNumberFormat="1">
      <alignment horizontal="center" readingOrder="0"/>
    </xf>
    <xf borderId="0" fillId="0" fontId="1" numFmtId="0" xfId="0" applyAlignment="1" applyFont="1">
      <alignment readingOrder="0"/>
    </xf>
    <xf borderId="0" fillId="0" fontId="2" numFmtId="0" xfId="0" applyAlignment="1" applyFont="1">
      <alignment readingOrder="0"/>
    </xf>
    <xf borderId="0" fillId="2" fontId="3" numFmtId="0" xfId="0" applyAlignment="1" applyFont="1">
      <alignment readingOrder="0"/>
    </xf>
    <xf borderId="0" fillId="2" fontId="4" numFmtId="0" xfId="0" applyAlignment="1" applyFont="1">
      <alignment readingOrder="0"/>
    </xf>
    <xf borderId="0" fillId="2" fontId="1" numFmtId="0" xfId="0" applyAlignment="1" applyFont="1">
      <alignment readingOrder="0" shrinkToFit="0" wrapText="1"/>
    </xf>
    <xf borderId="0" fillId="0" fontId="1" numFmtId="0" xfId="0" applyAlignment="1" applyFont="1">
      <alignment readingOrder="0"/>
    </xf>
    <xf borderId="0" fillId="0" fontId="1" numFmtId="0" xfId="0" applyAlignment="1" applyFont="1">
      <alignment readingOrder="0" vertical="bottom"/>
    </xf>
    <xf borderId="0" fillId="0" fontId="1" numFmtId="0" xfId="0" applyFont="1"/>
    <xf borderId="0" fillId="0" fontId="5" numFmtId="0" xfId="0" applyAlignment="1" applyFont="1">
      <alignment readingOrder="0"/>
    </xf>
    <xf borderId="0" fillId="0" fontId="6" numFmtId="0" xfId="0" applyAlignment="1" applyFont="1">
      <alignment readingOrder="0"/>
    </xf>
    <xf borderId="0" fillId="0" fontId="6" numFmtId="0" xfId="0" applyAlignment="1" applyFont="1">
      <alignment readingOrder="0" vertical="bottom"/>
    </xf>
    <xf borderId="0" fillId="0" fontId="6" numFmtId="0" xfId="0" applyFont="1"/>
    <xf borderId="0" fillId="0" fontId="7" numFmtId="0" xfId="0" applyAlignment="1" applyFont="1">
      <alignment readingOrder="0"/>
    </xf>
    <xf borderId="0" fillId="0" fontId="8" numFmtId="0" xfId="0" applyAlignment="1" applyFont="1">
      <alignment readingOrder="0"/>
    </xf>
    <xf borderId="0" fillId="3" fontId="1" numFmtId="0" xfId="0" applyAlignment="1" applyFill="1" applyFont="1">
      <alignment readingOrder="0"/>
    </xf>
    <xf borderId="0" fillId="4" fontId="9" numFmtId="0" xfId="0" applyAlignment="1" applyFill="1" applyFont="1">
      <alignment readingOrder="0"/>
    </xf>
    <xf borderId="0" fillId="4" fontId="10" numFmtId="0" xfId="0" applyAlignment="1" applyFont="1">
      <alignment readingOrder="0"/>
    </xf>
    <xf borderId="0" fillId="3" fontId="1" numFmtId="0" xfId="0" applyFont="1"/>
    <xf borderId="0" fillId="3" fontId="11" numFmtId="0" xfId="0" applyAlignment="1" applyFont="1">
      <alignment readingOrder="0"/>
    </xf>
    <xf borderId="0" fillId="3" fontId="12" numFmtId="0" xfId="0" applyAlignment="1" applyFont="1">
      <alignment readingOrder="0"/>
    </xf>
    <xf borderId="0" fillId="4" fontId="9" numFmtId="0" xfId="0" applyAlignment="1" applyFont="1">
      <alignment readingOrder="0"/>
    </xf>
    <xf borderId="0" fillId="0" fontId="13" numFmtId="0" xfId="0" applyAlignment="1" applyFont="1">
      <alignment readingOrder="0"/>
    </xf>
    <xf borderId="0" fillId="0" fontId="5" numFmtId="0" xfId="0" applyAlignment="1" applyFont="1">
      <alignment readingOrder="0" vertical="bottom"/>
    </xf>
    <xf borderId="0" fillId="0" fontId="5" numFmtId="0" xfId="0" applyFont="1"/>
    <xf borderId="0" fillId="0" fontId="6" numFmtId="0" xfId="0" applyAlignment="1" applyFont="1">
      <alignment readingOrder="0"/>
    </xf>
    <xf borderId="0" fillId="0" fontId="14" numFmtId="0" xfId="0" applyAlignment="1" applyFont="1">
      <alignment readingOrder="0"/>
    </xf>
    <xf borderId="0" fillId="0" fontId="4" numFmtId="0" xfId="0" applyAlignment="1" applyFont="1">
      <alignment readingOrder="0"/>
    </xf>
    <xf borderId="0" fillId="4" fontId="15" numFmtId="0" xfId="0" applyAlignment="1" applyFont="1">
      <alignment horizontal="left" readingOrder="0"/>
    </xf>
    <xf borderId="0" fillId="0" fontId="1" numFmtId="0" xfId="0" applyAlignment="1" applyFont="1">
      <alignment horizontal="left" readingOrder="0" vertical="top"/>
    </xf>
    <xf quotePrefix="1" borderId="0" fillId="0" fontId="1" numFmtId="0" xfId="0" applyAlignment="1" applyFont="1">
      <alignment readingOrder="0"/>
    </xf>
    <xf borderId="0" fillId="0" fontId="16" numFmtId="0" xfId="0" applyAlignment="1" applyFont="1">
      <alignment horizontal="left" readingOrder="0" vertical="top"/>
    </xf>
    <xf borderId="0" fillId="0" fontId="16" numFmtId="0" xfId="0" applyAlignment="1" applyFont="1">
      <alignment horizontal="center" readingOrder="0" vertical="top"/>
    </xf>
    <xf borderId="0" fillId="0" fontId="1" numFmtId="0" xfId="0" applyAlignment="1" applyFont="1">
      <alignment horizontal="center" readingOrder="0" vertical="top"/>
    </xf>
    <xf borderId="0" fillId="0" fontId="1" numFmtId="0" xfId="0" applyAlignment="1" applyFont="1">
      <alignment horizontal="center" vertical="top"/>
    </xf>
    <xf borderId="0" fillId="0" fontId="1" numFmtId="0" xfId="0" applyAlignment="1" applyFont="1">
      <alignment horizontal="left" vertical="top"/>
    </xf>
    <xf borderId="0" fillId="0" fontId="1" numFmtId="0" xfId="0" applyAlignment="1" applyFont="1">
      <alignment horizontal="left" readingOrder="0" vertical="top"/>
    </xf>
    <xf borderId="0" fillId="0" fontId="1" numFmtId="0" xfId="0" applyAlignment="1" applyFont="1">
      <alignment readingOrder="0" vertical="top"/>
    </xf>
    <xf borderId="0" fillId="0" fontId="1" numFmtId="0" xfId="0" applyAlignment="1" applyFont="1">
      <alignment horizontal="left" vertical="top"/>
    </xf>
    <xf borderId="0" fillId="0" fontId="1" numFmtId="0" xfId="0" applyAlignment="1" applyFont="1">
      <alignment vertical="top"/>
    </xf>
    <xf borderId="0" fillId="0" fontId="6" numFmtId="0" xfId="0" applyAlignment="1" applyFont="1">
      <alignment horizontal="left" readingOrder="0" vertical="top"/>
    </xf>
    <xf borderId="0" fillId="0" fontId="6" numFmtId="0" xfId="0" applyAlignment="1" applyFont="1">
      <alignment horizontal="center" readingOrder="0" vertical="top"/>
    </xf>
    <xf borderId="0" fillId="0" fontId="6" numFmtId="0" xfId="0" applyAlignment="1" applyFont="1">
      <alignment horizontal="center" vertical="top"/>
    </xf>
    <xf borderId="0" fillId="0" fontId="6" numFmtId="0" xfId="0" applyAlignment="1" applyFont="1">
      <alignment horizontal="left" vertical="top"/>
    </xf>
    <xf borderId="0" fillId="4" fontId="6" numFmtId="0" xfId="0" applyAlignment="1" applyFont="1">
      <alignment horizontal="left" readingOrder="0" vertical="top"/>
    </xf>
    <xf borderId="0" fillId="2" fontId="1" numFmtId="0" xfId="0" applyAlignment="1" applyFont="1">
      <alignment horizontal="left" readingOrder="0" vertical="top"/>
    </xf>
    <xf borderId="0" fillId="3" fontId="1" numFmtId="0" xfId="0" applyAlignment="1" applyFont="1">
      <alignment horizontal="left" readingOrder="0" vertical="top"/>
    </xf>
    <xf borderId="0" fillId="2" fontId="1" numFmtId="0" xfId="0" applyAlignment="1" applyFont="1">
      <alignment horizontal="left" vertical="top"/>
    </xf>
    <xf borderId="0" fillId="0" fontId="6" numFmtId="0" xfId="0" applyAlignment="1" applyFont="1">
      <alignment horizontal="left" readingOrder="0" shrinkToFit="0" vertical="top" wrapText="1"/>
    </xf>
    <xf borderId="0" fillId="0" fontId="1" numFmtId="0" xfId="0" applyAlignment="1" applyFont="1">
      <alignment horizontal="left" readingOrder="0" vertical="top"/>
    </xf>
    <xf borderId="0" fillId="0" fontId="1" numFmtId="0" xfId="0" applyAlignment="1" applyFont="1">
      <alignment horizontal="left" vertical="top"/>
    </xf>
    <xf borderId="0" fillId="4" fontId="12" numFmtId="0" xfId="0" applyAlignment="1" applyFont="1">
      <alignment horizontal="left" readingOrder="0" vertical="top"/>
    </xf>
    <xf borderId="0" fillId="0" fontId="17" numFmtId="0" xfId="0" applyAlignment="1" applyFont="1">
      <alignment horizontal="left" readingOrder="0" vertical="top"/>
    </xf>
    <xf borderId="0" fillId="0" fontId="17" numFmtId="0" xfId="0" applyAlignment="1" applyFont="1">
      <alignment horizontal="left" vertical="top"/>
    </xf>
    <xf borderId="0" fillId="0" fontId="17" numFmtId="0" xfId="0" applyAlignment="1" applyFont="1">
      <alignment horizontal="center" vertical="top"/>
    </xf>
    <xf borderId="0" fillId="0" fontId="17" numFmtId="0" xfId="0" applyAlignment="1" applyFont="1">
      <alignment horizontal="center" readingOrder="0" vertical="top"/>
    </xf>
    <xf borderId="0" fillId="0" fontId="17" numFmtId="0" xfId="0" applyAlignment="1" applyFont="1">
      <alignment horizontal="left" readingOrder="0" vertical="top"/>
    </xf>
    <xf borderId="0" fillId="0" fontId="17" numFmtId="0" xfId="0" applyFont="1"/>
    <xf borderId="0" fillId="5" fontId="1" numFmtId="0" xfId="0" applyAlignment="1" applyFill="1" applyFont="1">
      <alignment horizontal="left" readingOrder="0" vertical="top"/>
    </xf>
    <xf borderId="0" fillId="5" fontId="1" numFmtId="0" xfId="0" applyAlignment="1" applyFont="1">
      <alignment horizontal="center" readingOrder="0" vertical="top"/>
    </xf>
    <xf borderId="0" fillId="5" fontId="1" numFmtId="0" xfId="0" applyAlignment="1" applyFont="1">
      <alignment vertical="top"/>
    </xf>
    <xf borderId="0" fillId="5" fontId="1" numFmtId="0" xfId="0" applyAlignment="1" applyFont="1">
      <alignment horizontal="left" vertical="top"/>
    </xf>
    <xf borderId="0" fillId="5" fontId="1" numFmtId="0" xfId="0" applyAlignment="1" applyFont="1">
      <alignment horizontal="center" vertical="top"/>
    </xf>
    <xf borderId="0" fillId="6" fontId="1" numFmtId="0" xfId="0" applyAlignment="1" applyFill="1" applyFont="1">
      <alignment horizontal="left" readingOrder="0" vertical="top"/>
    </xf>
    <xf borderId="0" fillId="6" fontId="1" numFmtId="0" xfId="0" applyAlignment="1" applyFont="1">
      <alignment horizontal="left" vertical="top"/>
    </xf>
    <xf borderId="0" fillId="6" fontId="4" numFmtId="0" xfId="0" applyAlignment="1" applyFont="1">
      <alignment horizontal="center" readingOrder="0" vertical="top"/>
    </xf>
    <xf borderId="0" fillId="6" fontId="1" numFmtId="0" xfId="0" applyAlignment="1" applyFont="1">
      <alignment horizontal="center" vertical="top"/>
    </xf>
    <xf borderId="0" fillId="7" fontId="1" numFmtId="0" xfId="0" applyAlignment="1" applyFill="1" applyFont="1">
      <alignment horizontal="left" readingOrder="0" vertical="top"/>
    </xf>
    <xf borderId="0" fillId="7" fontId="1" numFmtId="0" xfId="0" applyAlignment="1" applyFont="1">
      <alignment horizontal="left" vertical="top"/>
    </xf>
    <xf borderId="0" fillId="7" fontId="1" numFmtId="0" xfId="0" applyAlignment="1" applyFont="1">
      <alignment horizontal="center" readingOrder="0" vertical="top"/>
    </xf>
    <xf borderId="0" fillId="7" fontId="1" numFmtId="0" xfId="0" applyAlignment="1" applyFont="1">
      <alignment horizontal="center" vertical="top"/>
    </xf>
    <xf borderId="0" fillId="6" fontId="1" numFmtId="0" xfId="0" applyAlignment="1" applyFont="1">
      <alignment horizontal="center" vertical="top"/>
    </xf>
    <xf borderId="0" fillId="6" fontId="1" numFmtId="0" xfId="0" applyAlignment="1" applyFont="1">
      <alignment horizontal="center" readingOrder="0" vertical="top"/>
    </xf>
    <xf borderId="0" fillId="6" fontId="1" numFmtId="0" xfId="0" applyAlignment="1" applyFont="1">
      <alignment horizontal="left" vertical="top"/>
    </xf>
    <xf borderId="0" fillId="8" fontId="1" numFmtId="0" xfId="0" applyAlignment="1" applyFill="1" applyFont="1">
      <alignment horizontal="left" vertical="top"/>
    </xf>
    <xf borderId="0" fillId="8" fontId="1" numFmtId="0" xfId="0" applyAlignment="1" applyFont="1">
      <alignment horizontal="left" vertical="top"/>
    </xf>
    <xf borderId="0" fillId="8" fontId="1" numFmtId="0" xfId="0" applyAlignment="1" applyFont="1">
      <alignment horizontal="left" readingOrder="0" vertical="top"/>
    </xf>
    <xf borderId="0" fillId="8" fontId="4" numFmtId="0" xfId="0" applyAlignment="1" applyFont="1">
      <alignment horizontal="center" readingOrder="0" vertical="top"/>
    </xf>
    <xf borderId="0" fillId="8" fontId="1" numFmtId="0" xfId="0" applyAlignment="1" applyFont="1">
      <alignment horizontal="center" vertical="top"/>
    </xf>
    <xf borderId="0" fillId="0" fontId="4" numFmtId="0" xfId="0" applyAlignment="1" applyFont="1">
      <alignment horizontal="center" readingOrder="0" vertical="top"/>
    </xf>
    <xf borderId="0" fillId="9" fontId="1" numFmtId="0" xfId="0" applyAlignment="1" applyFill="1" applyFont="1">
      <alignment horizontal="left" readingOrder="0" vertical="top"/>
    </xf>
    <xf borderId="0" fillId="9" fontId="1" numFmtId="0" xfId="0" applyAlignment="1" applyFont="1">
      <alignment horizontal="left" vertical="top"/>
    </xf>
    <xf borderId="0" fillId="9" fontId="18" numFmtId="0" xfId="0" applyAlignment="1" applyFont="1">
      <alignment horizontal="left" readingOrder="0" vertical="top"/>
    </xf>
    <xf borderId="0" fillId="9" fontId="1" numFmtId="0" xfId="0" applyAlignment="1" applyFont="1">
      <alignment horizontal="center" vertical="top"/>
    </xf>
    <xf borderId="0" fillId="0" fontId="1" numFmtId="0" xfId="0" applyAlignment="1" applyFont="1">
      <alignment horizontal="center" vertical="top"/>
    </xf>
    <xf borderId="0" fillId="0" fontId="18" numFmtId="0" xfId="0" applyAlignment="1" applyFont="1">
      <alignment horizontal="left" readingOrder="0" vertical="top"/>
    </xf>
    <xf quotePrefix="1" borderId="0" fillId="0" fontId="1" numFmtId="0" xfId="0" applyAlignment="1" applyFont="1">
      <alignment horizontal="left" readingOrder="0" vertical="top"/>
    </xf>
    <xf borderId="1" fillId="9" fontId="1" numFmtId="0" xfId="0" applyAlignment="1" applyBorder="1" applyFont="1">
      <alignment readingOrder="0" shrinkToFit="0" vertical="top" wrapText="0"/>
    </xf>
    <xf borderId="1" fillId="9" fontId="1" numFmtId="0" xfId="0" applyAlignment="1" applyBorder="1" applyFont="1">
      <alignment shrinkToFit="0" vertical="top" wrapText="0"/>
    </xf>
    <xf borderId="0" fillId="0" fontId="19" numFmtId="0" xfId="0" applyAlignment="1" applyFont="1">
      <alignment horizontal="center" readingOrder="0" vertical="top"/>
    </xf>
    <xf borderId="0" fillId="4" fontId="1" numFmtId="0" xfId="0" applyAlignment="1" applyFont="1">
      <alignment horizontal="left" readingOrder="0" vertical="top"/>
    </xf>
    <xf borderId="0" fillId="0" fontId="1" numFmtId="165" xfId="0" applyAlignment="1" applyFont="1" applyNumberFormat="1">
      <alignment horizontal="left" readingOrder="0" vertical="top"/>
    </xf>
    <xf borderId="0" fillId="4" fontId="20" numFmtId="0" xfId="0" applyAlignment="1" applyFont="1">
      <alignment horizontal="left" readingOrder="0" vertical="top"/>
    </xf>
    <xf borderId="0" fillId="0" fontId="14" numFmtId="0" xfId="0" applyAlignment="1" applyFont="1">
      <alignment horizontal="center" readingOrder="0" vertical="top"/>
    </xf>
    <xf borderId="0" fillId="0" fontId="6" numFmtId="0" xfId="0" applyAlignment="1" applyFont="1">
      <alignment horizontal="center" vertical="top"/>
    </xf>
    <xf borderId="0" fillId="0" fontId="21" numFmtId="0" xfId="0" applyAlignment="1" applyFont="1">
      <alignment horizontal="left" readingOrder="0" vertical="top"/>
    </xf>
    <xf quotePrefix="1" borderId="0" fillId="0" fontId="17" numFmtId="0" xfId="0" applyAlignment="1" applyFont="1">
      <alignment horizontal="left" readingOrder="0" vertical="top"/>
    </xf>
    <xf borderId="0" fillId="0" fontId="5" numFmtId="0" xfId="0" applyAlignment="1" applyFont="1">
      <alignment horizontal="left" readingOrder="0" vertical="top"/>
    </xf>
    <xf borderId="0" fillId="0" fontId="21" numFmtId="0" xfId="0" applyAlignment="1" applyFont="1">
      <alignment horizontal="center" readingOrder="0" vertical="top"/>
    </xf>
    <xf borderId="0" fillId="4" fontId="21" numFmtId="0" xfId="0" applyAlignment="1" applyFont="1">
      <alignment horizontal="left" readingOrder="0"/>
    </xf>
    <xf borderId="0" fillId="0" fontId="21" numFmtId="0" xfId="0" applyAlignment="1" applyFont="1">
      <alignment readingOrder="0"/>
    </xf>
    <xf borderId="0" fillId="4" fontId="6" numFmtId="0" xfId="0" applyFont="1"/>
    <xf borderId="0" fillId="4" fontId="5" numFmtId="0" xfId="0" applyAlignment="1" applyFont="1">
      <alignment horizontal="left" readingOrder="0" vertical="top"/>
    </xf>
    <xf borderId="0" fillId="4" fontId="5" numFmtId="0" xfId="0" applyFont="1"/>
    <xf borderId="0" fillId="4" fontId="5" numFmtId="0" xfId="0" applyAlignment="1" applyFont="1">
      <alignment horizontal="center" readingOrder="0" vertical="top"/>
    </xf>
    <xf quotePrefix="1" borderId="0" fillId="4" fontId="5" numFmtId="0" xfId="0" applyAlignment="1" applyFont="1">
      <alignment horizontal="left" readingOrder="0" vertical="top"/>
    </xf>
    <xf borderId="0" fillId="4" fontId="5" numFmtId="0" xfId="0" applyAlignment="1" applyFont="1">
      <alignment readingOrder="0"/>
    </xf>
    <xf borderId="0" fillId="4" fontId="5" numFmtId="0" xfId="0" applyAlignment="1" applyFont="1">
      <alignment horizontal="center" vertical="top"/>
    </xf>
    <xf borderId="0" fillId="0" fontId="5" numFmtId="0" xfId="0" applyAlignment="1" applyFont="1">
      <alignment horizontal="center" vertical="top"/>
    </xf>
    <xf borderId="0" fillId="0" fontId="5" numFmtId="0" xfId="0" applyAlignment="1" applyFont="1">
      <alignment horizontal="center" readingOrder="0" vertical="top"/>
    </xf>
    <xf borderId="0" fillId="4" fontId="6" numFmtId="0" xfId="0" applyAlignment="1" applyFont="1">
      <alignment readingOrder="0"/>
    </xf>
    <xf borderId="0" fillId="4" fontId="10" numFmtId="0" xfId="0" applyAlignment="1" applyFont="1">
      <alignment horizontal="left" readingOrder="0" vertical="top"/>
    </xf>
    <xf borderId="0" fillId="4" fontId="22" numFmtId="0" xfId="0" applyAlignment="1" applyFont="1">
      <alignment horizontal="left" readingOrder="0" vertical="top"/>
    </xf>
    <xf borderId="0" fillId="0" fontId="4" numFmtId="0" xfId="0" applyAlignment="1" applyFont="1">
      <alignment horizontal="left" readingOrder="0" vertical="top"/>
    </xf>
    <xf borderId="0" fillId="0" fontId="14" numFmtId="0" xfId="0" applyAlignment="1" applyFont="1">
      <alignment horizontal="left" readingOrder="0" vertical="top"/>
    </xf>
    <xf borderId="0" fillId="0" fontId="23" numFmtId="0" xfId="0" applyAlignment="1" applyFont="1">
      <alignment readingOrder="0" vertical="top"/>
    </xf>
    <xf borderId="0" fillId="4" fontId="9" numFmtId="0" xfId="0" applyAlignment="1" applyFont="1">
      <alignment readingOrder="0" vertical="top"/>
    </xf>
    <xf borderId="0" fillId="0" fontId="1" numFmtId="0" xfId="0" applyAlignment="1" applyFont="1">
      <alignment horizontal="center" readingOrder="0" vertical="top"/>
    </xf>
    <xf borderId="0" fillId="0" fontId="1" numFmtId="0" xfId="0" applyAlignment="1" applyFont="1">
      <alignment horizontal="left" readingOrder="0" vertical="top"/>
    </xf>
    <xf borderId="0" fillId="0" fontId="11" numFmtId="0" xfId="0" applyAlignment="1" applyFont="1">
      <alignment horizontal="left" readingOrder="0" vertical="top"/>
    </xf>
    <xf borderId="0" fillId="0" fontId="11" numFmtId="0" xfId="0" applyAlignment="1" applyFont="1">
      <alignment horizontal="center" vertical="top"/>
    </xf>
    <xf borderId="0" fillId="0" fontId="11" numFmtId="0" xfId="0" applyAlignment="1" applyFont="1">
      <alignment horizontal="center" readingOrder="0" vertical="top"/>
    </xf>
    <xf borderId="0" fillId="3" fontId="24" numFmtId="0" xfId="0" applyAlignment="1" applyFont="1">
      <alignment readingOrder="0" vertical="top"/>
    </xf>
    <xf borderId="0" fillId="3" fontId="5" numFmtId="0" xfId="0" applyAlignment="1" applyFont="1">
      <alignment readingOrder="0" vertical="top"/>
    </xf>
    <xf borderId="0" fillId="0" fontId="25" numFmtId="0" xfId="0" applyAlignment="1" applyFont="1">
      <alignment horizontal="center" readingOrder="0" vertical="top"/>
    </xf>
    <xf borderId="0" fillId="0" fontId="6" numFmtId="0" xfId="0" applyAlignment="1" applyFont="1">
      <alignment readingOrder="0"/>
    </xf>
    <xf borderId="0" fillId="0" fontId="6" numFmtId="0" xfId="0" applyAlignment="1" applyFont="1">
      <alignment vertical="top"/>
    </xf>
    <xf quotePrefix="1" borderId="0" fillId="0" fontId="6" numFmtId="0" xfId="0" applyAlignment="1" applyFont="1">
      <alignment readingOrder="0"/>
    </xf>
    <xf quotePrefix="1" borderId="0" fillId="0" fontId="6" numFmtId="0" xfId="0" applyAlignment="1" applyFont="1">
      <alignment readingOrder="0"/>
    </xf>
    <xf borderId="0" fillId="0" fontId="1" numFmtId="0" xfId="0" applyAlignment="1" applyFont="1">
      <alignment horizontal="left" vertical="top"/>
    </xf>
    <xf borderId="0" fillId="0" fontId="1" numFmtId="0" xfId="0" applyAlignment="1" applyFont="1">
      <alignment horizontal="center" readingOrder="0"/>
    </xf>
    <xf borderId="0" fillId="0" fontId="6" numFmtId="0" xfId="0" applyAlignment="1" applyFont="1">
      <alignment horizontal="center" readingOrder="0"/>
    </xf>
    <xf borderId="0" fillId="4" fontId="5" numFmtId="0" xfId="0" applyAlignment="1" applyFont="1">
      <alignment horizontal="left" readingOrder="0"/>
    </xf>
    <xf borderId="0" fillId="0" fontId="1" numFmtId="0" xfId="0" applyAlignment="1" applyFont="1">
      <alignment horizontal="center"/>
    </xf>
    <xf borderId="0" fillId="0" fontId="5" numFmtId="0" xfId="0" applyAlignment="1" applyFont="1">
      <alignment horizontal="left" vertical="top"/>
    </xf>
    <xf borderId="0" fillId="0" fontId="5" numFmtId="0" xfId="0" applyAlignment="1" applyFont="1">
      <alignment horizontal="center" readingOrder="0"/>
    </xf>
    <xf borderId="0" fillId="0" fontId="5" numFmtId="0" xfId="0" applyAlignment="1" applyFont="1">
      <alignment horizontal="left" readingOrder="0" shrinkToFit="0" vertical="top" wrapText="0"/>
    </xf>
    <xf borderId="0" fillId="0" fontId="5" numFmtId="0" xfId="0" applyAlignment="1" applyFont="1">
      <alignment horizontal="left" shrinkToFit="0" vertical="top" wrapText="0"/>
    </xf>
    <xf borderId="0" fillId="0" fontId="18" numFmtId="0" xfId="0" applyFont="1"/>
    <xf borderId="0" fillId="0" fontId="18" numFmtId="0" xfId="0" applyAlignment="1" applyFont="1">
      <alignment readingOrder="0"/>
    </xf>
    <xf borderId="0" fillId="0" fontId="18" numFmtId="0" xfId="0" applyAlignment="1" applyFont="1">
      <alignment horizontal="center" readingOrder="0" vertical="top"/>
    </xf>
    <xf borderId="0" fillId="0" fontId="18" numFmtId="0" xfId="0" applyAlignment="1" applyFont="1">
      <alignment horizontal="center" readingOrder="0"/>
    </xf>
    <xf borderId="0" fillId="0" fontId="18" numFmtId="0" xfId="0" applyAlignment="1" applyFont="1">
      <alignment horizontal="center" vertical="top"/>
    </xf>
    <xf quotePrefix="1" borderId="0" fillId="0" fontId="18" numFmtId="0" xfId="0" applyAlignment="1" applyFont="1">
      <alignment readingOrder="0"/>
    </xf>
    <xf borderId="0" fillId="0" fontId="18" numFmtId="0" xfId="0" applyAlignment="1" applyFont="1">
      <alignment horizontal="left" vertical="top"/>
    </xf>
    <xf borderId="0" fillId="0" fontId="18" numFmtId="0" xfId="0" applyAlignment="1" applyFont="1">
      <alignment horizontal="center" readingOrder="0"/>
    </xf>
    <xf quotePrefix="1" borderId="0" fillId="0" fontId="18" numFmtId="0" xfId="0" applyAlignment="1" applyFont="1">
      <alignment horizontal="left" readingOrder="0"/>
    </xf>
    <xf borderId="0" fillId="0" fontId="18" numFmtId="0" xfId="0" applyAlignment="1" applyFont="1">
      <alignment horizontal="left" readingOrder="0"/>
    </xf>
    <xf borderId="0" fillId="0" fontId="6" numFmtId="0" xfId="0" applyAlignment="1" applyFont="1">
      <alignment horizontal="left" readingOrder="0"/>
    </xf>
    <xf borderId="0" fillId="0" fontId="6" numFmtId="0" xfId="0" applyAlignment="1" applyFont="1">
      <alignment horizontal="center" readingOrder="0"/>
    </xf>
    <xf quotePrefix="1" borderId="0" fillId="0" fontId="6" numFmtId="0" xfId="0" applyAlignment="1" applyFont="1">
      <alignment horizontal="left" readingOrder="0"/>
    </xf>
    <xf borderId="0" fillId="0" fontId="6" numFmtId="0" xfId="0" applyAlignment="1" applyFont="1">
      <alignment horizontal="center"/>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10" fontId="1" numFmtId="0" xfId="0" applyAlignment="1" applyFill="1" applyFont="1">
      <alignment readingOrder="0"/>
    </xf>
    <xf borderId="0" fillId="10" fontId="1" numFmtId="0" xfId="0" applyAlignment="1" applyFont="1">
      <alignment horizontal="center" readingOrder="0"/>
    </xf>
    <xf borderId="0" fillId="10" fontId="1" numFmtId="0" xfId="0" applyAlignment="1" applyFont="1">
      <alignment horizontal="left" readingOrder="0"/>
    </xf>
    <xf borderId="0" fillId="2" fontId="26" numFmtId="0" xfId="0" applyAlignment="1" applyFont="1">
      <alignment horizontal="center" readingOrder="0"/>
    </xf>
    <xf borderId="0" fillId="5" fontId="1" numFmtId="0" xfId="0" applyAlignment="1" applyFont="1">
      <alignment readingOrder="0"/>
    </xf>
    <xf borderId="0" fillId="8" fontId="1" numFmtId="0" xfId="0" applyAlignment="1" applyFont="1">
      <alignment readingOrder="0"/>
    </xf>
    <xf borderId="0" fillId="5" fontId="1" numFmtId="0" xfId="0" applyFont="1"/>
    <xf borderId="0" fillId="5" fontId="4" numFmtId="0" xfId="0" applyAlignment="1" applyFont="1">
      <alignment readingOrder="0"/>
    </xf>
    <xf borderId="0" fillId="5" fontId="1" numFmtId="0" xfId="0" applyAlignment="1" applyFont="1">
      <alignment horizontal="center"/>
    </xf>
    <xf borderId="0" fillId="5" fontId="1" numFmtId="0" xfId="0" applyAlignment="1" applyFont="1">
      <alignment horizontal="left" readingOrder="0"/>
    </xf>
    <xf borderId="0" fillId="5" fontId="1" numFmtId="0" xfId="0" applyAlignment="1" applyFont="1">
      <alignment horizontal="left"/>
    </xf>
    <xf borderId="0" fillId="5" fontId="1" numFmtId="0" xfId="0" applyAlignment="1" applyFont="1">
      <alignment readingOrder="0"/>
    </xf>
    <xf borderId="0" fillId="5" fontId="1" numFmtId="0" xfId="0" applyAlignment="1" applyFont="1">
      <alignment readingOrder="0" shrinkToFit="0" wrapText="1"/>
    </xf>
    <xf borderId="0" fillId="5" fontId="26" numFmtId="0" xfId="0" applyAlignment="1" applyFont="1">
      <alignment readingOrder="0"/>
    </xf>
    <xf borderId="0" fillId="5" fontId="4" numFmtId="0" xfId="0" applyAlignment="1" applyFont="1">
      <alignment horizontal="left" readingOrder="0"/>
    </xf>
    <xf borderId="0" fillId="5" fontId="1" numFmtId="0" xfId="0" applyAlignment="1" applyFont="1">
      <alignment horizontal="center" readingOrder="0"/>
    </xf>
    <xf borderId="0" fillId="8" fontId="1" numFmtId="0" xfId="0" applyFont="1"/>
    <xf borderId="0" fillId="8" fontId="26" numFmtId="0" xfId="0" applyAlignment="1" applyFont="1">
      <alignment readingOrder="0"/>
    </xf>
    <xf borderId="0" fillId="8" fontId="27" numFmtId="0" xfId="0" applyAlignment="1" applyFont="1">
      <alignment readingOrder="0"/>
    </xf>
    <xf borderId="0" fillId="8" fontId="1" numFmtId="0" xfId="0" applyAlignment="1" applyFont="1">
      <alignment readingOrder="0"/>
    </xf>
    <xf borderId="0" fillId="8" fontId="1" numFmtId="0" xfId="0" applyAlignment="1" applyFont="1">
      <alignment horizontal="left"/>
    </xf>
    <xf borderId="0" fillId="8" fontId="18" numFmtId="0" xfId="0" applyAlignment="1" applyFont="1">
      <alignment readingOrder="0"/>
    </xf>
    <xf borderId="0" fillId="8" fontId="5" numFmtId="0" xfId="0" applyAlignment="1" applyFont="1">
      <alignment readingOrder="0"/>
    </xf>
    <xf borderId="0" fillId="8" fontId="6" numFmtId="0" xfId="0" applyFont="1"/>
    <xf borderId="0" fillId="8" fontId="6" numFmtId="0" xfId="0" applyAlignment="1" applyFont="1">
      <alignment readingOrder="0"/>
    </xf>
    <xf borderId="0" fillId="8" fontId="0" numFmtId="0" xfId="0" applyAlignment="1" applyFont="1">
      <alignment readingOrder="0"/>
    </xf>
    <xf borderId="0" fillId="8" fontId="1" numFmtId="0" xfId="0" applyAlignment="1" applyFont="1">
      <alignment readingOrder="0" vertical="bottom"/>
    </xf>
    <xf borderId="0" fillId="8" fontId="4" numFmtId="0" xfId="0" applyAlignment="1" applyFont="1">
      <alignment horizontal="center" readingOrder="0"/>
    </xf>
    <xf borderId="0" fillId="8" fontId="1" numFmtId="0" xfId="0" applyAlignment="1" applyFont="1">
      <alignment horizontal="center" readingOrder="0"/>
    </xf>
    <xf borderId="0" fillId="8" fontId="1" numFmtId="0" xfId="0" applyAlignment="1" applyFont="1">
      <alignment horizontal="right" readingOrder="0" vertical="bottom"/>
    </xf>
    <xf borderId="0" fillId="8" fontId="1" numFmtId="0" xfId="0" applyAlignment="1" applyFont="1">
      <alignment horizontal="left" readingOrder="0"/>
    </xf>
    <xf borderId="0" fillId="8" fontId="1" numFmtId="0" xfId="0" applyAlignment="1" applyFont="1">
      <alignment horizontal="center"/>
    </xf>
    <xf borderId="0" fillId="8" fontId="1" numFmtId="0" xfId="0" applyAlignment="1" applyFont="1">
      <alignment vertical="center"/>
    </xf>
    <xf borderId="0" fillId="0" fontId="1" numFmtId="0" xfId="0" applyAlignment="1" applyFont="1">
      <alignment horizontal="left"/>
    </xf>
    <xf borderId="0" fillId="4" fontId="28" numFmtId="0" xfId="0" applyAlignment="1" applyFont="1">
      <alignment readingOrder="0"/>
    </xf>
    <xf borderId="0" fillId="0" fontId="29" numFmtId="0" xfId="0" applyAlignment="1" applyFont="1">
      <alignment horizontal="left" readingOrder="0"/>
    </xf>
    <xf borderId="0" fillId="4" fontId="30" numFmtId="0" xfId="0" applyAlignment="1" applyFont="1">
      <alignment horizontal="left" readingOrder="0"/>
    </xf>
    <xf borderId="0" fillId="0" fontId="31" numFmtId="0" xfId="0" applyAlignment="1" applyFont="1">
      <alignment horizontal="left" readingOrder="0"/>
    </xf>
    <xf borderId="0" fillId="4" fontId="29" numFmtId="0" xfId="0" applyAlignment="1" applyFont="1">
      <alignment horizontal="left" readingOrder="0"/>
    </xf>
    <xf borderId="0" fillId="0" fontId="1" numFmtId="0" xfId="0" applyAlignment="1" applyFont="1">
      <alignment horizontal="left" readingOrder="0"/>
    </xf>
    <xf borderId="0" fillId="0" fontId="1" numFmtId="0" xfId="0" applyAlignment="1" applyFont="1">
      <alignment horizontal="center" readingOrder="0"/>
    </xf>
    <xf borderId="0" fillId="11" fontId="1" numFmtId="0" xfId="0" applyAlignment="1" applyFill="1" applyFont="1">
      <alignment readingOrder="0"/>
    </xf>
    <xf borderId="0" fillId="6" fontId="1" numFmtId="0" xfId="0" applyAlignment="1" applyFont="1">
      <alignment readingOrder="0"/>
    </xf>
    <xf borderId="0" fillId="0" fontId="0" numFmtId="0" xfId="0" applyAlignment="1" applyFont="1">
      <alignment readingOrder="0" vertical="center"/>
    </xf>
    <xf borderId="2" fillId="2" fontId="0" numFmtId="0" xfId="0" applyAlignment="1" applyBorder="1" applyFont="1">
      <alignment readingOrder="0" vertical="center"/>
    </xf>
    <xf borderId="3" fillId="2" fontId="0" numFmtId="0" xfId="0" applyAlignment="1" applyBorder="1" applyFont="1">
      <alignment horizontal="center" readingOrder="0"/>
    </xf>
    <xf borderId="4" fillId="2" fontId="0" numFmtId="0" xfId="0" applyAlignment="1" applyBorder="1" applyFont="1">
      <alignment horizontal="center" readingOrder="0"/>
    </xf>
    <xf borderId="5" fillId="0" fontId="11" numFmtId="0" xfId="0" applyBorder="1" applyFont="1"/>
    <xf borderId="6" fillId="0" fontId="11" numFmtId="0" xfId="0" applyBorder="1" applyFont="1"/>
    <xf borderId="3" fillId="2" fontId="1" numFmtId="0" xfId="0" applyAlignment="1" applyBorder="1" applyFont="1">
      <alignment horizontal="center" readingOrder="0"/>
    </xf>
    <xf borderId="3" fillId="2" fontId="1" numFmtId="0" xfId="0" applyAlignment="1" applyBorder="1" applyFont="1">
      <alignment horizontal="center"/>
    </xf>
    <xf borderId="3" fillId="0" fontId="1" numFmtId="0" xfId="0" applyBorder="1" applyFont="1"/>
    <xf borderId="3" fillId="0" fontId="1" numFmtId="0" xfId="0" applyAlignment="1" applyBorder="1" applyFont="1">
      <alignment readingOrder="0"/>
    </xf>
    <xf borderId="3" fillId="0" fontId="1" numFmtId="0" xfId="0" applyAlignment="1" applyBorder="1" applyFont="1">
      <alignment horizontal="center"/>
    </xf>
    <xf borderId="3" fillId="0" fontId="1" numFmtId="0" xfId="0" applyAlignment="1" applyBorder="1" applyFont="1">
      <alignment horizontal="center" readingOrder="0"/>
    </xf>
    <xf borderId="3" fillId="2" fontId="1" numFmtId="0" xfId="0" applyAlignment="1" applyBorder="1" applyFont="1">
      <alignment horizontal="left" readingOrder="0" vertical="top"/>
    </xf>
    <xf borderId="3" fillId="2" fontId="1" numFmtId="0" xfId="0" applyAlignment="1" applyBorder="1" applyFont="1">
      <alignment horizontal="left" vertical="top"/>
    </xf>
    <xf borderId="3" fillId="2" fontId="1" numFmtId="0" xfId="0" applyAlignment="1" applyBorder="1" applyFont="1">
      <alignment horizontal="left" vertical="top"/>
    </xf>
    <xf borderId="3" fillId="0" fontId="1" numFmtId="0" xfId="0" applyAlignment="1" applyBorder="1" applyFont="1">
      <alignment horizontal="center" readingOrder="0"/>
    </xf>
    <xf borderId="0" fillId="0" fontId="1" numFmtId="0" xfId="0" applyFont="1"/>
    <xf borderId="0" fillId="4" fontId="12" numFmtId="0" xfId="0" applyAlignment="1" applyFont="1">
      <alignment readingOrder="0"/>
    </xf>
    <xf borderId="0" fillId="0" fontId="1" numFmtId="0" xfId="0" applyAlignment="1" applyFont="1">
      <alignment vertical="bottom"/>
    </xf>
    <xf borderId="0" fillId="0" fontId="1" numFmtId="0" xfId="0" applyAlignment="1" applyFont="1">
      <alignment shrinkToFit="0" vertical="bottom" wrapText="0"/>
    </xf>
    <xf borderId="0" fillId="0" fontId="1" numFmtId="0" xfId="0" applyAlignment="1" applyFont="1">
      <alignment horizontal="right" readingOrder="0" vertical="bottom"/>
    </xf>
    <xf borderId="0" fillId="0" fontId="1" numFmtId="0" xfId="0" applyAlignment="1" applyFont="1">
      <alignment readingOrder="0" shrinkToFit="0" vertical="bottom" wrapText="0"/>
    </xf>
    <xf borderId="0" fillId="0" fontId="1" numFmtId="0" xfId="0" applyAlignment="1" applyFont="1">
      <alignment horizontal="right" vertical="bottom"/>
    </xf>
    <xf borderId="0" fillId="0" fontId="1" numFmtId="164" xfId="0" applyAlignment="1" applyFont="1" applyNumberFormat="1">
      <alignment horizontal="right" vertical="bottom"/>
    </xf>
    <xf borderId="0" fillId="0" fontId="1" numFmtId="166" xfId="0" applyAlignment="1" applyFont="1" applyNumberFormat="1">
      <alignment horizontal="right" vertical="bottom"/>
    </xf>
    <xf borderId="0" fillId="0" fontId="1" numFmtId="0" xfId="0" applyFont="1"/>
    <xf borderId="3" fillId="0" fontId="1" numFmtId="0" xfId="0" applyAlignment="1" applyBorder="1" applyFont="1">
      <alignment shrinkToFit="0" vertical="bottom" wrapText="0"/>
    </xf>
    <xf borderId="0" fillId="4" fontId="9" numFmtId="0" xfId="0" applyFont="1"/>
    <xf borderId="0" fillId="3" fontId="1" numFmtId="0" xfId="0" applyAlignment="1" applyFont="1">
      <alignment readingOrder="0" vertical="bottom"/>
    </xf>
    <xf borderId="0" fillId="12" fontId="1" numFmtId="0" xfId="0" applyAlignment="1" applyFill="1" applyFont="1">
      <alignment vertical="bottom"/>
    </xf>
    <xf borderId="0" fillId="10" fontId="1" numFmtId="0" xfId="0" applyAlignment="1" applyFont="1">
      <alignment vertical="bottom"/>
    </xf>
    <xf borderId="0" fillId="13" fontId="1" numFmtId="0" xfId="0" applyAlignment="1" applyFill="1" applyFont="1">
      <alignment vertical="bottom"/>
    </xf>
    <xf borderId="0" fillId="3" fontId="1" numFmtId="0" xfId="0" applyAlignment="1" applyFont="1">
      <alignment vertical="bottom"/>
    </xf>
    <xf borderId="0" fillId="2" fontId="1" numFmtId="0" xfId="0" applyAlignment="1" applyFont="1">
      <alignment vertical="bottom"/>
    </xf>
    <xf borderId="0" fillId="10" fontId="32" numFmtId="0" xfId="0" applyAlignment="1" applyFont="1">
      <alignment readingOrder="0"/>
    </xf>
    <xf borderId="0" fillId="0" fontId="33" numFmtId="0" xfId="0" applyAlignment="1" applyFont="1">
      <alignment readingOrder="0" shrinkToFit="0" wrapText="0"/>
    </xf>
    <xf borderId="0" fillId="0" fontId="34" numFmtId="0" xfId="0" applyAlignment="1" applyFont="1">
      <alignment readingOrder="0" shrinkToFit="0" wrapText="0"/>
    </xf>
    <xf borderId="0" fillId="0" fontId="34" numFmtId="0" xfId="0" applyAlignment="1" applyFont="1">
      <alignment horizontal="right" readingOrder="0" shrinkToFit="0" wrapText="0"/>
    </xf>
    <xf borderId="0" fillId="0" fontId="34" numFmtId="4" xfId="0" applyAlignment="1" applyFont="1" applyNumberFormat="1">
      <alignment horizontal="right" readingOrder="0" shrinkToFit="0" wrapText="0"/>
    </xf>
    <xf quotePrefix="1" borderId="0" fillId="0" fontId="34" numFmtId="0" xfId="0" applyAlignment="1" applyFont="1">
      <alignment horizontal="center" readingOrder="0" shrinkToFit="0" wrapText="0"/>
    </xf>
    <xf borderId="0" fillId="10" fontId="1" numFmtId="0" xfId="0" applyAlignment="1" applyFont="1">
      <alignment horizontal="left"/>
    </xf>
    <xf borderId="0" fillId="10" fontId="1" numFmtId="0" xfId="0" applyAlignment="1" applyFont="1">
      <alignment readingOrder="0"/>
    </xf>
    <xf borderId="0" fillId="10" fontId="1" numFmtId="0" xfId="0" applyFont="1"/>
    <xf borderId="0" fillId="14" fontId="1" numFmtId="0" xfId="0" applyAlignment="1" applyFill="1" applyFont="1">
      <alignment horizontal="left" readingOrder="0" vertical="bottom"/>
    </xf>
    <xf borderId="0" fillId="14" fontId="6" numFmtId="0" xfId="0" applyAlignment="1" applyFont="1">
      <alignment horizontal="left" readingOrder="0" vertical="bottom"/>
    </xf>
    <xf borderId="0" fillId="14" fontId="1" numFmtId="0" xfId="0" applyAlignment="1" applyFont="1">
      <alignment readingOrder="0" vertical="bottom"/>
    </xf>
    <xf borderId="0" fillId="14" fontId="5" numFmtId="0" xfId="0" applyAlignment="1" applyFont="1">
      <alignment readingOrder="0" vertical="bottom"/>
    </xf>
    <xf borderId="0" fillId="14" fontId="1" numFmtId="0" xfId="0" applyAlignment="1" applyFont="1">
      <alignment readingOrder="0"/>
    </xf>
    <xf borderId="0" fillId="10" fontId="5" numFmtId="0" xfId="0" applyAlignment="1" applyFont="1">
      <alignment readingOrder="0"/>
    </xf>
    <xf borderId="0" fillId="0" fontId="1" numFmtId="0" xfId="0" applyAlignment="1" applyFont="1">
      <alignment horizontal="left" readingOrder="0" vertical="bottom"/>
    </xf>
    <xf borderId="0" fillId="10" fontId="26" numFmtId="0" xfId="0" applyFont="1"/>
    <xf borderId="0" fillId="15" fontId="6" numFmtId="0" xfId="0" applyAlignment="1" applyFill="1" applyFont="1">
      <alignment readingOrder="0"/>
    </xf>
    <xf borderId="0" fillId="15" fontId="1" numFmtId="0" xfId="0" applyAlignment="1" applyFont="1">
      <alignment readingOrder="0"/>
    </xf>
    <xf borderId="0" fillId="16" fontId="6" numFmtId="0" xfId="0" applyAlignment="1" applyFill="1" applyFont="1">
      <alignment readingOrder="0"/>
    </xf>
    <xf borderId="0" fillId="16" fontId="1" numFmtId="0" xfId="0" applyAlignment="1" applyFont="1">
      <alignment readingOrder="0"/>
    </xf>
    <xf borderId="0" fillId="16" fontId="1" numFmtId="0" xfId="0" applyAlignment="1" applyFont="1">
      <alignment readingOrder="0" vertical="bottom"/>
    </xf>
    <xf borderId="0" fillId="17" fontId="6" numFmtId="0" xfId="0" applyAlignment="1" applyFill="1" applyFont="1">
      <alignment readingOrder="0"/>
    </xf>
    <xf borderId="0" fillId="17" fontId="1" numFmtId="0" xfId="0" applyAlignment="1" applyFont="1">
      <alignment readingOrder="0" vertical="bottom"/>
    </xf>
    <xf borderId="0" fillId="0" fontId="1" numFmtId="0" xfId="0" applyAlignment="1" applyFont="1">
      <alignment horizontal="left" readingOrder="0" shrinkToFit="0" vertical="bottom" wrapText="0"/>
    </xf>
    <xf borderId="0" fillId="0" fontId="18" numFmtId="0" xfId="0" applyAlignment="1" applyFont="1">
      <alignment readingOrder="0" vertical="bottom"/>
    </xf>
    <xf borderId="0" fillId="18" fontId="1" numFmtId="0" xfId="0" applyAlignment="1" applyFill="1" applyFont="1">
      <alignment readingOrder="0"/>
    </xf>
    <xf borderId="0" fillId="9" fontId="35" numFmtId="0" xfId="0" applyAlignment="1" applyFont="1">
      <alignment readingOrder="0"/>
    </xf>
    <xf borderId="0" fillId="18" fontId="1" numFmtId="0" xfId="0" applyAlignment="1" applyFont="1">
      <alignment readingOrder="0" vertical="bottom"/>
    </xf>
    <xf borderId="0" fillId="18" fontId="1" numFmtId="0" xfId="0" applyAlignment="1" applyFont="1">
      <alignment vertical="bottom"/>
    </xf>
    <xf borderId="0" fillId="9" fontId="36" numFmtId="0" xfId="0" applyAlignment="1" applyFont="1">
      <alignment readingOrder="0" shrinkToFit="0" wrapText="0"/>
    </xf>
    <xf borderId="0" fillId="2" fontId="0" numFmtId="0" xfId="0" applyAlignment="1" applyFont="1">
      <alignment readingOrder="0"/>
    </xf>
    <xf borderId="0" fillId="7" fontId="16" numFmtId="0" xfId="0" applyAlignment="1" applyFont="1">
      <alignment readingOrder="0"/>
    </xf>
    <xf borderId="0" fillId="7" fontId="37" numFmtId="0" xfId="0" applyAlignment="1" applyFont="1">
      <alignment readingOrder="0" shrinkToFit="0" wrapText="0"/>
    </xf>
    <xf borderId="0" fillId="0" fontId="37" numFmtId="0" xfId="0" applyAlignment="1" applyFont="1">
      <alignment readingOrder="0" shrinkToFit="0" wrapText="0"/>
    </xf>
    <xf borderId="3" fillId="19" fontId="38" numFmtId="0" xfId="0" applyAlignment="1" applyBorder="1" applyFill="1" applyFont="1">
      <alignment horizontal="right" readingOrder="0" shrinkToFit="0" wrapText="0"/>
    </xf>
    <xf borderId="3" fillId="0" fontId="37" numFmtId="0" xfId="0" applyAlignment="1" applyBorder="1" applyFont="1">
      <alignment horizontal="right" readingOrder="0" shrinkToFit="0" wrapText="0"/>
    </xf>
    <xf borderId="0" fillId="0" fontId="39" numFmtId="0" xfId="0" applyFont="1"/>
    <xf borderId="2" fillId="9" fontId="40" numFmtId="0" xfId="0" applyAlignment="1" applyBorder="1" applyFont="1">
      <alignment horizontal="center" vertical="center"/>
    </xf>
    <xf borderId="4" fillId="10" fontId="41" numFmtId="0" xfId="0" applyAlignment="1" applyBorder="1" applyFont="1">
      <alignment horizontal="center" vertical="center"/>
    </xf>
    <xf borderId="4" fillId="2" fontId="41" numFmtId="0" xfId="0" applyAlignment="1" applyBorder="1" applyFont="1">
      <alignment horizontal="center"/>
    </xf>
    <xf borderId="4" fillId="20" fontId="41" numFmtId="0" xfId="0" applyAlignment="1" applyBorder="1" applyFill="1" applyFont="1">
      <alignment horizontal="center"/>
    </xf>
    <xf borderId="7" fillId="0" fontId="11" numFmtId="0" xfId="0" applyBorder="1" applyFont="1"/>
    <xf borderId="8" fillId="10" fontId="0" numFmtId="0" xfId="0" applyAlignment="1" applyBorder="1" applyFont="1">
      <alignment horizontal="center" vertical="center"/>
    </xf>
    <xf borderId="4" fillId="10" fontId="0" numFmtId="0" xfId="0" applyAlignment="1" applyBorder="1" applyFont="1">
      <alignment horizontal="center" vertical="center"/>
    </xf>
    <xf borderId="8" fillId="7" fontId="0" numFmtId="0" xfId="0" applyAlignment="1" applyBorder="1" applyFont="1">
      <alignment horizontal="center" vertical="center"/>
    </xf>
    <xf borderId="3" fillId="10" fontId="0" numFmtId="0" xfId="0" applyAlignment="1" applyBorder="1" applyFont="1">
      <alignment horizontal="center" vertical="center"/>
    </xf>
    <xf borderId="3" fillId="2" fontId="0" numFmtId="0" xfId="0" applyAlignment="1" applyBorder="1" applyFont="1">
      <alignment horizontal="center"/>
    </xf>
    <xf borderId="3" fillId="20" fontId="0" numFmtId="0" xfId="0" applyAlignment="1" applyBorder="1" applyFont="1">
      <alignment horizontal="center"/>
    </xf>
    <xf borderId="3" fillId="0" fontId="0" numFmtId="0" xfId="0" applyAlignment="1" applyBorder="1" applyFont="1">
      <alignment horizontal="right" vertical="center"/>
    </xf>
    <xf borderId="9" fillId="0" fontId="0" numFmtId="0" xfId="0" applyAlignment="1" applyBorder="1" applyFont="1">
      <alignment horizontal="left" vertical="center"/>
    </xf>
    <xf borderId="10" fillId="0" fontId="11" numFmtId="0" xfId="0" applyBorder="1" applyFont="1"/>
    <xf borderId="11" fillId="0" fontId="11" numFmtId="0" xfId="0" applyBorder="1" applyFont="1"/>
    <xf borderId="12" fillId="4" fontId="0" numFmtId="0" xfId="0" applyAlignment="1" applyBorder="1" applyFont="1">
      <alignment horizontal="left" vertical="center"/>
    </xf>
    <xf borderId="13" fillId="0" fontId="11" numFmtId="0" xfId="0" applyBorder="1" applyFont="1"/>
    <xf borderId="14" fillId="0" fontId="11" numFmtId="0" xfId="0" applyBorder="1" applyFont="1"/>
    <xf borderId="11" fillId="0" fontId="0" numFmtId="0" xfId="0" applyAlignment="1" applyBorder="1" applyFont="1">
      <alignment horizontal="left" vertical="center"/>
    </xf>
    <xf borderId="6" fillId="0" fontId="0" numFmtId="0" xfId="0" applyAlignment="1" applyBorder="1" applyFont="1">
      <alignment horizontal="center" vertical="center"/>
    </xf>
    <xf borderId="3" fillId="0" fontId="0" numFmtId="0" xfId="0" applyAlignment="1" applyBorder="1" applyFont="1">
      <alignment horizontal="left" vertical="center"/>
    </xf>
    <xf borderId="3" fillId="21" fontId="0" numFmtId="0" xfId="0" applyAlignment="1" applyBorder="1" applyFill="1" applyFont="1">
      <alignment horizontal="left" vertical="center"/>
    </xf>
    <xf borderId="3" fillId="0" fontId="0" numFmtId="0" xfId="0" applyAlignment="1" applyBorder="1" applyFont="1">
      <alignment horizontal="left" shrinkToFit="0" vertical="center" wrapText="1"/>
    </xf>
    <xf borderId="15" fillId="4" fontId="0" numFmtId="0" xfId="0" applyAlignment="1" applyBorder="1" applyFont="1">
      <alignment vertical="center"/>
    </xf>
    <xf borderId="4" fillId="4" fontId="0" numFmtId="0" xfId="0" applyAlignment="1" applyBorder="1" applyFont="1">
      <alignment vertical="center"/>
    </xf>
    <xf borderId="8" fillId="4" fontId="0" numFmtId="0" xfId="0" applyAlignment="1" applyBorder="1" applyFont="1">
      <alignment horizontal="center" vertical="center"/>
    </xf>
    <xf borderId="16" fillId="4" fontId="0" numFmtId="0" xfId="0" applyAlignment="1" applyBorder="1" applyFont="1">
      <alignment horizontal="center" vertical="center"/>
    </xf>
    <xf borderId="3" fillId="4" fontId="0" numFmtId="0" xfId="0" applyAlignment="1" applyBorder="1" applyFont="1">
      <alignment horizontal="left" vertical="center"/>
    </xf>
    <xf borderId="3" fillId="4" fontId="0" numFmtId="0" xfId="0" applyAlignment="1" applyBorder="1" applyFont="1">
      <alignment horizontal="left" shrinkToFit="0" vertical="center" wrapText="1"/>
    </xf>
    <xf borderId="12" fillId="4" fontId="0" numFmtId="0" xfId="0" applyAlignment="1" applyBorder="1" applyFont="1">
      <alignment vertical="center"/>
    </xf>
    <xf borderId="11" fillId="0" fontId="0" numFmtId="0" xfId="0" applyAlignment="1" applyBorder="1" applyFont="1">
      <alignment horizontal="center" vertical="center"/>
    </xf>
    <xf borderId="12" fillId="9" fontId="0" numFmtId="0" xfId="0" applyAlignment="1" applyBorder="1" applyFont="1">
      <alignment vertical="center"/>
    </xf>
    <xf borderId="17" fillId="4" fontId="0" numFmtId="0" xfId="0" applyAlignment="1" applyBorder="1" applyFont="1">
      <alignment vertical="center"/>
    </xf>
    <xf borderId="4" fillId="4" fontId="14" numFmtId="0" xfId="0" applyAlignment="1" applyBorder="1" applyFont="1">
      <alignment vertical="center"/>
    </xf>
    <xf borderId="18" fillId="4" fontId="0" numFmtId="0" xfId="0" applyAlignment="1" applyBorder="1" applyFont="1">
      <alignment vertical="center"/>
    </xf>
    <xf borderId="19" fillId="4" fontId="0" numFmtId="0" xfId="0" applyAlignment="1" applyBorder="1" applyFont="1">
      <alignment vertical="center"/>
    </xf>
    <xf borderId="3" fillId="0" fontId="19" numFmtId="0" xfId="0" applyAlignment="1" applyBorder="1" applyFont="1">
      <alignment horizontal="left" shrinkToFit="0" vertical="center" wrapText="1"/>
    </xf>
    <xf borderId="3" fillId="0" fontId="19" numFmtId="167" xfId="0" applyAlignment="1" applyBorder="1" applyFont="1" applyNumberFormat="1">
      <alignment horizontal="left" vertical="center"/>
    </xf>
    <xf borderId="0" fillId="0" fontId="0" numFmtId="0" xfId="0" applyAlignment="1" applyFont="1">
      <alignment vertical="center"/>
    </xf>
    <xf borderId="20" fillId="0" fontId="0" numFmtId="0" xfId="0" applyAlignment="1" applyBorder="1" applyFont="1">
      <alignment vertical="center"/>
    </xf>
    <xf borderId="21" fillId="0" fontId="0" numFmtId="0" xfId="0" applyAlignment="1" applyBorder="1" applyFont="1">
      <alignment vertical="center"/>
    </xf>
    <xf borderId="4" fillId="0" fontId="0" numFmtId="0" xfId="0" applyAlignment="1" applyBorder="1" applyFont="1">
      <alignment vertical="center"/>
    </xf>
    <xf borderId="12" fillId="16" fontId="0" numFmtId="0" xfId="0" applyAlignment="1" applyBorder="1" applyFont="1">
      <alignment vertical="center"/>
    </xf>
    <xf borderId="16" fillId="4" fontId="19" numFmtId="0" xfId="0" applyAlignment="1" applyBorder="1" applyFont="1">
      <alignment horizontal="center" vertical="center"/>
    </xf>
    <xf borderId="3" fillId="0" fontId="19" numFmtId="0" xfId="0" applyAlignment="1" applyBorder="1" applyFont="1">
      <alignment horizontal="left" vertical="center"/>
    </xf>
    <xf borderId="9" fillId="0" fontId="0" numFmtId="0" xfId="0" applyAlignment="1" applyBorder="1" applyFont="1">
      <alignment vertical="center"/>
    </xf>
    <xf borderId="3" fillId="0" fontId="14" numFmtId="14" xfId="0" applyAlignment="1" applyBorder="1" applyFont="1" applyNumberFormat="1">
      <alignment horizontal="left" vertical="center"/>
    </xf>
    <xf borderId="3" fillId="0" fontId="14" numFmtId="0" xfId="0" applyAlignment="1" applyBorder="1" applyFont="1">
      <alignment horizontal="left" vertical="center"/>
    </xf>
    <xf borderId="3" fillId="0" fontId="14" numFmtId="0" xfId="0" applyAlignment="1" applyBorder="1" applyFont="1">
      <alignment horizontal="right" vertical="center"/>
    </xf>
    <xf borderId="12" fillId="3" fontId="14" numFmtId="0" xfId="0" applyAlignment="1" applyBorder="1" applyFont="1">
      <alignment vertical="center"/>
    </xf>
    <xf borderId="3" fillId="21" fontId="14" numFmtId="0" xfId="0" applyAlignment="1" applyBorder="1" applyFont="1">
      <alignment horizontal="left" vertical="center"/>
    </xf>
    <xf borderId="3" fillId="0" fontId="14" numFmtId="167" xfId="0" applyBorder="1" applyFont="1" applyNumberFormat="1"/>
    <xf borderId="18" fillId="3" fontId="14" numFmtId="0" xfId="0" applyAlignment="1" applyBorder="1" applyFont="1">
      <alignment vertical="center"/>
    </xf>
    <xf borderId="4" fillId="3" fontId="14" numFmtId="0" xfId="0" applyAlignment="1" applyBorder="1" applyFont="1">
      <alignment vertical="center"/>
    </xf>
    <xf borderId="18" fillId="3" fontId="0" numFmtId="0" xfId="0" applyAlignment="1" applyBorder="1" applyFont="1">
      <alignment vertical="center"/>
    </xf>
    <xf borderId="3" fillId="4" fontId="0" numFmtId="0" xfId="0" applyAlignment="1" applyBorder="1" applyFont="1">
      <alignment horizontal="right" vertical="center"/>
    </xf>
    <xf borderId="9" fillId="16" fontId="0" numFmtId="0" xfId="0" applyAlignment="1" applyBorder="1" applyFont="1">
      <alignment vertical="center"/>
    </xf>
    <xf borderId="4" fillId="0" fontId="14" numFmtId="0" xfId="0" applyAlignment="1" applyBorder="1" applyFont="1">
      <alignment vertical="center"/>
    </xf>
    <xf borderId="22" fillId="0" fontId="0" numFmtId="0" xfId="0" applyAlignment="1" applyBorder="1" applyFont="1">
      <alignment vertical="center"/>
    </xf>
    <xf borderId="4" fillId="0" fontId="19" numFmtId="0" xfId="0" applyAlignment="1" applyBorder="1" applyFont="1">
      <alignment vertical="center"/>
    </xf>
    <xf borderId="3" fillId="0" fontId="0" numFmtId="167" xfId="0" applyAlignment="1" applyBorder="1" applyFont="1" applyNumberFormat="1">
      <alignment horizontal="left" vertical="center"/>
    </xf>
    <xf borderId="9" fillId="0" fontId="19" numFmtId="0" xfId="0" applyAlignment="1" applyBorder="1" applyFont="1">
      <alignment vertical="center"/>
    </xf>
    <xf borderId="3" fillId="0" fontId="19" numFmtId="167" xfId="0" applyBorder="1" applyFont="1" applyNumberFormat="1"/>
    <xf borderId="21" fillId="0" fontId="19" numFmtId="0" xfId="0" applyAlignment="1" applyBorder="1" applyFont="1">
      <alignment vertical="center"/>
    </xf>
    <xf borderId="15" fillId="4" fontId="14" numFmtId="0" xfId="0" applyAlignment="1" applyBorder="1" applyFont="1">
      <alignment vertical="center"/>
    </xf>
    <xf borderId="17" fillId="4" fontId="14" numFmtId="0" xfId="0" applyAlignment="1" applyBorder="1" applyFont="1">
      <alignment vertical="center"/>
    </xf>
    <xf borderId="18" fillId="4" fontId="14" numFmtId="0" xfId="0" applyAlignment="1" applyBorder="1" applyFont="1">
      <alignment vertical="center"/>
    </xf>
    <xf borderId="11" fillId="0" fontId="14" numFmtId="0" xfId="0" applyAlignment="1" applyBorder="1" applyFont="1">
      <alignment horizontal="left" vertical="center"/>
    </xf>
    <xf borderId="6" fillId="0" fontId="14" numFmtId="0" xfId="0" applyAlignment="1" applyBorder="1" applyFont="1">
      <alignment horizontal="center" vertical="center"/>
    </xf>
    <xf borderId="16" fillId="4" fontId="14" numFmtId="0" xfId="0" applyAlignment="1" applyBorder="1" applyFont="1">
      <alignment horizontal="center" vertical="center"/>
    </xf>
    <xf borderId="3" fillId="21" fontId="14" numFmtId="0" xfId="0" applyBorder="1" applyFont="1"/>
    <xf borderId="16" fillId="21" fontId="14" numFmtId="0" xfId="0" applyBorder="1" applyFont="1"/>
    <xf borderId="3" fillId="4" fontId="14" numFmtId="0" xfId="0" applyAlignment="1" applyBorder="1" applyFont="1">
      <alignment horizontal="left" shrinkToFit="0" vertical="center" wrapText="1"/>
    </xf>
    <xf borderId="6" fillId="0" fontId="14" numFmtId="0" xfId="0" applyBorder="1" applyFont="1"/>
    <xf borderId="3" fillId="0" fontId="14" numFmtId="0" xfId="0" applyAlignment="1" applyBorder="1" applyFont="1">
      <alignment horizontal="left" shrinkToFit="0" vertical="center" wrapText="1"/>
    </xf>
    <xf borderId="3" fillId="0" fontId="0" numFmtId="14" xfId="0" applyAlignment="1" applyBorder="1" applyFont="1" applyNumberFormat="1">
      <alignment horizontal="left" vertical="center"/>
    </xf>
    <xf borderId="3" fillId="0" fontId="14" numFmtId="0" xfId="0" applyAlignment="1" applyBorder="1" applyFont="1">
      <alignment horizontal="right"/>
    </xf>
    <xf borderId="6" fillId="0" fontId="14" numFmtId="0" xfId="0" applyAlignment="1" applyBorder="1" applyFont="1">
      <alignment horizontal="right"/>
    </xf>
    <xf borderId="18" fillId="4" fontId="14" numFmtId="0" xfId="0" applyBorder="1" applyFont="1"/>
    <xf borderId="18" fillId="16" fontId="14" numFmtId="0" xfId="0" applyBorder="1" applyFont="1"/>
    <xf borderId="12" fillId="3" fontId="14" numFmtId="0" xfId="0" applyBorder="1" applyFont="1"/>
    <xf borderId="6" fillId="0" fontId="14" numFmtId="0" xfId="0" applyAlignment="1" applyBorder="1" applyFont="1">
      <alignment horizontal="center"/>
    </xf>
    <xf borderId="16" fillId="4" fontId="14" numFmtId="0" xfId="0" applyAlignment="1" applyBorder="1" applyFont="1">
      <alignment horizontal="center"/>
    </xf>
    <xf borderId="16" fillId="4" fontId="14" numFmtId="0" xfId="0" applyBorder="1" applyFont="1"/>
    <xf borderId="7" fillId="0" fontId="14" numFmtId="0" xfId="0" applyAlignment="1" applyBorder="1" applyFont="1">
      <alignment horizontal="right"/>
    </xf>
    <xf borderId="22" fillId="0" fontId="14" numFmtId="0" xfId="0" applyAlignment="1" applyBorder="1" applyFont="1">
      <alignment horizontal="right"/>
    </xf>
    <xf borderId="21" fillId="0" fontId="14" numFmtId="0" xfId="0" applyBorder="1" applyFont="1"/>
    <xf borderId="18" fillId="3" fontId="14" numFmtId="0" xfId="0" applyBorder="1" applyFont="1"/>
    <xf borderId="23" fillId="3" fontId="14" numFmtId="0" xfId="0" applyBorder="1" applyFont="1"/>
    <xf borderId="24" fillId="3" fontId="14" numFmtId="0" xfId="0" applyBorder="1" applyFont="1"/>
    <xf borderId="16" fillId="3" fontId="14" numFmtId="0" xfId="0" applyBorder="1" applyFont="1"/>
    <xf borderId="22" fillId="0" fontId="14" numFmtId="0" xfId="0" applyBorder="1" applyFont="1"/>
    <xf borderId="22" fillId="0" fontId="14" numFmtId="0" xfId="0" applyAlignment="1" applyBorder="1" applyFont="1">
      <alignment horizontal="center"/>
    </xf>
    <xf borderId="19" fillId="21" fontId="14" numFmtId="0" xfId="0" applyBorder="1" applyFont="1"/>
    <xf borderId="22" fillId="0" fontId="14" numFmtId="167" xfId="0" applyBorder="1" applyFont="1" applyNumberFormat="1"/>
    <xf borderId="25" fillId="3" fontId="14" numFmtId="0" xfId="0" applyBorder="1" applyFont="1"/>
    <xf borderId="19" fillId="3" fontId="14" numFmtId="0" xfId="0" applyBorder="1" applyFont="1"/>
    <xf borderId="19" fillId="4" fontId="14" numFmtId="0" xfId="0" applyAlignment="1" applyBorder="1" applyFont="1">
      <alignment horizontal="center"/>
    </xf>
    <xf borderId="19" fillId="4" fontId="14" numFmtId="0" xfId="0" applyBorder="1" applyFont="1"/>
    <xf borderId="4" fillId="3" fontId="14" numFmtId="0" xfId="0" applyBorder="1" applyFont="1"/>
    <xf borderId="18" fillId="16" fontId="0" numFmtId="0" xfId="0" applyAlignment="1" applyBorder="1" applyFont="1">
      <alignment vertical="center"/>
    </xf>
    <xf borderId="5" fillId="0" fontId="0" numFmtId="0" xfId="0" applyAlignment="1" applyBorder="1" applyFont="1">
      <alignment vertical="center"/>
    </xf>
    <xf borderId="6" fillId="0" fontId="0" numFmtId="0" xfId="0" applyAlignment="1" applyBorder="1" applyFont="1">
      <alignment vertical="center"/>
    </xf>
    <xf borderId="24" fillId="4" fontId="0" numFmtId="0" xfId="0" applyAlignment="1" applyBorder="1" applyFont="1">
      <alignment vertical="center"/>
    </xf>
    <xf borderId="16" fillId="4" fontId="0" numFmtId="0" xfId="0" applyAlignment="1" applyBorder="1" applyFont="1">
      <alignment vertical="center"/>
    </xf>
    <xf borderId="12" fillId="4" fontId="0" numFmtId="0" xfId="0" applyAlignment="1" applyBorder="1" applyFont="1">
      <alignment horizontal="left"/>
    </xf>
    <xf borderId="21" fillId="16" fontId="0" numFmtId="0" xfId="0" applyAlignment="1" applyBorder="1" applyFont="1">
      <alignment vertical="center"/>
    </xf>
    <xf borderId="24" fillId="3" fontId="14" numFmtId="0" xfId="0" applyAlignment="1" applyBorder="1" applyFont="1">
      <alignment vertical="center"/>
    </xf>
    <xf borderId="16" fillId="3" fontId="14" numFmtId="0" xfId="0" applyAlignment="1" applyBorder="1" applyFont="1">
      <alignment vertical="center"/>
    </xf>
    <xf borderId="3" fillId="0" fontId="14" numFmtId="167" xfId="0" applyAlignment="1" applyBorder="1" applyFont="1" applyNumberFormat="1">
      <alignment horizontal="left" vertical="center"/>
    </xf>
    <xf borderId="24" fillId="4" fontId="14" numFmtId="0" xfId="0" applyAlignment="1" applyBorder="1" applyFont="1">
      <alignment vertical="center"/>
    </xf>
    <xf borderId="3" fillId="7" fontId="0" numFmtId="0" xfId="0" applyAlignment="1" applyBorder="1" applyFont="1">
      <alignment horizontal="right" vertical="center"/>
    </xf>
    <xf borderId="15" fillId="7" fontId="0" numFmtId="0" xfId="0" applyAlignment="1" applyBorder="1" applyFont="1">
      <alignment vertical="center"/>
    </xf>
    <xf borderId="17" fillId="7" fontId="0" numFmtId="0" xfId="0" applyAlignment="1" applyBorder="1" applyFont="1">
      <alignment vertical="center"/>
    </xf>
    <xf borderId="18" fillId="7" fontId="0" numFmtId="0" xfId="0" applyAlignment="1" applyBorder="1" applyFont="1">
      <alignment vertical="center"/>
    </xf>
    <xf borderId="26" fillId="7" fontId="0" numFmtId="0" xfId="0" applyAlignment="1" applyBorder="1" applyFont="1">
      <alignment vertical="center"/>
    </xf>
    <xf borderId="8" fillId="7" fontId="0" numFmtId="0" xfId="0" applyAlignment="1" applyBorder="1" applyFont="1">
      <alignment vertical="center"/>
    </xf>
    <xf borderId="12" fillId="7" fontId="0" numFmtId="0" xfId="0" applyAlignment="1" applyBorder="1" applyFont="1">
      <alignment vertical="center"/>
    </xf>
    <xf borderId="8" fillId="7" fontId="0" numFmtId="0" xfId="0" applyAlignment="1" applyBorder="1" applyFont="1">
      <alignment horizontal="left" vertical="center"/>
    </xf>
    <xf borderId="16" fillId="7" fontId="0" numFmtId="0" xfId="0" applyAlignment="1" applyBorder="1" applyFont="1">
      <alignment horizontal="center" vertical="center"/>
    </xf>
    <xf borderId="3" fillId="7" fontId="0" numFmtId="0" xfId="0" applyAlignment="1" applyBorder="1" applyFont="1">
      <alignment horizontal="left" vertical="center"/>
    </xf>
    <xf borderId="3" fillId="7" fontId="0" numFmtId="0" xfId="0" applyAlignment="1" applyBorder="1" applyFont="1">
      <alignment horizontal="left" shrinkToFit="0" vertical="center" wrapText="1"/>
    </xf>
    <xf borderId="3" fillId="7" fontId="0" numFmtId="167" xfId="0" applyAlignment="1" applyBorder="1" applyFont="1" applyNumberFormat="1">
      <alignment horizontal="left" vertical="center"/>
    </xf>
    <xf borderId="4" fillId="7" fontId="0" numFmtId="0" xfId="0" applyAlignment="1" applyBorder="1" applyFont="1">
      <alignment vertical="center"/>
    </xf>
    <xf borderId="18" fillId="22" fontId="14" numFmtId="0" xfId="0" applyAlignment="1" applyBorder="1" applyFill="1" applyFont="1">
      <alignment vertical="center"/>
    </xf>
    <xf borderId="17" fillId="3" fontId="14" numFmtId="0" xfId="0" applyAlignment="1" applyBorder="1" applyFont="1">
      <alignment vertical="center"/>
    </xf>
    <xf borderId="0" fillId="0" fontId="14" numFmtId="0" xfId="0" applyAlignment="1" applyFont="1">
      <alignment vertical="center"/>
    </xf>
    <xf borderId="20" fillId="0" fontId="14" numFmtId="0" xfId="0" applyAlignment="1" applyBorder="1" applyFont="1">
      <alignment vertical="center"/>
    </xf>
    <xf borderId="21" fillId="0" fontId="14" numFmtId="0" xfId="0" applyAlignment="1" applyBorder="1" applyFont="1">
      <alignment vertical="center"/>
    </xf>
    <xf borderId="27" fillId="3" fontId="14" numFmtId="0" xfId="0" applyAlignment="1" applyBorder="1" applyFont="1">
      <alignment vertical="center"/>
    </xf>
    <xf borderId="28" fillId="3" fontId="14" numFmtId="0" xfId="0" applyAlignment="1" applyBorder="1" applyFont="1">
      <alignment vertical="center"/>
    </xf>
    <xf borderId="29" fillId="3" fontId="14" numFmtId="0" xfId="0" applyAlignment="1" applyBorder="1" applyFont="1">
      <alignment vertical="center"/>
    </xf>
    <xf borderId="15" fillId="3" fontId="14" numFmtId="0" xfId="0" applyAlignment="1" applyBorder="1" applyFont="1">
      <alignment vertical="center"/>
    </xf>
    <xf borderId="17" fillId="3" fontId="14" numFmtId="0" xfId="0" applyBorder="1" applyFont="1"/>
    <xf borderId="26" fillId="3" fontId="14" numFmtId="0" xfId="0" applyAlignment="1" applyBorder="1" applyFont="1">
      <alignment vertical="center"/>
    </xf>
    <xf borderId="8" fillId="3" fontId="14" numFmtId="0" xfId="0" applyAlignment="1" applyBorder="1" applyFont="1">
      <alignment vertical="center"/>
    </xf>
    <xf borderId="28" fillId="3" fontId="14" numFmtId="0" xfId="0" applyBorder="1" applyFont="1"/>
    <xf borderId="19" fillId="3" fontId="14" numFmtId="0" xfId="0" applyAlignment="1" applyBorder="1" applyFont="1">
      <alignment vertical="center"/>
    </xf>
    <xf borderId="9" fillId="17" fontId="0" numFmtId="0" xfId="0" applyAlignment="1" applyBorder="1" applyFont="1">
      <alignment vertical="center"/>
    </xf>
    <xf borderId="25" fillId="4" fontId="0" numFmtId="0" xfId="0" applyAlignment="1" applyBorder="1" applyFont="1">
      <alignment vertical="center"/>
    </xf>
    <xf borderId="28" fillId="4" fontId="0" numFmtId="0" xfId="0" applyAlignment="1" applyBorder="1" applyFont="1">
      <alignment vertical="center"/>
    </xf>
    <xf borderId="6" fillId="0" fontId="0" numFmtId="0" xfId="0" applyAlignment="1" applyBorder="1" applyFont="1">
      <alignment horizontal="left" vertical="center"/>
    </xf>
    <xf borderId="0" fillId="0" fontId="42" numFmtId="0" xfId="0" applyAlignment="1" applyFont="1">
      <alignment readingOrder="0" shrinkToFit="0" wrapText="0"/>
    </xf>
    <xf borderId="0" fillId="3" fontId="42" numFmtId="0" xfId="0" applyAlignment="1" applyFont="1">
      <alignment readingOrder="0" shrinkToFit="0" wrapText="0"/>
    </xf>
    <xf borderId="0" fillId="0" fontId="42" numFmtId="0" xfId="0" applyAlignment="1" applyFont="1">
      <alignment shrinkToFit="0" wrapText="0"/>
    </xf>
    <xf borderId="0" fillId="0" fontId="42" numFmtId="0" xfId="0" applyAlignment="1" applyFont="1">
      <alignment horizontal="center" readingOrder="0" shrinkToFit="0" wrapText="0"/>
    </xf>
    <xf borderId="0" fillId="0" fontId="42" numFmtId="0" xfId="0" applyAlignment="1" applyFont="1">
      <alignment horizontal="right" readingOrder="0" shrinkToFit="0" wrapText="0"/>
    </xf>
    <xf borderId="0" fillId="0" fontId="42" numFmtId="168" xfId="0" applyAlignment="1" applyFont="1" applyNumberFormat="1">
      <alignment horizontal="righ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7.png"/><Relationship Id="rId4" Type="http://schemas.openxmlformats.org/officeDocument/2006/relationships/image" Target="../media/image4.png"/><Relationship Id="rId5" Type="http://schemas.openxmlformats.org/officeDocument/2006/relationships/image" Target="../media/image3.png"/><Relationship Id="rId6" Type="http://schemas.openxmlformats.org/officeDocument/2006/relationships/image" Target="../media/image5.png"/><Relationship Id="rId7"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209550</xdr:colOff>
      <xdr:row>0</xdr:row>
      <xdr:rowOff>76200</xdr:rowOff>
    </xdr:from>
    <xdr:ext cx="6524625" cy="4914900"/>
    <xdr:grpSp>
      <xdr:nvGrpSpPr>
        <xdr:cNvPr id="2" name="Shape 2" title="Drawing"/>
        <xdr:cNvGrpSpPr/>
      </xdr:nvGrpSpPr>
      <xdr:grpSpPr>
        <a:xfrm>
          <a:off x="276175" y="62200"/>
          <a:ext cx="6506589" cy="4893300"/>
          <a:chOff x="276175" y="62200"/>
          <a:chExt cx="6506589" cy="4893300"/>
        </a:xfrm>
      </xdr:grpSpPr>
      <xdr:sp>
        <xdr:nvSpPr>
          <xdr:cNvPr id="3" name="Shape 3"/>
          <xdr:cNvSpPr/>
        </xdr:nvSpPr>
        <xdr:spPr>
          <a:xfrm>
            <a:off x="304008" y="62200"/>
            <a:ext cx="1205400" cy="5268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t>サイト</a:t>
            </a:r>
            <a:endParaRPr sz="1200"/>
          </a:p>
          <a:p>
            <a:pPr indent="0" lvl="0" marL="0" rtl="0" algn="ctr">
              <a:spcBef>
                <a:spcPts val="0"/>
              </a:spcBef>
              <a:spcAft>
                <a:spcPts val="0"/>
              </a:spcAft>
              <a:buNone/>
            </a:pPr>
            <a:r>
              <a:rPr lang="en-US" sz="1200"/>
              <a:t>(site)</a:t>
            </a:r>
            <a:endParaRPr sz="1200"/>
          </a:p>
        </xdr:txBody>
      </xdr:sp>
      <xdr:sp>
        <xdr:nvSpPr>
          <xdr:cNvPr id="4" name="Shape 4"/>
          <xdr:cNvSpPr/>
        </xdr:nvSpPr>
        <xdr:spPr>
          <a:xfrm>
            <a:off x="303885" y="766425"/>
            <a:ext cx="1205400" cy="5268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t>諸元情報</a:t>
            </a:r>
            <a:endParaRPr sz="1200"/>
          </a:p>
          <a:p>
            <a:pPr indent="0" lvl="0" marL="0" rtl="0" algn="ctr">
              <a:spcBef>
                <a:spcPts val="0"/>
              </a:spcBef>
              <a:spcAft>
                <a:spcPts val="0"/>
              </a:spcAft>
              <a:buNone/>
            </a:pPr>
            <a:r>
              <a:rPr lang="en-US" sz="1200"/>
              <a:t>(specification)</a:t>
            </a:r>
            <a:endParaRPr sz="1200"/>
          </a:p>
        </xdr:txBody>
      </xdr:sp>
      <xdr:sp>
        <xdr:nvSpPr>
          <xdr:cNvPr id="5" name="Shape 5"/>
          <xdr:cNvSpPr/>
        </xdr:nvSpPr>
        <xdr:spPr>
          <a:xfrm>
            <a:off x="276175" y="2174875"/>
            <a:ext cx="1233300" cy="5268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t>ネットワーク</a:t>
            </a:r>
            <a:endParaRPr sz="1200"/>
          </a:p>
          <a:p>
            <a:pPr indent="0" lvl="0" marL="0" rtl="0" algn="ctr">
              <a:spcBef>
                <a:spcPts val="0"/>
              </a:spcBef>
              <a:spcAft>
                <a:spcPts val="0"/>
              </a:spcAft>
              <a:buNone/>
            </a:pPr>
            <a:r>
              <a:rPr lang="en-US" sz="1200"/>
              <a:t>(network)</a:t>
            </a:r>
            <a:endParaRPr sz="1200"/>
          </a:p>
        </xdr:txBody>
      </xdr:sp>
      <xdr:sp>
        <xdr:nvSpPr>
          <xdr:cNvPr id="6" name="Shape 6"/>
          <xdr:cNvSpPr/>
        </xdr:nvSpPr>
        <xdr:spPr>
          <a:xfrm>
            <a:off x="1857000" y="1394750"/>
            <a:ext cx="2362500" cy="5268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t>無線機グループ</a:t>
            </a:r>
            <a:endParaRPr sz="1200"/>
          </a:p>
          <a:p>
            <a:pPr indent="0" lvl="0" marL="0" rtl="0" algn="ctr">
              <a:spcBef>
                <a:spcPts val="0"/>
              </a:spcBef>
              <a:spcAft>
                <a:spcPts val="0"/>
              </a:spcAft>
              <a:buNone/>
            </a:pPr>
            <a:r>
              <a:rPr lang="en-US" sz="1200"/>
              <a:t>(radio_group)</a:t>
            </a:r>
            <a:endParaRPr sz="1200"/>
          </a:p>
        </xdr:txBody>
      </xdr:sp>
      <xdr:sp>
        <xdr:nvSpPr>
          <xdr:cNvPr id="7" name="Shape 7"/>
          <xdr:cNvSpPr/>
        </xdr:nvSpPr>
        <xdr:spPr>
          <a:xfrm>
            <a:off x="303875" y="1470650"/>
            <a:ext cx="1205400" cy="5268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t>基地局</a:t>
            </a:r>
            <a:endParaRPr sz="1200"/>
          </a:p>
          <a:p>
            <a:pPr indent="0" lvl="0" marL="0" rtl="0" algn="ctr">
              <a:spcBef>
                <a:spcPts val="0"/>
              </a:spcBef>
              <a:spcAft>
                <a:spcPts val="0"/>
              </a:spcAft>
              <a:buNone/>
            </a:pPr>
            <a:r>
              <a:rPr lang="en-US" sz="1200"/>
              <a:t>(base_station)</a:t>
            </a:r>
            <a:endParaRPr sz="1200"/>
          </a:p>
        </xdr:txBody>
      </xdr:sp>
      <xdr:sp>
        <xdr:nvSpPr>
          <xdr:cNvPr id="8" name="Shape 8"/>
          <xdr:cNvSpPr/>
        </xdr:nvSpPr>
        <xdr:spPr>
          <a:xfrm>
            <a:off x="4420200" y="1394750"/>
            <a:ext cx="2362500" cy="5268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t>無線機グループデバイス一覧(radio_group_device)</a:t>
            </a:r>
            <a:endParaRPr sz="1200"/>
          </a:p>
        </xdr:txBody>
      </xdr:sp>
      <xdr:sp>
        <xdr:nvSpPr>
          <xdr:cNvPr id="9" name="Shape 9"/>
          <xdr:cNvSpPr/>
        </xdr:nvSpPr>
        <xdr:spPr>
          <a:xfrm>
            <a:off x="4420200" y="4428700"/>
            <a:ext cx="2362500" cy="5268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t>無線機子機一覧</a:t>
            </a:r>
            <a:endParaRPr sz="1200"/>
          </a:p>
          <a:p>
            <a:pPr indent="0" lvl="0" marL="0" rtl="0" algn="ctr">
              <a:spcBef>
                <a:spcPts val="0"/>
              </a:spcBef>
              <a:spcAft>
                <a:spcPts val="0"/>
              </a:spcAft>
              <a:buNone/>
            </a:pPr>
            <a:r>
              <a:rPr lang="en-US" sz="1200"/>
              <a:t>(radio_head)</a:t>
            </a:r>
            <a:endParaRPr sz="1200"/>
          </a:p>
        </xdr:txBody>
      </xdr:sp>
      <xdr:cxnSp>
        <xdr:nvCxnSpPr>
          <xdr:cNvPr id="10" name="Shape 10"/>
          <xdr:cNvCxnSpPr>
            <a:stCxn id="5" idx="3"/>
            <a:endCxn id="6" idx="1"/>
          </xdr:cNvCxnSpPr>
        </xdr:nvCxnSpPr>
        <xdr:spPr>
          <a:xfrm flipH="1" rot="10800000">
            <a:off x="1509475" y="1658275"/>
            <a:ext cx="347400" cy="780000"/>
          </a:xfrm>
          <a:prstGeom prst="bentConnector3">
            <a:avLst>
              <a:gd fmla="val 50018" name="adj1"/>
            </a:avLst>
          </a:prstGeom>
          <a:noFill/>
          <a:ln cap="flat" cmpd="sng" w="9525">
            <a:solidFill>
              <a:srgbClr val="000000"/>
            </a:solidFill>
            <a:prstDash val="solid"/>
            <a:round/>
            <a:headEnd len="med" w="med" type="none"/>
            <a:tailEnd len="med" w="med" type="none"/>
          </a:ln>
        </xdr:spPr>
      </xdr:cxnSp>
      <xdr:cxnSp>
        <xdr:nvCxnSpPr>
          <xdr:cNvPr id="11" name="Shape 11"/>
          <xdr:cNvCxnSpPr>
            <a:stCxn id="6" idx="3"/>
            <a:endCxn id="8" idx="1"/>
          </xdr:cNvCxnSpPr>
        </xdr:nvCxnSpPr>
        <xdr:spPr>
          <a:xfrm>
            <a:off x="4219500" y="1658150"/>
            <a:ext cx="200700" cy="600"/>
          </a:xfrm>
          <a:prstGeom prst="bentConnector3">
            <a:avLst>
              <a:gd fmla="val 50000" name="adj1"/>
            </a:avLst>
          </a:prstGeom>
          <a:noFill/>
          <a:ln cap="flat" cmpd="sng" w="9525">
            <a:solidFill>
              <a:srgbClr val="000000"/>
            </a:solidFill>
            <a:prstDash val="solid"/>
            <a:round/>
            <a:headEnd len="med" w="med" type="none"/>
            <a:tailEnd len="med" w="med" type="none"/>
          </a:ln>
        </xdr:spPr>
      </xdr:cxnSp>
      <xdr:sp>
        <xdr:nvSpPr>
          <xdr:cNvPr id="12" name="Shape 12"/>
          <xdr:cNvSpPr/>
        </xdr:nvSpPr>
        <xdr:spPr>
          <a:xfrm>
            <a:off x="1857000" y="1990300"/>
            <a:ext cx="2362500" cy="5268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t>サービスバンド情報(LTE)	service_band_lte</a:t>
            </a:r>
            <a:endParaRPr sz="1200"/>
          </a:p>
        </xdr:txBody>
      </xdr:sp>
      <xdr:sp>
        <xdr:nvSpPr>
          <xdr:cNvPr id="13" name="Shape 13"/>
          <xdr:cNvSpPr/>
        </xdr:nvSpPr>
        <xdr:spPr>
          <a:xfrm>
            <a:off x="1857000" y="2599900"/>
            <a:ext cx="2362500" cy="5268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t>サービスバンド情報(WCDMA)</a:t>
            </a:r>
            <a:endParaRPr sz="1200"/>
          </a:p>
          <a:p>
            <a:pPr indent="0" lvl="0" marL="0" rtl="0" algn="ctr">
              <a:spcBef>
                <a:spcPts val="0"/>
              </a:spcBef>
              <a:spcAft>
                <a:spcPts val="0"/>
              </a:spcAft>
              <a:buNone/>
            </a:pPr>
            <a:r>
              <a:rPr lang="en-US" sz="1200"/>
              <a:t>service_band_wcdma</a:t>
            </a:r>
            <a:endParaRPr sz="1200"/>
          </a:p>
        </xdr:txBody>
      </xdr:sp>
      <xdr:sp>
        <xdr:nvSpPr>
          <xdr:cNvPr id="14" name="Shape 14"/>
          <xdr:cNvSpPr/>
        </xdr:nvSpPr>
        <xdr:spPr>
          <a:xfrm>
            <a:off x="1857000" y="3209500"/>
            <a:ext cx="2362500" cy="5268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t>サービスバンド情報(5G)	service_band_5g</a:t>
            </a:r>
            <a:endParaRPr sz="1200"/>
          </a:p>
        </xdr:txBody>
      </xdr:sp>
      <xdr:sp>
        <xdr:nvSpPr>
          <xdr:cNvPr id="15" name="Shape 15"/>
          <xdr:cNvSpPr/>
        </xdr:nvSpPr>
        <xdr:spPr>
          <a:xfrm>
            <a:off x="1857000" y="3819100"/>
            <a:ext cx="2362500" cy="5268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t>セクタ情報一覧</a:t>
            </a:r>
            <a:endParaRPr sz="1200"/>
          </a:p>
          <a:p>
            <a:pPr indent="0" lvl="0" marL="0" rtl="0" algn="ctr">
              <a:spcBef>
                <a:spcPts val="0"/>
              </a:spcBef>
              <a:spcAft>
                <a:spcPts val="0"/>
              </a:spcAft>
              <a:buNone/>
            </a:pPr>
            <a:r>
              <a:rPr lang="en-US" sz="1200"/>
              <a:t>(sector)</a:t>
            </a:r>
            <a:endParaRPr sz="1200"/>
          </a:p>
        </xdr:txBody>
      </xdr:sp>
      <xdr:sp>
        <xdr:nvSpPr>
          <xdr:cNvPr id="16" name="Shape 16"/>
          <xdr:cNvSpPr/>
        </xdr:nvSpPr>
        <xdr:spPr>
          <a:xfrm>
            <a:off x="4420264" y="3819100"/>
            <a:ext cx="2362500" cy="5268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t>セクタアンテナ情報一覧sector_antenna</a:t>
            </a:r>
            <a:endParaRPr sz="1200"/>
          </a:p>
        </xdr:txBody>
      </xdr:sp>
      <xdr:sp>
        <xdr:nvSpPr>
          <xdr:cNvPr id="17" name="Shape 17"/>
          <xdr:cNvSpPr/>
        </xdr:nvSpPr>
        <xdr:spPr>
          <a:xfrm>
            <a:off x="1857000" y="4428700"/>
            <a:ext cx="2362500" cy="5268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t>セクタポート情報一覧</a:t>
            </a:r>
            <a:endParaRPr sz="1200"/>
          </a:p>
          <a:p>
            <a:pPr indent="0" lvl="0" marL="0" rtl="0" algn="ctr">
              <a:spcBef>
                <a:spcPts val="0"/>
              </a:spcBef>
              <a:spcAft>
                <a:spcPts val="0"/>
              </a:spcAft>
              <a:buNone/>
            </a:pPr>
            <a:r>
              <a:rPr lang="en-US" sz="1200"/>
              <a:t>(port)</a:t>
            </a:r>
            <a:endParaRPr sz="1200"/>
          </a:p>
        </xdr:txBody>
      </xdr:sp>
      <xdr:sp>
        <xdr:nvSpPr>
          <xdr:cNvPr id="18" name="Shape 18"/>
          <xdr:cNvSpPr/>
        </xdr:nvSpPr>
        <xdr:spPr>
          <a:xfrm>
            <a:off x="1857000" y="766425"/>
            <a:ext cx="2362500" cy="526800"/>
          </a:xfrm>
          <a:prstGeom prst="roundRect">
            <a:avLst>
              <a:gd fmla="val 16667" name="adj"/>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t>付帯デバイス一覧</a:t>
            </a:r>
            <a:endParaRPr sz="1200"/>
          </a:p>
          <a:p>
            <a:pPr indent="0" lvl="0" marL="0" rtl="0" algn="ctr">
              <a:spcBef>
                <a:spcPts val="0"/>
              </a:spcBef>
              <a:spcAft>
                <a:spcPts val="0"/>
              </a:spcAft>
              <a:buNone/>
            </a:pPr>
            <a:r>
              <a:rPr lang="en-US" sz="1200"/>
              <a:t>(misc_device)</a:t>
            </a:r>
            <a:endParaRPr sz="1200"/>
          </a:p>
        </xdr:txBody>
      </xdr:sp>
      <xdr:cxnSp>
        <xdr:nvCxnSpPr>
          <xdr:cNvPr id="19" name="Shape 19"/>
          <xdr:cNvCxnSpPr>
            <a:stCxn id="4" idx="3"/>
            <a:endCxn id="18" idx="1"/>
          </xdr:cNvCxnSpPr>
        </xdr:nvCxnSpPr>
        <xdr:spPr>
          <a:xfrm>
            <a:off x="1509285" y="1029825"/>
            <a:ext cx="347700" cy="600"/>
          </a:xfrm>
          <a:prstGeom prst="bentConnector3">
            <a:avLst>
              <a:gd fmla="val 50002" name="adj1"/>
            </a:avLst>
          </a:prstGeom>
          <a:noFill/>
          <a:ln cap="flat" cmpd="sng" w="9525">
            <a:solidFill>
              <a:srgbClr val="000000"/>
            </a:solidFill>
            <a:prstDash val="solid"/>
            <a:round/>
            <a:headEnd len="med" w="med" type="none"/>
            <a:tailEnd len="med" w="med" type="none"/>
          </a:ln>
        </xdr:spPr>
      </xdr:cxnSp>
      <xdr:cxnSp>
        <xdr:nvCxnSpPr>
          <xdr:cNvPr id="20" name="Shape 20"/>
          <xdr:cNvCxnSpPr>
            <a:stCxn id="15" idx="3"/>
            <a:endCxn id="16" idx="1"/>
          </xdr:cNvCxnSpPr>
        </xdr:nvCxnSpPr>
        <xdr:spPr>
          <a:xfrm>
            <a:off x="4219500" y="4082500"/>
            <a:ext cx="200700" cy="600"/>
          </a:xfrm>
          <a:prstGeom prst="bentConnector3">
            <a:avLst>
              <a:gd fmla="val 50016" name="adj1"/>
            </a:avLst>
          </a:prstGeom>
          <a:noFill/>
          <a:ln cap="flat" cmpd="sng" w="9525">
            <a:solidFill>
              <a:srgbClr val="000000"/>
            </a:solidFill>
            <a:prstDash val="solid"/>
            <a:round/>
            <a:headEnd len="med" w="med" type="none"/>
            <a:tailEnd len="med" w="med" type="none"/>
          </a:ln>
        </xdr:spPr>
      </xdr:cxnSp>
      <xdr:cxnSp>
        <xdr:nvCxnSpPr>
          <xdr:cNvPr id="21" name="Shape 21"/>
          <xdr:cNvCxnSpPr>
            <a:stCxn id="5" idx="3"/>
            <a:endCxn id="12" idx="1"/>
          </xdr:cNvCxnSpPr>
        </xdr:nvCxnSpPr>
        <xdr:spPr>
          <a:xfrm flipH="1" rot="10800000">
            <a:off x="1509475" y="2253775"/>
            <a:ext cx="347400" cy="184500"/>
          </a:xfrm>
          <a:prstGeom prst="bentConnector3">
            <a:avLst>
              <a:gd fmla="val 50018" name="adj1"/>
            </a:avLst>
          </a:prstGeom>
          <a:noFill/>
          <a:ln cap="flat" cmpd="sng" w="9525">
            <a:solidFill>
              <a:srgbClr val="000000"/>
            </a:solidFill>
            <a:prstDash val="solid"/>
            <a:round/>
            <a:headEnd len="med" w="med" type="none"/>
            <a:tailEnd len="med" w="med" type="none"/>
          </a:ln>
        </xdr:spPr>
      </xdr:cxnSp>
      <xdr:cxnSp>
        <xdr:nvCxnSpPr>
          <xdr:cNvPr id="22" name="Shape 22"/>
          <xdr:cNvCxnSpPr>
            <a:stCxn id="5" idx="3"/>
            <a:endCxn id="13" idx="1"/>
          </xdr:cNvCxnSpPr>
        </xdr:nvCxnSpPr>
        <xdr:spPr>
          <a:xfrm>
            <a:off x="1509475" y="2438275"/>
            <a:ext cx="347400" cy="425100"/>
          </a:xfrm>
          <a:prstGeom prst="bentConnector3">
            <a:avLst>
              <a:gd fmla="val 50018" name="adj1"/>
            </a:avLst>
          </a:prstGeom>
          <a:noFill/>
          <a:ln cap="flat" cmpd="sng" w="9525">
            <a:solidFill>
              <a:srgbClr val="000000"/>
            </a:solidFill>
            <a:prstDash val="solid"/>
            <a:round/>
            <a:headEnd len="med" w="med" type="none"/>
            <a:tailEnd len="med" w="med" type="none"/>
          </a:ln>
        </xdr:spPr>
      </xdr:cxnSp>
      <xdr:cxnSp>
        <xdr:nvCxnSpPr>
          <xdr:cNvPr id="23" name="Shape 23"/>
          <xdr:cNvCxnSpPr>
            <a:stCxn id="5" idx="3"/>
            <a:endCxn id="14" idx="1"/>
          </xdr:cNvCxnSpPr>
        </xdr:nvCxnSpPr>
        <xdr:spPr>
          <a:xfrm>
            <a:off x="1509475" y="2438275"/>
            <a:ext cx="347400" cy="1034700"/>
          </a:xfrm>
          <a:prstGeom prst="bentConnector3">
            <a:avLst>
              <a:gd fmla="val 50018" name="adj1"/>
            </a:avLst>
          </a:prstGeom>
          <a:noFill/>
          <a:ln cap="flat" cmpd="sng" w="9525">
            <a:solidFill>
              <a:srgbClr val="000000"/>
            </a:solidFill>
            <a:prstDash val="solid"/>
            <a:round/>
            <a:headEnd len="med" w="med" type="none"/>
            <a:tailEnd len="med" w="med" type="none"/>
          </a:ln>
        </xdr:spPr>
      </xdr:cxnSp>
      <xdr:cxnSp>
        <xdr:nvCxnSpPr>
          <xdr:cNvPr id="24" name="Shape 24"/>
          <xdr:cNvCxnSpPr>
            <a:stCxn id="5" idx="3"/>
            <a:endCxn id="15" idx="1"/>
          </xdr:cNvCxnSpPr>
        </xdr:nvCxnSpPr>
        <xdr:spPr>
          <a:xfrm>
            <a:off x="1509475" y="2438275"/>
            <a:ext cx="347400" cy="1644300"/>
          </a:xfrm>
          <a:prstGeom prst="bentConnector3">
            <a:avLst>
              <a:gd fmla="val 50018" name="adj1"/>
            </a:avLst>
          </a:prstGeom>
          <a:noFill/>
          <a:ln cap="flat" cmpd="sng" w="9525">
            <a:solidFill>
              <a:srgbClr val="000000"/>
            </a:solidFill>
            <a:prstDash val="solid"/>
            <a:round/>
            <a:headEnd len="med" w="med" type="none"/>
            <a:tailEnd len="med" w="med" type="none"/>
          </a:ln>
        </xdr:spPr>
      </xdr:cxnSp>
      <xdr:cxnSp>
        <xdr:nvCxnSpPr>
          <xdr:cNvPr id="25" name="Shape 25"/>
          <xdr:cNvCxnSpPr>
            <a:stCxn id="5" idx="3"/>
            <a:endCxn id="17" idx="1"/>
          </xdr:cNvCxnSpPr>
        </xdr:nvCxnSpPr>
        <xdr:spPr>
          <a:xfrm>
            <a:off x="1509475" y="2438275"/>
            <a:ext cx="347400" cy="2253900"/>
          </a:xfrm>
          <a:prstGeom prst="bentConnector3">
            <a:avLst>
              <a:gd fmla="val 50018" name="adj1"/>
            </a:avLst>
          </a:prstGeom>
          <a:noFill/>
          <a:ln cap="flat" cmpd="sng" w="9525">
            <a:solidFill>
              <a:srgbClr val="000000"/>
            </a:solidFill>
            <a:prstDash val="solid"/>
            <a:round/>
            <a:headEnd len="med" w="med" type="none"/>
            <a:tailEnd len="med" w="med" type="none"/>
          </a:ln>
        </xdr:spPr>
      </xdr:cxnSp>
      <xdr:cxnSp>
        <xdr:nvCxnSpPr>
          <xdr:cNvPr id="26" name="Shape 26"/>
          <xdr:cNvCxnSpPr>
            <a:stCxn id="17" idx="3"/>
            <a:endCxn id="9" idx="1"/>
          </xdr:cNvCxnSpPr>
        </xdr:nvCxnSpPr>
        <xdr:spPr>
          <a:xfrm>
            <a:off x="4219500" y="4692100"/>
            <a:ext cx="200700" cy="600"/>
          </a:xfrm>
          <a:prstGeom prst="bentConnector3">
            <a:avLst>
              <a:gd fmla="val 50000" name="adj1"/>
            </a:avLst>
          </a:prstGeom>
          <a:noFill/>
          <a:ln cap="flat" cmpd="sng" w="9525">
            <a:solidFill>
              <a:srgbClr val="000000"/>
            </a:solidFill>
            <a:prstDash val="solid"/>
            <a:round/>
            <a:headEnd len="med" w="med" type="none"/>
            <a:tailEnd len="med" w="med" type="none"/>
          </a:ln>
        </xdr:spPr>
      </xdr:cxnSp>
      <xdr:cxnSp>
        <xdr:nvCxnSpPr>
          <xdr:cNvPr id="27" name="Shape 27"/>
          <xdr:cNvCxnSpPr>
            <a:stCxn id="7" idx="2"/>
            <a:endCxn id="5" idx="0"/>
          </xdr:cNvCxnSpPr>
        </xdr:nvCxnSpPr>
        <xdr:spPr>
          <a:xfrm rot="5400000">
            <a:off x="811025" y="2079200"/>
            <a:ext cx="177300" cy="13800"/>
          </a:xfrm>
          <a:prstGeom prst="bentConnector3">
            <a:avLst>
              <a:gd fmla="val 50035" name="adj1"/>
            </a:avLst>
          </a:prstGeom>
          <a:noFill/>
          <a:ln cap="flat" cmpd="sng" w="9525">
            <a:solidFill>
              <a:srgbClr val="000000"/>
            </a:solidFill>
            <a:prstDash val="solid"/>
            <a:round/>
            <a:headEnd len="med" w="med" type="none"/>
            <a:tailEnd len="med" w="med" type="none"/>
          </a:ln>
        </xdr:spPr>
      </xdr:cxnSp>
      <xdr:cxnSp>
        <xdr:nvCxnSpPr>
          <xdr:cNvPr id="28" name="Shape 28"/>
          <xdr:cNvCxnSpPr>
            <a:stCxn id="4" idx="2"/>
            <a:endCxn id="7" idx="0"/>
          </xdr:cNvCxnSpPr>
        </xdr:nvCxnSpPr>
        <xdr:spPr>
          <a:xfrm flipH="1" rot="-5400000">
            <a:off x="818235" y="1381575"/>
            <a:ext cx="177300" cy="600"/>
          </a:xfrm>
          <a:prstGeom prst="bentConnector3">
            <a:avLst>
              <a:gd fmla="val 50035" name="adj1"/>
            </a:avLst>
          </a:prstGeom>
          <a:noFill/>
          <a:ln cap="flat" cmpd="sng" w="9525">
            <a:solidFill>
              <a:srgbClr val="000000"/>
            </a:solidFill>
            <a:prstDash val="solid"/>
            <a:round/>
            <a:headEnd len="med" w="med" type="none"/>
            <a:tailEnd len="med" w="med" type="none"/>
          </a:ln>
        </xdr:spPr>
      </xdr:cxnSp>
      <xdr:cxnSp>
        <xdr:nvCxnSpPr>
          <xdr:cNvPr id="29" name="Shape 29"/>
          <xdr:cNvCxnSpPr>
            <a:stCxn id="3" idx="2"/>
            <a:endCxn id="4" idx="0"/>
          </xdr:cNvCxnSpPr>
        </xdr:nvCxnSpPr>
        <xdr:spPr>
          <a:xfrm flipH="1" rot="-5400000">
            <a:off x="818358" y="677350"/>
            <a:ext cx="177300" cy="600"/>
          </a:xfrm>
          <a:prstGeom prst="bentConnector3">
            <a:avLst>
              <a:gd fmla="val 50035" name="adj1"/>
            </a:avLst>
          </a:prstGeom>
          <a:noFill/>
          <a:ln cap="flat" cmpd="sng" w="9525">
            <a:solidFill>
              <a:srgbClr val="000000"/>
            </a:solidFill>
            <a:prstDash val="solid"/>
            <a:round/>
            <a:headEnd len="med" w="med" type="none"/>
            <a:tailEnd len="med" w="med" type="none"/>
          </a:ln>
        </xdr:spPr>
      </xdr:cxnSp>
    </xdr:grpSp>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809625</xdr:colOff>
      <xdr:row>3</xdr:row>
      <xdr:rowOff>171450</xdr:rowOff>
    </xdr:from>
    <xdr:ext cx="1581150" cy="371475"/>
    <xdr:sp>
      <xdr:nvSpPr>
        <xdr:cNvPr id="30" name="Shape 30"/>
        <xdr:cNvSpPr/>
      </xdr:nvSpPr>
      <xdr:spPr>
        <a:xfrm>
          <a:off x="509750" y="313700"/>
          <a:ext cx="1558500" cy="352800"/>
        </a:xfrm>
        <a:prstGeom prst="rect">
          <a:avLst/>
        </a:prstGeom>
        <a:noFill/>
        <a:ln cap="flat" cmpd="sng" w="9525">
          <a:solidFill>
            <a:srgbClr val="0000FF"/>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0</xdr:col>
      <xdr:colOff>0</xdr:colOff>
      <xdr:row>1</xdr:row>
      <xdr:rowOff>-190500</xdr:rowOff>
    </xdr:from>
    <xdr:ext cx="6686550" cy="47148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26</xdr:row>
      <xdr:rowOff>19050</xdr:rowOff>
    </xdr:from>
    <xdr:ext cx="6686550" cy="47148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51</xdr:row>
      <xdr:rowOff>180975</xdr:rowOff>
    </xdr:from>
    <xdr:ext cx="6686550" cy="4714875"/>
    <xdr:pic>
      <xdr:nvPicPr>
        <xdr:cNvPr id="0" name="image7.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77</xdr:row>
      <xdr:rowOff>171450</xdr:rowOff>
    </xdr:from>
    <xdr:ext cx="6686550" cy="471487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0</xdr:row>
      <xdr:rowOff>19773900</xdr:rowOff>
    </xdr:from>
    <xdr:ext cx="6686550" cy="4714875"/>
    <xdr:pic>
      <xdr:nvPicPr>
        <xdr:cNvPr id="0" name="image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0</xdr:colOff>
      <xdr:row>0</xdr:row>
      <xdr:rowOff>0</xdr:rowOff>
    </xdr:from>
    <xdr:ext cx="10925175" cy="1619250"/>
    <xdr:pic>
      <xdr:nvPicPr>
        <xdr:cNvPr id="0" name="image5.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8</xdr:col>
      <xdr:colOff>0</xdr:colOff>
      <xdr:row>10</xdr:row>
      <xdr:rowOff>0</xdr:rowOff>
    </xdr:from>
    <xdr:ext cx="16144875" cy="4114800"/>
    <xdr:pic>
      <xdr:nvPicPr>
        <xdr:cNvPr id="0" name="image6.png" title="Image"/>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7.xml"/><Relationship Id="rId3" Type="http://schemas.openxmlformats.org/officeDocument/2006/relationships/vmlDrawing" Target="../drawings/vmlDrawing1.v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57"/>
    <col customWidth="1" min="2" max="2" width="79.71"/>
  </cols>
  <sheetData>
    <row r="1">
      <c r="A1" s="1" t="s">
        <v>0</v>
      </c>
      <c r="B1" s="1" t="s">
        <v>1</v>
      </c>
      <c r="C1" s="1" t="s">
        <v>2</v>
      </c>
    </row>
    <row r="2">
      <c r="A2" s="2">
        <v>44085.0</v>
      </c>
      <c r="B2" s="3" t="s">
        <v>3</v>
      </c>
      <c r="C2" s="4" t="s">
        <v>4</v>
      </c>
    </row>
    <row r="3">
      <c r="A3" s="2">
        <v>44085.0</v>
      </c>
      <c r="B3" s="3" t="s">
        <v>5</v>
      </c>
      <c r="C3" s="4" t="s">
        <v>4</v>
      </c>
    </row>
    <row r="4">
      <c r="A4" s="2">
        <v>44085.0</v>
      </c>
      <c r="B4" s="3" t="s">
        <v>6</v>
      </c>
      <c r="C4" s="4" t="s">
        <v>4</v>
      </c>
    </row>
  </sheetData>
  <hyperlinks>
    <hyperlink display="GO" location="項目一覧!C59" ref="C2"/>
    <hyperlink display="GO" location="項目一覧のJSON!B32" ref="C3"/>
    <hyperlink display="GO" location="項目一覧のJSON!B43" ref="C4"/>
  </hyperlin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29"/>
    <col customWidth="1" min="2" max="4" width="14.43"/>
    <col customWidth="1" min="5" max="5" width="19.57"/>
    <col customWidth="1" min="6" max="6" width="23.43"/>
    <col customWidth="1" min="8" max="8" width="23.0"/>
    <col customWidth="1" min="9" max="9" width="30.14"/>
    <col customWidth="1" min="10" max="10" width="36.43"/>
    <col customWidth="1" min="11" max="11" width="17.29"/>
    <col customWidth="1" min="14" max="14" width="18.71"/>
  </cols>
  <sheetData>
    <row r="1">
      <c r="A1" s="9"/>
      <c r="B1" s="217"/>
      <c r="C1" s="217"/>
      <c r="D1" s="217"/>
      <c r="E1" s="217"/>
      <c r="F1" s="217"/>
      <c r="G1" s="217"/>
      <c r="H1" s="217"/>
      <c r="I1" s="217"/>
      <c r="J1" s="217"/>
      <c r="K1" s="217"/>
      <c r="L1" s="217"/>
      <c r="M1" s="217"/>
      <c r="N1" s="217"/>
      <c r="O1" s="217"/>
      <c r="P1" s="217"/>
      <c r="Q1" s="217"/>
      <c r="R1" s="217"/>
      <c r="S1" s="217"/>
      <c r="T1" s="217"/>
      <c r="U1" s="217"/>
      <c r="V1" s="217"/>
      <c r="W1" s="217"/>
      <c r="X1" s="217"/>
      <c r="Y1" s="217"/>
      <c r="Z1" s="217"/>
      <c r="AA1" s="217"/>
      <c r="AB1" s="217"/>
      <c r="AC1" s="217"/>
      <c r="AD1" s="218"/>
      <c r="AE1" s="217"/>
      <c r="AF1" s="217"/>
    </row>
    <row r="2">
      <c r="A2" s="9"/>
      <c r="B2" s="217"/>
      <c r="C2" s="217"/>
      <c r="D2" s="217"/>
      <c r="E2" s="217"/>
      <c r="F2" s="217"/>
      <c r="G2" s="217"/>
      <c r="H2" s="217"/>
      <c r="I2" s="217"/>
      <c r="J2" s="217"/>
      <c r="K2" s="217"/>
      <c r="L2" s="217"/>
      <c r="M2" s="217"/>
      <c r="N2" s="217"/>
      <c r="O2" s="217"/>
      <c r="P2" s="217"/>
      <c r="Q2" s="217"/>
      <c r="R2" s="217"/>
      <c r="S2" s="217"/>
      <c r="T2" s="217"/>
      <c r="U2" s="217"/>
      <c r="V2" s="217"/>
      <c r="W2" s="217"/>
      <c r="X2" s="217"/>
      <c r="Y2" s="217"/>
      <c r="Z2" s="217"/>
      <c r="AA2" s="217"/>
      <c r="AB2" s="217"/>
      <c r="AC2" s="217"/>
      <c r="AD2" s="218"/>
      <c r="AE2" s="217"/>
      <c r="AF2" s="217"/>
    </row>
    <row r="3">
      <c r="A3" s="9"/>
      <c r="B3" s="217"/>
      <c r="C3" s="217"/>
      <c r="D3" s="217"/>
      <c r="E3" s="217"/>
      <c r="F3" s="217"/>
      <c r="G3" s="217"/>
      <c r="H3" s="217"/>
      <c r="I3" s="217"/>
      <c r="J3" s="217"/>
      <c r="K3" s="217"/>
      <c r="L3" s="217"/>
      <c r="M3" s="217"/>
      <c r="N3" s="217"/>
      <c r="O3" s="217"/>
      <c r="P3" s="217"/>
      <c r="Q3" s="217"/>
      <c r="R3" s="217"/>
      <c r="S3" s="217"/>
      <c r="T3" s="217"/>
      <c r="U3" s="217"/>
      <c r="V3" s="217"/>
      <c r="W3" s="217"/>
      <c r="X3" s="217"/>
      <c r="Y3" s="217"/>
      <c r="Z3" s="217"/>
      <c r="AA3" s="217"/>
      <c r="AB3" s="217"/>
      <c r="AC3" s="217"/>
      <c r="AD3" s="218"/>
      <c r="AE3" s="217"/>
      <c r="AF3" s="217"/>
    </row>
    <row r="4">
      <c r="A4" s="9"/>
      <c r="B4" s="217"/>
      <c r="C4" s="217"/>
      <c r="D4" s="217"/>
      <c r="E4" s="217"/>
      <c r="F4" s="217"/>
      <c r="G4" s="217"/>
      <c r="H4" s="217"/>
      <c r="I4" s="217"/>
      <c r="J4" s="217"/>
      <c r="K4" s="217"/>
      <c r="L4" s="217"/>
      <c r="M4" s="217"/>
      <c r="N4" s="217"/>
      <c r="O4" s="217"/>
      <c r="P4" s="217"/>
      <c r="Q4" s="217"/>
      <c r="R4" s="217"/>
      <c r="S4" s="217"/>
      <c r="T4" s="217"/>
      <c r="U4" s="217"/>
      <c r="V4" s="217"/>
      <c r="W4" s="217"/>
      <c r="X4" s="217"/>
      <c r="Y4" s="217"/>
      <c r="Z4" s="217"/>
      <c r="AA4" s="217"/>
      <c r="AB4" s="217"/>
      <c r="AC4" s="217"/>
      <c r="AD4" s="218"/>
      <c r="AE4" s="217"/>
      <c r="AF4" s="217"/>
    </row>
    <row r="5">
      <c r="A5" s="9"/>
      <c r="B5" s="217"/>
      <c r="C5" s="217"/>
      <c r="D5" s="217"/>
      <c r="E5" s="217"/>
      <c r="F5" s="217"/>
      <c r="G5" s="217"/>
      <c r="H5" s="217"/>
      <c r="I5" s="217"/>
      <c r="J5" s="217"/>
      <c r="K5" s="217"/>
      <c r="L5" s="217"/>
      <c r="M5" s="217"/>
      <c r="N5" s="217"/>
      <c r="O5" s="217"/>
      <c r="P5" s="217"/>
      <c r="Q5" s="217"/>
      <c r="R5" s="217"/>
      <c r="S5" s="217"/>
      <c r="T5" s="217"/>
      <c r="U5" s="217"/>
      <c r="V5" s="217"/>
      <c r="W5" s="217"/>
      <c r="X5" s="217"/>
      <c r="Y5" s="217"/>
      <c r="Z5" s="217"/>
      <c r="AA5" s="217"/>
      <c r="AB5" s="217"/>
      <c r="AC5" s="217"/>
      <c r="AD5" s="218"/>
      <c r="AE5" s="217"/>
      <c r="AF5" s="217"/>
    </row>
    <row r="6">
      <c r="A6" s="9"/>
      <c r="B6" s="217"/>
      <c r="C6" s="217"/>
      <c r="D6" s="217"/>
      <c r="E6" s="217"/>
      <c r="F6" s="217"/>
      <c r="G6" s="217"/>
      <c r="H6" s="217"/>
      <c r="I6" s="217"/>
      <c r="J6" s="217"/>
      <c r="K6" s="217"/>
      <c r="L6" s="217"/>
      <c r="M6" s="217"/>
      <c r="N6" s="217"/>
      <c r="O6" s="217"/>
      <c r="P6" s="217"/>
      <c r="Q6" s="217"/>
      <c r="R6" s="217"/>
      <c r="S6" s="217"/>
      <c r="T6" s="217"/>
      <c r="U6" s="217"/>
      <c r="V6" s="217"/>
      <c r="W6" s="217"/>
      <c r="X6" s="217"/>
      <c r="Y6" s="217"/>
      <c r="Z6" s="217"/>
      <c r="AA6" s="217"/>
      <c r="AB6" s="217"/>
      <c r="AC6" s="217"/>
      <c r="AD6" s="218"/>
      <c r="AE6" s="217"/>
      <c r="AF6" s="217"/>
    </row>
    <row r="7">
      <c r="A7" s="9"/>
      <c r="B7" s="217"/>
      <c r="C7" s="217"/>
      <c r="D7" s="217"/>
      <c r="E7" s="217"/>
      <c r="F7" s="217"/>
      <c r="G7" s="217"/>
      <c r="H7" s="217"/>
      <c r="I7" s="217"/>
      <c r="J7" s="217"/>
      <c r="K7" s="217"/>
      <c r="L7" s="217"/>
      <c r="M7" s="217"/>
      <c r="N7" s="217"/>
      <c r="O7" s="217"/>
      <c r="P7" s="217"/>
      <c r="Q7" s="217"/>
      <c r="R7" s="217"/>
      <c r="S7" s="217"/>
      <c r="T7" s="217"/>
      <c r="U7" s="217"/>
      <c r="V7" s="217"/>
      <c r="W7" s="217"/>
      <c r="X7" s="217"/>
      <c r="Y7" s="217"/>
      <c r="Z7" s="217"/>
      <c r="AA7" s="217"/>
      <c r="AB7" s="217"/>
      <c r="AC7" s="217"/>
      <c r="AD7" s="218"/>
      <c r="AE7" s="217"/>
      <c r="AF7" s="217"/>
    </row>
    <row r="8">
      <c r="A8" s="9"/>
      <c r="B8" s="217"/>
      <c r="C8" s="217"/>
      <c r="D8" s="217"/>
      <c r="E8" s="217"/>
      <c r="F8" s="217"/>
      <c r="G8" s="217"/>
      <c r="H8" s="217"/>
      <c r="I8" s="217"/>
      <c r="J8" s="217"/>
      <c r="K8" s="217"/>
      <c r="L8" s="217"/>
      <c r="M8" s="217"/>
      <c r="N8" s="217"/>
      <c r="O8" s="217"/>
      <c r="P8" s="217"/>
      <c r="Q8" s="217"/>
      <c r="R8" s="217"/>
      <c r="S8" s="217"/>
      <c r="T8" s="217"/>
      <c r="U8" s="217"/>
      <c r="V8" s="217"/>
      <c r="W8" s="217"/>
      <c r="X8" s="217"/>
      <c r="Y8" s="217"/>
      <c r="Z8" s="217"/>
      <c r="AA8" s="217"/>
      <c r="AB8" s="217"/>
      <c r="AC8" s="217"/>
      <c r="AD8" s="218"/>
      <c r="AE8" s="217"/>
      <c r="AF8" s="217"/>
    </row>
    <row r="9">
      <c r="A9" s="9"/>
      <c r="B9" s="217"/>
      <c r="C9" s="217"/>
      <c r="D9" s="217"/>
      <c r="E9" s="217"/>
      <c r="F9" s="217"/>
      <c r="G9" s="217"/>
      <c r="H9" s="217"/>
      <c r="I9" s="217"/>
      <c r="J9" s="217"/>
      <c r="K9" s="217"/>
      <c r="L9" s="217"/>
      <c r="M9" s="217"/>
      <c r="N9" s="217"/>
      <c r="O9" s="217"/>
      <c r="P9" s="217"/>
      <c r="Q9" s="217"/>
      <c r="R9" s="217"/>
      <c r="S9" s="217"/>
      <c r="T9" s="217"/>
      <c r="U9" s="217"/>
      <c r="V9" s="217"/>
      <c r="W9" s="217"/>
      <c r="X9" s="217"/>
      <c r="Y9" s="217"/>
      <c r="Z9" s="217"/>
      <c r="AA9" s="217"/>
      <c r="AB9" s="217"/>
      <c r="AC9" s="217"/>
      <c r="AD9" s="218"/>
      <c r="AE9" s="217"/>
      <c r="AF9" s="217"/>
    </row>
    <row r="10">
      <c r="A10" s="9"/>
      <c r="B10" s="217"/>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8"/>
      <c r="AE10" s="217"/>
      <c r="AF10" s="217"/>
    </row>
    <row r="11">
      <c r="A11" s="9"/>
      <c r="B11" s="217"/>
      <c r="C11" s="217"/>
      <c r="D11" s="217"/>
      <c r="E11" s="217"/>
      <c r="F11" s="217"/>
      <c r="G11" s="217"/>
      <c r="H11" s="217"/>
      <c r="I11" s="217"/>
      <c r="J11" s="217"/>
      <c r="K11" s="217"/>
      <c r="L11" s="217"/>
      <c r="M11" s="217"/>
      <c r="N11" s="217"/>
      <c r="O11" s="217"/>
      <c r="P11" s="217"/>
      <c r="Q11" s="217"/>
      <c r="R11" s="217"/>
      <c r="S11" s="217"/>
      <c r="T11" s="217"/>
      <c r="U11" s="217"/>
      <c r="V11" s="217"/>
      <c r="W11" s="217"/>
      <c r="X11" s="217"/>
      <c r="Y11" s="217"/>
      <c r="Z11" s="217"/>
      <c r="AA11" s="217"/>
      <c r="AB11" s="217"/>
      <c r="AC11" s="217"/>
      <c r="AD11" s="218"/>
      <c r="AE11" s="217"/>
      <c r="AF11" s="217"/>
    </row>
    <row r="12">
      <c r="A12" s="9"/>
      <c r="B12" s="217"/>
      <c r="C12" s="217"/>
      <c r="D12" s="217"/>
      <c r="E12" s="217"/>
      <c r="F12" s="217"/>
      <c r="G12" s="217"/>
      <c r="H12" s="217"/>
      <c r="I12" s="217"/>
      <c r="J12" s="217"/>
      <c r="K12" s="217"/>
      <c r="L12" s="217"/>
      <c r="M12" s="217"/>
      <c r="N12" s="217"/>
      <c r="O12" s="217"/>
      <c r="P12" s="217"/>
      <c r="Q12" s="217"/>
      <c r="R12" s="217"/>
      <c r="S12" s="217"/>
      <c r="T12" s="217"/>
      <c r="U12" s="217"/>
      <c r="V12" s="217"/>
      <c r="W12" s="217"/>
      <c r="X12" s="217"/>
      <c r="Y12" s="217"/>
      <c r="Z12" s="217"/>
      <c r="AA12" s="217"/>
      <c r="AB12" s="217"/>
      <c r="AC12" s="217"/>
      <c r="AD12" s="218"/>
      <c r="AE12" s="217"/>
      <c r="AF12" s="217"/>
    </row>
    <row r="13">
      <c r="A13" s="9"/>
      <c r="B13" s="217"/>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8"/>
      <c r="AE13" s="217"/>
      <c r="AF13" s="217"/>
    </row>
    <row r="14">
      <c r="A14" s="9"/>
      <c r="B14" s="217"/>
      <c r="C14" s="217"/>
      <c r="D14" s="217"/>
      <c r="E14" s="217"/>
      <c r="F14" s="217"/>
      <c r="G14" s="217"/>
      <c r="H14" s="217"/>
      <c r="I14" s="217"/>
      <c r="J14" s="217"/>
      <c r="K14" s="217"/>
      <c r="L14" s="217"/>
      <c r="M14" s="217"/>
      <c r="N14" s="217"/>
      <c r="O14" s="217"/>
      <c r="P14" s="217"/>
      <c r="Q14" s="217"/>
      <c r="R14" s="217"/>
      <c r="S14" s="217"/>
      <c r="T14" s="217"/>
      <c r="U14" s="217"/>
      <c r="V14" s="217"/>
      <c r="W14" s="217"/>
      <c r="X14" s="217"/>
      <c r="Y14" s="217"/>
      <c r="Z14" s="217"/>
      <c r="AA14" s="217"/>
      <c r="AB14" s="217"/>
      <c r="AC14" s="217"/>
      <c r="AD14" s="218"/>
      <c r="AE14" s="217"/>
      <c r="AF14" s="217"/>
    </row>
    <row r="15">
      <c r="A15" s="9"/>
      <c r="B15" s="217"/>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8"/>
      <c r="AE15" s="217"/>
      <c r="AF15" s="217"/>
    </row>
    <row r="16">
      <c r="A16" s="9"/>
      <c r="B16" s="217"/>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8"/>
      <c r="AE16" s="217"/>
      <c r="AF16" s="217"/>
    </row>
    <row r="17">
      <c r="A17" s="9"/>
      <c r="B17" s="217"/>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8"/>
      <c r="AE17" s="217"/>
      <c r="AF17" s="217"/>
    </row>
    <row r="18">
      <c r="A18" s="9"/>
      <c r="B18" s="217"/>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8"/>
      <c r="AE18" s="217"/>
      <c r="AF18" s="217"/>
    </row>
    <row r="19">
      <c r="A19" s="9"/>
      <c r="B19" s="217"/>
      <c r="C19" s="217"/>
      <c r="D19" s="217"/>
      <c r="E19" s="217"/>
      <c r="F19" s="217"/>
      <c r="G19" s="217"/>
      <c r="H19" s="217"/>
      <c r="I19" s="217"/>
      <c r="J19" s="217"/>
      <c r="K19" s="217"/>
      <c r="L19" s="217"/>
      <c r="M19" s="217"/>
      <c r="N19" s="217"/>
      <c r="O19" s="217"/>
      <c r="P19" s="217"/>
      <c r="Q19" s="217"/>
      <c r="R19" s="217"/>
      <c r="S19" s="217"/>
      <c r="T19" s="217"/>
      <c r="U19" s="217"/>
      <c r="V19" s="217"/>
      <c r="W19" s="217"/>
      <c r="X19" s="217"/>
      <c r="Y19" s="217"/>
      <c r="Z19" s="217"/>
      <c r="AA19" s="217"/>
      <c r="AB19" s="217"/>
      <c r="AC19" s="217"/>
      <c r="AD19" s="218"/>
      <c r="AE19" s="217"/>
      <c r="AF19" s="217"/>
    </row>
    <row r="20">
      <c r="A20" s="9"/>
      <c r="B20" s="217"/>
      <c r="C20" s="217"/>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8"/>
      <c r="AE20" s="217"/>
      <c r="AF20" s="217"/>
    </row>
    <row r="21">
      <c r="A21" s="9"/>
      <c r="B21" s="217"/>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8"/>
      <c r="AE21" s="217"/>
      <c r="AF21" s="217"/>
    </row>
    <row r="22">
      <c r="A22" s="9"/>
      <c r="B22" s="217"/>
      <c r="C22" s="217"/>
      <c r="D22" s="217"/>
      <c r="E22" s="217"/>
      <c r="F22" s="217"/>
      <c r="G22" s="217"/>
      <c r="H22" s="217"/>
      <c r="I22" s="217"/>
      <c r="J22" s="217"/>
      <c r="K22" s="217"/>
      <c r="L22" s="217"/>
      <c r="M22" s="217"/>
      <c r="N22" s="217"/>
      <c r="O22" s="217"/>
      <c r="P22" s="217"/>
      <c r="Q22" s="217"/>
      <c r="R22" s="217"/>
      <c r="S22" s="217"/>
      <c r="T22" s="217"/>
      <c r="U22" s="217"/>
      <c r="V22" s="217"/>
      <c r="W22" s="217"/>
      <c r="X22" s="217"/>
      <c r="Y22" s="217"/>
      <c r="Z22" s="217"/>
      <c r="AA22" s="217"/>
      <c r="AB22" s="217"/>
      <c r="AC22" s="217"/>
      <c r="AD22" s="218"/>
      <c r="AE22" s="217"/>
      <c r="AF22" s="217"/>
    </row>
    <row r="23">
      <c r="A23" s="9"/>
      <c r="B23" s="217"/>
      <c r="C23" s="217"/>
      <c r="D23" s="217"/>
      <c r="E23" s="217"/>
      <c r="F23" s="217"/>
      <c r="G23" s="217"/>
      <c r="H23" s="217"/>
      <c r="I23" s="217"/>
      <c r="J23" s="217"/>
      <c r="K23" s="217"/>
      <c r="L23" s="217"/>
      <c r="M23" s="217"/>
      <c r="N23" s="217"/>
      <c r="O23" s="217"/>
      <c r="P23" s="217"/>
      <c r="Q23" s="217"/>
      <c r="R23" s="217"/>
      <c r="S23" s="217"/>
      <c r="T23" s="217"/>
      <c r="U23" s="217"/>
      <c r="V23" s="217"/>
      <c r="W23" s="217"/>
      <c r="X23" s="217"/>
      <c r="Y23" s="217"/>
      <c r="Z23" s="217"/>
      <c r="AA23" s="217"/>
      <c r="AB23" s="217"/>
      <c r="AC23" s="217"/>
      <c r="AD23" s="218"/>
      <c r="AE23" s="217"/>
      <c r="AF23" s="217"/>
    </row>
    <row r="24">
      <c r="A24" s="9"/>
      <c r="B24" s="217"/>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8"/>
      <c r="AE24" s="217"/>
      <c r="AF24" s="217"/>
    </row>
    <row r="25">
      <c r="A25" s="9"/>
      <c r="B25" s="217"/>
      <c r="C25" s="217"/>
      <c r="D25" s="217"/>
      <c r="E25" s="217"/>
      <c r="F25" s="217"/>
      <c r="G25" s="217"/>
      <c r="H25" s="217"/>
      <c r="I25" s="217"/>
      <c r="J25" s="217"/>
      <c r="K25" s="217"/>
      <c r="L25" s="217"/>
      <c r="M25" s="217"/>
      <c r="N25" s="217"/>
      <c r="O25" s="217"/>
      <c r="P25" s="217"/>
      <c r="Q25" s="217"/>
      <c r="R25" s="217"/>
      <c r="S25" s="217"/>
      <c r="T25" s="217"/>
      <c r="U25" s="217"/>
      <c r="V25" s="217"/>
      <c r="W25" s="217"/>
      <c r="X25" s="217"/>
      <c r="Y25" s="217"/>
      <c r="Z25" s="217"/>
      <c r="AA25" s="217"/>
      <c r="AB25" s="217"/>
      <c r="AC25" s="217"/>
      <c r="AD25" s="218"/>
      <c r="AE25" s="217"/>
      <c r="AF25" s="217"/>
    </row>
    <row r="26">
      <c r="A26" s="9"/>
      <c r="B26" s="217"/>
      <c r="C26" s="217"/>
      <c r="D26" s="217"/>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8"/>
      <c r="AE26" s="217"/>
      <c r="AF26" s="217"/>
    </row>
    <row r="27">
      <c r="A27" s="9"/>
      <c r="B27" s="217"/>
      <c r="C27" s="217"/>
      <c r="D27" s="217"/>
      <c r="E27" s="217"/>
      <c r="F27" s="217"/>
      <c r="G27" s="217"/>
      <c r="H27" s="217"/>
      <c r="I27" s="217"/>
      <c r="J27" s="217"/>
      <c r="K27" s="217"/>
      <c r="L27" s="217"/>
      <c r="M27" s="217"/>
      <c r="N27" s="217"/>
      <c r="O27" s="217"/>
      <c r="P27" s="217"/>
      <c r="Q27" s="217"/>
      <c r="R27" s="217"/>
      <c r="S27" s="217"/>
      <c r="T27" s="217"/>
      <c r="U27" s="217"/>
      <c r="V27" s="217"/>
      <c r="W27" s="217"/>
      <c r="X27" s="217"/>
      <c r="Y27" s="217"/>
      <c r="Z27" s="217"/>
      <c r="AA27" s="217"/>
      <c r="AB27" s="217"/>
      <c r="AC27" s="217"/>
      <c r="AD27" s="218"/>
      <c r="AE27" s="217"/>
      <c r="AF27" s="217"/>
    </row>
    <row r="28">
      <c r="A28" s="9" t="s">
        <v>1318</v>
      </c>
      <c r="B28" s="217"/>
      <c r="C28" s="217"/>
      <c r="D28" s="217"/>
      <c r="E28" s="217"/>
      <c r="F28" s="217"/>
      <c r="G28" s="217"/>
      <c r="H28" s="217"/>
      <c r="I28" s="217"/>
      <c r="J28" s="217"/>
      <c r="K28" s="217"/>
      <c r="L28" s="217"/>
      <c r="M28" s="217"/>
      <c r="N28" s="217"/>
      <c r="O28" s="217"/>
      <c r="P28" s="217"/>
      <c r="Q28" s="217"/>
      <c r="R28" s="217"/>
      <c r="S28" s="217"/>
      <c r="T28" s="217"/>
      <c r="U28" s="217"/>
      <c r="V28" s="217"/>
      <c r="W28" s="217"/>
      <c r="X28" s="217"/>
      <c r="Y28" s="217"/>
      <c r="Z28" s="217"/>
      <c r="AA28" s="217"/>
      <c r="AB28" s="217"/>
      <c r="AC28" s="217"/>
      <c r="AD28" s="218"/>
      <c r="AE28" s="217"/>
      <c r="AF28" s="217"/>
    </row>
    <row r="29">
      <c r="A29" s="217" t="s">
        <v>1319</v>
      </c>
      <c r="B29" s="9" t="s">
        <v>1320</v>
      </c>
      <c r="C29" s="217" t="s">
        <v>1321</v>
      </c>
      <c r="D29" s="217" t="s">
        <v>1322</v>
      </c>
      <c r="E29" s="217" t="s">
        <v>1323</v>
      </c>
      <c r="F29" s="217" t="s">
        <v>1324</v>
      </c>
      <c r="G29" s="217" t="s">
        <v>1325</v>
      </c>
      <c r="H29" s="217" t="s">
        <v>1326</v>
      </c>
      <c r="I29" s="217" t="s">
        <v>1327</v>
      </c>
      <c r="J29" s="217" t="s">
        <v>1328</v>
      </c>
      <c r="K29" s="217" t="s">
        <v>1329</v>
      </c>
      <c r="L29" s="217" t="s">
        <v>1330</v>
      </c>
      <c r="M29" s="217" t="s">
        <v>1331</v>
      </c>
      <c r="N29" s="217" t="s">
        <v>976</v>
      </c>
      <c r="O29" s="217"/>
      <c r="P29" s="217"/>
      <c r="Q29" s="217"/>
      <c r="R29" s="217"/>
      <c r="S29" s="217"/>
      <c r="T29" s="217"/>
      <c r="U29" s="217"/>
      <c r="V29" s="217"/>
      <c r="W29" s="217"/>
      <c r="X29" s="217"/>
      <c r="Y29" s="217"/>
      <c r="Z29" s="217"/>
      <c r="AA29" s="217"/>
      <c r="AB29" s="217"/>
      <c r="AC29" s="218"/>
      <c r="AD29" s="217"/>
      <c r="AE29" s="217"/>
    </row>
    <row r="30">
      <c r="A30" s="9" t="s">
        <v>1332</v>
      </c>
      <c r="B30" s="9" t="s">
        <v>944</v>
      </c>
      <c r="C30" s="9" t="s">
        <v>1333</v>
      </c>
      <c r="D30" s="219" t="s">
        <v>1334</v>
      </c>
      <c r="E30" s="9" t="s">
        <v>1335</v>
      </c>
      <c r="F30" s="219" t="s">
        <v>1336</v>
      </c>
      <c r="G30" s="220" t="s">
        <v>1337</v>
      </c>
      <c r="H30" s="9" t="s">
        <v>1338</v>
      </c>
      <c r="I30" s="219" t="s">
        <v>1339</v>
      </c>
      <c r="J30" s="9" t="s">
        <v>1340</v>
      </c>
      <c r="K30" s="219" t="s">
        <v>1341</v>
      </c>
      <c r="L30" s="219" t="s">
        <v>1342</v>
      </c>
      <c r="M30" s="9" t="s">
        <v>1343</v>
      </c>
      <c r="N30" s="217"/>
      <c r="O30" s="217"/>
      <c r="P30" s="217"/>
      <c r="Q30" s="217"/>
      <c r="R30" s="217"/>
      <c r="S30" s="217"/>
      <c r="T30" s="217"/>
      <c r="U30" s="217"/>
      <c r="V30" s="217"/>
      <c r="W30" s="217"/>
      <c r="X30" s="217"/>
      <c r="Y30" s="217"/>
      <c r="Z30" s="217"/>
      <c r="AA30" s="217"/>
      <c r="AB30" s="217"/>
      <c r="AC30" s="218"/>
      <c r="AD30" s="217"/>
      <c r="AE30" s="217"/>
    </row>
    <row r="31">
      <c r="A31" s="9" t="s">
        <v>1344</v>
      </c>
      <c r="B31" s="9" t="s">
        <v>22</v>
      </c>
      <c r="C31" s="217" t="s">
        <v>1345</v>
      </c>
      <c r="D31" s="221">
        <v>1.0</v>
      </c>
      <c r="E31" s="217" t="s">
        <v>22</v>
      </c>
      <c r="F31" s="221">
        <v>55.0</v>
      </c>
      <c r="G31" s="218" t="s">
        <v>1346</v>
      </c>
      <c r="H31" s="217"/>
      <c r="I31" s="221">
        <v>23440.0</v>
      </c>
      <c r="J31" s="217" t="s">
        <v>1347</v>
      </c>
      <c r="K31" s="222">
        <v>43759.0</v>
      </c>
      <c r="L31" s="223">
        <v>43924.0</v>
      </c>
      <c r="M31" s="217" t="s">
        <v>1348</v>
      </c>
      <c r="N31" s="217"/>
      <c r="O31" s="217"/>
      <c r="P31" s="217"/>
      <c r="Q31" s="217"/>
      <c r="R31" s="217"/>
      <c r="S31" s="217"/>
      <c r="T31" s="217"/>
      <c r="U31" s="217"/>
      <c r="V31" s="217"/>
      <c r="W31" s="217"/>
      <c r="X31" s="217"/>
      <c r="Y31" s="217"/>
      <c r="Z31" s="217"/>
      <c r="AA31" s="217"/>
      <c r="AB31" s="217"/>
      <c r="AC31" s="218"/>
      <c r="AD31" s="217"/>
      <c r="AE31" s="217"/>
    </row>
    <row r="32">
      <c r="A32" s="217"/>
      <c r="B32" s="217"/>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8"/>
      <c r="AE32" s="217"/>
      <c r="AF32" s="217"/>
    </row>
    <row r="33">
      <c r="A33" s="9" t="s">
        <v>1349</v>
      </c>
      <c r="B33" s="217"/>
      <c r="C33" s="217"/>
      <c r="D33" s="217"/>
      <c r="E33" s="217"/>
      <c r="F33" s="217"/>
      <c r="G33" s="217"/>
      <c r="H33" s="217"/>
      <c r="I33" s="217"/>
      <c r="J33" s="217"/>
      <c r="K33" s="217"/>
      <c r="L33" s="217"/>
      <c r="M33" s="217"/>
      <c r="N33" s="217"/>
      <c r="O33" s="217"/>
      <c r="P33" s="217"/>
      <c r="Q33" s="217"/>
      <c r="R33" s="217"/>
      <c r="S33" s="217"/>
      <c r="T33" s="217"/>
      <c r="U33" s="217"/>
      <c r="V33" s="217"/>
      <c r="W33" s="217"/>
      <c r="X33" s="217"/>
      <c r="Y33" s="217"/>
      <c r="Z33" s="217"/>
      <c r="AA33" s="217"/>
      <c r="AB33" s="217"/>
      <c r="AC33" s="217"/>
      <c r="AD33" s="218"/>
      <c r="AE33" s="217"/>
      <c r="AF33" s="217"/>
    </row>
    <row r="34">
      <c r="A34" s="217" t="s">
        <v>1319</v>
      </c>
      <c r="B34" s="217" t="s">
        <v>1320</v>
      </c>
      <c r="C34" s="217" t="s">
        <v>1350</v>
      </c>
      <c r="D34" s="217" t="s">
        <v>1351</v>
      </c>
      <c r="E34" s="217" t="s">
        <v>1352</v>
      </c>
      <c r="F34" s="217" t="s">
        <v>1353</v>
      </c>
      <c r="G34" s="217" t="s">
        <v>1354</v>
      </c>
      <c r="H34" s="217" t="s">
        <v>1355</v>
      </c>
      <c r="I34" s="217" t="s">
        <v>1356</v>
      </c>
      <c r="J34" s="217" t="s">
        <v>1357</v>
      </c>
      <c r="K34" s="217" t="s">
        <v>1358</v>
      </c>
      <c r="L34" s="217" t="s">
        <v>1359</v>
      </c>
      <c r="M34" s="217" t="s">
        <v>1360</v>
      </c>
      <c r="N34" s="217" t="s">
        <v>1361</v>
      </c>
      <c r="O34" s="217" t="s">
        <v>1362</v>
      </c>
      <c r="P34" s="217" t="s">
        <v>1363</v>
      </c>
      <c r="Q34" s="217" t="s">
        <v>1364</v>
      </c>
      <c r="R34" s="217" t="s">
        <v>1365</v>
      </c>
      <c r="S34" s="217" t="s">
        <v>1366</v>
      </c>
      <c r="T34" s="217" t="s">
        <v>1367</v>
      </c>
      <c r="U34" s="217" t="s">
        <v>1368</v>
      </c>
      <c r="V34" s="217" t="s">
        <v>1369</v>
      </c>
      <c r="W34" s="217" t="s">
        <v>1370</v>
      </c>
      <c r="X34" s="217" t="s">
        <v>1371</v>
      </c>
      <c r="Y34" s="217" t="s">
        <v>1372</v>
      </c>
      <c r="Z34" s="217" t="s">
        <v>1373</v>
      </c>
      <c r="AA34" s="217" t="s">
        <v>1374</v>
      </c>
      <c r="AB34" s="217" t="s">
        <v>1375</v>
      </c>
      <c r="AC34" s="9" t="s">
        <v>1376</v>
      </c>
      <c r="AD34" s="217"/>
      <c r="AE34" s="217"/>
    </row>
    <row r="35">
      <c r="A35" s="9" t="s">
        <v>1332</v>
      </c>
      <c r="B35" s="9" t="s">
        <v>944</v>
      </c>
      <c r="C35" s="9" t="s">
        <v>1335</v>
      </c>
      <c r="D35" s="9" t="s">
        <v>26</v>
      </c>
      <c r="E35" s="219" t="s">
        <v>1377</v>
      </c>
      <c r="F35" s="219" t="s">
        <v>1378</v>
      </c>
      <c r="G35" s="9" t="s">
        <v>1379</v>
      </c>
      <c r="H35" s="9" t="s">
        <v>1380</v>
      </c>
      <c r="I35" s="9" t="s">
        <v>1381</v>
      </c>
      <c r="J35" s="9" t="s">
        <v>1382</v>
      </c>
      <c r="K35" s="9" t="s">
        <v>1383</v>
      </c>
      <c r="L35" s="9" t="s">
        <v>1384</v>
      </c>
      <c r="M35" s="9" t="s">
        <v>1385</v>
      </c>
      <c r="N35" s="9" t="s">
        <v>1386</v>
      </c>
      <c r="O35" s="219" t="s">
        <v>1387</v>
      </c>
      <c r="P35" s="9" t="s">
        <v>1388</v>
      </c>
      <c r="Q35" s="9" t="s">
        <v>1389</v>
      </c>
      <c r="R35" s="9" t="s">
        <v>1390</v>
      </c>
      <c r="S35" s="9" t="s">
        <v>1391</v>
      </c>
      <c r="T35" s="9" t="s">
        <v>1392</v>
      </c>
      <c r="U35" s="9" t="s">
        <v>1393</v>
      </c>
      <c r="V35" s="9" t="s">
        <v>1394</v>
      </c>
      <c r="W35" s="9" t="s">
        <v>1395</v>
      </c>
      <c r="X35" s="9" t="s">
        <v>1396</v>
      </c>
      <c r="Y35" s="9" t="s">
        <v>1397</v>
      </c>
      <c r="Z35" s="9" t="s">
        <v>1398</v>
      </c>
      <c r="AA35" s="9" t="s">
        <v>1399</v>
      </c>
      <c r="AB35" s="9" t="s">
        <v>1400</v>
      </c>
      <c r="AC35" s="9" t="s">
        <v>1401</v>
      </c>
      <c r="AD35" s="217"/>
      <c r="AE35" s="217"/>
    </row>
    <row r="36">
      <c r="A36" s="217" t="s">
        <v>1344</v>
      </c>
      <c r="B36" s="217" t="s">
        <v>22</v>
      </c>
      <c r="C36" s="217" t="s">
        <v>22</v>
      </c>
      <c r="D36" s="217" t="s">
        <v>1402</v>
      </c>
      <c r="E36" s="221">
        <v>35.659227</v>
      </c>
      <c r="F36" s="221">
        <v>139.697907</v>
      </c>
      <c r="G36" s="217" t="s">
        <v>1403</v>
      </c>
      <c r="H36" s="9" t="s">
        <v>1404</v>
      </c>
      <c r="I36" s="217" t="s">
        <v>1405</v>
      </c>
      <c r="J36" s="217" t="s">
        <v>1406</v>
      </c>
      <c r="K36" s="217" t="s">
        <v>1407</v>
      </c>
      <c r="L36" s="217" t="s">
        <v>1408</v>
      </c>
      <c r="M36" s="9" t="s">
        <v>1409</v>
      </c>
      <c r="N36" s="217" t="s">
        <v>1410</v>
      </c>
      <c r="O36" s="221">
        <v>20.0</v>
      </c>
      <c r="P36" s="217"/>
      <c r="Q36" s="217"/>
      <c r="R36" s="217"/>
      <c r="S36" s="217" t="s">
        <v>1411</v>
      </c>
      <c r="T36" s="217"/>
      <c r="U36" s="217" t="s">
        <v>1412</v>
      </c>
      <c r="V36" s="217" t="s">
        <v>1413</v>
      </c>
      <c r="W36" s="217" t="s">
        <v>1414</v>
      </c>
      <c r="X36" s="217" t="s">
        <v>1415</v>
      </c>
      <c r="Y36" s="217" t="s">
        <v>1415</v>
      </c>
      <c r="Z36" s="217" t="s">
        <v>1415</v>
      </c>
      <c r="AA36" s="217" t="s">
        <v>1415</v>
      </c>
      <c r="AB36" s="217" t="s">
        <v>1415</v>
      </c>
      <c r="AC36" s="217"/>
      <c r="AD36" s="217"/>
      <c r="AE36" s="217"/>
    </row>
    <row r="37">
      <c r="A37" s="217"/>
      <c r="B37" s="217"/>
      <c r="C37" s="217"/>
      <c r="D37" s="217"/>
      <c r="E37" s="217"/>
      <c r="F37" s="217"/>
      <c r="G37" s="217"/>
    </row>
    <row r="38">
      <c r="A38" s="9" t="s">
        <v>1416</v>
      </c>
      <c r="B38" s="217"/>
      <c r="C38" s="217"/>
      <c r="D38" s="217"/>
      <c r="E38" s="217"/>
      <c r="F38" s="217"/>
      <c r="G38" s="217"/>
    </row>
    <row r="39">
      <c r="A39" s="9" t="s">
        <v>1417</v>
      </c>
      <c r="B39" s="9" t="s">
        <v>1418</v>
      </c>
      <c r="C39" s="9" t="s">
        <v>1319</v>
      </c>
      <c r="D39" s="217" t="s">
        <v>1419</v>
      </c>
      <c r="E39" s="217" t="s">
        <v>1350</v>
      </c>
      <c r="F39" s="217" t="s">
        <v>1420</v>
      </c>
      <c r="G39" s="217" t="s">
        <v>1421</v>
      </c>
      <c r="H39" s="217" t="s">
        <v>1422</v>
      </c>
      <c r="I39" s="217" t="s">
        <v>1423</v>
      </c>
      <c r="J39" s="217" t="s">
        <v>1424</v>
      </c>
      <c r="K39" s="217" t="s">
        <v>1425</v>
      </c>
      <c r="L39" s="217" t="s">
        <v>1426</v>
      </c>
      <c r="M39" s="217" t="s">
        <v>1427</v>
      </c>
      <c r="N39" s="217" t="s">
        <v>1354</v>
      </c>
      <c r="O39" s="217" t="s">
        <v>1355</v>
      </c>
      <c r="P39" s="217" t="s">
        <v>1356</v>
      </c>
      <c r="Q39" s="217" t="s">
        <v>1357</v>
      </c>
      <c r="R39" s="217" t="s">
        <v>1358</v>
      </c>
      <c r="S39" s="217" t="s">
        <v>1359</v>
      </c>
      <c r="T39" s="217" t="s">
        <v>1360</v>
      </c>
      <c r="U39" s="217" t="s">
        <v>1361</v>
      </c>
      <c r="V39" s="217" t="s">
        <v>1428</v>
      </c>
      <c r="W39" s="217" t="s">
        <v>1429</v>
      </c>
      <c r="X39" s="217" t="s">
        <v>1430</v>
      </c>
      <c r="Y39" s="217" t="s">
        <v>1431</v>
      </c>
      <c r="Z39" s="217" t="s">
        <v>1432</v>
      </c>
      <c r="AA39" s="217" t="s">
        <v>1433</v>
      </c>
      <c r="AB39" s="217" t="s">
        <v>1434</v>
      </c>
      <c r="AC39" s="217" t="s">
        <v>1435</v>
      </c>
      <c r="AD39" s="217" t="s">
        <v>1436</v>
      </c>
      <c r="AE39" s="217" t="s">
        <v>1437</v>
      </c>
      <c r="AF39" s="217" t="s">
        <v>1438</v>
      </c>
      <c r="AG39" s="217" t="s">
        <v>1439</v>
      </c>
      <c r="AH39" s="217" t="s">
        <v>1440</v>
      </c>
      <c r="AI39" s="217" t="s">
        <v>1441</v>
      </c>
      <c r="AJ39" s="217"/>
      <c r="AK39" s="217"/>
      <c r="AL39" s="217"/>
    </row>
    <row r="40">
      <c r="A40" s="9" t="s">
        <v>1442</v>
      </c>
      <c r="B40" s="9" t="s">
        <v>1443</v>
      </c>
      <c r="C40" s="9" t="s">
        <v>1332</v>
      </c>
      <c r="D40" s="9" t="s">
        <v>944</v>
      </c>
      <c r="E40" s="9" t="s">
        <v>1335</v>
      </c>
      <c r="F40" s="9" t="s">
        <v>292</v>
      </c>
      <c r="G40" s="9" t="s">
        <v>1444</v>
      </c>
      <c r="H40" s="9" t="s">
        <v>1445</v>
      </c>
      <c r="I40" s="9" t="s">
        <v>1446</v>
      </c>
      <c r="J40" s="9" t="s">
        <v>387</v>
      </c>
      <c r="K40" s="9" t="s">
        <v>1447</v>
      </c>
      <c r="L40" s="9" t="s">
        <v>1448</v>
      </c>
      <c r="M40" s="9" t="s">
        <v>1449</v>
      </c>
      <c r="N40" s="9" t="s">
        <v>1379</v>
      </c>
      <c r="O40" s="9" t="s">
        <v>1380</v>
      </c>
      <c r="P40" s="9" t="s">
        <v>1381</v>
      </c>
      <c r="Q40" s="9" t="s">
        <v>1382</v>
      </c>
      <c r="R40" s="9" t="s">
        <v>1383</v>
      </c>
      <c r="S40" s="9" t="s">
        <v>1384</v>
      </c>
      <c r="T40" s="9" t="s">
        <v>1385</v>
      </c>
      <c r="U40" s="9" t="s">
        <v>1386</v>
      </c>
      <c r="V40" s="9" t="s">
        <v>1450</v>
      </c>
      <c r="W40" s="9" t="s">
        <v>1451</v>
      </c>
      <c r="X40" s="9" t="s">
        <v>1452</v>
      </c>
      <c r="Y40" s="9" t="s">
        <v>1453</v>
      </c>
      <c r="Z40" s="9" t="s">
        <v>1454</v>
      </c>
      <c r="AA40" s="9" t="s">
        <v>1455</v>
      </c>
      <c r="AB40" s="9" t="s">
        <v>1456</v>
      </c>
      <c r="AC40" s="9" t="s">
        <v>1457</v>
      </c>
      <c r="AD40" s="9" t="s">
        <v>1458</v>
      </c>
      <c r="AE40" s="9" t="s">
        <v>1459</v>
      </c>
      <c r="AF40" s="9" t="s">
        <v>1460</v>
      </c>
      <c r="AG40" s="9" t="s">
        <v>1461</v>
      </c>
      <c r="AH40" s="9" t="s">
        <v>1462</v>
      </c>
      <c r="AI40" s="9" t="s">
        <v>1463</v>
      </c>
      <c r="AJ40" s="217"/>
      <c r="AK40" s="217"/>
      <c r="AL40" s="217"/>
    </row>
    <row r="41">
      <c r="A41" s="217"/>
      <c r="B41" s="217"/>
      <c r="C41" s="217" t="s">
        <v>1344</v>
      </c>
      <c r="D41" s="217" t="s">
        <v>22</v>
      </c>
      <c r="E41" s="217" t="s">
        <v>22</v>
      </c>
      <c r="F41" s="217" t="s">
        <v>1464</v>
      </c>
      <c r="G41" s="217" t="s">
        <v>1465</v>
      </c>
      <c r="H41" s="217" t="s">
        <v>1466</v>
      </c>
      <c r="I41" s="217" t="s">
        <v>1467</v>
      </c>
      <c r="J41" s="217" t="s">
        <v>1468</v>
      </c>
      <c r="K41" s="217" t="s">
        <v>1469</v>
      </c>
      <c r="L41" s="217" t="s">
        <v>1470</v>
      </c>
      <c r="M41" s="217" t="s">
        <v>1471</v>
      </c>
      <c r="N41" s="217" t="s">
        <v>1403</v>
      </c>
      <c r="O41" s="217" t="s">
        <v>1404</v>
      </c>
      <c r="P41" s="217" t="s">
        <v>1405</v>
      </c>
      <c r="Q41" s="217" t="s">
        <v>1406</v>
      </c>
      <c r="R41" s="217" t="s">
        <v>1407</v>
      </c>
      <c r="S41" s="217" t="s">
        <v>1408</v>
      </c>
      <c r="T41" s="217" t="s">
        <v>1409</v>
      </c>
      <c r="U41" s="217" t="s">
        <v>1410</v>
      </c>
      <c r="V41" s="217" t="s">
        <v>1472</v>
      </c>
      <c r="W41" s="217" t="s">
        <v>1414</v>
      </c>
      <c r="X41" s="217" t="s">
        <v>1414</v>
      </c>
      <c r="Y41" s="217" t="s">
        <v>1415</v>
      </c>
      <c r="Z41" s="217"/>
      <c r="AA41" s="217"/>
      <c r="AB41" s="217" t="s">
        <v>1473</v>
      </c>
      <c r="AC41" s="217" t="s">
        <v>1474</v>
      </c>
      <c r="AD41" s="217" t="s">
        <v>1475</v>
      </c>
      <c r="AE41" s="217" t="s">
        <v>1476</v>
      </c>
      <c r="AF41" s="217" t="s">
        <v>1477</v>
      </c>
      <c r="AG41" s="217"/>
      <c r="AH41" s="217"/>
      <c r="AI41" s="217" t="s">
        <v>1478</v>
      </c>
      <c r="AJ41" s="217"/>
      <c r="AK41" s="217"/>
      <c r="AL41" s="217"/>
    </row>
    <row r="42">
      <c r="A42" s="217"/>
      <c r="B42" s="9" t="s">
        <v>1105</v>
      </c>
      <c r="C42" s="217" t="s">
        <v>1344</v>
      </c>
      <c r="D42" s="217" t="s">
        <v>22</v>
      </c>
      <c r="E42" s="217" t="s">
        <v>22</v>
      </c>
      <c r="F42" s="9" t="s">
        <v>1479</v>
      </c>
      <c r="G42" s="217" t="s">
        <v>1480</v>
      </c>
      <c r="H42" s="217" t="s">
        <v>1481</v>
      </c>
      <c r="I42" s="217" t="s">
        <v>1482</v>
      </c>
      <c r="J42" s="217" t="s">
        <v>1468</v>
      </c>
      <c r="K42" s="217" t="s">
        <v>1469</v>
      </c>
      <c r="L42" s="217" t="s">
        <v>1470</v>
      </c>
      <c r="M42" s="217" t="s">
        <v>1471</v>
      </c>
      <c r="N42" s="217" t="s">
        <v>1403</v>
      </c>
      <c r="O42" s="217" t="s">
        <v>1404</v>
      </c>
      <c r="P42" s="217" t="s">
        <v>1405</v>
      </c>
      <c r="Q42" s="217" t="s">
        <v>1406</v>
      </c>
      <c r="R42" s="217" t="s">
        <v>1407</v>
      </c>
      <c r="S42" s="217" t="s">
        <v>1408</v>
      </c>
      <c r="T42" s="217" t="s">
        <v>1409</v>
      </c>
      <c r="U42" s="217" t="s">
        <v>1410</v>
      </c>
      <c r="V42" s="217" t="s">
        <v>1472</v>
      </c>
      <c r="W42" s="217" t="s">
        <v>1414</v>
      </c>
      <c r="X42" s="217" t="s">
        <v>1414</v>
      </c>
      <c r="Y42" s="217" t="s">
        <v>1415</v>
      </c>
      <c r="Z42" s="217"/>
      <c r="AA42" s="217"/>
      <c r="AB42" s="217" t="s">
        <v>1473</v>
      </c>
      <c r="AC42" s="217" t="s">
        <v>1474</v>
      </c>
      <c r="AD42" s="217" t="s">
        <v>1475</v>
      </c>
      <c r="AE42" s="217" t="s">
        <v>1476</v>
      </c>
      <c r="AF42" s="217" t="s">
        <v>1477</v>
      </c>
      <c r="AG42" s="217"/>
      <c r="AH42" s="217"/>
      <c r="AI42" s="217" t="s">
        <v>1478</v>
      </c>
      <c r="AJ42" s="217"/>
      <c r="AK42" s="217"/>
      <c r="AL42" s="217"/>
    </row>
    <row r="43">
      <c r="A43" s="217"/>
      <c r="B43" s="9" t="s">
        <v>1105</v>
      </c>
      <c r="C43" s="217" t="s">
        <v>1344</v>
      </c>
      <c r="D43" s="217" t="s">
        <v>22</v>
      </c>
      <c r="E43" s="217" t="s">
        <v>22</v>
      </c>
      <c r="F43" s="217" t="s">
        <v>1483</v>
      </c>
      <c r="G43" s="217" t="s">
        <v>1484</v>
      </c>
      <c r="H43" s="217" t="s">
        <v>1485</v>
      </c>
      <c r="I43" s="217" t="s">
        <v>1486</v>
      </c>
      <c r="J43" s="217" t="s">
        <v>1487</v>
      </c>
      <c r="K43" s="217" t="s">
        <v>1469</v>
      </c>
      <c r="L43" s="217" t="s">
        <v>1470</v>
      </c>
      <c r="M43" s="217" t="s">
        <v>1471</v>
      </c>
      <c r="N43" s="217" t="s">
        <v>1403</v>
      </c>
      <c r="O43" s="217" t="s">
        <v>1404</v>
      </c>
      <c r="P43" s="217" t="s">
        <v>1405</v>
      </c>
      <c r="Q43" s="217" t="s">
        <v>1406</v>
      </c>
      <c r="R43" s="217" t="s">
        <v>1407</v>
      </c>
      <c r="S43" s="217" t="s">
        <v>1408</v>
      </c>
      <c r="T43" s="217" t="s">
        <v>1409</v>
      </c>
      <c r="U43" s="217" t="s">
        <v>1410</v>
      </c>
      <c r="V43" s="217" t="s">
        <v>1472</v>
      </c>
      <c r="W43" s="217"/>
      <c r="X43" s="217"/>
      <c r="Y43" s="217" t="s">
        <v>1415</v>
      </c>
      <c r="Z43" s="217"/>
      <c r="AA43" s="217"/>
      <c r="AB43" s="217" t="s">
        <v>1473</v>
      </c>
      <c r="AC43" s="217" t="s">
        <v>1474</v>
      </c>
      <c r="AD43" s="217" t="s">
        <v>1475</v>
      </c>
      <c r="AE43" s="217" t="s">
        <v>1476</v>
      </c>
      <c r="AF43" s="217" t="s">
        <v>1477</v>
      </c>
      <c r="AG43" s="217"/>
      <c r="AH43" s="217"/>
      <c r="AI43" s="217"/>
      <c r="AJ43" s="217"/>
      <c r="AK43" s="217"/>
      <c r="AL43" s="217"/>
    </row>
    <row r="44">
      <c r="A44" s="217"/>
      <c r="B44" s="9" t="s">
        <v>1105</v>
      </c>
      <c r="C44" s="217" t="s">
        <v>1344</v>
      </c>
      <c r="D44" s="217" t="s">
        <v>22</v>
      </c>
      <c r="E44" s="217" t="s">
        <v>22</v>
      </c>
      <c r="F44" s="217" t="s">
        <v>1488</v>
      </c>
      <c r="G44" s="217" t="s">
        <v>1489</v>
      </c>
      <c r="H44" s="217" t="s">
        <v>1490</v>
      </c>
      <c r="I44" s="217" t="s">
        <v>1491</v>
      </c>
      <c r="J44" s="217" t="s">
        <v>1487</v>
      </c>
      <c r="K44" s="217" t="s">
        <v>1469</v>
      </c>
      <c r="L44" s="217" t="s">
        <v>1470</v>
      </c>
      <c r="M44" s="217" t="s">
        <v>1471</v>
      </c>
      <c r="N44" s="217" t="s">
        <v>1403</v>
      </c>
      <c r="O44" s="217" t="s">
        <v>1404</v>
      </c>
      <c r="P44" s="217" t="s">
        <v>1405</v>
      </c>
      <c r="Q44" s="217" t="s">
        <v>1406</v>
      </c>
      <c r="R44" s="217" t="s">
        <v>1407</v>
      </c>
      <c r="S44" s="217" t="s">
        <v>1408</v>
      </c>
      <c r="T44" s="217" t="s">
        <v>1409</v>
      </c>
      <c r="U44" s="217" t="s">
        <v>1410</v>
      </c>
      <c r="V44" s="217" t="s">
        <v>1472</v>
      </c>
      <c r="W44" s="217" t="s">
        <v>1414</v>
      </c>
      <c r="X44" s="217" t="s">
        <v>1414</v>
      </c>
      <c r="Y44" s="217" t="s">
        <v>1415</v>
      </c>
      <c r="Z44" s="217"/>
      <c r="AA44" s="217"/>
      <c r="AB44" s="217" t="s">
        <v>1473</v>
      </c>
      <c r="AC44" s="217" t="s">
        <v>1474</v>
      </c>
      <c r="AD44" s="217" t="s">
        <v>1475</v>
      </c>
      <c r="AE44" s="217" t="s">
        <v>1476</v>
      </c>
      <c r="AF44" s="217" t="s">
        <v>1477</v>
      </c>
      <c r="AG44" s="217"/>
      <c r="AH44" s="217"/>
      <c r="AI44" s="217" t="s">
        <v>1478</v>
      </c>
      <c r="AJ44" s="217"/>
      <c r="AK44" s="217"/>
      <c r="AL44" s="217"/>
    </row>
    <row r="45">
      <c r="A45" s="217"/>
      <c r="B45" s="9"/>
      <c r="C45" s="217" t="s">
        <v>1344</v>
      </c>
      <c r="D45" s="217" t="s">
        <v>22</v>
      </c>
      <c r="E45" s="217" t="s">
        <v>22</v>
      </c>
      <c r="F45" s="217" t="s">
        <v>1492</v>
      </c>
      <c r="G45" s="217" t="s">
        <v>1493</v>
      </c>
      <c r="H45" s="217" t="s">
        <v>1494</v>
      </c>
      <c r="I45" s="217" t="s">
        <v>1467</v>
      </c>
      <c r="J45" s="217" t="s">
        <v>1495</v>
      </c>
      <c r="K45" s="217" t="s">
        <v>1469</v>
      </c>
      <c r="L45" s="217" t="s">
        <v>1470</v>
      </c>
      <c r="M45" s="217" t="s">
        <v>1471</v>
      </c>
      <c r="N45" s="217" t="s">
        <v>1403</v>
      </c>
      <c r="O45" s="217" t="s">
        <v>1404</v>
      </c>
      <c r="P45" s="217" t="s">
        <v>1405</v>
      </c>
      <c r="Q45" s="217" t="s">
        <v>1406</v>
      </c>
      <c r="R45" s="217" t="s">
        <v>1407</v>
      </c>
      <c r="S45" s="217" t="s">
        <v>1408</v>
      </c>
      <c r="T45" s="217" t="s">
        <v>1409</v>
      </c>
      <c r="U45" s="217" t="s">
        <v>1410</v>
      </c>
      <c r="V45" s="217" t="s">
        <v>1472</v>
      </c>
      <c r="W45" s="217" t="s">
        <v>1414</v>
      </c>
      <c r="X45" s="217" t="s">
        <v>1414</v>
      </c>
      <c r="Y45" s="217" t="s">
        <v>1415</v>
      </c>
      <c r="Z45" s="217"/>
      <c r="AA45" s="217"/>
      <c r="AB45" s="217" t="s">
        <v>1473</v>
      </c>
      <c r="AC45" s="217" t="s">
        <v>1474</v>
      </c>
      <c r="AD45" s="217" t="s">
        <v>1475</v>
      </c>
      <c r="AE45" s="217" t="s">
        <v>1476</v>
      </c>
      <c r="AF45" s="217" t="s">
        <v>1477</v>
      </c>
      <c r="AG45" s="217"/>
      <c r="AH45" s="217"/>
      <c r="AI45" s="217" t="s">
        <v>1478</v>
      </c>
      <c r="AJ45" s="217"/>
      <c r="AK45" s="217"/>
      <c r="AL45" s="217"/>
    </row>
    <row r="46">
      <c r="A46" s="217"/>
      <c r="B46" s="9" t="s">
        <v>1105</v>
      </c>
      <c r="C46" s="217" t="s">
        <v>1344</v>
      </c>
      <c r="D46" s="217" t="s">
        <v>22</v>
      </c>
      <c r="E46" s="217" t="s">
        <v>22</v>
      </c>
      <c r="F46" s="217" t="s">
        <v>1496</v>
      </c>
      <c r="G46" s="217" t="s">
        <v>1497</v>
      </c>
      <c r="H46" s="217" t="s">
        <v>1498</v>
      </c>
      <c r="I46" s="217" t="s">
        <v>1482</v>
      </c>
      <c r="J46" s="217" t="s">
        <v>1495</v>
      </c>
      <c r="K46" s="217" t="s">
        <v>1469</v>
      </c>
      <c r="L46" s="217" t="s">
        <v>1470</v>
      </c>
      <c r="M46" s="217" t="s">
        <v>1471</v>
      </c>
      <c r="N46" s="217" t="s">
        <v>1403</v>
      </c>
      <c r="O46" s="217" t="s">
        <v>1404</v>
      </c>
      <c r="P46" s="217" t="s">
        <v>1405</v>
      </c>
      <c r="Q46" s="217" t="s">
        <v>1406</v>
      </c>
      <c r="R46" s="217" t="s">
        <v>1407</v>
      </c>
      <c r="S46" s="217" t="s">
        <v>1408</v>
      </c>
      <c r="T46" s="217" t="s">
        <v>1409</v>
      </c>
      <c r="U46" s="217" t="s">
        <v>1410</v>
      </c>
      <c r="V46" s="217" t="s">
        <v>1472</v>
      </c>
      <c r="W46" s="217" t="s">
        <v>1414</v>
      </c>
      <c r="X46" s="217" t="s">
        <v>1414</v>
      </c>
      <c r="Y46" s="217" t="s">
        <v>1415</v>
      </c>
      <c r="Z46" s="217"/>
      <c r="AA46" s="217"/>
      <c r="AB46" s="217" t="s">
        <v>1473</v>
      </c>
      <c r="AC46" s="217" t="s">
        <v>1474</v>
      </c>
      <c r="AD46" s="217" t="s">
        <v>1475</v>
      </c>
      <c r="AE46" s="217" t="s">
        <v>1476</v>
      </c>
      <c r="AF46" s="217" t="s">
        <v>1477</v>
      </c>
      <c r="AG46" s="217"/>
      <c r="AH46" s="217"/>
      <c r="AI46" s="217" t="s">
        <v>1478</v>
      </c>
      <c r="AJ46" s="217"/>
      <c r="AK46" s="217"/>
      <c r="AL46" s="217"/>
    </row>
    <row r="47">
      <c r="A47" s="217"/>
      <c r="B47" s="9" t="s">
        <v>1105</v>
      </c>
      <c r="C47" s="217" t="s">
        <v>1344</v>
      </c>
      <c r="D47" s="217" t="s">
        <v>22</v>
      </c>
      <c r="E47" s="217" t="s">
        <v>22</v>
      </c>
      <c r="F47" s="217" t="s">
        <v>1499</v>
      </c>
      <c r="G47" s="217" t="s">
        <v>1500</v>
      </c>
      <c r="H47" s="217" t="s">
        <v>1501</v>
      </c>
      <c r="I47" s="217" t="s">
        <v>1467</v>
      </c>
      <c r="J47" s="217" t="s">
        <v>1502</v>
      </c>
      <c r="K47" s="217" t="s">
        <v>1469</v>
      </c>
      <c r="L47" s="217" t="s">
        <v>1470</v>
      </c>
      <c r="M47" s="217" t="s">
        <v>1471</v>
      </c>
      <c r="N47" s="217" t="s">
        <v>1403</v>
      </c>
      <c r="O47" s="217" t="s">
        <v>1404</v>
      </c>
      <c r="P47" s="217" t="s">
        <v>1405</v>
      </c>
      <c r="Q47" s="217" t="s">
        <v>1406</v>
      </c>
      <c r="R47" s="217" t="s">
        <v>1407</v>
      </c>
      <c r="S47" s="217" t="s">
        <v>1408</v>
      </c>
      <c r="T47" s="217" t="s">
        <v>1409</v>
      </c>
      <c r="U47" s="217" t="s">
        <v>1410</v>
      </c>
      <c r="V47" s="217" t="s">
        <v>1472</v>
      </c>
      <c r="W47" s="217" t="s">
        <v>1414</v>
      </c>
      <c r="X47" s="217" t="s">
        <v>1414</v>
      </c>
      <c r="Y47" s="217" t="s">
        <v>1415</v>
      </c>
      <c r="Z47" s="217"/>
      <c r="AA47" s="217"/>
      <c r="AB47" s="217" t="s">
        <v>1473</v>
      </c>
      <c r="AC47" s="217" t="s">
        <v>1474</v>
      </c>
      <c r="AD47" s="217" t="s">
        <v>1475</v>
      </c>
      <c r="AE47" s="217" t="s">
        <v>1476</v>
      </c>
      <c r="AF47" s="217" t="s">
        <v>1477</v>
      </c>
      <c r="AG47" s="217"/>
      <c r="AH47" s="217"/>
      <c r="AI47" s="217" t="s">
        <v>1478</v>
      </c>
      <c r="AJ47" s="217"/>
      <c r="AK47" s="217"/>
      <c r="AL47" s="217"/>
    </row>
    <row r="48">
      <c r="A48" s="217"/>
      <c r="B48" s="9" t="s">
        <v>1105</v>
      </c>
      <c r="C48" s="217" t="s">
        <v>1344</v>
      </c>
      <c r="D48" s="217" t="s">
        <v>22</v>
      </c>
      <c r="E48" s="217" t="s">
        <v>22</v>
      </c>
      <c r="F48" s="217" t="s">
        <v>1503</v>
      </c>
      <c r="G48" s="217" t="s">
        <v>1504</v>
      </c>
      <c r="H48" s="217" t="s">
        <v>1505</v>
      </c>
      <c r="I48" s="217" t="s">
        <v>1482</v>
      </c>
      <c r="J48" s="217" t="s">
        <v>1502</v>
      </c>
      <c r="K48" s="217" t="s">
        <v>1469</v>
      </c>
      <c r="L48" s="217" t="s">
        <v>1470</v>
      </c>
      <c r="M48" s="217" t="s">
        <v>1471</v>
      </c>
      <c r="N48" s="217" t="s">
        <v>1403</v>
      </c>
      <c r="O48" s="217" t="s">
        <v>1404</v>
      </c>
      <c r="P48" s="217" t="s">
        <v>1405</v>
      </c>
      <c r="Q48" s="217" t="s">
        <v>1406</v>
      </c>
      <c r="R48" s="217" t="s">
        <v>1407</v>
      </c>
      <c r="S48" s="217" t="s">
        <v>1408</v>
      </c>
      <c r="T48" s="217" t="s">
        <v>1409</v>
      </c>
      <c r="U48" s="217" t="s">
        <v>1410</v>
      </c>
      <c r="V48" s="217" t="s">
        <v>1472</v>
      </c>
      <c r="W48" s="217" t="s">
        <v>1414</v>
      </c>
      <c r="X48" s="217" t="s">
        <v>1414</v>
      </c>
      <c r="Y48" s="217" t="s">
        <v>1415</v>
      </c>
      <c r="Z48" s="217"/>
      <c r="AA48" s="217"/>
      <c r="AB48" s="217" t="s">
        <v>1473</v>
      </c>
      <c r="AC48" s="217" t="s">
        <v>1474</v>
      </c>
      <c r="AD48" s="217" t="s">
        <v>1475</v>
      </c>
      <c r="AE48" s="217" t="s">
        <v>1476</v>
      </c>
      <c r="AF48" s="217" t="s">
        <v>1477</v>
      </c>
      <c r="AG48" s="217"/>
      <c r="AH48" s="217"/>
      <c r="AI48" s="217" t="s">
        <v>1478</v>
      </c>
      <c r="AJ48" s="217"/>
      <c r="AK48" s="217"/>
      <c r="AL48" s="217"/>
    </row>
    <row r="49">
      <c r="A49" s="217"/>
      <c r="B49" s="9" t="s">
        <v>1105</v>
      </c>
      <c r="C49" s="217" t="s">
        <v>1344</v>
      </c>
      <c r="D49" s="217" t="s">
        <v>22</v>
      </c>
      <c r="E49" s="217" t="s">
        <v>22</v>
      </c>
      <c r="F49" s="217" t="s">
        <v>1506</v>
      </c>
      <c r="G49" s="217" t="s">
        <v>1507</v>
      </c>
      <c r="H49" s="217" t="s">
        <v>1508</v>
      </c>
      <c r="I49" s="217" t="s">
        <v>1467</v>
      </c>
      <c r="J49" s="217" t="s">
        <v>1509</v>
      </c>
      <c r="K49" s="217" t="s">
        <v>1469</v>
      </c>
      <c r="L49" s="217" t="s">
        <v>1470</v>
      </c>
      <c r="M49" s="217" t="s">
        <v>1471</v>
      </c>
      <c r="N49" s="217" t="s">
        <v>1403</v>
      </c>
      <c r="O49" s="217" t="s">
        <v>1404</v>
      </c>
      <c r="P49" s="217" t="s">
        <v>1405</v>
      </c>
      <c r="Q49" s="217" t="s">
        <v>1406</v>
      </c>
      <c r="R49" s="217" t="s">
        <v>1407</v>
      </c>
      <c r="S49" s="217" t="s">
        <v>1408</v>
      </c>
      <c r="T49" s="217" t="s">
        <v>1409</v>
      </c>
      <c r="U49" s="217" t="s">
        <v>1410</v>
      </c>
      <c r="V49" s="217" t="s">
        <v>1472</v>
      </c>
      <c r="W49" s="217" t="s">
        <v>1414</v>
      </c>
      <c r="X49" s="217" t="s">
        <v>1414</v>
      </c>
      <c r="Y49" s="217" t="s">
        <v>1415</v>
      </c>
      <c r="Z49" s="217"/>
      <c r="AA49" s="217"/>
      <c r="AB49" s="217" t="s">
        <v>1473</v>
      </c>
      <c r="AC49" s="217" t="s">
        <v>1474</v>
      </c>
      <c r="AD49" s="217" t="s">
        <v>1475</v>
      </c>
      <c r="AE49" s="217" t="s">
        <v>1476</v>
      </c>
      <c r="AF49" s="217" t="s">
        <v>1477</v>
      </c>
      <c r="AG49" s="217"/>
      <c r="AH49" s="217"/>
      <c r="AI49" s="217" t="s">
        <v>1478</v>
      </c>
      <c r="AJ49" s="217"/>
      <c r="AK49" s="217"/>
      <c r="AL49" s="217"/>
    </row>
    <row r="50">
      <c r="A50" s="217"/>
      <c r="B50" s="9" t="s">
        <v>1105</v>
      </c>
      <c r="C50" s="217" t="s">
        <v>1344</v>
      </c>
      <c r="D50" s="217" t="s">
        <v>22</v>
      </c>
      <c r="E50" s="217" t="s">
        <v>22</v>
      </c>
      <c r="F50" s="217" t="s">
        <v>1510</v>
      </c>
      <c r="G50" s="217" t="s">
        <v>1511</v>
      </c>
      <c r="H50" s="217" t="s">
        <v>1512</v>
      </c>
      <c r="I50" s="217" t="s">
        <v>1513</v>
      </c>
      <c r="J50" s="217" t="s">
        <v>1514</v>
      </c>
      <c r="K50" s="217" t="s">
        <v>1469</v>
      </c>
      <c r="L50" s="217" t="s">
        <v>1470</v>
      </c>
      <c r="M50" s="217" t="s">
        <v>1471</v>
      </c>
      <c r="N50" s="217" t="s">
        <v>1403</v>
      </c>
      <c r="O50" s="217" t="s">
        <v>1404</v>
      </c>
      <c r="P50" s="217" t="s">
        <v>1405</v>
      </c>
      <c r="Q50" s="217" t="s">
        <v>1406</v>
      </c>
      <c r="R50" s="217" t="s">
        <v>1407</v>
      </c>
      <c r="S50" s="217" t="s">
        <v>1408</v>
      </c>
      <c r="T50" s="217" t="s">
        <v>1409</v>
      </c>
      <c r="U50" s="217" t="s">
        <v>1410</v>
      </c>
      <c r="V50" s="217" t="s">
        <v>1472</v>
      </c>
      <c r="W50" s="217" t="s">
        <v>1414</v>
      </c>
      <c r="X50" s="217" t="s">
        <v>1414</v>
      </c>
      <c r="Y50" s="217" t="s">
        <v>956</v>
      </c>
      <c r="Z50" s="217"/>
      <c r="AA50" s="217"/>
      <c r="AB50" s="217" t="s">
        <v>1473</v>
      </c>
      <c r="AC50" s="217" t="s">
        <v>1515</v>
      </c>
      <c r="AD50" s="217" t="s">
        <v>1415</v>
      </c>
      <c r="AE50" s="217"/>
      <c r="AF50" s="217"/>
      <c r="AG50" s="217"/>
      <c r="AH50" s="217"/>
      <c r="AI50" s="217" t="s">
        <v>1478</v>
      </c>
      <c r="AJ50" s="217"/>
      <c r="AK50" s="217"/>
      <c r="AL50" s="217"/>
    </row>
    <row r="52" ht="15.75" customHeight="1">
      <c r="A52" s="224" t="s">
        <v>1516</v>
      </c>
    </row>
    <row r="53" ht="15.75" customHeight="1">
      <c r="A53" s="9" t="s">
        <v>1417</v>
      </c>
      <c r="B53" s="217" t="s">
        <v>1319</v>
      </c>
      <c r="C53" s="217" t="s">
        <v>1517</v>
      </c>
      <c r="D53" s="217" t="s">
        <v>1350</v>
      </c>
      <c r="E53" s="217" t="s">
        <v>1518</v>
      </c>
      <c r="F53" s="217" t="s">
        <v>1519</v>
      </c>
      <c r="G53" s="217" t="s">
        <v>1520</v>
      </c>
      <c r="H53" s="217" t="s">
        <v>1521</v>
      </c>
      <c r="I53" s="217"/>
      <c r="K53" s="217"/>
      <c r="L53" s="217"/>
      <c r="M53" s="217"/>
      <c r="N53" s="217"/>
      <c r="O53" s="217"/>
      <c r="P53" s="217"/>
      <c r="Q53" s="217"/>
      <c r="R53" s="217"/>
      <c r="S53" s="217"/>
      <c r="T53" s="217"/>
      <c r="U53" s="217"/>
      <c r="V53" s="217"/>
      <c r="W53" s="217"/>
      <c r="X53" s="217"/>
      <c r="Y53" s="217"/>
      <c r="Z53" s="217"/>
      <c r="AA53" s="217"/>
    </row>
    <row r="54" ht="15.75" customHeight="1">
      <c r="A54" s="9" t="s">
        <v>1442</v>
      </c>
      <c r="B54" s="9" t="s">
        <v>1332</v>
      </c>
      <c r="C54" s="9" t="s">
        <v>944</v>
      </c>
      <c r="D54" s="9" t="s">
        <v>1335</v>
      </c>
      <c r="E54" s="9" t="s">
        <v>1522</v>
      </c>
      <c r="F54" s="9" t="s">
        <v>1523</v>
      </c>
      <c r="G54" s="9" t="s">
        <v>1524</v>
      </c>
      <c r="H54" s="9" t="s">
        <v>292</v>
      </c>
      <c r="I54" s="217"/>
      <c r="J54" s="217"/>
      <c r="K54" s="217"/>
      <c r="L54" s="217"/>
      <c r="M54" s="217"/>
      <c r="N54" s="217"/>
      <c r="O54" s="217"/>
      <c r="P54" s="217"/>
      <c r="Q54" s="217"/>
      <c r="R54" s="217"/>
      <c r="S54" s="218"/>
      <c r="T54" s="217"/>
      <c r="U54" s="217"/>
      <c r="V54" s="217"/>
      <c r="W54" s="217"/>
      <c r="X54" s="217"/>
      <c r="Y54" s="217"/>
      <c r="Z54" s="217"/>
      <c r="AA54" s="217"/>
      <c r="AB54" s="217"/>
    </row>
    <row r="55" ht="15.75" customHeight="1">
      <c r="A55" s="217"/>
      <c r="B55" s="217" t="s">
        <v>1344</v>
      </c>
      <c r="C55" s="217" t="s">
        <v>22</v>
      </c>
      <c r="D55" s="217" t="s">
        <v>22</v>
      </c>
      <c r="E55" s="217" t="s">
        <v>1525</v>
      </c>
      <c r="F55" s="217" t="s">
        <v>1526</v>
      </c>
      <c r="G55" s="217" t="s">
        <v>1527</v>
      </c>
      <c r="H55" s="217" t="s">
        <v>1510</v>
      </c>
      <c r="I55" s="217"/>
      <c r="K55" s="217"/>
      <c r="L55" s="217"/>
      <c r="M55" s="217"/>
      <c r="N55" s="217"/>
      <c r="O55" s="217"/>
      <c r="P55" s="217"/>
      <c r="Q55" s="217"/>
      <c r="R55" s="217"/>
      <c r="S55" s="217"/>
      <c r="T55" s="217"/>
      <c r="U55" s="217"/>
      <c r="V55" s="217"/>
      <c r="W55" s="217"/>
      <c r="X55" s="217"/>
      <c r="Y55" s="217"/>
      <c r="Z55" s="217"/>
      <c r="AA55" s="217"/>
    </row>
    <row r="56" ht="15.75" customHeight="1">
      <c r="A56" s="217"/>
      <c r="B56" s="217" t="s">
        <v>1344</v>
      </c>
      <c r="C56" s="217" t="s">
        <v>22</v>
      </c>
      <c r="D56" s="217" t="s">
        <v>22</v>
      </c>
      <c r="E56" s="217" t="s">
        <v>1528</v>
      </c>
      <c r="F56" s="217" t="s">
        <v>1529</v>
      </c>
      <c r="G56" s="217" t="s">
        <v>1527</v>
      </c>
      <c r="H56" s="217" t="s">
        <v>1503</v>
      </c>
      <c r="I56" s="217"/>
      <c r="K56" s="217"/>
      <c r="L56" s="217"/>
      <c r="M56" s="217"/>
      <c r="N56" s="217"/>
      <c r="O56" s="217"/>
      <c r="P56" s="217"/>
      <c r="Q56" s="217"/>
      <c r="R56" s="217"/>
      <c r="S56" s="217"/>
      <c r="T56" s="217"/>
      <c r="U56" s="217"/>
      <c r="V56" s="217"/>
      <c r="W56" s="217"/>
      <c r="X56" s="217"/>
      <c r="Y56" s="217"/>
      <c r="Z56" s="217"/>
      <c r="AA56" s="217"/>
    </row>
    <row r="57" ht="15.75" customHeight="1">
      <c r="A57" s="217"/>
      <c r="B57" s="217" t="s">
        <v>1344</v>
      </c>
      <c r="C57" s="217" t="s">
        <v>22</v>
      </c>
      <c r="D57" s="217" t="s">
        <v>22</v>
      </c>
      <c r="E57" s="217" t="s">
        <v>1530</v>
      </c>
      <c r="F57" s="217" t="s">
        <v>1529</v>
      </c>
      <c r="G57" s="217" t="s">
        <v>1527</v>
      </c>
      <c r="H57" s="217" t="s">
        <v>1488</v>
      </c>
      <c r="I57" s="217"/>
      <c r="K57" s="217"/>
      <c r="L57" s="217"/>
      <c r="M57" s="217"/>
      <c r="N57" s="217"/>
      <c r="O57" s="217"/>
      <c r="P57" s="217"/>
      <c r="Q57" s="217"/>
      <c r="R57" s="217"/>
      <c r="S57" s="217"/>
      <c r="T57" s="217"/>
      <c r="U57" s="217"/>
      <c r="V57" s="217"/>
      <c r="W57" s="217"/>
      <c r="X57" s="217"/>
      <c r="Y57" s="217"/>
      <c r="Z57" s="217"/>
      <c r="AA57" s="217"/>
    </row>
    <row r="58" ht="15.75" customHeight="1">
      <c r="A58" s="217"/>
      <c r="B58" s="217" t="s">
        <v>1344</v>
      </c>
      <c r="C58" s="217" t="s">
        <v>22</v>
      </c>
      <c r="D58" s="217" t="s">
        <v>22</v>
      </c>
      <c r="E58" s="217" t="s">
        <v>1531</v>
      </c>
      <c r="F58" s="217" t="s">
        <v>1529</v>
      </c>
      <c r="G58" s="217" t="s">
        <v>1527</v>
      </c>
      <c r="H58" s="217" t="s">
        <v>1496</v>
      </c>
      <c r="I58" s="217"/>
      <c r="K58" s="217"/>
      <c r="L58" s="217"/>
      <c r="M58" s="217"/>
      <c r="N58" s="217"/>
      <c r="O58" s="217"/>
      <c r="P58" s="217"/>
      <c r="Q58" s="217"/>
      <c r="R58" s="217"/>
      <c r="S58" s="217"/>
      <c r="T58" s="217"/>
      <c r="U58" s="217"/>
      <c r="V58" s="217"/>
      <c r="W58" s="217"/>
      <c r="X58" s="217"/>
      <c r="Y58" s="217"/>
      <c r="Z58" s="217"/>
      <c r="AA58" s="217"/>
    </row>
    <row r="59" ht="15.75" customHeight="1">
      <c r="A59" s="217"/>
      <c r="B59" s="217" t="s">
        <v>1344</v>
      </c>
      <c r="C59" s="217" t="s">
        <v>22</v>
      </c>
      <c r="D59" s="217" t="s">
        <v>22</v>
      </c>
      <c r="E59" s="217" t="s">
        <v>1532</v>
      </c>
      <c r="F59" s="217" t="s">
        <v>1529</v>
      </c>
      <c r="G59" s="217" t="s">
        <v>1527</v>
      </c>
      <c r="H59" s="217" t="s">
        <v>1479</v>
      </c>
      <c r="I59" s="217"/>
      <c r="K59" s="217"/>
      <c r="L59" s="217"/>
      <c r="M59" s="217"/>
      <c r="N59" s="217"/>
      <c r="O59" s="217"/>
      <c r="P59" s="217"/>
      <c r="Q59" s="217"/>
      <c r="R59" s="217"/>
      <c r="S59" s="217"/>
      <c r="T59" s="217"/>
      <c r="U59" s="217"/>
      <c r="V59" s="217"/>
      <c r="W59" s="217"/>
      <c r="X59" s="217"/>
      <c r="Y59" s="217"/>
      <c r="Z59" s="217"/>
      <c r="AA59" s="217"/>
    </row>
    <row r="60" ht="15.75" customHeight="1">
      <c r="A60" s="217"/>
      <c r="B60" s="217" t="s">
        <v>1344</v>
      </c>
      <c r="C60" s="217" t="s">
        <v>22</v>
      </c>
      <c r="D60" s="217" t="s">
        <v>22</v>
      </c>
      <c r="E60" s="217" t="s">
        <v>1533</v>
      </c>
      <c r="F60" s="217" t="s">
        <v>1529</v>
      </c>
      <c r="G60" s="217" t="s">
        <v>1527</v>
      </c>
      <c r="H60" s="217" t="s">
        <v>1499</v>
      </c>
      <c r="I60" s="217"/>
      <c r="K60" s="217"/>
      <c r="L60" s="217"/>
      <c r="M60" s="217"/>
      <c r="N60" s="217"/>
      <c r="O60" s="217"/>
      <c r="P60" s="217"/>
      <c r="Q60" s="217"/>
      <c r="R60" s="217"/>
      <c r="S60" s="217"/>
      <c r="T60" s="217"/>
      <c r="U60" s="217"/>
      <c r="V60" s="217"/>
      <c r="W60" s="217"/>
      <c r="X60" s="217"/>
      <c r="Y60" s="217"/>
      <c r="Z60" s="217"/>
      <c r="AA60" s="217"/>
    </row>
    <row r="61" ht="15.75" customHeight="1">
      <c r="A61" s="217"/>
      <c r="B61" s="217" t="s">
        <v>1344</v>
      </c>
      <c r="C61" s="217" t="s">
        <v>22</v>
      </c>
      <c r="D61" s="217" t="s">
        <v>22</v>
      </c>
      <c r="E61" s="217" t="s">
        <v>1534</v>
      </c>
      <c r="F61" s="217" t="s">
        <v>1535</v>
      </c>
      <c r="G61" s="217" t="s">
        <v>1527</v>
      </c>
      <c r="H61" s="217" t="s">
        <v>1503</v>
      </c>
      <c r="I61" s="217"/>
      <c r="K61" s="217"/>
      <c r="L61" s="217"/>
      <c r="M61" s="217"/>
      <c r="N61" s="217"/>
      <c r="O61" s="217"/>
      <c r="P61" s="217"/>
      <c r="Q61" s="217"/>
      <c r="R61" s="217"/>
      <c r="S61" s="217"/>
      <c r="T61" s="217"/>
      <c r="U61" s="217"/>
      <c r="V61" s="217"/>
      <c r="W61" s="217"/>
      <c r="X61" s="217"/>
      <c r="Y61" s="217"/>
      <c r="Z61" s="217"/>
      <c r="AA61" s="217"/>
    </row>
    <row r="62" ht="15.75" customHeight="1">
      <c r="A62" s="217"/>
      <c r="B62" s="217" t="s">
        <v>1344</v>
      </c>
      <c r="C62" s="217" t="s">
        <v>22</v>
      </c>
      <c r="D62" s="217" t="s">
        <v>22</v>
      </c>
      <c r="E62" s="217" t="s">
        <v>1536</v>
      </c>
      <c r="F62" s="217" t="s">
        <v>1535</v>
      </c>
      <c r="G62" s="217" t="s">
        <v>1527</v>
      </c>
      <c r="H62" s="217" t="s">
        <v>1488</v>
      </c>
      <c r="I62" s="217"/>
      <c r="K62" s="217"/>
      <c r="L62" s="217"/>
      <c r="M62" s="217"/>
      <c r="N62" s="217"/>
      <c r="O62" s="217"/>
      <c r="P62" s="217"/>
      <c r="Q62" s="217"/>
      <c r="R62" s="217"/>
      <c r="S62" s="217"/>
      <c r="T62" s="217"/>
      <c r="U62" s="217"/>
      <c r="V62" s="217"/>
      <c r="W62" s="217"/>
      <c r="X62" s="217"/>
      <c r="Y62" s="217"/>
      <c r="Z62" s="217"/>
      <c r="AA62" s="217"/>
    </row>
    <row r="63" ht="15.75" customHeight="1">
      <c r="A63" s="217"/>
      <c r="B63" s="217" t="s">
        <v>1344</v>
      </c>
      <c r="C63" s="217" t="s">
        <v>22</v>
      </c>
      <c r="D63" s="217" t="s">
        <v>22</v>
      </c>
      <c r="E63" s="217" t="s">
        <v>1537</v>
      </c>
      <c r="F63" s="217" t="s">
        <v>1535</v>
      </c>
      <c r="G63" s="217" t="s">
        <v>1527</v>
      </c>
      <c r="H63" s="217" t="s">
        <v>1496</v>
      </c>
      <c r="I63" s="217"/>
      <c r="K63" s="217"/>
      <c r="L63" s="217"/>
      <c r="M63" s="217"/>
      <c r="N63" s="217"/>
      <c r="O63" s="217"/>
      <c r="P63" s="217"/>
      <c r="Q63" s="217"/>
      <c r="R63" s="217"/>
      <c r="S63" s="217"/>
      <c r="T63" s="217"/>
      <c r="U63" s="217"/>
      <c r="V63" s="217"/>
      <c r="W63" s="217"/>
      <c r="X63" s="217"/>
      <c r="Y63" s="217"/>
      <c r="Z63" s="217"/>
      <c r="AA63" s="217"/>
    </row>
    <row r="64" ht="15.75" customHeight="1">
      <c r="A64" s="217"/>
      <c r="B64" s="217" t="s">
        <v>1344</v>
      </c>
      <c r="C64" s="217" t="s">
        <v>22</v>
      </c>
      <c r="D64" s="217" t="s">
        <v>22</v>
      </c>
      <c r="E64" s="217" t="s">
        <v>1538</v>
      </c>
      <c r="F64" s="217" t="s">
        <v>1535</v>
      </c>
      <c r="G64" s="217" t="s">
        <v>1527</v>
      </c>
      <c r="H64" s="217" t="s">
        <v>1479</v>
      </c>
      <c r="I64" s="217"/>
      <c r="K64" s="217"/>
      <c r="L64" s="217"/>
      <c r="M64" s="217"/>
      <c r="N64" s="217"/>
      <c r="O64" s="217"/>
      <c r="P64" s="217"/>
      <c r="Q64" s="217"/>
      <c r="R64" s="217"/>
      <c r="S64" s="217"/>
      <c r="T64" s="217"/>
      <c r="U64" s="217"/>
      <c r="V64" s="217"/>
      <c r="W64" s="217"/>
      <c r="X64" s="217"/>
      <c r="Y64" s="217"/>
      <c r="Z64" s="217"/>
      <c r="AA64" s="217"/>
    </row>
    <row r="65" ht="15.75" customHeight="1">
      <c r="A65" s="217"/>
      <c r="B65" s="217" t="s">
        <v>1344</v>
      </c>
      <c r="C65" s="217" t="s">
        <v>22</v>
      </c>
      <c r="D65" s="217" t="s">
        <v>22</v>
      </c>
      <c r="E65" s="217" t="s">
        <v>1539</v>
      </c>
      <c r="F65" s="217" t="s">
        <v>1529</v>
      </c>
      <c r="G65" s="217" t="s">
        <v>1527</v>
      </c>
      <c r="H65" s="217" t="s">
        <v>1483</v>
      </c>
      <c r="I65" s="217"/>
      <c r="K65" s="217"/>
      <c r="L65" s="217"/>
      <c r="M65" s="217"/>
      <c r="N65" s="217"/>
      <c r="O65" s="217"/>
      <c r="P65" s="217"/>
      <c r="Q65" s="217"/>
      <c r="R65" s="217"/>
      <c r="S65" s="217"/>
      <c r="T65" s="217"/>
      <c r="U65" s="217"/>
      <c r="V65" s="217"/>
      <c r="W65" s="217"/>
      <c r="X65" s="217"/>
      <c r="Y65" s="217"/>
      <c r="Z65" s="217"/>
      <c r="AA65" s="217"/>
    </row>
    <row r="66" ht="15.75" customHeight="1">
      <c r="A66" s="217"/>
      <c r="B66" s="217" t="s">
        <v>1344</v>
      </c>
      <c r="C66" s="217" t="s">
        <v>22</v>
      </c>
      <c r="D66" s="217" t="s">
        <v>22</v>
      </c>
      <c r="E66" s="217" t="s">
        <v>1540</v>
      </c>
      <c r="F66" s="217" t="s">
        <v>1529</v>
      </c>
      <c r="G66" s="217" t="s">
        <v>1527</v>
      </c>
      <c r="H66" s="217" t="s">
        <v>1492</v>
      </c>
      <c r="I66" s="217"/>
      <c r="K66" s="217"/>
      <c r="L66" s="217"/>
      <c r="M66" s="217"/>
      <c r="N66" s="217"/>
      <c r="O66" s="217"/>
      <c r="P66" s="217"/>
      <c r="Q66" s="217"/>
      <c r="R66" s="217"/>
      <c r="S66" s="217"/>
      <c r="T66" s="217"/>
      <c r="U66" s="217"/>
      <c r="V66" s="217"/>
      <c r="W66" s="217"/>
      <c r="X66" s="217"/>
      <c r="Y66" s="217"/>
      <c r="Z66" s="217"/>
      <c r="AA66" s="217"/>
    </row>
    <row r="67" ht="15.75" customHeight="1">
      <c r="A67" s="217"/>
      <c r="B67" s="217" t="s">
        <v>1344</v>
      </c>
      <c r="C67" s="217" t="s">
        <v>22</v>
      </c>
      <c r="D67" s="217" t="s">
        <v>22</v>
      </c>
      <c r="E67" s="217" t="s">
        <v>1541</v>
      </c>
      <c r="F67" s="217" t="s">
        <v>1542</v>
      </c>
      <c r="G67" s="217" t="s">
        <v>1527</v>
      </c>
      <c r="H67" s="217" t="s">
        <v>1506</v>
      </c>
      <c r="I67" s="217"/>
      <c r="K67" s="217"/>
      <c r="L67" s="217"/>
      <c r="M67" s="217"/>
      <c r="N67" s="217"/>
      <c r="O67" s="217"/>
      <c r="P67" s="217"/>
      <c r="Q67" s="217"/>
      <c r="R67" s="217"/>
      <c r="S67" s="217"/>
      <c r="T67" s="217"/>
      <c r="U67" s="217"/>
      <c r="V67" s="217"/>
      <c r="W67" s="217"/>
      <c r="X67" s="217"/>
      <c r="Y67" s="217"/>
      <c r="Z67" s="217"/>
      <c r="AA67" s="217"/>
    </row>
    <row r="68" ht="15.75" customHeight="1">
      <c r="A68" s="217"/>
      <c r="B68" s="217" t="s">
        <v>1344</v>
      </c>
      <c r="C68" s="217" t="s">
        <v>22</v>
      </c>
      <c r="D68" s="217" t="s">
        <v>22</v>
      </c>
      <c r="E68" s="217" t="s">
        <v>1543</v>
      </c>
      <c r="F68" s="217" t="s">
        <v>1544</v>
      </c>
      <c r="G68" s="217" t="s">
        <v>1527</v>
      </c>
      <c r="H68" s="217" t="s">
        <v>1464</v>
      </c>
      <c r="I68" s="217"/>
      <c r="K68" s="217"/>
      <c r="L68" s="217"/>
      <c r="M68" s="217"/>
      <c r="N68" s="217"/>
      <c r="O68" s="217"/>
      <c r="P68" s="217"/>
      <c r="Q68" s="217"/>
      <c r="R68" s="217"/>
      <c r="S68" s="217"/>
      <c r="T68" s="217"/>
      <c r="U68" s="217"/>
      <c r="V68" s="217"/>
      <c r="W68" s="217"/>
      <c r="X68" s="217"/>
      <c r="Y68" s="217"/>
      <c r="Z68" s="217"/>
      <c r="AA68" s="217"/>
    </row>
    <row r="69" ht="15.75" customHeight="1">
      <c r="A69" s="217"/>
      <c r="B69" s="217"/>
      <c r="C69" s="217"/>
      <c r="D69" s="217"/>
      <c r="E69" s="217"/>
      <c r="F69" s="217"/>
      <c r="G69" s="217"/>
      <c r="H69" s="217"/>
      <c r="I69" s="217"/>
      <c r="J69" s="217"/>
      <c r="K69" s="217"/>
      <c r="L69" s="217"/>
      <c r="M69" s="217"/>
      <c r="N69" s="217"/>
      <c r="O69" s="217"/>
      <c r="P69" s="217"/>
      <c r="Q69" s="217"/>
      <c r="R69" s="218"/>
      <c r="S69" s="217"/>
      <c r="T69" s="217"/>
      <c r="U69" s="217"/>
      <c r="V69" s="217"/>
      <c r="W69" s="217"/>
      <c r="X69" s="217"/>
      <c r="Y69" s="217"/>
      <c r="Z69" s="217"/>
      <c r="AA69" s="217"/>
    </row>
    <row r="70" ht="15.75" customHeight="1">
      <c r="A70" s="9" t="s">
        <v>1545</v>
      </c>
      <c r="B70" s="217"/>
      <c r="C70" s="217"/>
      <c r="D70" s="217"/>
      <c r="E70" s="217"/>
      <c r="F70" s="217"/>
      <c r="G70" s="217"/>
      <c r="H70" s="217"/>
      <c r="I70" s="217"/>
      <c r="J70" s="217"/>
      <c r="K70" s="217"/>
      <c r="L70" s="217"/>
      <c r="M70" s="217"/>
      <c r="N70" s="217"/>
      <c r="O70" s="217"/>
      <c r="P70" s="217"/>
      <c r="Q70" s="217"/>
      <c r="R70" s="218"/>
      <c r="S70" s="217"/>
      <c r="T70" s="217"/>
      <c r="U70" s="217"/>
      <c r="V70" s="217"/>
      <c r="W70" s="217"/>
      <c r="X70" s="217"/>
      <c r="Y70" s="217"/>
      <c r="Z70" s="217"/>
      <c r="AA70" s="217"/>
    </row>
    <row r="71" ht="15.75" customHeight="1">
      <c r="A71" s="9" t="s">
        <v>1417</v>
      </c>
      <c r="B71" s="217" t="s">
        <v>1319</v>
      </c>
      <c r="C71" s="217" t="s">
        <v>1419</v>
      </c>
      <c r="D71" s="217" t="s">
        <v>1350</v>
      </c>
      <c r="E71" s="9" t="s">
        <v>1546</v>
      </c>
      <c r="F71" s="217" t="s">
        <v>1547</v>
      </c>
      <c r="G71" s="217" t="s">
        <v>1548</v>
      </c>
      <c r="H71" s="217" t="s">
        <v>1549</v>
      </c>
      <c r="I71" s="217" t="s">
        <v>1550</v>
      </c>
      <c r="J71" s="217" t="s">
        <v>1551</v>
      </c>
      <c r="K71" s="217" t="s">
        <v>1552</v>
      </c>
      <c r="L71" s="217" t="s">
        <v>1553</v>
      </c>
      <c r="M71" s="217" t="s">
        <v>1554</v>
      </c>
      <c r="N71" s="217" t="s">
        <v>1555</v>
      </c>
      <c r="O71" s="217" t="s">
        <v>1556</v>
      </c>
      <c r="P71" s="217" t="s">
        <v>1557</v>
      </c>
      <c r="Q71" s="225" t="s">
        <v>1558</v>
      </c>
      <c r="R71" s="217"/>
      <c r="S71" s="217"/>
      <c r="T71" s="217"/>
      <c r="U71" s="217"/>
      <c r="V71" s="217"/>
      <c r="W71" s="217"/>
      <c r="X71" s="217"/>
      <c r="Y71" s="217"/>
      <c r="Z71" s="217"/>
      <c r="AA71" s="217"/>
    </row>
    <row r="72" ht="15.75" customHeight="1">
      <c r="A72" s="9" t="s">
        <v>1442</v>
      </c>
      <c r="B72" s="9" t="s">
        <v>1332</v>
      </c>
      <c r="C72" s="9" t="s">
        <v>944</v>
      </c>
      <c r="D72" s="9" t="s">
        <v>1335</v>
      </c>
      <c r="E72" s="9" t="s">
        <v>1559</v>
      </c>
      <c r="F72" s="9" t="s">
        <v>1560</v>
      </c>
      <c r="G72" s="9" t="s">
        <v>1561</v>
      </c>
      <c r="H72" s="9" t="s">
        <v>1562</v>
      </c>
      <c r="I72" s="9" t="s">
        <v>1563</v>
      </c>
      <c r="J72" s="9" t="s">
        <v>1564</v>
      </c>
      <c r="K72" s="9" t="s">
        <v>1394</v>
      </c>
      <c r="L72" s="9" t="s">
        <v>1565</v>
      </c>
      <c r="M72" s="9" t="s">
        <v>1566</v>
      </c>
      <c r="N72" s="9" t="s">
        <v>1567</v>
      </c>
      <c r="O72" s="9" t="s">
        <v>1568</v>
      </c>
      <c r="P72" s="9" t="s">
        <v>1569</v>
      </c>
      <c r="Q72" s="9" t="s">
        <v>1570</v>
      </c>
      <c r="R72" s="217"/>
      <c r="S72" s="217"/>
      <c r="T72" s="217"/>
      <c r="U72" s="217"/>
      <c r="V72" s="217"/>
      <c r="W72" s="217"/>
      <c r="X72" s="217"/>
      <c r="Y72" s="217"/>
      <c r="Z72" s="217"/>
      <c r="AA72" s="217"/>
    </row>
    <row r="73" ht="15.75" customHeight="1">
      <c r="A73" s="217"/>
      <c r="B73" s="217" t="s">
        <v>1344</v>
      </c>
      <c r="C73" s="217" t="s">
        <v>22</v>
      </c>
      <c r="D73" s="217" t="s">
        <v>22</v>
      </c>
      <c r="E73" s="217" t="s">
        <v>1571</v>
      </c>
      <c r="F73" s="217" t="s">
        <v>1572</v>
      </c>
      <c r="G73" s="217" t="s">
        <v>1573</v>
      </c>
      <c r="H73" s="217"/>
      <c r="I73" s="217" t="s">
        <v>1574</v>
      </c>
      <c r="J73" s="217"/>
      <c r="K73" s="217"/>
      <c r="L73" s="217"/>
      <c r="M73" s="217"/>
      <c r="N73" s="217" t="s">
        <v>1574</v>
      </c>
      <c r="O73" s="217"/>
      <c r="P73" s="217" t="s">
        <v>1575</v>
      </c>
      <c r="Q73" s="217" t="s">
        <v>1576</v>
      </c>
      <c r="R73" s="217"/>
      <c r="S73" s="217"/>
      <c r="T73" s="217"/>
      <c r="U73" s="217"/>
      <c r="V73" s="217"/>
      <c r="W73" s="217"/>
      <c r="X73" s="217"/>
      <c r="Y73" s="217"/>
      <c r="Z73" s="217"/>
      <c r="AA73" s="217"/>
    </row>
    <row r="74" ht="15.75" customHeight="1">
      <c r="A74" s="217"/>
      <c r="B74" s="217" t="s">
        <v>1344</v>
      </c>
      <c r="C74" s="217" t="s">
        <v>22</v>
      </c>
      <c r="D74" s="217" t="s">
        <v>22</v>
      </c>
      <c r="E74" s="217" t="s">
        <v>1577</v>
      </c>
      <c r="F74" s="217" t="s">
        <v>1572</v>
      </c>
      <c r="G74" s="217" t="s">
        <v>1573</v>
      </c>
      <c r="H74" s="217"/>
      <c r="I74" s="217" t="s">
        <v>1578</v>
      </c>
      <c r="J74" s="217"/>
      <c r="K74" s="217"/>
      <c r="L74" s="217"/>
      <c r="M74" s="217"/>
      <c r="N74" s="217" t="s">
        <v>1578</v>
      </c>
      <c r="O74" s="217"/>
      <c r="P74" s="217" t="s">
        <v>1575</v>
      </c>
      <c r="Q74" s="217" t="s">
        <v>1576</v>
      </c>
      <c r="R74" s="217"/>
      <c r="S74" s="217"/>
      <c r="T74" s="217"/>
      <c r="U74" s="217"/>
      <c r="V74" s="217"/>
      <c r="W74" s="217"/>
      <c r="X74" s="217"/>
      <c r="Y74" s="217"/>
      <c r="Z74" s="217"/>
      <c r="AA74" s="217"/>
    </row>
    <row r="75" ht="15.75" customHeight="1">
      <c r="A75" s="217"/>
      <c r="B75" s="217" t="s">
        <v>1344</v>
      </c>
      <c r="C75" s="217" t="s">
        <v>22</v>
      </c>
      <c r="D75" s="217" t="s">
        <v>22</v>
      </c>
      <c r="E75" s="217" t="s">
        <v>1579</v>
      </c>
      <c r="F75" s="217" t="s">
        <v>1572</v>
      </c>
      <c r="G75" s="217" t="s">
        <v>1573</v>
      </c>
      <c r="H75" s="217"/>
      <c r="I75" s="217" t="s">
        <v>1574</v>
      </c>
      <c r="J75" s="217"/>
      <c r="K75" s="217"/>
      <c r="L75" s="217"/>
      <c r="M75" s="217"/>
      <c r="N75" s="217" t="s">
        <v>1574</v>
      </c>
      <c r="O75" s="217"/>
      <c r="P75" s="217" t="s">
        <v>1575</v>
      </c>
      <c r="Q75" s="217" t="s">
        <v>1576</v>
      </c>
      <c r="R75" s="217"/>
      <c r="S75" s="217"/>
      <c r="T75" s="217"/>
      <c r="U75" s="217"/>
      <c r="V75" s="217"/>
      <c r="W75" s="217"/>
      <c r="X75" s="217"/>
      <c r="Y75" s="217"/>
      <c r="Z75" s="217"/>
      <c r="AA75" s="217"/>
    </row>
    <row r="76" ht="15.75" customHeight="1">
      <c r="A76" s="217"/>
      <c r="B76" s="217" t="s">
        <v>1344</v>
      </c>
      <c r="C76" s="217" t="s">
        <v>22</v>
      </c>
      <c r="D76" s="217" t="s">
        <v>22</v>
      </c>
      <c r="E76" s="217" t="s">
        <v>1580</v>
      </c>
      <c r="F76" s="217" t="s">
        <v>1572</v>
      </c>
      <c r="G76" s="217" t="s">
        <v>1573</v>
      </c>
      <c r="H76" s="217"/>
      <c r="I76" s="217" t="s">
        <v>1578</v>
      </c>
      <c r="J76" s="217"/>
      <c r="K76" s="217"/>
      <c r="L76" s="217"/>
      <c r="M76" s="217"/>
      <c r="N76" s="217" t="s">
        <v>1578</v>
      </c>
      <c r="O76" s="217"/>
      <c r="P76" s="217" t="s">
        <v>1575</v>
      </c>
      <c r="Q76" s="217" t="s">
        <v>1576</v>
      </c>
      <c r="R76" s="217"/>
      <c r="S76" s="217"/>
      <c r="T76" s="217"/>
      <c r="U76" s="217"/>
      <c r="V76" s="217"/>
      <c r="W76" s="217"/>
      <c r="X76" s="217"/>
      <c r="Y76" s="217"/>
      <c r="Z76" s="217"/>
      <c r="AA76" s="217"/>
    </row>
    <row r="77" ht="15.75" customHeight="1">
      <c r="A77" s="217"/>
      <c r="B77" s="217" t="s">
        <v>1344</v>
      </c>
      <c r="C77" s="217" t="s">
        <v>22</v>
      </c>
      <c r="D77" s="217" t="s">
        <v>22</v>
      </c>
      <c r="E77" s="217" t="s">
        <v>1581</v>
      </c>
      <c r="F77" s="217" t="s">
        <v>1572</v>
      </c>
      <c r="G77" s="217" t="s">
        <v>1582</v>
      </c>
      <c r="H77" s="217"/>
      <c r="I77" s="217" t="s">
        <v>1583</v>
      </c>
      <c r="J77" s="217" t="s">
        <v>1584</v>
      </c>
      <c r="K77" s="217" t="s">
        <v>1585</v>
      </c>
      <c r="L77" s="217"/>
      <c r="M77" s="217" t="s">
        <v>1574</v>
      </c>
      <c r="N77" s="217"/>
      <c r="O77" s="217"/>
      <c r="P77" s="217" t="s">
        <v>1575</v>
      </c>
      <c r="Q77" s="217" t="s">
        <v>1576</v>
      </c>
      <c r="R77" s="217"/>
      <c r="S77" s="217"/>
      <c r="T77" s="217"/>
      <c r="U77" s="217"/>
      <c r="V77" s="217"/>
      <c r="W77" s="217"/>
      <c r="X77" s="217"/>
      <c r="Y77" s="217"/>
      <c r="Z77" s="217"/>
      <c r="AA77" s="217"/>
    </row>
    <row r="78" ht="15.75" customHeight="1">
      <c r="A78" s="217"/>
      <c r="B78" s="217" t="s">
        <v>1344</v>
      </c>
      <c r="C78" s="217" t="s">
        <v>22</v>
      </c>
      <c r="D78" s="217" t="s">
        <v>22</v>
      </c>
      <c r="E78" s="217" t="s">
        <v>1586</v>
      </c>
      <c r="F78" s="217" t="s">
        <v>1572</v>
      </c>
      <c r="G78" s="217" t="s">
        <v>1582</v>
      </c>
      <c r="H78" s="217"/>
      <c r="I78" s="217" t="s">
        <v>1587</v>
      </c>
      <c r="J78" s="217" t="s">
        <v>1584</v>
      </c>
      <c r="K78" s="217" t="s">
        <v>1585</v>
      </c>
      <c r="L78" s="217"/>
      <c r="M78" s="217" t="s">
        <v>1574</v>
      </c>
      <c r="N78" s="217"/>
      <c r="O78" s="217"/>
      <c r="P78" s="217" t="s">
        <v>1575</v>
      </c>
      <c r="Q78" s="217" t="s">
        <v>1576</v>
      </c>
      <c r="R78" s="217"/>
      <c r="S78" s="217"/>
      <c r="T78" s="217"/>
      <c r="U78" s="217"/>
      <c r="V78" s="217"/>
      <c r="W78" s="217"/>
      <c r="X78" s="217"/>
      <c r="Y78" s="217"/>
      <c r="Z78" s="217"/>
      <c r="AA78" s="217"/>
    </row>
    <row r="79" ht="15.75" customHeight="1">
      <c r="A79" s="217"/>
      <c r="B79" s="217" t="s">
        <v>1344</v>
      </c>
      <c r="C79" s="217" t="s">
        <v>22</v>
      </c>
      <c r="D79" s="217" t="s">
        <v>22</v>
      </c>
      <c r="E79" s="217" t="s">
        <v>1588</v>
      </c>
      <c r="F79" s="217" t="s">
        <v>1572</v>
      </c>
      <c r="G79" s="217" t="s">
        <v>1573</v>
      </c>
      <c r="H79" s="217" t="s">
        <v>1589</v>
      </c>
      <c r="I79" s="217"/>
      <c r="J79" s="217"/>
      <c r="K79" s="217"/>
      <c r="L79" s="217" t="s">
        <v>1589</v>
      </c>
      <c r="M79" s="217"/>
      <c r="N79" s="217"/>
      <c r="O79" s="217"/>
      <c r="P79" s="217"/>
      <c r="Q79" s="217"/>
      <c r="R79" s="217"/>
      <c r="S79" s="217"/>
      <c r="T79" s="217"/>
      <c r="U79" s="217"/>
      <c r="V79" s="217"/>
      <c r="W79" s="217"/>
      <c r="X79" s="217"/>
      <c r="Y79" s="217"/>
      <c r="Z79" s="217"/>
      <c r="AA79" s="217"/>
    </row>
    <row r="80" ht="15.75" customHeight="1">
      <c r="A80" s="217"/>
      <c r="B80" s="217"/>
      <c r="C80" s="217"/>
      <c r="D80" s="217"/>
      <c r="E80" s="217"/>
      <c r="F80" s="217"/>
      <c r="G80" s="217"/>
      <c r="H80" s="217"/>
      <c r="I80" s="217"/>
      <c r="J80" s="217"/>
      <c r="K80" s="217"/>
      <c r="L80" s="217"/>
      <c r="M80" s="217"/>
      <c r="N80" s="217"/>
      <c r="O80" s="217"/>
      <c r="P80" s="217"/>
      <c r="Q80" s="217"/>
      <c r="R80" s="218"/>
      <c r="S80" s="217"/>
      <c r="T80" s="217"/>
      <c r="U80" s="217"/>
      <c r="V80" s="217"/>
      <c r="W80" s="217"/>
      <c r="X80" s="217"/>
      <c r="Y80" s="217"/>
      <c r="Z80" s="217"/>
      <c r="AA80" s="217"/>
    </row>
    <row r="81" ht="15.75" customHeight="1">
      <c r="A81" s="224" t="s">
        <v>1590</v>
      </c>
    </row>
    <row r="82" ht="15.75" customHeight="1">
      <c r="A82" s="9" t="s">
        <v>1417</v>
      </c>
      <c r="B82" s="217" t="s">
        <v>1319</v>
      </c>
      <c r="C82" s="217" t="s">
        <v>1419</v>
      </c>
      <c r="D82" s="217" t="s">
        <v>1350</v>
      </c>
      <c r="E82" s="217" t="s">
        <v>1591</v>
      </c>
      <c r="F82" s="217" t="s">
        <v>1592</v>
      </c>
      <c r="G82" s="217" t="s">
        <v>1593</v>
      </c>
      <c r="H82" s="217"/>
      <c r="I82" s="217"/>
      <c r="J82" s="217"/>
      <c r="K82" s="217"/>
      <c r="L82" s="217"/>
      <c r="M82" s="217"/>
      <c r="N82" s="217"/>
      <c r="O82" s="217"/>
      <c r="P82" s="217"/>
      <c r="Q82" s="217"/>
      <c r="R82" s="217"/>
      <c r="S82" s="217"/>
      <c r="T82" s="217"/>
      <c r="U82" s="217"/>
      <c r="V82" s="217"/>
      <c r="W82" s="217"/>
      <c r="X82" s="217"/>
      <c r="Y82" s="217"/>
      <c r="Z82" s="217"/>
    </row>
    <row r="83" ht="15.75" customHeight="1">
      <c r="A83" s="9" t="s">
        <v>1442</v>
      </c>
      <c r="B83" s="217" t="s">
        <v>1332</v>
      </c>
      <c r="C83" s="217" t="s">
        <v>944</v>
      </c>
      <c r="D83" s="217" t="s">
        <v>1335</v>
      </c>
      <c r="E83" s="217" t="s">
        <v>1559</v>
      </c>
      <c r="F83" s="217" t="s">
        <v>1594</v>
      </c>
      <c r="G83" s="218" t="s">
        <v>1595</v>
      </c>
      <c r="H83" s="217"/>
      <c r="I83" s="217"/>
      <c r="J83" s="217"/>
      <c r="K83" s="217"/>
      <c r="L83" s="217"/>
      <c r="M83" s="217"/>
      <c r="N83" s="217"/>
      <c r="O83" s="217"/>
      <c r="P83" s="217"/>
      <c r="Q83" s="217"/>
      <c r="R83" s="217"/>
      <c r="S83" s="217"/>
      <c r="T83" s="217"/>
      <c r="U83" s="217"/>
      <c r="V83" s="217"/>
      <c r="W83" s="217"/>
      <c r="X83" s="217"/>
      <c r="Y83" s="217"/>
      <c r="Z83" s="217"/>
    </row>
    <row r="84" ht="15.75" customHeight="1">
      <c r="A84" s="217"/>
      <c r="B84" s="217" t="s">
        <v>1344</v>
      </c>
      <c r="C84" s="217" t="s">
        <v>22</v>
      </c>
      <c r="D84" s="217" t="s">
        <v>22</v>
      </c>
      <c r="E84" s="217" t="s">
        <v>1571</v>
      </c>
      <c r="F84" s="217" t="s">
        <v>1596</v>
      </c>
      <c r="G84" s="218" t="s">
        <v>1597</v>
      </c>
      <c r="H84" s="217"/>
      <c r="I84" s="217"/>
      <c r="J84" s="217"/>
      <c r="K84" s="217"/>
      <c r="L84" s="217"/>
      <c r="M84" s="217"/>
      <c r="N84" s="217"/>
      <c r="O84" s="217"/>
      <c r="P84" s="217"/>
      <c r="Q84" s="217"/>
      <c r="R84" s="217"/>
      <c r="S84" s="217"/>
      <c r="T84" s="217"/>
      <c r="U84" s="217"/>
      <c r="V84" s="217"/>
      <c r="W84" s="217"/>
      <c r="X84" s="217"/>
      <c r="Y84" s="217"/>
      <c r="Z84" s="217"/>
    </row>
    <row r="85" ht="15.75" customHeight="1">
      <c r="A85" s="217"/>
      <c r="B85" s="217" t="s">
        <v>1344</v>
      </c>
      <c r="C85" s="217" t="s">
        <v>22</v>
      </c>
      <c r="D85" s="217" t="s">
        <v>22</v>
      </c>
      <c r="E85" s="217" t="s">
        <v>1571</v>
      </c>
      <c r="F85" s="217" t="s">
        <v>1598</v>
      </c>
      <c r="G85" s="217" t="s">
        <v>1599</v>
      </c>
      <c r="H85" s="217"/>
      <c r="I85" s="217"/>
      <c r="J85" s="217"/>
      <c r="K85" s="217"/>
      <c r="L85" s="217"/>
      <c r="M85" s="217"/>
      <c r="N85" s="217"/>
      <c r="O85" s="217"/>
      <c r="P85" s="217"/>
      <c r="Q85" s="217"/>
      <c r="R85" s="217"/>
      <c r="S85" s="217"/>
      <c r="T85" s="217"/>
      <c r="U85" s="217"/>
      <c r="V85" s="217"/>
      <c r="W85" s="217"/>
      <c r="X85" s="217"/>
      <c r="Y85" s="217"/>
      <c r="Z85" s="217"/>
    </row>
    <row r="86" ht="15.75" customHeight="1">
      <c r="A86" s="217"/>
      <c r="B86" s="217" t="s">
        <v>1344</v>
      </c>
      <c r="C86" s="217" t="s">
        <v>22</v>
      </c>
      <c r="D86" s="217" t="s">
        <v>22</v>
      </c>
      <c r="E86" s="217" t="s">
        <v>1577</v>
      </c>
      <c r="F86" s="217" t="s">
        <v>1600</v>
      </c>
      <c r="G86" s="218" t="s">
        <v>1597</v>
      </c>
      <c r="H86" s="217"/>
      <c r="I86" s="217"/>
      <c r="J86" s="217"/>
      <c r="K86" s="217"/>
      <c r="L86" s="217"/>
      <c r="M86" s="217"/>
      <c r="N86" s="217"/>
      <c r="O86" s="217"/>
      <c r="P86" s="217"/>
      <c r="Q86" s="217"/>
      <c r="R86" s="217"/>
      <c r="S86" s="217"/>
      <c r="T86" s="217"/>
      <c r="U86" s="217"/>
      <c r="V86" s="217"/>
      <c r="W86" s="217"/>
      <c r="X86" s="217"/>
      <c r="Y86" s="217"/>
      <c r="Z86" s="217"/>
    </row>
    <row r="87" ht="15.75" customHeight="1">
      <c r="A87" s="217"/>
      <c r="B87" s="217" t="s">
        <v>1344</v>
      </c>
      <c r="C87" s="217" t="s">
        <v>22</v>
      </c>
      <c r="D87" s="217" t="s">
        <v>22</v>
      </c>
      <c r="E87" s="217" t="s">
        <v>1577</v>
      </c>
      <c r="F87" s="217" t="s">
        <v>1601</v>
      </c>
      <c r="G87" s="217" t="s">
        <v>1599</v>
      </c>
      <c r="H87" s="217"/>
      <c r="I87" s="217"/>
      <c r="J87" s="217"/>
      <c r="K87" s="217"/>
      <c r="L87" s="217"/>
      <c r="M87" s="217"/>
      <c r="N87" s="217"/>
      <c r="O87" s="217"/>
      <c r="P87" s="217"/>
      <c r="Q87" s="217"/>
      <c r="R87" s="217"/>
      <c r="S87" s="217"/>
      <c r="T87" s="217"/>
      <c r="U87" s="217"/>
      <c r="V87" s="217"/>
      <c r="W87" s="217"/>
      <c r="X87" s="217"/>
      <c r="Y87" s="217"/>
      <c r="Z87" s="217"/>
    </row>
    <row r="88" ht="15.75" customHeight="1">
      <c r="A88" s="217"/>
      <c r="B88" s="217" t="s">
        <v>1344</v>
      </c>
      <c r="C88" s="217" t="s">
        <v>22</v>
      </c>
      <c r="D88" s="217" t="s">
        <v>22</v>
      </c>
      <c r="E88" s="217" t="s">
        <v>1579</v>
      </c>
      <c r="F88" s="217" t="s">
        <v>1602</v>
      </c>
      <c r="G88" s="218" t="s">
        <v>1597</v>
      </c>
      <c r="H88" s="217"/>
      <c r="I88" s="217"/>
      <c r="J88" s="217"/>
      <c r="K88" s="217"/>
      <c r="L88" s="217"/>
      <c r="M88" s="217"/>
      <c r="N88" s="217"/>
      <c r="O88" s="217"/>
      <c r="P88" s="217"/>
      <c r="Q88" s="217"/>
      <c r="R88" s="217"/>
      <c r="S88" s="217"/>
      <c r="T88" s="217"/>
      <c r="U88" s="217"/>
      <c r="V88" s="217"/>
      <c r="W88" s="217"/>
      <c r="X88" s="217"/>
      <c r="Y88" s="217"/>
      <c r="Z88" s="217"/>
    </row>
    <row r="89" ht="15.75" customHeight="1">
      <c r="A89" s="217"/>
      <c r="B89" s="217" t="s">
        <v>1344</v>
      </c>
      <c r="C89" s="217" t="s">
        <v>22</v>
      </c>
      <c r="D89" s="217" t="s">
        <v>22</v>
      </c>
      <c r="E89" s="217" t="s">
        <v>1579</v>
      </c>
      <c r="F89" s="217" t="s">
        <v>1603</v>
      </c>
      <c r="G89" s="217" t="s">
        <v>1599</v>
      </c>
      <c r="H89" s="217"/>
      <c r="I89" s="217"/>
      <c r="J89" s="217"/>
      <c r="K89" s="217"/>
      <c r="L89" s="217"/>
      <c r="M89" s="217"/>
      <c r="N89" s="217"/>
      <c r="O89" s="217"/>
      <c r="P89" s="217"/>
      <c r="Q89" s="217"/>
      <c r="R89" s="217"/>
      <c r="S89" s="217"/>
      <c r="T89" s="217"/>
      <c r="U89" s="217"/>
      <c r="V89" s="217"/>
      <c r="W89" s="217"/>
      <c r="X89" s="217"/>
      <c r="Y89" s="217"/>
      <c r="Z89" s="217"/>
    </row>
    <row r="90" ht="15.75" customHeight="1">
      <c r="A90" s="217"/>
      <c r="B90" s="217" t="s">
        <v>1344</v>
      </c>
      <c r="C90" s="217" t="s">
        <v>22</v>
      </c>
      <c r="D90" s="217" t="s">
        <v>22</v>
      </c>
      <c r="E90" s="217" t="s">
        <v>1580</v>
      </c>
      <c r="F90" s="217" t="s">
        <v>1604</v>
      </c>
      <c r="G90" s="218" t="s">
        <v>1597</v>
      </c>
      <c r="H90" s="217"/>
      <c r="I90" s="217"/>
      <c r="J90" s="217"/>
      <c r="K90" s="217"/>
      <c r="L90" s="217"/>
      <c r="M90" s="217"/>
      <c r="N90" s="217"/>
      <c r="O90" s="217"/>
      <c r="P90" s="217"/>
      <c r="Q90" s="217"/>
      <c r="R90" s="217"/>
      <c r="S90" s="217"/>
      <c r="T90" s="217"/>
      <c r="U90" s="217"/>
      <c r="V90" s="217"/>
      <c r="W90" s="217"/>
      <c r="X90" s="217"/>
      <c r="Y90" s="217"/>
      <c r="Z90" s="217"/>
    </row>
    <row r="91" ht="15.75" customHeight="1">
      <c r="A91" s="217"/>
      <c r="B91" s="217" t="s">
        <v>1344</v>
      </c>
      <c r="C91" s="217" t="s">
        <v>22</v>
      </c>
      <c r="D91" s="217" t="s">
        <v>22</v>
      </c>
      <c r="E91" s="217" t="s">
        <v>1580</v>
      </c>
      <c r="F91" s="217" t="s">
        <v>1605</v>
      </c>
      <c r="G91" s="217" t="s">
        <v>1599</v>
      </c>
      <c r="H91" s="217"/>
      <c r="I91" s="217"/>
      <c r="J91" s="217"/>
      <c r="K91" s="217"/>
      <c r="L91" s="217"/>
      <c r="M91" s="217"/>
      <c r="N91" s="217"/>
      <c r="O91" s="217"/>
      <c r="P91" s="217"/>
      <c r="Q91" s="217"/>
      <c r="R91" s="217"/>
      <c r="S91" s="217"/>
      <c r="T91" s="217"/>
      <c r="U91" s="217"/>
      <c r="V91" s="217"/>
      <c r="W91" s="217"/>
      <c r="X91" s="217"/>
      <c r="Y91" s="217"/>
      <c r="Z91" s="217"/>
    </row>
    <row r="92" ht="15.75" customHeight="1">
      <c r="A92" s="217"/>
      <c r="B92" s="217" t="s">
        <v>1344</v>
      </c>
      <c r="C92" s="217" t="s">
        <v>22</v>
      </c>
      <c r="D92" s="217" t="s">
        <v>22</v>
      </c>
      <c r="E92" s="217" t="s">
        <v>1581</v>
      </c>
      <c r="F92" s="217" t="s">
        <v>1606</v>
      </c>
      <c r="G92" s="218" t="s">
        <v>1597</v>
      </c>
      <c r="H92" s="217"/>
      <c r="I92" s="217"/>
      <c r="J92" s="217"/>
      <c r="K92" s="217"/>
      <c r="L92" s="217"/>
      <c r="M92" s="217"/>
      <c r="N92" s="217"/>
      <c r="O92" s="217"/>
      <c r="P92" s="217"/>
      <c r="Q92" s="217"/>
      <c r="R92" s="217"/>
      <c r="S92" s="217"/>
      <c r="T92" s="217"/>
      <c r="U92" s="217"/>
      <c r="V92" s="217"/>
      <c r="W92" s="217"/>
      <c r="X92" s="217"/>
      <c r="Y92" s="217"/>
      <c r="Z92" s="217"/>
    </row>
    <row r="93" ht="15.75" customHeight="1">
      <c r="A93" s="217"/>
      <c r="B93" s="217" t="s">
        <v>1344</v>
      </c>
      <c r="C93" s="217" t="s">
        <v>22</v>
      </c>
      <c r="D93" s="217" t="s">
        <v>22</v>
      </c>
      <c r="E93" s="217" t="s">
        <v>1581</v>
      </c>
      <c r="F93" s="217" t="s">
        <v>1607</v>
      </c>
      <c r="G93" s="217" t="s">
        <v>1608</v>
      </c>
      <c r="H93" s="217"/>
      <c r="I93" s="217"/>
      <c r="J93" s="217"/>
      <c r="K93" s="217"/>
      <c r="L93" s="217"/>
      <c r="M93" s="217"/>
      <c r="N93" s="217"/>
      <c r="O93" s="217"/>
      <c r="P93" s="217"/>
      <c r="Q93" s="217"/>
      <c r="R93" s="217"/>
      <c r="S93" s="217"/>
      <c r="T93" s="217"/>
      <c r="U93" s="217"/>
      <c r="V93" s="217"/>
      <c r="W93" s="217"/>
      <c r="X93" s="217"/>
      <c r="Y93" s="217"/>
      <c r="Z93" s="217"/>
    </row>
    <row r="94" ht="15.75" customHeight="1">
      <c r="A94" s="217"/>
      <c r="B94" s="217" t="s">
        <v>1344</v>
      </c>
      <c r="C94" s="217" t="s">
        <v>22</v>
      </c>
      <c r="D94" s="217" t="s">
        <v>22</v>
      </c>
      <c r="E94" s="217" t="s">
        <v>1581</v>
      </c>
      <c r="F94" s="217" t="s">
        <v>1609</v>
      </c>
      <c r="G94" s="217" t="s">
        <v>1608</v>
      </c>
      <c r="H94" s="217"/>
      <c r="I94" s="217"/>
      <c r="J94" s="217"/>
      <c r="K94" s="217"/>
      <c r="L94" s="217"/>
      <c r="M94" s="217"/>
      <c r="N94" s="217"/>
      <c r="O94" s="217"/>
      <c r="P94" s="217"/>
      <c r="Q94" s="217"/>
      <c r="R94" s="217"/>
      <c r="S94" s="217"/>
      <c r="T94" s="217"/>
      <c r="U94" s="217"/>
      <c r="V94" s="217"/>
      <c r="W94" s="217"/>
      <c r="X94" s="217"/>
      <c r="Y94" s="217"/>
      <c r="Z94" s="217"/>
    </row>
    <row r="95" ht="15.75" customHeight="1">
      <c r="A95" s="217"/>
      <c r="B95" s="217" t="s">
        <v>1344</v>
      </c>
      <c r="C95" s="217" t="s">
        <v>22</v>
      </c>
      <c r="D95" s="217" t="s">
        <v>22</v>
      </c>
      <c r="E95" s="217" t="s">
        <v>1586</v>
      </c>
      <c r="F95" s="217" t="s">
        <v>1610</v>
      </c>
      <c r="G95" s="218" t="s">
        <v>1597</v>
      </c>
      <c r="H95" s="217"/>
      <c r="I95" s="217"/>
      <c r="J95" s="217"/>
      <c r="K95" s="217"/>
      <c r="L95" s="217"/>
      <c r="M95" s="217"/>
      <c r="N95" s="217"/>
      <c r="O95" s="217"/>
      <c r="P95" s="217"/>
      <c r="Q95" s="217"/>
      <c r="R95" s="217"/>
      <c r="S95" s="217"/>
      <c r="T95" s="217"/>
      <c r="U95" s="217"/>
      <c r="V95" s="217"/>
      <c r="W95" s="217"/>
      <c r="X95" s="217"/>
      <c r="Y95" s="217"/>
      <c r="Z95" s="217"/>
    </row>
    <row r="96" ht="15.75" customHeight="1">
      <c r="A96" s="217"/>
      <c r="B96" s="217" t="s">
        <v>1344</v>
      </c>
      <c r="C96" s="217" t="s">
        <v>22</v>
      </c>
      <c r="D96" s="217" t="s">
        <v>22</v>
      </c>
      <c r="E96" s="217" t="s">
        <v>1586</v>
      </c>
      <c r="F96" s="217" t="s">
        <v>1611</v>
      </c>
      <c r="G96" s="217" t="s">
        <v>1608</v>
      </c>
      <c r="H96" s="217"/>
      <c r="I96" s="217"/>
      <c r="J96" s="217"/>
      <c r="K96" s="217"/>
      <c r="L96" s="217"/>
      <c r="M96" s="217"/>
      <c r="N96" s="217"/>
      <c r="O96" s="217"/>
      <c r="P96" s="217"/>
      <c r="Q96" s="217"/>
      <c r="R96" s="217"/>
      <c r="S96" s="217"/>
      <c r="T96" s="217"/>
      <c r="U96" s="217"/>
      <c r="V96" s="217"/>
      <c r="W96" s="217"/>
      <c r="X96" s="217"/>
      <c r="Y96" s="217"/>
      <c r="Z96" s="217"/>
    </row>
    <row r="97" ht="15.75" customHeight="1">
      <c r="A97" s="217"/>
      <c r="B97" s="217" t="s">
        <v>1344</v>
      </c>
      <c r="C97" s="217" t="s">
        <v>22</v>
      </c>
      <c r="D97" s="217" t="s">
        <v>22</v>
      </c>
      <c r="E97" s="217" t="s">
        <v>1586</v>
      </c>
      <c r="F97" s="217" t="s">
        <v>1612</v>
      </c>
      <c r="G97" s="217" t="s">
        <v>1608</v>
      </c>
      <c r="H97" s="217"/>
      <c r="I97" s="217"/>
      <c r="J97" s="217"/>
      <c r="K97" s="217"/>
      <c r="L97" s="217"/>
      <c r="M97" s="217"/>
      <c r="N97" s="217"/>
      <c r="O97" s="217"/>
      <c r="P97" s="217"/>
      <c r="Q97" s="217"/>
      <c r="R97" s="217"/>
      <c r="S97" s="217"/>
      <c r="T97" s="217"/>
      <c r="U97" s="217"/>
      <c r="V97" s="217"/>
      <c r="W97" s="217"/>
      <c r="X97" s="217"/>
      <c r="Y97" s="217"/>
      <c r="Z97" s="217"/>
    </row>
    <row r="98" ht="15.75" customHeight="1">
      <c r="A98" s="217"/>
      <c r="B98" s="217" t="s">
        <v>1344</v>
      </c>
      <c r="C98" s="217" t="s">
        <v>22</v>
      </c>
      <c r="D98" s="217" t="s">
        <v>22</v>
      </c>
      <c r="E98" s="217" t="s">
        <v>1588</v>
      </c>
      <c r="F98" s="217" t="s">
        <v>1613</v>
      </c>
      <c r="G98" s="217" t="s">
        <v>1614</v>
      </c>
      <c r="H98" s="217"/>
      <c r="I98" s="217"/>
      <c r="J98" s="217"/>
      <c r="K98" s="217"/>
      <c r="L98" s="217"/>
      <c r="M98" s="217"/>
      <c r="N98" s="217"/>
      <c r="O98" s="217"/>
      <c r="P98" s="217"/>
      <c r="Q98" s="217"/>
      <c r="R98" s="217"/>
      <c r="S98" s="217"/>
      <c r="T98" s="217"/>
      <c r="U98" s="217"/>
      <c r="V98" s="217"/>
      <c r="W98" s="217"/>
      <c r="X98" s="217"/>
      <c r="Y98" s="217"/>
      <c r="Z98" s="217"/>
    </row>
    <row r="99" ht="15.75" customHeight="1"/>
    <row r="100" ht="15.75" customHeight="1">
      <c r="A100" s="226" t="s">
        <v>1615</v>
      </c>
    </row>
    <row r="101" ht="15.75" customHeight="1">
      <c r="A101" s="9" t="s">
        <v>1417</v>
      </c>
      <c r="B101" s="217" t="s">
        <v>1319</v>
      </c>
      <c r="C101" s="217" t="s">
        <v>1419</v>
      </c>
      <c r="D101" s="217" t="s">
        <v>1350</v>
      </c>
      <c r="E101" s="217" t="s">
        <v>1616</v>
      </c>
      <c r="F101" s="217" t="s">
        <v>1593</v>
      </c>
      <c r="G101" s="217" t="s">
        <v>1617</v>
      </c>
      <c r="H101" s="217" t="s">
        <v>1618</v>
      </c>
      <c r="I101" s="217" t="s">
        <v>1619</v>
      </c>
      <c r="J101" s="217" t="s">
        <v>1620</v>
      </c>
      <c r="K101" s="217" t="s">
        <v>1621</v>
      </c>
      <c r="L101" s="217"/>
      <c r="M101" s="217"/>
      <c r="N101" s="217"/>
      <c r="O101" s="217"/>
      <c r="P101" s="217"/>
      <c r="Q101" s="217"/>
      <c r="R101" s="217"/>
      <c r="S101" s="217"/>
      <c r="T101" s="217"/>
      <c r="U101" s="217"/>
      <c r="V101" s="217"/>
      <c r="W101" s="217"/>
      <c r="X101" s="217"/>
      <c r="Y101" s="217"/>
      <c r="Z101" s="217"/>
    </row>
    <row r="102" ht="15.75" customHeight="1">
      <c r="A102" s="9" t="s">
        <v>1442</v>
      </c>
      <c r="B102" s="9" t="s">
        <v>1332</v>
      </c>
      <c r="C102" s="3" t="s">
        <v>944</v>
      </c>
      <c r="D102" s="3" t="s">
        <v>1335</v>
      </c>
      <c r="E102" s="3" t="s">
        <v>1622</v>
      </c>
      <c r="F102" s="3" t="s">
        <v>1595</v>
      </c>
      <c r="G102" s="3" t="s">
        <v>1623</v>
      </c>
      <c r="H102" s="3" t="s">
        <v>1624</v>
      </c>
      <c r="I102" s="3" t="s">
        <v>1625</v>
      </c>
      <c r="J102" s="3" t="s">
        <v>1626</v>
      </c>
      <c r="K102" s="3" t="s">
        <v>1627</v>
      </c>
      <c r="L102" s="217"/>
      <c r="M102" s="217"/>
      <c r="N102" s="217"/>
      <c r="O102" s="217"/>
      <c r="P102" s="217"/>
      <c r="Q102" s="217"/>
      <c r="R102" s="217"/>
      <c r="S102" s="217"/>
      <c r="T102" s="217"/>
      <c r="U102" s="217"/>
      <c r="V102" s="217"/>
      <c r="W102" s="217"/>
      <c r="X102" s="217"/>
      <c r="Y102" s="217"/>
      <c r="Z102" s="217"/>
    </row>
    <row r="103" ht="15.75" customHeight="1">
      <c r="A103" s="217"/>
      <c r="B103" s="217" t="s">
        <v>1344</v>
      </c>
      <c r="C103" s="217" t="s">
        <v>22</v>
      </c>
      <c r="D103" s="217" t="s">
        <v>22</v>
      </c>
      <c r="E103" s="217" t="s">
        <v>1628</v>
      </c>
      <c r="F103" s="217" t="s">
        <v>1629</v>
      </c>
      <c r="G103" s="217" t="s">
        <v>1630</v>
      </c>
      <c r="H103" s="217"/>
      <c r="I103" s="217" t="s">
        <v>1631</v>
      </c>
      <c r="J103" s="217" t="s">
        <v>1631</v>
      </c>
      <c r="K103" s="217" t="s">
        <v>1631</v>
      </c>
      <c r="L103" s="217"/>
      <c r="M103" s="217"/>
      <c r="N103" s="217"/>
      <c r="O103" s="217"/>
      <c r="P103" s="217"/>
      <c r="Q103" s="217"/>
      <c r="R103" s="217"/>
      <c r="S103" s="217"/>
      <c r="T103" s="217"/>
      <c r="U103" s="217"/>
      <c r="V103" s="217"/>
      <c r="W103" s="217"/>
      <c r="X103" s="217"/>
      <c r="Y103" s="217"/>
      <c r="Z103" s="217"/>
    </row>
    <row r="104" ht="15.75" customHeight="1">
      <c r="A104" s="217"/>
      <c r="B104" s="217" t="s">
        <v>1344</v>
      </c>
      <c r="C104" s="217" t="s">
        <v>22</v>
      </c>
      <c r="D104" s="217" t="s">
        <v>22</v>
      </c>
      <c r="E104" s="217" t="s">
        <v>1632</v>
      </c>
      <c r="F104" s="217" t="s">
        <v>1629</v>
      </c>
      <c r="G104" s="217" t="s">
        <v>1630</v>
      </c>
      <c r="H104" s="217"/>
      <c r="I104" s="217" t="s">
        <v>1631</v>
      </c>
      <c r="J104" s="217" t="s">
        <v>1631</v>
      </c>
      <c r="K104" s="217" t="s">
        <v>1631</v>
      </c>
      <c r="L104" s="217"/>
      <c r="M104" s="217"/>
      <c r="N104" s="217"/>
      <c r="O104" s="217"/>
      <c r="P104" s="217"/>
      <c r="Q104" s="217"/>
      <c r="R104" s="217"/>
      <c r="S104" s="217"/>
      <c r="T104" s="217"/>
      <c r="U104" s="217"/>
      <c r="V104" s="217"/>
      <c r="W104" s="217"/>
      <c r="X104" s="217"/>
      <c r="Y104" s="217"/>
      <c r="Z104" s="217"/>
    </row>
    <row r="105" ht="15.75" customHeight="1">
      <c r="A105" s="217"/>
      <c r="B105" s="217" t="s">
        <v>1344</v>
      </c>
      <c r="C105" s="217" t="s">
        <v>22</v>
      </c>
      <c r="D105" s="217" t="s">
        <v>22</v>
      </c>
      <c r="E105" s="217" t="s">
        <v>1633</v>
      </c>
      <c r="F105" s="217" t="s">
        <v>1629</v>
      </c>
      <c r="G105" s="217" t="s">
        <v>1630</v>
      </c>
      <c r="H105" s="217"/>
      <c r="I105" s="217" t="s">
        <v>1631</v>
      </c>
      <c r="J105" s="217" t="s">
        <v>1631</v>
      </c>
      <c r="K105" s="217" t="s">
        <v>1631</v>
      </c>
      <c r="L105" s="217"/>
      <c r="M105" s="217"/>
      <c r="N105" s="217"/>
      <c r="O105" s="217"/>
      <c r="P105" s="217"/>
      <c r="Q105" s="217"/>
      <c r="R105" s="217"/>
      <c r="S105" s="217"/>
      <c r="T105" s="217"/>
      <c r="U105" s="217"/>
      <c r="V105" s="217"/>
      <c r="W105" s="217"/>
      <c r="X105" s="217"/>
      <c r="Y105" s="217"/>
      <c r="Z105" s="217"/>
    </row>
    <row r="106" ht="15.75" customHeight="1">
      <c r="A106" s="217"/>
      <c r="B106" s="217" t="s">
        <v>1344</v>
      </c>
      <c r="C106" s="217" t="s">
        <v>22</v>
      </c>
      <c r="D106" s="217" t="s">
        <v>22</v>
      </c>
      <c r="E106" s="217" t="s">
        <v>1634</v>
      </c>
      <c r="F106" s="217" t="s">
        <v>1629</v>
      </c>
      <c r="G106" s="217" t="s">
        <v>1630</v>
      </c>
      <c r="H106" s="217"/>
      <c r="I106" s="217" t="s">
        <v>1631</v>
      </c>
      <c r="J106" s="217" t="s">
        <v>1631</v>
      </c>
      <c r="K106" s="217" t="s">
        <v>1631</v>
      </c>
      <c r="L106" s="217"/>
      <c r="M106" s="217"/>
      <c r="N106" s="217"/>
      <c r="O106" s="217"/>
      <c r="P106" s="217"/>
      <c r="Q106" s="217"/>
      <c r="R106" s="217"/>
      <c r="S106" s="217"/>
      <c r="T106" s="217"/>
      <c r="U106" s="217"/>
      <c r="V106" s="217"/>
      <c r="W106" s="217"/>
      <c r="X106" s="217"/>
      <c r="Y106" s="217"/>
      <c r="Z106" s="217"/>
    </row>
    <row r="107" ht="15.75" customHeight="1">
      <c r="A107" s="217"/>
      <c r="B107" s="217" t="s">
        <v>1344</v>
      </c>
      <c r="C107" s="217" t="s">
        <v>22</v>
      </c>
      <c r="D107" s="217" t="s">
        <v>22</v>
      </c>
      <c r="E107" s="217" t="s">
        <v>1635</v>
      </c>
      <c r="F107" s="217" t="s">
        <v>1636</v>
      </c>
      <c r="G107" s="217" t="s">
        <v>1630</v>
      </c>
      <c r="H107" s="217"/>
      <c r="I107" s="217" t="s">
        <v>1637</v>
      </c>
      <c r="J107" s="217" t="s">
        <v>1637</v>
      </c>
      <c r="K107" s="217" t="s">
        <v>1637</v>
      </c>
      <c r="L107" s="217"/>
      <c r="M107" s="217"/>
      <c r="N107" s="217"/>
      <c r="O107" s="217"/>
      <c r="P107" s="217"/>
      <c r="Q107" s="217"/>
      <c r="R107" s="217"/>
      <c r="S107" s="217"/>
      <c r="T107" s="217"/>
      <c r="U107" s="217"/>
      <c r="V107" s="217"/>
      <c r="W107" s="217"/>
      <c r="X107" s="217"/>
      <c r="Y107" s="217"/>
      <c r="Z107" s="217"/>
    </row>
    <row r="108" ht="15.75" customHeight="1">
      <c r="A108" s="217"/>
      <c r="B108" s="217" t="s">
        <v>1344</v>
      </c>
      <c r="C108" s="217" t="s">
        <v>22</v>
      </c>
      <c r="D108" s="217" t="s">
        <v>22</v>
      </c>
      <c r="E108" s="217" t="s">
        <v>1638</v>
      </c>
      <c r="F108" s="217" t="s">
        <v>1636</v>
      </c>
      <c r="G108" s="217" t="s">
        <v>1630</v>
      </c>
      <c r="H108" s="217"/>
      <c r="I108" s="217" t="s">
        <v>1637</v>
      </c>
      <c r="J108" s="217" t="s">
        <v>1637</v>
      </c>
      <c r="K108" s="217" t="s">
        <v>1637</v>
      </c>
      <c r="L108" s="217"/>
      <c r="M108" s="217"/>
      <c r="N108" s="217"/>
      <c r="O108" s="217"/>
      <c r="P108" s="217"/>
      <c r="Q108" s="217"/>
      <c r="R108" s="217"/>
      <c r="S108" s="217"/>
      <c r="T108" s="217"/>
      <c r="U108" s="217"/>
      <c r="V108" s="217"/>
      <c r="W108" s="217"/>
      <c r="X108" s="217"/>
      <c r="Y108" s="217"/>
      <c r="Z108" s="217"/>
    </row>
    <row r="109" ht="15.75" customHeight="1">
      <c r="A109" s="217"/>
      <c r="B109" s="217" t="s">
        <v>1344</v>
      </c>
      <c r="C109" s="217" t="s">
        <v>22</v>
      </c>
      <c r="D109" s="217" t="s">
        <v>22</v>
      </c>
      <c r="E109" s="217" t="s">
        <v>1639</v>
      </c>
      <c r="F109" s="217" t="s">
        <v>1636</v>
      </c>
      <c r="G109" s="217" t="s">
        <v>1630</v>
      </c>
      <c r="H109" s="217"/>
      <c r="I109" s="217" t="s">
        <v>1637</v>
      </c>
      <c r="J109" s="217" t="s">
        <v>1637</v>
      </c>
      <c r="K109" s="217" t="s">
        <v>1637</v>
      </c>
      <c r="L109" s="217"/>
      <c r="M109" s="217"/>
      <c r="N109" s="217"/>
      <c r="O109" s="217"/>
      <c r="P109" s="217"/>
      <c r="Q109" s="217"/>
      <c r="R109" s="217"/>
      <c r="S109" s="217"/>
      <c r="T109" s="217"/>
      <c r="U109" s="217"/>
      <c r="V109" s="217"/>
      <c r="W109" s="217"/>
      <c r="X109" s="217"/>
      <c r="Y109" s="217"/>
      <c r="Z109" s="217"/>
    </row>
    <row r="110" ht="15.75" customHeight="1">
      <c r="A110" s="217"/>
      <c r="B110" s="217" t="s">
        <v>1344</v>
      </c>
      <c r="C110" s="217" t="s">
        <v>22</v>
      </c>
      <c r="D110" s="217" t="s">
        <v>22</v>
      </c>
      <c r="E110" s="217" t="s">
        <v>1640</v>
      </c>
      <c r="F110" s="217" t="s">
        <v>1636</v>
      </c>
      <c r="G110" s="217" t="s">
        <v>1630</v>
      </c>
      <c r="H110" s="217"/>
      <c r="I110" s="217" t="s">
        <v>1637</v>
      </c>
      <c r="J110" s="217" t="s">
        <v>1637</v>
      </c>
      <c r="K110" s="217" t="s">
        <v>1637</v>
      </c>
      <c r="L110" s="217"/>
      <c r="M110" s="217"/>
      <c r="N110" s="217"/>
      <c r="O110" s="217"/>
      <c r="P110" s="217"/>
      <c r="Q110" s="217"/>
      <c r="R110" s="217"/>
      <c r="S110" s="217"/>
      <c r="T110" s="217"/>
      <c r="U110" s="217"/>
      <c r="V110" s="217"/>
      <c r="W110" s="217"/>
      <c r="X110" s="217"/>
      <c r="Y110" s="217"/>
      <c r="Z110" s="217"/>
    </row>
    <row r="111" ht="15.75" customHeight="1">
      <c r="A111" s="217"/>
      <c r="B111" s="217" t="s">
        <v>1344</v>
      </c>
      <c r="C111" s="217" t="s">
        <v>22</v>
      </c>
      <c r="D111" s="217" t="s">
        <v>22</v>
      </c>
      <c r="E111" s="217" t="s">
        <v>1641</v>
      </c>
      <c r="F111" s="217" t="s">
        <v>1642</v>
      </c>
      <c r="G111" s="217" t="s">
        <v>1630</v>
      </c>
      <c r="H111" s="217"/>
      <c r="I111" s="217" t="s">
        <v>1643</v>
      </c>
      <c r="J111" s="217"/>
      <c r="K111" s="217"/>
      <c r="L111" s="217"/>
      <c r="M111" s="217"/>
      <c r="N111" s="217"/>
      <c r="O111" s="217"/>
      <c r="P111" s="217"/>
      <c r="Q111" s="217"/>
      <c r="R111" s="217"/>
      <c r="S111" s="217"/>
      <c r="T111" s="217"/>
      <c r="U111" s="217"/>
      <c r="V111" s="217"/>
      <c r="W111" s="217"/>
      <c r="X111" s="217"/>
      <c r="Y111" s="217"/>
      <c r="Z111" s="217"/>
    </row>
    <row r="112" ht="15.75" customHeight="1">
      <c r="A112" s="217"/>
      <c r="B112" s="217" t="s">
        <v>1344</v>
      </c>
      <c r="C112" s="217" t="s">
        <v>22</v>
      </c>
      <c r="D112" s="217" t="s">
        <v>22</v>
      </c>
      <c r="E112" s="217" t="s">
        <v>1644</v>
      </c>
      <c r="F112" s="217" t="s">
        <v>1642</v>
      </c>
      <c r="G112" s="217" t="s">
        <v>1630</v>
      </c>
      <c r="H112" s="217"/>
      <c r="I112" s="217" t="s">
        <v>1643</v>
      </c>
      <c r="J112" s="217"/>
      <c r="K112" s="217"/>
      <c r="L112" s="217"/>
      <c r="M112" s="217"/>
      <c r="N112" s="217"/>
      <c r="O112" s="217"/>
      <c r="P112" s="217"/>
      <c r="Q112" s="217"/>
      <c r="R112" s="217"/>
      <c r="S112" s="217"/>
      <c r="T112" s="217"/>
      <c r="U112" s="217"/>
      <c r="V112" s="217"/>
      <c r="W112" s="217"/>
      <c r="X112" s="217"/>
      <c r="Y112" s="217"/>
      <c r="Z112" s="217"/>
    </row>
    <row r="113" ht="15.75" customHeight="1">
      <c r="A113" s="217"/>
      <c r="B113" s="217" t="s">
        <v>1344</v>
      </c>
      <c r="C113" s="217" t="s">
        <v>22</v>
      </c>
      <c r="D113" s="217" t="s">
        <v>22</v>
      </c>
      <c r="E113" s="217" t="s">
        <v>1645</v>
      </c>
      <c r="F113" s="217" t="s">
        <v>1642</v>
      </c>
      <c r="G113" s="217" t="s">
        <v>1630</v>
      </c>
      <c r="H113" s="217"/>
      <c r="I113" s="217" t="s">
        <v>1643</v>
      </c>
      <c r="J113" s="217"/>
      <c r="K113" s="217"/>
      <c r="L113" s="217"/>
      <c r="M113" s="217"/>
      <c r="N113" s="217"/>
      <c r="O113" s="217"/>
      <c r="P113" s="217"/>
      <c r="Q113" s="217"/>
      <c r="R113" s="217"/>
      <c r="S113" s="217"/>
      <c r="T113" s="217"/>
      <c r="U113" s="217"/>
      <c r="V113" s="217"/>
      <c r="W113" s="217"/>
      <c r="X113" s="217"/>
      <c r="Y113" s="217"/>
      <c r="Z113" s="217"/>
    </row>
    <row r="114" ht="15.75" customHeight="1">
      <c r="A114" s="217"/>
      <c r="B114" s="217" t="s">
        <v>1344</v>
      </c>
      <c r="C114" s="217" t="s">
        <v>22</v>
      </c>
      <c r="D114" s="217" t="s">
        <v>22</v>
      </c>
      <c r="E114" s="217" t="s">
        <v>1646</v>
      </c>
      <c r="F114" s="217" t="s">
        <v>1642</v>
      </c>
      <c r="G114" s="217" t="s">
        <v>1630</v>
      </c>
      <c r="H114" s="217"/>
      <c r="I114" s="217" t="s">
        <v>1643</v>
      </c>
      <c r="J114" s="217"/>
      <c r="K114" s="217"/>
      <c r="L114" s="217"/>
      <c r="M114" s="217"/>
      <c r="N114" s="217"/>
      <c r="O114" s="217"/>
      <c r="P114" s="217"/>
      <c r="Q114" s="217"/>
      <c r="R114" s="217"/>
      <c r="S114" s="217"/>
      <c r="T114" s="217"/>
      <c r="U114" s="217"/>
      <c r="V114" s="217"/>
      <c r="W114" s="217"/>
      <c r="X114" s="217"/>
      <c r="Y114" s="217"/>
      <c r="Z114" s="217"/>
    </row>
    <row r="115" ht="15.75" customHeight="1">
      <c r="A115" s="217"/>
      <c r="B115" s="217" t="s">
        <v>1344</v>
      </c>
      <c r="C115" s="217" t="s">
        <v>22</v>
      </c>
      <c r="D115" s="217" t="s">
        <v>22</v>
      </c>
      <c r="E115" s="217" t="s">
        <v>1647</v>
      </c>
      <c r="F115" s="217" t="s">
        <v>1648</v>
      </c>
      <c r="G115" s="217" t="s">
        <v>1630</v>
      </c>
      <c r="H115" s="217"/>
      <c r="I115" s="217" t="s">
        <v>1649</v>
      </c>
      <c r="J115" s="217"/>
      <c r="K115" s="217"/>
      <c r="L115" s="217"/>
      <c r="M115" s="217"/>
      <c r="N115" s="217"/>
      <c r="O115" s="217"/>
      <c r="P115" s="217"/>
      <c r="Q115" s="217"/>
      <c r="R115" s="217"/>
      <c r="S115" s="217"/>
      <c r="T115" s="217"/>
      <c r="U115" s="217"/>
      <c r="V115" s="217"/>
      <c r="W115" s="217"/>
      <c r="X115" s="217"/>
      <c r="Y115" s="217"/>
      <c r="Z115" s="217"/>
    </row>
    <row r="116" ht="15.75" customHeight="1">
      <c r="A116" s="217"/>
      <c r="B116" s="217" t="s">
        <v>1344</v>
      </c>
      <c r="C116" s="217" t="s">
        <v>22</v>
      </c>
      <c r="D116" s="217" t="s">
        <v>22</v>
      </c>
      <c r="E116" s="217" t="s">
        <v>1650</v>
      </c>
      <c r="F116" s="217" t="s">
        <v>1648</v>
      </c>
      <c r="G116" s="217" t="s">
        <v>1630</v>
      </c>
      <c r="H116" s="217"/>
      <c r="I116" s="217" t="s">
        <v>1649</v>
      </c>
      <c r="J116" s="217"/>
      <c r="K116" s="217"/>
      <c r="L116" s="217"/>
      <c r="M116" s="217"/>
      <c r="N116" s="217"/>
      <c r="O116" s="217"/>
      <c r="P116" s="217"/>
      <c r="Q116" s="217"/>
      <c r="R116" s="217"/>
      <c r="S116" s="217"/>
      <c r="T116" s="217"/>
      <c r="U116" s="217"/>
      <c r="V116" s="217"/>
      <c r="W116" s="217"/>
      <c r="X116" s="217"/>
      <c r="Y116" s="217"/>
      <c r="Z116" s="217"/>
    </row>
    <row r="117" ht="15.75" customHeight="1">
      <c r="A117" s="217"/>
      <c r="B117" s="217" t="s">
        <v>1344</v>
      </c>
      <c r="C117" s="217" t="s">
        <v>22</v>
      </c>
      <c r="D117" s="217" t="s">
        <v>22</v>
      </c>
      <c r="E117" s="217" t="s">
        <v>1651</v>
      </c>
      <c r="F117" s="217" t="s">
        <v>1648</v>
      </c>
      <c r="G117" s="217" t="s">
        <v>1630</v>
      </c>
      <c r="H117" s="217"/>
      <c r="I117" s="217" t="s">
        <v>1649</v>
      </c>
      <c r="J117" s="217"/>
      <c r="K117" s="217"/>
      <c r="L117" s="217"/>
      <c r="M117" s="217"/>
      <c r="N117" s="217"/>
      <c r="O117" s="217"/>
      <c r="P117" s="217"/>
      <c r="Q117" s="217"/>
      <c r="R117" s="217"/>
      <c r="S117" s="217"/>
      <c r="T117" s="217"/>
      <c r="U117" s="217"/>
      <c r="V117" s="217"/>
      <c r="W117" s="217"/>
      <c r="X117" s="217"/>
      <c r="Y117" s="217"/>
      <c r="Z117" s="217"/>
    </row>
    <row r="118" ht="15.75" customHeight="1">
      <c r="A118" s="217"/>
      <c r="B118" s="217" t="s">
        <v>1344</v>
      </c>
      <c r="C118" s="217" t="s">
        <v>22</v>
      </c>
      <c r="D118" s="217" t="s">
        <v>22</v>
      </c>
      <c r="E118" s="217" t="s">
        <v>1652</v>
      </c>
      <c r="F118" s="217" t="s">
        <v>1653</v>
      </c>
      <c r="G118" s="217" t="s">
        <v>1630</v>
      </c>
      <c r="H118" s="217"/>
      <c r="I118" s="217" t="s">
        <v>1654</v>
      </c>
      <c r="J118" s="217"/>
      <c r="K118" s="217"/>
      <c r="L118" s="217"/>
      <c r="M118" s="217"/>
      <c r="N118" s="217"/>
      <c r="O118" s="217"/>
      <c r="P118" s="217"/>
      <c r="Q118" s="217"/>
      <c r="R118" s="217"/>
      <c r="S118" s="217"/>
      <c r="T118" s="217"/>
      <c r="U118" s="217"/>
      <c r="V118" s="217"/>
      <c r="W118" s="217"/>
      <c r="X118" s="217"/>
      <c r="Y118" s="217"/>
      <c r="Z118" s="217"/>
    </row>
    <row r="119" ht="15.75" customHeight="1">
      <c r="A119" s="217"/>
      <c r="B119" s="217" t="s">
        <v>1344</v>
      </c>
      <c r="C119" s="217" t="s">
        <v>22</v>
      </c>
      <c r="D119" s="217" t="s">
        <v>22</v>
      </c>
      <c r="E119" s="217" t="s">
        <v>1655</v>
      </c>
      <c r="F119" s="217" t="s">
        <v>1653</v>
      </c>
      <c r="G119" s="217" t="s">
        <v>1630</v>
      </c>
      <c r="H119" s="217"/>
      <c r="I119" s="217" t="s">
        <v>1654</v>
      </c>
      <c r="J119" s="217"/>
      <c r="K119" s="217"/>
      <c r="L119" s="217"/>
      <c r="M119" s="217"/>
      <c r="N119" s="217"/>
      <c r="O119" s="217"/>
      <c r="P119" s="217"/>
      <c r="Q119" s="217"/>
      <c r="R119" s="217"/>
      <c r="S119" s="217"/>
      <c r="T119" s="217"/>
      <c r="U119" s="217"/>
      <c r="V119" s="217"/>
      <c r="W119" s="217"/>
      <c r="X119" s="217"/>
      <c r="Y119" s="217"/>
      <c r="Z119" s="217"/>
    </row>
    <row r="120" ht="15.75" customHeight="1">
      <c r="A120" s="217"/>
      <c r="B120" s="217" t="s">
        <v>1344</v>
      </c>
      <c r="C120" s="217" t="s">
        <v>22</v>
      </c>
      <c r="D120" s="217" t="s">
        <v>22</v>
      </c>
      <c r="E120" s="217" t="s">
        <v>1656</v>
      </c>
      <c r="F120" s="217" t="s">
        <v>1653</v>
      </c>
      <c r="G120" s="217" t="s">
        <v>1630</v>
      </c>
      <c r="H120" s="217"/>
      <c r="I120" s="217" t="s">
        <v>1654</v>
      </c>
      <c r="J120" s="217"/>
      <c r="K120" s="217"/>
      <c r="L120" s="217"/>
      <c r="M120" s="217"/>
      <c r="N120" s="217"/>
      <c r="O120" s="217"/>
      <c r="P120" s="217"/>
      <c r="Q120" s="217"/>
      <c r="R120" s="217"/>
      <c r="S120" s="217"/>
      <c r="T120" s="217"/>
      <c r="U120" s="217"/>
      <c r="V120" s="217"/>
      <c r="W120" s="217"/>
      <c r="X120" s="217"/>
      <c r="Y120" s="217"/>
      <c r="Z120" s="217"/>
    </row>
    <row r="121" ht="15.75" customHeight="1">
      <c r="A121" s="217"/>
      <c r="B121" s="217" t="s">
        <v>1344</v>
      </c>
      <c r="C121" s="217" t="s">
        <v>22</v>
      </c>
      <c r="D121" s="217" t="s">
        <v>22</v>
      </c>
      <c r="E121" s="217" t="s">
        <v>1657</v>
      </c>
      <c r="F121" s="217" t="s">
        <v>1653</v>
      </c>
      <c r="G121" s="217" t="s">
        <v>1630</v>
      </c>
      <c r="H121" s="217"/>
      <c r="I121" s="217" t="s">
        <v>1654</v>
      </c>
      <c r="J121" s="217"/>
      <c r="K121" s="217"/>
      <c r="L121" s="217"/>
      <c r="M121" s="217"/>
      <c r="N121" s="217"/>
      <c r="O121" s="217"/>
      <c r="P121" s="217"/>
      <c r="Q121" s="217"/>
      <c r="R121" s="217"/>
      <c r="S121" s="217"/>
      <c r="T121" s="217"/>
      <c r="U121" s="217"/>
      <c r="V121" s="217"/>
      <c r="W121" s="217"/>
      <c r="X121" s="217"/>
      <c r="Y121" s="217"/>
      <c r="Z121" s="217"/>
    </row>
    <row r="122" ht="15.75" customHeight="1">
      <c r="A122" s="217"/>
      <c r="B122" s="217" t="s">
        <v>1344</v>
      </c>
      <c r="C122" s="217" t="s">
        <v>22</v>
      </c>
      <c r="D122" s="217" t="s">
        <v>22</v>
      </c>
      <c r="E122" s="217" t="s">
        <v>1658</v>
      </c>
      <c r="F122" s="217" t="s">
        <v>1659</v>
      </c>
      <c r="G122" s="217" t="s">
        <v>1630</v>
      </c>
      <c r="H122" s="217" t="s">
        <v>1660</v>
      </c>
      <c r="I122" s="217"/>
      <c r="J122" s="217"/>
      <c r="K122" s="217"/>
      <c r="L122" s="217"/>
      <c r="M122" s="217"/>
      <c r="N122" s="217"/>
      <c r="O122" s="217"/>
      <c r="P122" s="217"/>
      <c r="Q122" s="217"/>
      <c r="R122" s="217"/>
      <c r="S122" s="217"/>
      <c r="T122" s="217"/>
      <c r="U122" s="217"/>
      <c r="V122" s="217"/>
      <c r="W122" s="217"/>
      <c r="X122" s="217"/>
      <c r="Y122" s="217"/>
      <c r="Z122" s="217"/>
    </row>
    <row r="123" ht="15.75" customHeight="1"/>
    <row r="124" ht="15.75" customHeight="1">
      <c r="A124" s="224" t="s">
        <v>1661</v>
      </c>
    </row>
    <row r="125" ht="15.75" customHeight="1">
      <c r="A125" s="9" t="s">
        <v>1417</v>
      </c>
      <c r="B125" s="217" t="s">
        <v>1319</v>
      </c>
      <c r="C125" s="217" t="s">
        <v>1419</v>
      </c>
      <c r="D125" s="217" t="s">
        <v>1350</v>
      </c>
      <c r="E125" s="217" t="s">
        <v>1662</v>
      </c>
      <c r="F125" s="9" t="s">
        <v>1663</v>
      </c>
      <c r="G125" s="217" t="s">
        <v>1664</v>
      </c>
      <c r="H125" s="217" t="s">
        <v>677</v>
      </c>
      <c r="I125" s="217" t="s">
        <v>439</v>
      </c>
      <c r="J125" s="217" t="s">
        <v>1352</v>
      </c>
      <c r="K125" s="217" t="s">
        <v>1353</v>
      </c>
      <c r="L125" s="217"/>
      <c r="M125" s="217"/>
      <c r="N125" s="217"/>
      <c r="O125" s="217"/>
      <c r="P125" s="217"/>
      <c r="Q125" s="217"/>
      <c r="R125" s="217"/>
      <c r="S125" s="217"/>
      <c r="T125" s="217"/>
      <c r="U125" s="217"/>
      <c r="V125" s="217"/>
      <c r="W125" s="217"/>
      <c r="X125" s="217"/>
      <c r="Y125" s="217"/>
      <c r="Z125" s="217"/>
    </row>
    <row r="126" ht="15.75" customHeight="1">
      <c r="A126" s="9" t="s">
        <v>1442</v>
      </c>
      <c r="B126" s="9" t="s">
        <v>1332</v>
      </c>
      <c r="C126" s="3" t="s">
        <v>944</v>
      </c>
      <c r="D126" s="3" t="s">
        <v>1335</v>
      </c>
      <c r="E126" s="3" t="s">
        <v>1665</v>
      </c>
      <c r="F126" s="3" t="s">
        <v>431</v>
      </c>
      <c r="G126" s="3" t="s">
        <v>438</v>
      </c>
      <c r="H126" s="3" t="s">
        <v>1666</v>
      </c>
      <c r="I126" s="3" t="s">
        <v>440</v>
      </c>
      <c r="J126" s="3" t="s">
        <v>296</v>
      </c>
      <c r="K126" s="3" t="s">
        <v>299</v>
      </c>
      <c r="L126" s="217"/>
      <c r="M126" s="217"/>
      <c r="N126" s="217"/>
      <c r="O126" s="217"/>
      <c r="P126" s="217"/>
      <c r="Q126" s="217"/>
      <c r="R126" s="217"/>
      <c r="S126" s="217"/>
      <c r="T126" s="217"/>
      <c r="U126" s="217"/>
      <c r="V126" s="217"/>
      <c r="W126" s="217"/>
      <c r="X126" s="217"/>
      <c r="Y126" s="217"/>
      <c r="Z126" s="217"/>
    </row>
    <row r="127" ht="15.75" customHeight="1">
      <c r="A127" s="217"/>
      <c r="B127" s="217" t="s">
        <v>1344</v>
      </c>
      <c r="C127" s="217" t="s">
        <v>22</v>
      </c>
      <c r="D127" s="217" t="s">
        <v>22</v>
      </c>
      <c r="E127" s="217" t="s">
        <v>1667</v>
      </c>
      <c r="F127" s="217" t="s">
        <v>432</v>
      </c>
      <c r="G127" s="221">
        <v>70.0</v>
      </c>
      <c r="H127" s="221">
        <v>37.9</v>
      </c>
      <c r="I127" s="221">
        <v>5.0</v>
      </c>
      <c r="J127" s="221">
        <v>35.65932</v>
      </c>
      <c r="K127" s="221">
        <v>139.697913</v>
      </c>
      <c r="L127" s="217"/>
      <c r="M127" s="217"/>
      <c r="N127" s="217"/>
      <c r="O127" s="217"/>
      <c r="P127" s="217"/>
      <c r="Q127" s="217"/>
      <c r="R127" s="217"/>
      <c r="S127" s="217"/>
      <c r="T127" s="217"/>
      <c r="U127" s="217"/>
      <c r="V127" s="217"/>
      <c r="W127" s="217"/>
      <c r="X127" s="217"/>
      <c r="Y127" s="217"/>
      <c r="Z127" s="217"/>
    </row>
    <row r="128" ht="15.75" customHeight="1">
      <c r="A128" s="217"/>
      <c r="B128" s="217" t="s">
        <v>1344</v>
      </c>
      <c r="C128" s="217" t="s">
        <v>22</v>
      </c>
      <c r="D128" s="217" t="s">
        <v>22</v>
      </c>
      <c r="E128" s="217" t="s">
        <v>1668</v>
      </c>
      <c r="F128" s="217" t="s">
        <v>432</v>
      </c>
      <c r="G128" s="221">
        <v>160.0</v>
      </c>
      <c r="H128" s="221">
        <v>37.9</v>
      </c>
      <c r="I128" s="221">
        <v>14.0</v>
      </c>
      <c r="J128" s="221">
        <v>35.65932</v>
      </c>
      <c r="K128" s="221">
        <v>139.697913</v>
      </c>
      <c r="L128" s="217"/>
      <c r="M128" s="217"/>
      <c r="N128" s="217"/>
      <c r="O128" s="217"/>
      <c r="P128" s="217"/>
      <c r="Q128" s="217"/>
      <c r="R128" s="217"/>
      <c r="S128" s="217"/>
      <c r="T128" s="217"/>
      <c r="U128" s="217"/>
      <c r="V128" s="217"/>
      <c r="W128" s="217"/>
      <c r="X128" s="217"/>
      <c r="Y128" s="217"/>
      <c r="Z128" s="217"/>
    </row>
    <row r="129" ht="15.75" customHeight="1">
      <c r="A129" s="217"/>
      <c r="B129" s="217" t="s">
        <v>1344</v>
      </c>
      <c r="C129" s="217" t="s">
        <v>22</v>
      </c>
      <c r="D129" s="217" t="s">
        <v>22</v>
      </c>
      <c r="E129" s="217" t="s">
        <v>1669</v>
      </c>
      <c r="F129" s="217" t="s">
        <v>432</v>
      </c>
      <c r="G129" s="221">
        <v>220.0</v>
      </c>
      <c r="H129" s="221">
        <v>37.8</v>
      </c>
      <c r="I129" s="221">
        <v>10.0</v>
      </c>
      <c r="J129" s="221">
        <v>35.65932</v>
      </c>
      <c r="K129" s="221">
        <v>139.697913</v>
      </c>
      <c r="L129" s="217"/>
      <c r="M129" s="217"/>
      <c r="N129" s="217"/>
      <c r="O129" s="217"/>
      <c r="P129" s="217"/>
      <c r="Q129" s="217"/>
      <c r="R129" s="217"/>
      <c r="S129" s="217"/>
      <c r="T129" s="217"/>
      <c r="U129" s="217"/>
      <c r="V129" s="217"/>
      <c r="W129" s="217"/>
      <c r="X129" s="217"/>
      <c r="Y129" s="217"/>
      <c r="Z129" s="217"/>
    </row>
    <row r="130" ht="15.75" customHeight="1">
      <c r="A130" s="217"/>
      <c r="B130" s="217" t="s">
        <v>1344</v>
      </c>
      <c r="C130" s="217" t="s">
        <v>22</v>
      </c>
      <c r="D130" s="217" t="s">
        <v>22</v>
      </c>
      <c r="E130" s="217" t="s">
        <v>1670</v>
      </c>
      <c r="F130" s="217" t="s">
        <v>432</v>
      </c>
      <c r="G130" s="221">
        <v>270.0</v>
      </c>
      <c r="H130" s="221">
        <v>37.9</v>
      </c>
      <c r="I130" s="221">
        <v>10.0</v>
      </c>
      <c r="J130" s="221">
        <v>35.65932</v>
      </c>
      <c r="K130" s="221">
        <v>139.697913</v>
      </c>
      <c r="L130" s="217"/>
      <c r="M130" s="217"/>
      <c r="N130" s="217"/>
      <c r="O130" s="217"/>
      <c r="P130" s="217"/>
      <c r="Q130" s="217"/>
      <c r="R130" s="217"/>
      <c r="S130" s="217"/>
      <c r="T130" s="217"/>
      <c r="U130" s="217"/>
      <c r="V130" s="217"/>
      <c r="W130" s="217"/>
      <c r="X130" s="217"/>
      <c r="Y130" s="217"/>
      <c r="Z130" s="217"/>
    </row>
    <row r="131" ht="15.75" customHeight="1">
      <c r="A131" s="217"/>
      <c r="B131" s="217" t="s">
        <v>1344</v>
      </c>
      <c r="C131" s="217" t="s">
        <v>22</v>
      </c>
      <c r="D131" s="217" t="s">
        <v>22</v>
      </c>
      <c r="E131" s="217" t="s">
        <v>1658</v>
      </c>
      <c r="F131" s="217" t="s">
        <v>1659</v>
      </c>
      <c r="G131" s="221">
        <v>160.0</v>
      </c>
      <c r="H131" s="221">
        <v>37.9</v>
      </c>
      <c r="I131" s="221">
        <v>14.0</v>
      </c>
      <c r="J131" s="221">
        <v>35.659227</v>
      </c>
      <c r="K131" s="221">
        <v>139.697907</v>
      </c>
      <c r="L131" s="217"/>
      <c r="M131" s="217"/>
      <c r="N131" s="217"/>
      <c r="O131" s="217"/>
      <c r="P131" s="217"/>
      <c r="Q131" s="217"/>
      <c r="R131" s="217"/>
      <c r="S131" s="217"/>
      <c r="T131" s="217"/>
      <c r="U131" s="217"/>
      <c r="V131" s="217"/>
      <c r="W131" s="217"/>
      <c r="X131" s="217"/>
      <c r="Y131" s="217"/>
      <c r="Z131" s="217"/>
    </row>
    <row r="132" ht="15.75" customHeight="1"/>
    <row r="133" ht="15.75" customHeight="1">
      <c r="A133" s="3" t="s">
        <v>1671</v>
      </c>
    </row>
    <row r="134" ht="15.75" customHeight="1">
      <c r="A134" s="9" t="s">
        <v>1417</v>
      </c>
      <c r="B134" s="217" t="s">
        <v>1319</v>
      </c>
      <c r="C134" s="9" t="s">
        <v>1419</v>
      </c>
      <c r="D134" s="217" t="s">
        <v>1350</v>
      </c>
      <c r="E134" s="217" t="s">
        <v>1672</v>
      </c>
      <c r="F134" s="217" t="s">
        <v>1673</v>
      </c>
      <c r="G134" s="217" t="s">
        <v>1674</v>
      </c>
      <c r="H134" s="217" t="s">
        <v>1675</v>
      </c>
      <c r="I134" s="217" t="s">
        <v>1676</v>
      </c>
      <c r="J134" s="217" t="s">
        <v>1677</v>
      </c>
      <c r="K134" s="217"/>
      <c r="L134" s="217"/>
      <c r="M134" s="217"/>
      <c r="N134" s="217"/>
      <c r="O134" s="217"/>
      <c r="P134" s="217"/>
      <c r="Q134" s="217"/>
      <c r="R134" s="217"/>
      <c r="S134" s="217"/>
      <c r="T134" s="217"/>
      <c r="U134" s="217"/>
      <c r="V134" s="217"/>
      <c r="W134" s="217"/>
      <c r="X134" s="217"/>
      <c r="Y134" s="217"/>
      <c r="Z134" s="217"/>
    </row>
    <row r="135" ht="15.75" customHeight="1">
      <c r="A135" s="9" t="s">
        <v>1442</v>
      </c>
      <c r="B135" s="3" t="s">
        <v>1332</v>
      </c>
      <c r="C135" s="3" t="s">
        <v>944</v>
      </c>
      <c r="D135" s="3" t="s">
        <v>1335</v>
      </c>
      <c r="E135" s="3" t="s">
        <v>1678</v>
      </c>
      <c r="F135" s="3" t="s">
        <v>1679</v>
      </c>
      <c r="G135" s="3" t="s">
        <v>1680</v>
      </c>
      <c r="H135" s="3" t="s">
        <v>307</v>
      </c>
      <c r="I135" s="3" t="s">
        <v>1681</v>
      </c>
      <c r="J135" s="3" t="s">
        <v>1682</v>
      </c>
      <c r="K135" s="217"/>
      <c r="L135" s="217"/>
      <c r="M135" s="217"/>
      <c r="N135" s="217"/>
      <c r="O135" s="217"/>
      <c r="P135" s="217"/>
      <c r="Q135" s="217"/>
      <c r="R135" s="217"/>
      <c r="S135" s="217"/>
      <c r="T135" s="217"/>
      <c r="U135" s="217"/>
      <c r="V135" s="217"/>
      <c r="W135" s="217"/>
      <c r="X135" s="217"/>
      <c r="Y135" s="217"/>
      <c r="Z135" s="217"/>
    </row>
    <row r="136" ht="15.75" customHeight="1">
      <c r="A136" s="217"/>
      <c r="B136" s="217" t="s">
        <v>1344</v>
      </c>
      <c r="C136" s="217" t="s">
        <v>22</v>
      </c>
      <c r="D136" s="217" t="s">
        <v>22</v>
      </c>
      <c r="E136" s="217" t="s">
        <v>1683</v>
      </c>
      <c r="F136" s="217" t="s">
        <v>1684</v>
      </c>
      <c r="G136" s="217" t="s">
        <v>1685</v>
      </c>
      <c r="H136" s="217" t="s">
        <v>1686</v>
      </c>
      <c r="I136" s="217" t="s">
        <v>1687</v>
      </c>
      <c r="J136" s="217"/>
      <c r="K136" s="217"/>
      <c r="L136" s="217"/>
      <c r="M136" s="217"/>
      <c r="N136" s="217"/>
      <c r="O136" s="217"/>
      <c r="P136" s="217"/>
      <c r="Q136" s="217"/>
      <c r="R136" s="217"/>
      <c r="S136" s="217"/>
      <c r="T136" s="217"/>
      <c r="U136" s="217"/>
      <c r="V136" s="217"/>
      <c r="W136" s="217"/>
      <c r="X136" s="217"/>
      <c r="Y136" s="217"/>
      <c r="Z136" s="217"/>
    </row>
    <row r="137" ht="15.75" customHeight="1">
      <c r="A137" s="217"/>
      <c r="B137" s="217" t="s">
        <v>1344</v>
      </c>
      <c r="C137" s="217" t="s">
        <v>22</v>
      </c>
      <c r="D137" s="217" t="s">
        <v>22</v>
      </c>
      <c r="E137" s="217" t="s">
        <v>1688</v>
      </c>
      <c r="F137" s="217" t="s">
        <v>1684</v>
      </c>
      <c r="G137" s="217" t="s">
        <v>1685</v>
      </c>
      <c r="H137" s="217" t="s">
        <v>1686</v>
      </c>
      <c r="I137" s="217" t="s">
        <v>1687</v>
      </c>
      <c r="J137" s="217"/>
      <c r="K137" s="217"/>
      <c r="L137" s="217"/>
      <c r="M137" s="217"/>
      <c r="N137" s="217"/>
      <c r="O137" s="217"/>
      <c r="P137" s="217"/>
      <c r="Q137" s="217"/>
      <c r="R137" s="217"/>
      <c r="S137" s="217"/>
      <c r="T137" s="217"/>
      <c r="U137" s="217"/>
      <c r="V137" s="217"/>
      <c r="W137" s="217"/>
      <c r="X137" s="217"/>
      <c r="Y137" s="217"/>
      <c r="Z137" s="217"/>
    </row>
    <row r="138" ht="15.75" customHeight="1">
      <c r="A138" s="217"/>
      <c r="B138" s="217" t="s">
        <v>1344</v>
      </c>
      <c r="C138" s="217" t="s">
        <v>22</v>
      </c>
      <c r="D138" s="217" t="s">
        <v>22</v>
      </c>
      <c r="E138" s="217" t="s">
        <v>1689</v>
      </c>
      <c r="F138" s="217" t="s">
        <v>1690</v>
      </c>
      <c r="G138" s="217" t="s">
        <v>1691</v>
      </c>
      <c r="H138" s="217" t="s">
        <v>1686</v>
      </c>
      <c r="I138" s="217" t="s">
        <v>1687</v>
      </c>
      <c r="J138" s="217"/>
      <c r="K138" s="217"/>
      <c r="L138" s="217"/>
      <c r="M138" s="217"/>
      <c r="N138" s="217"/>
      <c r="O138" s="217"/>
      <c r="P138" s="217"/>
      <c r="Q138" s="217"/>
      <c r="R138" s="217"/>
      <c r="S138" s="217"/>
      <c r="T138" s="217"/>
      <c r="U138" s="217"/>
      <c r="V138" s="217"/>
      <c r="W138" s="217"/>
      <c r="X138" s="217"/>
      <c r="Y138" s="217"/>
      <c r="Z138" s="217"/>
    </row>
    <row r="139" ht="15.75" customHeight="1">
      <c r="A139" s="217"/>
      <c r="B139" s="217" t="s">
        <v>1344</v>
      </c>
      <c r="C139" s="217" t="s">
        <v>22</v>
      </c>
      <c r="D139" s="217" t="s">
        <v>22</v>
      </c>
      <c r="E139" s="217" t="s">
        <v>1692</v>
      </c>
      <c r="F139" s="217" t="s">
        <v>1693</v>
      </c>
      <c r="G139" s="217" t="s">
        <v>1694</v>
      </c>
      <c r="H139" s="217" t="s">
        <v>1686</v>
      </c>
      <c r="I139" s="217" t="s">
        <v>1687</v>
      </c>
      <c r="J139" s="217"/>
      <c r="K139" s="217"/>
      <c r="L139" s="217"/>
      <c r="M139" s="217"/>
      <c r="N139" s="217"/>
      <c r="O139" s="217"/>
      <c r="P139" s="217"/>
      <c r="Q139" s="217"/>
      <c r="R139" s="217"/>
      <c r="S139" s="217"/>
      <c r="T139" s="217"/>
      <c r="U139" s="217"/>
      <c r="V139" s="217"/>
      <c r="W139" s="217"/>
      <c r="X139" s="217"/>
      <c r="Y139" s="217"/>
      <c r="Z139" s="217"/>
    </row>
    <row r="140" ht="15.75" customHeight="1">
      <c r="A140" s="217"/>
      <c r="B140" s="217" t="s">
        <v>1344</v>
      </c>
      <c r="C140" s="217" t="s">
        <v>22</v>
      </c>
      <c r="D140" s="217" t="s">
        <v>22</v>
      </c>
      <c r="E140" s="217" t="s">
        <v>1695</v>
      </c>
      <c r="F140" s="217" t="s">
        <v>1696</v>
      </c>
      <c r="G140" s="217" t="s">
        <v>1697</v>
      </c>
      <c r="H140" s="217" t="s">
        <v>1686</v>
      </c>
      <c r="I140" s="217" t="s">
        <v>1687</v>
      </c>
      <c r="J140" s="217"/>
      <c r="K140" s="217"/>
      <c r="L140" s="217"/>
      <c r="M140" s="217"/>
      <c r="N140" s="217"/>
      <c r="O140" s="217"/>
      <c r="P140" s="217"/>
      <c r="Q140" s="217"/>
      <c r="R140" s="217"/>
      <c r="S140" s="217"/>
      <c r="T140" s="217"/>
      <c r="U140" s="217"/>
      <c r="V140" s="217"/>
      <c r="W140" s="217"/>
      <c r="X140" s="217"/>
      <c r="Y140" s="217"/>
      <c r="Z140" s="217"/>
    </row>
    <row r="141" ht="15.75" customHeight="1">
      <c r="A141" s="217"/>
      <c r="B141" s="217" t="s">
        <v>1344</v>
      </c>
      <c r="C141" s="217" t="s">
        <v>22</v>
      </c>
      <c r="D141" s="217" t="s">
        <v>22</v>
      </c>
      <c r="E141" s="217" t="s">
        <v>1698</v>
      </c>
      <c r="F141" s="217" t="s">
        <v>1699</v>
      </c>
      <c r="G141" s="217" t="s">
        <v>1700</v>
      </c>
      <c r="H141" s="217" t="s">
        <v>1686</v>
      </c>
      <c r="I141" s="217" t="s">
        <v>1687</v>
      </c>
      <c r="J141" s="217"/>
      <c r="K141" s="217"/>
      <c r="L141" s="217"/>
      <c r="M141" s="217"/>
      <c r="N141" s="217"/>
      <c r="O141" s="217"/>
      <c r="P141" s="217"/>
      <c r="Q141" s="217"/>
      <c r="R141" s="217"/>
      <c r="S141" s="217"/>
      <c r="T141" s="217"/>
      <c r="U141" s="217"/>
      <c r="V141" s="217"/>
      <c r="W141" s="217"/>
      <c r="X141" s="217"/>
      <c r="Y141" s="217"/>
      <c r="Z141" s="217"/>
    </row>
    <row r="142" ht="15.75" customHeight="1">
      <c r="A142" s="217"/>
      <c r="B142" s="217" t="s">
        <v>1344</v>
      </c>
      <c r="C142" s="217" t="s">
        <v>22</v>
      </c>
      <c r="D142" s="217" t="s">
        <v>22</v>
      </c>
      <c r="E142" s="217" t="s">
        <v>1701</v>
      </c>
      <c r="F142" s="217" t="s">
        <v>1699</v>
      </c>
      <c r="G142" s="217" t="s">
        <v>1700</v>
      </c>
      <c r="H142" s="217" t="s">
        <v>1686</v>
      </c>
      <c r="I142" s="217" t="s">
        <v>1687</v>
      </c>
      <c r="J142" s="217"/>
      <c r="K142" s="217"/>
      <c r="L142" s="217"/>
      <c r="M142" s="217"/>
      <c r="N142" s="217"/>
      <c r="O142" s="217"/>
      <c r="P142" s="217"/>
      <c r="Q142" s="217"/>
      <c r="R142" s="217"/>
      <c r="S142" s="217"/>
      <c r="T142" s="217"/>
      <c r="U142" s="217"/>
      <c r="V142" s="217"/>
      <c r="W142" s="217"/>
      <c r="X142" s="217"/>
      <c r="Y142" s="217"/>
      <c r="Z142" s="217"/>
    </row>
    <row r="143" ht="15.75" customHeight="1">
      <c r="A143" s="217"/>
      <c r="B143" s="217" t="s">
        <v>1344</v>
      </c>
      <c r="C143" s="217" t="s">
        <v>22</v>
      </c>
      <c r="D143" s="217" t="s">
        <v>22</v>
      </c>
      <c r="E143" s="217" t="s">
        <v>1702</v>
      </c>
      <c r="F143" s="217" t="s">
        <v>1699</v>
      </c>
      <c r="G143" s="217" t="s">
        <v>1700</v>
      </c>
      <c r="H143" s="217" t="s">
        <v>1686</v>
      </c>
      <c r="I143" s="217" t="s">
        <v>1687</v>
      </c>
      <c r="J143" s="217"/>
      <c r="K143" s="217"/>
      <c r="L143" s="217"/>
      <c r="M143" s="217"/>
      <c r="N143" s="217"/>
      <c r="O143" s="217"/>
      <c r="P143" s="217"/>
      <c r="Q143" s="217"/>
      <c r="R143" s="217"/>
      <c r="S143" s="217"/>
      <c r="T143" s="217"/>
      <c r="U143" s="217"/>
      <c r="V143" s="217"/>
      <c r="W143" s="217"/>
      <c r="X143" s="217"/>
      <c r="Y143" s="217"/>
      <c r="Z143" s="217"/>
    </row>
    <row r="144" ht="15.75" customHeight="1">
      <c r="A144" s="217"/>
      <c r="B144" s="217" t="s">
        <v>1344</v>
      </c>
      <c r="C144" s="217" t="s">
        <v>22</v>
      </c>
      <c r="D144" s="217" t="s">
        <v>22</v>
      </c>
      <c r="E144" s="217" t="s">
        <v>1703</v>
      </c>
      <c r="F144" s="217" t="s">
        <v>1704</v>
      </c>
      <c r="G144" s="217" t="s">
        <v>1705</v>
      </c>
      <c r="H144" s="217" t="s">
        <v>1686</v>
      </c>
      <c r="I144" s="217" t="s">
        <v>1687</v>
      </c>
      <c r="J144" s="217"/>
      <c r="K144" s="217"/>
      <c r="L144" s="217"/>
      <c r="M144" s="217"/>
      <c r="N144" s="217"/>
      <c r="O144" s="217"/>
      <c r="P144" s="217"/>
      <c r="Q144" s="217"/>
      <c r="R144" s="217"/>
      <c r="S144" s="217"/>
      <c r="T144" s="217"/>
      <c r="U144" s="217"/>
      <c r="V144" s="217"/>
      <c r="W144" s="217"/>
      <c r="X144" s="217"/>
      <c r="Y144" s="217"/>
      <c r="Z144" s="217"/>
    </row>
    <row r="145" ht="15.75" customHeight="1">
      <c r="A145" s="217"/>
      <c r="B145" s="217" t="s">
        <v>1344</v>
      </c>
      <c r="C145" s="217" t="s">
        <v>22</v>
      </c>
      <c r="D145" s="217" t="s">
        <v>22</v>
      </c>
      <c r="E145" s="217" t="s">
        <v>1706</v>
      </c>
      <c r="F145" s="217" t="s">
        <v>1707</v>
      </c>
      <c r="G145" s="217" t="s">
        <v>1708</v>
      </c>
      <c r="H145" s="217" t="s">
        <v>1686</v>
      </c>
      <c r="I145" s="217" t="s">
        <v>1687</v>
      </c>
      <c r="J145" s="217"/>
      <c r="K145" s="217"/>
      <c r="L145" s="217"/>
      <c r="M145" s="217"/>
      <c r="N145" s="217"/>
      <c r="O145" s="217"/>
      <c r="P145" s="217"/>
      <c r="Q145" s="217"/>
      <c r="R145" s="217"/>
      <c r="S145" s="217"/>
      <c r="T145" s="217"/>
      <c r="U145" s="217"/>
      <c r="V145" s="217"/>
      <c r="W145" s="217"/>
      <c r="X145" s="217"/>
      <c r="Y145" s="217"/>
      <c r="Z145" s="217"/>
    </row>
    <row r="146" ht="15.75" customHeight="1">
      <c r="A146" s="217"/>
      <c r="B146" s="217" t="s">
        <v>1344</v>
      </c>
      <c r="C146" s="217" t="s">
        <v>22</v>
      </c>
      <c r="D146" s="217" t="s">
        <v>22</v>
      </c>
      <c r="E146" s="217" t="s">
        <v>1709</v>
      </c>
      <c r="F146" s="217" t="s">
        <v>1710</v>
      </c>
      <c r="G146" s="217" t="s">
        <v>1711</v>
      </c>
      <c r="H146" s="217" t="s">
        <v>1686</v>
      </c>
      <c r="I146" s="217" t="s">
        <v>1687</v>
      </c>
      <c r="J146" s="217"/>
      <c r="K146" s="217"/>
      <c r="L146" s="217"/>
      <c r="M146" s="217"/>
      <c r="N146" s="217"/>
      <c r="O146" s="217"/>
      <c r="P146" s="217"/>
      <c r="Q146" s="217"/>
      <c r="R146" s="217"/>
      <c r="S146" s="217"/>
      <c r="T146" s="217"/>
      <c r="U146" s="217"/>
      <c r="V146" s="217"/>
      <c r="W146" s="217"/>
      <c r="X146" s="217"/>
      <c r="Y146" s="217"/>
      <c r="Z146" s="217"/>
    </row>
    <row r="147" ht="15.75" customHeight="1">
      <c r="A147" s="217"/>
      <c r="B147" s="217" t="s">
        <v>1344</v>
      </c>
      <c r="C147" s="217" t="s">
        <v>22</v>
      </c>
      <c r="D147" s="217" t="s">
        <v>22</v>
      </c>
      <c r="E147" s="217" t="s">
        <v>1712</v>
      </c>
      <c r="F147" s="217" t="s">
        <v>1713</v>
      </c>
      <c r="G147" s="217" t="s">
        <v>1714</v>
      </c>
      <c r="H147" s="217" t="s">
        <v>1686</v>
      </c>
      <c r="I147" s="217" t="s">
        <v>1687</v>
      </c>
      <c r="J147" s="217"/>
      <c r="K147" s="217"/>
      <c r="L147" s="217"/>
      <c r="M147" s="217"/>
      <c r="N147" s="217"/>
      <c r="O147" s="217"/>
      <c r="P147" s="217"/>
      <c r="Q147" s="217"/>
      <c r="R147" s="217"/>
      <c r="S147" s="217"/>
      <c r="T147" s="217"/>
      <c r="U147" s="217"/>
      <c r="V147" s="217"/>
      <c r="W147" s="217"/>
      <c r="X147" s="217"/>
      <c r="Y147" s="217"/>
      <c r="Z147" s="217"/>
    </row>
    <row r="148" ht="15.75" customHeight="1"/>
    <row r="149" ht="15.75" customHeight="1">
      <c r="A149" s="3" t="s">
        <v>1715</v>
      </c>
    </row>
    <row r="150" ht="15.75" customHeight="1">
      <c r="A150" s="9" t="s">
        <v>1417</v>
      </c>
      <c r="B150" s="9" t="s">
        <v>1418</v>
      </c>
      <c r="C150" s="217" t="s">
        <v>1319</v>
      </c>
      <c r="D150" s="217" t="s">
        <v>1419</v>
      </c>
      <c r="E150" s="217" t="s">
        <v>1350</v>
      </c>
      <c r="F150" s="217" t="s">
        <v>1716</v>
      </c>
      <c r="G150" s="217" t="s">
        <v>1717</v>
      </c>
      <c r="H150" s="217"/>
      <c r="I150" s="217"/>
      <c r="J150" s="217"/>
      <c r="K150" s="217"/>
      <c r="L150" s="217"/>
      <c r="M150" s="217"/>
      <c r="N150" s="217"/>
      <c r="O150" s="217"/>
      <c r="P150" s="217"/>
      <c r="Q150" s="217"/>
      <c r="R150" s="217"/>
      <c r="S150" s="217"/>
      <c r="T150" s="217"/>
      <c r="U150" s="217"/>
      <c r="V150" s="217"/>
      <c r="W150" s="217"/>
      <c r="X150" s="217"/>
      <c r="Y150" s="217"/>
      <c r="Z150" s="217"/>
      <c r="AA150" s="217"/>
      <c r="AB150" s="217"/>
      <c r="AC150" s="217"/>
      <c r="AD150" s="217"/>
      <c r="AE150" s="217"/>
      <c r="AF150" s="217"/>
      <c r="AG150" s="217"/>
      <c r="AH150" s="217"/>
      <c r="AI150" s="217"/>
      <c r="AJ150" s="217"/>
      <c r="AK150" s="217"/>
      <c r="AL150" s="217"/>
    </row>
    <row r="151" ht="15.75" customHeight="1">
      <c r="A151" s="9" t="s">
        <v>1442</v>
      </c>
      <c r="B151" s="9" t="s">
        <v>1443</v>
      </c>
      <c r="C151" s="3" t="s">
        <v>1332</v>
      </c>
      <c r="D151" s="3" t="s">
        <v>944</v>
      </c>
      <c r="E151" s="3" t="s">
        <v>1335</v>
      </c>
      <c r="F151" s="3" t="s">
        <v>292</v>
      </c>
      <c r="G151" s="3" t="s">
        <v>1718</v>
      </c>
      <c r="H151" s="217"/>
      <c r="I151" s="217"/>
      <c r="J151" s="217"/>
      <c r="K151" s="217"/>
      <c r="L151" s="217"/>
      <c r="M151" s="217"/>
      <c r="N151" s="217"/>
      <c r="O151" s="217"/>
      <c r="P151" s="217"/>
      <c r="Q151" s="217"/>
      <c r="R151" s="217"/>
      <c r="S151" s="217"/>
      <c r="T151" s="217"/>
      <c r="U151" s="217"/>
      <c r="V151" s="217"/>
      <c r="W151" s="217"/>
      <c r="X151" s="217"/>
      <c r="Y151" s="217"/>
      <c r="Z151" s="217"/>
      <c r="AA151" s="217"/>
      <c r="AB151" s="217"/>
      <c r="AC151" s="217"/>
      <c r="AD151" s="217"/>
      <c r="AE151" s="217"/>
      <c r="AF151" s="217"/>
      <c r="AG151" s="217"/>
      <c r="AH151" s="217"/>
      <c r="AI151" s="217"/>
      <c r="AJ151" s="217"/>
      <c r="AK151" s="217"/>
      <c r="AL151" s="217"/>
    </row>
    <row r="152" ht="15.75" customHeight="1">
      <c r="A152" s="217"/>
      <c r="B152" s="217"/>
      <c r="C152" s="217" t="s">
        <v>1344</v>
      </c>
      <c r="D152" s="217" t="s">
        <v>22</v>
      </c>
      <c r="E152" s="217" t="s">
        <v>22</v>
      </c>
      <c r="F152" s="217" t="s">
        <v>1464</v>
      </c>
      <c r="G152" s="217" t="s">
        <v>1719</v>
      </c>
      <c r="H152" s="217"/>
      <c r="I152" s="217"/>
      <c r="J152" s="217"/>
      <c r="K152" s="217"/>
      <c r="L152" s="217"/>
      <c r="M152" s="217"/>
      <c r="N152" s="217"/>
      <c r="O152" s="217"/>
      <c r="P152" s="217"/>
      <c r="Q152" s="217"/>
      <c r="R152" s="217"/>
      <c r="S152" s="217"/>
      <c r="T152" s="217"/>
      <c r="U152" s="217"/>
      <c r="V152" s="217"/>
      <c r="W152" s="217"/>
      <c r="X152" s="217"/>
      <c r="Y152" s="217"/>
      <c r="Z152" s="217"/>
      <c r="AA152" s="217"/>
      <c r="AB152" s="217"/>
      <c r="AC152" s="217"/>
      <c r="AD152" s="217"/>
      <c r="AE152" s="217"/>
      <c r="AF152" s="217"/>
      <c r="AG152" s="217"/>
      <c r="AH152" s="217"/>
      <c r="AI152" s="217"/>
      <c r="AJ152" s="217"/>
      <c r="AK152" s="217"/>
      <c r="AL152" s="217"/>
    </row>
    <row r="153" ht="15.75" customHeight="1">
      <c r="A153" s="217"/>
      <c r="B153" s="217"/>
      <c r="C153" s="217" t="s">
        <v>1344</v>
      </c>
      <c r="D153" s="217" t="s">
        <v>22</v>
      </c>
      <c r="E153" s="217" t="s">
        <v>22</v>
      </c>
      <c r="F153" s="217" t="s">
        <v>1479</v>
      </c>
      <c r="G153" s="217" t="s">
        <v>1720</v>
      </c>
      <c r="H153" s="217"/>
      <c r="I153" s="217"/>
      <c r="J153" s="217"/>
      <c r="K153" s="217"/>
      <c r="L153" s="217"/>
      <c r="M153" s="217"/>
      <c r="N153" s="217"/>
      <c r="O153" s="217"/>
      <c r="P153" s="217"/>
      <c r="Q153" s="217"/>
      <c r="R153" s="217"/>
      <c r="S153" s="217"/>
      <c r="T153" s="217"/>
      <c r="U153" s="217"/>
      <c r="V153" s="217"/>
      <c r="W153" s="217"/>
      <c r="X153" s="217"/>
      <c r="Y153" s="217"/>
      <c r="Z153" s="217"/>
      <c r="AA153" s="217"/>
      <c r="AB153" s="217"/>
      <c r="AC153" s="217"/>
      <c r="AD153" s="217"/>
      <c r="AE153" s="217"/>
      <c r="AF153" s="217"/>
      <c r="AG153" s="217"/>
      <c r="AH153" s="217"/>
      <c r="AI153" s="217"/>
      <c r="AJ153" s="217"/>
      <c r="AK153" s="217"/>
      <c r="AL153" s="217"/>
    </row>
    <row r="154" ht="15.75" customHeight="1">
      <c r="A154" s="217"/>
      <c r="B154" s="217"/>
      <c r="C154" s="217" t="s">
        <v>1344</v>
      </c>
      <c r="D154" s="217" t="s">
        <v>22</v>
      </c>
      <c r="E154" s="217" t="s">
        <v>22</v>
      </c>
      <c r="F154" s="217" t="s">
        <v>1483</v>
      </c>
      <c r="G154" s="217" t="s">
        <v>1721</v>
      </c>
      <c r="H154" s="217"/>
      <c r="I154" s="217"/>
      <c r="J154" s="217"/>
      <c r="K154" s="217"/>
      <c r="L154" s="217"/>
      <c r="M154" s="217"/>
      <c r="N154" s="217"/>
      <c r="O154" s="217"/>
      <c r="P154" s="217"/>
      <c r="Q154" s="217"/>
      <c r="R154" s="217"/>
      <c r="S154" s="217"/>
      <c r="T154" s="217"/>
      <c r="U154" s="217"/>
      <c r="V154" s="217"/>
      <c r="W154" s="217"/>
      <c r="X154" s="217"/>
      <c r="Y154" s="217"/>
      <c r="Z154" s="217"/>
      <c r="AA154" s="217"/>
      <c r="AB154" s="217"/>
      <c r="AC154" s="217"/>
      <c r="AD154" s="217"/>
      <c r="AE154" s="217"/>
      <c r="AF154" s="217"/>
      <c r="AG154" s="217"/>
      <c r="AH154" s="217"/>
      <c r="AI154" s="217"/>
      <c r="AJ154" s="217"/>
      <c r="AK154" s="217"/>
      <c r="AL154" s="217"/>
    </row>
    <row r="155" ht="15.75" customHeight="1">
      <c r="A155" s="217"/>
      <c r="B155" s="217"/>
      <c r="C155" s="217" t="s">
        <v>1344</v>
      </c>
      <c r="D155" s="217" t="s">
        <v>22</v>
      </c>
      <c r="E155" s="217" t="s">
        <v>22</v>
      </c>
      <c r="F155" s="217" t="s">
        <v>1488</v>
      </c>
      <c r="G155" s="217" t="s">
        <v>1722</v>
      </c>
      <c r="H155" s="217"/>
      <c r="I155" s="217"/>
      <c r="J155" s="217"/>
      <c r="K155" s="217"/>
      <c r="L155" s="217"/>
      <c r="M155" s="217"/>
      <c r="N155" s="217"/>
      <c r="O155" s="217"/>
      <c r="P155" s="217"/>
      <c r="Q155" s="217"/>
      <c r="R155" s="217"/>
      <c r="S155" s="217"/>
      <c r="T155" s="217"/>
      <c r="U155" s="217"/>
      <c r="V155" s="217"/>
      <c r="W155" s="217"/>
      <c r="X155" s="217"/>
      <c r="Y155" s="217"/>
      <c r="Z155" s="217"/>
      <c r="AA155" s="217"/>
      <c r="AB155" s="217"/>
      <c r="AC155" s="217"/>
      <c r="AD155" s="217"/>
      <c r="AE155" s="217"/>
      <c r="AF155" s="217"/>
      <c r="AG155" s="217"/>
      <c r="AH155" s="217"/>
      <c r="AI155" s="217"/>
      <c r="AJ155" s="217"/>
      <c r="AK155" s="217"/>
      <c r="AL155" s="217"/>
    </row>
    <row r="156" ht="15.75" customHeight="1">
      <c r="A156" s="217"/>
      <c r="B156" s="217"/>
      <c r="C156" s="217" t="s">
        <v>1344</v>
      </c>
      <c r="D156" s="217" t="s">
        <v>22</v>
      </c>
      <c r="E156" s="217" t="s">
        <v>22</v>
      </c>
      <c r="F156" s="217" t="s">
        <v>1492</v>
      </c>
      <c r="G156" s="217" t="s">
        <v>1723</v>
      </c>
      <c r="H156" s="217"/>
      <c r="I156" s="217"/>
      <c r="J156" s="217"/>
      <c r="K156" s="217"/>
      <c r="L156" s="217"/>
      <c r="M156" s="217"/>
      <c r="N156" s="217"/>
      <c r="O156" s="217"/>
      <c r="P156" s="217"/>
      <c r="Q156" s="217"/>
      <c r="R156" s="217"/>
      <c r="S156" s="217"/>
      <c r="T156" s="217"/>
      <c r="U156" s="217"/>
      <c r="V156" s="217"/>
      <c r="W156" s="217"/>
      <c r="X156" s="217"/>
      <c r="Y156" s="217"/>
      <c r="Z156" s="217"/>
      <c r="AA156" s="217"/>
      <c r="AB156" s="217"/>
      <c r="AC156" s="217"/>
      <c r="AD156" s="217"/>
      <c r="AE156" s="217"/>
      <c r="AF156" s="217"/>
      <c r="AG156" s="217"/>
      <c r="AH156" s="217"/>
      <c r="AI156" s="217"/>
      <c r="AJ156" s="217"/>
      <c r="AK156" s="217"/>
      <c r="AL156" s="217"/>
    </row>
    <row r="157" ht="15.75" customHeight="1">
      <c r="A157" s="217"/>
      <c r="B157" s="217"/>
      <c r="C157" s="217" t="s">
        <v>1344</v>
      </c>
      <c r="D157" s="217" t="s">
        <v>22</v>
      </c>
      <c r="E157" s="217" t="s">
        <v>22</v>
      </c>
      <c r="F157" s="217" t="s">
        <v>1496</v>
      </c>
      <c r="G157" s="217" t="s">
        <v>1724</v>
      </c>
      <c r="H157" s="217"/>
      <c r="I157" s="217"/>
      <c r="J157" s="217"/>
      <c r="K157" s="217"/>
      <c r="L157" s="217"/>
      <c r="M157" s="217"/>
      <c r="N157" s="217"/>
      <c r="O157" s="217"/>
      <c r="P157" s="217"/>
      <c r="Q157" s="217"/>
      <c r="R157" s="217"/>
      <c r="S157" s="217"/>
      <c r="T157" s="217"/>
      <c r="U157" s="217"/>
      <c r="V157" s="217"/>
      <c r="W157" s="217"/>
      <c r="X157" s="217"/>
      <c r="Y157" s="217"/>
      <c r="Z157" s="217"/>
      <c r="AA157" s="217"/>
      <c r="AB157" s="217"/>
      <c r="AC157" s="217"/>
      <c r="AD157" s="217"/>
      <c r="AE157" s="217"/>
      <c r="AF157" s="217"/>
      <c r="AG157" s="217"/>
      <c r="AH157" s="217"/>
      <c r="AI157" s="217"/>
      <c r="AJ157" s="217"/>
      <c r="AK157" s="217"/>
      <c r="AL157" s="217"/>
    </row>
    <row r="158" ht="15.75" customHeight="1">
      <c r="A158" s="217"/>
      <c r="B158" s="217"/>
      <c r="C158" s="217" t="s">
        <v>1344</v>
      </c>
      <c r="D158" s="217" t="s">
        <v>22</v>
      </c>
      <c r="E158" s="217" t="s">
        <v>22</v>
      </c>
      <c r="F158" s="217" t="s">
        <v>1499</v>
      </c>
      <c r="G158" s="217" t="s">
        <v>1725</v>
      </c>
      <c r="H158" s="217"/>
      <c r="I158" s="217"/>
      <c r="J158" s="217"/>
      <c r="K158" s="217"/>
      <c r="L158" s="217"/>
      <c r="M158" s="217"/>
      <c r="N158" s="217"/>
      <c r="O158" s="217"/>
      <c r="P158" s="217"/>
      <c r="Q158" s="217"/>
      <c r="R158" s="217"/>
      <c r="S158" s="217"/>
      <c r="T158" s="217"/>
      <c r="U158" s="217"/>
      <c r="V158" s="217"/>
      <c r="W158" s="217"/>
      <c r="X158" s="217"/>
      <c r="Y158" s="217"/>
      <c r="Z158" s="217"/>
      <c r="AA158" s="217"/>
      <c r="AB158" s="217"/>
      <c r="AC158" s="217"/>
      <c r="AD158" s="217"/>
      <c r="AE158" s="217"/>
      <c r="AF158" s="217"/>
      <c r="AG158" s="217"/>
      <c r="AH158" s="217"/>
      <c r="AI158" s="217"/>
      <c r="AJ158" s="217"/>
      <c r="AK158" s="217"/>
      <c r="AL158" s="217"/>
    </row>
    <row r="159" ht="15.75" customHeight="1">
      <c r="A159" s="217"/>
      <c r="B159" s="217"/>
      <c r="C159" s="217" t="s">
        <v>1344</v>
      </c>
      <c r="D159" s="217" t="s">
        <v>22</v>
      </c>
      <c r="E159" s="217" t="s">
        <v>22</v>
      </c>
      <c r="F159" s="217" t="s">
        <v>1503</v>
      </c>
      <c r="G159" s="217" t="s">
        <v>1726</v>
      </c>
      <c r="H159" s="217"/>
      <c r="I159" s="217"/>
      <c r="J159" s="217"/>
      <c r="K159" s="217"/>
      <c r="L159" s="217"/>
      <c r="M159" s="217"/>
      <c r="N159" s="217"/>
      <c r="O159" s="217"/>
      <c r="P159" s="217"/>
      <c r="Q159" s="217"/>
      <c r="R159" s="217"/>
      <c r="S159" s="217"/>
      <c r="T159" s="217"/>
      <c r="U159" s="217"/>
      <c r="V159" s="217"/>
      <c r="W159" s="217"/>
      <c r="X159" s="217"/>
      <c r="Y159" s="217"/>
      <c r="Z159" s="217"/>
      <c r="AA159" s="217"/>
      <c r="AB159" s="217"/>
      <c r="AC159" s="217"/>
      <c r="AD159" s="217"/>
      <c r="AE159" s="217"/>
      <c r="AF159" s="217"/>
      <c r="AG159" s="217"/>
      <c r="AH159" s="217"/>
      <c r="AI159" s="217"/>
      <c r="AJ159" s="217"/>
      <c r="AK159" s="217"/>
      <c r="AL159" s="217"/>
    </row>
    <row r="160" ht="15.75" customHeight="1">
      <c r="A160" s="217"/>
      <c r="B160" s="217"/>
      <c r="C160" s="217" t="s">
        <v>1344</v>
      </c>
      <c r="D160" s="217" t="s">
        <v>22</v>
      </c>
      <c r="E160" s="217" t="s">
        <v>22</v>
      </c>
      <c r="F160" s="217" t="s">
        <v>1506</v>
      </c>
      <c r="G160" s="217" t="s">
        <v>1727</v>
      </c>
      <c r="H160" s="217"/>
      <c r="I160" s="217"/>
      <c r="J160" s="217"/>
      <c r="K160" s="217"/>
      <c r="L160" s="217"/>
      <c r="M160" s="217"/>
      <c r="N160" s="217"/>
      <c r="O160" s="217"/>
      <c r="P160" s="217"/>
      <c r="Q160" s="217"/>
      <c r="R160" s="217"/>
      <c r="S160" s="217"/>
      <c r="T160" s="217"/>
      <c r="U160" s="217"/>
      <c r="V160" s="217"/>
      <c r="W160" s="217"/>
      <c r="X160" s="217"/>
      <c r="Y160" s="217"/>
      <c r="Z160" s="217"/>
      <c r="AA160" s="217"/>
      <c r="AB160" s="217"/>
      <c r="AC160" s="217"/>
      <c r="AD160" s="217"/>
      <c r="AE160" s="217"/>
      <c r="AF160" s="217"/>
      <c r="AG160" s="217"/>
      <c r="AH160" s="217"/>
      <c r="AI160" s="217"/>
      <c r="AJ160" s="217"/>
      <c r="AK160" s="217"/>
      <c r="AL160" s="217"/>
    </row>
    <row r="161" ht="15.75" customHeight="1">
      <c r="A161" s="217"/>
      <c r="B161" s="217"/>
      <c r="C161" s="217" t="s">
        <v>1344</v>
      </c>
      <c r="D161" s="217" t="s">
        <v>22</v>
      </c>
      <c r="E161" s="217" t="s">
        <v>22</v>
      </c>
      <c r="F161" s="217" t="s">
        <v>1510</v>
      </c>
      <c r="G161" s="217" t="s">
        <v>1728</v>
      </c>
      <c r="H161" s="217"/>
      <c r="I161" s="217"/>
      <c r="J161" s="217"/>
      <c r="K161" s="217"/>
      <c r="L161" s="217"/>
      <c r="M161" s="217"/>
      <c r="N161" s="217"/>
      <c r="O161" s="217"/>
      <c r="P161" s="217"/>
      <c r="Q161" s="217"/>
      <c r="R161" s="217"/>
      <c r="S161" s="217"/>
      <c r="T161" s="217"/>
      <c r="U161" s="217"/>
      <c r="V161" s="217"/>
      <c r="W161" s="217"/>
      <c r="X161" s="217"/>
      <c r="Y161" s="217"/>
      <c r="Z161" s="217"/>
      <c r="AA161" s="217"/>
      <c r="AB161" s="217"/>
      <c r="AC161" s="217"/>
      <c r="AD161" s="217"/>
      <c r="AE161" s="217"/>
      <c r="AF161" s="217"/>
      <c r="AG161" s="217"/>
      <c r="AH161" s="217"/>
      <c r="AI161" s="217"/>
      <c r="AJ161" s="217"/>
      <c r="AK161" s="217"/>
      <c r="AL161" s="217"/>
    </row>
    <row r="162" ht="15.75" customHeight="1"/>
    <row r="163" ht="15.75" customHeight="1">
      <c r="A163" s="3" t="s">
        <v>1729</v>
      </c>
    </row>
    <row r="164" ht="15.75" customHeight="1">
      <c r="A164" s="9" t="s">
        <v>1417</v>
      </c>
      <c r="B164" s="9" t="s">
        <v>1418</v>
      </c>
      <c r="C164" s="217" t="s">
        <v>1319</v>
      </c>
      <c r="D164" s="217" t="s">
        <v>1419</v>
      </c>
      <c r="E164" s="217" t="s">
        <v>1350</v>
      </c>
      <c r="F164" s="217" t="s">
        <v>1730</v>
      </c>
      <c r="G164" s="217" t="s">
        <v>1676</v>
      </c>
      <c r="H164" s="217" t="s">
        <v>1731</v>
      </c>
      <c r="I164" s="217" t="s">
        <v>1732</v>
      </c>
      <c r="J164" s="217" t="s">
        <v>1733</v>
      </c>
      <c r="K164" s="217" t="s">
        <v>1734</v>
      </c>
      <c r="L164" s="217" t="s">
        <v>1735</v>
      </c>
      <c r="M164" s="217" t="s">
        <v>1736</v>
      </c>
      <c r="N164" s="225" t="s">
        <v>1737</v>
      </c>
      <c r="O164" s="217"/>
      <c r="P164" s="217"/>
      <c r="Q164" s="217"/>
      <c r="R164" s="217"/>
      <c r="S164" s="217"/>
      <c r="T164" s="217"/>
      <c r="U164" s="217"/>
      <c r="V164" s="217"/>
      <c r="W164" s="217"/>
      <c r="X164" s="217"/>
      <c r="Y164" s="217"/>
      <c r="Z164" s="217"/>
      <c r="AA164" s="217"/>
      <c r="AB164" s="217"/>
      <c r="AC164" s="217"/>
      <c r="AD164" s="217"/>
      <c r="AE164" s="217"/>
      <c r="AF164" s="217"/>
      <c r="AG164" s="217"/>
      <c r="AH164" s="217"/>
      <c r="AI164" s="217"/>
      <c r="AJ164" s="217"/>
      <c r="AK164" s="217"/>
      <c r="AL164" s="217"/>
      <c r="AM164" s="217"/>
    </row>
    <row r="165" ht="15.75" customHeight="1">
      <c r="A165" s="9" t="s">
        <v>1442</v>
      </c>
      <c r="B165" s="9" t="s">
        <v>1443</v>
      </c>
      <c r="C165" s="3" t="s">
        <v>1332</v>
      </c>
      <c r="D165" s="3" t="s">
        <v>944</v>
      </c>
      <c r="E165" s="3" t="s">
        <v>1335</v>
      </c>
      <c r="F165" s="3" t="s">
        <v>1718</v>
      </c>
      <c r="G165" s="3" t="s">
        <v>1681</v>
      </c>
      <c r="H165" s="3" t="s">
        <v>1594</v>
      </c>
      <c r="I165" s="3" t="s">
        <v>1738</v>
      </c>
      <c r="J165" s="3" t="s">
        <v>1739</v>
      </c>
      <c r="K165" s="3" t="s">
        <v>1740</v>
      </c>
      <c r="L165" s="3" t="s">
        <v>1741</v>
      </c>
      <c r="M165" s="3" t="s">
        <v>1742</v>
      </c>
      <c r="N165" s="3" t="s">
        <v>1559</v>
      </c>
      <c r="O165" s="217"/>
      <c r="P165" s="217"/>
      <c r="Q165" s="217"/>
      <c r="R165" s="217"/>
      <c r="S165" s="217"/>
      <c r="T165" s="217"/>
      <c r="U165" s="217"/>
      <c r="V165" s="217"/>
      <c r="W165" s="217"/>
      <c r="X165" s="217"/>
      <c r="Y165" s="217"/>
      <c r="Z165" s="217"/>
      <c r="AA165" s="217"/>
      <c r="AB165" s="217"/>
      <c r="AC165" s="217"/>
      <c r="AD165" s="217"/>
      <c r="AE165" s="217"/>
      <c r="AF165" s="217"/>
      <c r="AG165" s="217"/>
      <c r="AH165" s="217"/>
      <c r="AI165" s="217"/>
      <c r="AJ165" s="217"/>
      <c r="AK165" s="217"/>
      <c r="AL165" s="217"/>
      <c r="AM165" s="217"/>
    </row>
    <row r="166" ht="15.75" customHeight="1">
      <c r="A166" s="217"/>
      <c r="B166" s="217"/>
      <c r="C166" s="217" t="s">
        <v>1344</v>
      </c>
      <c r="D166" s="217" t="s">
        <v>22</v>
      </c>
      <c r="E166" s="217" t="s">
        <v>22</v>
      </c>
      <c r="F166" s="227" t="s">
        <v>1719</v>
      </c>
      <c r="G166" s="217" t="s">
        <v>1687</v>
      </c>
      <c r="H166" s="221">
        <v>96859.0</v>
      </c>
      <c r="I166" s="217"/>
      <c r="J166" s="217" t="s">
        <v>1743</v>
      </c>
      <c r="K166" s="217"/>
      <c r="L166" s="217"/>
      <c r="M166" s="217"/>
      <c r="N166" s="217" t="s">
        <v>1581</v>
      </c>
      <c r="O166" s="217"/>
      <c r="P166" s="217"/>
      <c r="Q166" s="217"/>
      <c r="R166" s="217"/>
      <c r="S166" s="217"/>
      <c r="T166" s="217"/>
      <c r="U166" s="217"/>
      <c r="V166" s="217"/>
      <c r="W166" s="217"/>
      <c r="X166" s="217"/>
      <c r="Y166" s="217"/>
      <c r="Z166" s="217"/>
      <c r="AA166" s="217"/>
      <c r="AB166" s="217"/>
      <c r="AC166" s="217"/>
      <c r="AD166" s="217"/>
      <c r="AE166" s="217"/>
      <c r="AF166" s="217"/>
      <c r="AG166" s="217"/>
      <c r="AH166" s="217"/>
      <c r="AI166" s="217"/>
      <c r="AJ166" s="217"/>
      <c r="AK166" s="217"/>
      <c r="AL166" s="217"/>
      <c r="AM166" s="217"/>
    </row>
    <row r="167" ht="15.75" customHeight="1">
      <c r="A167" s="217"/>
      <c r="B167" s="217"/>
      <c r="C167" s="217" t="s">
        <v>1344</v>
      </c>
      <c r="D167" s="217" t="s">
        <v>22</v>
      </c>
      <c r="E167" s="217" t="s">
        <v>22</v>
      </c>
      <c r="F167" s="228" t="s">
        <v>1720</v>
      </c>
      <c r="G167" s="217" t="s">
        <v>1744</v>
      </c>
      <c r="H167" s="221">
        <v>96859.0</v>
      </c>
      <c r="I167" s="217"/>
      <c r="J167" s="217" t="s">
        <v>1743</v>
      </c>
      <c r="K167" s="217"/>
      <c r="L167" s="217"/>
      <c r="M167" s="217"/>
      <c r="N167" s="217" t="s">
        <v>1586</v>
      </c>
      <c r="O167" s="217"/>
      <c r="P167" s="217"/>
      <c r="Q167" s="217"/>
      <c r="R167" s="217"/>
      <c r="S167" s="217"/>
      <c r="T167" s="217"/>
      <c r="U167" s="217"/>
      <c r="V167" s="217"/>
      <c r="W167" s="217"/>
      <c r="X167" s="217"/>
      <c r="Y167" s="217"/>
      <c r="Z167" s="217"/>
      <c r="AA167" s="217"/>
      <c r="AB167" s="217"/>
      <c r="AC167" s="217"/>
      <c r="AD167" s="217"/>
      <c r="AE167" s="217"/>
      <c r="AF167" s="217"/>
      <c r="AG167" s="217"/>
      <c r="AH167" s="217"/>
      <c r="AI167" s="217"/>
      <c r="AJ167" s="217"/>
      <c r="AK167" s="217"/>
      <c r="AL167" s="217"/>
      <c r="AM167" s="217"/>
    </row>
    <row r="168" ht="15.75" customHeight="1">
      <c r="A168" s="217"/>
      <c r="B168" s="217"/>
      <c r="C168" s="217" t="s">
        <v>1344</v>
      </c>
      <c r="D168" s="217" t="s">
        <v>22</v>
      </c>
      <c r="E168" s="217" t="s">
        <v>22</v>
      </c>
      <c r="F168" s="217" t="s">
        <v>1721</v>
      </c>
      <c r="G168" s="217" t="s">
        <v>1687</v>
      </c>
      <c r="H168" s="221">
        <v>96843.0</v>
      </c>
      <c r="I168" s="217"/>
      <c r="J168" s="217" t="s">
        <v>1743</v>
      </c>
      <c r="K168" s="217"/>
      <c r="L168" s="217"/>
      <c r="M168" s="217"/>
      <c r="N168" s="217" t="s">
        <v>1581</v>
      </c>
      <c r="O168" s="217"/>
      <c r="P168" s="217"/>
      <c r="Q168" s="217"/>
      <c r="R168" s="217"/>
      <c r="S168" s="217"/>
      <c r="T168" s="217"/>
      <c r="U168" s="217"/>
      <c r="V168" s="217"/>
      <c r="W168" s="217"/>
      <c r="X168" s="217"/>
      <c r="Y168" s="217"/>
      <c r="Z168" s="217"/>
      <c r="AA168" s="217"/>
      <c r="AB168" s="217"/>
      <c r="AC168" s="217"/>
      <c r="AD168" s="217"/>
      <c r="AE168" s="217"/>
      <c r="AF168" s="217"/>
      <c r="AG168" s="217"/>
      <c r="AH168" s="217"/>
      <c r="AI168" s="217"/>
      <c r="AJ168" s="217"/>
      <c r="AK168" s="217"/>
      <c r="AL168" s="217"/>
      <c r="AM168" s="217"/>
    </row>
    <row r="169" ht="15.75" customHeight="1">
      <c r="A169" s="217"/>
      <c r="B169" s="217"/>
      <c r="C169" s="217" t="s">
        <v>1344</v>
      </c>
      <c r="D169" s="217" t="s">
        <v>22</v>
      </c>
      <c r="E169" s="217" t="s">
        <v>22</v>
      </c>
      <c r="F169" s="217" t="s">
        <v>1722</v>
      </c>
      <c r="G169" s="217" t="s">
        <v>1744</v>
      </c>
      <c r="H169" s="221">
        <v>96843.0</v>
      </c>
      <c r="I169" s="217"/>
      <c r="J169" s="217" t="s">
        <v>1743</v>
      </c>
      <c r="K169" s="217"/>
      <c r="L169" s="217"/>
      <c r="M169" s="217"/>
      <c r="N169" s="217" t="s">
        <v>1586</v>
      </c>
      <c r="O169" s="217"/>
      <c r="P169" s="217"/>
      <c r="Q169" s="217"/>
      <c r="R169" s="217"/>
      <c r="S169" s="217"/>
      <c r="T169" s="217"/>
      <c r="U169" s="217"/>
      <c r="V169" s="217"/>
      <c r="W169" s="217"/>
      <c r="X169" s="217"/>
      <c r="Y169" s="217"/>
      <c r="Z169" s="217"/>
      <c r="AA169" s="217"/>
      <c r="AB169" s="217"/>
      <c r="AC169" s="217"/>
      <c r="AD169" s="217"/>
      <c r="AE169" s="217"/>
      <c r="AF169" s="217"/>
      <c r="AG169" s="217"/>
      <c r="AH169" s="217"/>
      <c r="AI169" s="217"/>
      <c r="AJ169" s="217"/>
      <c r="AK169" s="217"/>
      <c r="AL169" s="217"/>
      <c r="AM169" s="217"/>
    </row>
    <row r="170" ht="15.75" customHeight="1">
      <c r="A170" s="217"/>
      <c r="B170" s="217"/>
      <c r="C170" s="217" t="s">
        <v>1344</v>
      </c>
      <c r="D170" s="217" t="s">
        <v>22</v>
      </c>
      <c r="E170" s="217" t="s">
        <v>22</v>
      </c>
      <c r="F170" s="229" t="s">
        <v>1723</v>
      </c>
      <c r="G170" s="217" t="s">
        <v>1687</v>
      </c>
      <c r="H170" s="221">
        <v>96843.0</v>
      </c>
      <c r="I170" s="217"/>
      <c r="J170" s="217" t="s">
        <v>1745</v>
      </c>
      <c r="K170" s="217"/>
      <c r="L170" s="217"/>
      <c r="M170" s="217"/>
      <c r="N170" s="217" t="s">
        <v>1581</v>
      </c>
      <c r="O170" s="217"/>
      <c r="P170" s="217"/>
      <c r="Q170" s="217"/>
      <c r="R170" s="217"/>
      <c r="S170" s="217"/>
      <c r="T170" s="217"/>
      <c r="U170" s="217"/>
      <c r="V170" s="217"/>
      <c r="W170" s="217"/>
      <c r="X170" s="217"/>
      <c r="Y170" s="217"/>
      <c r="Z170" s="217"/>
      <c r="AA170" s="217"/>
      <c r="AB170" s="217"/>
      <c r="AC170" s="217"/>
      <c r="AD170" s="217"/>
      <c r="AE170" s="217"/>
      <c r="AF170" s="217"/>
      <c r="AG170" s="217"/>
      <c r="AH170" s="217"/>
      <c r="AI170" s="217"/>
      <c r="AJ170" s="217"/>
      <c r="AK170" s="217"/>
      <c r="AL170" s="217"/>
      <c r="AM170" s="217"/>
    </row>
    <row r="171" ht="15.75" customHeight="1">
      <c r="A171" s="217"/>
      <c r="B171" s="217"/>
      <c r="C171" s="217" t="s">
        <v>1344</v>
      </c>
      <c r="D171" s="217" t="s">
        <v>22</v>
      </c>
      <c r="E171" s="217" t="s">
        <v>22</v>
      </c>
      <c r="F171" s="230" t="s">
        <v>1724</v>
      </c>
      <c r="G171" s="217" t="s">
        <v>1744</v>
      </c>
      <c r="H171" s="221">
        <v>96843.0</v>
      </c>
      <c r="I171" s="217"/>
      <c r="J171" s="217" t="s">
        <v>1745</v>
      </c>
      <c r="K171" s="217"/>
      <c r="L171" s="217"/>
      <c r="M171" s="217"/>
      <c r="N171" s="217" t="s">
        <v>1586</v>
      </c>
      <c r="O171" s="217"/>
      <c r="P171" s="217"/>
      <c r="Q171" s="217"/>
      <c r="R171" s="217"/>
      <c r="S171" s="217"/>
      <c r="T171" s="217"/>
      <c r="U171" s="217"/>
      <c r="V171" s="217"/>
      <c r="W171" s="217"/>
      <c r="X171" s="217"/>
      <c r="Y171" s="217"/>
      <c r="Z171" s="217"/>
      <c r="AA171" s="217"/>
      <c r="AB171" s="217"/>
      <c r="AC171" s="217"/>
      <c r="AD171" s="217"/>
      <c r="AE171" s="217"/>
      <c r="AF171" s="217"/>
      <c r="AG171" s="217"/>
      <c r="AH171" s="217"/>
      <c r="AI171" s="217"/>
      <c r="AJ171" s="217"/>
      <c r="AK171" s="217"/>
      <c r="AL171" s="217"/>
      <c r="AM171" s="217"/>
    </row>
    <row r="172" ht="15.75" customHeight="1">
      <c r="A172" s="217"/>
      <c r="B172" s="217"/>
      <c r="C172" s="217" t="s">
        <v>1344</v>
      </c>
      <c r="D172" s="217" t="s">
        <v>22</v>
      </c>
      <c r="E172" s="217" t="s">
        <v>22</v>
      </c>
      <c r="F172" s="217" t="s">
        <v>1725</v>
      </c>
      <c r="G172" s="217" t="s">
        <v>1687</v>
      </c>
      <c r="H172" s="221">
        <v>96859.0</v>
      </c>
      <c r="I172" s="217"/>
      <c r="J172" s="217" t="s">
        <v>1745</v>
      </c>
      <c r="K172" s="217"/>
      <c r="L172" s="217"/>
      <c r="M172" s="217"/>
      <c r="N172" s="217" t="s">
        <v>1581</v>
      </c>
      <c r="O172" s="217"/>
      <c r="P172" s="217"/>
      <c r="Q172" s="217"/>
      <c r="R172" s="217"/>
      <c r="S172" s="217"/>
      <c r="T172" s="217"/>
      <c r="U172" s="217"/>
      <c r="V172" s="217"/>
      <c r="W172" s="217"/>
      <c r="X172" s="217"/>
      <c r="Y172" s="217"/>
      <c r="Z172" s="217"/>
      <c r="AA172" s="217"/>
      <c r="AB172" s="217"/>
      <c r="AC172" s="217"/>
      <c r="AD172" s="217"/>
      <c r="AE172" s="217"/>
      <c r="AF172" s="217"/>
      <c r="AG172" s="217"/>
      <c r="AH172" s="217"/>
      <c r="AI172" s="217"/>
      <c r="AJ172" s="217"/>
      <c r="AK172" s="217"/>
      <c r="AL172" s="217"/>
      <c r="AM172" s="217"/>
    </row>
    <row r="173" ht="15.75" customHeight="1">
      <c r="A173" s="217"/>
      <c r="B173" s="217"/>
      <c r="C173" s="217" t="s">
        <v>1344</v>
      </c>
      <c r="D173" s="217" t="s">
        <v>22</v>
      </c>
      <c r="E173" s="217" t="s">
        <v>22</v>
      </c>
      <c r="F173" s="217" t="s">
        <v>1726</v>
      </c>
      <c r="G173" s="217" t="s">
        <v>1744</v>
      </c>
      <c r="H173" s="221">
        <v>96859.0</v>
      </c>
      <c r="I173" s="217"/>
      <c r="J173" s="217" t="s">
        <v>1745</v>
      </c>
      <c r="K173" s="217"/>
      <c r="L173" s="217"/>
      <c r="M173" s="217"/>
      <c r="N173" s="217" t="s">
        <v>1586</v>
      </c>
      <c r="O173" s="217"/>
      <c r="P173" s="217"/>
      <c r="Q173" s="217"/>
      <c r="R173" s="217"/>
      <c r="S173" s="217"/>
      <c r="T173" s="217"/>
      <c r="U173" s="217"/>
      <c r="V173" s="217"/>
      <c r="W173" s="217"/>
      <c r="X173" s="217"/>
      <c r="Y173" s="217"/>
      <c r="Z173" s="217"/>
      <c r="AA173" s="217"/>
      <c r="AB173" s="217"/>
      <c r="AC173" s="217"/>
      <c r="AD173" s="217"/>
      <c r="AE173" s="217"/>
      <c r="AF173" s="217"/>
      <c r="AG173" s="217"/>
      <c r="AH173" s="217"/>
      <c r="AI173" s="217"/>
      <c r="AJ173" s="217"/>
      <c r="AK173" s="217"/>
      <c r="AL173" s="217"/>
      <c r="AM173" s="217"/>
    </row>
    <row r="174" ht="15.75" customHeight="1">
      <c r="A174" s="217"/>
      <c r="B174" s="217"/>
      <c r="C174" s="217" t="s">
        <v>1344</v>
      </c>
      <c r="D174" s="217" t="s">
        <v>22</v>
      </c>
      <c r="E174" s="217" t="s">
        <v>22</v>
      </c>
      <c r="F174" s="217" t="s">
        <v>1727</v>
      </c>
      <c r="G174" s="217" t="s">
        <v>1744</v>
      </c>
      <c r="H174" s="221">
        <v>96843.0</v>
      </c>
      <c r="I174" s="217"/>
      <c r="J174" s="217" t="s">
        <v>1745</v>
      </c>
      <c r="K174" s="217"/>
      <c r="L174" s="217"/>
      <c r="M174" s="217"/>
      <c r="N174" s="217" t="s">
        <v>1581</v>
      </c>
      <c r="O174" s="217"/>
      <c r="P174" s="217"/>
      <c r="Q174" s="217"/>
      <c r="R174" s="217"/>
      <c r="S174" s="217"/>
      <c r="T174" s="217"/>
      <c r="U174" s="217"/>
      <c r="V174" s="217"/>
      <c r="W174" s="217"/>
      <c r="X174" s="217"/>
      <c r="Y174" s="217"/>
      <c r="Z174" s="217"/>
      <c r="AA174" s="217"/>
      <c r="AB174" s="217"/>
      <c r="AC174" s="217"/>
      <c r="AD174" s="217"/>
      <c r="AE174" s="217"/>
      <c r="AF174" s="217"/>
      <c r="AG174" s="217"/>
      <c r="AH174" s="217"/>
      <c r="AI174" s="217"/>
      <c r="AJ174" s="217"/>
      <c r="AK174" s="217"/>
      <c r="AL174" s="217"/>
      <c r="AM174" s="217"/>
    </row>
    <row r="176" ht="15.75" customHeight="1">
      <c r="A176" s="3" t="s">
        <v>1746</v>
      </c>
    </row>
    <row r="177" ht="15.75" customHeight="1">
      <c r="A177" s="9" t="s">
        <v>1417</v>
      </c>
      <c r="B177" s="9" t="s">
        <v>1418</v>
      </c>
      <c r="C177" s="217" t="s">
        <v>1319</v>
      </c>
      <c r="D177" s="217" t="s">
        <v>1419</v>
      </c>
      <c r="E177" s="217" t="s">
        <v>1350</v>
      </c>
      <c r="F177" s="217" t="s">
        <v>1730</v>
      </c>
      <c r="G177" s="217" t="s">
        <v>1676</v>
      </c>
      <c r="H177" s="217" t="s">
        <v>1731</v>
      </c>
      <c r="I177" s="217" t="s">
        <v>1732</v>
      </c>
      <c r="J177" s="217" t="s">
        <v>1747</v>
      </c>
      <c r="K177" s="217" t="s">
        <v>1748</v>
      </c>
      <c r="L177" s="217" t="s">
        <v>1749</v>
      </c>
      <c r="M177" s="217" t="s">
        <v>1750</v>
      </c>
      <c r="N177" s="217" t="s">
        <v>1751</v>
      </c>
      <c r="O177" s="217" t="s">
        <v>1752</v>
      </c>
      <c r="P177" s="217" t="s">
        <v>1753</v>
      </c>
      <c r="Q177" s="217" t="s">
        <v>1754</v>
      </c>
      <c r="R177" s="217" t="s">
        <v>1755</v>
      </c>
      <c r="S177" s="217" t="s">
        <v>1735</v>
      </c>
      <c r="T177" s="217" t="s">
        <v>1736</v>
      </c>
      <c r="U177" s="225" t="s">
        <v>1737</v>
      </c>
      <c r="V177" s="217"/>
      <c r="W177" s="217"/>
      <c r="X177" s="217"/>
      <c r="Y177" s="217"/>
      <c r="Z177" s="217"/>
      <c r="AA177" s="217"/>
      <c r="AB177" s="217"/>
      <c r="AC177" s="217"/>
      <c r="AD177" s="217"/>
      <c r="AE177" s="217"/>
      <c r="AF177" s="217"/>
      <c r="AG177" s="217"/>
      <c r="AH177" s="217"/>
      <c r="AI177" s="217"/>
      <c r="AJ177" s="217"/>
      <c r="AK177" s="217"/>
      <c r="AL177" s="217"/>
      <c r="AM177" s="217"/>
    </row>
    <row r="178" ht="15.75" customHeight="1">
      <c r="A178" s="9" t="s">
        <v>1442</v>
      </c>
      <c r="B178" s="9" t="s">
        <v>1443</v>
      </c>
      <c r="C178" s="3" t="s">
        <v>1332</v>
      </c>
      <c r="D178" s="3" t="s">
        <v>944</v>
      </c>
      <c r="E178" s="3" t="s">
        <v>1335</v>
      </c>
      <c r="F178" s="3" t="s">
        <v>1718</v>
      </c>
      <c r="G178" s="3" t="s">
        <v>1681</v>
      </c>
      <c r="H178" s="3" t="s">
        <v>1594</v>
      </c>
      <c r="I178" s="3" t="s">
        <v>1738</v>
      </c>
      <c r="J178" s="3" t="s">
        <v>1756</v>
      </c>
      <c r="K178" s="3" t="s">
        <v>1757</v>
      </c>
      <c r="L178" s="3" t="s">
        <v>1758</v>
      </c>
      <c r="M178" s="3" t="s">
        <v>1759</v>
      </c>
      <c r="N178" s="3" t="s">
        <v>1760</v>
      </c>
      <c r="O178" s="3" t="s">
        <v>1761</v>
      </c>
      <c r="P178" s="3" t="s">
        <v>1762</v>
      </c>
      <c r="Q178" s="3" t="s">
        <v>1763</v>
      </c>
      <c r="R178" s="3" t="s">
        <v>1764</v>
      </c>
      <c r="S178" s="3" t="s">
        <v>1741</v>
      </c>
      <c r="T178" s="3" t="s">
        <v>1742</v>
      </c>
      <c r="U178" s="3" t="s">
        <v>1559</v>
      </c>
    </row>
    <row r="179" ht="15.75" customHeight="1">
      <c r="A179" s="217"/>
      <c r="B179" s="217"/>
      <c r="C179" s="217" t="s">
        <v>1344</v>
      </c>
      <c r="D179" s="217" t="s">
        <v>22</v>
      </c>
      <c r="E179" s="217" t="s">
        <v>22</v>
      </c>
      <c r="F179" s="231" t="s">
        <v>1719</v>
      </c>
      <c r="G179" s="217" t="s">
        <v>1687</v>
      </c>
      <c r="H179" s="217" t="s">
        <v>1765</v>
      </c>
      <c r="I179" s="217"/>
      <c r="J179" s="221">
        <v>1.0</v>
      </c>
      <c r="K179" s="221">
        <v>1.0</v>
      </c>
      <c r="L179" s="221">
        <v>15.0</v>
      </c>
      <c r="M179" s="221">
        <v>96.0</v>
      </c>
      <c r="N179" s="221">
        <v>1.0</v>
      </c>
      <c r="O179" s="221">
        <v>2.0</v>
      </c>
      <c r="P179" s="221">
        <v>64.0</v>
      </c>
      <c r="Q179" s="217"/>
      <c r="R179" s="217"/>
      <c r="S179" s="217"/>
      <c r="T179" s="217"/>
      <c r="U179" s="217" t="s">
        <v>1571</v>
      </c>
      <c r="V179" s="217"/>
      <c r="W179" s="217"/>
      <c r="X179" s="217"/>
      <c r="Y179" s="217"/>
      <c r="Z179" s="217"/>
      <c r="AA179" s="217"/>
      <c r="AB179" s="217"/>
      <c r="AC179" s="217"/>
      <c r="AD179" s="217"/>
      <c r="AE179" s="217"/>
      <c r="AF179" s="217"/>
      <c r="AG179" s="217"/>
      <c r="AH179" s="217"/>
      <c r="AI179" s="217"/>
      <c r="AJ179" s="217"/>
      <c r="AK179" s="217"/>
      <c r="AL179" s="217"/>
      <c r="AM179" s="217"/>
    </row>
    <row r="180" ht="15.75" customHeight="1">
      <c r="A180" s="217"/>
      <c r="B180" s="217"/>
      <c r="C180" s="217" t="s">
        <v>1344</v>
      </c>
      <c r="D180" s="217" t="s">
        <v>22</v>
      </c>
      <c r="E180" s="217" t="s">
        <v>22</v>
      </c>
      <c r="F180" s="232" t="s">
        <v>1720</v>
      </c>
      <c r="G180" s="217" t="s">
        <v>1744</v>
      </c>
      <c r="H180" s="217" t="s">
        <v>1766</v>
      </c>
      <c r="I180" s="217"/>
      <c r="J180" s="221">
        <v>1.0</v>
      </c>
      <c r="K180" s="221">
        <v>1.0</v>
      </c>
      <c r="L180" s="221">
        <v>15.0</v>
      </c>
      <c r="M180" s="221">
        <v>96.0</v>
      </c>
      <c r="N180" s="221">
        <v>1.0</v>
      </c>
      <c r="O180" s="221">
        <v>2.0</v>
      </c>
      <c r="P180" s="221">
        <v>64.0</v>
      </c>
      <c r="Q180" s="217"/>
      <c r="R180" s="217"/>
      <c r="S180" s="217"/>
      <c r="T180" s="217"/>
      <c r="U180" s="217" t="s">
        <v>1579</v>
      </c>
      <c r="V180" s="217"/>
      <c r="W180" s="217"/>
      <c r="X180" s="217"/>
      <c r="Y180" s="217"/>
      <c r="Z180" s="217"/>
      <c r="AA180" s="217"/>
      <c r="AB180" s="217"/>
      <c r="AC180" s="217"/>
      <c r="AD180" s="217"/>
      <c r="AE180" s="217"/>
      <c r="AF180" s="217"/>
      <c r="AG180" s="217"/>
      <c r="AH180" s="217"/>
      <c r="AI180" s="217"/>
      <c r="AJ180" s="217"/>
      <c r="AK180" s="217"/>
      <c r="AL180" s="217"/>
      <c r="AM180" s="217"/>
    </row>
    <row r="181" ht="15.75" customHeight="1">
      <c r="A181" s="217"/>
      <c r="B181" s="217"/>
      <c r="C181" s="217" t="s">
        <v>1344</v>
      </c>
      <c r="D181" s="217" t="s">
        <v>22</v>
      </c>
      <c r="E181" s="217" t="s">
        <v>22</v>
      </c>
      <c r="F181" s="229" t="s">
        <v>1723</v>
      </c>
      <c r="G181" s="217" t="s">
        <v>1687</v>
      </c>
      <c r="H181" s="217" t="s">
        <v>1767</v>
      </c>
      <c r="I181" s="217"/>
      <c r="J181" s="221">
        <v>1.0</v>
      </c>
      <c r="K181" s="221">
        <v>1.0</v>
      </c>
      <c r="L181" s="221">
        <v>15.0</v>
      </c>
      <c r="M181" s="221">
        <v>96.0</v>
      </c>
      <c r="N181" s="221">
        <v>1.0</v>
      </c>
      <c r="O181" s="221">
        <v>2.0</v>
      </c>
      <c r="P181" s="221">
        <v>64.0</v>
      </c>
      <c r="Q181" s="217"/>
      <c r="R181" s="217"/>
      <c r="S181" s="217"/>
      <c r="T181" s="217"/>
      <c r="U181" s="217" t="s">
        <v>1577</v>
      </c>
      <c r="V181" s="217"/>
      <c r="W181" s="217"/>
      <c r="X181" s="217"/>
      <c r="Y181" s="217"/>
      <c r="Z181" s="217"/>
      <c r="AA181" s="217"/>
      <c r="AB181" s="217"/>
      <c r="AC181" s="217"/>
      <c r="AD181" s="217"/>
      <c r="AE181" s="217"/>
      <c r="AF181" s="217"/>
      <c r="AG181" s="217"/>
      <c r="AH181" s="217"/>
      <c r="AI181" s="217"/>
      <c r="AJ181" s="217"/>
      <c r="AK181" s="217"/>
      <c r="AL181" s="217"/>
      <c r="AM181" s="217"/>
    </row>
    <row r="182" ht="15.75" customHeight="1">
      <c r="A182" s="217"/>
      <c r="B182" s="217"/>
      <c r="C182" s="217" t="s">
        <v>1344</v>
      </c>
      <c r="D182" s="217" t="s">
        <v>22</v>
      </c>
      <c r="E182" s="217" t="s">
        <v>22</v>
      </c>
      <c r="F182" s="230" t="s">
        <v>1724</v>
      </c>
      <c r="G182" s="217" t="s">
        <v>1744</v>
      </c>
      <c r="H182" s="217" t="s">
        <v>1768</v>
      </c>
      <c r="I182" s="217"/>
      <c r="J182" s="221">
        <v>1.0</v>
      </c>
      <c r="K182" s="221">
        <v>1.0</v>
      </c>
      <c r="L182" s="221">
        <v>15.0</v>
      </c>
      <c r="M182" s="221">
        <v>96.0</v>
      </c>
      <c r="N182" s="221">
        <v>1.0</v>
      </c>
      <c r="O182" s="221">
        <v>2.0</v>
      </c>
      <c r="P182" s="221">
        <v>64.0</v>
      </c>
      <c r="Q182" s="217"/>
      <c r="R182" s="217"/>
      <c r="S182" s="217"/>
      <c r="T182" s="217"/>
      <c r="U182" s="217" t="s">
        <v>1580</v>
      </c>
      <c r="V182" s="217"/>
      <c r="W182" s="217"/>
      <c r="X182" s="217"/>
      <c r="Y182" s="217"/>
      <c r="Z182" s="217"/>
      <c r="AA182" s="217"/>
      <c r="AB182" s="217"/>
      <c r="AC182" s="217"/>
      <c r="AD182" s="217"/>
      <c r="AE182" s="217"/>
      <c r="AF182" s="217"/>
      <c r="AG182" s="217"/>
      <c r="AH182" s="217"/>
      <c r="AI182" s="217"/>
      <c r="AJ182" s="217"/>
      <c r="AK182" s="217"/>
      <c r="AL182" s="217"/>
      <c r="AM182" s="217"/>
    </row>
    <row r="184" ht="15.75" customHeight="1">
      <c r="A184" s="3" t="s">
        <v>1769</v>
      </c>
    </row>
    <row r="185" ht="15.75" customHeight="1">
      <c r="A185" s="9" t="s">
        <v>1417</v>
      </c>
      <c r="B185" s="9" t="s">
        <v>1418</v>
      </c>
      <c r="C185" s="217" t="s">
        <v>1319</v>
      </c>
      <c r="D185" s="217" t="s">
        <v>1419</v>
      </c>
      <c r="E185" s="217" t="s">
        <v>1350</v>
      </c>
      <c r="F185" s="217" t="s">
        <v>1730</v>
      </c>
      <c r="G185" s="217" t="s">
        <v>1676</v>
      </c>
      <c r="H185" s="217" t="s">
        <v>1731</v>
      </c>
      <c r="I185" s="217" t="s">
        <v>1732</v>
      </c>
      <c r="J185" s="217" t="s">
        <v>1770</v>
      </c>
      <c r="K185" s="217" t="s">
        <v>1735</v>
      </c>
      <c r="L185" s="217" t="s">
        <v>1736</v>
      </c>
      <c r="M185" s="218" t="s">
        <v>1737</v>
      </c>
      <c r="N185" s="217"/>
      <c r="O185" s="217"/>
      <c r="P185" s="217"/>
      <c r="Q185" s="217"/>
      <c r="R185" s="217"/>
      <c r="S185" s="217"/>
      <c r="T185" s="217"/>
      <c r="U185" s="217"/>
      <c r="V185" s="217"/>
      <c r="W185" s="217"/>
      <c r="X185" s="217"/>
      <c r="Y185" s="217"/>
      <c r="Z185" s="217"/>
    </row>
    <row r="186" ht="15.75" customHeight="1">
      <c r="A186" s="9" t="s">
        <v>1442</v>
      </c>
      <c r="B186" s="9" t="s">
        <v>1443</v>
      </c>
      <c r="C186" s="3" t="s">
        <v>1332</v>
      </c>
      <c r="D186" s="3" t="s">
        <v>944</v>
      </c>
      <c r="E186" s="3" t="s">
        <v>1335</v>
      </c>
      <c r="F186" s="3" t="s">
        <v>1718</v>
      </c>
      <c r="G186" s="3" t="s">
        <v>1681</v>
      </c>
      <c r="H186" s="3" t="s">
        <v>1594</v>
      </c>
      <c r="I186" s="3" t="s">
        <v>1738</v>
      </c>
      <c r="J186" s="3" t="s">
        <v>1771</v>
      </c>
      <c r="K186" s="3" t="s">
        <v>1741</v>
      </c>
      <c r="L186" s="3" t="s">
        <v>1742</v>
      </c>
      <c r="M186" s="3" t="s">
        <v>1559</v>
      </c>
    </row>
    <row r="187" ht="15.75" customHeight="1">
      <c r="A187" s="217"/>
      <c r="B187" s="217"/>
      <c r="C187" s="217" t="s">
        <v>1344</v>
      </c>
      <c r="D187" s="217" t="s">
        <v>22</v>
      </c>
      <c r="E187" s="217" t="s">
        <v>22</v>
      </c>
      <c r="F187" s="217" t="s">
        <v>1728</v>
      </c>
      <c r="G187" s="217" t="s">
        <v>1744</v>
      </c>
      <c r="H187" s="221">
        <v>0.0</v>
      </c>
      <c r="I187" s="217" t="s">
        <v>1772</v>
      </c>
      <c r="J187" s="217" t="s">
        <v>1773</v>
      </c>
      <c r="K187" s="217"/>
      <c r="L187" s="217"/>
      <c r="M187" s="217" t="s">
        <v>1588</v>
      </c>
      <c r="N187" s="217"/>
      <c r="O187" s="217"/>
      <c r="P187" s="217"/>
      <c r="Q187" s="217"/>
      <c r="R187" s="217"/>
      <c r="S187" s="217"/>
      <c r="T187" s="217"/>
      <c r="U187" s="217"/>
      <c r="V187" s="217"/>
      <c r="W187" s="217"/>
      <c r="X187" s="217"/>
      <c r="Y187" s="217"/>
      <c r="Z187" s="217"/>
    </row>
    <row r="189" ht="15.75" customHeight="1">
      <c r="A189" s="3" t="s">
        <v>1774</v>
      </c>
      <c r="B189" s="217"/>
      <c r="C189" s="217"/>
      <c r="D189" s="217"/>
      <c r="E189" s="217"/>
      <c r="F189" s="217"/>
      <c r="G189" s="217"/>
      <c r="H189" s="217"/>
      <c r="I189" s="217"/>
      <c r="J189" s="217"/>
      <c r="K189" s="217"/>
      <c r="L189" s="217"/>
      <c r="M189" s="217"/>
      <c r="N189" s="217"/>
      <c r="O189" s="217"/>
      <c r="P189" s="217"/>
      <c r="Q189" s="217"/>
      <c r="R189" s="217"/>
      <c r="S189" s="217"/>
      <c r="T189" s="217"/>
      <c r="U189" s="217"/>
      <c r="V189" s="217"/>
      <c r="W189" s="217"/>
      <c r="X189" s="217"/>
      <c r="Y189" s="217"/>
      <c r="Z189" s="218"/>
      <c r="AA189" s="217"/>
      <c r="AB189" s="217"/>
      <c r="AC189" s="217"/>
      <c r="AD189" s="217"/>
      <c r="AE189" s="217"/>
      <c r="AF189" s="217"/>
      <c r="AG189" s="217"/>
      <c r="AH189" s="217"/>
      <c r="AI189" s="217"/>
      <c r="AJ189" s="217"/>
      <c r="AK189" s="217"/>
      <c r="AL189" s="217"/>
      <c r="AM189" s="217"/>
      <c r="AN189" s="217"/>
      <c r="AO189" s="217"/>
      <c r="AP189" s="217"/>
      <c r="AQ189" s="217"/>
    </row>
    <row r="190" ht="15.75" customHeight="1">
      <c r="A190" s="9" t="s">
        <v>1417</v>
      </c>
      <c r="B190" s="9" t="s">
        <v>1418</v>
      </c>
      <c r="C190" s="217" t="s">
        <v>1319</v>
      </c>
      <c r="D190" s="217" t="s">
        <v>1419</v>
      </c>
      <c r="E190" s="217" t="s">
        <v>1350</v>
      </c>
      <c r="F190" s="217" t="s">
        <v>1730</v>
      </c>
      <c r="G190" s="217" t="s">
        <v>1775</v>
      </c>
      <c r="H190" s="217" t="s">
        <v>1776</v>
      </c>
      <c r="I190" s="217" t="s">
        <v>1777</v>
      </c>
      <c r="J190" s="217" t="s">
        <v>1778</v>
      </c>
      <c r="K190" s="217" t="s">
        <v>1779</v>
      </c>
      <c r="L190" s="217" t="s">
        <v>1780</v>
      </c>
      <c r="M190" s="217" t="s">
        <v>1781</v>
      </c>
      <c r="N190" s="217" t="s">
        <v>1782</v>
      </c>
      <c r="O190" s="217" t="s">
        <v>1783</v>
      </c>
      <c r="P190" s="217" t="s">
        <v>1784</v>
      </c>
      <c r="Q190" s="217" t="s">
        <v>1785</v>
      </c>
      <c r="R190" s="217" t="s">
        <v>1786</v>
      </c>
      <c r="S190" s="217" t="s">
        <v>1787</v>
      </c>
      <c r="T190" s="217" t="s">
        <v>1788</v>
      </c>
      <c r="U190" s="217" t="s">
        <v>927</v>
      </c>
      <c r="V190" s="217" t="s">
        <v>1789</v>
      </c>
      <c r="W190" s="217" t="s">
        <v>1790</v>
      </c>
      <c r="X190" s="217" t="s">
        <v>1791</v>
      </c>
      <c r="Y190" s="225" t="s">
        <v>1792</v>
      </c>
      <c r="Z190" s="217"/>
      <c r="AA190" s="217"/>
      <c r="AB190" s="217"/>
      <c r="AC190" s="217"/>
      <c r="AD190" s="217"/>
      <c r="AE190" s="217"/>
      <c r="AF190" s="217"/>
      <c r="AG190" s="217"/>
      <c r="AH190" s="217"/>
      <c r="AI190" s="217"/>
      <c r="AJ190" s="217"/>
      <c r="AK190" s="217"/>
      <c r="AL190" s="217"/>
      <c r="AM190" s="217"/>
    </row>
    <row r="191">
      <c r="A191" s="9" t="s">
        <v>1442</v>
      </c>
      <c r="B191" s="9" t="s">
        <v>1443</v>
      </c>
      <c r="C191" s="3" t="s">
        <v>1332</v>
      </c>
      <c r="D191" s="3" t="s">
        <v>944</v>
      </c>
      <c r="E191" s="3" t="s">
        <v>1335</v>
      </c>
      <c r="F191" s="3" t="s">
        <v>1718</v>
      </c>
      <c r="G191" s="3" t="s">
        <v>426</v>
      </c>
      <c r="H191" s="3" t="s">
        <v>1793</v>
      </c>
      <c r="I191" s="3" t="s">
        <v>1794</v>
      </c>
      <c r="J191" s="3" t="s">
        <v>1795</v>
      </c>
      <c r="K191" s="3" t="s">
        <v>1796</v>
      </c>
      <c r="L191" s="3" t="s">
        <v>1797</v>
      </c>
      <c r="M191" s="3" t="s">
        <v>1798</v>
      </c>
      <c r="N191" s="3" t="s">
        <v>1799</v>
      </c>
      <c r="O191" s="3" t="s">
        <v>1800</v>
      </c>
      <c r="P191" s="3" t="s">
        <v>858</v>
      </c>
      <c r="Q191" s="3" t="s">
        <v>1801</v>
      </c>
      <c r="R191" s="3" t="s">
        <v>1802</v>
      </c>
      <c r="S191" s="3" t="s">
        <v>1803</v>
      </c>
      <c r="T191" s="3" t="s">
        <v>1804</v>
      </c>
      <c r="U191" s="3" t="s">
        <v>1805</v>
      </c>
      <c r="V191" s="3" t="s">
        <v>1806</v>
      </c>
      <c r="W191" s="3" t="s">
        <v>1807</v>
      </c>
      <c r="X191" s="3" t="s">
        <v>1808</v>
      </c>
      <c r="Y191" s="3" t="s">
        <v>1809</v>
      </c>
    </row>
    <row r="192" ht="15.75" customHeight="1">
      <c r="A192" s="217"/>
      <c r="B192" s="217"/>
      <c r="C192" s="217" t="s">
        <v>1344</v>
      </c>
      <c r="D192" s="217" t="s">
        <v>22</v>
      </c>
      <c r="E192" s="217" t="s">
        <v>22</v>
      </c>
      <c r="F192" s="217" t="s">
        <v>1719</v>
      </c>
      <c r="G192" s="221">
        <v>1.0</v>
      </c>
      <c r="H192" s="217" t="s">
        <v>1810</v>
      </c>
      <c r="I192" s="217" t="s">
        <v>1811</v>
      </c>
      <c r="J192" s="217"/>
      <c r="K192" s="217"/>
      <c r="L192" s="217"/>
      <c r="M192" s="217"/>
      <c r="N192" s="217"/>
      <c r="O192" s="221">
        <v>3.0</v>
      </c>
      <c r="P192" s="221">
        <v>180.0</v>
      </c>
      <c r="Q192" s="221">
        <v>10.0</v>
      </c>
      <c r="R192" s="221">
        <v>15000.0</v>
      </c>
      <c r="S192" s="217" t="s">
        <v>1414</v>
      </c>
      <c r="T192" s="221">
        <v>330.0</v>
      </c>
      <c r="U192" s="221">
        <v>328.0</v>
      </c>
      <c r="V192" s="221">
        <v>35000.0</v>
      </c>
      <c r="W192" s="217"/>
      <c r="X192" s="217"/>
      <c r="Y192" s="217"/>
      <c r="Z192" s="217"/>
      <c r="AA192" s="217"/>
      <c r="AB192" s="217"/>
      <c r="AC192" s="217"/>
      <c r="AD192" s="217"/>
      <c r="AE192" s="217"/>
      <c r="AF192" s="217"/>
      <c r="AG192" s="217"/>
      <c r="AH192" s="217"/>
      <c r="AI192" s="217"/>
      <c r="AJ192" s="217"/>
      <c r="AK192" s="217"/>
      <c r="AL192" s="217"/>
      <c r="AM192" s="217"/>
    </row>
    <row r="193" ht="15.75" customHeight="1">
      <c r="A193" s="217"/>
      <c r="B193" s="217"/>
      <c r="C193" s="217" t="s">
        <v>1344</v>
      </c>
      <c r="D193" s="217" t="s">
        <v>22</v>
      </c>
      <c r="E193" s="217" t="s">
        <v>22</v>
      </c>
      <c r="F193" s="217" t="s">
        <v>1719</v>
      </c>
      <c r="G193" s="221">
        <v>2.0</v>
      </c>
      <c r="H193" s="217" t="s">
        <v>1812</v>
      </c>
      <c r="I193" s="217" t="s">
        <v>1811</v>
      </c>
      <c r="J193" s="217"/>
      <c r="K193" s="217"/>
      <c r="L193" s="217"/>
      <c r="M193" s="217"/>
      <c r="N193" s="217"/>
      <c r="O193" s="221">
        <v>3.0</v>
      </c>
      <c r="P193" s="221">
        <v>62.0</v>
      </c>
      <c r="Q193" s="221">
        <v>320.0</v>
      </c>
      <c r="R193" s="221">
        <v>15000.0</v>
      </c>
      <c r="S193" s="217" t="s">
        <v>1414</v>
      </c>
      <c r="T193" s="221">
        <v>330.0</v>
      </c>
      <c r="U193" s="221">
        <v>329.0</v>
      </c>
      <c r="V193" s="221">
        <v>35000.0</v>
      </c>
      <c r="W193" s="217"/>
      <c r="X193" s="217"/>
      <c r="Y193" s="217"/>
      <c r="Z193" s="217"/>
      <c r="AA193" s="217"/>
      <c r="AB193" s="217"/>
      <c r="AC193" s="217"/>
      <c r="AD193" s="217"/>
      <c r="AE193" s="217"/>
      <c r="AF193" s="217"/>
      <c r="AG193" s="217"/>
      <c r="AH193" s="217"/>
      <c r="AI193" s="217"/>
      <c r="AJ193" s="217"/>
      <c r="AK193" s="217"/>
      <c r="AL193" s="217"/>
      <c r="AM193" s="217"/>
    </row>
    <row r="194" ht="15.75" customHeight="1">
      <c r="A194" s="217"/>
      <c r="B194" s="217"/>
      <c r="C194" s="217" t="s">
        <v>1344</v>
      </c>
      <c r="D194" s="217" t="s">
        <v>22</v>
      </c>
      <c r="E194" s="217" t="s">
        <v>22</v>
      </c>
      <c r="F194" s="217" t="s">
        <v>1719</v>
      </c>
      <c r="G194" s="221">
        <v>3.0</v>
      </c>
      <c r="H194" s="217" t="s">
        <v>1813</v>
      </c>
      <c r="I194" s="217" t="s">
        <v>1811</v>
      </c>
      <c r="J194" s="217"/>
      <c r="K194" s="217"/>
      <c r="L194" s="217"/>
      <c r="M194" s="217"/>
      <c r="N194" s="217"/>
      <c r="O194" s="221">
        <v>3.0</v>
      </c>
      <c r="P194" s="221">
        <v>121.0</v>
      </c>
      <c r="Q194" s="221">
        <v>330.0</v>
      </c>
      <c r="R194" s="221">
        <v>15000.0</v>
      </c>
      <c r="S194" s="217" t="s">
        <v>1414</v>
      </c>
      <c r="T194" s="221">
        <v>330.0</v>
      </c>
      <c r="U194" s="221">
        <v>330.0</v>
      </c>
      <c r="V194" s="221">
        <v>35000.0</v>
      </c>
      <c r="W194" s="217"/>
      <c r="X194" s="217"/>
      <c r="Y194" s="217"/>
      <c r="Z194" s="217"/>
      <c r="AA194" s="217"/>
      <c r="AB194" s="217"/>
      <c r="AC194" s="217"/>
      <c r="AD194" s="217"/>
      <c r="AE194" s="217"/>
      <c r="AF194" s="217"/>
      <c r="AG194" s="217"/>
      <c r="AH194" s="217"/>
      <c r="AI194" s="217"/>
      <c r="AJ194" s="217"/>
      <c r="AK194" s="217"/>
      <c r="AL194" s="217"/>
      <c r="AM194" s="217"/>
    </row>
    <row r="195" ht="15.75" customHeight="1">
      <c r="A195" s="217"/>
      <c r="B195" s="217"/>
      <c r="C195" s="217" t="s">
        <v>1344</v>
      </c>
      <c r="D195" s="217" t="s">
        <v>22</v>
      </c>
      <c r="E195" s="217" t="s">
        <v>22</v>
      </c>
      <c r="F195" s="217" t="s">
        <v>1720</v>
      </c>
      <c r="G195" s="221">
        <v>1.0</v>
      </c>
      <c r="H195" s="217" t="s">
        <v>1814</v>
      </c>
      <c r="I195" s="217" t="s">
        <v>1811</v>
      </c>
      <c r="J195" s="217"/>
      <c r="K195" s="217"/>
      <c r="L195" s="217"/>
      <c r="M195" s="217"/>
      <c r="N195" s="217"/>
      <c r="O195" s="221">
        <v>3.0</v>
      </c>
      <c r="P195" s="221">
        <v>156.0</v>
      </c>
      <c r="Q195" s="221">
        <v>260.0</v>
      </c>
      <c r="R195" s="221">
        <v>15000.0</v>
      </c>
      <c r="S195" s="217" t="s">
        <v>1414</v>
      </c>
      <c r="T195" s="221">
        <v>330.0</v>
      </c>
      <c r="U195" s="221">
        <v>328.0</v>
      </c>
      <c r="V195" s="221">
        <v>35000.0</v>
      </c>
      <c r="W195" s="217"/>
      <c r="X195" s="217"/>
      <c r="Y195" s="217"/>
      <c r="Z195" s="217"/>
      <c r="AA195" s="217"/>
      <c r="AB195" s="217"/>
      <c r="AC195" s="217"/>
      <c r="AD195" s="217"/>
      <c r="AE195" s="217"/>
      <c r="AF195" s="217"/>
      <c r="AG195" s="217"/>
      <c r="AH195" s="217"/>
      <c r="AI195" s="217"/>
      <c r="AJ195" s="217"/>
      <c r="AK195" s="217"/>
      <c r="AL195" s="217"/>
      <c r="AM195" s="217"/>
    </row>
    <row r="196" ht="15.75" customHeight="1">
      <c r="A196" s="217"/>
      <c r="B196" s="217"/>
      <c r="C196" s="217" t="s">
        <v>1344</v>
      </c>
      <c r="D196" s="217" t="s">
        <v>22</v>
      </c>
      <c r="E196" s="217" t="s">
        <v>22</v>
      </c>
      <c r="F196" s="217" t="s">
        <v>1721</v>
      </c>
      <c r="G196" s="221">
        <v>1.0</v>
      </c>
      <c r="H196" s="217" t="s">
        <v>1815</v>
      </c>
      <c r="I196" s="217" t="s">
        <v>1811</v>
      </c>
      <c r="J196" s="217"/>
      <c r="K196" s="217"/>
      <c r="L196" s="217"/>
      <c r="M196" s="217"/>
      <c r="N196" s="217"/>
      <c r="O196" s="221">
        <v>3.0</v>
      </c>
      <c r="P196" s="221">
        <v>12.0</v>
      </c>
      <c r="Q196" s="221">
        <v>600.0</v>
      </c>
      <c r="R196" s="221">
        <v>15000.0</v>
      </c>
      <c r="S196" s="217" t="s">
        <v>1414</v>
      </c>
      <c r="T196" s="217"/>
      <c r="U196" s="217"/>
      <c r="V196" s="217"/>
      <c r="W196" s="217"/>
      <c r="X196" s="217"/>
      <c r="Y196" s="217"/>
      <c r="Z196" s="217"/>
      <c r="AA196" s="217"/>
      <c r="AB196" s="217"/>
      <c r="AC196" s="217"/>
      <c r="AD196" s="217"/>
      <c r="AE196" s="217"/>
      <c r="AF196" s="217"/>
      <c r="AG196" s="217"/>
      <c r="AH196" s="217"/>
      <c r="AI196" s="217"/>
      <c r="AJ196" s="217"/>
      <c r="AK196" s="217"/>
      <c r="AL196" s="217"/>
      <c r="AM196" s="217"/>
    </row>
    <row r="197" ht="15.75" customHeight="1">
      <c r="A197" s="217"/>
      <c r="B197" s="217"/>
      <c r="C197" s="217" t="s">
        <v>1344</v>
      </c>
      <c r="D197" s="217" t="s">
        <v>22</v>
      </c>
      <c r="E197" s="217" t="s">
        <v>22</v>
      </c>
      <c r="F197" s="217" t="s">
        <v>1721</v>
      </c>
      <c r="G197" s="221">
        <v>2.0</v>
      </c>
      <c r="H197" s="217" t="s">
        <v>1816</v>
      </c>
      <c r="I197" s="217" t="s">
        <v>1811</v>
      </c>
      <c r="J197" s="217"/>
      <c r="K197" s="217"/>
      <c r="L197" s="217"/>
      <c r="M197" s="217"/>
      <c r="N197" s="217"/>
      <c r="O197" s="221">
        <v>3.0</v>
      </c>
      <c r="P197" s="221">
        <v>13.0</v>
      </c>
      <c r="Q197" s="221">
        <v>610.0</v>
      </c>
      <c r="R197" s="221">
        <v>15000.0</v>
      </c>
      <c r="S197" s="217" t="s">
        <v>1414</v>
      </c>
      <c r="T197" s="217"/>
      <c r="U197" s="217"/>
      <c r="V197" s="217"/>
      <c r="W197" s="217"/>
      <c r="X197" s="217"/>
      <c r="Y197" s="217"/>
      <c r="Z197" s="217"/>
      <c r="AA197" s="217"/>
      <c r="AB197" s="217"/>
      <c r="AC197" s="217"/>
      <c r="AD197" s="217"/>
      <c r="AE197" s="217"/>
      <c r="AF197" s="217"/>
      <c r="AG197" s="217"/>
      <c r="AH197" s="217"/>
      <c r="AI197" s="217"/>
      <c r="AJ197" s="217"/>
      <c r="AK197" s="217"/>
      <c r="AL197" s="217"/>
      <c r="AM197" s="217"/>
    </row>
    <row r="198" ht="15.75" customHeight="1">
      <c r="A198" s="217"/>
      <c r="B198" s="217"/>
      <c r="C198" s="217" t="s">
        <v>1344</v>
      </c>
      <c r="D198" s="217" t="s">
        <v>22</v>
      </c>
      <c r="E198" s="217" t="s">
        <v>22</v>
      </c>
      <c r="F198" s="217" t="s">
        <v>1721</v>
      </c>
      <c r="G198" s="221">
        <v>3.0</v>
      </c>
      <c r="H198" s="217" t="s">
        <v>1817</v>
      </c>
      <c r="I198" s="217" t="s">
        <v>1811</v>
      </c>
      <c r="J198" s="217"/>
      <c r="K198" s="217"/>
      <c r="L198" s="217"/>
      <c r="M198" s="217"/>
      <c r="N198" s="217"/>
      <c r="O198" s="221">
        <v>3.0</v>
      </c>
      <c r="P198" s="221">
        <v>14.0</v>
      </c>
      <c r="Q198" s="221">
        <v>620.0</v>
      </c>
      <c r="R198" s="221">
        <v>15000.0</v>
      </c>
      <c r="S198" s="217" t="s">
        <v>1414</v>
      </c>
      <c r="T198" s="217"/>
      <c r="U198" s="217"/>
      <c r="V198" s="217"/>
      <c r="W198" s="217"/>
      <c r="X198" s="217"/>
      <c r="Y198" s="217"/>
      <c r="Z198" s="217"/>
      <c r="AA198" s="217"/>
      <c r="AB198" s="217"/>
      <c r="AC198" s="217"/>
      <c r="AD198" s="217"/>
      <c r="AE198" s="217"/>
      <c r="AF198" s="217"/>
      <c r="AG198" s="217"/>
      <c r="AH198" s="217"/>
      <c r="AI198" s="217"/>
      <c r="AJ198" s="217"/>
      <c r="AK198" s="217"/>
      <c r="AL198" s="217"/>
      <c r="AM198" s="217"/>
    </row>
    <row r="199" ht="15.75" customHeight="1">
      <c r="A199" s="217"/>
      <c r="B199" s="217"/>
      <c r="C199" s="217" t="s">
        <v>1344</v>
      </c>
      <c r="D199" s="217" t="s">
        <v>22</v>
      </c>
      <c r="E199" s="217" t="s">
        <v>22</v>
      </c>
      <c r="F199" s="217" t="s">
        <v>1722</v>
      </c>
      <c r="G199" s="221">
        <v>1.0</v>
      </c>
      <c r="H199" s="217" t="s">
        <v>1818</v>
      </c>
      <c r="I199" s="217" t="s">
        <v>1811</v>
      </c>
      <c r="J199" s="217"/>
      <c r="K199" s="217"/>
      <c r="L199" s="217"/>
      <c r="M199" s="217"/>
      <c r="N199" s="217"/>
      <c r="O199" s="221">
        <v>3.0</v>
      </c>
      <c r="P199" s="221">
        <v>103.0</v>
      </c>
      <c r="Q199" s="221">
        <v>640.0</v>
      </c>
      <c r="R199" s="221">
        <v>15000.0</v>
      </c>
      <c r="S199" s="217" t="s">
        <v>1414</v>
      </c>
      <c r="T199" s="217"/>
      <c r="U199" s="217"/>
      <c r="V199" s="217"/>
      <c r="W199" s="217"/>
      <c r="X199" s="217"/>
      <c r="Y199" s="217"/>
      <c r="Z199" s="217"/>
      <c r="AA199" s="217"/>
      <c r="AB199" s="217"/>
      <c r="AC199" s="217"/>
      <c r="AD199" s="217"/>
      <c r="AE199" s="217"/>
      <c r="AF199" s="217"/>
      <c r="AG199" s="217"/>
      <c r="AH199" s="217"/>
      <c r="AI199" s="217"/>
      <c r="AJ199" s="217"/>
      <c r="AK199" s="217"/>
      <c r="AL199" s="217"/>
      <c r="AM199" s="217"/>
    </row>
    <row r="200" ht="15.75" customHeight="1">
      <c r="A200" s="217"/>
      <c r="B200" s="217"/>
      <c r="C200" s="217" t="s">
        <v>1344</v>
      </c>
      <c r="D200" s="217" t="s">
        <v>22</v>
      </c>
      <c r="E200" s="217" t="s">
        <v>22</v>
      </c>
      <c r="F200" s="217" t="s">
        <v>1723</v>
      </c>
      <c r="G200" s="221">
        <v>1.0</v>
      </c>
      <c r="H200" s="217" t="s">
        <v>1819</v>
      </c>
      <c r="I200" s="217" t="s">
        <v>1811</v>
      </c>
      <c r="J200" s="217"/>
      <c r="K200" s="217"/>
      <c r="L200" s="217"/>
      <c r="M200" s="217"/>
      <c r="N200" s="217"/>
      <c r="O200" s="221">
        <v>3.0</v>
      </c>
      <c r="P200" s="221">
        <v>210.0</v>
      </c>
      <c r="Q200" s="221">
        <v>10.0</v>
      </c>
      <c r="R200" s="221">
        <v>15000.0</v>
      </c>
      <c r="S200" s="217" t="s">
        <v>1414</v>
      </c>
      <c r="T200" s="221">
        <v>330.0</v>
      </c>
      <c r="U200" s="221">
        <v>328.0</v>
      </c>
      <c r="V200" s="221">
        <v>35000.0</v>
      </c>
      <c r="W200" s="217"/>
      <c r="X200" s="217"/>
      <c r="Y200" s="217"/>
      <c r="Z200" s="217"/>
      <c r="AA200" s="217"/>
      <c r="AB200" s="217"/>
      <c r="AC200" s="217"/>
      <c r="AD200" s="217"/>
      <c r="AE200" s="217"/>
      <c r="AF200" s="217"/>
      <c r="AG200" s="217"/>
      <c r="AH200" s="217"/>
      <c r="AI200" s="217"/>
      <c r="AJ200" s="217"/>
      <c r="AK200" s="217"/>
      <c r="AL200" s="217"/>
      <c r="AM200" s="217"/>
    </row>
    <row r="201" ht="15.75" customHeight="1">
      <c r="A201" s="217"/>
      <c r="B201" s="217"/>
      <c r="C201" s="217" t="s">
        <v>1344</v>
      </c>
      <c r="D201" s="217" t="s">
        <v>22</v>
      </c>
      <c r="E201" s="217" t="s">
        <v>22</v>
      </c>
      <c r="F201" s="217" t="s">
        <v>1723</v>
      </c>
      <c r="G201" s="221">
        <v>2.0</v>
      </c>
      <c r="H201" s="217" t="s">
        <v>1820</v>
      </c>
      <c r="I201" s="217" t="s">
        <v>1811</v>
      </c>
      <c r="J201" s="217"/>
      <c r="K201" s="217"/>
      <c r="L201" s="217"/>
      <c r="M201" s="217"/>
      <c r="N201" s="217"/>
      <c r="O201" s="221">
        <v>3.0</v>
      </c>
      <c r="P201" s="221">
        <v>299.0</v>
      </c>
      <c r="Q201" s="221">
        <v>320.0</v>
      </c>
      <c r="R201" s="221">
        <v>15000.0</v>
      </c>
      <c r="S201" s="217" t="s">
        <v>1414</v>
      </c>
      <c r="T201" s="221">
        <v>330.0</v>
      </c>
      <c r="U201" s="221">
        <v>329.0</v>
      </c>
      <c r="V201" s="221">
        <v>35000.0</v>
      </c>
      <c r="W201" s="217"/>
      <c r="X201" s="217"/>
      <c r="Y201" s="217"/>
      <c r="Z201" s="217"/>
      <c r="AA201" s="217"/>
      <c r="AB201" s="217"/>
      <c r="AC201" s="217"/>
      <c r="AD201" s="217"/>
      <c r="AE201" s="217"/>
      <c r="AF201" s="217"/>
      <c r="AG201" s="217"/>
      <c r="AH201" s="217"/>
      <c r="AI201" s="217"/>
      <c r="AJ201" s="217"/>
      <c r="AK201" s="217"/>
      <c r="AL201" s="217"/>
      <c r="AM201" s="217"/>
    </row>
    <row r="202" ht="15.75" customHeight="1">
      <c r="A202" s="217"/>
      <c r="B202" s="217"/>
      <c r="C202" s="217" t="s">
        <v>1344</v>
      </c>
      <c r="D202" s="217" t="s">
        <v>22</v>
      </c>
      <c r="E202" s="217" t="s">
        <v>22</v>
      </c>
      <c r="F202" s="217" t="s">
        <v>1723</v>
      </c>
      <c r="G202" s="221">
        <v>3.0</v>
      </c>
      <c r="H202" s="217" t="s">
        <v>1821</v>
      </c>
      <c r="I202" s="217" t="s">
        <v>1811</v>
      </c>
      <c r="J202" s="217"/>
      <c r="K202" s="217"/>
      <c r="L202" s="217"/>
      <c r="M202" s="217"/>
      <c r="N202" s="217"/>
      <c r="O202" s="221">
        <v>3.0</v>
      </c>
      <c r="P202" s="221">
        <v>121.0</v>
      </c>
      <c r="Q202" s="221">
        <v>330.0</v>
      </c>
      <c r="R202" s="221">
        <v>15000.0</v>
      </c>
      <c r="S202" s="217" t="s">
        <v>1414</v>
      </c>
      <c r="T202" s="221">
        <v>330.0</v>
      </c>
      <c r="U202" s="221">
        <v>330.0</v>
      </c>
      <c r="V202" s="221">
        <v>35000.0</v>
      </c>
      <c r="W202" s="217"/>
      <c r="X202" s="217"/>
      <c r="Y202" s="217"/>
      <c r="Z202" s="217"/>
      <c r="AA202" s="217"/>
      <c r="AB202" s="217"/>
      <c r="AC202" s="217"/>
      <c r="AD202" s="217"/>
      <c r="AE202" s="217"/>
      <c r="AF202" s="217"/>
      <c r="AG202" s="217"/>
      <c r="AH202" s="217"/>
      <c r="AI202" s="217"/>
      <c r="AJ202" s="217"/>
      <c r="AK202" s="217"/>
      <c r="AL202" s="217"/>
      <c r="AM202" s="217"/>
    </row>
    <row r="203" ht="15.75" customHeight="1">
      <c r="A203" s="217"/>
      <c r="B203" s="217"/>
      <c r="C203" s="217" t="s">
        <v>1344</v>
      </c>
      <c r="D203" s="217" t="s">
        <v>22</v>
      </c>
      <c r="E203" s="217" t="s">
        <v>22</v>
      </c>
      <c r="F203" s="217" t="s">
        <v>1724</v>
      </c>
      <c r="G203" s="221">
        <v>1.0</v>
      </c>
      <c r="H203" s="217" t="s">
        <v>1822</v>
      </c>
      <c r="I203" s="217" t="s">
        <v>1811</v>
      </c>
      <c r="J203" s="217"/>
      <c r="K203" s="217"/>
      <c r="L203" s="217"/>
      <c r="M203" s="217"/>
      <c r="N203" s="217"/>
      <c r="O203" s="221">
        <v>3.0</v>
      </c>
      <c r="P203" s="221">
        <v>191.0</v>
      </c>
      <c r="Q203" s="221">
        <v>370.0</v>
      </c>
      <c r="R203" s="221">
        <v>15000.0</v>
      </c>
      <c r="S203" s="217" t="s">
        <v>1414</v>
      </c>
      <c r="T203" s="221">
        <v>330.0</v>
      </c>
      <c r="U203" s="221">
        <v>328.0</v>
      </c>
      <c r="V203" s="221">
        <v>35000.0</v>
      </c>
      <c r="W203" s="217"/>
      <c r="X203" s="217"/>
      <c r="Y203" s="217"/>
      <c r="Z203" s="217"/>
      <c r="AA203" s="217"/>
      <c r="AB203" s="217"/>
      <c r="AC203" s="217"/>
      <c r="AD203" s="217"/>
      <c r="AE203" s="217"/>
      <c r="AF203" s="217"/>
      <c r="AG203" s="217"/>
      <c r="AH203" s="217"/>
      <c r="AI203" s="217"/>
      <c r="AJ203" s="217"/>
      <c r="AK203" s="217"/>
      <c r="AL203" s="217"/>
      <c r="AM203" s="217"/>
    </row>
    <row r="204" ht="15.75" customHeight="1">
      <c r="A204" s="217"/>
      <c r="B204" s="217"/>
      <c r="C204" s="217" t="s">
        <v>1344</v>
      </c>
      <c r="D204" s="217" t="s">
        <v>22</v>
      </c>
      <c r="E204" s="217" t="s">
        <v>22</v>
      </c>
      <c r="F204" s="217" t="s">
        <v>1725</v>
      </c>
      <c r="G204" s="221">
        <v>1.0</v>
      </c>
      <c r="H204" s="217" t="s">
        <v>1823</v>
      </c>
      <c r="I204" s="217" t="s">
        <v>1811</v>
      </c>
      <c r="J204" s="217"/>
      <c r="K204" s="217"/>
      <c r="L204" s="217"/>
      <c r="M204" s="217"/>
      <c r="N204" s="217"/>
      <c r="O204" s="221">
        <v>3.0</v>
      </c>
      <c r="P204" s="221">
        <v>151.0</v>
      </c>
      <c r="Q204" s="221">
        <v>300.0</v>
      </c>
      <c r="R204" s="221">
        <v>15000.0</v>
      </c>
      <c r="S204" s="217" t="s">
        <v>1414</v>
      </c>
      <c r="T204" s="217"/>
      <c r="U204" s="217"/>
      <c r="V204" s="217"/>
      <c r="W204" s="217"/>
      <c r="X204" s="217"/>
      <c r="Y204" s="217"/>
      <c r="Z204" s="217"/>
      <c r="AA204" s="217"/>
      <c r="AB204" s="217"/>
      <c r="AC204" s="217"/>
      <c r="AD204" s="217"/>
      <c r="AE204" s="217"/>
      <c r="AF204" s="217"/>
      <c r="AG204" s="217"/>
      <c r="AH204" s="217"/>
      <c r="AI204" s="217"/>
      <c r="AJ204" s="217"/>
      <c r="AK204" s="217"/>
      <c r="AL204" s="217"/>
      <c r="AM204" s="217"/>
    </row>
    <row r="205" ht="15.75" customHeight="1">
      <c r="A205" s="217"/>
      <c r="B205" s="217"/>
      <c r="C205" s="217" t="s">
        <v>1344</v>
      </c>
      <c r="D205" s="217" t="s">
        <v>22</v>
      </c>
      <c r="E205" s="217" t="s">
        <v>22</v>
      </c>
      <c r="F205" s="217" t="s">
        <v>1725</v>
      </c>
      <c r="G205" s="221">
        <v>2.0</v>
      </c>
      <c r="H205" s="217" t="s">
        <v>1824</v>
      </c>
      <c r="I205" s="217" t="s">
        <v>1811</v>
      </c>
      <c r="J205" s="217"/>
      <c r="K205" s="217"/>
      <c r="L205" s="217"/>
      <c r="M205" s="217"/>
      <c r="N205" s="217"/>
      <c r="O205" s="221">
        <v>3.0</v>
      </c>
      <c r="P205" s="221">
        <v>152.0</v>
      </c>
      <c r="Q205" s="221">
        <v>670.0</v>
      </c>
      <c r="R205" s="221">
        <v>15000.0</v>
      </c>
      <c r="S205" s="217" t="s">
        <v>1414</v>
      </c>
      <c r="T205" s="217"/>
      <c r="U205" s="217"/>
      <c r="V205" s="217"/>
      <c r="W205" s="217"/>
      <c r="X205" s="217"/>
      <c r="Y205" s="217"/>
      <c r="Z205" s="217"/>
      <c r="AA205" s="217"/>
      <c r="AB205" s="217"/>
      <c r="AC205" s="217"/>
      <c r="AD205" s="217"/>
      <c r="AE205" s="217"/>
      <c r="AF205" s="217"/>
      <c r="AG205" s="217"/>
      <c r="AH205" s="217"/>
      <c r="AI205" s="217"/>
      <c r="AJ205" s="217"/>
      <c r="AK205" s="217"/>
      <c r="AL205" s="217"/>
      <c r="AM205" s="217"/>
    </row>
    <row r="206" ht="15.75" customHeight="1">
      <c r="A206" s="217"/>
      <c r="B206" s="217"/>
      <c r="C206" s="217" t="s">
        <v>1344</v>
      </c>
      <c r="D206" s="217" t="s">
        <v>22</v>
      </c>
      <c r="E206" s="217" t="s">
        <v>22</v>
      </c>
      <c r="F206" s="217" t="s">
        <v>1725</v>
      </c>
      <c r="G206" s="221">
        <v>3.0</v>
      </c>
      <c r="H206" s="217" t="s">
        <v>1825</v>
      </c>
      <c r="I206" s="217" t="s">
        <v>1811</v>
      </c>
      <c r="J206" s="217"/>
      <c r="K206" s="217"/>
      <c r="L206" s="217"/>
      <c r="M206" s="217"/>
      <c r="N206" s="217"/>
      <c r="O206" s="221">
        <v>3.0</v>
      </c>
      <c r="P206" s="221">
        <v>150.0</v>
      </c>
      <c r="Q206" s="221">
        <v>90.0</v>
      </c>
      <c r="R206" s="221">
        <v>15000.0</v>
      </c>
      <c r="S206" s="217" t="s">
        <v>1414</v>
      </c>
      <c r="T206" s="217"/>
      <c r="U206" s="217"/>
      <c r="V206" s="217"/>
      <c r="W206" s="217"/>
      <c r="X206" s="217"/>
      <c r="Y206" s="217"/>
      <c r="Z206" s="217"/>
      <c r="AA206" s="217"/>
      <c r="AB206" s="217"/>
      <c r="AC206" s="217"/>
      <c r="AD206" s="217"/>
      <c r="AE206" s="217"/>
      <c r="AF206" s="217"/>
      <c r="AG206" s="217"/>
      <c r="AH206" s="217"/>
      <c r="AI206" s="217"/>
      <c r="AJ206" s="217"/>
      <c r="AK206" s="217"/>
      <c r="AL206" s="217"/>
      <c r="AM206" s="217"/>
    </row>
    <row r="207" ht="15.75" customHeight="1">
      <c r="A207" s="217"/>
      <c r="B207" s="217"/>
      <c r="C207" s="217" t="s">
        <v>1344</v>
      </c>
      <c r="D207" s="217" t="s">
        <v>22</v>
      </c>
      <c r="E207" s="217" t="s">
        <v>22</v>
      </c>
      <c r="F207" s="217" t="s">
        <v>1726</v>
      </c>
      <c r="G207" s="221">
        <v>1.0</v>
      </c>
      <c r="H207" s="217" t="s">
        <v>1826</v>
      </c>
      <c r="I207" s="217" t="s">
        <v>1811</v>
      </c>
      <c r="J207" s="217"/>
      <c r="K207" s="217"/>
      <c r="L207" s="217"/>
      <c r="M207" s="217"/>
      <c r="N207" s="217"/>
      <c r="O207" s="221">
        <v>3.0</v>
      </c>
      <c r="P207" s="221">
        <v>271.0</v>
      </c>
      <c r="Q207" s="221">
        <v>130.0</v>
      </c>
      <c r="R207" s="221">
        <v>15000.0</v>
      </c>
      <c r="S207" s="217" t="s">
        <v>1414</v>
      </c>
      <c r="T207" s="217"/>
      <c r="U207" s="217"/>
      <c r="V207" s="217"/>
      <c r="W207" s="217"/>
      <c r="X207" s="217"/>
      <c r="Y207" s="217"/>
      <c r="Z207" s="217"/>
      <c r="AA207" s="217"/>
      <c r="AB207" s="217"/>
      <c r="AC207" s="217"/>
      <c r="AD207" s="217"/>
      <c r="AE207" s="217"/>
      <c r="AF207" s="217"/>
      <c r="AG207" s="217"/>
      <c r="AH207" s="217"/>
      <c r="AI207" s="217"/>
      <c r="AJ207" s="217"/>
      <c r="AK207" s="217"/>
      <c r="AL207" s="217"/>
      <c r="AM207" s="217"/>
    </row>
    <row r="208" ht="15.75" customHeight="1">
      <c r="A208" s="217"/>
      <c r="B208" s="217"/>
      <c r="C208" s="217" t="s">
        <v>1344</v>
      </c>
      <c r="D208" s="217" t="s">
        <v>22</v>
      </c>
      <c r="E208" s="217" t="s">
        <v>22</v>
      </c>
      <c r="F208" s="217" t="s">
        <v>1727</v>
      </c>
      <c r="G208" s="221">
        <v>1.0</v>
      </c>
      <c r="H208" s="217" t="s">
        <v>1827</v>
      </c>
      <c r="I208" s="217" t="s">
        <v>1811</v>
      </c>
      <c r="J208" s="217"/>
      <c r="K208" s="217"/>
      <c r="L208" s="217"/>
      <c r="M208" s="217"/>
      <c r="N208" s="217"/>
      <c r="O208" s="221">
        <v>3.0</v>
      </c>
      <c r="P208" s="221">
        <v>272.0</v>
      </c>
      <c r="Q208" s="221">
        <v>650.0</v>
      </c>
      <c r="R208" s="221">
        <v>15000.0</v>
      </c>
      <c r="S208" s="217" t="s">
        <v>1414</v>
      </c>
      <c r="T208" s="217"/>
      <c r="U208" s="217"/>
      <c r="V208" s="217"/>
      <c r="W208" s="217"/>
      <c r="X208" s="217"/>
      <c r="Y208" s="217"/>
      <c r="Z208" s="217"/>
      <c r="AA208" s="217"/>
      <c r="AB208" s="217"/>
      <c r="AC208" s="217"/>
      <c r="AD208" s="217"/>
      <c r="AE208" s="217"/>
      <c r="AF208" s="217"/>
      <c r="AG208" s="217"/>
      <c r="AH208" s="217"/>
      <c r="AI208" s="217"/>
      <c r="AJ208" s="217"/>
      <c r="AK208" s="217"/>
      <c r="AL208" s="217"/>
      <c r="AM208" s="217"/>
    </row>
    <row r="209" ht="15.75" customHeight="1">
      <c r="A209" s="217"/>
      <c r="B209" s="217"/>
      <c r="C209" s="217" t="s">
        <v>1344</v>
      </c>
      <c r="D209" s="217" t="s">
        <v>22</v>
      </c>
      <c r="E209" s="217" t="s">
        <v>22</v>
      </c>
      <c r="F209" s="217" t="s">
        <v>1727</v>
      </c>
      <c r="G209" s="221">
        <v>2.0</v>
      </c>
      <c r="H209" s="217" t="s">
        <v>1828</v>
      </c>
      <c r="I209" s="217" t="s">
        <v>1811</v>
      </c>
      <c r="J209" s="217"/>
      <c r="K209" s="217"/>
      <c r="L209" s="217"/>
      <c r="M209" s="217"/>
      <c r="N209" s="217"/>
      <c r="O209" s="221">
        <v>3.0</v>
      </c>
      <c r="P209" s="221">
        <v>271.0</v>
      </c>
      <c r="Q209" s="221">
        <v>310.0</v>
      </c>
      <c r="R209" s="221">
        <v>15000.0</v>
      </c>
      <c r="S209" s="217" t="s">
        <v>1414</v>
      </c>
      <c r="T209" s="217"/>
      <c r="U209" s="217"/>
      <c r="V209" s="217"/>
      <c r="W209" s="217"/>
      <c r="X209" s="217"/>
      <c r="Y209" s="217"/>
      <c r="Z209" s="217"/>
      <c r="AA209" s="217"/>
      <c r="AB209" s="217"/>
      <c r="AC209" s="217"/>
      <c r="AD209" s="217"/>
      <c r="AE209" s="217"/>
      <c r="AF209" s="217"/>
      <c r="AG209" s="217"/>
      <c r="AH209" s="217"/>
      <c r="AI209" s="217"/>
      <c r="AJ209" s="217"/>
      <c r="AK209" s="217"/>
      <c r="AL209" s="217"/>
      <c r="AM209" s="217"/>
    </row>
    <row r="210" ht="15.75" customHeight="1">
      <c r="A210" s="217"/>
      <c r="B210" s="217"/>
      <c r="C210" s="217" t="s">
        <v>1344</v>
      </c>
      <c r="D210" s="217" t="s">
        <v>22</v>
      </c>
      <c r="E210" s="217" t="s">
        <v>22</v>
      </c>
      <c r="F210" s="217" t="s">
        <v>1727</v>
      </c>
      <c r="G210" s="221">
        <v>3.0</v>
      </c>
      <c r="H210" s="217" t="s">
        <v>1829</v>
      </c>
      <c r="I210" s="217" t="s">
        <v>1811</v>
      </c>
      <c r="J210" s="217"/>
      <c r="K210" s="217"/>
      <c r="L210" s="217"/>
      <c r="M210" s="217"/>
      <c r="N210" s="217"/>
      <c r="O210" s="221">
        <v>3.0</v>
      </c>
      <c r="P210" s="221">
        <v>270.0</v>
      </c>
      <c r="Q210" s="221">
        <v>120.0</v>
      </c>
      <c r="R210" s="221">
        <v>15000.0</v>
      </c>
      <c r="S210" s="217" t="s">
        <v>1414</v>
      </c>
      <c r="T210" s="217"/>
      <c r="U210" s="217"/>
      <c r="V210" s="217"/>
      <c r="W210" s="217"/>
      <c r="X210" s="217"/>
      <c r="Y210" s="217"/>
      <c r="Z210" s="217"/>
      <c r="AA210" s="217"/>
      <c r="AB210" s="217"/>
      <c r="AC210" s="217"/>
      <c r="AD210" s="217"/>
      <c r="AE210" s="217"/>
      <c r="AF210" s="217"/>
      <c r="AG210" s="217"/>
      <c r="AH210" s="217"/>
      <c r="AI210" s="217"/>
      <c r="AJ210" s="217"/>
      <c r="AK210" s="217"/>
      <c r="AL210" s="217"/>
      <c r="AM210" s="217"/>
    </row>
    <row r="211" ht="15.75" customHeight="1">
      <c r="A211" s="217"/>
      <c r="B211" s="217"/>
      <c r="C211" s="217" t="s">
        <v>1344</v>
      </c>
      <c r="D211" s="217" t="s">
        <v>22</v>
      </c>
      <c r="E211" s="217" t="s">
        <v>22</v>
      </c>
      <c r="F211" s="217" t="s">
        <v>1728</v>
      </c>
      <c r="G211" s="221">
        <v>1.0</v>
      </c>
      <c r="H211" s="217" t="s">
        <v>1830</v>
      </c>
      <c r="I211" s="217" t="s">
        <v>1811</v>
      </c>
      <c r="J211" s="217"/>
      <c r="K211" s="221">
        <v>181.0</v>
      </c>
      <c r="L211" s="221">
        <v>32.0</v>
      </c>
      <c r="M211" s="221">
        <v>5000.0</v>
      </c>
      <c r="N211" s="217" t="s">
        <v>1414</v>
      </c>
      <c r="O211" s="217"/>
      <c r="P211" s="217"/>
      <c r="Q211" s="217"/>
      <c r="R211" s="217"/>
      <c r="S211" s="217"/>
      <c r="T211" s="217"/>
      <c r="U211" s="217"/>
      <c r="V211" s="217"/>
      <c r="W211" s="217"/>
      <c r="X211" s="217"/>
      <c r="Y211" s="217"/>
      <c r="Z211" s="217"/>
      <c r="AA211" s="217"/>
      <c r="AB211" s="217"/>
      <c r="AC211" s="217"/>
      <c r="AD211" s="217"/>
      <c r="AE211" s="217"/>
      <c r="AF211" s="217"/>
      <c r="AG211" s="217"/>
      <c r="AH211" s="217"/>
      <c r="AI211" s="217"/>
      <c r="AJ211" s="217"/>
      <c r="AK211" s="217"/>
      <c r="AL211" s="217"/>
      <c r="AM211" s="217"/>
    </row>
    <row r="213" ht="15.75" customHeight="1">
      <c r="A213" s="224" t="s">
        <v>1831</v>
      </c>
    </row>
    <row r="214" ht="15.75" customHeight="1">
      <c r="A214" s="9" t="s">
        <v>1417</v>
      </c>
      <c r="B214" s="9" t="s">
        <v>1418</v>
      </c>
      <c r="C214" s="217" t="s">
        <v>1319</v>
      </c>
      <c r="D214" s="217" t="s">
        <v>1419</v>
      </c>
      <c r="E214" s="217" t="s">
        <v>1350</v>
      </c>
      <c r="F214" s="217" t="s">
        <v>1730</v>
      </c>
      <c r="G214" s="217" t="s">
        <v>1832</v>
      </c>
      <c r="H214" s="217" t="s">
        <v>1833</v>
      </c>
      <c r="I214" s="217" t="s">
        <v>1834</v>
      </c>
      <c r="J214" s="217" t="s">
        <v>1835</v>
      </c>
      <c r="K214" s="217" t="s">
        <v>1836</v>
      </c>
      <c r="L214" s="217" t="s">
        <v>1837</v>
      </c>
      <c r="M214" s="217" t="s">
        <v>1838</v>
      </c>
      <c r="N214" s="217" t="s">
        <v>441</v>
      </c>
      <c r="O214" s="217" t="s">
        <v>1839</v>
      </c>
      <c r="P214" s="217" t="s">
        <v>1840</v>
      </c>
      <c r="Q214" s="217" t="s">
        <v>1841</v>
      </c>
      <c r="R214" s="217" t="s">
        <v>1842</v>
      </c>
      <c r="S214" s="217" t="s">
        <v>447</v>
      </c>
      <c r="T214" s="217" t="s">
        <v>450</v>
      </c>
      <c r="U214" s="217" t="s">
        <v>452</v>
      </c>
      <c r="V214" s="217" t="s">
        <v>1843</v>
      </c>
      <c r="W214" s="217" t="s">
        <v>1844</v>
      </c>
      <c r="X214" s="217" t="s">
        <v>1845</v>
      </c>
      <c r="Y214" s="217" t="s">
        <v>1846</v>
      </c>
      <c r="Z214" s="217" t="s">
        <v>1847</v>
      </c>
      <c r="AA214" s="217" t="s">
        <v>1848</v>
      </c>
      <c r="AB214" s="217" t="s">
        <v>1849</v>
      </c>
      <c r="AC214" s="217" t="s">
        <v>1850</v>
      </c>
      <c r="AD214" s="217" t="s">
        <v>1851</v>
      </c>
      <c r="AE214" s="217" t="s">
        <v>1852</v>
      </c>
      <c r="AF214" s="217" t="s">
        <v>1853</v>
      </c>
      <c r="AG214" s="217" t="s">
        <v>1854</v>
      </c>
      <c r="AH214" s="217" t="s">
        <v>1855</v>
      </c>
      <c r="AI214" s="217" t="s">
        <v>1856</v>
      </c>
      <c r="AJ214" s="217" t="s">
        <v>1857</v>
      </c>
      <c r="AK214" s="217"/>
      <c r="AL214" s="217"/>
      <c r="AM214" s="217"/>
    </row>
    <row r="215" ht="15.75" customHeight="1">
      <c r="A215" s="9" t="s">
        <v>1442</v>
      </c>
      <c r="B215" s="9" t="s">
        <v>1443</v>
      </c>
      <c r="C215" s="3" t="s">
        <v>1332</v>
      </c>
      <c r="D215" s="3" t="s">
        <v>944</v>
      </c>
      <c r="E215" s="3" t="s">
        <v>1335</v>
      </c>
      <c r="F215" s="3" t="s">
        <v>1718</v>
      </c>
      <c r="G215" s="3" t="s">
        <v>426</v>
      </c>
      <c r="H215" s="3" t="s">
        <v>1665</v>
      </c>
      <c r="I215" s="3" t="s">
        <v>1858</v>
      </c>
      <c r="J215" s="3" t="s">
        <v>431</v>
      </c>
      <c r="K215" s="3" t="s">
        <v>438</v>
      </c>
      <c r="L215" s="3" t="s">
        <v>1666</v>
      </c>
      <c r="M215" s="3" t="s">
        <v>440</v>
      </c>
      <c r="N215" s="3" t="s">
        <v>442</v>
      </c>
      <c r="O215" s="3" t="s">
        <v>1859</v>
      </c>
      <c r="P215" s="3" t="s">
        <v>834</v>
      </c>
      <c r="Q215" s="3" t="s">
        <v>296</v>
      </c>
      <c r="R215" s="3" t="s">
        <v>299</v>
      </c>
      <c r="S215" s="3" t="s">
        <v>448</v>
      </c>
      <c r="T215" s="3" t="s">
        <v>451</v>
      </c>
      <c r="U215" s="3" t="s">
        <v>453</v>
      </c>
      <c r="V215" s="3" t="s">
        <v>1860</v>
      </c>
      <c r="W215" s="3" t="s">
        <v>1861</v>
      </c>
      <c r="X215" s="3" t="s">
        <v>1862</v>
      </c>
      <c r="Y215" s="3" t="s">
        <v>1863</v>
      </c>
      <c r="Z215" s="3" t="s">
        <v>1864</v>
      </c>
      <c r="AA215" s="3" t="s">
        <v>1865</v>
      </c>
      <c r="AB215" s="3" t="s">
        <v>1866</v>
      </c>
      <c r="AC215" s="3" t="s">
        <v>1867</v>
      </c>
      <c r="AD215" s="3" t="s">
        <v>1868</v>
      </c>
      <c r="AE215" s="3" t="s">
        <v>1869</v>
      </c>
      <c r="AF215" s="3" t="s">
        <v>1870</v>
      </c>
      <c r="AG215" s="3" t="s">
        <v>1871</v>
      </c>
      <c r="AH215" s="3" t="s">
        <v>1872</v>
      </c>
      <c r="AI215" s="3" t="s">
        <v>1873</v>
      </c>
      <c r="AJ215" s="3" t="s">
        <v>1874</v>
      </c>
    </row>
    <row r="216" ht="15.75" customHeight="1">
      <c r="A216" s="217"/>
      <c r="B216" s="217"/>
      <c r="C216" s="217" t="s">
        <v>1344</v>
      </c>
      <c r="D216" s="217" t="s">
        <v>22</v>
      </c>
      <c r="E216" s="217" t="s">
        <v>22</v>
      </c>
      <c r="F216" s="217" t="s">
        <v>1719</v>
      </c>
      <c r="G216" s="221">
        <v>1.0</v>
      </c>
      <c r="H216" s="217" t="s">
        <v>1667</v>
      </c>
      <c r="I216" s="217" t="s">
        <v>1667</v>
      </c>
      <c r="J216" s="217" t="s">
        <v>432</v>
      </c>
      <c r="K216" s="221">
        <v>70.0</v>
      </c>
      <c r="L216" s="221">
        <v>37.9</v>
      </c>
      <c r="M216" s="221">
        <v>5.0</v>
      </c>
      <c r="N216" s="221">
        <v>10.0</v>
      </c>
      <c r="O216" s="221">
        <v>15.0</v>
      </c>
      <c r="P216" s="221">
        <v>65.0</v>
      </c>
      <c r="Q216" s="221">
        <v>35.65932</v>
      </c>
      <c r="R216" s="221">
        <v>139.697913</v>
      </c>
      <c r="S216" s="217"/>
      <c r="T216" s="217" t="s">
        <v>449</v>
      </c>
      <c r="U216" s="217" t="s">
        <v>449</v>
      </c>
      <c r="V216" s="217" t="s">
        <v>1875</v>
      </c>
      <c r="W216" s="217"/>
      <c r="X216" s="217"/>
      <c r="Y216" s="217"/>
      <c r="Z216" s="217"/>
      <c r="AA216" s="217" t="s">
        <v>1414</v>
      </c>
      <c r="AB216" s="217" t="s">
        <v>1414</v>
      </c>
      <c r="AC216" s="217" t="s">
        <v>1414</v>
      </c>
      <c r="AD216" s="217" t="s">
        <v>1414</v>
      </c>
      <c r="AE216" s="217" t="s">
        <v>1414</v>
      </c>
      <c r="AF216" s="217" t="s">
        <v>1414</v>
      </c>
      <c r="AG216" s="217" t="s">
        <v>1414</v>
      </c>
      <c r="AH216" s="217" t="s">
        <v>1414</v>
      </c>
      <c r="AI216" s="217" t="s">
        <v>1414</v>
      </c>
      <c r="AJ216" s="217" t="s">
        <v>1414</v>
      </c>
      <c r="AK216" s="217"/>
      <c r="AL216" s="217"/>
      <c r="AM216" s="217"/>
    </row>
    <row r="217" ht="15.75" customHeight="1">
      <c r="A217" s="217"/>
      <c r="B217" s="217"/>
      <c r="C217" s="217" t="s">
        <v>1344</v>
      </c>
      <c r="D217" s="217" t="s">
        <v>22</v>
      </c>
      <c r="E217" s="217" t="s">
        <v>22</v>
      </c>
      <c r="F217" s="217" t="s">
        <v>1719</v>
      </c>
      <c r="G217" s="221">
        <v>2.0</v>
      </c>
      <c r="H217" s="217" t="s">
        <v>1668</v>
      </c>
      <c r="I217" s="217" t="s">
        <v>1668</v>
      </c>
      <c r="J217" s="217" t="s">
        <v>432</v>
      </c>
      <c r="K217" s="221">
        <v>160.0</v>
      </c>
      <c r="L217" s="221">
        <v>37.9</v>
      </c>
      <c r="M217" s="221">
        <v>14.0</v>
      </c>
      <c r="N217" s="221">
        <v>13.0</v>
      </c>
      <c r="O217" s="221">
        <v>27.0</v>
      </c>
      <c r="P217" s="221">
        <v>65.0</v>
      </c>
      <c r="Q217" s="221">
        <v>35.65932</v>
      </c>
      <c r="R217" s="221">
        <v>139.697913</v>
      </c>
      <c r="S217" s="217"/>
      <c r="T217" s="217" t="s">
        <v>449</v>
      </c>
      <c r="U217" s="217" t="s">
        <v>449</v>
      </c>
      <c r="V217" s="217" t="s">
        <v>1875</v>
      </c>
      <c r="W217" s="217"/>
      <c r="X217" s="217"/>
      <c r="Y217" s="217"/>
      <c r="Z217" s="217"/>
      <c r="AA217" s="217" t="s">
        <v>1414</v>
      </c>
      <c r="AB217" s="217" t="s">
        <v>1414</v>
      </c>
      <c r="AC217" s="217" t="s">
        <v>1414</v>
      </c>
      <c r="AD217" s="217" t="s">
        <v>1414</v>
      </c>
      <c r="AE217" s="217" t="s">
        <v>1414</v>
      </c>
      <c r="AF217" s="217" t="s">
        <v>1414</v>
      </c>
      <c r="AG217" s="217" t="s">
        <v>1414</v>
      </c>
      <c r="AH217" s="217" t="s">
        <v>1414</v>
      </c>
      <c r="AI217" s="217" t="s">
        <v>1414</v>
      </c>
      <c r="AJ217" s="217" t="s">
        <v>1414</v>
      </c>
      <c r="AK217" s="217"/>
      <c r="AL217" s="217"/>
      <c r="AM217" s="217"/>
    </row>
    <row r="218" ht="15.75" customHeight="1">
      <c r="A218" s="217"/>
      <c r="B218" s="217"/>
      <c r="C218" s="217" t="s">
        <v>1344</v>
      </c>
      <c r="D218" s="217" t="s">
        <v>22</v>
      </c>
      <c r="E218" s="217" t="s">
        <v>22</v>
      </c>
      <c r="F218" s="217" t="s">
        <v>1719</v>
      </c>
      <c r="G218" s="221">
        <v>3.0</v>
      </c>
      <c r="H218" s="217" t="s">
        <v>1669</v>
      </c>
      <c r="I218" s="217" t="s">
        <v>1669</v>
      </c>
      <c r="J218" s="217" t="s">
        <v>432</v>
      </c>
      <c r="K218" s="221">
        <v>220.0</v>
      </c>
      <c r="L218" s="221">
        <v>37.8</v>
      </c>
      <c r="M218" s="221">
        <v>10.0</v>
      </c>
      <c r="N218" s="221">
        <v>5.0</v>
      </c>
      <c r="O218" s="221">
        <v>15.0</v>
      </c>
      <c r="P218" s="221">
        <v>65.0</v>
      </c>
      <c r="Q218" s="221">
        <v>35.65932</v>
      </c>
      <c r="R218" s="221">
        <v>139.697913</v>
      </c>
      <c r="S218" s="217"/>
      <c r="T218" s="217" t="s">
        <v>449</v>
      </c>
      <c r="U218" s="217" t="s">
        <v>449</v>
      </c>
      <c r="V218" s="217" t="s">
        <v>1875</v>
      </c>
      <c r="W218" s="217"/>
      <c r="X218" s="217"/>
      <c r="Y218" s="217"/>
      <c r="Z218" s="217"/>
      <c r="AA218" s="217" t="s">
        <v>1414</v>
      </c>
      <c r="AB218" s="217" t="s">
        <v>1414</v>
      </c>
      <c r="AC218" s="217" t="s">
        <v>1414</v>
      </c>
      <c r="AD218" s="217" t="s">
        <v>1414</v>
      </c>
      <c r="AE218" s="217" t="s">
        <v>1414</v>
      </c>
      <c r="AF218" s="217" t="s">
        <v>1414</v>
      </c>
      <c r="AG218" s="217" t="s">
        <v>1414</v>
      </c>
      <c r="AH218" s="217" t="s">
        <v>1414</v>
      </c>
      <c r="AI218" s="217" t="s">
        <v>1414</v>
      </c>
      <c r="AJ218" s="217" t="s">
        <v>1414</v>
      </c>
      <c r="AK218" s="217"/>
      <c r="AL218" s="217"/>
      <c r="AM218" s="217"/>
    </row>
    <row r="219" ht="15.75" customHeight="1">
      <c r="A219" s="217"/>
      <c r="B219" s="217"/>
      <c r="C219" s="217" t="s">
        <v>1344</v>
      </c>
      <c r="D219" s="217" t="s">
        <v>22</v>
      </c>
      <c r="E219" s="217" t="s">
        <v>22</v>
      </c>
      <c r="F219" s="217" t="s">
        <v>1720</v>
      </c>
      <c r="G219" s="221">
        <v>1.0</v>
      </c>
      <c r="H219" s="217" t="s">
        <v>1670</v>
      </c>
      <c r="I219" s="217" t="s">
        <v>1670</v>
      </c>
      <c r="J219" s="217" t="s">
        <v>432</v>
      </c>
      <c r="K219" s="221">
        <v>270.0</v>
      </c>
      <c r="L219" s="221">
        <v>37.9</v>
      </c>
      <c r="M219" s="221">
        <v>10.0</v>
      </c>
      <c r="N219" s="221">
        <v>12.0</v>
      </c>
      <c r="O219" s="221">
        <v>22.0</v>
      </c>
      <c r="P219" s="221">
        <v>65.0</v>
      </c>
      <c r="Q219" s="221">
        <v>35.65932</v>
      </c>
      <c r="R219" s="221">
        <v>139.697913</v>
      </c>
      <c r="S219" s="217"/>
      <c r="T219" s="217" t="s">
        <v>449</v>
      </c>
      <c r="U219" s="217" t="s">
        <v>449</v>
      </c>
      <c r="V219" s="217" t="s">
        <v>1875</v>
      </c>
      <c r="W219" s="217"/>
      <c r="X219" s="217"/>
      <c r="Y219" s="217"/>
      <c r="Z219" s="217"/>
      <c r="AA219" s="217" t="s">
        <v>1414</v>
      </c>
      <c r="AB219" s="217" t="s">
        <v>1414</v>
      </c>
      <c r="AC219" s="217" t="s">
        <v>1414</v>
      </c>
      <c r="AD219" s="217" t="s">
        <v>1414</v>
      </c>
      <c r="AE219" s="217" t="s">
        <v>1414</v>
      </c>
      <c r="AF219" s="217" t="s">
        <v>1414</v>
      </c>
      <c r="AG219" s="217" t="s">
        <v>1414</v>
      </c>
      <c r="AH219" s="217" t="s">
        <v>1414</v>
      </c>
      <c r="AI219" s="217" t="s">
        <v>1414</v>
      </c>
      <c r="AJ219" s="217" t="s">
        <v>1414</v>
      </c>
      <c r="AK219" s="217"/>
      <c r="AL219" s="217"/>
      <c r="AM219" s="217"/>
    </row>
    <row r="220" ht="15.75" customHeight="1">
      <c r="A220" s="217"/>
      <c r="B220" s="217"/>
      <c r="C220" s="217" t="s">
        <v>1344</v>
      </c>
      <c r="D220" s="217" t="s">
        <v>22</v>
      </c>
      <c r="E220" s="217" t="s">
        <v>22</v>
      </c>
      <c r="F220" s="217" t="s">
        <v>1721</v>
      </c>
      <c r="G220" s="221">
        <v>1.0</v>
      </c>
      <c r="H220" s="217" t="s">
        <v>1667</v>
      </c>
      <c r="I220" s="217" t="s">
        <v>1667</v>
      </c>
      <c r="J220" s="217" t="s">
        <v>432</v>
      </c>
      <c r="K220" s="221">
        <v>70.0</v>
      </c>
      <c r="L220" s="221">
        <v>37.9</v>
      </c>
      <c r="M220" s="221">
        <v>5.0</v>
      </c>
      <c r="N220" s="221">
        <v>10.0</v>
      </c>
      <c r="O220" s="221">
        <v>15.0</v>
      </c>
      <c r="P220" s="221">
        <v>65.0</v>
      </c>
      <c r="Q220" s="221">
        <v>35.65932</v>
      </c>
      <c r="R220" s="221">
        <v>139.697913</v>
      </c>
      <c r="S220" s="217"/>
      <c r="T220" s="217" t="s">
        <v>449</v>
      </c>
      <c r="U220" s="217"/>
      <c r="V220" s="217" t="s">
        <v>1875</v>
      </c>
      <c r="W220" s="217"/>
      <c r="X220" s="217"/>
      <c r="Y220" s="217"/>
      <c r="Z220" s="217"/>
      <c r="AA220" s="217" t="s">
        <v>1414</v>
      </c>
      <c r="AB220" s="217"/>
      <c r="AC220" s="217"/>
      <c r="AD220" s="217"/>
      <c r="AE220" s="217"/>
      <c r="AF220" s="217"/>
      <c r="AG220" s="217"/>
      <c r="AH220" s="217"/>
      <c r="AI220" s="217" t="s">
        <v>1414</v>
      </c>
      <c r="AJ220" s="217"/>
      <c r="AK220" s="217"/>
      <c r="AL220" s="217"/>
      <c r="AM220" s="217"/>
    </row>
    <row r="221" ht="15.75" customHeight="1">
      <c r="A221" s="217"/>
      <c r="B221" s="217"/>
      <c r="C221" s="217" t="s">
        <v>1344</v>
      </c>
      <c r="D221" s="217" t="s">
        <v>22</v>
      </c>
      <c r="E221" s="217" t="s">
        <v>22</v>
      </c>
      <c r="F221" s="217" t="s">
        <v>1721</v>
      </c>
      <c r="G221" s="221">
        <v>2.0</v>
      </c>
      <c r="H221" s="217" t="s">
        <v>1668</v>
      </c>
      <c r="I221" s="217" t="s">
        <v>1668</v>
      </c>
      <c r="J221" s="217" t="s">
        <v>432</v>
      </c>
      <c r="K221" s="221">
        <v>160.0</v>
      </c>
      <c r="L221" s="221">
        <v>37.9</v>
      </c>
      <c r="M221" s="221">
        <v>14.0</v>
      </c>
      <c r="N221" s="221">
        <v>13.0</v>
      </c>
      <c r="O221" s="221">
        <v>27.0</v>
      </c>
      <c r="P221" s="221">
        <v>65.0</v>
      </c>
      <c r="Q221" s="221">
        <v>35.65932</v>
      </c>
      <c r="R221" s="221">
        <v>139.697913</v>
      </c>
      <c r="S221" s="217"/>
      <c r="T221" s="217" t="s">
        <v>449</v>
      </c>
      <c r="U221" s="217"/>
      <c r="V221" s="217" t="s">
        <v>1875</v>
      </c>
      <c r="W221" s="217"/>
      <c r="X221" s="217"/>
      <c r="Y221" s="217"/>
      <c r="Z221" s="217"/>
      <c r="AA221" s="217" t="s">
        <v>1414</v>
      </c>
      <c r="AB221" s="217"/>
      <c r="AC221" s="217"/>
      <c r="AD221" s="217"/>
      <c r="AE221" s="217"/>
      <c r="AF221" s="217"/>
      <c r="AG221" s="217"/>
      <c r="AH221" s="217"/>
      <c r="AI221" s="217" t="s">
        <v>1414</v>
      </c>
      <c r="AJ221" s="217"/>
      <c r="AK221" s="217"/>
      <c r="AL221" s="217"/>
      <c r="AM221" s="217"/>
    </row>
    <row r="222" ht="15.75" customHeight="1">
      <c r="A222" s="217"/>
      <c r="B222" s="217"/>
      <c r="C222" s="217" t="s">
        <v>1344</v>
      </c>
      <c r="D222" s="217" t="s">
        <v>22</v>
      </c>
      <c r="E222" s="217" t="s">
        <v>22</v>
      </c>
      <c r="F222" s="217" t="s">
        <v>1721</v>
      </c>
      <c r="G222" s="221">
        <v>3.0</v>
      </c>
      <c r="H222" s="217" t="s">
        <v>1669</v>
      </c>
      <c r="I222" s="217" t="s">
        <v>1669</v>
      </c>
      <c r="J222" s="217" t="s">
        <v>432</v>
      </c>
      <c r="K222" s="221">
        <v>220.0</v>
      </c>
      <c r="L222" s="221">
        <v>37.8</v>
      </c>
      <c r="M222" s="221">
        <v>10.0</v>
      </c>
      <c r="N222" s="221">
        <v>5.0</v>
      </c>
      <c r="O222" s="221">
        <v>15.0</v>
      </c>
      <c r="P222" s="221">
        <v>65.0</v>
      </c>
      <c r="Q222" s="221">
        <v>35.65932</v>
      </c>
      <c r="R222" s="221">
        <v>139.697913</v>
      </c>
      <c r="S222" s="217"/>
      <c r="T222" s="217" t="s">
        <v>449</v>
      </c>
      <c r="U222" s="217"/>
      <c r="V222" s="217" t="s">
        <v>1875</v>
      </c>
      <c r="W222" s="217"/>
      <c r="X222" s="217"/>
      <c r="Y222" s="217"/>
      <c r="Z222" s="217"/>
      <c r="AA222" s="217" t="s">
        <v>1414</v>
      </c>
      <c r="AB222" s="217"/>
      <c r="AC222" s="217"/>
      <c r="AD222" s="217"/>
      <c r="AE222" s="217"/>
      <c r="AF222" s="217"/>
      <c r="AG222" s="217"/>
      <c r="AH222" s="217"/>
      <c r="AI222" s="217" t="s">
        <v>1414</v>
      </c>
      <c r="AJ222" s="217"/>
      <c r="AK222" s="217"/>
      <c r="AL222" s="217"/>
      <c r="AM222" s="217"/>
    </row>
    <row r="223" ht="15.75" customHeight="1">
      <c r="A223" s="217"/>
      <c r="B223" s="217"/>
      <c r="C223" s="217" t="s">
        <v>1344</v>
      </c>
      <c r="D223" s="217" t="s">
        <v>22</v>
      </c>
      <c r="E223" s="217" t="s">
        <v>22</v>
      </c>
      <c r="F223" s="217" t="s">
        <v>1722</v>
      </c>
      <c r="G223" s="221">
        <v>1.0</v>
      </c>
      <c r="H223" s="217" t="s">
        <v>1670</v>
      </c>
      <c r="I223" s="217" t="s">
        <v>1670</v>
      </c>
      <c r="J223" s="217" t="s">
        <v>432</v>
      </c>
      <c r="K223" s="221">
        <v>270.0</v>
      </c>
      <c r="L223" s="221">
        <v>37.9</v>
      </c>
      <c r="M223" s="221">
        <v>10.0</v>
      </c>
      <c r="N223" s="221">
        <v>12.0</v>
      </c>
      <c r="O223" s="221">
        <v>22.0</v>
      </c>
      <c r="P223" s="221">
        <v>65.0</v>
      </c>
      <c r="Q223" s="221">
        <v>35.65932</v>
      </c>
      <c r="R223" s="221">
        <v>139.697913</v>
      </c>
      <c r="S223" s="217"/>
      <c r="T223" s="217" t="s">
        <v>449</v>
      </c>
      <c r="U223" s="217"/>
      <c r="V223" s="217" t="s">
        <v>1875</v>
      </c>
      <c r="W223" s="217"/>
      <c r="X223" s="217"/>
      <c r="Y223" s="217"/>
      <c r="Z223" s="217"/>
      <c r="AA223" s="217" t="s">
        <v>1414</v>
      </c>
      <c r="AB223" s="217" t="s">
        <v>1414</v>
      </c>
      <c r="AC223" s="217" t="s">
        <v>1414</v>
      </c>
      <c r="AD223" s="217" t="s">
        <v>1414</v>
      </c>
      <c r="AE223" s="217" t="s">
        <v>1414</v>
      </c>
      <c r="AF223" s="217" t="s">
        <v>1414</v>
      </c>
      <c r="AG223" s="217" t="s">
        <v>1414</v>
      </c>
      <c r="AH223" s="217" t="s">
        <v>1414</v>
      </c>
      <c r="AI223" s="217" t="s">
        <v>1414</v>
      </c>
      <c r="AJ223" s="217" t="s">
        <v>1414</v>
      </c>
      <c r="AK223" s="217"/>
      <c r="AL223" s="217"/>
      <c r="AM223" s="217"/>
    </row>
    <row r="224" ht="15.75" customHeight="1">
      <c r="A224" s="217"/>
      <c r="B224" s="217"/>
      <c r="C224" s="217" t="s">
        <v>1344</v>
      </c>
      <c r="D224" s="217" t="s">
        <v>22</v>
      </c>
      <c r="E224" s="217" t="s">
        <v>22</v>
      </c>
      <c r="F224" s="217" t="s">
        <v>1723</v>
      </c>
      <c r="G224" s="221">
        <v>1.0</v>
      </c>
      <c r="H224" s="217" t="s">
        <v>1667</v>
      </c>
      <c r="I224" s="217" t="s">
        <v>1667</v>
      </c>
      <c r="J224" s="217" t="s">
        <v>432</v>
      </c>
      <c r="K224" s="221">
        <v>70.0</v>
      </c>
      <c r="L224" s="221">
        <v>37.9</v>
      </c>
      <c r="M224" s="221">
        <v>5.0</v>
      </c>
      <c r="N224" s="221">
        <v>8.0</v>
      </c>
      <c r="O224" s="221">
        <v>13.0</v>
      </c>
      <c r="P224" s="221">
        <v>65.0</v>
      </c>
      <c r="Q224" s="221">
        <v>35.65932</v>
      </c>
      <c r="R224" s="221">
        <v>139.697913</v>
      </c>
      <c r="S224" s="217"/>
      <c r="T224" s="217" t="s">
        <v>449</v>
      </c>
      <c r="U224" s="217" t="s">
        <v>449</v>
      </c>
      <c r="V224" s="217" t="s">
        <v>1875</v>
      </c>
      <c r="W224" s="217"/>
      <c r="X224" s="225" t="s">
        <v>1876</v>
      </c>
      <c r="Y224" s="217"/>
      <c r="Z224" s="217"/>
      <c r="AA224" s="217" t="s">
        <v>1414</v>
      </c>
      <c r="AB224" s="217" t="s">
        <v>1414</v>
      </c>
      <c r="AC224" s="217" t="s">
        <v>1414</v>
      </c>
      <c r="AD224" s="217" t="s">
        <v>1414</v>
      </c>
      <c r="AE224" s="217" t="s">
        <v>1414</v>
      </c>
      <c r="AF224" s="217" t="s">
        <v>1414</v>
      </c>
      <c r="AG224" s="217" t="s">
        <v>1414</v>
      </c>
      <c r="AH224" s="217" t="s">
        <v>1414</v>
      </c>
      <c r="AI224" s="217" t="s">
        <v>1414</v>
      </c>
      <c r="AJ224" s="217" t="s">
        <v>1414</v>
      </c>
      <c r="AK224" s="217"/>
      <c r="AL224" s="217"/>
      <c r="AM224" s="217"/>
    </row>
    <row r="225" ht="15.75" customHeight="1">
      <c r="A225" s="217"/>
      <c r="B225" s="217"/>
      <c r="C225" s="217" t="s">
        <v>1344</v>
      </c>
      <c r="D225" s="217" t="s">
        <v>22</v>
      </c>
      <c r="E225" s="217" t="s">
        <v>22</v>
      </c>
      <c r="F225" s="217" t="s">
        <v>1723</v>
      </c>
      <c r="G225" s="221">
        <v>2.0</v>
      </c>
      <c r="H225" s="217" t="s">
        <v>1668</v>
      </c>
      <c r="I225" s="217" t="s">
        <v>1668</v>
      </c>
      <c r="J225" s="217" t="s">
        <v>432</v>
      </c>
      <c r="K225" s="221">
        <v>160.0</v>
      </c>
      <c r="L225" s="221">
        <v>37.9</v>
      </c>
      <c r="M225" s="221">
        <v>14.0</v>
      </c>
      <c r="N225" s="221">
        <v>6.0</v>
      </c>
      <c r="O225" s="221">
        <v>20.0</v>
      </c>
      <c r="P225" s="221">
        <v>65.0</v>
      </c>
      <c r="Q225" s="221">
        <v>35.65932</v>
      </c>
      <c r="R225" s="221">
        <v>139.697913</v>
      </c>
      <c r="S225" s="217"/>
      <c r="T225" s="217" t="s">
        <v>449</v>
      </c>
      <c r="U225" s="217" t="s">
        <v>449</v>
      </c>
      <c r="V225" s="217" t="s">
        <v>1875</v>
      </c>
      <c r="W225" s="217"/>
      <c r="X225" s="225" t="s">
        <v>1876</v>
      </c>
      <c r="Y225" s="217"/>
      <c r="Z225" s="217"/>
      <c r="AA225" s="217" t="s">
        <v>1414</v>
      </c>
      <c r="AB225" s="217" t="s">
        <v>1414</v>
      </c>
      <c r="AC225" s="217" t="s">
        <v>1414</v>
      </c>
      <c r="AD225" s="217" t="s">
        <v>1414</v>
      </c>
      <c r="AE225" s="217" t="s">
        <v>1414</v>
      </c>
      <c r="AF225" s="217" t="s">
        <v>1414</v>
      </c>
      <c r="AG225" s="217" t="s">
        <v>1414</v>
      </c>
      <c r="AH225" s="217" t="s">
        <v>1414</v>
      </c>
      <c r="AI225" s="217" t="s">
        <v>1414</v>
      </c>
      <c r="AJ225" s="217" t="s">
        <v>1414</v>
      </c>
      <c r="AK225" s="217"/>
      <c r="AL225" s="217"/>
      <c r="AM225" s="217"/>
    </row>
    <row r="226" ht="15.75" customHeight="1">
      <c r="A226" s="217"/>
      <c r="B226" s="217"/>
      <c r="C226" s="217" t="s">
        <v>1344</v>
      </c>
      <c r="D226" s="217" t="s">
        <v>22</v>
      </c>
      <c r="E226" s="217" t="s">
        <v>22</v>
      </c>
      <c r="F226" s="217" t="s">
        <v>1723</v>
      </c>
      <c r="G226" s="221">
        <v>3.0</v>
      </c>
      <c r="H226" s="217" t="s">
        <v>1669</v>
      </c>
      <c r="I226" s="217" t="s">
        <v>1669</v>
      </c>
      <c r="J226" s="217" t="s">
        <v>432</v>
      </c>
      <c r="K226" s="221">
        <v>220.0</v>
      </c>
      <c r="L226" s="221">
        <v>37.8</v>
      </c>
      <c r="M226" s="221">
        <v>10.0</v>
      </c>
      <c r="N226" s="221">
        <v>10.0</v>
      </c>
      <c r="O226" s="221">
        <v>20.0</v>
      </c>
      <c r="P226" s="221">
        <v>65.0</v>
      </c>
      <c r="Q226" s="221">
        <v>35.65932</v>
      </c>
      <c r="R226" s="221">
        <v>139.697913</v>
      </c>
      <c r="S226" s="217"/>
      <c r="T226" s="217" t="s">
        <v>449</v>
      </c>
      <c r="U226" s="217" t="s">
        <v>449</v>
      </c>
      <c r="V226" s="217" t="s">
        <v>1875</v>
      </c>
      <c r="W226" s="217"/>
      <c r="X226" s="225" t="s">
        <v>1876</v>
      </c>
      <c r="Y226" s="217"/>
      <c r="Z226" s="217"/>
      <c r="AA226" s="217" t="s">
        <v>1414</v>
      </c>
      <c r="AB226" s="217" t="s">
        <v>1414</v>
      </c>
      <c r="AC226" s="217" t="s">
        <v>1414</v>
      </c>
      <c r="AD226" s="217" t="s">
        <v>1414</v>
      </c>
      <c r="AE226" s="217" t="s">
        <v>1414</v>
      </c>
      <c r="AF226" s="217" t="s">
        <v>1414</v>
      </c>
      <c r="AG226" s="217" t="s">
        <v>1414</v>
      </c>
      <c r="AH226" s="217" t="s">
        <v>1414</v>
      </c>
      <c r="AI226" s="217" t="s">
        <v>1414</v>
      </c>
      <c r="AJ226" s="217" t="s">
        <v>1414</v>
      </c>
      <c r="AK226" s="217"/>
      <c r="AL226" s="217"/>
      <c r="AM226" s="217"/>
    </row>
    <row r="227" ht="15.75" customHeight="1">
      <c r="A227" s="217"/>
      <c r="B227" s="217"/>
      <c r="C227" s="217" t="s">
        <v>1344</v>
      </c>
      <c r="D227" s="217" t="s">
        <v>22</v>
      </c>
      <c r="E227" s="217" t="s">
        <v>22</v>
      </c>
      <c r="F227" s="217" t="s">
        <v>1724</v>
      </c>
      <c r="G227" s="221">
        <v>1.0</v>
      </c>
      <c r="H227" s="217" t="s">
        <v>1670</v>
      </c>
      <c r="I227" s="217" t="s">
        <v>1670</v>
      </c>
      <c r="J227" s="217" t="s">
        <v>432</v>
      </c>
      <c r="K227" s="221">
        <v>270.0</v>
      </c>
      <c r="L227" s="221">
        <v>37.9</v>
      </c>
      <c r="M227" s="221">
        <v>10.0</v>
      </c>
      <c r="N227" s="221">
        <v>5.0</v>
      </c>
      <c r="O227" s="221">
        <v>15.0</v>
      </c>
      <c r="P227" s="221">
        <v>65.0</v>
      </c>
      <c r="Q227" s="221">
        <v>35.65932</v>
      </c>
      <c r="R227" s="221">
        <v>139.697913</v>
      </c>
      <c r="S227" s="217"/>
      <c r="T227" s="217" t="s">
        <v>449</v>
      </c>
      <c r="U227" s="217" t="s">
        <v>449</v>
      </c>
      <c r="V227" s="217" t="s">
        <v>1875</v>
      </c>
      <c r="W227" s="217"/>
      <c r="X227" s="225" t="s">
        <v>1876</v>
      </c>
      <c r="Y227" s="217"/>
      <c r="Z227" s="217"/>
      <c r="AA227" s="217" t="s">
        <v>1414</v>
      </c>
      <c r="AB227" s="217" t="s">
        <v>1414</v>
      </c>
      <c r="AC227" s="217" t="s">
        <v>1414</v>
      </c>
      <c r="AD227" s="217" t="s">
        <v>1414</v>
      </c>
      <c r="AE227" s="217" t="s">
        <v>1414</v>
      </c>
      <c r="AF227" s="217" t="s">
        <v>1414</v>
      </c>
      <c r="AG227" s="217" t="s">
        <v>1414</v>
      </c>
      <c r="AH227" s="217" t="s">
        <v>1414</v>
      </c>
      <c r="AI227" s="217" t="s">
        <v>1414</v>
      </c>
      <c r="AJ227" s="217" t="s">
        <v>1414</v>
      </c>
      <c r="AK227" s="217"/>
      <c r="AL227" s="217"/>
      <c r="AM227" s="217"/>
    </row>
    <row r="228" ht="15.75" customHeight="1">
      <c r="A228" s="217"/>
      <c r="B228" s="217"/>
      <c r="C228" s="217" t="s">
        <v>1344</v>
      </c>
      <c r="D228" s="217" t="s">
        <v>22</v>
      </c>
      <c r="E228" s="217" t="s">
        <v>22</v>
      </c>
      <c r="F228" s="217" t="s">
        <v>1725</v>
      </c>
      <c r="G228" s="221">
        <v>1.0</v>
      </c>
      <c r="H228" s="217" t="s">
        <v>1667</v>
      </c>
      <c r="I228" s="217" t="s">
        <v>1667</v>
      </c>
      <c r="J228" s="217" t="s">
        <v>432</v>
      </c>
      <c r="K228" s="221">
        <v>70.0</v>
      </c>
      <c r="L228" s="221">
        <v>37.9</v>
      </c>
      <c r="M228" s="221">
        <v>5.0</v>
      </c>
      <c r="N228" s="221">
        <v>10.0</v>
      </c>
      <c r="O228" s="221">
        <v>15.0</v>
      </c>
      <c r="P228" s="221">
        <v>65.0</v>
      </c>
      <c r="Q228" s="221">
        <v>35.65932</v>
      </c>
      <c r="R228" s="221">
        <v>139.697913</v>
      </c>
      <c r="S228" s="217"/>
      <c r="T228" s="217" t="s">
        <v>449</v>
      </c>
      <c r="U228" s="217"/>
      <c r="V228" s="217" t="s">
        <v>1875</v>
      </c>
      <c r="W228" s="217"/>
      <c r="X228" s="217"/>
      <c r="Y228" s="217"/>
      <c r="Z228" s="217"/>
      <c r="AA228" s="217" t="s">
        <v>1414</v>
      </c>
      <c r="AB228" s="217" t="s">
        <v>1414</v>
      </c>
      <c r="AC228" s="217" t="s">
        <v>1414</v>
      </c>
      <c r="AD228" s="217" t="s">
        <v>1414</v>
      </c>
      <c r="AE228" s="217" t="s">
        <v>1414</v>
      </c>
      <c r="AF228" s="217" t="s">
        <v>1414</v>
      </c>
      <c r="AG228" s="217" t="s">
        <v>1414</v>
      </c>
      <c r="AH228" s="217" t="s">
        <v>1414</v>
      </c>
      <c r="AI228" s="217" t="s">
        <v>1414</v>
      </c>
      <c r="AJ228" s="217" t="s">
        <v>1414</v>
      </c>
      <c r="AK228" s="217"/>
      <c r="AL228" s="217"/>
      <c r="AM228" s="217"/>
    </row>
    <row r="229" ht="15.75" customHeight="1">
      <c r="A229" s="217"/>
      <c r="B229" s="217"/>
      <c r="C229" s="217" t="s">
        <v>1344</v>
      </c>
      <c r="D229" s="217" t="s">
        <v>22</v>
      </c>
      <c r="E229" s="217" t="s">
        <v>22</v>
      </c>
      <c r="F229" s="217" t="s">
        <v>1725</v>
      </c>
      <c r="G229" s="221">
        <v>2.0</v>
      </c>
      <c r="H229" s="217" t="s">
        <v>1668</v>
      </c>
      <c r="I229" s="217" t="s">
        <v>1668</v>
      </c>
      <c r="J229" s="217" t="s">
        <v>432</v>
      </c>
      <c r="K229" s="221">
        <v>160.0</v>
      </c>
      <c r="L229" s="221">
        <v>37.9</v>
      </c>
      <c r="M229" s="221">
        <v>14.0</v>
      </c>
      <c r="N229" s="221">
        <v>13.0</v>
      </c>
      <c r="O229" s="221">
        <v>27.0</v>
      </c>
      <c r="P229" s="221">
        <v>65.0</v>
      </c>
      <c r="Q229" s="221">
        <v>35.65932</v>
      </c>
      <c r="R229" s="221">
        <v>139.697913</v>
      </c>
      <c r="S229" s="217"/>
      <c r="T229" s="217" t="s">
        <v>449</v>
      </c>
      <c r="U229" s="217"/>
      <c r="V229" s="217" t="s">
        <v>1875</v>
      </c>
      <c r="W229" s="217"/>
      <c r="X229" s="217"/>
      <c r="Y229" s="217"/>
      <c r="Z229" s="217"/>
      <c r="AA229" s="217" t="s">
        <v>1414</v>
      </c>
      <c r="AB229" s="217" t="s">
        <v>1414</v>
      </c>
      <c r="AC229" s="217" t="s">
        <v>1414</v>
      </c>
      <c r="AD229" s="217" t="s">
        <v>1414</v>
      </c>
      <c r="AE229" s="217" t="s">
        <v>1414</v>
      </c>
      <c r="AF229" s="217" t="s">
        <v>1414</v>
      </c>
      <c r="AG229" s="217" t="s">
        <v>1414</v>
      </c>
      <c r="AH229" s="217" t="s">
        <v>1414</v>
      </c>
      <c r="AI229" s="217" t="s">
        <v>1414</v>
      </c>
      <c r="AJ229" s="217" t="s">
        <v>1414</v>
      </c>
      <c r="AK229" s="217"/>
      <c r="AL229" s="217"/>
      <c r="AM229" s="217"/>
    </row>
    <row r="230" ht="15.75" customHeight="1">
      <c r="A230" s="217"/>
      <c r="B230" s="217"/>
      <c r="C230" s="217" t="s">
        <v>1344</v>
      </c>
      <c r="D230" s="217" t="s">
        <v>22</v>
      </c>
      <c r="E230" s="217" t="s">
        <v>22</v>
      </c>
      <c r="F230" s="217" t="s">
        <v>1725</v>
      </c>
      <c r="G230" s="221">
        <v>3.0</v>
      </c>
      <c r="H230" s="217" t="s">
        <v>1669</v>
      </c>
      <c r="I230" s="217" t="s">
        <v>1669</v>
      </c>
      <c r="J230" s="217" t="s">
        <v>432</v>
      </c>
      <c r="K230" s="221">
        <v>220.0</v>
      </c>
      <c r="L230" s="221">
        <v>37.8</v>
      </c>
      <c r="M230" s="221">
        <v>10.0</v>
      </c>
      <c r="N230" s="221">
        <v>5.0</v>
      </c>
      <c r="O230" s="221">
        <v>15.0</v>
      </c>
      <c r="P230" s="221">
        <v>65.0</v>
      </c>
      <c r="Q230" s="221">
        <v>35.65932</v>
      </c>
      <c r="R230" s="221">
        <v>139.697913</v>
      </c>
      <c r="S230" s="217"/>
      <c r="T230" s="217" t="s">
        <v>449</v>
      </c>
      <c r="U230" s="217"/>
      <c r="V230" s="217" t="s">
        <v>1875</v>
      </c>
      <c r="W230" s="217"/>
      <c r="X230" s="217"/>
      <c r="Y230" s="217"/>
      <c r="Z230" s="217"/>
      <c r="AA230" s="217" t="s">
        <v>1414</v>
      </c>
      <c r="AB230" s="217" t="s">
        <v>1414</v>
      </c>
      <c r="AC230" s="217" t="s">
        <v>1414</v>
      </c>
      <c r="AD230" s="217" t="s">
        <v>1414</v>
      </c>
      <c r="AE230" s="217" t="s">
        <v>1414</v>
      </c>
      <c r="AF230" s="217" t="s">
        <v>1414</v>
      </c>
      <c r="AG230" s="217" t="s">
        <v>1414</v>
      </c>
      <c r="AH230" s="217" t="s">
        <v>1414</v>
      </c>
      <c r="AI230" s="217" t="s">
        <v>1414</v>
      </c>
      <c r="AJ230" s="217" t="s">
        <v>1414</v>
      </c>
      <c r="AK230" s="217"/>
      <c r="AL230" s="217"/>
      <c r="AM230" s="217"/>
    </row>
    <row r="231" ht="15.75" customHeight="1">
      <c r="A231" s="217"/>
      <c r="B231" s="217"/>
      <c r="C231" s="217" t="s">
        <v>1344</v>
      </c>
      <c r="D231" s="217" t="s">
        <v>22</v>
      </c>
      <c r="E231" s="217" t="s">
        <v>22</v>
      </c>
      <c r="F231" s="217" t="s">
        <v>1726</v>
      </c>
      <c r="G231" s="221">
        <v>1.0</v>
      </c>
      <c r="H231" s="217" t="s">
        <v>1670</v>
      </c>
      <c r="I231" s="217" t="s">
        <v>1670</v>
      </c>
      <c r="J231" s="217" t="s">
        <v>432</v>
      </c>
      <c r="K231" s="221">
        <v>270.0</v>
      </c>
      <c r="L231" s="221">
        <v>37.9</v>
      </c>
      <c r="M231" s="221">
        <v>10.0</v>
      </c>
      <c r="N231" s="221">
        <v>12.0</v>
      </c>
      <c r="O231" s="221">
        <v>22.0</v>
      </c>
      <c r="P231" s="221">
        <v>65.0</v>
      </c>
      <c r="Q231" s="221">
        <v>35.65932</v>
      </c>
      <c r="R231" s="221">
        <v>139.697913</v>
      </c>
      <c r="S231" s="217"/>
      <c r="T231" s="217" t="s">
        <v>449</v>
      </c>
      <c r="U231" s="217"/>
      <c r="V231" s="217" t="s">
        <v>1875</v>
      </c>
      <c r="W231" s="217"/>
      <c r="X231" s="217"/>
      <c r="Y231" s="217"/>
      <c r="Z231" s="217"/>
      <c r="AA231" s="217" t="s">
        <v>1414</v>
      </c>
      <c r="AB231" s="217" t="s">
        <v>1414</v>
      </c>
      <c r="AC231" s="217" t="s">
        <v>1414</v>
      </c>
      <c r="AD231" s="217" t="s">
        <v>1414</v>
      </c>
      <c r="AE231" s="217" t="s">
        <v>1414</v>
      </c>
      <c r="AF231" s="217" t="s">
        <v>1414</v>
      </c>
      <c r="AG231" s="217" t="s">
        <v>1414</v>
      </c>
      <c r="AH231" s="217" t="s">
        <v>1414</v>
      </c>
      <c r="AI231" s="217" t="s">
        <v>1414</v>
      </c>
      <c r="AJ231" s="217" t="s">
        <v>1414</v>
      </c>
      <c r="AK231" s="217"/>
      <c r="AL231" s="217"/>
      <c r="AM231" s="217"/>
    </row>
    <row r="232" ht="15.75" customHeight="1">
      <c r="A232" s="217"/>
      <c r="B232" s="217"/>
      <c r="C232" s="217" t="s">
        <v>1344</v>
      </c>
      <c r="D232" s="217" t="s">
        <v>22</v>
      </c>
      <c r="E232" s="217" t="s">
        <v>22</v>
      </c>
      <c r="F232" s="217" t="s">
        <v>1727</v>
      </c>
      <c r="G232" s="221">
        <v>1.0</v>
      </c>
      <c r="H232" s="217" t="s">
        <v>1667</v>
      </c>
      <c r="I232" s="217" t="s">
        <v>1667</v>
      </c>
      <c r="J232" s="217" t="s">
        <v>432</v>
      </c>
      <c r="K232" s="221">
        <v>70.0</v>
      </c>
      <c r="L232" s="221">
        <v>37.9</v>
      </c>
      <c r="M232" s="221">
        <v>5.0</v>
      </c>
      <c r="N232" s="221">
        <v>8.0</v>
      </c>
      <c r="O232" s="221">
        <v>13.0</v>
      </c>
      <c r="P232" s="221">
        <v>65.0</v>
      </c>
      <c r="Q232" s="221">
        <v>35.65932</v>
      </c>
      <c r="R232" s="221">
        <v>139.697913</v>
      </c>
      <c r="S232" s="217"/>
      <c r="T232" s="217" t="s">
        <v>449</v>
      </c>
      <c r="U232" s="217"/>
      <c r="V232" s="217" t="s">
        <v>1875</v>
      </c>
      <c r="W232" s="217"/>
      <c r="X232" s="217"/>
      <c r="Y232" s="217"/>
      <c r="Z232" s="217"/>
      <c r="AA232" s="217" t="s">
        <v>1414</v>
      </c>
      <c r="AB232" s="217" t="s">
        <v>1414</v>
      </c>
      <c r="AC232" s="217" t="s">
        <v>1414</v>
      </c>
      <c r="AD232" s="217" t="s">
        <v>1414</v>
      </c>
      <c r="AE232" s="217" t="s">
        <v>1414</v>
      </c>
      <c r="AF232" s="217" t="s">
        <v>1414</v>
      </c>
      <c r="AG232" s="217" t="s">
        <v>1414</v>
      </c>
      <c r="AH232" s="217" t="s">
        <v>1414</v>
      </c>
      <c r="AI232" s="217" t="s">
        <v>1414</v>
      </c>
      <c r="AJ232" s="217" t="s">
        <v>1414</v>
      </c>
      <c r="AK232" s="217"/>
      <c r="AL232" s="217"/>
      <c r="AM232" s="217"/>
    </row>
    <row r="233" ht="15.75" customHeight="1">
      <c r="A233" s="217"/>
      <c r="B233" s="217"/>
      <c r="C233" s="217" t="s">
        <v>1344</v>
      </c>
      <c r="D233" s="217" t="s">
        <v>22</v>
      </c>
      <c r="E233" s="217" t="s">
        <v>22</v>
      </c>
      <c r="F233" s="217" t="s">
        <v>1727</v>
      </c>
      <c r="G233" s="221">
        <v>2.0</v>
      </c>
      <c r="H233" s="217" t="s">
        <v>1668</v>
      </c>
      <c r="I233" s="217" t="s">
        <v>1668</v>
      </c>
      <c r="J233" s="217" t="s">
        <v>432</v>
      </c>
      <c r="K233" s="221">
        <v>160.0</v>
      </c>
      <c r="L233" s="221">
        <v>37.9</v>
      </c>
      <c r="M233" s="221">
        <v>14.0</v>
      </c>
      <c r="N233" s="221">
        <v>6.0</v>
      </c>
      <c r="O233" s="221">
        <v>20.0</v>
      </c>
      <c r="P233" s="221">
        <v>65.0</v>
      </c>
      <c r="Q233" s="221">
        <v>35.65932</v>
      </c>
      <c r="R233" s="221">
        <v>139.697913</v>
      </c>
      <c r="S233" s="217"/>
      <c r="T233" s="217" t="s">
        <v>449</v>
      </c>
      <c r="U233" s="217"/>
      <c r="V233" s="217" t="s">
        <v>1875</v>
      </c>
      <c r="W233" s="217"/>
      <c r="X233" s="217"/>
      <c r="Y233" s="217"/>
      <c r="Z233" s="217"/>
      <c r="AA233" s="217" t="s">
        <v>1414</v>
      </c>
      <c r="AB233" s="217" t="s">
        <v>1414</v>
      </c>
      <c r="AC233" s="217" t="s">
        <v>1414</v>
      </c>
      <c r="AD233" s="217" t="s">
        <v>1414</v>
      </c>
      <c r="AE233" s="217" t="s">
        <v>1414</v>
      </c>
      <c r="AF233" s="217" t="s">
        <v>1414</v>
      </c>
      <c r="AG233" s="217" t="s">
        <v>1414</v>
      </c>
      <c r="AH233" s="217" t="s">
        <v>1414</v>
      </c>
      <c r="AI233" s="217" t="s">
        <v>1414</v>
      </c>
      <c r="AJ233" s="217" t="s">
        <v>1414</v>
      </c>
      <c r="AK233" s="217"/>
      <c r="AL233" s="217"/>
      <c r="AM233" s="217"/>
    </row>
    <row r="234" ht="15.75" customHeight="1">
      <c r="A234" s="217"/>
      <c r="B234" s="217"/>
      <c r="C234" s="217" t="s">
        <v>1344</v>
      </c>
      <c r="D234" s="217" t="s">
        <v>22</v>
      </c>
      <c r="E234" s="217" t="s">
        <v>22</v>
      </c>
      <c r="F234" s="217" t="s">
        <v>1727</v>
      </c>
      <c r="G234" s="221">
        <v>3.0</v>
      </c>
      <c r="H234" s="217" t="s">
        <v>1669</v>
      </c>
      <c r="I234" s="217" t="s">
        <v>1669</v>
      </c>
      <c r="J234" s="217" t="s">
        <v>432</v>
      </c>
      <c r="K234" s="221">
        <v>220.0</v>
      </c>
      <c r="L234" s="221">
        <v>37.8</v>
      </c>
      <c r="M234" s="221">
        <v>10.0</v>
      </c>
      <c r="N234" s="221">
        <v>10.0</v>
      </c>
      <c r="O234" s="221">
        <v>20.0</v>
      </c>
      <c r="P234" s="221">
        <v>65.0</v>
      </c>
      <c r="Q234" s="221">
        <v>35.65932</v>
      </c>
      <c r="R234" s="221">
        <v>139.697913</v>
      </c>
      <c r="S234" s="217"/>
      <c r="T234" s="217" t="s">
        <v>449</v>
      </c>
      <c r="U234" s="217"/>
      <c r="V234" s="217" t="s">
        <v>1875</v>
      </c>
      <c r="W234" s="217"/>
      <c r="X234" s="217"/>
      <c r="Y234" s="217"/>
      <c r="Z234" s="217"/>
      <c r="AA234" s="217" t="s">
        <v>1414</v>
      </c>
      <c r="AB234" s="217" t="s">
        <v>1414</v>
      </c>
      <c r="AC234" s="217" t="s">
        <v>1414</v>
      </c>
      <c r="AD234" s="217" t="s">
        <v>1414</v>
      </c>
      <c r="AE234" s="217" t="s">
        <v>1414</v>
      </c>
      <c r="AF234" s="217" t="s">
        <v>1414</v>
      </c>
      <c r="AG234" s="217" t="s">
        <v>1414</v>
      </c>
      <c r="AH234" s="217" t="s">
        <v>1414</v>
      </c>
      <c r="AI234" s="217" t="s">
        <v>1414</v>
      </c>
      <c r="AJ234" s="217" t="s">
        <v>1414</v>
      </c>
      <c r="AK234" s="217"/>
      <c r="AL234" s="217"/>
      <c r="AM234" s="217"/>
    </row>
    <row r="235" ht="15.75" customHeight="1">
      <c r="A235" s="217"/>
      <c r="B235" s="217"/>
      <c r="C235" s="217" t="s">
        <v>1344</v>
      </c>
      <c r="D235" s="217" t="s">
        <v>22</v>
      </c>
      <c r="E235" s="217" t="s">
        <v>22</v>
      </c>
      <c r="F235" s="217" t="s">
        <v>1728</v>
      </c>
      <c r="G235" s="221">
        <v>1.0</v>
      </c>
      <c r="H235" s="217" t="s">
        <v>1658</v>
      </c>
      <c r="I235" s="217" t="s">
        <v>1658</v>
      </c>
      <c r="J235" s="217" t="s">
        <v>1659</v>
      </c>
      <c r="K235" s="221">
        <v>160.0</v>
      </c>
      <c r="L235" s="221">
        <v>37.9</v>
      </c>
      <c r="M235" s="221">
        <v>14.0</v>
      </c>
      <c r="N235" s="221">
        <v>6.0</v>
      </c>
      <c r="O235" s="221">
        <v>20.0</v>
      </c>
      <c r="P235" s="221">
        <v>65.0</v>
      </c>
      <c r="Q235" s="221">
        <v>35.659227</v>
      </c>
      <c r="R235" s="221">
        <v>139.697907</v>
      </c>
      <c r="S235" s="217" t="s">
        <v>1877</v>
      </c>
      <c r="T235" s="217"/>
      <c r="U235" s="217"/>
      <c r="V235" s="217" t="s">
        <v>21</v>
      </c>
      <c r="W235" s="217"/>
      <c r="X235" s="217"/>
      <c r="Y235" s="217"/>
      <c r="Z235" s="217"/>
      <c r="AA235" s="217" t="s">
        <v>1414</v>
      </c>
      <c r="AB235" s="217" t="s">
        <v>1414</v>
      </c>
      <c r="AC235" s="217" t="s">
        <v>1414</v>
      </c>
      <c r="AD235" s="217" t="s">
        <v>1414</v>
      </c>
      <c r="AE235" s="217" t="s">
        <v>1414</v>
      </c>
      <c r="AF235" s="217" t="s">
        <v>1414</v>
      </c>
      <c r="AG235" s="217" t="s">
        <v>1414</v>
      </c>
      <c r="AH235" s="217" t="s">
        <v>1414</v>
      </c>
      <c r="AI235" s="217" t="s">
        <v>1414</v>
      </c>
      <c r="AJ235" s="217" t="s">
        <v>1414</v>
      </c>
      <c r="AK235" s="217"/>
      <c r="AL235" s="217"/>
      <c r="AM235" s="217"/>
    </row>
    <row r="237" ht="15.75" customHeight="1">
      <c r="A237" s="217" t="s">
        <v>1878</v>
      </c>
      <c r="B237" s="217"/>
      <c r="C237" s="217"/>
      <c r="D237" s="217"/>
      <c r="E237" s="217"/>
      <c r="F237" s="217"/>
      <c r="G237" s="217"/>
      <c r="H237" s="217"/>
      <c r="I237" s="217"/>
      <c r="J237" s="217"/>
      <c r="K237" s="217"/>
      <c r="L237" s="217"/>
      <c r="M237" s="217"/>
      <c r="N237" s="217"/>
      <c r="O237" s="217"/>
      <c r="P237" s="217"/>
      <c r="Q237" s="217"/>
      <c r="R237" s="217"/>
      <c r="S237" s="217"/>
      <c r="T237" s="217"/>
      <c r="U237" s="217"/>
      <c r="V237" s="218"/>
      <c r="W237" s="217"/>
      <c r="X237" s="217"/>
      <c r="Y237" s="217"/>
      <c r="Z237" s="217"/>
      <c r="AA237" s="217"/>
      <c r="AB237" s="217"/>
      <c r="AC237" s="217"/>
      <c r="AD237" s="217"/>
      <c r="AE237" s="217"/>
      <c r="AF237" s="217"/>
      <c r="AG237" s="217"/>
      <c r="AH237" s="217"/>
      <c r="AI237" s="217"/>
      <c r="AJ237" s="217"/>
      <c r="AK237" s="217"/>
      <c r="AL237" s="217"/>
      <c r="AM237" s="217"/>
      <c r="AN237" s="217"/>
      <c r="AO237" s="217"/>
      <c r="AP237" s="217"/>
      <c r="AQ237" s="217"/>
    </row>
    <row r="238" ht="15.75" customHeight="1">
      <c r="A238" s="9" t="s">
        <v>1417</v>
      </c>
      <c r="B238" s="9" t="s">
        <v>1418</v>
      </c>
      <c r="C238" s="217" t="s">
        <v>1319</v>
      </c>
      <c r="D238" s="217" t="s">
        <v>1419</v>
      </c>
      <c r="E238" s="217" t="s">
        <v>1350</v>
      </c>
      <c r="F238" s="217" t="s">
        <v>1730</v>
      </c>
      <c r="G238" s="217" t="s">
        <v>1832</v>
      </c>
      <c r="H238" s="217" t="s">
        <v>1879</v>
      </c>
      <c r="I238" s="217" t="s">
        <v>1880</v>
      </c>
      <c r="J238" s="217" t="s">
        <v>1881</v>
      </c>
      <c r="K238" s="217" t="s">
        <v>1882</v>
      </c>
      <c r="L238" s="217" t="s">
        <v>1883</v>
      </c>
      <c r="M238" s="217" t="s">
        <v>1884</v>
      </c>
      <c r="N238" s="217" t="s">
        <v>1124</v>
      </c>
      <c r="O238" s="217" t="s">
        <v>1618</v>
      </c>
      <c r="P238" s="217" t="s">
        <v>1619</v>
      </c>
      <c r="Q238" s="217" t="s">
        <v>1620</v>
      </c>
      <c r="R238" s="217" t="s">
        <v>1621</v>
      </c>
      <c r="S238" s="217" t="s">
        <v>1885</v>
      </c>
      <c r="T238" s="217" t="s">
        <v>1886</v>
      </c>
      <c r="U238" s="225" t="s">
        <v>1887</v>
      </c>
      <c r="V238" s="217"/>
      <c r="W238" s="217"/>
      <c r="X238" s="217"/>
      <c r="Y238" s="217"/>
      <c r="Z238" s="217"/>
      <c r="AA238" s="217"/>
      <c r="AB238" s="217"/>
      <c r="AC238" s="217"/>
      <c r="AD238" s="217"/>
      <c r="AE238" s="217"/>
      <c r="AF238" s="217"/>
      <c r="AG238" s="217"/>
      <c r="AH238" s="217"/>
      <c r="AI238" s="217"/>
      <c r="AJ238" s="217"/>
      <c r="AK238" s="217"/>
      <c r="AL238" s="217"/>
      <c r="AM238" s="217"/>
    </row>
    <row r="239" ht="15.75" customHeight="1">
      <c r="A239" s="9" t="s">
        <v>1442</v>
      </c>
      <c r="B239" s="9" t="s">
        <v>1443</v>
      </c>
      <c r="C239" s="3" t="s">
        <v>1332</v>
      </c>
      <c r="D239" s="3" t="s">
        <v>944</v>
      </c>
      <c r="E239" s="3" t="s">
        <v>1335</v>
      </c>
      <c r="F239" s="9" t="s">
        <v>1718</v>
      </c>
      <c r="G239" s="9" t="s">
        <v>426</v>
      </c>
      <c r="H239" s="9" t="s">
        <v>1622</v>
      </c>
      <c r="I239" s="9" t="s">
        <v>1858</v>
      </c>
      <c r="J239" s="9" t="s">
        <v>1595</v>
      </c>
      <c r="K239" s="9" t="s">
        <v>1068</v>
      </c>
      <c r="L239" s="9" t="s">
        <v>1888</v>
      </c>
      <c r="M239" s="9" t="s">
        <v>1889</v>
      </c>
      <c r="N239" s="9" t="s">
        <v>1890</v>
      </c>
      <c r="O239" s="9" t="s">
        <v>1624</v>
      </c>
      <c r="P239" s="9" t="s">
        <v>1625</v>
      </c>
      <c r="Q239" s="9" t="s">
        <v>1626</v>
      </c>
      <c r="R239" s="9" t="s">
        <v>1627</v>
      </c>
      <c r="S239" s="9" t="s">
        <v>1891</v>
      </c>
      <c r="T239" s="9" t="s">
        <v>1892</v>
      </c>
      <c r="U239" s="9" t="s">
        <v>1893</v>
      </c>
      <c r="V239" s="217"/>
      <c r="W239" s="217"/>
      <c r="X239" s="217"/>
      <c r="Y239" s="217"/>
      <c r="Z239" s="218"/>
      <c r="AA239" s="217"/>
      <c r="AB239" s="217"/>
      <c r="AC239" s="217"/>
      <c r="AD239" s="217"/>
      <c r="AE239" s="217"/>
      <c r="AF239" s="217"/>
      <c r="AG239" s="217"/>
      <c r="AH239" s="217"/>
      <c r="AI239" s="217"/>
      <c r="AJ239" s="217"/>
      <c r="AK239" s="217"/>
      <c r="AL239" s="217"/>
      <c r="AM239" s="217"/>
      <c r="AN239" s="217"/>
      <c r="AO239" s="217"/>
      <c r="AP239" s="217"/>
      <c r="AQ239" s="217"/>
    </row>
    <row r="240" ht="15.75" customHeight="1">
      <c r="A240" s="217"/>
      <c r="B240" s="217"/>
      <c r="C240" s="217" t="s">
        <v>1344</v>
      </c>
      <c r="D240" s="217" t="s">
        <v>22</v>
      </c>
      <c r="E240" s="217" t="s">
        <v>22</v>
      </c>
      <c r="F240" s="217" t="s">
        <v>1719</v>
      </c>
      <c r="G240" s="221">
        <v>1.0</v>
      </c>
      <c r="H240" s="217" t="s">
        <v>1628</v>
      </c>
      <c r="I240" s="217" t="s">
        <v>1628</v>
      </c>
      <c r="J240" s="217" t="s">
        <v>1629</v>
      </c>
      <c r="K240" s="221">
        <v>1.0</v>
      </c>
      <c r="L240" s="221">
        <v>1.0</v>
      </c>
      <c r="M240" s="217" t="s">
        <v>1894</v>
      </c>
      <c r="N240" s="221">
        <v>0.0</v>
      </c>
      <c r="O240" s="217"/>
      <c r="P240" s="217" t="s">
        <v>1631</v>
      </c>
      <c r="Q240" s="217" t="s">
        <v>1631</v>
      </c>
      <c r="R240" s="217" t="s">
        <v>1631</v>
      </c>
      <c r="S240" s="217"/>
      <c r="T240" s="221">
        <v>30.0</v>
      </c>
      <c r="U240" s="221">
        <v>10.0</v>
      </c>
      <c r="V240" s="217"/>
      <c r="W240" s="217"/>
      <c r="X240" s="217"/>
      <c r="Y240" s="217"/>
      <c r="Z240" s="217"/>
      <c r="AA240" s="217"/>
      <c r="AB240" s="217"/>
      <c r="AC240" s="217"/>
      <c r="AD240" s="217"/>
      <c r="AE240" s="217"/>
      <c r="AF240" s="217"/>
      <c r="AG240" s="217"/>
      <c r="AH240" s="217"/>
      <c r="AI240" s="217"/>
      <c r="AJ240" s="217"/>
      <c r="AK240" s="217"/>
      <c r="AL240" s="217"/>
      <c r="AM240" s="217"/>
    </row>
    <row r="241" ht="15.75" customHeight="1">
      <c r="A241" s="217"/>
      <c r="B241" s="217"/>
      <c r="C241" s="217" t="s">
        <v>1344</v>
      </c>
      <c r="D241" s="217" t="s">
        <v>22</v>
      </c>
      <c r="E241" s="217" t="s">
        <v>22</v>
      </c>
      <c r="F241" s="217" t="s">
        <v>1719</v>
      </c>
      <c r="G241" s="221">
        <v>1.0</v>
      </c>
      <c r="H241" s="217" t="s">
        <v>1628</v>
      </c>
      <c r="I241" s="217" t="s">
        <v>1628</v>
      </c>
      <c r="J241" s="217" t="s">
        <v>1629</v>
      </c>
      <c r="K241" s="221">
        <v>2.0</v>
      </c>
      <c r="L241" s="221">
        <v>2.0</v>
      </c>
      <c r="M241" s="217" t="s">
        <v>1894</v>
      </c>
      <c r="N241" s="221">
        <v>0.0</v>
      </c>
      <c r="O241" s="217"/>
      <c r="P241" s="217" t="s">
        <v>1631</v>
      </c>
      <c r="Q241" s="217" t="s">
        <v>1631</v>
      </c>
      <c r="R241" s="217" t="s">
        <v>1631</v>
      </c>
      <c r="S241" s="217"/>
      <c r="T241" s="221">
        <v>30.0</v>
      </c>
      <c r="U241" s="221">
        <v>10.0</v>
      </c>
      <c r="V241" s="217"/>
      <c r="W241" s="217"/>
      <c r="X241" s="217"/>
      <c r="Y241" s="217"/>
      <c r="Z241" s="217"/>
      <c r="AA241" s="217"/>
      <c r="AB241" s="217"/>
      <c r="AC241" s="217"/>
      <c r="AD241" s="217"/>
      <c r="AE241" s="217"/>
      <c r="AF241" s="217"/>
      <c r="AG241" s="217"/>
      <c r="AH241" s="217"/>
      <c r="AI241" s="217"/>
      <c r="AJ241" s="217"/>
      <c r="AK241" s="217"/>
      <c r="AL241" s="217"/>
      <c r="AM241" s="217"/>
    </row>
    <row r="242" ht="15.75" customHeight="1">
      <c r="A242" s="217"/>
      <c r="B242" s="217"/>
      <c r="C242" s="217" t="s">
        <v>1344</v>
      </c>
      <c r="D242" s="217" t="s">
        <v>22</v>
      </c>
      <c r="E242" s="217" t="s">
        <v>22</v>
      </c>
      <c r="F242" s="217" t="s">
        <v>1719</v>
      </c>
      <c r="G242" s="221">
        <v>2.0</v>
      </c>
      <c r="H242" s="217" t="s">
        <v>1632</v>
      </c>
      <c r="I242" s="217" t="s">
        <v>1632</v>
      </c>
      <c r="J242" s="217" t="s">
        <v>1629</v>
      </c>
      <c r="K242" s="221">
        <v>1.0</v>
      </c>
      <c r="L242" s="221">
        <v>1.0</v>
      </c>
      <c r="M242" s="217" t="s">
        <v>1894</v>
      </c>
      <c r="N242" s="221">
        <v>0.0</v>
      </c>
      <c r="O242" s="217"/>
      <c r="P242" s="217" t="s">
        <v>1631</v>
      </c>
      <c r="Q242" s="217" t="s">
        <v>1631</v>
      </c>
      <c r="R242" s="217" t="s">
        <v>1631</v>
      </c>
      <c r="S242" s="217"/>
      <c r="T242" s="221">
        <v>30.0</v>
      </c>
      <c r="U242" s="221">
        <v>10.0</v>
      </c>
      <c r="V242" s="217"/>
      <c r="W242" s="217"/>
      <c r="X242" s="217"/>
      <c r="Y242" s="217"/>
      <c r="Z242" s="217"/>
      <c r="AA242" s="217"/>
      <c r="AB242" s="217"/>
      <c r="AC242" s="217"/>
      <c r="AD242" s="217"/>
      <c r="AE242" s="217"/>
      <c r="AF242" s="217"/>
      <c r="AG242" s="217"/>
      <c r="AH242" s="217"/>
      <c r="AI242" s="217"/>
      <c r="AJ242" s="217"/>
      <c r="AK242" s="217"/>
      <c r="AL242" s="217"/>
      <c r="AM242" s="217"/>
    </row>
    <row r="243" ht="15.75" customHeight="1">
      <c r="A243" s="217"/>
      <c r="B243" s="217"/>
      <c r="C243" s="217" t="s">
        <v>1344</v>
      </c>
      <c r="D243" s="217" t="s">
        <v>22</v>
      </c>
      <c r="E243" s="217" t="s">
        <v>22</v>
      </c>
      <c r="F243" s="217" t="s">
        <v>1719</v>
      </c>
      <c r="G243" s="221">
        <v>2.0</v>
      </c>
      <c r="H243" s="217" t="s">
        <v>1632</v>
      </c>
      <c r="I243" s="217" t="s">
        <v>1632</v>
      </c>
      <c r="J243" s="217" t="s">
        <v>1629</v>
      </c>
      <c r="K243" s="221">
        <v>2.0</v>
      </c>
      <c r="L243" s="221">
        <v>2.0</v>
      </c>
      <c r="M243" s="217" t="s">
        <v>1894</v>
      </c>
      <c r="N243" s="221">
        <v>0.0</v>
      </c>
      <c r="O243" s="217"/>
      <c r="P243" s="217" t="s">
        <v>1631</v>
      </c>
      <c r="Q243" s="217" t="s">
        <v>1631</v>
      </c>
      <c r="R243" s="217" t="s">
        <v>1631</v>
      </c>
      <c r="S243" s="217"/>
      <c r="T243" s="221">
        <v>30.0</v>
      </c>
      <c r="U243" s="221">
        <v>10.0</v>
      </c>
      <c r="V243" s="217"/>
      <c r="W243" s="217"/>
      <c r="X243" s="217"/>
      <c r="Y243" s="217"/>
      <c r="Z243" s="217"/>
      <c r="AA243" s="217"/>
      <c r="AB243" s="217"/>
      <c r="AC243" s="217"/>
      <c r="AD243" s="217"/>
      <c r="AE243" s="217"/>
      <c r="AF243" s="217"/>
      <c r="AG243" s="217"/>
      <c r="AH243" s="217"/>
      <c r="AI243" s="217"/>
      <c r="AJ243" s="217"/>
      <c r="AK243" s="217"/>
      <c r="AL243" s="217"/>
      <c r="AM243" s="217"/>
    </row>
    <row r="244" ht="15.75" customHeight="1">
      <c r="A244" s="217"/>
      <c r="B244" s="217"/>
      <c r="C244" s="217" t="s">
        <v>1344</v>
      </c>
      <c r="D244" s="217" t="s">
        <v>22</v>
      </c>
      <c r="E244" s="217" t="s">
        <v>22</v>
      </c>
      <c r="F244" s="217" t="s">
        <v>1719</v>
      </c>
      <c r="G244" s="221">
        <v>3.0</v>
      </c>
      <c r="H244" s="217" t="s">
        <v>1633</v>
      </c>
      <c r="I244" s="217" t="s">
        <v>1633</v>
      </c>
      <c r="J244" s="217" t="s">
        <v>1629</v>
      </c>
      <c r="K244" s="221">
        <v>1.0</v>
      </c>
      <c r="L244" s="221">
        <v>1.0</v>
      </c>
      <c r="M244" s="217" t="s">
        <v>1894</v>
      </c>
      <c r="N244" s="221">
        <v>0.0</v>
      </c>
      <c r="O244" s="217"/>
      <c r="P244" s="217" t="s">
        <v>1631</v>
      </c>
      <c r="Q244" s="217" t="s">
        <v>1631</v>
      </c>
      <c r="R244" s="217" t="s">
        <v>1631</v>
      </c>
      <c r="S244" s="217"/>
      <c r="T244" s="221">
        <v>30.0</v>
      </c>
      <c r="U244" s="221">
        <v>10.0</v>
      </c>
      <c r="V244" s="217"/>
      <c r="W244" s="217"/>
      <c r="X244" s="217"/>
      <c r="Y244" s="217"/>
      <c r="Z244" s="217"/>
      <c r="AA244" s="217"/>
      <c r="AB244" s="217"/>
      <c r="AC244" s="217"/>
      <c r="AD244" s="217"/>
      <c r="AE244" s="217"/>
      <c r="AF244" s="217"/>
      <c r="AG244" s="217"/>
      <c r="AH244" s="217"/>
      <c r="AI244" s="217"/>
      <c r="AJ244" s="217"/>
      <c r="AK244" s="217"/>
      <c r="AL244" s="217"/>
      <c r="AM244" s="217"/>
    </row>
    <row r="245" ht="15.75" customHeight="1">
      <c r="A245" s="217"/>
      <c r="B245" s="217"/>
      <c r="C245" s="217" t="s">
        <v>1344</v>
      </c>
      <c r="D245" s="217" t="s">
        <v>22</v>
      </c>
      <c r="E245" s="217" t="s">
        <v>22</v>
      </c>
      <c r="F245" s="217" t="s">
        <v>1719</v>
      </c>
      <c r="G245" s="221">
        <v>3.0</v>
      </c>
      <c r="H245" s="217" t="s">
        <v>1633</v>
      </c>
      <c r="I245" s="217" t="s">
        <v>1633</v>
      </c>
      <c r="J245" s="217" t="s">
        <v>1629</v>
      </c>
      <c r="K245" s="221">
        <v>2.0</v>
      </c>
      <c r="L245" s="221">
        <v>2.0</v>
      </c>
      <c r="M245" s="217" t="s">
        <v>1894</v>
      </c>
      <c r="N245" s="221">
        <v>0.0</v>
      </c>
      <c r="O245" s="217"/>
      <c r="P245" s="217" t="s">
        <v>1631</v>
      </c>
      <c r="Q245" s="217" t="s">
        <v>1631</v>
      </c>
      <c r="R245" s="217" t="s">
        <v>1631</v>
      </c>
      <c r="S245" s="217"/>
      <c r="T245" s="221">
        <v>30.0</v>
      </c>
      <c r="U245" s="221">
        <v>10.0</v>
      </c>
      <c r="V245" s="217"/>
      <c r="W245" s="217"/>
      <c r="X245" s="217"/>
      <c r="Y245" s="217"/>
      <c r="Z245" s="217"/>
      <c r="AA245" s="217"/>
      <c r="AB245" s="217"/>
      <c r="AC245" s="217"/>
      <c r="AD245" s="217"/>
      <c r="AE245" s="217"/>
      <c r="AF245" s="217"/>
      <c r="AG245" s="217"/>
      <c r="AH245" s="217"/>
      <c r="AI245" s="217"/>
      <c r="AJ245" s="217"/>
      <c r="AK245" s="217"/>
      <c r="AL245" s="217"/>
      <c r="AM245" s="217"/>
    </row>
    <row r="246" ht="15.75" customHeight="1">
      <c r="A246" s="217"/>
      <c r="B246" s="217"/>
      <c r="C246" s="217" t="s">
        <v>1344</v>
      </c>
      <c r="D246" s="217" t="s">
        <v>22</v>
      </c>
      <c r="E246" s="217" t="s">
        <v>22</v>
      </c>
      <c r="F246" s="217" t="s">
        <v>1720</v>
      </c>
      <c r="G246" s="221">
        <v>1.0</v>
      </c>
      <c r="H246" s="217" t="s">
        <v>1634</v>
      </c>
      <c r="I246" s="217" t="s">
        <v>1634</v>
      </c>
      <c r="J246" s="217" t="s">
        <v>1629</v>
      </c>
      <c r="K246" s="221">
        <v>1.0</v>
      </c>
      <c r="L246" s="221">
        <v>1.0</v>
      </c>
      <c r="M246" s="217" t="s">
        <v>1894</v>
      </c>
      <c r="N246" s="217" t="s">
        <v>1895</v>
      </c>
      <c r="O246" s="217"/>
      <c r="P246" s="217" t="s">
        <v>1631</v>
      </c>
      <c r="Q246" s="217" t="s">
        <v>1631</v>
      </c>
      <c r="R246" s="217" t="s">
        <v>1631</v>
      </c>
      <c r="S246" s="217"/>
      <c r="T246" s="221">
        <v>30.0</v>
      </c>
      <c r="U246" s="221">
        <v>10.0</v>
      </c>
      <c r="V246" s="217"/>
      <c r="W246" s="217"/>
      <c r="X246" s="217"/>
      <c r="Y246" s="217"/>
      <c r="Z246" s="217"/>
      <c r="AA246" s="217"/>
      <c r="AB246" s="217"/>
      <c r="AC246" s="217"/>
      <c r="AD246" s="217"/>
      <c r="AE246" s="217"/>
      <c r="AF246" s="217"/>
      <c r="AG246" s="217"/>
      <c r="AH246" s="217"/>
      <c r="AI246" s="217"/>
      <c r="AJ246" s="217"/>
      <c r="AK246" s="217"/>
      <c r="AL246" s="217"/>
      <c r="AM246" s="217"/>
    </row>
    <row r="247" ht="15.75" customHeight="1">
      <c r="A247" s="217"/>
      <c r="B247" s="217"/>
      <c r="C247" s="217" t="s">
        <v>1344</v>
      </c>
      <c r="D247" s="217" t="s">
        <v>22</v>
      </c>
      <c r="E247" s="217" t="s">
        <v>22</v>
      </c>
      <c r="F247" s="217" t="s">
        <v>1720</v>
      </c>
      <c r="G247" s="221">
        <v>1.0</v>
      </c>
      <c r="H247" s="217" t="s">
        <v>1634</v>
      </c>
      <c r="I247" s="217" t="s">
        <v>1634</v>
      </c>
      <c r="J247" s="217" t="s">
        <v>1629</v>
      </c>
      <c r="K247" s="221">
        <v>2.0</v>
      </c>
      <c r="L247" s="221">
        <v>2.0</v>
      </c>
      <c r="M247" s="217" t="s">
        <v>1894</v>
      </c>
      <c r="N247" s="217" t="s">
        <v>1895</v>
      </c>
      <c r="O247" s="217"/>
      <c r="P247" s="217" t="s">
        <v>1631</v>
      </c>
      <c r="Q247" s="217" t="s">
        <v>1631</v>
      </c>
      <c r="R247" s="217" t="s">
        <v>1631</v>
      </c>
      <c r="S247" s="217"/>
      <c r="T247" s="221">
        <v>30.0</v>
      </c>
      <c r="U247" s="221">
        <v>10.0</v>
      </c>
      <c r="V247" s="217"/>
      <c r="W247" s="217"/>
      <c r="X247" s="217"/>
      <c r="Y247" s="217"/>
      <c r="Z247" s="217"/>
      <c r="AA247" s="217"/>
      <c r="AB247" s="217"/>
      <c r="AC247" s="217"/>
      <c r="AD247" s="217"/>
      <c r="AE247" s="217"/>
      <c r="AF247" s="217"/>
      <c r="AG247" s="217"/>
      <c r="AH247" s="217"/>
      <c r="AI247" s="217"/>
      <c r="AJ247" s="217"/>
      <c r="AK247" s="217"/>
      <c r="AL247" s="217"/>
      <c r="AM247" s="217"/>
    </row>
    <row r="248" ht="15.75" customHeight="1">
      <c r="A248" s="217"/>
      <c r="B248" s="217"/>
      <c r="C248" s="217" t="s">
        <v>1344</v>
      </c>
      <c r="D248" s="217" t="s">
        <v>22</v>
      </c>
      <c r="E248" s="217" t="s">
        <v>22</v>
      </c>
      <c r="F248" s="217" t="s">
        <v>1721</v>
      </c>
      <c r="G248" s="221">
        <v>1.0</v>
      </c>
      <c r="H248" s="217" t="s">
        <v>1641</v>
      </c>
      <c r="I248" s="217" t="s">
        <v>1641</v>
      </c>
      <c r="J248" s="217" t="s">
        <v>1642</v>
      </c>
      <c r="K248" s="221">
        <v>1.0</v>
      </c>
      <c r="L248" s="221">
        <v>1.0</v>
      </c>
      <c r="M248" s="217" t="s">
        <v>1894</v>
      </c>
      <c r="N248" s="217" t="s">
        <v>1896</v>
      </c>
      <c r="O248" s="217"/>
      <c r="P248" s="217" t="s">
        <v>1643</v>
      </c>
      <c r="Q248" s="217"/>
      <c r="R248" s="217"/>
      <c r="S248" s="217"/>
      <c r="T248" s="221">
        <v>30.0</v>
      </c>
      <c r="U248" s="217"/>
      <c r="V248" s="217"/>
      <c r="W248" s="217"/>
      <c r="X248" s="217"/>
      <c r="Y248" s="217"/>
      <c r="Z248" s="217"/>
      <c r="AA248" s="217"/>
      <c r="AB248" s="217"/>
      <c r="AC248" s="217"/>
      <c r="AD248" s="217"/>
      <c r="AE248" s="217"/>
      <c r="AF248" s="217"/>
      <c r="AG248" s="217"/>
      <c r="AH248" s="217"/>
      <c r="AI248" s="217"/>
      <c r="AJ248" s="217"/>
      <c r="AK248" s="217"/>
      <c r="AL248" s="217"/>
      <c r="AM248" s="217"/>
    </row>
    <row r="249" ht="15.75" customHeight="1">
      <c r="A249" s="217"/>
      <c r="B249" s="217"/>
      <c r="C249" s="217" t="s">
        <v>1344</v>
      </c>
      <c r="D249" s="217" t="s">
        <v>22</v>
      </c>
      <c r="E249" s="217" t="s">
        <v>22</v>
      </c>
      <c r="F249" s="217" t="s">
        <v>1721</v>
      </c>
      <c r="G249" s="221">
        <v>1.0</v>
      </c>
      <c r="H249" s="217" t="s">
        <v>1641</v>
      </c>
      <c r="I249" s="217" t="s">
        <v>1641</v>
      </c>
      <c r="J249" s="217" t="s">
        <v>1642</v>
      </c>
      <c r="K249" s="221">
        <v>2.0</v>
      </c>
      <c r="L249" s="221">
        <v>2.0</v>
      </c>
      <c r="M249" s="217" t="s">
        <v>1894</v>
      </c>
      <c r="N249" s="217" t="s">
        <v>1896</v>
      </c>
      <c r="O249" s="217"/>
      <c r="P249" s="217" t="s">
        <v>1643</v>
      </c>
      <c r="Q249" s="217"/>
      <c r="R249" s="217"/>
      <c r="S249" s="217"/>
      <c r="T249" s="221">
        <v>30.0</v>
      </c>
      <c r="U249" s="217"/>
      <c r="V249" s="217"/>
      <c r="W249" s="217"/>
      <c r="X249" s="217"/>
      <c r="Y249" s="217"/>
      <c r="Z249" s="217"/>
      <c r="AA249" s="217"/>
      <c r="AB249" s="217"/>
      <c r="AC249" s="217"/>
      <c r="AD249" s="217"/>
      <c r="AE249" s="217"/>
      <c r="AF249" s="217"/>
      <c r="AG249" s="217"/>
      <c r="AH249" s="217"/>
      <c r="AI249" s="217"/>
      <c r="AJ249" s="217"/>
      <c r="AK249" s="217"/>
      <c r="AL249" s="217"/>
      <c r="AM249" s="217"/>
    </row>
    <row r="250" ht="15.75" customHeight="1">
      <c r="A250" s="217"/>
      <c r="B250" s="217"/>
      <c r="C250" s="217" t="s">
        <v>1344</v>
      </c>
      <c r="D250" s="217" t="s">
        <v>22</v>
      </c>
      <c r="E250" s="217" t="s">
        <v>22</v>
      </c>
      <c r="F250" s="217" t="s">
        <v>1721</v>
      </c>
      <c r="G250" s="221">
        <v>2.0</v>
      </c>
      <c r="H250" s="217" t="s">
        <v>1644</v>
      </c>
      <c r="I250" s="217" t="s">
        <v>1644</v>
      </c>
      <c r="J250" s="217" t="s">
        <v>1642</v>
      </c>
      <c r="K250" s="221">
        <v>1.0</v>
      </c>
      <c r="L250" s="221">
        <v>1.0</v>
      </c>
      <c r="M250" s="217" t="s">
        <v>1894</v>
      </c>
      <c r="N250" s="217" t="s">
        <v>1897</v>
      </c>
      <c r="O250" s="217"/>
      <c r="P250" s="217" t="s">
        <v>1643</v>
      </c>
      <c r="Q250" s="217"/>
      <c r="R250" s="217"/>
      <c r="S250" s="217"/>
      <c r="T250" s="221">
        <v>30.0</v>
      </c>
      <c r="U250" s="217"/>
      <c r="V250" s="217"/>
      <c r="W250" s="217"/>
      <c r="X250" s="217"/>
      <c r="Y250" s="217"/>
      <c r="Z250" s="217"/>
      <c r="AA250" s="217"/>
      <c r="AB250" s="217"/>
      <c r="AC250" s="217"/>
      <c r="AD250" s="217"/>
      <c r="AE250" s="217"/>
      <c r="AF250" s="217"/>
      <c r="AG250" s="217"/>
      <c r="AH250" s="217"/>
      <c r="AI250" s="217"/>
      <c r="AJ250" s="217"/>
      <c r="AK250" s="217"/>
      <c r="AL250" s="217"/>
      <c r="AM250" s="217"/>
    </row>
    <row r="251" ht="15.75" customHeight="1">
      <c r="A251" s="217"/>
      <c r="B251" s="217"/>
      <c r="C251" s="217" t="s">
        <v>1344</v>
      </c>
      <c r="D251" s="217" t="s">
        <v>22</v>
      </c>
      <c r="E251" s="217" t="s">
        <v>22</v>
      </c>
      <c r="F251" s="217" t="s">
        <v>1721</v>
      </c>
      <c r="G251" s="221">
        <v>2.0</v>
      </c>
      <c r="H251" s="217" t="s">
        <v>1644</v>
      </c>
      <c r="I251" s="217" t="s">
        <v>1644</v>
      </c>
      <c r="J251" s="217" t="s">
        <v>1642</v>
      </c>
      <c r="K251" s="221">
        <v>2.0</v>
      </c>
      <c r="L251" s="221">
        <v>2.0</v>
      </c>
      <c r="M251" s="217" t="s">
        <v>1894</v>
      </c>
      <c r="N251" s="217" t="s">
        <v>1897</v>
      </c>
      <c r="O251" s="217"/>
      <c r="P251" s="217" t="s">
        <v>1643</v>
      </c>
      <c r="Q251" s="217"/>
      <c r="R251" s="217"/>
      <c r="S251" s="217"/>
      <c r="T251" s="221">
        <v>30.0</v>
      </c>
      <c r="U251" s="217"/>
      <c r="V251" s="217"/>
      <c r="W251" s="217"/>
      <c r="X251" s="217"/>
      <c r="Y251" s="217"/>
      <c r="Z251" s="217"/>
      <c r="AA251" s="217"/>
      <c r="AB251" s="217"/>
      <c r="AC251" s="217"/>
      <c r="AD251" s="217"/>
      <c r="AE251" s="217"/>
      <c r="AF251" s="217"/>
      <c r="AG251" s="217"/>
      <c r="AH251" s="217"/>
      <c r="AI251" s="217"/>
      <c r="AJ251" s="217"/>
      <c r="AK251" s="217"/>
      <c r="AL251" s="217"/>
      <c r="AM251" s="217"/>
    </row>
    <row r="252" ht="15.75" customHeight="1">
      <c r="A252" s="217"/>
      <c r="B252" s="217"/>
      <c r="C252" s="217" t="s">
        <v>1344</v>
      </c>
      <c r="D252" s="217" t="s">
        <v>22</v>
      </c>
      <c r="E252" s="217" t="s">
        <v>22</v>
      </c>
      <c r="F252" s="217" t="s">
        <v>1721</v>
      </c>
      <c r="G252" s="221">
        <v>3.0</v>
      </c>
      <c r="H252" s="217" t="s">
        <v>1645</v>
      </c>
      <c r="I252" s="217" t="s">
        <v>1645</v>
      </c>
      <c r="J252" s="217" t="s">
        <v>1642</v>
      </c>
      <c r="K252" s="221">
        <v>1.0</v>
      </c>
      <c r="L252" s="221">
        <v>1.0</v>
      </c>
      <c r="M252" s="217" t="s">
        <v>1894</v>
      </c>
      <c r="N252" s="217" t="s">
        <v>1898</v>
      </c>
      <c r="O252" s="217"/>
      <c r="P252" s="217" t="s">
        <v>1643</v>
      </c>
      <c r="Q252" s="217"/>
      <c r="R252" s="217"/>
      <c r="S252" s="217"/>
      <c r="T252" s="221">
        <v>30.0</v>
      </c>
      <c r="U252" s="217"/>
      <c r="V252" s="217"/>
      <c r="W252" s="217"/>
      <c r="X252" s="217"/>
      <c r="Y252" s="217"/>
      <c r="Z252" s="217"/>
      <c r="AA252" s="217"/>
      <c r="AB252" s="217"/>
      <c r="AC252" s="217"/>
      <c r="AD252" s="217"/>
      <c r="AE252" s="217"/>
      <c r="AF252" s="217"/>
      <c r="AG252" s="217"/>
      <c r="AH252" s="217"/>
      <c r="AI252" s="217"/>
      <c r="AJ252" s="217"/>
      <c r="AK252" s="217"/>
      <c r="AL252" s="217"/>
      <c r="AM252" s="217"/>
    </row>
    <row r="253" ht="15.75" customHeight="1">
      <c r="A253" s="217"/>
      <c r="B253" s="217"/>
      <c r="C253" s="217" t="s">
        <v>1344</v>
      </c>
      <c r="D253" s="217" t="s">
        <v>22</v>
      </c>
      <c r="E253" s="217" t="s">
        <v>22</v>
      </c>
      <c r="F253" s="217" t="s">
        <v>1721</v>
      </c>
      <c r="G253" s="221">
        <v>3.0</v>
      </c>
      <c r="H253" s="217" t="s">
        <v>1645</v>
      </c>
      <c r="I253" s="217" t="s">
        <v>1645</v>
      </c>
      <c r="J253" s="217" t="s">
        <v>1642</v>
      </c>
      <c r="K253" s="221">
        <v>2.0</v>
      </c>
      <c r="L253" s="221">
        <v>2.0</v>
      </c>
      <c r="M253" s="217" t="s">
        <v>1894</v>
      </c>
      <c r="N253" s="217" t="s">
        <v>1898</v>
      </c>
      <c r="O253" s="217"/>
      <c r="P253" s="217" t="s">
        <v>1643</v>
      </c>
      <c r="Q253" s="217"/>
      <c r="R253" s="217"/>
      <c r="S253" s="217"/>
      <c r="T253" s="221">
        <v>30.0</v>
      </c>
      <c r="U253" s="217"/>
      <c r="V253" s="217"/>
      <c r="W253" s="217"/>
      <c r="X253" s="217"/>
      <c r="Y253" s="217"/>
      <c r="Z253" s="217"/>
      <c r="AA253" s="217"/>
      <c r="AB253" s="217"/>
      <c r="AC253" s="217"/>
      <c r="AD253" s="217"/>
      <c r="AE253" s="217"/>
      <c r="AF253" s="217"/>
      <c r="AG253" s="217"/>
      <c r="AH253" s="217"/>
      <c r="AI253" s="217"/>
      <c r="AJ253" s="217"/>
      <c r="AK253" s="217"/>
      <c r="AL253" s="217"/>
      <c r="AM253" s="217"/>
    </row>
    <row r="254" ht="15.75" customHeight="1">
      <c r="A254" s="217"/>
      <c r="B254" s="217"/>
      <c r="C254" s="217" t="s">
        <v>1344</v>
      </c>
      <c r="D254" s="217" t="s">
        <v>22</v>
      </c>
      <c r="E254" s="217" t="s">
        <v>22</v>
      </c>
      <c r="F254" s="217" t="s">
        <v>1722</v>
      </c>
      <c r="G254" s="221">
        <v>1.0</v>
      </c>
      <c r="H254" s="217" t="s">
        <v>1646</v>
      </c>
      <c r="I254" s="217" t="s">
        <v>1646</v>
      </c>
      <c r="J254" s="217" t="s">
        <v>1642</v>
      </c>
      <c r="K254" s="221">
        <v>1.0</v>
      </c>
      <c r="L254" s="221">
        <v>1.0</v>
      </c>
      <c r="M254" s="217" t="s">
        <v>1894</v>
      </c>
      <c r="N254" s="217" t="s">
        <v>1899</v>
      </c>
      <c r="O254" s="217"/>
      <c r="P254" s="217" t="s">
        <v>1643</v>
      </c>
      <c r="Q254" s="217"/>
      <c r="R254" s="217"/>
      <c r="S254" s="217"/>
      <c r="T254" s="221">
        <v>30.0</v>
      </c>
      <c r="U254" s="217"/>
      <c r="V254" s="217"/>
      <c r="W254" s="217"/>
      <c r="X254" s="217"/>
      <c r="Y254" s="217"/>
      <c r="Z254" s="217"/>
      <c r="AA254" s="217"/>
      <c r="AB254" s="217"/>
      <c r="AC254" s="217"/>
      <c r="AD254" s="217"/>
      <c r="AE254" s="217"/>
      <c r="AF254" s="217"/>
      <c r="AG254" s="217"/>
      <c r="AH254" s="217"/>
      <c r="AI254" s="217"/>
      <c r="AJ254" s="217"/>
      <c r="AK254" s="217"/>
      <c r="AL254" s="217"/>
      <c r="AM254" s="217"/>
    </row>
    <row r="255" ht="15.75" customHeight="1">
      <c r="A255" s="217"/>
      <c r="B255" s="217"/>
      <c r="C255" s="217" t="s">
        <v>1344</v>
      </c>
      <c r="D255" s="217" t="s">
        <v>22</v>
      </c>
      <c r="E255" s="217" t="s">
        <v>22</v>
      </c>
      <c r="F255" s="217" t="s">
        <v>1722</v>
      </c>
      <c r="G255" s="221">
        <v>1.0</v>
      </c>
      <c r="H255" s="217" t="s">
        <v>1646</v>
      </c>
      <c r="I255" s="217" t="s">
        <v>1646</v>
      </c>
      <c r="J255" s="217" t="s">
        <v>1642</v>
      </c>
      <c r="K255" s="221">
        <v>2.0</v>
      </c>
      <c r="L255" s="221">
        <v>2.0</v>
      </c>
      <c r="M255" s="217" t="s">
        <v>1894</v>
      </c>
      <c r="N255" s="217" t="s">
        <v>1899</v>
      </c>
      <c r="O255" s="217"/>
      <c r="P255" s="217" t="s">
        <v>1643</v>
      </c>
      <c r="Q255" s="217"/>
      <c r="R255" s="217"/>
      <c r="S255" s="217"/>
      <c r="T255" s="221">
        <v>30.0</v>
      </c>
      <c r="U255" s="217"/>
      <c r="V255" s="217"/>
      <c r="W255" s="217"/>
      <c r="X255" s="217"/>
      <c r="Y255" s="217"/>
      <c r="Z255" s="217"/>
      <c r="AA255" s="217"/>
      <c r="AB255" s="217"/>
      <c r="AC255" s="217"/>
      <c r="AD255" s="217"/>
      <c r="AE255" s="217"/>
      <c r="AF255" s="217"/>
      <c r="AG255" s="217"/>
      <c r="AH255" s="217"/>
      <c r="AI255" s="217"/>
      <c r="AJ255" s="217"/>
      <c r="AK255" s="217"/>
      <c r="AL255" s="217"/>
      <c r="AM255" s="217"/>
    </row>
    <row r="256" ht="15.75" customHeight="1">
      <c r="A256" s="217"/>
      <c r="B256" s="217"/>
      <c r="C256" s="217" t="s">
        <v>1344</v>
      </c>
      <c r="D256" s="217" t="s">
        <v>22</v>
      </c>
      <c r="E256" s="217" t="s">
        <v>22</v>
      </c>
      <c r="F256" s="217" t="s">
        <v>1723</v>
      </c>
      <c r="G256" s="221">
        <v>1.0</v>
      </c>
      <c r="H256" s="217" t="s">
        <v>1635</v>
      </c>
      <c r="I256" s="217" t="s">
        <v>1635</v>
      </c>
      <c r="J256" s="217" t="s">
        <v>1636</v>
      </c>
      <c r="K256" s="221">
        <v>1.0</v>
      </c>
      <c r="L256" s="221">
        <v>1.0</v>
      </c>
      <c r="M256" s="217" t="s">
        <v>1894</v>
      </c>
      <c r="N256" s="217" t="s">
        <v>1900</v>
      </c>
      <c r="O256" s="217"/>
      <c r="P256" s="217" t="s">
        <v>1637</v>
      </c>
      <c r="Q256" s="217" t="s">
        <v>1637</v>
      </c>
      <c r="R256" s="217" t="s">
        <v>1637</v>
      </c>
      <c r="S256" s="217"/>
      <c r="T256" s="221">
        <v>26.6</v>
      </c>
      <c r="U256" s="221">
        <v>13.0</v>
      </c>
      <c r="V256" s="217"/>
      <c r="W256" s="217"/>
      <c r="X256" s="217"/>
      <c r="Y256" s="217"/>
      <c r="Z256" s="217"/>
      <c r="AA256" s="217"/>
      <c r="AB256" s="217"/>
      <c r="AC256" s="217"/>
      <c r="AD256" s="217"/>
      <c r="AE256" s="217"/>
      <c r="AF256" s="217"/>
      <c r="AG256" s="217"/>
      <c r="AH256" s="217"/>
      <c r="AI256" s="217"/>
      <c r="AJ256" s="217"/>
      <c r="AK256" s="217"/>
      <c r="AL256" s="217"/>
      <c r="AM256" s="217"/>
    </row>
    <row r="257" ht="15.75" customHeight="1">
      <c r="A257" s="217"/>
      <c r="B257" s="217"/>
      <c r="C257" s="217" t="s">
        <v>1344</v>
      </c>
      <c r="D257" s="217" t="s">
        <v>22</v>
      </c>
      <c r="E257" s="217" t="s">
        <v>22</v>
      </c>
      <c r="F257" s="217" t="s">
        <v>1723</v>
      </c>
      <c r="G257" s="221">
        <v>1.0</v>
      </c>
      <c r="H257" s="217" t="s">
        <v>1635</v>
      </c>
      <c r="I257" s="217" t="s">
        <v>1635</v>
      </c>
      <c r="J257" s="217" t="s">
        <v>1636</v>
      </c>
      <c r="K257" s="221">
        <v>2.0</v>
      </c>
      <c r="L257" s="221">
        <v>2.0</v>
      </c>
      <c r="M257" s="217" t="s">
        <v>1894</v>
      </c>
      <c r="N257" s="217" t="s">
        <v>1900</v>
      </c>
      <c r="O257" s="217"/>
      <c r="P257" s="217" t="s">
        <v>1637</v>
      </c>
      <c r="Q257" s="217" t="s">
        <v>1637</v>
      </c>
      <c r="R257" s="217" t="s">
        <v>1637</v>
      </c>
      <c r="S257" s="217"/>
      <c r="T257" s="221">
        <v>26.6</v>
      </c>
      <c r="U257" s="221">
        <v>13.0</v>
      </c>
      <c r="V257" s="217"/>
      <c r="W257" s="217"/>
      <c r="X257" s="217"/>
      <c r="Y257" s="217"/>
      <c r="Z257" s="217"/>
      <c r="AA257" s="217"/>
      <c r="AB257" s="217"/>
      <c r="AC257" s="217"/>
      <c r="AD257" s="217"/>
      <c r="AE257" s="217"/>
      <c r="AF257" s="217"/>
      <c r="AG257" s="217"/>
      <c r="AH257" s="217"/>
      <c r="AI257" s="217"/>
      <c r="AJ257" s="217"/>
      <c r="AK257" s="217"/>
      <c r="AL257" s="217"/>
      <c r="AM257" s="217"/>
    </row>
    <row r="258" ht="15.75" customHeight="1">
      <c r="A258" s="217"/>
      <c r="B258" s="217"/>
      <c r="C258" s="217" t="s">
        <v>1344</v>
      </c>
      <c r="D258" s="217" t="s">
        <v>22</v>
      </c>
      <c r="E258" s="217" t="s">
        <v>22</v>
      </c>
      <c r="F258" s="217" t="s">
        <v>1723</v>
      </c>
      <c r="G258" s="221">
        <v>2.0</v>
      </c>
      <c r="H258" s="217" t="s">
        <v>1638</v>
      </c>
      <c r="I258" s="217" t="s">
        <v>1638</v>
      </c>
      <c r="J258" s="217" t="s">
        <v>1636</v>
      </c>
      <c r="K258" s="221">
        <v>1.0</v>
      </c>
      <c r="L258" s="221">
        <v>1.0</v>
      </c>
      <c r="M258" s="217" t="s">
        <v>1894</v>
      </c>
      <c r="N258" s="217" t="s">
        <v>1901</v>
      </c>
      <c r="O258" s="217"/>
      <c r="P258" s="217" t="s">
        <v>1637</v>
      </c>
      <c r="Q258" s="217" t="s">
        <v>1637</v>
      </c>
      <c r="R258" s="217" t="s">
        <v>1637</v>
      </c>
      <c r="S258" s="217"/>
      <c r="T258" s="221">
        <v>26.6</v>
      </c>
      <c r="U258" s="221">
        <v>13.0</v>
      </c>
      <c r="V258" s="217"/>
      <c r="W258" s="217"/>
      <c r="X258" s="217"/>
      <c r="Y258" s="217"/>
      <c r="Z258" s="217"/>
      <c r="AA258" s="217"/>
      <c r="AB258" s="217"/>
      <c r="AC258" s="217"/>
      <c r="AD258" s="217"/>
      <c r="AE258" s="217"/>
      <c r="AF258" s="217"/>
      <c r="AG258" s="217"/>
      <c r="AH258" s="217"/>
      <c r="AI258" s="217"/>
      <c r="AJ258" s="217"/>
      <c r="AK258" s="217"/>
      <c r="AL258" s="217"/>
      <c r="AM258" s="217"/>
    </row>
    <row r="259" ht="15.75" customHeight="1">
      <c r="A259" s="217"/>
      <c r="B259" s="217"/>
      <c r="C259" s="217" t="s">
        <v>1344</v>
      </c>
      <c r="D259" s="217" t="s">
        <v>22</v>
      </c>
      <c r="E259" s="217" t="s">
        <v>22</v>
      </c>
      <c r="F259" s="217" t="s">
        <v>1723</v>
      </c>
      <c r="G259" s="221">
        <v>2.0</v>
      </c>
      <c r="H259" s="217" t="s">
        <v>1638</v>
      </c>
      <c r="I259" s="217" t="s">
        <v>1638</v>
      </c>
      <c r="J259" s="217" t="s">
        <v>1636</v>
      </c>
      <c r="K259" s="221">
        <v>2.0</v>
      </c>
      <c r="L259" s="221">
        <v>2.0</v>
      </c>
      <c r="M259" s="217" t="s">
        <v>1894</v>
      </c>
      <c r="N259" s="217" t="s">
        <v>1901</v>
      </c>
      <c r="O259" s="217"/>
      <c r="P259" s="217" t="s">
        <v>1637</v>
      </c>
      <c r="Q259" s="217" t="s">
        <v>1637</v>
      </c>
      <c r="R259" s="217" t="s">
        <v>1637</v>
      </c>
      <c r="S259" s="217"/>
      <c r="T259" s="221">
        <v>26.6</v>
      </c>
      <c r="U259" s="221">
        <v>13.0</v>
      </c>
      <c r="V259" s="217"/>
      <c r="W259" s="217"/>
      <c r="X259" s="217"/>
      <c r="Y259" s="217"/>
      <c r="Z259" s="217"/>
      <c r="AA259" s="217"/>
      <c r="AB259" s="217"/>
      <c r="AC259" s="217"/>
      <c r="AD259" s="217"/>
      <c r="AE259" s="217"/>
      <c r="AF259" s="217"/>
      <c r="AG259" s="217"/>
      <c r="AH259" s="217"/>
      <c r="AI259" s="217"/>
      <c r="AJ259" s="217"/>
      <c r="AK259" s="217"/>
      <c r="AL259" s="217"/>
      <c r="AM259" s="217"/>
    </row>
    <row r="260" ht="15.75" customHeight="1">
      <c r="A260" s="217"/>
      <c r="B260" s="217"/>
      <c r="C260" s="217" t="s">
        <v>1344</v>
      </c>
      <c r="D260" s="217" t="s">
        <v>22</v>
      </c>
      <c r="E260" s="217" t="s">
        <v>22</v>
      </c>
      <c r="F260" s="217" t="s">
        <v>1723</v>
      </c>
      <c r="G260" s="221">
        <v>3.0</v>
      </c>
      <c r="H260" s="217" t="s">
        <v>1639</v>
      </c>
      <c r="I260" s="217" t="s">
        <v>1639</v>
      </c>
      <c r="J260" s="217" t="s">
        <v>1636</v>
      </c>
      <c r="K260" s="221">
        <v>1.0</v>
      </c>
      <c r="L260" s="221">
        <v>1.0</v>
      </c>
      <c r="M260" s="217" t="s">
        <v>1894</v>
      </c>
      <c r="N260" s="217" t="s">
        <v>1902</v>
      </c>
      <c r="O260" s="217"/>
      <c r="P260" s="217" t="s">
        <v>1637</v>
      </c>
      <c r="Q260" s="217" t="s">
        <v>1637</v>
      </c>
      <c r="R260" s="217" t="s">
        <v>1637</v>
      </c>
      <c r="S260" s="217"/>
      <c r="T260" s="221">
        <v>26.6</v>
      </c>
      <c r="U260" s="221">
        <v>13.0</v>
      </c>
      <c r="V260" s="217"/>
      <c r="W260" s="217"/>
      <c r="X260" s="217"/>
      <c r="Y260" s="217"/>
      <c r="Z260" s="217"/>
      <c r="AA260" s="217"/>
      <c r="AB260" s="217"/>
      <c r="AC260" s="217"/>
      <c r="AD260" s="217"/>
      <c r="AE260" s="217"/>
      <c r="AF260" s="217"/>
      <c r="AG260" s="217"/>
      <c r="AH260" s="217"/>
      <c r="AI260" s="217"/>
      <c r="AJ260" s="217"/>
      <c r="AK260" s="217"/>
      <c r="AL260" s="217"/>
      <c r="AM260" s="217"/>
    </row>
    <row r="261" ht="15.75" customHeight="1">
      <c r="A261" s="217"/>
      <c r="B261" s="217"/>
      <c r="C261" s="217" t="s">
        <v>1344</v>
      </c>
      <c r="D261" s="217" t="s">
        <v>22</v>
      </c>
      <c r="E261" s="217" t="s">
        <v>22</v>
      </c>
      <c r="F261" s="217" t="s">
        <v>1723</v>
      </c>
      <c r="G261" s="221">
        <v>3.0</v>
      </c>
      <c r="H261" s="217" t="s">
        <v>1639</v>
      </c>
      <c r="I261" s="217" t="s">
        <v>1639</v>
      </c>
      <c r="J261" s="217" t="s">
        <v>1636</v>
      </c>
      <c r="K261" s="221">
        <v>2.0</v>
      </c>
      <c r="L261" s="221">
        <v>2.0</v>
      </c>
      <c r="M261" s="217" t="s">
        <v>1894</v>
      </c>
      <c r="N261" s="217" t="s">
        <v>1902</v>
      </c>
      <c r="O261" s="217"/>
      <c r="P261" s="217" t="s">
        <v>1637</v>
      </c>
      <c r="Q261" s="217" t="s">
        <v>1637</v>
      </c>
      <c r="R261" s="217" t="s">
        <v>1637</v>
      </c>
      <c r="S261" s="217"/>
      <c r="T261" s="221">
        <v>26.6</v>
      </c>
      <c r="U261" s="221">
        <v>13.0</v>
      </c>
      <c r="V261" s="217"/>
      <c r="W261" s="217"/>
      <c r="X261" s="217"/>
      <c r="Y261" s="217"/>
      <c r="Z261" s="217"/>
      <c r="AA261" s="217"/>
      <c r="AB261" s="217"/>
      <c r="AC261" s="217"/>
      <c r="AD261" s="217"/>
      <c r="AE261" s="217"/>
      <c r="AF261" s="217"/>
      <c r="AG261" s="217"/>
      <c r="AH261" s="217"/>
      <c r="AI261" s="217"/>
      <c r="AJ261" s="217"/>
      <c r="AK261" s="217"/>
      <c r="AL261" s="217"/>
      <c r="AM261" s="217"/>
    </row>
    <row r="262" ht="15.75" customHeight="1">
      <c r="A262" s="217"/>
      <c r="B262" s="217"/>
      <c r="C262" s="217" t="s">
        <v>1344</v>
      </c>
      <c r="D262" s="217" t="s">
        <v>22</v>
      </c>
      <c r="E262" s="217" t="s">
        <v>22</v>
      </c>
      <c r="F262" s="217" t="s">
        <v>1724</v>
      </c>
      <c r="G262" s="221">
        <v>1.0</v>
      </c>
      <c r="H262" s="217" t="s">
        <v>1640</v>
      </c>
      <c r="I262" s="217" t="s">
        <v>1640</v>
      </c>
      <c r="J262" s="217" t="s">
        <v>1636</v>
      </c>
      <c r="K262" s="221">
        <v>1.0</v>
      </c>
      <c r="L262" s="221">
        <v>1.0</v>
      </c>
      <c r="M262" s="217" t="s">
        <v>1894</v>
      </c>
      <c r="N262" s="217" t="s">
        <v>1903</v>
      </c>
      <c r="O262" s="217"/>
      <c r="P262" s="217" t="s">
        <v>1637</v>
      </c>
      <c r="Q262" s="217" t="s">
        <v>1637</v>
      </c>
      <c r="R262" s="217" t="s">
        <v>1637</v>
      </c>
      <c r="S262" s="217"/>
      <c r="T262" s="221">
        <v>26.6</v>
      </c>
      <c r="U262" s="221">
        <v>13.0</v>
      </c>
      <c r="V262" s="217"/>
      <c r="W262" s="217"/>
      <c r="X262" s="217"/>
      <c r="Y262" s="217"/>
      <c r="Z262" s="217"/>
      <c r="AA262" s="217"/>
      <c r="AB262" s="217"/>
      <c r="AC262" s="217"/>
      <c r="AD262" s="217"/>
      <c r="AE262" s="217"/>
      <c r="AF262" s="217"/>
      <c r="AG262" s="217"/>
      <c r="AH262" s="217"/>
      <c r="AI262" s="217"/>
      <c r="AJ262" s="217"/>
      <c r="AK262" s="217"/>
      <c r="AL262" s="217"/>
      <c r="AM262" s="217"/>
    </row>
    <row r="263" ht="15.75" customHeight="1">
      <c r="A263" s="217"/>
      <c r="B263" s="217"/>
      <c r="C263" s="217" t="s">
        <v>1344</v>
      </c>
      <c r="D263" s="217" t="s">
        <v>22</v>
      </c>
      <c r="E263" s="217" t="s">
        <v>22</v>
      </c>
      <c r="F263" s="217" t="s">
        <v>1724</v>
      </c>
      <c r="G263" s="221">
        <v>1.0</v>
      </c>
      <c r="H263" s="217" t="s">
        <v>1640</v>
      </c>
      <c r="I263" s="217" t="s">
        <v>1640</v>
      </c>
      <c r="J263" s="217" t="s">
        <v>1636</v>
      </c>
      <c r="K263" s="221">
        <v>2.0</v>
      </c>
      <c r="L263" s="221">
        <v>2.0</v>
      </c>
      <c r="M263" s="217" t="s">
        <v>1894</v>
      </c>
      <c r="N263" s="217" t="s">
        <v>1903</v>
      </c>
      <c r="O263" s="217"/>
      <c r="P263" s="217" t="s">
        <v>1637</v>
      </c>
      <c r="Q263" s="217" t="s">
        <v>1637</v>
      </c>
      <c r="R263" s="217" t="s">
        <v>1637</v>
      </c>
      <c r="S263" s="217"/>
      <c r="T263" s="221">
        <v>26.6</v>
      </c>
      <c r="U263" s="221">
        <v>13.0</v>
      </c>
      <c r="V263" s="217"/>
      <c r="W263" s="217"/>
      <c r="X263" s="217"/>
      <c r="Y263" s="217"/>
      <c r="Z263" s="217"/>
      <c r="AA263" s="217"/>
      <c r="AB263" s="217"/>
      <c r="AC263" s="217"/>
      <c r="AD263" s="217"/>
      <c r="AE263" s="217"/>
      <c r="AF263" s="217"/>
      <c r="AG263" s="217"/>
      <c r="AH263" s="217"/>
      <c r="AI263" s="217"/>
      <c r="AJ263" s="217"/>
      <c r="AK263" s="217"/>
      <c r="AL263" s="217"/>
      <c r="AM263" s="217"/>
    </row>
    <row r="264" ht="15.75" customHeight="1">
      <c r="A264" s="217"/>
      <c r="B264" s="217"/>
      <c r="C264" s="217" t="s">
        <v>1344</v>
      </c>
      <c r="D264" s="217" t="s">
        <v>22</v>
      </c>
      <c r="E264" s="217" t="s">
        <v>22</v>
      </c>
      <c r="F264" s="217" t="s">
        <v>1725</v>
      </c>
      <c r="G264" s="221">
        <v>1.0</v>
      </c>
      <c r="H264" s="217" t="s">
        <v>1652</v>
      </c>
      <c r="I264" s="217" t="s">
        <v>1652</v>
      </c>
      <c r="J264" s="217" t="s">
        <v>1653</v>
      </c>
      <c r="K264" s="221">
        <v>1.0</v>
      </c>
      <c r="L264" s="221">
        <v>1.0</v>
      </c>
      <c r="M264" s="217" t="s">
        <v>1894</v>
      </c>
      <c r="N264" s="217" t="s">
        <v>1904</v>
      </c>
      <c r="O264" s="217"/>
      <c r="P264" s="217" t="s">
        <v>1654</v>
      </c>
      <c r="Q264" s="217"/>
      <c r="R264" s="217"/>
      <c r="S264" s="217"/>
      <c r="T264" s="221">
        <v>30.0</v>
      </c>
      <c r="U264" s="217"/>
      <c r="V264" s="217"/>
      <c r="W264" s="217"/>
      <c r="X264" s="217"/>
      <c r="Y264" s="217"/>
      <c r="Z264" s="217"/>
      <c r="AA264" s="217"/>
      <c r="AB264" s="217"/>
      <c r="AC264" s="217"/>
      <c r="AD264" s="217"/>
      <c r="AE264" s="217"/>
      <c r="AF264" s="217"/>
      <c r="AG264" s="217"/>
      <c r="AH264" s="217"/>
      <c r="AI264" s="217"/>
      <c r="AJ264" s="217"/>
      <c r="AK264" s="217"/>
      <c r="AL264" s="217"/>
      <c r="AM264" s="217"/>
    </row>
    <row r="265" ht="15.75" customHeight="1">
      <c r="A265" s="217"/>
      <c r="B265" s="217"/>
      <c r="C265" s="217" t="s">
        <v>1344</v>
      </c>
      <c r="D265" s="217" t="s">
        <v>22</v>
      </c>
      <c r="E265" s="217" t="s">
        <v>22</v>
      </c>
      <c r="F265" s="217" t="s">
        <v>1725</v>
      </c>
      <c r="G265" s="221">
        <v>1.0</v>
      </c>
      <c r="H265" s="217" t="s">
        <v>1652</v>
      </c>
      <c r="I265" s="217" t="s">
        <v>1652</v>
      </c>
      <c r="J265" s="217" t="s">
        <v>1653</v>
      </c>
      <c r="K265" s="221">
        <v>2.0</v>
      </c>
      <c r="L265" s="221">
        <v>2.0</v>
      </c>
      <c r="M265" s="217" t="s">
        <v>1894</v>
      </c>
      <c r="N265" s="217" t="s">
        <v>1904</v>
      </c>
      <c r="O265" s="217"/>
      <c r="P265" s="217" t="s">
        <v>1654</v>
      </c>
      <c r="Q265" s="217"/>
      <c r="R265" s="217"/>
      <c r="S265" s="217"/>
      <c r="T265" s="221">
        <v>30.0</v>
      </c>
      <c r="U265" s="217"/>
      <c r="V265" s="217"/>
      <c r="W265" s="217"/>
      <c r="X265" s="217"/>
      <c r="Y265" s="217"/>
      <c r="Z265" s="217"/>
      <c r="AA265" s="217"/>
      <c r="AB265" s="217"/>
      <c r="AC265" s="217"/>
      <c r="AD265" s="217"/>
      <c r="AE265" s="217"/>
      <c r="AF265" s="217"/>
      <c r="AG265" s="217"/>
      <c r="AH265" s="217"/>
      <c r="AI265" s="217"/>
      <c r="AJ265" s="217"/>
      <c r="AK265" s="217"/>
      <c r="AL265" s="217"/>
      <c r="AM265" s="217"/>
    </row>
    <row r="266" ht="15.75" customHeight="1">
      <c r="A266" s="217"/>
      <c r="B266" s="217"/>
      <c r="C266" s="217" t="s">
        <v>1344</v>
      </c>
      <c r="D266" s="217" t="s">
        <v>22</v>
      </c>
      <c r="E266" s="217" t="s">
        <v>22</v>
      </c>
      <c r="F266" s="217" t="s">
        <v>1725</v>
      </c>
      <c r="G266" s="221">
        <v>2.0</v>
      </c>
      <c r="H266" s="217" t="s">
        <v>1655</v>
      </c>
      <c r="I266" s="217" t="s">
        <v>1655</v>
      </c>
      <c r="J266" s="217" t="s">
        <v>1653</v>
      </c>
      <c r="K266" s="221">
        <v>1.0</v>
      </c>
      <c r="L266" s="221">
        <v>1.0</v>
      </c>
      <c r="M266" s="217" t="s">
        <v>1894</v>
      </c>
      <c r="N266" s="217" t="s">
        <v>1905</v>
      </c>
      <c r="O266" s="217"/>
      <c r="P266" s="217" t="s">
        <v>1654</v>
      </c>
      <c r="Q266" s="217"/>
      <c r="R266" s="217"/>
      <c r="S266" s="217"/>
      <c r="T266" s="221">
        <v>30.0</v>
      </c>
      <c r="U266" s="217"/>
      <c r="V266" s="217"/>
      <c r="W266" s="217"/>
      <c r="X266" s="217"/>
      <c r="Y266" s="217"/>
      <c r="Z266" s="217"/>
      <c r="AA266" s="217"/>
      <c r="AB266" s="217"/>
      <c r="AC266" s="217"/>
      <c r="AD266" s="217"/>
      <c r="AE266" s="217"/>
      <c r="AF266" s="217"/>
      <c r="AG266" s="217"/>
      <c r="AH266" s="217"/>
      <c r="AI266" s="217"/>
      <c r="AJ266" s="217"/>
      <c r="AK266" s="217"/>
      <c r="AL266" s="217"/>
      <c r="AM266" s="217"/>
    </row>
    <row r="267" ht="15.75" customHeight="1">
      <c r="A267" s="217"/>
      <c r="B267" s="217"/>
      <c r="C267" s="217" t="s">
        <v>1344</v>
      </c>
      <c r="D267" s="217" t="s">
        <v>22</v>
      </c>
      <c r="E267" s="217" t="s">
        <v>22</v>
      </c>
      <c r="F267" s="217" t="s">
        <v>1725</v>
      </c>
      <c r="G267" s="221">
        <v>2.0</v>
      </c>
      <c r="H267" s="217" t="s">
        <v>1655</v>
      </c>
      <c r="I267" s="217" t="s">
        <v>1655</v>
      </c>
      <c r="J267" s="217" t="s">
        <v>1653</v>
      </c>
      <c r="K267" s="221">
        <v>2.0</v>
      </c>
      <c r="L267" s="221">
        <v>2.0</v>
      </c>
      <c r="M267" s="217" t="s">
        <v>1894</v>
      </c>
      <c r="N267" s="217" t="s">
        <v>1905</v>
      </c>
      <c r="O267" s="217"/>
      <c r="P267" s="217" t="s">
        <v>1654</v>
      </c>
      <c r="Q267" s="217"/>
      <c r="R267" s="217"/>
      <c r="S267" s="217"/>
      <c r="T267" s="221">
        <v>30.0</v>
      </c>
      <c r="U267" s="217"/>
      <c r="V267" s="217"/>
      <c r="W267" s="217"/>
      <c r="X267" s="217"/>
      <c r="Y267" s="217"/>
      <c r="Z267" s="217"/>
      <c r="AA267" s="217"/>
      <c r="AB267" s="217"/>
      <c r="AC267" s="217"/>
      <c r="AD267" s="217"/>
      <c r="AE267" s="217"/>
      <c r="AF267" s="217"/>
      <c r="AG267" s="217"/>
      <c r="AH267" s="217"/>
      <c r="AI267" s="217"/>
      <c r="AJ267" s="217"/>
      <c r="AK267" s="217"/>
      <c r="AL267" s="217"/>
      <c r="AM267" s="217"/>
    </row>
    <row r="268" ht="15.75" customHeight="1">
      <c r="A268" s="217"/>
      <c r="B268" s="217"/>
      <c r="C268" s="217" t="s">
        <v>1344</v>
      </c>
      <c r="D268" s="217" t="s">
        <v>22</v>
      </c>
      <c r="E268" s="217" t="s">
        <v>22</v>
      </c>
      <c r="F268" s="217" t="s">
        <v>1725</v>
      </c>
      <c r="G268" s="221">
        <v>3.0</v>
      </c>
      <c r="H268" s="217" t="s">
        <v>1656</v>
      </c>
      <c r="I268" s="217" t="s">
        <v>1656</v>
      </c>
      <c r="J268" s="217" t="s">
        <v>1653</v>
      </c>
      <c r="K268" s="221">
        <v>1.0</v>
      </c>
      <c r="L268" s="221">
        <v>1.0</v>
      </c>
      <c r="M268" s="217" t="s">
        <v>1894</v>
      </c>
      <c r="N268" s="217" t="s">
        <v>1906</v>
      </c>
      <c r="O268" s="217"/>
      <c r="P268" s="217" t="s">
        <v>1654</v>
      </c>
      <c r="Q268" s="217"/>
      <c r="R268" s="217"/>
      <c r="S268" s="217"/>
      <c r="T268" s="221">
        <v>30.0</v>
      </c>
      <c r="U268" s="217"/>
      <c r="V268" s="217"/>
      <c r="W268" s="217"/>
      <c r="X268" s="217"/>
      <c r="Y268" s="217"/>
      <c r="Z268" s="217"/>
      <c r="AA268" s="217"/>
      <c r="AB268" s="217"/>
      <c r="AC268" s="217"/>
      <c r="AD268" s="217"/>
      <c r="AE268" s="217"/>
      <c r="AF268" s="217"/>
      <c r="AG268" s="217"/>
      <c r="AH268" s="217"/>
      <c r="AI268" s="217"/>
      <c r="AJ268" s="217"/>
      <c r="AK268" s="217"/>
      <c r="AL268" s="217"/>
      <c r="AM268" s="217"/>
    </row>
    <row r="269" ht="15.75" customHeight="1">
      <c r="A269" s="217"/>
      <c r="B269" s="217"/>
      <c r="C269" s="217" t="s">
        <v>1344</v>
      </c>
      <c r="D269" s="217" t="s">
        <v>22</v>
      </c>
      <c r="E269" s="217" t="s">
        <v>22</v>
      </c>
      <c r="F269" s="217" t="s">
        <v>1725</v>
      </c>
      <c r="G269" s="221">
        <v>3.0</v>
      </c>
      <c r="H269" s="217" t="s">
        <v>1656</v>
      </c>
      <c r="I269" s="217" t="s">
        <v>1656</v>
      </c>
      <c r="J269" s="217" t="s">
        <v>1653</v>
      </c>
      <c r="K269" s="221">
        <v>2.0</v>
      </c>
      <c r="L269" s="221">
        <v>2.0</v>
      </c>
      <c r="M269" s="217" t="s">
        <v>1894</v>
      </c>
      <c r="N269" s="217" t="s">
        <v>1906</v>
      </c>
      <c r="O269" s="217"/>
      <c r="P269" s="217" t="s">
        <v>1654</v>
      </c>
      <c r="Q269" s="217"/>
      <c r="R269" s="217"/>
      <c r="S269" s="217"/>
      <c r="T269" s="221">
        <v>30.0</v>
      </c>
      <c r="U269" s="217"/>
      <c r="V269" s="217"/>
      <c r="W269" s="217"/>
      <c r="X269" s="217"/>
      <c r="Y269" s="217"/>
      <c r="Z269" s="217"/>
      <c r="AA269" s="217"/>
      <c r="AB269" s="217"/>
      <c r="AC269" s="217"/>
      <c r="AD269" s="217"/>
      <c r="AE269" s="217"/>
      <c r="AF269" s="217"/>
      <c r="AG269" s="217"/>
      <c r="AH269" s="217"/>
      <c r="AI269" s="217"/>
      <c r="AJ269" s="217"/>
      <c r="AK269" s="217"/>
      <c r="AL269" s="217"/>
      <c r="AM269" s="217"/>
    </row>
    <row r="270" ht="15.75" customHeight="1">
      <c r="A270" s="217"/>
      <c r="B270" s="217"/>
      <c r="C270" s="217" t="s">
        <v>1344</v>
      </c>
      <c r="D270" s="217" t="s">
        <v>22</v>
      </c>
      <c r="E270" s="217" t="s">
        <v>22</v>
      </c>
      <c r="F270" s="217" t="s">
        <v>1726</v>
      </c>
      <c r="G270" s="221">
        <v>1.0</v>
      </c>
      <c r="H270" s="217" t="s">
        <v>1657</v>
      </c>
      <c r="I270" s="217" t="s">
        <v>1657</v>
      </c>
      <c r="J270" s="217" t="s">
        <v>1653</v>
      </c>
      <c r="K270" s="221">
        <v>1.0</v>
      </c>
      <c r="L270" s="221">
        <v>1.0</v>
      </c>
      <c r="M270" s="217" t="s">
        <v>1894</v>
      </c>
      <c r="N270" s="217" t="s">
        <v>1907</v>
      </c>
      <c r="O270" s="217"/>
      <c r="P270" s="217" t="s">
        <v>1654</v>
      </c>
      <c r="Q270" s="217"/>
      <c r="R270" s="217"/>
      <c r="S270" s="217"/>
      <c r="T270" s="221">
        <v>30.0</v>
      </c>
      <c r="U270" s="217"/>
      <c r="V270" s="217"/>
      <c r="W270" s="217"/>
      <c r="X270" s="217"/>
      <c r="Y270" s="217"/>
      <c r="Z270" s="217"/>
      <c r="AA270" s="217"/>
      <c r="AB270" s="217"/>
      <c r="AC270" s="217"/>
      <c r="AD270" s="217"/>
      <c r="AE270" s="217"/>
      <c r="AF270" s="217"/>
      <c r="AG270" s="217"/>
      <c r="AH270" s="217"/>
      <c r="AI270" s="217"/>
      <c r="AJ270" s="217"/>
      <c r="AK270" s="217"/>
      <c r="AL270" s="217"/>
      <c r="AM270" s="217"/>
    </row>
    <row r="271" ht="15.75" customHeight="1">
      <c r="A271" s="217"/>
      <c r="B271" s="217"/>
      <c r="C271" s="217" t="s">
        <v>1344</v>
      </c>
      <c r="D271" s="217" t="s">
        <v>22</v>
      </c>
      <c r="E271" s="217" t="s">
        <v>22</v>
      </c>
      <c r="F271" s="217" t="s">
        <v>1726</v>
      </c>
      <c r="G271" s="221">
        <v>1.0</v>
      </c>
      <c r="H271" s="217" t="s">
        <v>1657</v>
      </c>
      <c r="I271" s="217" t="s">
        <v>1657</v>
      </c>
      <c r="J271" s="217" t="s">
        <v>1653</v>
      </c>
      <c r="K271" s="221">
        <v>2.0</v>
      </c>
      <c r="L271" s="221">
        <v>2.0</v>
      </c>
      <c r="M271" s="217" t="s">
        <v>1894</v>
      </c>
      <c r="N271" s="217" t="s">
        <v>1907</v>
      </c>
      <c r="O271" s="217"/>
      <c r="P271" s="217" t="s">
        <v>1654</v>
      </c>
      <c r="Q271" s="217"/>
      <c r="R271" s="217"/>
      <c r="S271" s="217"/>
      <c r="T271" s="221">
        <v>30.0</v>
      </c>
      <c r="U271" s="217"/>
      <c r="V271" s="217"/>
      <c r="W271" s="217"/>
      <c r="X271" s="217"/>
      <c r="Y271" s="217"/>
      <c r="Z271" s="217"/>
      <c r="AA271" s="217"/>
      <c r="AB271" s="217"/>
      <c r="AC271" s="217"/>
      <c r="AD271" s="217"/>
      <c r="AE271" s="217"/>
      <c r="AF271" s="217"/>
      <c r="AG271" s="217"/>
      <c r="AH271" s="217"/>
      <c r="AI271" s="217"/>
      <c r="AJ271" s="217"/>
      <c r="AK271" s="217"/>
      <c r="AL271" s="217"/>
      <c r="AM271" s="217"/>
    </row>
    <row r="272" ht="15.75" customHeight="1">
      <c r="A272" s="217"/>
      <c r="B272" s="217"/>
      <c r="C272" s="217" t="s">
        <v>1344</v>
      </c>
      <c r="D272" s="217" t="s">
        <v>22</v>
      </c>
      <c r="E272" s="217" t="s">
        <v>22</v>
      </c>
      <c r="F272" s="217" t="s">
        <v>1727</v>
      </c>
      <c r="G272" s="221">
        <v>1.0</v>
      </c>
      <c r="H272" s="217" t="s">
        <v>1647</v>
      </c>
      <c r="I272" s="217" t="s">
        <v>1647</v>
      </c>
      <c r="J272" s="217" t="s">
        <v>1648</v>
      </c>
      <c r="K272" s="221">
        <v>1.0</v>
      </c>
      <c r="L272" s="221">
        <v>1.0</v>
      </c>
      <c r="M272" s="217" t="s">
        <v>1894</v>
      </c>
      <c r="N272" s="217" t="s">
        <v>1908</v>
      </c>
      <c r="O272" s="217"/>
      <c r="P272" s="217" t="s">
        <v>1649</v>
      </c>
      <c r="Q272" s="217"/>
      <c r="R272" s="217"/>
      <c r="S272" s="217"/>
      <c r="T272" s="221">
        <v>5.0</v>
      </c>
      <c r="U272" s="217"/>
      <c r="V272" s="217"/>
      <c r="W272" s="217"/>
      <c r="X272" s="217"/>
      <c r="Y272" s="217"/>
      <c r="Z272" s="217"/>
      <c r="AA272" s="217"/>
      <c r="AB272" s="217"/>
      <c r="AC272" s="217"/>
      <c r="AD272" s="217"/>
      <c r="AE272" s="217"/>
      <c r="AF272" s="217"/>
      <c r="AG272" s="217"/>
      <c r="AH272" s="217"/>
      <c r="AI272" s="217"/>
      <c r="AJ272" s="217"/>
      <c r="AK272" s="217"/>
      <c r="AL272" s="217"/>
      <c r="AM272" s="217"/>
    </row>
    <row r="273" ht="15.75" customHeight="1">
      <c r="A273" s="217"/>
      <c r="B273" s="217"/>
      <c r="C273" s="217" t="s">
        <v>1344</v>
      </c>
      <c r="D273" s="217" t="s">
        <v>22</v>
      </c>
      <c r="E273" s="217" t="s">
        <v>22</v>
      </c>
      <c r="F273" s="217" t="s">
        <v>1727</v>
      </c>
      <c r="G273" s="221">
        <v>1.0</v>
      </c>
      <c r="H273" s="217" t="s">
        <v>1647</v>
      </c>
      <c r="I273" s="217" t="s">
        <v>1647</v>
      </c>
      <c r="J273" s="217" t="s">
        <v>1648</v>
      </c>
      <c r="K273" s="221">
        <v>2.0</v>
      </c>
      <c r="L273" s="221">
        <v>2.0</v>
      </c>
      <c r="M273" s="217" t="s">
        <v>1894</v>
      </c>
      <c r="N273" s="217" t="s">
        <v>1908</v>
      </c>
      <c r="O273" s="217"/>
      <c r="P273" s="217" t="s">
        <v>1649</v>
      </c>
      <c r="Q273" s="217"/>
      <c r="R273" s="217"/>
      <c r="S273" s="217"/>
      <c r="T273" s="221">
        <v>5.0</v>
      </c>
      <c r="U273" s="217"/>
      <c r="V273" s="217"/>
      <c r="W273" s="217"/>
      <c r="X273" s="217"/>
      <c r="Y273" s="217"/>
      <c r="Z273" s="217"/>
      <c r="AA273" s="217"/>
      <c r="AB273" s="217"/>
      <c r="AC273" s="217"/>
      <c r="AD273" s="217"/>
      <c r="AE273" s="217"/>
      <c r="AF273" s="217"/>
      <c r="AG273" s="217"/>
      <c r="AH273" s="217"/>
      <c r="AI273" s="217"/>
      <c r="AJ273" s="217"/>
      <c r="AK273" s="217"/>
      <c r="AL273" s="217"/>
      <c r="AM273" s="217"/>
    </row>
    <row r="274" ht="15.75" customHeight="1">
      <c r="A274" s="217"/>
      <c r="B274" s="217"/>
      <c r="C274" s="217" t="s">
        <v>1344</v>
      </c>
      <c r="D274" s="217" t="s">
        <v>22</v>
      </c>
      <c r="E274" s="217" t="s">
        <v>22</v>
      </c>
      <c r="F274" s="217" t="s">
        <v>1727</v>
      </c>
      <c r="G274" s="221">
        <v>2.0</v>
      </c>
      <c r="H274" s="217" t="s">
        <v>1650</v>
      </c>
      <c r="I274" s="217" t="s">
        <v>1650</v>
      </c>
      <c r="J274" s="217" t="s">
        <v>1648</v>
      </c>
      <c r="K274" s="221">
        <v>1.0</v>
      </c>
      <c r="L274" s="221">
        <v>1.0</v>
      </c>
      <c r="M274" s="217" t="s">
        <v>1894</v>
      </c>
      <c r="N274" s="217" t="s">
        <v>1909</v>
      </c>
      <c r="O274" s="217"/>
      <c r="P274" s="217" t="s">
        <v>1649</v>
      </c>
      <c r="Q274" s="217"/>
      <c r="R274" s="217"/>
      <c r="S274" s="217"/>
      <c r="T274" s="221">
        <v>5.0</v>
      </c>
      <c r="U274" s="217"/>
      <c r="V274" s="217"/>
      <c r="W274" s="217"/>
      <c r="X274" s="217"/>
      <c r="Y274" s="217"/>
      <c r="Z274" s="217"/>
      <c r="AA274" s="217"/>
      <c r="AB274" s="217"/>
      <c r="AC274" s="217"/>
      <c r="AD274" s="217"/>
      <c r="AE274" s="217"/>
      <c r="AF274" s="217"/>
      <c r="AG274" s="217"/>
      <c r="AH274" s="217"/>
      <c r="AI274" s="217"/>
      <c r="AJ274" s="217"/>
      <c r="AK274" s="217"/>
      <c r="AL274" s="217"/>
      <c r="AM274" s="217"/>
    </row>
    <row r="275" ht="15.75" customHeight="1">
      <c r="A275" s="217"/>
      <c r="B275" s="217"/>
      <c r="C275" s="217" t="s">
        <v>1344</v>
      </c>
      <c r="D275" s="217" t="s">
        <v>22</v>
      </c>
      <c r="E275" s="217" t="s">
        <v>22</v>
      </c>
      <c r="F275" s="217" t="s">
        <v>1727</v>
      </c>
      <c r="G275" s="221">
        <v>2.0</v>
      </c>
      <c r="H275" s="217" t="s">
        <v>1650</v>
      </c>
      <c r="I275" s="217" t="s">
        <v>1650</v>
      </c>
      <c r="J275" s="217" t="s">
        <v>1648</v>
      </c>
      <c r="K275" s="221">
        <v>2.0</v>
      </c>
      <c r="L275" s="221">
        <v>2.0</v>
      </c>
      <c r="M275" s="217" t="s">
        <v>1894</v>
      </c>
      <c r="N275" s="217" t="s">
        <v>1909</v>
      </c>
      <c r="O275" s="217"/>
      <c r="P275" s="217" t="s">
        <v>1649</v>
      </c>
      <c r="Q275" s="217"/>
      <c r="R275" s="217"/>
      <c r="S275" s="217"/>
      <c r="T275" s="221">
        <v>5.0</v>
      </c>
      <c r="U275" s="217"/>
      <c r="V275" s="217"/>
      <c r="W275" s="217"/>
      <c r="X275" s="217"/>
      <c r="Y275" s="217"/>
      <c r="Z275" s="217"/>
      <c r="AA275" s="217"/>
      <c r="AB275" s="217"/>
      <c r="AC275" s="217"/>
      <c r="AD275" s="217"/>
      <c r="AE275" s="217"/>
      <c r="AF275" s="217"/>
      <c r="AG275" s="217"/>
      <c r="AH275" s="217"/>
      <c r="AI275" s="217"/>
      <c r="AJ275" s="217"/>
      <c r="AK275" s="217"/>
      <c r="AL275" s="217"/>
      <c r="AM275" s="217"/>
    </row>
    <row r="276" ht="15.75" customHeight="1">
      <c r="A276" s="217"/>
      <c r="B276" s="217"/>
      <c r="C276" s="217" t="s">
        <v>1344</v>
      </c>
      <c r="D276" s="217" t="s">
        <v>22</v>
      </c>
      <c r="E276" s="217" t="s">
        <v>22</v>
      </c>
      <c r="F276" s="217" t="s">
        <v>1727</v>
      </c>
      <c r="G276" s="221">
        <v>3.0</v>
      </c>
      <c r="H276" s="217" t="s">
        <v>1651</v>
      </c>
      <c r="I276" s="217" t="s">
        <v>1651</v>
      </c>
      <c r="J276" s="217" t="s">
        <v>1648</v>
      </c>
      <c r="K276" s="221">
        <v>1.0</v>
      </c>
      <c r="L276" s="221">
        <v>1.0</v>
      </c>
      <c r="M276" s="217" t="s">
        <v>1894</v>
      </c>
      <c r="N276" s="217" t="s">
        <v>1910</v>
      </c>
      <c r="O276" s="217"/>
      <c r="P276" s="217" t="s">
        <v>1649</v>
      </c>
      <c r="Q276" s="217"/>
      <c r="R276" s="217"/>
      <c r="S276" s="217"/>
      <c r="T276" s="221">
        <v>5.0</v>
      </c>
      <c r="U276" s="217"/>
      <c r="V276" s="217"/>
      <c r="W276" s="217"/>
      <c r="X276" s="217"/>
      <c r="Y276" s="217"/>
      <c r="Z276" s="217"/>
      <c r="AA276" s="217"/>
      <c r="AB276" s="217"/>
      <c r="AC276" s="217"/>
      <c r="AD276" s="217"/>
      <c r="AE276" s="217"/>
      <c r="AF276" s="217"/>
      <c r="AG276" s="217"/>
      <c r="AH276" s="217"/>
      <c r="AI276" s="217"/>
      <c r="AJ276" s="217"/>
      <c r="AK276" s="217"/>
      <c r="AL276" s="217"/>
      <c r="AM276" s="217"/>
    </row>
    <row r="277" ht="15.75" customHeight="1">
      <c r="A277" s="217"/>
      <c r="B277" s="217"/>
      <c r="C277" s="217" t="s">
        <v>1344</v>
      </c>
      <c r="D277" s="217" t="s">
        <v>22</v>
      </c>
      <c r="E277" s="217" t="s">
        <v>22</v>
      </c>
      <c r="F277" s="217" t="s">
        <v>1727</v>
      </c>
      <c r="G277" s="221">
        <v>3.0</v>
      </c>
      <c r="H277" s="217" t="s">
        <v>1651</v>
      </c>
      <c r="I277" s="217" t="s">
        <v>1651</v>
      </c>
      <c r="J277" s="217" t="s">
        <v>1648</v>
      </c>
      <c r="K277" s="221">
        <v>2.0</v>
      </c>
      <c r="L277" s="221">
        <v>2.0</v>
      </c>
      <c r="M277" s="217" t="s">
        <v>1894</v>
      </c>
      <c r="N277" s="217" t="s">
        <v>1910</v>
      </c>
      <c r="O277" s="217"/>
      <c r="P277" s="217" t="s">
        <v>1649</v>
      </c>
      <c r="Q277" s="217"/>
      <c r="R277" s="217"/>
      <c r="S277" s="217"/>
      <c r="T277" s="221">
        <v>5.0</v>
      </c>
      <c r="U277" s="217"/>
      <c r="V277" s="217"/>
      <c r="W277" s="217"/>
      <c r="X277" s="217"/>
      <c r="Y277" s="217"/>
      <c r="Z277" s="217"/>
      <c r="AA277" s="217"/>
      <c r="AB277" s="217"/>
      <c r="AC277" s="217"/>
      <c r="AD277" s="217"/>
      <c r="AE277" s="217"/>
      <c r="AF277" s="217"/>
      <c r="AG277" s="217"/>
      <c r="AH277" s="217"/>
      <c r="AI277" s="217"/>
      <c r="AJ277" s="217"/>
      <c r="AK277" s="217"/>
      <c r="AL277" s="217"/>
      <c r="AM277" s="217"/>
    </row>
    <row r="278" ht="15.75" customHeight="1">
      <c r="A278" s="217"/>
      <c r="B278" s="217"/>
      <c r="C278" s="217" t="s">
        <v>1344</v>
      </c>
      <c r="D278" s="217" t="s">
        <v>22</v>
      </c>
      <c r="E278" s="217" t="s">
        <v>22</v>
      </c>
      <c r="F278" s="217" t="s">
        <v>1728</v>
      </c>
      <c r="G278" s="221">
        <v>1.0</v>
      </c>
      <c r="H278" s="217" t="s">
        <v>1658</v>
      </c>
      <c r="I278" s="217" t="s">
        <v>1658</v>
      </c>
      <c r="J278" s="217" t="s">
        <v>1659</v>
      </c>
      <c r="K278" s="221">
        <v>1.0</v>
      </c>
      <c r="L278" s="221">
        <v>1.0</v>
      </c>
      <c r="M278" s="217" t="s">
        <v>1894</v>
      </c>
      <c r="N278" s="221">
        <v>0.0</v>
      </c>
      <c r="O278" s="217" t="s">
        <v>1660</v>
      </c>
      <c r="P278" s="217"/>
      <c r="Q278" s="217"/>
      <c r="R278" s="217"/>
      <c r="S278" s="221">
        <v>0.156</v>
      </c>
      <c r="T278" s="217"/>
      <c r="U278" s="217"/>
      <c r="V278" s="217"/>
      <c r="W278" s="217"/>
      <c r="X278" s="217"/>
      <c r="Y278" s="217"/>
      <c r="Z278" s="217"/>
      <c r="AA278" s="217"/>
      <c r="AB278" s="217"/>
      <c r="AC278" s="217"/>
      <c r="AD278" s="217"/>
      <c r="AE278" s="217"/>
      <c r="AF278" s="217"/>
      <c r="AG278" s="217"/>
      <c r="AH278" s="217"/>
      <c r="AI278" s="217"/>
      <c r="AJ278" s="217"/>
      <c r="AK278" s="217"/>
      <c r="AL278" s="217"/>
      <c r="AM278" s="217"/>
    </row>
    <row r="279" ht="15.75" customHeight="1">
      <c r="A279" s="217"/>
      <c r="B279" s="217"/>
      <c r="C279" s="217" t="s">
        <v>1344</v>
      </c>
      <c r="D279" s="217" t="s">
        <v>22</v>
      </c>
      <c r="E279" s="217" t="s">
        <v>22</v>
      </c>
      <c r="F279" s="217" t="s">
        <v>1728</v>
      </c>
      <c r="G279" s="221">
        <v>1.0</v>
      </c>
      <c r="H279" s="217" t="s">
        <v>1658</v>
      </c>
      <c r="I279" s="217" t="s">
        <v>1658</v>
      </c>
      <c r="J279" s="217" t="s">
        <v>1659</v>
      </c>
      <c r="K279" s="221">
        <v>2.0</v>
      </c>
      <c r="L279" s="221">
        <v>2.0</v>
      </c>
      <c r="M279" s="217" t="s">
        <v>1894</v>
      </c>
      <c r="N279" s="221">
        <v>0.0</v>
      </c>
      <c r="O279" s="217" t="s">
        <v>1660</v>
      </c>
      <c r="P279" s="217"/>
      <c r="Q279" s="217"/>
      <c r="R279" s="217"/>
      <c r="S279" s="221">
        <v>0.156</v>
      </c>
      <c r="T279" s="217"/>
      <c r="U279" s="217"/>
      <c r="V279" s="217"/>
      <c r="W279" s="217"/>
      <c r="X279" s="217"/>
      <c r="Y279" s="217"/>
      <c r="Z279" s="217"/>
      <c r="AA279" s="217"/>
      <c r="AB279" s="217"/>
      <c r="AC279" s="217"/>
      <c r="AD279" s="217"/>
      <c r="AE279" s="217"/>
      <c r="AF279" s="217"/>
      <c r="AG279" s="217"/>
      <c r="AH279" s="217"/>
      <c r="AI279" s="217"/>
      <c r="AJ279" s="217"/>
      <c r="AK279" s="217"/>
      <c r="AL279" s="217"/>
      <c r="AM279" s="217"/>
    </row>
    <row r="280" ht="15.75" customHeight="1">
      <c r="A280" s="217"/>
      <c r="B280" s="217"/>
      <c r="C280" s="217" t="s">
        <v>1344</v>
      </c>
      <c r="D280" s="217" t="s">
        <v>22</v>
      </c>
      <c r="E280" s="217" t="s">
        <v>22</v>
      </c>
      <c r="F280" s="217" t="s">
        <v>1728</v>
      </c>
      <c r="G280" s="221">
        <v>1.0</v>
      </c>
      <c r="H280" s="217" t="s">
        <v>1658</v>
      </c>
      <c r="I280" s="217" t="s">
        <v>1658</v>
      </c>
      <c r="J280" s="217" t="s">
        <v>1659</v>
      </c>
      <c r="K280" s="221">
        <v>3.0</v>
      </c>
      <c r="L280" s="221">
        <v>3.0</v>
      </c>
      <c r="M280" s="217" t="s">
        <v>1894</v>
      </c>
      <c r="N280" s="221">
        <v>0.0</v>
      </c>
      <c r="O280" s="217" t="s">
        <v>1660</v>
      </c>
      <c r="P280" s="217"/>
      <c r="Q280" s="217"/>
      <c r="R280" s="217"/>
      <c r="S280" s="221">
        <v>0.156</v>
      </c>
      <c r="T280" s="217"/>
      <c r="U280" s="217"/>
      <c r="V280" s="217"/>
      <c r="W280" s="217"/>
      <c r="X280" s="217"/>
      <c r="Y280" s="217"/>
      <c r="Z280" s="217"/>
      <c r="AA280" s="217"/>
      <c r="AB280" s="217"/>
      <c r="AC280" s="217"/>
      <c r="AD280" s="217"/>
      <c r="AE280" s="217"/>
      <c r="AF280" s="217"/>
      <c r="AG280" s="217"/>
      <c r="AH280" s="217"/>
      <c r="AI280" s="217"/>
      <c r="AJ280" s="217"/>
      <c r="AK280" s="217"/>
      <c r="AL280" s="217"/>
      <c r="AM280" s="217"/>
    </row>
    <row r="281" ht="15.75" customHeight="1">
      <c r="A281" s="217"/>
      <c r="B281" s="217"/>
      <c r="C281" s="217" t="s">
        <v>1344</v>
      </c>
      <c r="D281" s="217" t="s">
        <v>22</v>
      </c>
      <c r="E281" s="217" t="s">
        <v>22</v>
      </c>
      <c r="F281" s="217" t="s">
        <v>1728</v>
      </c>
      <c r="G281" s="221">
        <v>1.0</v>
      </c>
      <c r="H281" s="217" t="s">
        <v>1658</v>
      </c>
      <c r="I281" s="217" t="s">
        <v>1658</v>
      </c>
      <c r="J281" s="217" t="s">
        <v>1659</v>
      </c>
      <c r="K281" s="221">
        <v>4.0</v>
      </c>
      <c r="L281" s="221">
        <v>4.0</v>
      </c>
      <c r="M281" s="217" t="s">
        <v>1894</v>
      </c>
      <c r="N281" s="221">
        <v>0.0</v>
      </c>
      <c r="O281" s="217" t="s">
        <v>1660</v>
      </c>
      <c r="P281" s="217"/>
      <c r="Q281" s="217"/>
      <c r="R281" s="217"/>
      <c r="S281" s="221">
        <v>0.156</v>
      </c>
      <c r="T281" s="217"/>
      <c r="U281" s="217"/>
      <c r="V281" s="217"/>
      <c r="W281" s="217"/>
      <c r="X281" s="217"/>
      <c r="Y281" s="217"/>
      <c r="Z281" s="217"/>
      <c r="AA281" s="217"/>
      <c r="AB281" s="217"/>
      <c r="AC281" s="217"/>
      <c r="AD281" s="217"/>
      <c r="AE281" s="217"/>
      <c r="AF281" s="217"/>
      <c r="AG281" s="217"/>
      <c r="AH281" s="217"/>
      <c r="AI281" s="217"/>
      <c r="AJ281" s="217"/>
      <c r="AK281" s="217"/>
      <c r="AL281" s="217"/>
      <c r="AM281" s="217"/>
    </row>
    <row r="282" ht="15.75" customHeight="1">
      <c r="A282" s="217"/>
      <c r="B282" s="217"/>
      <c r="C282" s="217" t="s">
        <v>1344</v>
      </c>
      <c r="D282" s="217" t="s">
        <v>22</v>
      </c>
      <c r="E282" s="217" t="s">
        <v>22</v>
      </c>
      <c r="F282" s="217" t="s">
        <v>1728</v>
      </c>
      <c r="G282" s="221">
        <v>1.0</v>
      </c>
      <c r="H282" s="217" t="s">
        <v>1658</v>
      </c>
      <c r="I282" s="217" t="s">
        <v>1658</v>
      </c>
      <c r="J282" s="217" t="s">
        <v>1659</v>
      </c>
      <c r="K282" s="221">
        <v>5.0</v>
      </c>
      <c r="L282" s="221">
        <v>5.0</v>
      </c>
      <c r="M282" s="217" t="s">
        <v>1894</v>
      </c>
      <c r="N282" s="221">
        <v>0.0</v>
      </c>
      <c r="O282" s="217" t="s">
        <v>1660</v>
      </c>
      <c r="P282" s="217"/>
      <c r="Q282" s="217"/>
      <c r="R282" s="217"/>
      <c r="S282" s="221">
        <v>0.156</v>
      </c>
      <c r="T282" s="217"/>
      <c r="U282" s="217"/>
      <c r="V282" s="217"/>
      <c r="W282" s="217"/>
      <c r="X282" s="217"/>
      <c r="Y282" s="217"/>
      <c r="Z282" s="217"/>
      <c r="AA282" s="217"/>
      <c r="AB282" s="217"/>
      <c r="AC282" s="217"/>
      <c r="AD282" s="217"/>
      <c r="AE282" s="217"/>
      <c r="AF282" s="217"/>
      <c r="AG282" s="217"/>
      <c r="AH282" s="217"/>
      <c r="AI282" s="217"/>
      <c r="AJ282" s="217"/>
      <c r="AK282" s="217"/>
      <c r="AL282" s="217"/>
      <c r="AM282" s="217"/>
    </row>
    <row r="283" ht="15.75" customHeight="1">
      <c r="A283" s="217"/>
      <c r="B283" s="217"/>
      <c r="C283" s="217" t="s">
        <v>1344</v>
      </c>
      <c r="D283" s="217" t="s">
        <v>22</v>
      </c>
      <c r="E283" s="217" t="s">
        <v>22</v>
      </c>
      <c r="F283" s="217" t="s">
        <v>1728</v>
      </c>
      <c r="G283" s="221">
        <v>1.0</v>
      </c>
      <c r="H283" s="217" t="s">
        <v>1658</v>
      </c>
      <c r="I283" s="217" t="s">
        <v>1658</v>
      </c>
      <c r="J283" s="217" t="s">
        <v>1659</v>
      </c>
      <c r="K283" s="221">
        <v>6.0</v>
      </c>
      <c r="L283" s="221">
        <v>6.0</v>
      </c>
      <c r="M283" s="217" t="s">
        <v>1894</v>
      </c>
      <c r="N283" s="221">
        <v>0.0</v>
      </c>
      <c r="O283" s="217" t="s">
        <v>1660</v>
      </c>
      <c r="P283" s="217"/>
      <c r="Q283" s="217"/>
      <c r="R283" s="217"/>
      <c r="S283" s="221">
        <v>0.156</v>
      </c>
      <c r="T283" s="217"/>
      <c r="U283" s="217"/>
      <c r="V283" s="217"/>
      <c r="W283" s="217"/>
      <c r="X283" s="217"/>
      <c r="Y283" s="217"/>
      <c r="Z283" s="217"/>
      <c r="AA283" s="217"/>
      <c r="AB283" s="217"/>
      <c r="AC283" s="217"/>
      <c r="AD283" s="217"/>
      <c r="AE283" s="217"/>
      <c r="AF283" s="217"/>
      <c r="AG283" s="217"/>
      <c r="AH283" s="217"/>
      <c r="AI283" s="217"/>
      <c r="AJ283" s="217"/>
      <c r="AK283" s="217"/>
      <c r="AL283" s="217"/>
      <c r="AM283" s="217"/>
    </row>
    <row r="284" ht="15.75" customHeight="1">
      <c r="A284" s="217"/>
      <c r="B284" s="217"/>
      <c r="C284" s="217" t="s">
        <v>1344</v>
      </c>
      <c r="D284" s="217" t="s">
        <v>22</v>
      </c>
      <c r="E284" s="217" t="s">
        <v>22</v>
      </c>
      <c r="F284" s="217" t="s">
        <v>1728</v>
      </c>
      <c r="G284" s="221">
        <v>1.0</v>
      </c>
      <c r="H284" s="217" t="s">
        <v>1658</v>
      </c>
      <c r="I284" s="217" t="s">
        <v>1658</v>
      </c>
      <c r="J284" s="217" t="s">
        <v>1659</v>
      </c>
      <c r="K284" s="221">
        <v>7.0</v>
      </c>
      <c r="L284" s="221">
        <v>7.0</v>
      </c>
      <c r="M284" s="217" t="s">
        <v>1894</v>
      </c>
      <c r="N284" s="221">
        <v>0.0</v>
      </c>
      <c r="O284" s="217" t="s">
        <v>1660</v>
      </c>
      <c r="P284" s="217"/>
      <c r="Q284" s="217"/>
      <c r="R284" s="217"/>
      <c r="S284" s="221">
        <v>0.156</v>
      </c>
      <c r="T284" s="217"/>
      <c r="U284" s="217"/>
      <c r="V284" s="217"/>
      <c r="W284" s="217"/>
      <c r="X284" s="217"/>
      <c r="Y284" s="217"/>
      <c r="Z284" s="217"/>
      <c r="AA284" s="217"/>
      <c r="AB284" s="217"/>
      <c r="AC284" s="217"/>
      <c r="AD284" s="217"/>
      <c r="AE284" s="217"/>
      <c r="AF284" s="217"/>
      <c r="AG284" s="217"/>
      <c r="AH284" s="217"/>
      <c r="AI284" s="217"/>
      <c r="AJ284" s="217"/>
      <c r="AK284" s="217"/>
      <c r="AL284" s="217"/>
      <c r="AM284" s="217"/>
    </row>
    <row r="285" ht="15.75" customHeight="1">
      <c r="A285" s="217"/>
      <c r="B285" s="217"/>
      <c r="C285" s="217" t="s">
        <v>1344</v>
      </c>
      <c r="D285" s="217" t="s">
        <v>22</v>
      </c>
      <c r="E285" s="217" t="s">
        <v>22</v>
      </c>
      <c r="F285" s="217" t="s">
        <v>1728</v>
      </c>
      <c r="G285" s="221">
        <v>1.0</v>
      </c>
      <c r="H285" s="217" t="s">
        <v>1658</v>
      </c>
      <c r="I285" s="217" t="s">
        <v>1658</v>
      </c>
      <c r="J285" s="217" t="s">
        <v>1659</v>
      </c>
      <c r="K285" s="221">
        <v>8.0</v>
      </c>
      <c r="L285" s="221">
        <v>8.0</v>
      </c>
      <c r="M285" s="217" t="s">
        <v>1894</v>
      </c>
      <c r="N285" s="221">
        <v>0.0</v>
      </c>
      <c r="O285" s="217" t="s">
        <v>1660</v>
      </c>
      <c r="P285" s="217"/>
      <c r="Q285" s="217"/>
      <c r="R285" s="217"/>
      <c r="S285" s="221">
        <v>0.156</v>
      </c>
      <c r="T285" s="217"/>
      <c r="U285" s="217"/>
      <c r="V285" s="217"/>
      <c r="W285" s="217"/>
      <c r="X285" s="217"/>
      <c r="Y285" s="217"/>
      <c r="Z285" s="217"/>
      <c r="AA285" s="217"/>
      <c r="AB285" s="217"/>
      <c r="AC285" s="217"/>
      <c r="AD285" s="217"/>
      <c r="AE285" s="217"/>
      <c r="AF285" s="217"/>
      <c r="AG285" s="217"/>
      <c r="AH285" s="217"/>
      <c r="AI285" s="217"/>
      <c r="AJ285" s="217"/>
      <c r="AK285" s="217"/>
      <c r="AL285" s="217"/>
      <c r="AM285" s="217"/>
    </row>
    <row r="286" ht="15.75" customHeight="1">
      <c r="A286" s="217"/>
      <c r="B286" s="217"/>
      <c r="C286" s="217" t="s">
        <v>1344</v>
      </c>
      <c r="D286" s="217" t="s">
        <v>22</v>
      </c>
      <c r="E286" s="217" t="s">
        <v>22</v>
      </c>
      <c r="F286" s="217" t="s">
        <v>1728</v>
      </c>
      <c r="G286" s="221">
        <v>1.0</v>
      </c>
      <c r="H286" s="217" t="s">
        <v>1658</v>
      </c>
      <c r="I286" s="217" t="s">
        <v>1658</v>
      </c>
      <c r="J286" s="217" t="s">
        <v>1659</v>
      </c>
      <c r="K286" s="221">
        <v>9.0</v>
      </c>
      <c r="L286" s="221">
        <v>9.0</v>
      </c>
      <c r="M286" s="217" t="s">
        <v>1894</v>
      </c>
      <c r="N286" s="221">
        <v>0.0</v>
      </c>
      <c r="O286" s="217" t="s">
        <v>1660</v>
      </c>
      <c r="P286" s="217"/>
      <c r="Q286" s="217"/>
      <c r="R286" s="217"/>
      <c r="S286" s="221">
        <v>0.156</v>
      </c>
      <c r="T286" s="217"/>
      <c r="U286" s="217"/>
      <c r="V286" s="217"/>
      <c r="W286" s="217"/>
      <c r="X286" s="217"/>
      <c r="Y286" s="217"/>
      <c r="Z286" s="217"/>
      <c r="AA286" s="217"/>
      <c r="AB286" s="217"/>
      <c r="AC286" s="217"/>
      <c r="AD286" s="217"/>
      <c r="AE286" s="217"/>
      <c r="AF286" s="217"/>
      <c r="AG286" s="217"/>
      <c r="AH286" s="217"/>
      <c r="AI286" s="217"/>
      <c r="AJ286" s="217"/>
      <c r="AK286" s="217"/>
      <c r="AL286" s="217"/>
      <c r="AM286" s="217"/>
    </row>
    <row r="287" ht="15.75" customHeight="1">
      <c r="A287" s="217"/>
      <c r="B287" s="217"/>
      <c r="C287" s="217" t="s">
        <v>1344</v>
      </c>
      <c r="D287" s="217" t="s">
        <v>22</v>
      </c>
      <c r="E287" s="217" t="s">
        <v>22</v>
      </c>
      <c r="F287" s="217" t="s">
        <v>1728</v>
      </c>
      <c r="G287" s="221">
        <v>1.0</v>
      </c>
      <c r="H287" s="217" t="s">
        <v>1658</v>
      </c>
      <c r="I287" s="217" t="s">
        <v>1658</v>
      </c>
      <c r="J287" s="217" t="s">
        <v>1659</v>
      </c>
      <c r="K287" s="221">
        <v>10.0</v>
      </c>
      <c r="L287" s="221">
        <v>10.0</v>
      </c>
      <c r="M287" s="217" t="s">
        <v>1894</v>
      </c>
      <c r="N287" s="221">
        <v>0.0</v>
      </c>
      <c r="O287" s="217" t="s">
        <v>1660</v>
      </c>
      <c r="P287" s="217"/>
      <c r="Q287" s="217"/>
      <c r="R287" s="217"/>
      <c r="S287" s="221">
        <v>0.156</v>
      </c>
      <c r="T287" s="217"/>
      <c r="U287" s="217"/>
      <c r="V287" s="217"/>
      <c r="W287" s="217"/>
      <c r="X287" s="217"/>
      <c r="Y287" s="217"/>
      <c r="Z287" s="217"/>
      <c r="AA287" s="217"/>
      <c r="AB287" s="217"/>
      <c r="AC287" s="217"/>
      <c r="AD287" s="217"/>
      <c r="AE287" s="217"/>
      <c r="AF287" s="217"/>
      <c r="AG287" s="217"/>
      <c r="AH287" s="217"/>
      <c r="AI287" s="217"/>
      <c r="AJ287" s="217"/>
      <c r="AK287" s="217"/>
      <c r="AL287" s="217"/>
      <c r="AM287" s="217"/>
    </row>
    <row r="288" ht="15.75" customHeight="1">
      <c r="A288" s="217"/>
      <c r="B288" s="217"/>
      <c r="C288" s="217" t="s">
        <v>1344</v>
      </c>
      <c r="D288" s="217" t="s">
        <v>22</v>
      </c>
      <c r="E288" s="217" t="s">
        <v>22</v>
      </c>
      <c r="F288" s="217" t="s">
        <v>1728</v>
      </c>
      <c r="G288" s="221">
        <v>1.0</v>
      </c>
      <c r="H288" s="217" t="s">
        <v>1658</v>
      </c>
      <c r="I288" s="217" t="s">
        <v>1658</v>
      </c>
      <c r="J288" s="217" t="s">
        <v>1659</v>
      </c>
      <c r="K288" s="221">
        <v>11.0</v>
      </c>
      <c r="L288" s="221">
        <v>11.0</v>
      </c>
      <c r="M288" s="217" t="s">
        <v>1894</v>
      </c>
      <c r="N288" s="221">
        <v>0.0</v>
      </c>
      <c r="O288" s="217" t="s">
        <v>1660</v>
      </c>
      <c r="P288" s="217"/>
      <c r="Q288" s="217"/>
      <c r="R288" s="217"/>
      <c r="S288" s="221">
        <v>0.156</v>
      </c>
      <c r="T288" s="217"/>
      <c r="U288" s="217"/>
      <c r="V288" s="217"/>
      <c r="W288" s="217"/>
      <c r="X288" s="217"/>
      <c r="Y288" s="217"/>
      <c r="Z288" s="217"/>
      <c r="AA288" s="217"/>
      <c r="AB288" s="217"/>
      <c r="AC288" s="217"/>
      <c r="AD288" s="217"/>
      <c r="AE288" s="217"/>
      <c r="AF288" s="217"/>
      <c r="AG288" s="217"/>
      <c r="AH288" s="217"/>
      <c r="AI288" s="217"/>
      <c r="AJ288" s="217"/>
      <c r="AK288" s="217"/>
      <c r="AL288" s="217"/>
      <c r="AM288" s="217"/>
    </row>
    <row r="289" ht="15.75" customHeight="1">
      <c r="A289" s="217"/>
      <c r="B289" s="217"/>
      <c r="C289" s="217" t="s">
        <v>1344</v>
      </c>
      <c r="D289" s="217" t="s">
        <v>22</v>
      </c>
      <c r="E289" s="217" t="s">
        <v>22</v>
      </c>
      <c r="F289" s="217" t="s">
        <v>1728</v>
      </c>
      <c r="G289" s="221">
        <v>1.0</v>
      </c>
      <c r="H289" s="217" t="s">
        <v>1658</v>
      </c>
      <c r="I289" s="217" t="s">
        <v>1658</v>
      </c>
      <c r="J289" s="217" t="s">
        <v>1659</v>
      </c>
      <c r="K289" s="221">
        <v>12.0</v>
      </c>
      <c r="L289" s="221">
        <v>12.0</v>
      </c>
      <c r="M289" s="217" t="s">
        <v>1894</v>
      </c>
      <c r="N289" s="221">
        <v>0.0</v>
      </c>
      <c r="O289" s="217" t="s">
        <v>1660</v>
      </c>
      <c r="P289" s="217"/>
      <c r="Q289" s="217"/>
      <c r="R289" s="217"/>
      <c r="S289" s="221">
        <v>0.156</v>
      </c>
      <c r="T289" s="217"/>
      <c r="U289" s="217"/>
      <c r="V289" s="217"/>
      <c r="W289" s="217"/>
      <c r="X289" s="217"/>
      <c r="Y289" s="217"/>
      <c r="Z289" s="217"/>
      <c r="AA289" s="217"/>
      <c r="AB289" s="217"/>
      <c r="AC289" s="217"/>
      <c r="AD289" s="217"/>
      <c r="AE289" s="217"/>
      <c r="AF289" s="217"/>
      <c r="AG289" s="217"/>
      <c r="AH289" s="217"/>
      <c r="AI289" s="217"/>
      <c r="AJ289" s="217"/>
      <c r="AK289" s="217"/>
      <c r="AL289" s="217"/>
      <c r="AM289" s="217"/>
    </row>
    <row r="290" ht="15.75" customHeight="1">
      <c r="A290" s="217"/>
      <c r="B290" s="217"/>
      <c r="C290" s="217" t="s">
        <v>1344</v>
      </c>
      <c r="D290" s="217" t="s">
        <v>22</v>
      </c>
      <c r="E290" s="217" t="s">
        <v>22</v>
      </c>
      <c r="F290" s="217" t="s">
        <v>1728</v>
      </c>
      <c r="G290" s="221">
        <v>1.0</v>
      </c>
      <c r="H290" s="217" t="s">
        <v>1658</v>
      </c>
      <c r="I290" s="217" t="s">
        <v>1658</v>
      </c>
      <c r="J290" s="217" t="s">
        <v>1659</v>
      </c>
      <c r="K290" s="221">
        <v>13.0</v>
      </c>
      <c r="L290" s="221">
        <v>13.0</v>
      </c>
      <c r="M290" s="217" t="s">
        <v>1894</v>
      </c>
      <c r="N290" s="221">
        <v>0.0</v>
      </c>
      <c r="O290" s="217" t="s">
        <v>1660</v>
      </c>
      <c r="P290" s="217"/>
      <c r="Q290" s="217"/>
      <c r="R290" s="217"/>
      <c r="S290" s="221">
        <v>0.156</v>
      </c>
      <c r="T290" s="217"/>
      <c r="U290" s="217"/>
      <c r="V290" s="217"/>
      <c r="W290" s="217"/>
      <c r="X290" s="217"/>
      <c r="Y290" s="217"/>
      <c r="Z290" s="217"/>
      <c r="AA290" s="217"/>
      <c r="AB290" s="217"/>
      <c r="AC290" s="217"/>
      <c r="AD290" s="217"/>
      <c r="AE290" s="217"/>
      <c r="AF290" s="217"/>
      <c r="AG290" s="217"/>
      <c r="AH290" s="217"/>
      <c r="AI290" s="217"/>
      <c r="AJ290" s="217"/>
      <c r="AK290" s="217"/>
      <c r="AL290" s="217"/>
      <c r="AM290" s="217"/>
    </row>
    <row r="291" ht="15.75" customHeight="1">
      <c r="A291" s="217"/>
      <c r="B291" s="217"/>
      <c r="C291" s="217" t="s">
        <v>1344</v>
      </c>
      <c r="D291" s="217" t="s">
        <v>22</v>
      </c>
      <c r="E291" s="217" t="s">
        <v>22</v>
      </c>
      <c r="F291" s="217" t="s">
        <v>1728</v>
      </c>
      <c r="G291" s="221">
        <v>1.0</v>
      </c>
      <c r="H291" s="217" t="s">
        <v>1658</v>
      </c>
      <c r="I291" s="217" t="s">
        <v>1658</v>
      </c>
      <c r="J291" s="217" t="s">
        <v>1659</v>
      </c>
      <c r="K291" s="221">
        <v>14.0</v>
      </c>
      <c r="L291" s="221">
        <v>14.0</v>
      </c>
      <c r="M291" s="217" t="s">
        <v>1894</v>
      </c>
      <c r="N291" s="221">
        <v>0.0</v>
      </c>
      <c r="O291" s="217" t="s">
        <v>1660</v>
      </c>
      <c r="P291" s="217"/>
      <c r="Q291" s="217"/>
      <c r="R291" s="217"/>
      <c r="S291" s="221">
        <v>0.156</v>
      </c>
      <c r="T291" s="217"/>
      <c r="U291" s="217"/>
      <c r="V291" s="217"/>
      <c r="W291" s="217"/>
      <c r="X291" s="217"/>
      <c r="Y291" s="217"/>
      <c r="Z291" s="217"/>
      <c r="AA291" s="217"/>
      <c r="AB291" s="217"/>
      <c r="AC291" s="217"/>
      <c r="AD291" s="217"/>
      <c r="AE291" s="217"/>
      <c r="AF291" s="217"/>
      <c r="AG291" s="217"/>
      <c r="AH291" s="217"/>
      <c r="AI291" s="217"/>
      <c r="AJ291" s="217"/>
      <c r="AK291" s="217"/>
      <c r="AL291" s="217"/>
      <c r="AM291" s="217"/>
    </row>
    <row r="292" ht="15.75" customHeight="1">
      <c r="A292" s="217"/>
      <c r="B292" s="217"/>
      <c r="C292" s="217" t="s">
        <v>1344</v>
      </c>
      <c r="D292" s="217" t="s">
        <v>22</v>
      </c>
      <c r="E292" s="217" t="s">
        <v>22</v>
      </c>
      <c r="F292" s="217" t="s">
        <v>1728</v>
      </c>
      <c r="G292" s="221">
        <v>1.0</v>
      </c>
      <c r="H292" s="217" t="s">
        <v>1658</v>
      </c>
      <c r="I292" s="217" t="s">
        <v>1658</v>
      </c>
      <c r="J292" s="217" t="s">
        <v>1659</v>
      </c>
      <c r="K292" s="221">
        <v>15.0</v>
      </c>
      <c r="L292" s="221">
        <v>15.0</v>
      </c>
      <c r="M292" s="217" t="s">
        <v>1894</v>
      </c>
      <c r="N292" s="221">
        <v>0.0</v>
      </c>
      <c r="O292" s="217" t="s">
        <v>1660</v>
      </c>
      <c r="P292" s="217"/>
      <c r="Q292" s="217"/>
      <c r="R292" s="217"/>
      <c r="S292" s="221">
        <v>0.156</v>
      </c>
      <c r="T292" s="217"/>
      <c r="U292" s="217"/>
      <c r="V292" s="217"/>
      <c r="W292" s="217"/>
      <c r="X292" s="217"/>
      <c r="Y292" s="217"/>
      <c r="Z292" s="217"/>
      <c r="AA292" s="217"/>
      <c r="AB292" s="217"/>
      <c r="AC292" s="217"/>
      <c r="AD292" s="217"/>
      <c r="AE292" s="217"/>
      <c r="AF292" s="217"/>
      <c r="AG292" s="217"/>
      <c r="AH292" s="217"/>
      <c r="AI292" s="217"/>
      <c r="AJ292" s="217"/>
      <c r="AK292" s="217"/>
      <c r="AL292" s="217"/>
      <c r="AM292" s="217"/>
    </row>
    <row r="293" ht="15.75" customHeight="1">
      <c r="A293" s="217"/>
      <c r="B293" s="217"/>
      <c r="C293" s="217" t="s">
        <v>1344</v>
      </c>
      <c r="D293" s="217" t="s">
        <v>22</v>
      </c>
      <c r="E293" s="217" t="s">
        <v>22</v>
      </c>
      <c r="F293" s="217" t="s">
        <v>1728</v>
      </c>
      <c r="G293" s="221">
        <v>1.0</v>
      </c>
      <c r="H293" s="217" t="s">
        <v>1658</v>
      </c>
      <c r="I293" s="217" t="s">
        <v>1658</v>
      </c>
      <c r="J293" s="217" t="s">
        <v>1659</v>
      </c>
      <c r="K293" s="221">
        <v>16.0</v>
      </c>
      <c r="L293" s="221">
        <v>16.0</v>
      </c>
      <c r="M293" s="217" t="s">
        <v>1894</v>
      </c>
      <c r="N293" s="221">
        <v>0.0</v>
      </c>
      <c r="O293" s="217" t="s">
        <v>1660</v>
      </c>
      <c r="P293" s="217"/>
      <c r="Q293" s="217"/>
      <c r="R293" s="217"/>
      <c r="S293" s="221">
        <v>0.156</v>
      </c>
      <c r="T293" s="217"/>
      <c r="U293" s="217"/>
      <c r="V293" s="217"/>
      <c r="W293" s="217"/>
      <c r="X293" s="217"/>
      <c r="Y293" s="217"/>
      <c r="Z293" s="217"/>
      <c r="AA293" s="217"/>
      <c r="AB293" s="217"/>
      <c r="AC293" s="217"/>
      <c r="AD293" s="217"/>
      <c r="AE293" s="217"/>
      <c r="AF293" s="217"/>
      <c r="AG293" s="217"/>
      <c r="AH293" s="217"/>
      <c r="AI293" s="217"/>
      <c r="AJ293" s="217"/>
      <c r="AK293" s="217"/>
      <c r="AL293" s="217"/>
      <c r="AM293" s="217"/>
    </row>
    <row r="294" ht="15.75" customHeight="1">
      <c r="A294" s="217"/>
      <c r="B294" s="217"/>
      <c r="C294" s="217" t="s">
        <v>1344</v>
      </c>
      <c r="D294" s="217" t="s">
        <v>22</v>
      </c>
      <c r="E294" s="217" t="s">
        <v>22</v>
      </c>
      <c r="F294" s="217" t="s">
        <v>1728</v>
      </c>
      <c r="G294" s="221">
        <v>1.0</v>
      </c>
      <c r="H294" s="217" t="s">
        <v>1658</v>
      </c>
      <c r="I294" s="217" t="s">
        <v>1658</v>
      </c>
      <c r="J294" s="217" t="s">
        <v>1659</v>
      </c>
      <c r="K294" s="221">
        <v>17.0</v>
      </c>
      <c r="L294" s="221">
        <v>17.0</v>
      </c>
      <c r="M294" s="217" t="s">
        <v>1894</v>
      </c>
      <c r="N294" s="221">
        <v>0.0</v>
      </c>
      <c r="O294" s="217" t="s">
        <v>1660</v>
      </c>
      <c r="P294" s="217"/>
      <c r="Q294" s="217"/>
      <c r="R294" s="217"/>
      <c r="S294" s="221">
        <v>0.156</v>
      </c>
      <c r="T294" s="217"/>
      <c r="U294" s="217"/>
      <c r="V294" s="217"/>
      <c r="W294" s="217"/>
      <c r="X294" s="217"/>
      <c r="Y294" s="217"/>
      <c r="Z294" s="217"/>
      <c r="AA294" s="217"/>
      <c r="AB294" s="217"/>
      <c r="AC294" s="217"/>
      <c r="AD294" s="217"/>
      <c r="AE294" s="217"/>
      <c r="AF294" s="217"/>
      <c r="AG294" s="217"/>
      <c r="AH294" s="217"/>
      <c r="AI294" s="217"/>
      <c r="AJ294" s="217"/>
      <c r="AK294" s="217"/>
      <c r="AL294" s="217"/>
      <c r="AM294" s="217"/>
    </row>
    <row r="295" ht="15.75" customHeight="1">
      <c r="A295" s="217"/>
      <c r="B295" s="217"/>
      <c r="C295" s="217" t="s">
        <v>1344</v>
      </c>
      <c r="D295" s="217" t="s">
        <v>22</v>
      </c>
      <c r="E295" s="217" t="s">
        <v>22</v>
      </c>
      <c r="F295" s="217" t="s">
        <v>1728</v>
      </c>
      <c r="G295" s="221">
        <v>1.0</v>
      </c>
      <c r="H295" s="217" t="s">
        <v>1658</v>
      </c>
      <c r="I295" s="217" t="s">
        <v>1658</v>
      </c>
      <c r="J295" s="217" t="s">
        <v>1659</v>
      </c>
      <c r="K295" s="221">
        <v>18.0</v>
      </c>
      <c r="L295" s="221">
        <v>18.0</v>
      </c>
      <c r="M295" s="217" t="s">
        <v>1894</v>
      </c>
      <c r="N295" s="221">
        <v>0.0</v>
      </c>
      <c r="O295" s="217" t="s">
        <v>1660</v>
      </c>
      <c r="P295" s="217"/>
      <c r="Q295" s="217"/>
      <c r="R295" s="217"/>
      <c r="S295" s="221">
        <v>0.156</v>
      </c>
      <c r="T295" s="217"/>
      <c r="U295" s="217"/>
      <c r="V295" s="217"/>
      <c r="W295" s="217"/>
      <c r="X295" s="217"/>
      <c r="Y295" s="217"/>
      <c r="Z295" s="217"/>
      <c r="AA295" s="217"/>
      <c r="AB295" s="217"/>
      <c r="AC295" s="217"/>
      <c r="AD295" s="217"/>
      <c r="AE295" s="217"/>
      <c r="AF295" s="217"/>
      <c r="AG295" s="217"/>
      <c r="AH295" s="217"/>
      <c r="AI295" s="217"/>
      <c r="AJ295" s="217"/>
      <c r="AK295" s="217"/>
      <c r="AL295" s="217"/>
      <c r="AM295" s="217"/>
    </row>
    <row r="296" ht="15.75" customHeight="1">
      <c r="A296" s="217"/>
      <c r="B296" s="217"/>
      <c r="C296" s="217" t="s">
        <v>1344</v>
      </c>
      <c r="D296" s="217" t="s">
        <v>22</v>
      </c>
      <c r="E296" s="217" t="s">
        <v>22</v>
      </c>
      <c r="F296" s="217" t="s">
        <v>1728</v>
      </c>
      <c r="G296" s="221">
        <v>1.0</v>
      </c>
      <c r="H296" s="217" t="s">
        <v>1658</v>
      </c>
      <c r="I296" s="217" t="s">
        <v>1658</v>
      </c>
      <c r="J296" s="217" t="s">
        <v>1659</v>
      </c>
      <c r="K296" s="221">
        <v>19.0</v>
      </c>
      <c r="L296" s="221">
        <v>19.0</v>
      </c>
      <c r="M296" s="217" t="s">
        <v>1894</v>
      </c>
      <c r="N296" s="221">
        <v>0.0</v>
      </c>
      <c r="O296" s="217" t="s">
        <v>1660</v>
      </c>
      <c r="P296" s="217"/>
      <c r="Q296" s="217"/>
      <c r="R296" s="217"/>
      <c r="S296" s="221">
        <v>0.156</v>
      </c>
      <c r="T296" s="217"/>
      <c r="U296" s="217"/>
      <c r="V296" s="217"/>
      <c r="W296" s="217"/>
      <c r="X296" s="217"/>
      <c r="Y296" s="217"/>
      <c r="Z296" s="217"/>
      <c r="AA296" s="217"/>
      <c r="AB296" s="217"/>
      <c r="AC296" s="217"/>
      <c r="AD296" s="217"/>
      <c r="AE296" s="217"/>
      <c r="AF296" s="217"/>
      <c r="AG296" s="217"/>
      <c r="AH296" s="217"/>
      <c r="AI296" s="217"/>
      <c r="AJ296" s="217"/>
      <c r="AK296" s="217"/>
      <c r="AL296" s="217"/>
      <c r="AM296" s="217"/>
    </row>
    <row r="297" ht="15.75" customHeight="1">
      <c r="A297" s="217"/>
      <c r="B297" s="217"/>
      <c r="C297" s="217" t="s">
        <v>1344</v>
      </c>
      <c r="D297" s="217" t="s">
        <v>22</v>
      </c>
      <c r="E297" s="217" t="s">
        <v>22</v>
      </c>
      <c r="F297" s="217" t="s">
        <v>1728</v>
      </c>
      <c r="G297" s="221">
        <v>1.0</v>
      </c>
      <c r="H297" s="217" t="s">
        <v>1658</v>
      </c>
      <c r="I297" s="217" t="s">
        <v>1658</v>
      </c>
      <c r="J297" s="217" t="s">
        <v>1659</v>
      </c>
      <c r="K297" s="221">
        <v>20.0</v>
      </c>
      <c r="L297" s="221">
        <v>20.0</v>
      </c>
      <c r="M297" s="217" t="s">
        <v>1894</v>
      </c>
      <c r="N297" s="221">
        <v>0.0</v>
      </c>
      <c r="O297" s="217" t="s">
        <v>1660</v>
      </c>
      <c r="P297" s="217"/>
      <c r="Q297" s="217"/>
      <c r="R297" s="217"/>
      <c r="S297" s="221">
        <v>0.156</v>
      </c>
      <c r="T297" s="217"/>
      <c r="U297" s="217"/>
      <c r="V297" s="217"/>
      <c r="W297" s="217"/>
      <c r="X297" s="217"/>
      <c r="Y297" s="217"/>
      <c r="Z297" s="217"/>
      <c r="AA297" s="217"/>
      <c r="AB297" s="217"/>
      <c r="AC297" s="217"/>
      <c r="AD297" s="217"/>
      <c r="AE297" s="217"/>
      <c r="AF297" s="217"/>
      <c r="AG297" s="217"/>
      <c r="AH297" s="217"/>
      <c r="AI297" s="217"/>
      <c r="AJ297" s="217"/>
      <c r="AK297" s="217"/>
      <c r="AL297" s="217"/>
      <c r="AM297" s="217"/>
    </row>
    <row r="298" ht="15.75" customHeight="1">
      <c r="A298" s="217"/>
      <c r="B298" s="217"/>
      <c r="C298" s="217" t="s">
        <v>1344</v>
      </c>
      <c r="D298" s="217" t="s">
        <v>22</v>
      </c>
      <c r="E298" s="217" t="s">
        <v>22</v>
      </c>
      <c r="F298" s="217" t="s">
        <v>1728</v>
      </c>
      <c r="G298" s="221">
        <v>1.0</v>
      </c>
      <c r="H298" s="217" t="s">
        <v>1658</v>
      </c>
      <c r="I298" s="217" t="s">
        <v>1658</v>
      </c>
      <c r="J298" s="217" t="s">
        <v>1659</v>
      </c>
      <c r="K298" s="221">
        <v>21.0</v>
      </c>
      <c r="L298" s="221">
        <v>21.0</v>
      </c>
      <c r="M298" s="217" t="s">
        <v>1894</v>
      </c>
      <c r="N298" s="221">
        <v>0.0</v>
      </c>
      <c r="O298" s="217" t="s">
        <v>1660</v>
      </c>
      <c r="P298" s="217"/>
      <c r="Q298" s="217"/>
      <c r="R298" s="217"/>
      <c r="S298" s="221">
        <v>0.156</v>
      </c>
      <c r="T298" s="217"/>
      <c r="U298" s="217"/>
      <c r="V298" s="217"/>
      <c r="W298" s="217"/>
      <c r="X298" s="217"/>
      <c r="Y298" s="217"/>
      <c r="Z298" s="217"/>
      <c r="AA298" s="217"/>
      <c r="AB298" s="217"/>
      <c r="AC298" s="217"/>
      <c r="AD298" s="217"/>
      <c r="AE298" s="217"/>
      <c r="AF298" s="217"/>
      <c r="AG298" s="217"/>
      <c r="AH298" s="217"/>
      <c r="AI298" s="217"/>
      <c r="AJ298" s="217"/>
      <c r="AK298" s="217"/>
      <c r="AL298" s="217"/>
      <c r="AM298" s="217"/>
    </row>
    <row r="299" ht="15.75" customHeight="1">
      <c r="A299" s="217"/>
      <c r="B299" s="217"/>
      <c r="C299" s="217" t="s">
        <v>1344</v>
      </c>
      <c r="D299" s="217" t="s">
        <v>22</v>
      </c>
      <c r="E299" s="217" t="s">
        <v>22</v>
      </c>
      <c r="F299" s="217" t="s">
        <v>1728</v>
      </c>
      <c r="G299" s="221">
        <v>1.0</v>
      </c>
      <c r="H299" s="217" t="s">
        <v>1658</v>
      </c>
      <c r="I299" s="217" t="s">
        <v>1658</v>
      </c>
      <c r="J299" s="217" t="s">
        <v>1659</v>
      </c>
      <c r="K299" s="221">
        <v>22.0</v>
      </c>
      <c r="L299" s="221">
        <v>22.0</v>
      </c>
      <c r="M299" s="217" t="s">
        <v>1894</v>
      </c>
      <c r="N299" s="221">
        <v>0.0</v>
      </c>
      <c r="O299" s="217" t="s">
        <v>1660</v>
      </c>
      <c r="P299" s="217"/>
      <c r="Q299" s="217"/>
      <c r="R299" s="217"/>
      <c r="S299" s="221">
        <v>0.156</v>
      </c>
      <c r="T299" s="217"/>
      <c r="U299" s="217"/>
      <c r="V299" s="217"/>
      <c r="W299" s="217"/>
      <c r="X299" s="217"/>
      <c r="Y299" s="217"/>
      <c r="Z299" s="217"/>
      <c r="AA299" s="217"/>
      <c r="AB299" s="217"/>
      <c r="AC299" s="217"/>
      <c r="AD299" s="217"/>
      <c r="AE299" s="217"/>
      <c r="AF299" s="217"/>
      <c r="AG299" s="217"/>
      <c r="AH299" s="217"/>
      <c r="AI299" s="217"/>
      <c r="AJ299" s="217"/>
      <c r="AK299" s="217"/>
      <c r="AL299" s="217"/>
      <c r="AM299" s="217"/>
    </row>
    <row r="300" ht="15.75" customHeight="1">
      <c r="A300" s="217"/>
      <c r="B300" s="217"/>
      <c r="C300" s="217" t="s">
        <v>1344</v>
      </c>
      <c r="D300" s="217" t="s">
        <v>22</v>
      </c>
      <c r="E300" s="217" t="s">
        <v>22</v>
      </c>
      <c r="F300" s="217" t="s">
        <v>1728</v>
      </c>
      <c r="G300" s="221">
        <v>1.0</v>
      </c>
      <c r="H300" s="217" t="s">
        <v>1658</v>
      </c>
      <c r="I300" s="217" t="s">
        <v>1658</v>
      </c>
      <c r="J300" s="217" t="s">
        <v>1659</v>
      </c>
      <c r="K300" s="221">
        <v>23.0</v>
      </c>
      <c r="L300" s="221">
        <v>23.0</v>
      </c>
      <c r="M300" s="217" t="s">
        <v>1894</v>
      </c>
      <c r="N300" s="221">
        <v>0.0</v>
      </c>
      <c r="O300" s="217" t="s">
        <v>1660</v>
      </c>
      <c r="P300" s="217"/>
      <c r="Q300" s="217"/>
      <c r="R300" s="217"/>
      <c r="S300" s="221">
        <v>0.156</v>
      </c>
      <c r="T300" s="217"/>
      <c r="U300" s="217"/>
      <c r="V300" s="217"/>
      <c r="W300" s="217"/>
      <c r="X300" s="217"/>
      <c r="Y300" s="217"/>
      <c r="Z300" s="217"/>
      <c r="AA300" s="217"/>
      <c r="AB300" s="217"/>
      <c r="AC300" s="217"/>
      <c r="AD300" s="217"/>
      <c r="AE300" s="217"/>
      <c r="AF300" s="217"/>
      <c r="AG300" s="217"/>
      <c r="AH300" s="217"/>
      <c r="AI300" s="217"/>
      <c r="AJ300" s="217"/>
      <c r="AK300" s="217"/>
      <c r="AL300" s="217"/>
      <c r="AM300" s="217"/>
    </row>
    <row r="301" ht="15.75" customHeight="1">
      <c r="A301" s="217"/>
      <c r="B301" s="217"/>
      <c r="C301" s="217" t="s">
        <v>1344</v>
      </c>
      <c r="D301" s="217" t="s">
        <v>22</v>
      </c>
      <c r="E301" s="217" t="s">
        <v>22</v>
      </c>
      <c r="F301" s="217" t="s">
        <v>1728</v>
      </c>
      <c r="G301" s="221">
        <v>1.0</v>
      </c>
      <c r="H301" s="217" t="s">
        <v>1658</v>
      </c>
      <c r="I301" s="217" t="s">
        <v>1658</v>
      </c>
      <c r="J301" s="217" t="s">
        <v>1659</v>
      </c>
      <c r="K301" s="221">
        <v>24.0</v>
      </c>
      <c r="L301" s="221">
        <v>24.0</v>
      </c>
      <c r="M301" s="217" t="s">
        <v>1894</v>
      </c>
      <c r="N301" s="221">
        <v>0.0</v>
      </c>
      <c r="O301" s="217" t="s">
        <v>1660</v>
      </c>
      <c r="P301" s="217"/>
      <c r="Q301" s="217"/>
      <c r="R301" s="217"/>
      <c r="S301" s="221">
        <v>0.156</v>
      </c>
      <c r="T301" s="217"/>
      <c r="U301" s="217"/>
      <c r="V301" s="217"/>
      <c r="W301" s="217"/>
      <c r="X301" s="217"/>
      <c r="Y301" s="217"/>
      <c r="Z301" s="217"/>
      <c r="AA301" s="217"/>
      <c r="AB301" s="217"/>
      <c r="AC301" s="217"/>
      <c r="AD301" s="217"/>
      <c r="AE301" s="217"/>
      <c r="AF301" s="217"/>
      <c r="AG301" s="217"/>
      <c r="AH301" s="217"/>
      <c r="AI301" s="217"/>
      <c r="AJ301" s="217"/>
      <c r="AK301" s="217"/>
      <c r="AL301" s="217"/>
      <c r="AM301" s="217"/>
    </row>
    <row r="302" ht="15.75" customHeight="1">
      <c r="A302" s="217"/>
      <c r="B302" s="217"/>
      <c r="C302" s="217" t="s">
        <v>1344</v>
      </c>
      <c r="D302" s="217" t="s">
        <v>22</v>
      </c>
      <c r="E302" s="217" t="s">
        <v>22</v>
      </c>
      <c r="F302" s="217" t="s">
        <v>1728</v>
      </c>
      <c r="G302" s="221">
        <v>1.0</v>
      </c>
      <c r="H302" s="217" t="s">
        <v>1658</v>
      </c>
      <c r="I302" s="217" t="s">
        <v>1658</v>
      </c>
      <c r="J302" s="217" t="s">
        <v>1659</v>
      </c>
      <c r="K302" s="221">
        <v>25.0</v>
      </c>
      <c r="L302" s="221">
        <v>25.0</v>
      </c>
      <c r="M302" s="217" t="s">
        <v>1894</v>
      </c>
      <c r="N302" s="221">
        <v>0.0</v>
      </c>
      <c r="O302" s="217" t="s">
        <v>1660</v>
      </c>
      <c r="P302" s="217"/>
      <c r="Q302" s="217"/>
      <c r="R302" s="217"/>
      <c r="S302" s="221">
        <v>0.156</v>
      </c>
      <c r="T302" s="217"/>
      <c r="U302" s="217"/>
      <c r="V302" s="217"/>
      <c r="W302" s="217"/>
      <c r="X302" s="217"/>
      <c r="Y302" s="217"/>
      <c r="Z302" s="217"/>
      <c r="AA302" s="217"/>
      <c r="AB302" s="217"/>
      <c r="AC302" s="217"/>
      <c r="AD302" s="217"/>
      <c r="AE302" s="217"/>
      <c r="AF302" s="217"/>
      <c r="AG302" s="217"/>
      <c r="AH302" s="217"/>
      <c r="AI302" s="217"/>
      <c r="AJ302" s="217"/>
      <c r="AK302" s="217"/>
      <c r="AL302" s="217"/>
      <c r="AM302" s="217"/>
    </row>
    <row r="303" ht="15.75" customHeight="1">
      <c r="A303" s="217"/>
      <c r="B303" s="217"/>
      <c r="C303" s="217" t="s">
        <v>1344</v>
      </c>
      <c r="D303" s="217" t="s">
        <v>22</v>
      </c>
      <c r="E303" s="217" t="s">
        <v>22</v>
      </c>
      <c r="F303" s="217" t="s">
        <v>1728</v>
      </c>
      <c r="G303" s="221">
        <v>1.0</v>
      </c>
      <c r="H303" s="217" t="s">
        <v>1658</v>
      </c>
      <c r="I303" s="217" t="s">
        <v>1658</v>
      </c>
      <c r="J303" s="217" t="s">
        <v>1659</v>
      </c>
      <c r="K303" s="221">
        <v>26.0</v>
      </c>
      <c r="L303" s="221">
        <v>26.0</v>
      </c>
      <c r="M303" s="217" t="s">
        <v>1894</v>
      </c>
      <c r="N303" s="221">
        <v>0.0</v>
      </c>
      <c r="O303" s="217" t="s">
        <v>1660</v>
      </c>
      <c r="P303" s="217"/>
      <c r="Q303" s="217"/>
      <c r="R303" s="217"/>
      <c r="S303" s="221">
        <v>0.156</v>
      </c>
      <c r="T303" s="217"/>
      <c r="U303" s="217"/>
      <c r="V303" s="217"/>
      <c r="W303" s="217"/>
      <c r="X303" s="217"/>
      <c r="Y303" s="217"/>
      <c r="Z303" s="217"/>
      <c r="AA303" s="217"/>
      <c r="AB303" s="217"/>
      <c r="AC303" s="217"/>
      <c r="AD303" s="217"/>
      <c r="AE303" s="217"/>
      <c r="AF303" s="217"/>
      <c r="AG303" s="217"/>
      <c r="AH303" s="217"/>
      <c r="AI303" s="217"/>
      <c r="AJ303" s="217"/>
      <c r="AK303" s="217"/>
      <c r="AL303" s="217"/>
      <c r="AM303" s="217"/>
    </row>
    <row r="304" ht="15.75" customHeight="1">
      <c r="A304" s="217"/>
      <c r="B304" s="217"/>
      <c r="C304" s="217" t="s">
        <v>1344</v>
      </c>
      <c r="D304" s="217" t="s">
        <v>22</v>
      </c>
      <c r="E304" s="217" t="s">
        <v>22</v>
      </c>
      <c r="F304" s="217" t="s">
        <v>1728</v>
      </c>
      <c r="G304" s="221">
        <v>1.0</v>
      </c>
      <c r="H304" s="217" t="s">
        <v>1658</v>
      </c>
      <c r="I304" s="217" t="s">
        <v>1658</v>
      </c>
      <c r="J304" s="217" t="s">
        <v>1659</v>
      </c>
      <c r="K304" s="221">
        <v>27.0</v>
      </c>
      <c r="L304" s="221">
        <v>27.0</v>
      </c>
      <c r="M304" s="217" t="s">
        <v>1894</v>
      </c>
      <c r="N304" s="221">
        <v>0.0</v>
      </c>
      <c r="O304" s="217" t="s">
        <v>1660</v>
      </c>
      <c r="P304" s="217"/>
      <c r="Q304" s="217"/>
      <c r="R304" s="217"/>
      <c r="S304" s="221">
        <v>0.156</v>
      </c>
      <c r="T304" s="217"/>
      <c r="U304" s="217"/>
      <c r="V304" s="217"/>
      <c r="W304" s="217"/>
      <c r="X304" s="217"/>
      <c r="Y304" s="217"/>
      <c r="Z304" s="217"/>
      <c r="AA304" s="217"/>
      <c r="AB304" s="217"/>
      <c r="AC304" s="217"/>
      <c r="AD304" s="217"/>
      <c r="AE304" s="217"/>
      <c r="AF304" s="217"/>
      <c r="AG304" s="217"/>
      <c r="AH304" s="217"/>
      <c r="AI304" s="217"/>
      <c r="AJ304" s="217"/>
      <c r="AK304" s="217"/>
      <c r="AL304" s="217"/>
      <c r="AM304" s="217"/>
    </row>
    <row r="305" ht="15.75" customHeight="1">
      <c r="A305" s="217"/>
      <c r="B305" s="217"/>
      <c r="C305" s="217" t="s">
        <v>1344</v>
      </c>
      <c r="D305" s="217" t="s">
        <v>22</v>
      </c>
      <c r="E305" s="217" t="s">
        <v>22</v>
      </c>
      <c r="F305" s="217" t="s">
        <v>1728</v>
      </c>
      <c r="G305" s="221">
        <v>1.0</v>
      </c>
      <c r="H305" s="217" t="s">
        <v>1658</v>
      </c>
      <c r="I305" s="217" t="s">
        <v>1658</v>
      </c>
      <c r="J305" s="217" t="s">
        <v>1659</v>
      </c>
      <c r="K305" s="221">
        <v>28.0</v>
      </c>
      <c r="L305" s="221">
        <v>28.0</v>
      </c>
      <c r="M305" s="217" t="s">
        <v>1894</v>
      </c>
      <c r="N305" s="221">
        <v>0.0</v>
      </c>
      <c r="O305" s="217" t="s">
        <v>1660</v>
      </c>
      <c r="P305" s="217"/>
      <c r="Q305" s="217"/>
      <c r="R305" s="217"/>
      <c r="S305" s="221">
        <v>0.156</v>
      </c>
      <c r="T305" s="217"/>
      <c r="U305" s="217"/>
      <c r="V305" s="217"/>
      <c r="W305" s="217"/>
      <c r="X305" s="217"/>
      <c r="Y305" s="217"/>
      <c r="Z305" s="217"/>
      <c r="AA305" s="217"/>
      <c r="AB305" s="217"/>
      <c r="AC305" s="217"/>
      <c r="AD305" s="217"/>
      <c r="AE305" s="217"/>
      <c r="AF305" s="217"/>
      <c r="AG305" s="217"/>
      <c r="AH305" s="217"/>
      <c r="AI305" s="217"/>
      <c r="AJ305" s="217"/>
      <c r="AK305" s="217"/>
      <c r="AL305" s="217"/>
      <c r="AM305" s="217"/>
    </row>
    <row r="306" ht="15.75" customHeight="1">
      <c r="A306" s="217"/>
      <c r="B306" s="217"/>
      <c r="C306" s="217" t="s">
        <v>1344</v>
      </c>
      <c r="D306" s="217" t="s">
        <v>22</v>
      </c>
      <c r="E306" s="217" t="s">
        <v>22</v>
      </c>
      <c r="F306" s="217" t="s">
        <v>1728</v>
      </c>
      <c r="G306" s="221">
        <v>1.0</v>
      </c>
      <c r="H306" s="217" t="s">
        <v>1658</v>
      </c>
      <c r="I306" s="217" t="s">
        <v>1658</v>
      </c>
      <c r="J306" s="217" t="s">
        <v>1659</v>
      </c>
      <c r="K306" s="221">
        <v>29.0</v>
      </c>
      <c r="L306" s="221">
        <v>29.0</v>
      </c>
      <c r="M306" s="217" t="s">
        <v>1894</v>
      </c>
      <c r="N306" s="221">
        <v>0.0</v>
      </c>
      <c r="O306" s="217" t="s">
        <v>1660</v>
      </c>
      <c r="P306" s="217"/>
      <c r="Q306" s="217"/>
      <c r="R306" s="217"/>
      <c r="S306" s="221">
        <v>0.156</v>
      </c>
      <c r="T306" s="217"/>
      <c r="U306" s="217"/>
      <c r="V306" s="217"/>
      <c r="W306" s="217"/>
      <c r="X306" s="217"/>
      <c r="Y306" s="217"/>
      <c r="Z306" s="217"/>
      <c r="AA306" s="217"/>
      <c r="AB306" s="217"/>
      <c r="AC306" s="217"/>
      <c r="AD306" s="217"/>
      <c r="AE306" s="217"/>
      <c r="AF306" s="217"/>
      <c r="AG306" s="217"/>
      <c r="AH306" s="217"/>
      <c r="AI306" s="217"/>
      <c r="AJ306" s="217"/>
      <c r="AK306" s="217"/>
      <c r="AL306" s="217"/>
      <c r="AM306" s="217"/>
    </row>
    <row r="307" ht="15.75" customHeight="1">
      <c r="A307" s="217"/>
      <c r="B307" s="217"/>
      <c r="C307" s="217" t="s">
        <v>1344</v>
      </c>
      <c r="D307" s="217" t="s">
        <v>22</v>
      </c>
      <c r="E307" s="217" t="s">
        <v>22</v>
      </c>
      <c r="F307" s="217" t="s">
        <v>1728</v>
      </c>
      <c r="G307" s="221">
        <v>1.0</v>
      </c>
      <c r="H307" s="217" t="s">
        <v>1658</v>
      </c>
      <c r="I307" s="217" t="s">
        <v>1658</v>
      </c>
      <c r="J307" s="217" t="s">
        <v>1659</v>
      </c>
      <c r="K307" s="221">
        <v>30.0</v>
      </c>
      <c r="L307" s="221">
        <v>30.0</v>
      </c>
      <c r="M307" s="217" t="s">
        <v>1894</v>
      </c>
      <c r="N307" s="221">
        <v>0.0</v>
      </c>
      <c r="O307" s="217" t="s">
        <v>1660</v>
      </c>
      <c r="P307" s="217"/>
      <c r="Q307" s="217"/>
      <c r="R307" s="217"/>
      <c r="S307" s="221">
        <v>0.156</v>
      </c>
      <c r="T307" s="217"/>
      <c r="U307" s="217"/>
      <c r="V307" s="217"/>
      <c r="W307" s="217"/>
      <c r="X307" s="217"/>
      <c r="Y307" s="217"/>
      <c r="Z307" s="217"/>
      <c r="AA307" s="217"/>
      <c r="AB307" s="217"/>
      <c r="AC307" s="217"/>
      <c r="AD307" s="217"/>
      <c r="AE307" s="217"/>
      <c r="AF307" s="217"/>
      <c r="AG307" s="217"/>
      <c r="AH307" s="217"/>
      <c r="AI307" s="217"/>
      <c r="AJ307" s="217"/>
      <c r="AK307" s="217"/>
      <c r="AL307" s="217"/>
      <c r="AM307" s="217"/>
    </row>
    <row r="308" ht="15.75" customHeight="1">
      <c r="A308" s="217"/>
      <c r="B308" s="217"/>
      <c r="C308" s="217" t="s">
        <v>1344</v>
      </c>
      <c r="D308" s="217" t="s">
        <v>22</v>
      </c>
      <c r="E308" s="217" t="s">
        <v>22</v>
      </c>
      <c r="F308" s="217" t="s">
        <v>1728</v>
      </c>
      <c r="G308" s="221">
        <v>1.0</v>
      </c>
      <c r="H308" s="217" t="s">
        <v>1658</v>
      </c>
      <c r="I308" s="217" t="s">
        <v>1658</v>
      </c>
      <c r="J308" s="217" t="s">
        <v>1659</v>
      </c>
      <c r="K308" s="221">
        <v>31.0</v>
      </c>
      <c r="L308" s="221">
        <v>31.0</v>
      </c>
      <c r="M308" s="217" t="s">
        <v>1894</v>
      </c>
      <c r="N308" s="221">
        <v>0.0</v>
      </c>
      <c r="O308" s="217" t="s">
        <v>1660</v>
      </c>
      <c r="P308" s="217"/>
      <c r="Q308" s="217"/>
      <c r="R308" s="217"/>
      <c r="S308" s="221">
        <v>0.156</v>
      </c>
      <c r="T308" s="217"/>
      <c r="U308" s="217"/>
      <c r="V308" s="217"/>
      <c r="W308" s="217"/>
      <c r="X308" s="217"/>
      <c r="Y308" s="217"/>
      <c r="Z308" s="217"/>
      <c r="AA308" s="217"/>
      <c r="AB308" s="217"/>
      <c r="AC308" s="217"/>
      <c r="AD308" s="217"/>
      <c r="AE308" s="217"/>
      <c r="AF308" s="217"/>
      <c r="AG308" s="217"/>
      <c r="AH308" s="217"/>
      <c r="AI308" s="217"/>
      <c r="AJ308" s="217"/>
      <c r="AK308" s="217"/>
      <c r="AL308" s="217"/>
      <c r="AM308" s="217"/>
    </row>
    <row r="309" ht="15.75" customHeight="1">
      <c r="A309" s="217"/>
      <c r="B309" s="217"/>
      <c r="C309" s="217" t="s">
        <v>1344</v>
      </c>
      <c r="D309" s="217" t="s">
        <v>22</v>
      </c>
      <c r="E309" s="217" t="s">
        <v>22</v>
      </c>
      <c r="F309" s="217" t="s">
        <v>1728</v>
      </c>
      <c r="G309" s="221">
        <v>1.0</v>
      </c>
      <c r="H309" s="217" t="s">
        <v>1658</v>
      </c>
      <c r="I309" s="217" t="s">
        <v>1658</v>
      </c>
      <c r="J309" s="217" t="s">
        <v>1659</v>
      </c>
      <c r="K309" s="221">
        <v>32.0</v>
      </c>
      <c r="L309" s="221">
        <v>32.0</v>
      </c>
      <c r="M309" s="217" t="s">
        <v>1894</v>
      </c>
      <c r="N309" s="221">
        <v>0.0</v>
      </c>
      <c r="O309" s="217" t="s">
        <v>1660</v>
      </c>
      <c r="P309" s="217"/>
      <c r="Q309" s="217"/>
      <c r="R309" s="217"/>
      <c r="S309" s="221">
        <v>0.156</v>
      </c>
      <c r="T309" s="217"/>
      <c r="U309" s="217"/>
      <c r="V309" s="217"/>
      <c r="W309" s="217"/>
      <c r="X309" s="217"/>
      <c r="Y309" s="217"/>
      <c r="Z309" s="217"/>
      <c r="AA309" s="217"/>
      <c r="AB309" s="217"/>
      <c r="AC309" s="217"/>
      <c r="AD309" s="217"/>
      <c r="AE309" s="217"/>
      <c r="AF309" s="217"/>
      <c r="AG309" s="217"/>
      <c r="AH309" s="217"/>
      <c r="AI309" s="217"/>
      <c r="AJ309" s="217"/>
      <c r="AK309" s="217"/>
      <c r="AL309" s="217"/>
      <c r="AM309" s="217"/>
    </row>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43"/>
    <col customWidth="1" min="2" max="2" width="11.43"/>
    <col customWidth="1" min="3" max="3" width="13.57"/>
    <col customWidth="1" min="4" max="4" width="21.57"/>
    <col customWidth="1" min="5" max="5" width="2.14"/>
    <col customWidth="1" min="6" max="6" width="24.14"/>
    <col customWidth="1" min="7" max="7" width="2.14"/>
  </cols>
  <sheetData>
    <row r="1">
      <c r="A1" s="233" t="s">
        <v>1911</v>
      </c>
      <c r="B1" s="156" t="s">
        <v>1912</v>
      </c>
      <c r="C1" s="156" t="s">
        <v>220</v>
      </c>
    </row>
    <row r="2">
      <c r="A2" s="3" t="s">
        <v>1913</v>
      </c>
      <c r="B2" s="3" t="s">
        <v>1914</v>
      </c>
      <c r="C2" s="3" t="s">
        <v>1041</v>
      </c>
      <c r="D2" s="10" t="str">
        <f t="shared" ref="D2:D4" si="1">""""&amp;A2&amp;""""</f>
        <v>"無線機グループリスト"</v>
      </c>
      <c r="E2" s="3" t="s">
        <v>1915</v>
      </c>
      <c r="F2" s="10" t="str">
        <f t="shared" ref="F2:F3" si="2">""""&amp;C2&amp;""""</f>
        <v>"BBU"</v>
      </c>
      <c r="G2" s="3" t="s">
        <v>1916</v>
      </c>
      <c r="H2" s="10" t="str">
        <f t="shared" ref="H2:H4" si="3">D2&amp;E2&amp;F2&amp;G2</f>
        <v>"無線機グループリスト":["BBU"],</v>
      </c>
    </row>
    <row r="3">
      <c r="A3" s="3" t="s">
        <v>1917</v>
      </c>
      <c r="B3" s="3" t="s">
        <v>1918</v>
      </c>
      <c r="C3" s="3" t="s">
        <v>1042</v>
      </c>
      <c r="D3" s="10" t="str">
        <f t="shared" si="1"/>
        <v>"無線子機リスト"</v>
      </c>
      <c r="E3" s="3" t="s">
        <v>1915</v>
      </c>
      <c r="F3" s="10" t="str">
        <f t="shared" si="2"/>
        <v>"RRU"</v>
      </c>
      <c r="G3" s="3" t="s">
        <v>1916</v>
      </c>
      <c r="H3" s="10" t="str">
        <f t="shared" si="3"/>
        <v>"無線子機リスト":["RRU"],</v>
      </c>
    </row>
    <row r="4">
      <c r="B4" s="3"/>
      <c r="C4" s="3" t="s">
        <v>1043</v>
      </c>
      <c r="D4" s="10" t="str">
        <f t="shared" si="1"/>
        <v>""</v>
      </c>
      <c r="E4" s="3" t="s">
        <v>1915</v>
      </c>
      <c r="F4" s="10" t="str">
        <f t="shared" ref="F4:F5" si="4">""""&amp;C4&amp;""","&amp;F5</f>
        <v>"MU","EU","RU"</v>
      </c>
      <c r="G4" s="3" t="s">
        <v>1916</v>
      </c>
      <c r="H4" s="10" t="str">
        <f t="shared" si="3"/>
        <v>"":["MU","EU","RU"],</v>
      </c>
    </row>
    <row r="5">
      <c r="B5" s="3"/>
      <c r="C5" s="3" t="s">
        <v>1044</v>
      </c>
      <c r="F5" s="10" t="str">
        <f t="shared" si="4"/>
        <v>"EU","RU"</v>
      </c>
    </row>
    <row r="6">
      <c r="B6" s="3"/>
      <c r="C6" s="3" t="s">
        <v>1045</v>
      </c>
      <c r="F6" s="10" t="str">
        <f>""""&amp;C6&amp;""""</f>
        <v>"RU"</v>
      </c>
    </row>
    <row r="7">
      <c r="A7" s="3" t="s">
        <v>1919</v>
      </c>
      <c r="B7" s="3" t="s">
        <v>1920</v>
      </c>
      <c r="C7" s="3" t="s">
        <v>1046</v>
      </c>
      <c r="D7" s="10" t="str">
        <f>""""&amp;A7&amp;""""</f>
        <v>"HYB/CPLリスト"</v>
      </c>
      <c r="E7" s="3" t="s">
        <v>1915</v>
      </c>
      <c r="F7" s="10" t="str">
        <f t="shared" ref="F7:F9" si="5">""""&amp;C7&amp;""","&amp;F8</f>
        <v>"CPL","HYB","3HYB","NHYB"</v>
      </c>
      <c r="G7" s="3" t="s">
        <v>1916</v>
      </c>
      <c r="H7" s="10" t="str">
        <f>D7&amp;E7&amp;F7&amp;G7</f>
        <v>"HYB/CPLリスト":["CPL","HYB","3HYB","NHYB"],</v>
      </c>
    </row>
    <row r="8">
      <c r="B8" s="3"/>
      <c r="C8" s="3" t="s">
        <v>1921</v>
      </c>
      <c r="F8" s="10" t="str">
        <f t="shared" si="5"/>
        <v>"HYB","3HYB","NHYB"</v>
      </c>
    </row>
    <row r="9">
      <c r="B9" s="3"/>
      <c r="C9" s="3" t="s">
        <v>1922</v>
      </c>
      <c r="F9" s="10" t="str">
        <f t="shared" si="5"/>
        <v>"3HYB","NHYB"</v>
      </c>
    </row>
    <row r="10">
      <c r="A10" s="3"/>
      <c r="B10" s="3"/>
      <c r="C10" s="3" t="s">
        <v>1923</v>
      </c>
      <c r="F10" s="10" t="str">
        <f t="shared" ref="F10:F11" si="6">""""&amp;C10&amp;""""</f>
        <v>"NHYB"</v>
      </c>
    </row>
    <row r="11">
      <c r="A11" s="3" t="s">
        <v>1131</v>
      </c>
      <c r="B11" s="3" t="s">
        <v>1924</v>
      </c>
      <c r="C11" s="3" t="s">
        <v>1925</v>
      </c>
      <c r="F11" s="10" t="str">
        <f t="shared" si="6"/>
        <v>"ATT"</v>
      </c>
    </row>
    <row r="12">
      <c r="A12" s="3" t="s">
        <v>1926</v>
      </c>
      <c r="B12" s="3" t="s">
        <v>1927</v>
      </c>
      <c r="C12" s="3" t="s">
        <v>1928</v>
      </c>
      <c r="D12" s="10" t="str">
        <f>""""&amp;A12&amp;""""</f>
        <v>"ケーブルリスト"</v>
      </c>
      <c r="E12" s="3" t="s">
        <v>1915</v>
      </c>
      <c r="F12" s="10" t="str">
        <f t="shared" ref="F12:F13" si="7">""""&amp;C12&amp;""","&amp;F13</f>
        <v>"COAXIAL","MIX","VIRTUAL"</v>
      </c>
      <c r="G12" s="3" t="s">
        <v>1916</v>
      </c>
      <c r="H12" s="10" t="str">
        <f>D12&amp;E12&amp;F12&amp;G12</f>
        <v>"ケーブルリスト":["COAXIAL","MIX","VIRTUAL"],</v>
      </c>
    </row>
    <row r="13">
      <c r="A13" s="3"/>
      <c r="B13" s="3"/>
      <c r="C13" s="3" t="s">
        <v>1929</v>
      </c>
      <c r="E13" s="3"/>
      <c r="F13" s="10" t="str">
        <f t="shared" si="7"/>
        <v>"MIX","VIRTUAL"</v>
      </c>
      <c r="G13" s="3"/>
    </row>
    <row r="14">
      <c r="A14" s="3"/>
      <c r="B14" s="3"/>
      <c r="C14" s="3" t="s">
        <v>1930</v>
      </c>
      <c r="E14" s="3"/>
      <c r="F14" s="10" t="str">
        <f t="shared" ref="F14:F16" si="8">""""&amp;C14&amp;""""</f>
        <v>"VIRTUAL"</v>
      </c>
      <c r="G14" s="3"/>
    </row>
    <row r="15">
      <c r="A15" s="3" t="s">
        <v>1931</v>
      </c>
      <c r="B15" s="3" t="s">
        <v>1182</v>
      </c>
      <c r="C15" s="3" t="s">
        <v>1047</v>
      </c>
      <c r="D15" s="10" t="str">
        <f t="shared" ref="D15:D16" si="9">""""&amp;A15&amp;""""</f>
        <v>"アンテナリスト"</v>
      </c>
      <c r="E15" s="3" t="s">
        <v>1915</v>
      </c>
      <c r="F15" s="10" t="str">
        <f t="shared" si="8"/>
        <v>"ANT"</v>
      </c>
      <c r="G15" s="3" t="s">
        <v>1916</v>
      </c>
      <c r="H15" s="10" t="str">
        <f t="shared" ref="H15:H16" si="10">D15&amp;E15&amp;F15&amp;G15</f>
        <v>"アンテナリスト":["ANT"],</v>
      </c>
    </row>
    <row r="16">
      <c r="A16" s="3" t="s">
        <v>1932</v>
      </c>
      <c r="B16" s="3" t="s">
        <v>1933</v>
      </c>
      <c r="C16" s="3" t="s">
        <v>1934</v>
      </c>
      <c r="D16" s="10" t="str">
        <f t="shared" si="9"/>
        <v>"その他"</v>
      </c>
      <c r="E16" s="3" t="s">
        <v>1915</v>
      </c>
      <c r="F16" s="10" t="str">
        <f t="shared" si="8"/>
        <v>"ADAPTER"</v>
      </c>
      <c r="G16" s="3" t="s">
        <v>1916</v>
      </c>
      <c r="H16" s="10" t="str">
        <f t="shared" si="10"/>
        <v>"その他":["ADAPTER"],</v>
      </c>
    </row>
    <row r="19">
      <c r="A19" s="3" t="s">
        <v>1935</v>
      </c>
    </row>
    <row r="20">
      <c r="A20" s="3" t="s">
        <v>1936</v>
      </c>
    </row>
    <row r="21">
      <c r="A21" s="3" t="s">
        <v>1937</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34" t="s">
        <v>1938</v>
      </c>
      <c r="B1" s="234" t="s">
        <v>1939</v>
      </c>
      <c r="C1" s="234" t="s">
        <v>1940</v>
      </c>
      <c r="D1" s="234" t="s">
        <v>1941</v>
      </c>
      <c r="E1" s="234" t="s">
        <v>1942</v>
      </c>
      <c r="F1" s="234" t="s">
        <v>1943</v>
      </c>
      <c r="G1" s="234" t="s">
        <v>1944</v>
      </c>
      <c r="H1" s="234" t="s">
        <v>1945</v>
      </c>
      <c r="I1" s="234" t="s">
        <v>1946</v>
      </c>
      <c r="J1" s="234" t="s">
        <v>1947</v>
      </c>
      <c r="K1" s="235" t="s">
        <v>1948</v>
      </c>
      <c r="L1" s="235" t="s">
        <v>1949</v>
      </c>
      <c r="M1" s="234" t="s">
        <v>1950</v>
      </c>
      <c r="N1" s="235" t="s">
        <v>1951</v>
      </c>
      <c r="O1" s="235" t="s">
        <v>1952</v>
      </c>
      <c r="P1" s="235" t="s">
        <v>1953</v>
      </c>
      <c r="Q1" s="235" t="s">
        <v>1954</v>
      </c>
    </row>
    <row r="2">
      <c r="A2" s="235" t="s">
        <v>817</v>
      </c>
      <c r="B2" s="236">
        <v>5.08</v>
      </c>
      <c r="C2" s="235" t="s">
        <v>1955</v>
      </c>
      <c r="D2" s="235" t="s">
        <v>824</v>
      </c>
      <c r="E2" s="235" t="s">
        <v>1956</v>
      </c>
      <c r="F2" s="236">
        <v>-18.0</v>
      </c>
      <c r="G2" s="235" t="s">
        <v>832</v>
      </c>
      <c r="H2" s="236">
        <v>360.0</v>
      </c>
      <c r="I2" s="237">
        <v>1475.9</v>
      </c>
      <c r="J2" s="237">
        <v>1485.9</v>
      </c>
      <c r="K2" s="236">
        <v>0.0</v>
      </c>
      <c r="L2" s="235" t="s">
        <v>696</v>
      </c>
      <c r="M2" s="235" t="s">
        <v>841</v>
      </c>
      <c r="N2" s="238" t="s">
        <v>555</v>
      </c>
      <c r="O2" s="236">
        <v>0.0</v>
      </c>
      <c r="P2" s="236">
        <v>0.0</v>
      </c>
      <c r="Q2" s="235" t="s">
        <v>696</v>
      </c>
    </row>
    <row r="3">
      <c r="A3" s="235" t="s">
        <v>1957</v>
      </c>
      <c r="B3" s="236">
        <v>5.24</v>
      </c>
      <c r="C3" s="235" t="s">
        <v>1955</v>
      </c>
      <c r="D3" s="235" t="s">
        <v>824</v>
      </c>
      <c r="E3" s="235" t="s">
        <v>1958</v>
      </c>
      <c r="F3" s="236">
        <v>140.0</v>
      </c>
      <c r="G3" s="235" t="s">
        <v>1959</v>
      </c>
      <c r="H3" s="236">
        <v>360.0</v>
      </c>
      <c r="I3" s="237">
        <v>1475.9</v>
      </c>
      <c r="J3" s="237">
        <v>1485.9</v>
      </c>
      <c r="K3" s="236">
        <v>0.0</v>
      </c>
      <c r="L3" s="235" t="s">
        <v>696</v>
      </c>
      <c r="M3" s="235" t="s">
        <v>1960</v>
      </c>
      <c r="N3" s="238" t="s">
        <v>555</v>
      </c>
      <c r="O3" s="236">
        <v>0.0</v>
      </c>
      <c r="P3" s="236">
        <v>0.0</v>
      </c>
      <c r="Q3" s="235" t="s">
        <v>696</v>
      </c>
    </row>
    <row r="4">
      <c r="A4" s="235" t="s">
        <v>1961</v>
      </c>
      <c r="B4" s="236">
        <v>4.71</v>
      </c>
      <c r="C4" s="235" t="s">
        <v>1955</v>
      </c>
      <c r="D4" s="235" t="s">
        <v>824</v>
      </c>
      <c r="E4" s="235" t="s">
        <v>1962</v>
      </c>
      <c r="F4" s="236">
        <v>136.0</v>
      </c>
      <c r="G4" s="235" t="s">
        <v>1963</v>
      </c>
      <c r="H4" s="236">
        <v>360.0</v>
      </c>
      <c r="I4" s="237">
        <v>1475.9</v>
      </c>
      <c r="J4" s="237">
        <v>1485.9</v>
      </c>
      <c r="K4" s="236">
        <v>0.0</v>
      </c>
      <c r="L4" s="235" t="s">
        <v>696</v>
      </c>
      <c r="M4" s="235" t="s">
        <v>1964</v>
      </c>
      <c r="N4" s="238" t="s">
        <v>555</v>
      </c>
      <c r="O4" s="236">
        <v>0.0</v>
      </c>
      <c r="P4" s="236">
        <v>0.0</v>
      </c>
      <c r="Q4" s="235" t="s">
        <v>696</v>
      </c>
    </row>
    <row r="5">
      <c r="A5" s="235" t="s">
        <v>1965</v>
      </c>
      <c r="B5" s="236">
        <v>4.64</v>
      </c>
      <c r="C5" s="235" t="s">
        <v>1966</v>
      </c>
      <c r="D5" s="235" t="s">
        <v>824</v>
      </c>
      <c r="E5" s="235" t="s">
        <v>1967</v>
      </c>
      <c r="F5" s="236">
        <v>45.5</v>
      </c>
      <c r="G5" s="235" t="s">
        <v>1968</v>
      </c>
      <c r="H5" s="236">
        <v>360.0</v>
      </c>
      <c r="I5" s="237">
        <v>1475.9</v>
      </c>
      <c r="J5" s="237">
        <v>1485.9</v>
      </c>
      <c r="K5" s="236">
        <v>0.0</v>
      </c>
      <c r="L5" s="235" t="s">
        <v>696</v>
      </c>
      <c r="M5" s="235" t="s">
        <v>1969</v>
      </c>
      <c r="N5" s="238" t="s">
        <v>555</v>
      </c>
      <c r="O5" s="236">
        <v>0.0</v>
      </c>
      <c r="P5" s="236">
        <v>0.0</v>
      </c>
      <c r="Q5" s="235" t="s">
        <v>696</v>
      </c>
    </row>
    <row r="6">
      <c r="A6" s="235" t="s">
        <v>1970</v>
      </c>
      <c r="B6" s="236">
        <v>1.82</v>
      </c>
      <c r="C6" s="235" t="s">
        <v>1955</v>
      </c>
      <c r="D6" s="235" t="s">
        <v>824</v>
      </c>
      <c r="E6" s="235" t="s">
        <v>1971</v>
      </c>
      <c r="F6" s="236">
        <v>-37.0</v>
      </c>
      <c r="G6" s="235" t="s">
        <v>1972</v>
      </c>
      <c r="H6" s="236">
        <v>360.0</v>
      </c>
      <c r="I6" s="237">
        <v>1476.0</v>
      </c>
      <c r="J6" s="237">
        <v>1486.0</v>
      </c>
      <c r="K6" s="236">
        <v>0.0</v>
      </c>
      <c r="L6" s="235" t="s">
        <v>696</v>
      </c>
      <c r="M6" s="235" t="s">
        <v>1973</v>
      </c>
      <c r="N6" s="238" t="s">
        <v>555</v>
      </c>
      <c r="O6" s="236">
        <v>0.0</v>
      </c>
      <c r="P6" s="236">
        <v>0.0</v>
      </c>
      <c r="Q6" s="235" t="s">
        <v>696</v>
      </c>
    </row>
    <row r="7">
      <c r="A7" s="235" t="s">
        <v>1974</v>
      </c>
      <c r="B7" s="236">
        <v>4.83</v>
      </c>
      <c r="C7" s="235" t="s">
        <v>1955</v>
      </c>
      <c r="D7" s="235" t="s">
        <v>824</v>
      </c>
      <c r="E7" s="235" t="s">
        <v>1975</v>
      </c>
      <c r="F7" s="236">
        <v>137.5</v>
      </c>
      <c r="G7" s="235" t="s">
        <v>1976</v>
      </c>
      <c r="H7" s="236">
        <v>360.0</v>
      </c>
      <c r="I7" s="237">
        <v>1476.0</v>
      </c>
      <c r="J7" s="237">
        <v>1486.0</v>
      </c>
      <c r="K7" s="236">
        <v>0.0</v>
      </c>
      <c r="L7" s="235" t="s">
        <v>696</v>
      </c>
      <c r="M7" s="235" t="s">
        <v>1977</v>
      </c>
      <c r="N7" s="238" t="s">
        <v>555</v>
      </c>
      <c r="O7" s="236">
        <v>0.0</v>
      </c>
      <c r="P7" s="236">
        <v>0.0</v>
      </c>
      <c r="Q7" s="235" t="s">
        <v>696</v>
      </c>
    </row>
    <row r="8">
      <c r="A8" s="235" t="s">
        <v>1978</v>
      </c>
      <c r="B8" s="236">
        <v>4.46</v>
      </c>
      <c r="C8" s="235" t="s">
        <v>1955</v>
      </c>
      <c r="D8" s="235" t="s">
        <v>824</v>
      </c>
      <c r="E8" s="235" t="s">
        <v>1979</v>
      </c>
      <c r="F8" s="236">
        <v>-144.0</v>
      </c>
      <c r="G8" s="235" t="s">
        <v>1980</v>
      </c>
      <c r="H8" s="236">
        <v>360.0</v>
      </c>
      <c r="I8" s="237">
        <v>1840.0</v>
      </c>
      <c r="J8" s="237">
        <v>1860.0</v>
      </c>
      <c r="K8" s="236">
        <v>0.0</v>
      </c>
      <c r="L8" s="235" t="s">
        <v>696</v>
      </c>
      <c r="M8" s="235" t="s">
        <v>841</v>
      </c>
      <c r="N8" s="238" t="s">
        <v>555</v>
      </c>
      <c r="O8" s="236">
        <v>0.0</v>
      </c>
      <c r="P8" s="236">
        <v>0.0</v>
      </c>
      <c r="Q8" s="235" t="s">
        <v>696</v>
      </c>
    </row>
    <row r="9">
      <c r="A9" s="235" t="s">
        <v>1981</v>
      </c>
      <c r="B9" s="236">
        <v>6.95</v>
      </c>
      <c r="C9" s="235" t="s">
        <v>1955</v>
      </c>
      <c r="D9" s="235" t="s">
        <v>824</v>
      </c>
      <c r="E9" s="235" t="s">
        <v>1982</v>
      </c>
      <c r="F9" s="236">
        <v>130.0</v>
      </c>
      <c r="G9" s="235" t="s">
        <v>1983</v>
      </c>
      <c r="H9" s="236">
        <v>360.0</v>
      </c>
      <c r="I9" s="237">
        <v>1840.0</v>
      </c>
      <c r="J9" s="237">
        <v>1860.0</v>
      </c>
      <c r="K9" s="236">
        <v>0.0</v>
      </c>
      <c r="L9" s="235" t="s">
        <v>696</v>
      </c>
      <c r="M9" s="235" t="s">
        <v>1960</v>
      </c>
      <c r="N9" s="238" t="s">
        <v>555</v>
      </c>
      <c r="O9" s="236">
        <v>0.0</v>
      </c>
      <c r="P9" s="236">
        <v>0.0</v>
      </c>
      <c r="Q9" s="235" t="s">
        <v>696</v>
      </c>
    </row>
    <row r="10">
      <c r="A10" s="235" t="s">
        <v>1984</v>
      </c>
      <c r="B10" s="236">
        <v>6.48</v>
      </c>
      <c r="C10" s="235" t="s">
        <v>1955</v>
      </c>
      <c r="D10" s="235" t="s">
        <v>824</v>
      </c>
      <c r="E10" s="235" t="s">
        <v>1985</v>
      </c>
      <c r="F10" s="236">
        <v>125.0</v>
      </c>
      <c r="G10" s="235" t="s">
        <v>1986</v>
      </c>
      <c r="H10" s="236">
        <v>360.0</v>
      </c>
      <c r="I10" s="237">
        <v>1840.0</v>
      </c>
      <c r="J10" s="237">
        <v>1860.0</v>
      </c>
      <c r="K10" s="236">
        <v>0.0</v>
      </c>
      <c r="L10" s="235" t="s">
        <v>696</v>
      </c>
      <c r="M10" s="235" t="s">
        <v>1964</v>
      </c>
      <c r="N10" s="238" t="s">
        <v>555</v>
      </c>
      <c r="O10" s="236">
        <v>0.0</v>
      </c>
      <c r="P10" s="236">
        <v>0.0</v>
      </c>
      <c r="Q10" s="235" t="s">
        <v>696</v>
      </c>
    </row>
    <row r="11">
      <c r="A11" s="235" t="s">
        <v>1987</v>
      </c>
      <c r="B11" s="236">
        <v>5.21</v>
      </c>
      <c r="C11" s="235" t="s">
        <v>1966</v>
      </c>
      <c r="D11" s="235" t="s">
        <v>824</v>
      </c>
      <c r="E11" s="235" t="s">
        <v>1988</v>
      </c>
      <c r="F11" s="236">
        <v>126.0</v>
      </c>
      <c r="G11" s="235" t="s">
        <v>1989</v>
      </c>
      <c r="H11" s="236">
        <v>360.0</v>
      </c>
      <c r="I11" s="237">
        <v>1840.0</v>
      </c>
      <c r="J11" s="237">
        <v>1860.0</v>
      </c>
      <c r="K11" s="236">
        <v>0.0</v>
      </c>
      <c r="L11" s="235" t="s">
        <v>696</v>
      </c>
      <c r="M11" s="235" t="s">
        <v>1969</v>
      </c>
      <c r="N11" s="238" t="s">
        <v>555</v>
      </c>
      <c r="O11" s="236">
        <v>0.0</v>
      </c>
      <c r="P11" s="236">
        <v>0.0</v>
      </c>
      <c r="Q11" s="235" t="s">
        <v>696</v>
      </c>
    </row>
    <row r="12">
      <c r="A12" s="235" t="s">
        <v>1990</v>
      </c>
      <c r="B12" s="236">
        <v>3.4</v>
      </c>
      <c r="C12" s="235" t="s">
        <v>1955</v>
      </c>
      <c r="D12" s="235" t="s">
        <v>824</v>
      </c>
      <c r="E12" s="235" t="s">
        <v>1991</v>
      </c>
      <c r="F12" s="236">
        <v>-30.0</v>
      </c>
      <c r="G12" s="235" t="s">
        <v>1992</v>
      </c>
      <c r="H12" s="236">
        <v>360.0</v>
      </c>
      <c r="I12" s="237">
        <v>1840.0</v>
      </c>
      <c r="J12" s="237">
        <v>1860.0</v>
      </c>
      <c r="K12" s="236">
        <v>0.0</v>
      </c>
      <c r="L12" s="235" t="s">
        <v>696</v>
      </c>
      <c r="M12" s="235" t="s">
        <v>1973</v>
      </c>
      <c r="N12" s="238" t="s">
        <v>555</v>
      </c>
      <c r="O12" s="236">
        <v>0.0</v>
      </c>
      <c r="P12" s="236">
        <v>0.0</v>
      </c>
      <c r="Q12" s="235" t="s">
        <v>696</v>
      </c>
    </row>
    <row r="13">
      <c r="A13" s="235" t="s">
        <v>1993</v>
      </c>
      <c r="B13" s="236">
        <v>4.6</v>
      </c>
      <c r="C13" s="235" t="s">
        <v>1955</v>
      </c>
      <c r="D13" s="235" t="s">
        <v>824</v>
      </c>
      <c r="E13" s="235" t="s">
        <v>1994</v>
      </c>
      <c r="F13" s="236">
        <v>48.0</v>
      </c>
      <c r="G13" s="235" t="s">
        <v>1995</v>
      </c>
      <c r="H13" s="236">
        <v>360.0</v>
      </c>
      <c r="I13" s="237">
        <v>1840.0</v>
      </c>
      <c r="J13" s="237">
        <v>1860.0</v>
      </c>
      <c r="K13" s="236">
        <v>0.0</v>
      </c>
      <c r="L13" s="235" t="s">
        <v>696</v>
      </c>
      <c r="M13" s="235" t="s">
        <v>1977</v>
      </c>
      <c r="N13" s="238" t="s">
        <v>555</v>
      </c>
      <c r="O13" s="236">
        <v>0.0</v>
      </c>
      <c r="P13" s="236">
        <v>0.0</v>
      </c>
      <c r="Q13" s="235" t="s">
        <v>696</v>
      </c>
    </row>
    <row r="14">
      <c r="A14" s="235" t="s">
        <v>1996</v>
      </c>
      <c r="B14" s="236">
        <v>9.0</v>
      </c>
      <c r="C14" s="235" t="s">
        <v>1997</v>
      </c>
      <c r="D14" s="235" t="s">
        <v>1998</v>
      </c>
      <c r="E14" s="235" t="s">
        <v>1999</v>
      </c>
      <c r="F14" s="236">
        <v>0.0</v>
      </c>
      <c r="G14" s="235" t="s">
        <v>2000</v>
      </c>
      <c r="H14" s="236">
        <v>51.0</v>
      </c>
      <c r="I14" s="237">
        <v>1840.0</v>
      </c>
      <c r="J14" s="237">
        <v>1860.0</v>
      </c>
      <c r="K14" s="236">
        <v>0.0</v>
      </c>
      <c r="L14" s="235" t="s">
        <v>696</v>
      </c>
      <c r="M14" s="235" t="s">
        <v>2001</v>
      </c>
      <c r="N14" s="238" t="s">
        <v>555</v>
      </c>
      <c r="O14" s="236">
        <v>0.0</v>
      </c>
      <c r="P14" s="236">
        <v>0.0</v>
      </c>
      <c r="Q14" s="235" t="s">
        <v>696</v>
      </c>
    </row>
    <row r="15">
      <c r="A15" s="235" t="s">
        <v>2002</v>
      </c>
      <c r="B15" s="236">
        <v>8.23</v>
      </c>
      <c r="C15" s="235" t="s">
        <v>2003</v>
      </c>
      <c r="D15" s="235" t="s">
        <v>824</v>
      </c>
      <c r="E15" s="235" t="s">
        <v>2004</v>
      </c>
      <c r="F15" s="236">
        <v>11.0</v>
      </c>
      <c r="G15" s="235" t="s">
        <v>2005</v>
      </c>
      <c r="H15" s="236">
        <v>62.0</v>
      </c>
      <c r="I15" s="237">
        <v>2150.0</v>
      </c>
      <c r="J15" s="237">
        <v>2170.0</v>
      </c>
      <c r="K15" s="236">
        <v>0.0</v>
      </c>
      <c r="L15" s="235" t="s">
        <v>696</v>
      </c>
      <c r="M15" s="235" t="s">
        <v>2006</v>
      </c>
      <c r="N15" s="238" t="s">
        <v>555</v>
      </c>
      <c r="O15" s="236">
        <v>0.0</v>
      </c>
      <c r="P15" s="236">
        <v>0.0</v>
      </c>
      <c r="Q15" s="235" t="s">
        <v>696</v>
      </c>
    </row>
    <row r="16">
      <c r="A16" s="235" t="s">
        <v>2007</v>
      </c>
      <c r="B16" s="236">
        <v>4.4</v>
      </c>
      <c r="C16" s="235" t="s">
        <v>1955</v>
      </c>
      <c r="D16" s="235" t="s">
        <v>824</v>
      </c>
      <c r="E16" s="235" t="s">
        <v>2008</v>
      </c>
      <c r="F16" s="236">
        <v>-53.5</v>
      </c>
      <c r="G16" s="235" t="s">
        <v>2009</v>
      </c>
      <c r="H16" s="236">
        <v>360.0</v>
      </c>
      <c r="I16" s="237">
        <v>2150.0</v>
      </c>
      <c r="J16" s="237">
        <v>2170.0</v>
      </c>
      <c r="K16" s="236">
        <v>0.0</v>
      </c>
      <c r="L16" s="235" t="s">
        <v>696</v>
      </c>
      <c r="M16" s="235" t="s">
        <v>841</v>
      </c>
      <c r="N16" s="238" t="s">
        <v>555</v>
      </c>
      <c r="O16" s="236">
        <v>0.0</v>
      </c>
      <c r="P16" s="236">
        <v>0.0</v>
      </c>
      <c r="Q16" s="235" t="s">
        <v>696</v>
      </c>
    </row>
    <row r="17">
      <c r="A17" s="235" t="s">
        <v>2010</v>
      </c>
      <c r="B17" s="236">
        <v>3.89</v>
      </c>
      <c r="C17" s="235" t="s">
        <v>1955</v>
      </c>
      <c r="D17" s="235" t="s">
        <v>824</v>
      </c>
      <c r="E17" s="235" t="s">
        <v>2011</v>
      </c>
      <c r="F17" s="236">
        <v>41.0</v>
      </c>
      <c r="G17" s="235" t="s">
        <v>2012</v>
      </c>
      <c r="H17" s="236">
        <v>360.0</v>
      </c>
      <c r="I17" s="237">
        <v>2150.0</v>
      </c>
      <c r="J17" s="237">
        <v>2170.0</v>
      </c>
      <c r="K17" s="236">
        <v>0.0</v>
      </c>
      <c r="L17" s="235" t="s">
        <v>696</v>
      </c>
      <c r="M17" s="235" t="s">
        <v>2013</v>
      </c>
      <c r="N17" s="238" t="s">
        <v>555</v>
      </c>
      <c r="O17" s="236">
        <v>0.0</v>
      </c>
      <c r="P17" s="236">
        <v>0.0</v>
      </c>
      <c r="Q17" s="235" t="s">
        <v>696</v>
      </c>
    </row>
    <row r="18">
      <c r="A18" s="235" t="s">
        <v>2014</v>
      </c>
      <c r="B18" s="236">
        <v>7.01</v>
      </c>
      <c r="C18" s="235" t="s">
        <v>1955</v>
      </c>
      <c r="D18" s="235" t="s">
        <v>824</v>
      </c>
      <c r="E18" s="235" t="s">
        <v>2015</v>
      </c>
      <c r="F18" s="236">
        <v>129.0</v>
      </c>
      <c r="G18" s="235" t="s">
        <v>2016</v>
      </c>
      <c r="H18" s="236">
        <v>360.0</v>
      </c>
      <c r="I18" s="237">
        <v>2150.0</v>
      </c>
      <c r="J18" s="237">
        <v>2170.0</v>
      </c>
      <c r="K18" s="236">
        <v>0.0</v>
      </c>
      <c r="L18" s="235" t="s">
        <v>696</v>
      </c>
      <c r="M18" s="235" t="s">
        <v>1960</v>
      </c>
      <c r="N18" s="238" t="s">
        <v>555</v>
      </c>
      <c r="O18" s="236">
        <v>0.0</v>
      </c>
      <c r="P18" s="236">
        <v>0.0</v>
      </c>
      <c r="Q18" s="235" t="s">
        <v>696</v>
      </c>
    </row>
    <row r="19">
      <c r="A19" s="235" t="s">
        <v>2017</v>
      </c>
      <c r="B19" s="236">
        <v>5.82</v>
      </c>
      <c r="C19" s="235" t="s">
        <v>1955</v>
      </c>
      <c r="D19" s="235" t="s">
        <v>824</v>
      </c>
      <c r="E19" s="235" t="s">
        <v>2018</v>
      </c>
      <c r="F19" s="236">
        <v>120.0</v>
      </c>
      <c r="G19" s="235" t="s">
        <v>2019</v>
      </c>
      <c r="H19" s="236">
        <v>360.0</v>
      </c>
      <c r="I19" s="237">
        <v>2150.0</v>
      </c>
      <c r="J19" s="237">
        <v>2170.0</v>
      </c>
      <c r="K19" s="236">
        <v>0.0</v>
      </c>
      <c r="L19" s="235" t="s">
        <v>696</v>
      </c>
      <c r="M19" s="235" t="s">
        <v>1964</v>
      </c>
      <c r="N19" s="238" t="s">
        <v>555</v>
      </c>
      <c r="O19" s="236">
        <v>0.0</v>
      </c>
      <c r="P19" s="236">
        <v>0.0</v>
      </c>
      <c r="Q19" s="235" t="s">
        <v>696</v>
      </c>
    </row>
    <row r="20">
      <c r="A20" s="235" t="s">
        <v>2020</v>
      </c>
      <c r="B20" s="236">
        <v>8.23</v>
      </c>
      <c r="C20" s="235" t="s">
        <v>2021</v>
      </c>
      <c r="D20" s="235" t="s">
        <v>824</v>
      </c>
      <c r="E20" s="235" t="s">
        <v>2004</v>
      </c>
      <c r="F20" s="236">
        <v>11.0</v>
      </c>
      <c r="G20" s="235" t="s">
        <v>2022</v>
      </c>
      <c r="H20" s="236">
        <v>62.0</v>
      </c>
      <c r="I20" s="237">
        <v>2150.0</v>
      </c>
      <c r="J20" s="237">
        <v>2170.0</v>
      </c>
      <c r="K20" s="236">
        <v>0.0</v>
      </c>
      <c r="L20" s="235" t="s">
        <v>696</v>
      </c>
      <c r="M20" s="235" t="s">
        <v>2023</v>
      </c>
      <c r="N20" s="238" t="s">
        <v>555</v>
      </c>
      <c r="O20" s="236">
        <v>0.0</v>
      </c>
      <c r="P20" s="236">
        <v>0.0</v>
      </c>
      <c r="Q20" s="235" t="s">
        <v>696</v>
      </c>
    </row>
    <row r="21">
      <c r="A21" s="235" t="s">
        <v>2024</v>
      </c>
      <c r="B21" s="236">
        <v>6.05</v>
      </c>
      <c r="C21" s="235" t="s">
        <v>1966</v>
      </c>
      <c r="D21" s="235" t="s">
        <v>824</v>
      </c>
      <c r="E21" s="235" t="s">
        <v>2025</v>
      </c>
      <c r="F21" s="236">
        <v>55.0</v>
      </c>
      <c r="G21" s="235" t="s">
        <v>2026</v>
      </c>
      <c r="H21" s="236">
        <v>360.0</v>
      </c>
      <c r="I21" s="237">
        <v>2150.0</v>
      </c>
      <c r="J21" s="237">
        <v>2170.0</v>
      </c>
      <c r="K21" s="236">
        <v>0.0</v>
      </c>
      <c r="L21" s="235" t="s">
        <v>696</v>
      </c>
      <c r="M21" s="235" t="s">
        <v>1969</v>
      </c>
      <c r="N21" s="238" t="s">
        <v>555</v>
      </c>
      <c r="O21" s="236">
        <v>0.0</v>
      </c>
      <c r="P21" s="236">
        <v>0.0</v>
      </c>
      <c r="Q21" s="235" t="s">
        <v>696</v>
      </c>
    </row>
    <row r="22">
      <c r="A22" s="235" t="s">
        <v>2027</v>
      </c>
      <c r="B22" s="236">
        <v>4.14</v>
      </c>
      <c r="C22" s="235" t="s">
        <v>1955</v>
      </c>
      <c r="D22" s="235" t="s">
        <v>824</v>
      </c>
      <c r="E22" s="235" t="s">
        <v>2028</v>
      </c>
      <c r="F22" s="236">
        <v>-175.0</v>
      </c>
      <c r="G22" s="235" t="s">
        <v>2029</v>
      </c>
      <c r="H22" s="236">
        <v>360.0</v>
      </c>
      <c r="I22" s="237">
        <v>2150.0</v>
      </c>
      <c r="J22" s="237">
        <v>2170.0</v>
      </c>
      <c r="K22" s="236">
        <v>0.0</v>
      </c>
      <c r="L22" s="235" t="s">
        <v>696</v>
      </c>
      <c r="M22" s="235" t="s">
        <v>1973</v>
      </c>
      <c r="N22" s="238" t="s">
        <v>555</v>
      </c>
      <c r="O22" s="236">
        <v>0.0</v>
      </c>
      <c r="P22" s="236">
        <v>0.0</v>
      </c>
      <c r="Q22" s="235" t="s">
        <v>696</v>
      </c>
    </row>
    <row r="23">
      <c r="A23" s="235" t="s">
        <v>2030</v>
      </c>
      <c r="B23" s="236">
        <v>8.2</v>
      </c>
      <c r="C23" s="235" t="s">
        <v>1955</v>
      </c>
      <c r="D23" s="235" t="s">
        <v>2031</v>
      </c>
      <c r="E23" s="235" t="s">
        <v>2032</v>
      </c>
      <c r="F23" s="236">
        <v>0.0</v>
      </c>
      <c r="G23" s="235" t="s">
        <v>2033</v>
      </c>
      <c r="H23" s="236">
        <v>74.0</v>
      </c>
      <c r="I23" s="237">
        <v>2150.0</v>
      </c>
      <c r="J23" s="237">
        <v>2170.0</v>
      </c>
      <c r="K23" s="236">
        <v>0.0</v>
      </c>
      <c r="L23" s="235" t="s">
        <v>696</v>
      </c>
      <c r="M23" s="235" t="s">
        <v>2034</v>
      </c>
      <c r="N23" s="238" t="s">
        <v>555</v>
      </c>
      <c r="O23" s="236">
        <v>0.0</v>
      </c>
      <c r="P23" s="236">
        <v>0.0</v>
      </c>
      <c r="Q23" s="235" t="s">
        <v>696</v>
      </c>
    </row>
    <row r="24">
      <c r="A24" s="235" t="s">
        <v>2035</v>
      </c>
      <c r="B24" s="236">
        <v>5.54</v>
      </c>
      <c r="C24" s="235" t="s">
        <v>1955</v>
      </c>
      <c r="D24" s="235" t="s">
        <v>824</v>
      </c>
      <c r="E24" s="235" t="s">
        <v>2036</v>
      </c>
      <c r="F24" s="236">
        <v>45.0</v>
      </c>
      <c r="G24" s="235" t="s">
        <v>2037</v>
      </c>
      <c r="H24" s="236">
        <v>360.0</v>
      </c>
      <c r="I24" s="237">
        <v>2150.0</v>
      </c>
      <c r="J24" s="237">
        <v>2170.0</v>
      </c>
      <c r="K24" s="236">
        <v>0.0</v>
      </c>
      <c r="L24" s="235" t="s">
        <v>696</v>
      </c>
      <c r="M24" s="235" t="s">
        <v>1977</v>
      </c>
      <c r="N24" s="238" t="s">
        <v>555</v>
      </c>
      <c r="O24" s="236">
        <v>0.0</v>
      </c>
      <c r="P24" s="236">
        <v>0.0</v>
      </c>
      <c r="Q24" s="235" t="s">
        <v>696</v>
      </c>
    </row>
    <row r="25">
      <c r="A25" s="235" t="s">
        <v>2038</v>
      </c>
      <c r="B25" s="236">
        <v>9.0</v>
      </c>
      <c r="C25" s="235" t="s">
        <v>1997</v>
      </c>
      <c r="D25" s="235" t="s">
        <v>1998</v>
      </c>
      <c r="E25" s="235" t="s">
        <v>2039</v>
      </c>
      <c r="F25" s="236">
        <v>0.0</v>
      </c>
      <c r="G25" s="235" t="s">
        <v>2040</v>
      </c>
      <c r="H25" s="236">
        <v>47.0</v>
      </c>
      <c r="I25" s="237">
        <v>2150.0</v>
      </c>
      <c r="J25" s="237">
        <v>2170.0</v>
      </c>
      <c r="K25" s="236">
        <v>0.0</v>
      </c>
      <c r="L25" s="235" t="s">
        <v>696</v>
      </c>
      <c r="M25" s="235" t="s">
        <v>2001</v>
      </c>
      <c r="N25" s="238" t="s">
        <v>555</v>
      </c>
      <c r="O25" s="236">
        <v>0.0</v>
      </c>
      <c r="P25" s="236">
        <v>0.0</v>
      </c>
      <c r="Q25" s="235" t="s">
        <v>696</v>
      </c>
    </row>
    <row r="26">
      <c r="A26" s="235" t="s">
        <v>2041</v>
      </c>
      <c r="B26" s="236">
        <v>2.5</v>
      </c>
      <c r="C26" s="235" t="s">
        <v>2042</v>
      </c>
      <c r="D26" s="235" t="s">
        <v>2043</v>
      </c>
      <c r="E26" s="235" t="s">
        <v>2044</v>
      </c>
      <c r="F26" s="236">
        <v>0.0</v>
      </c>
      <c r="G26" s="235" t="s">
        <v>2045</v>
      </c>
      <c r="H26" s="236">
        <v>360.0</v>
      </c>
      <c r="I26" s="237">
        <v>2545.0</v>
      </c>
      <c r="J26" s="237">
        <v>2575.0</v>
      </c>
      <c r="K26" s="236">
        <v>0.0</v>
      </c>
      <c r="L26" s="235" t="s">
        <v>696</v>
      </c>
      <c r="M26" s="235" t="s">
        <v>2046</v>
      </c>
      <c r="N26" s="238" t="s">
        <v>555</v>
      </c>
      <c r="O26" s="236">
        <v>0.0</v>
      </c>
      <c r="P26" s="236">
        <v>0.0</v>
      </c>
      <c r="Q26" s="235" t="s">
        <v>696</v>
      </c>
    </row>
    <row r="27">
      <c r="A27" s="235" t="s">
        <v>2047</v>
      </c>
      <c r="B27" s="236">
        <v>3.4</v>
      </c>
      <c r="C27" s="235" t="s">
        <v>1966</v>
      </c>
      <c r="D27" s="235" t="s">
        <v>824</v>
      </c>
      <c r="E27" s="235" t="s">
        <v>2048</v>
      </c>
      <c r="F27" s="236">
        <v>0.0</v>
      </c>
      <c r="G27" s="235" t="s">
        <v>2049</v>
      </c>
      <c r="H27" s="236">
        <v>360.0</v>
      </c>
      <c r="I27" s="237">
        <v>2545.0</v>
      </c>
      <c r="J27" s="237">
        <v>2575.0</v>
      </c>
      <c r="K27" s="236">
        <v>0.0</v>
      </c>
      <c r="L27" s="235" t="s">
        <v>696</v>
      </c>
      <c r="M27" s="235" t="s">
        <v>2050</v>
      </c>
      <c r="N27" s="238" t="s">
        <v>555</v>
      </c>
      <c r="O27" s="236">
        <v>0.0</v>
      </c>
      <c r="P27" s="236">
        <v>0.0</v>
      </c>
      <c r="Q27" s="235" t="s">
        <v>696</v>
      </c>
    </row>
    <row r="28">
      <c r="A28" s="235" t="s">
        <v>2051</v>
      </c>
      <c r="B28" s="236">
        <v>12.1</v>
      </c>
      <c r="C28" s="235" t="s">
        <v>1966</v>
      </c>
      <c r="D28" s="235" t="s">
        <v>2043</v>
      </c>
      <c r="E28" s="235" t="s">
        <v>2052</v>
      </c>
      <c r="F28" s="236">
        <v>0.0</v>
      </c>
      <c r="G28" s="235" t="s">
        <v>2053</v>
      </c>
      <c r="H28" s="236">
        <v>37.0</v>
      </c>
      <c r="I28" s="237">
        <v>2545.0</v>
      </c>
      <c r="J28" s="237">
        <v>2575.0</v>
      </c>
      <c r="K28" s="236">
        <v>0.0</v>
      </c>
      <c r="L28" s="235" t="s">
        <v>696</v>
      </c>
      <c r="M28" s="235" t="s">
        <v>2054</v>
      </c>
      <c r="N28" s="238" t="s">
        <v>555</v>
      </c>
      <c r="O28" s="236">
        <v>0.0</v>
      </c>
      <c r="P28" s="236">
        <v>0.0</v>
      </c>
      <c r="Q28" s="235" t="s">
        <v>696</v>
      </c>
    </row>
    <row r="29">
      <c r="A29" s="235" t="s">
        <v>2055</v>
      </c>
      <c r="B29" s="236">
        <v>4.27</v>
      </c>
      <c r="C29" s="235" t="s">
        <v>1955</v>
      </c>
      <c r="D29" s="235" t="s">
        <v>824</v>
      </c>
      <c r="E29" s="235" t="s">
        <v>2056</v>
      </c>
      <c r="F29" s="236">
        <v>-144.5</v>
      </c>
      <c r="G29" s="235" t="s">
        <v>2057</v>
      </c>
      <c r="H29" s="236">
        <v>360.0</v>
      </c>
      <c r="I29" s="237">
        <v>2545.0</v>
      </c>
      <c r="J29" s="237">
        <v>2575.0</v>
      </c>
      <c r="K29" s="236">
        <v>0.0</v>
      </c>
      <c r="L29" s="235" t="s">
        <v>696</v>
      </c>
      <c r="M29" s="235" t="s">
        <v>841</v>
      </c>
      <c r="N29" s="238" t="s">
        <v>555</v>
      </c>
      <c r="O29" s="236">
        <v>0.0</v>
      </c>
      <c r="P29" s="236">
        <v>0.0</v>
      </c>
      <c r="Q29" s="235" t="s">
        <v>696</v>
      </c>
    </row>
    <row r="30">
      <c r="A30" s="235" t="s">
        <v>2058</v>
      </c>
      <c r="B30" s="236">
        <v>3.4</v>
      </c>
      <c r="C30" s="235" t="s">
        <v>1955</v>
      </c>
      <c r="D30" s="235" t="s">
        <v>824</v>
      </c>
      <c r="E30" s="235" t="s">
        <v>2059</v>
      </c>
      <c r="F30" s="236">
        <v>44.0</v>
      </c>
      <c r="G30" s="235" t="s">
        <v>2060</v>
      </c>
      <c r="H30" s="236">
        <v>360.0</v>
      </c>
      <c r="I30" s="237">
        <v>2545.0</v>
      </c>
      <c r="J30" s="237">
        <v>2575.0</v>
      </c>
      <c r="K30" s="236">
        <v>0.0</v>
      </c>
      <c r="L30" s="235" t="s">
        <v>696</v>
      </c>
      <c r="M30" s="235" t="s">
        <v>2013</v>
      </c>
      <c r="N30" s="238" t="s">
        <v>555</v>
      </c>
      <c r="O30" s="236">
        <v>0.0</v>
      </c>
      <c r="P30" s="236">
        <v>0.0</v>
      </c>
      <c r="Q30" s="235" t="s">
        <v>696</v>
      </c>
    </row>
    <row r="31">
      <c r="A31" s="235" t="s">
        <v>2061</v>
      </c>
      <c r="B31" s="236">
        <v>6.23</v>
      </c>
      <c r="C31" s="235" t="s">
        <v>1955</v>
      </c>
      <c r="D31" s="235" t="s">
        <v>824</v>
      </c>
      <c r="E31" s="235" t="s">
        <v>2062</v>
      </c>
      <c r="F31" s="236">
        <v>50.0</v>
      </c>
      <c r="G31" s="235" t="s">
        <v>2063</v>
      </c>
      <c r="H31" s="236">
        <v>360.0</v>
      </c>
      <c r="I31" s="237">
        <v>2545.0</v>
      </c>
      <c r="J31" s="237">
        <v>2575.0</v>
      </c>
      <c r="K31" s="236">
        <v>0.0</v>
      </c>
      <c r="L31" s="235" t="s">
        <v>696</v>
      </c>
      <c r="M31" s="235" t="s">
        <v>1960</v>
      </c>
      <c r="N31" s="238" t="s">
        <v>555</v>
      </c>
      <c r="O31" s="236">
        <v>0.0</v>
      </c>
      <c r="P31" s="236">
        <v>0.0</v>
      </c>
      <c r="Q31" s="235" t="s">
        <v>696</v>
      </c>
    </row>
    <row r="32">
      <c r="A32" s="235" t="s">
        <v>2064</v>
      </c>
      <c r="B32" s="236">
        <v>5.68</v>
      </c>
      <c r="C32" s="235" t="s">
        <v>1955</v>
      </c>
      <c r="D32" s="235" t="s">
        <v>824</v>
      </c>
      <c r="E32" s="235" t="s">
        <v>2065</v>
      </c>
      <c r="F32" s="236">
        <v>125.5</v>
      </c>
      <c r="G32" s="235" t="s">
        <v>2066</v>
      </c>
      <c r="H32" s="236">
        <v>360.0</v>
      </c>
      <c r="I32" s="237">
        <v>2545.0</v>
      </c>
      <c r="J32" s="237">
        <v>2575.0</v>
      </c>
      <c r="K32" s="236">
        <v>0.0</v>
      </c>
      <c r="L32" s="235" t="s">
        <v>696</v>
      </c>
      <c r="M32" s="235" t="s">
        <v>1964</v>
      </c>
      <c r="N32" s="238" t="s">
        <v>555</v>
      </c>
      <c r="O32" s="236">
        <v>0.0</v>
      </c>
      <c r="P32" s="236">
        <v>0.0</v>
      </c>
      <c r="Q32" s="235" t="s">
        <v>696</v>
      </c>
    </row>
    <row r="33">
      <c r="A33" s="235" t="s">
        <v>2067</v>
      </c>
      <c r="B33" s="236">
        <v>5.74</v>
      </c>
      <c r="C33" s="235" t="s">
        <v>1966</v>
      </c>
      <c r="D33" s="235" t="s">
        <v>824</v>
      </c>
      <c r="E33" s="235" t="s">
        <v>2068</v>
      </c>
      <c r="F33" s="236">
        <v>58.5</v>
      </c>
      <c r="G33" s="235" t="s">
        <v>2069</v>
      </c>
      <c r="H33" s="236">
        <v>360.0</v>
      </c>
      <c r="I33" s="237">
        <v>2545.0</v>
      </c>
      <c r="J33" s="237">
        <v>2575.0</v>
      </c>
      <c r="K33" s="236">
        <v>0.0</v>
      </c>
      <c r="L33" s="235" t="s">
        <v>696</v>
      </c>
      <c r="M33" s="235" t="s">
        <v>1969</v>
      </c>
      <c r="N33" s="238" t="s">
        <v>555</v>
      </c>
      <c r="O33" s="236">
        <v>0.0</v>
      </c>
      <c r="P33" s="236">
        <v>0.0</v>
      </c>
      <c r="Q33" s="235" t="s">
        <v>696</v>
      </c>
    </row>
    <row r="34">
      <c r="A34" s="235" t="s">
        <v>2070</v>
      </c>
      <c r="B34" s="236">
        <v>3.23</v>
      </c>
      <c r="C34" s="235" t="s">
        <v>1955</v>
      </c>
      <c r="D34" s="235" t="s">
        <v>824</v>
      </c>
      <c r="E34" s="235" t="s">
        <v>2071</v>
      </c>
      <c r="F34" s="236">
        <v>-172.5</v>
      </c>
      <c r="G34" s="235" t="s">
        <v>2072</v>
      </c>
      <c r="H34" s="236">
        <v>360.0</v>
      </c>
      <c r="I34" s="237">
        <v>2545.0</v>
      </c>
      <c r="J34" s="237">
        <v>2575.0</v>
      </c>
      <c r="K34" s="236">
        <v>0.0</v>
      </c>
      <c r="L34" s="235" t="s">
        <v>696</v>
      </c>
      <c r="M34" s="235" t="s">
        <v>1973</v>
      </c>
      <c r="N34" s="238" t="s">
        <v>555</v>
      </c>
      <c r="O34" s="236">
        <v>0.0</v>
      </c>
      <c r="P34" s="236">
        <v>0.0</v>
      </c>
      <c r="Q34" s="235" t="s">
        <v>696</v>
      </c>
    </row>
    <row r="35">
      <c r="A35" s="235" t="s">
        <v>2073</v>
      </c>
      <c r="B35" s="236">
        <v>5.51</v>
      </c>
      <c r="C35" s="235" t="s">
        <v>1955</v>
      </c>
      <c r="D35" s="235" t="s">
        <v>824</v>
      </c>
      <c r="E35" s="235" t="s">
        <v>2074</v>
      </c>
      <c r="F35" s="236">
        <v>127.0</v>
      </c>
      <c r="G35" s="235" t="s">
        <v>2075</v>
      </c>
      <c r="H35" s="236">
        <v>360.0</v>
      </c>
      <c r="I35" s="237">
        <v>2545.0</v>
      </c>
      <c r="J35" s="237">
        <v>2575.0</v>
      </c>
      <c r="K35" s="236">
        <v>0.0</v>
      </c>
      <c r="L35" s="235" t="s">
        <v>696</v>
      </c>
      <c r="M35" s="235" t="s">
        <v>1977</v>
      </c>
      <c r="N35" s="238" t="s">
        <v>555</v>
      </c>
      <c r="O35" s="236">
        <v>0.0</v>
      </c>
      <c r="P35" s="236">
        <v>0.0</v>
      </c>
      <c r="Q35" s="235" t="s">
        <v>696</v>
      </c>
    </row>
    <row r="36">
      <c r="A36" s="235" t="s">
        <v>2076</v>
      </c>
      <c r="B36" s="236">
        <v>4.24</v>
      </c>
      <c r="C36" s="235" t="s">
        <v>1955</v>
      </c>
      <c r="D36" s="235" t="s">
        <v>824</v>
      </c>
      <c r="E36" s="235" t="s">
        <v>2077</v>
      </c>
      <c r="F36" s="236">
        <v>-72.0</v>
      </c>
      <c r="G36" s="235" t="s">
        <v>2078</v>
      </c>
      <c r="H36" s="236">
        <v>360.0</v>
      </c>
      <c r="I36" s="237">
        <v>3560.0</v>
      </c>
      <c r="J36" s="237">
        <v>3600.0</v>
      </c>
      <c r="K36" s="236">
        <v>0.0</v>
      </c>
      <c r="L36" s="235" t="s">
        <v>696</v>
      </c>
      <c r="M36" s="235" t="s">
        <v>841</v>
      </c>
      <c r="N36" s="238" t="s">
        <v>555</v>
      </c>
      <c r="O36" s="236">
        <v>0.0</v>
      </c>
      <c r="P36" s="236">
        <v>0.0</v>
      </c>
      <c r="Q36" s="235" t="s">
        <v>696</v>
      </c>
    </row>
    <row r="37">
      <c r="A37" s="235" t="s">
        <v>2079</v>
      </c>
      <c r="B37" s="236">
        <v>6.38</v>
      </c>
      <c r="C37" s="235" t="s">
        <v>1955</v>
      </c>
      <c r="D37" s="235" t="s">
        <v>824</v>
      </c>
      <c r="E37" s="235" t="s">
        <v>2080</v>
      </c>
      <c r="F37" s="236">
        <v>60.0</v>
      </c>
      <c r="G37" s="235" t="s">
        <v>2081</v>
      </c>
      <c r="H37" s="236">
        <v>360.0</v>
      </c>
      <c r="I37" s="237">
        <v>3560.0</v>
      </c>
      <c r="J37" s="237">
        <v>3600.0</v>
      </c>
      <c r="K37" s="236">
        <v>0.0</v>
      </c>
      <c r="L37" s="235" t="s">
        <v>696</v>
      </c>
      <c r="M37" s="235" t="s">
        <v>1960</v>
      </c>
      <c r="N37" s="238" t="s">
        <v>555</v>
      </c>
      <c r="O37" s="236">
        <v>0.0</v>
      </c>
      <c r="P37" s="236">
        <v>0.0</v>
      </c>
      <c r="Q37" s="235" t="s">
        <v>696</v>
      </c>
    </row>
    <row r="38">
      <c r="A38" s="235" t="s">
        <v>2082</v>
      </c>
      <c r="B38" s="236">
        <v>6.7</v>
      </c>
      <c r="C38" s="235" t="s">
        <v>1955</v>
      </c>
      <c r="D38" s="235" t="s">
        <v>824</v>
      </c>
      <c r="E38" s="235" t="s">
        <v>2083</v>
      </c>
      <c r="F38" s="236">
        <v>125.0</v>
      </c>
      <c r="G38" s="235" t="s">
        <v>2084</v>
      </c>
      <c r="H38" s="236">
        <v>360.0</v>
      </c>
      <c r="I38" s="237">
        <v>3560.0</v>
      </c>
      <c r="J38" s="237">
        <v>3600.0</v>
      </c>
      <c r="K38" s="236">
        <v>0.0</v>
      </c>
      <c r="L38" s="235" t="s">
        <v>696</v>
      </c>
      <c r="M38" s="235" t="s">
        <v>1964</v>
      </c>
      <c r="N38" s="238" t="s">
        <v>555</v>
      </c>
      <c r="O38" s="236">
        <v>0.0</v>
      </c>
      <c r="P38" s="236">
        <v>0.0</v>
      </c>
      <c r="Q38" s="235" t="s">
        <v>696</v>
      </c>
    </row>
    <row r="39">
      <c r="A39" s="235" t="s">
        <v>2085</v>
      </c>
      <c r="B39" s="236">
        <v>4.19</v>
      </c>
      <c r="C39" s="235" t="s">
        <v>1966</v>
      </c>
      <c r="D39" s="235" t="s">
        <v>824</v>
      </c>
      <c r="E39" s="235" t="s">
        <v>2086</v>
      </c>
      <c r="F39" s="236">
        <v>29.5</v>
      </c>
      <c r="G39" s="235" t="s">
        <v>2087</v>
      </c>
      <c r="H39" s="236">
        <v>360.0</v>
      </c>
      <c r="I39" s="237">
        <v>3560.0</v>
      </c>
      <c r="J39" s="237">
        <v>3600.0</v>
      </c>
      <c r="K39" s="236">
        <v>0.0</v>
      </c>
      <c r="L39" s="235" t="s">
        <v>696</v>
      </c>
      <c r="M39" s="235" t="s">
        <v>1969</v>
      </c>
      <c r="N39" s="238" t="s">
        <v>555</v>
      </c>
      <c r="O39" s="236">
        <v>0.0</v>
      </c>
      <c r="P39" s="236">
        <v>0.0</v>
      </c>
      <c r="Q39" s="235" t="s">
        <v>696</v>
      </c>
    </row>
    <row r="40">
      <c r="A40" s="235" t="s">
        <v>2088</v>
      </c>
      <c r="B40" s="236">
        <v>5.74</v>
      </c>
      <c r="C40" s="235" t="s">
        <v>1955</v>
      </c>
      <c r="D40" s="235" t="s">
        <v>824</v>
      </c>
      <c r="E40" s="235" t="s">
        <v>2089</v>
      </c>
      <c r="F40" s="236">
        <v>61.0</v>
      </c>
      <c r="G40" s="235" t="s">
        <v>2090</v>
      </c>
      <c r="H40" s="236">
        <v>360.0</v>
      </c>
      <c r="I40" s="237">
        <v>3560.0</v>
      </c>
      <c r="J40" s="237">
        <v>3600.0</v>
      </c>
      <c r="K40" s="236">
        <v>0.0</v>
      </c>
      <c r="L40" s="235" t="s">
        <v>696</v>
      </c>
      <c r="M40" s="235" t="s">
        <v>1977</v>
      </c>
      <c r="N40" s="238" t="s">
        <v>555</v>
      </c>
      <c r="O40" s="236">
        <v>0.0</v>
      </c>
      <c r="P40" s="236">
        <v>0.0</v>
      </c>
      <c r="Q40" s="235" t="s">
        <v>696</v>
      </c>
    </row>
    <row r="41">
      <c r="A41" s="235" t="s">
        <v>2091</v>
      </c>
      <c r="B41" s="236">
        <v>3.91</v>
      </c>
      <c r="C41" s="235" t="s">
        <v>1955</v>
      </c>
      <c r="D41" s="235" t="s">
        <v>824</v>
      </c>
      <c r="E41" s="235" t="s">
        <v>2092</v>
      </c>
      <c r="F41" s="236">
        <v>-153.5</v>
      </c>
      <c r="G41" s="235" t="s">
        <v>2093</v>
      </c>
      <c r="H41" s="236">
        <v>360.0</v>
      </c>
      <c r="I41" s="237">
        <v>793.0</v>
      </c>
      <c r="J41" s="237">
        <v>803.0</v>
      </c>
      <c r="K41" s="236">
        <v>0.0</v>
      </c>
      <c r="L41" s="235" t="s">
        <v>696</v>
      </c>
      <c r="M41" s="235" t="s">
        <v>841</v>
      </c>
      <c r="N41" s="238" t="s">
        <v>555</v>
      </c>
      <c r="O41" s="236">
        <v>0.0</v>
      </c>
      <c r="P41" s="236">
        <v>0.0</v>
      </c>
      <c r="Q41" s="235" t="s">
        <v>696</v>
      </c>
    </row>
    <row r="42">
      <c r="A42" s="235" t="s">
        <v>2094</v>
      </c>
      <c r="B42" s="236">
        <v>2.75</v>
      </c>
      <c r="C42" s="235" t="s">
        <v>1955</v>
      </c>
      <c r="D42" s="235" t="s">
        <v>824</v>
      </c>
      <c r="E42" s="235" t="s">
        <v>2095</v>
      </c>
      <c r="F42" s="236">
        <v>180.0</v>
      </c>
      <c r="G42" s="235" t="s">
        <v>2096</v>
      </c>
      <c r="H42" s="236">
        <v>360.0</v>
      </c>
      <c r="I42" s="237">
        <v>793.0</v>
      </c>
      <c r="J42" s="237">
        <v>803.0</v>
      </c>
      <c r="K42" s="236">
        <v>0.0</v>
      </c>
      <c r="L42" s="235" t="s">
        <v>696</v>
      </c>
      <c r="M42" s="235" t="s">
        <v>1960</v>
      </c>
      <c r="N42" s="238" t="s">
        <v>555</v>
      </c>
      <c r="O42" s="236">
        <v>0.0</v>
      </c>
      <c r="P42" s="236">
        <v>0.0</v>
      </c>
      <c r="Q42" s="235" t="s">
        <v>696</v>
      </c>
    </row>
    <row r="43">
      <c r="A43" s="235" t="s">
        <v>2097</v>
      </c>
      <c r="B43" s="236">
        <v>2.8</v>
      </c>
      <c r="C43" s="235" t="s">
        <v>1955</v>
      </c>
      <c r="D43" s="235" t="s">
        <v>824</v>
      </c>
      <c r="E43" s="235" t="s">
        <v>2098</v>
      </c>
      <c r="F43" s="236">
        <v>20.0</v>
      </c>
      <c r="G43" s="235" t="s">
        <v>2099</v>
      </c>
      <c r="H43" s="236">
        <v>360.0</v>
      </c>
      <c r="I43" s="237">
        <v>793.0</v>
      </c>
      <c r="J43" s="237">
        <v>803.0</v>
      </c>
      <c r="K43" s="236">
        <v>0.0</v>
      </c>
      <c r="L43" s="235" t="s">
        <v>696</v>
      </c>
      <c r="M43" s="235" t="s">
        <v>1964</v>
      </c>
      <c r="N43" s="238" t="s">
        <v>555</v>
      </c>
      <c r="O43" s="236">
        <v>0.0</v>
      </c>
      <c r="P43" s="236">
        <v>0.0</v>
      </c>
      <c r="Q43" s="235" t="s">
        <v>696</v>
      </c>
    </row>
    <row r="44">
      <c r="A44" s="235" t="s">
        <v>2100</v>
      </c>
      <c r="B44" s="236">
        <v>2.32</v>
      </c>
      <c r="C44" s="235" t="s">
        <v>1966</v>
      </c>
      <c r="D44" s="235" t="s">
        <v>824</v>
      </c>
      <c r="E44" s="235" t="s">
        <v>2101</v>
      </c>
      <c r="F44" s="236">
        <v>12.0</v>
      </c>
      <c r="G44" s="235" t="s">
        <v>2102</v>
      </c>
      <c r="H44" s="236">
        <v>360.0</v>
      </c>
      <c r="I44" s="237">
        <v>793.0</v>
      </c>
      <c r="J44" s="237">
        <v>803.0</v>
      </c>
      <c r="K44" s="236">
        <v>0.0</v>
      </c>
      <c r="L44" s="235" t="s">
        <v>696</v>
      </c>
      <c r="M44" s="235" t="s">
        <v>1969</v>
      </c>
      <c r="N44" s="238" t="s">
        <v>555</v>
      </c>
      <c r="O44" s="236">
        <v>0.0</v>
      </c>
      <c r="P44" s="236">
        <v>0.0</v>
      </c>
      <c r="Q44" s="235" t="s">
        <v>696</v>
      </c>
    </row>
    <row r="45">
      <c r="A45" s="235" t="s">
        <v>2103</v>
      </c>
      <c r="B45" s="236">
        <v>3.28</v>
      </c>
      <c r="C45" s="235" t="s">
        <v>1955</v>
      </c>
      <c r="D45" s="235" t="s">
        <v>824</v>
      </c>
      <c r="E45" s="235" t="s">
        <v>2104</v>
      </c>
      <c r="F45" s="236">
        <v>-32.0</v>
      </c>
      <c r="G45" s="235" t="s">
        <v>2105</v>
      </c>
      <c r="H45" s="236">
        <v>360.0</v>
      </c>
      <c r="I45" s="237">
        <v>793.0</v>
      </c>
      <c r="J45" s="237">
        <v>803.0</v>
      </c>
      <c r="K45" s="236">
        <v>0.0</v>
      </c>
      <c r="L45" s="235" t="s">
        <v>696</v>
      </c>
      <c r="M45" s="235" t="s">
        <v>1977</v>
      </c>
      <c r="N45" s="238" t="s">
        <v>555</v>
      </c>
      <c r="O45" s="236">
        <v>0.0</v>
      </c>
      <c r="P45" s="236">
        <v>0.0</v>
      </c>
      <c r="Q45" s="235" t="s">
        <v>696</v>
      </c>
    </row>
    <row r="46">
      <c r="A46" s="235" t="s">
        <v>2106</v>
      </c>
      <c r="B46" s="236">
        <v>4.12</v>
      </c>
      <c r="C46" s="235" t="s">
        <v>1955</v>
      </c>
      <c r="D46" s="235" t="s">
        <v>824</v>
      </c>
      <c r="E46" s="235" t="s">
        <v>2107</v>
      </c>
      <c r="F46" s="236">
        <v>0.0</v>
      </c>
      <c r="G46" s="235" t="s">
        <v>2108</v>
      </c>
      <c r="H46" s="236">
        <v>360.0</v>
      </c>
      <c r="I46" s="237">
        <v>945.0</v>
      </c>
      <c r="J46" s="237">
        <v>960.0</v>
      </c>
      <c r="K46" s="236">
        <v>0.0</v>
      </c>
      <c r="L46" s="235" t="s">
        <v>696</v>
      </c>
      <c r="M46" s="235" t="s">
        <v>841</v>
      </c>
      <c r="N46" s="238" t="s">
        <v>555</v>
      </c>
      <c r="O46" s="236">
        <v>0.0</v>
      </c>
      <c r="P46" s="236">
        <v>0.0</v>
      </c>
      <c r="Q46" s="235" t="s">
        <v>696</v>
      </c>
    </row>
    <row r="47">
      <c r="A47" s="235" t="s">
        <v>2109</v>
      </c>
      <c r="B47" s="236">
        <v>3.85</v>
      </c>
      <c r="C47" s="235" t="s">
        <v>1955</v>
      </c>
      <c r="D47" s="235" t="s">
        <v>824</v>
      </c>
      <c r="E47" s="235" t="s">
        <v>2110</v>
      </c>
      <c r="F47" s="236">
        <v>21.5</v>
      </c>
      <c r="G47" s="235" t="s">
        <v>2111</v>
      </c>
      <c r="H47" s="236">
        <v>360.0</v>
      </c>
      <c r="I47" s="237">
        <v>945.0</v>
      </c>
      <c r="J47" s="237">
        <v>960.0</v>
      </c>
      <c r="K47" s="236">
        <v>0.0</v>
      </c>
      <c r="L47" s="235" t="s">
        <v>696</v>
      </c>
      <c r="M47" s="235" t="s">
        <v>1960</v>
      </c>
      <c r="N47" s="238" t="s">
        <v>555</v>
      </c>
      <c r="O47" s="236">
        <v>0.0</v>
      </c>
      <c r="P47" s="236">
        <v>0.0</v>
      </c>
      <c r="Q47" s="235" t="s">
        <v>696</v>
      </c>
    </row>
    <row r="48">
      <c r="A48" s="235" t="s">
        <v>2112</v>
      </c>
      <c r="B48" s="236">
        <v>3.74</v>
      </c>
      <c r="C48" s="235" t="s">
        <v>1955</v>
      </c>
      <c r="D48" s="235" t="s">
        <v>824</v>
      </c>
      <c r="E48" s="235" t="s">
        <v>2113</v>
      </c>
      <c r="F48" s="236">
        <v>12.5</v>
      </c>
      <c r="G48" s="235" t="s">
        <v>2114</v>
      </c>
      <c r="H48" s="236">
        <v>360.0</v>
      </c>
      <c r="I48" s="237">
        <v>945.0</v>
      </c>
      <c r="J48" s="237">
        <v>960.0</v>
      </c>
      <c r="K48" s="236">
        <v>0.0</v>
      </c>
      <c r="L48" s="235" t="s">
        <v>696</v>
      </c>
      <c r="M48" s="235" t="s">
        <v>1964</v>
      </c>
      <c r="N48" s="238" t="s">
        <v>555</v>
      </c>
      <c r="O48" s="236">
        <v>0.0</v>
      </c>
      <c r="P48" s="236">
        <v>0.0</v>
      </c>
      <c r="Q48" s="235" t="s">
        <v>696</v>
      </c>
    </row>
    <row r="49">
      <c r="A49" s="235" t="s">
        <v>2115</v>
      </c>
      <c r="B49" s="236">
        <v>2.28</v>
      </c>
      <c r="C49" s="235" t="s">
        <v>1966</v>
      </c>
      <c r="D49" s="235" t="s">
        <v>824</v>
      </c>
      <c r="E49" s="235" t="s">
        <v>2116</v>
      </c>
      <c r="F49" s="236">
        <v>4.5</v>
      </c>
      <c r="G49" s="235" t="s">
        <v>2117</v>
      </c>
      <c r="H49" s="236">
        <v>360.0</v>
      </c>
      <c r="I49" s="237">
        <v>945.0</v>
      </c>
      <c r="J49" s="237">
        <v>960.0</v>
      </c>
      <c r="K49" s="236">
        <v>0.0</v>
      </c>
      <c r="L49" s="235" t="s">
        <v>696</v>
      </c>
      <c r="M49" s="235" t="s">
        <v>1969</v>
      </c>
      <c r="N49" s="238" t="s">
        <v>555</v>
      </c>
      <c r="O49" s="236">
        <v>0.0</v>
      </c>
      <c r="P49" s="236">
        <v>0.0</v>
      </c>
      <c r="Q49" s="235" t="s">
        <v>696</v>
      </c>
    </row>
    <row r="50">
      <c r="A50" s="235" t="s">
        <v>2118</v>
      </c>
      <c r="B50" s="236">
        <v>4.02</v>
      </c>
      <c r="C50" s="235" t="s">
        <v>1955</v>
      </c>
      <c r="D50" s="235" t="s">
        <v>824</v>
      </c>
      <c r="E50" s="235" t="s">
        <v>2119</v>
      </c>
      <c r="F50" s="236">
        <v>161.0</v>
      </c>
      <c r="G50" s="235" t="s">
        <v>2120</v>
      </c>
      <c r="H50" s="236">
        <v>360.0</v>
      </c>
      <c r="I50" s="237">
        <v>945.0</v>
      </c>
      <c r="J50" s="237">
        <v>960.0</v>
      </c>
      <c r="K50" s="236">
        <v>0.0</v>
      </c>
      <c r="L50" s="235" t="s">
        <v>696</v>
      </c>
      <c r="M50" s="235" t="s">
        <v>1977</v>
      </c>
      <c r="N50" s="238" t="s">
        <v>555</v>
      </c>
      <c r="O50" s="236">
        <v>0.0</v>
      </c>
      <c r="P50" s="236">
        <v>0.0</v>
      </c>
      <c r="Q50" s="235" t="s">
        <v>696</v>
      </c>
    </row>
    <row r="51">
      <c r="A51" s="235" t="s">
        <v>2121</v>
      </c>
      <c r="B51" s="236">
        <v>9.0</v>
      </c>
      <c r="C51" s="235" t="s">
        <v>1997</v>
      </c>
      <c r="D51" s="235" t="s">
        <v>1998</v>
      </c>
      <c r="E51" s="235" t="s">
        <v>2122</v>
      </c>
      <c r="F51" s="236">
        <v>0.0</v>
      </c>
      <c r="G51" s="235" t="s">
        <v>2123</v>
      </c>
      <c r="H51" s="236">
        <v>90.0</v>
      </c>
      <c r="I51" s="237">
        <v>945.0</v>
      </c>
      <c r="J51" s="237">
        <v>960.0</v>
      </c>
      <c r="K51" s="236">
        <v>0.0</v>
      </c>
      <c r="L51" s="235" t="s">
        <v>696</v>
      </c>
      <c r="M51" s="235" t="s">
        <v>2001</v>
      </c>
      <c r="N51" s="238" t="s">
        <v>555</v>
      </c>
      <c r="O51" s="236">
        <v>0.0</v>
      </c>
      <c r="P51" s="236">
        <v>0.0</v>
      </c>
      <c r="Q51" s="235" t="s">
        <v>696</v>
      </c>
    </row>
    <row r="52">
      <c r="A52" s="3"/>
    </row>
    <row r="53">
      <c r="A53" s="3" t="s">
        <v>1271</v>
      </c>
    </row>
    <row r="54">
      <c r="A54" s="3"/>
    </row>
    <row r="55">
      <c r="A55" s="3" t="s">
        <v>1221</v>
      </c>
    </row>
    <row r="56">
      <c r="A56" s="10" t="str">
        <f t="shared" ref="A56:A105" si="4">"["""&amp;A2&amp;""","&amp;B56</f>
        <v>["【1.5GHz】OHTK-02-135F(0)",5.08,"Ｇｏｏｄ Ｔｅｌｅｃｏｍｍｕｎｉｃａｔｉｏｎ","20180215_エリア設計部修正","2 0 0 360 0 2.5 1 2.47 2 2.43 3 2.39 4 2.35 5 2.3 6 2.25 7 2.2 8 2.15 9 2.1 10 2.05 11 2 12 1.96 13 1.91 14 1.88 15 1.87 16 1.87 17 1.88 18 1.88 19 1.89 20 1.9 21 1.93 22 1.99 23 2.08 24 2.19 25 2.29 26 2.42 27 2.57 28 2.75 29 2.94 30 3.14 31 3.36 32 3.62 33 3.88 34 4.13 35 4.35 36 4.55 37 4.77 38 4.95 39 5.09 40 5.14 41 5.11 42 5.03 43 4.91 44 4.78 45 4.65 46 4.49 47 4.28 48 4.07 49 3.91 50 3.84 51 3.85 52 3.88 53 3.92 54 3.97 55 4.03 56 4.17 57 4.4 58 4.66 59 4.87 60 4.96 61 4.94 62 4.9 63 4.84 64 4.76 65 4.67 66 4.47 67 4.13 68 3.75 69 3.43 70 3.28 71 3.25 72 3.23 73 3.21 74 3.2 75 3.2 76 3.33 77 3.63 78 4 79 4.31 80 4.44 81 4.44 82 4.43 83 4.41 84 4.38 85 4.35 86 4.22 87 3.93 88 3.6 89 3.32 90 3.21 91 3.23 92 3.29 93 3.38 94 3.49 95 3.61 96 3.81 97 4.13 98 4.46 99 4.73 100 4.84 101 4.82 102 4.75 103 4.66 104 4.56 105 4.44 106 4.28 107 4.05 108 3.81 109 3.62 110 3.55 111 3.55 112 3.57 113 3.6 114 3.63 115 3.67 116 3.75 117 3.88 118 4.03 119 4.15 120 4.2 121 4.16 122 4.04 123 3.88 124 3.7 125 3.51 126 3.29 127 3 128 2.7 129 2.42 130 2.21 131 2.04 132 1.87 133 1.73 134 1.64 135 1.6 136 1.63 137 1.69 138 1.79 139 1.91 140 2.04 141 2.21 142 2.43 143 2.69 144 2.94 145 3.14 146 3.33 147 3.52 148 3.7 149 3.82 150 3.87 151 3.84 152 3.76 153 3.64 154 3.5 155 3.35 156 3.17 157 2.93 158 2.66 159 2.38 160 2.13 161 1.9 162 1.68 163 1.46 164 1.26 165 1.08 166 0.92 167 0.76 168 0.62 169 0.5 170 0.4 171 0.32 172 0.25 173 0.18 174 0.13 175 0.09 176 0.06 177 0.04 178 0.02 179 0 180 0 181 0 182 0.02 183 0.05 184 0.09 185 0.12 186 0.17 187 0.24 188 0.32 189 0.41 190 0.51 191 0.63 192 0.77 193 0.92 194 1.09 195 1.27 196 1.48 197 1.71 198 1.96 199 2.23 200 2.51 201 2.82 202 3.15 203 3.5 204 3.84 205 4.14 206 4.43 207 4.75 208 5.04 209 5.24 210 5.32 211 5.27 212 5.13 213 4.93 214 4.69 215 4.44 216 4.14 217 3.73 218 3.29 219 2.87 220 2.54 221 2.27 222 1.99 223 1.76 224 1.59 225 1.53 226 1.55 227 1.59 228 1.67 229 1.76 230 1.86 231 2.05 232 2.38 233 2.76 234 3.16 235 3.49 236 3.82 237 4.17 238 4.48 239 4.72 240 4.81 241 4.74 242 4.59 243 4.39 244 4.19 245 4.04 246 3.93 247 3.82 248 3.73 249 3.66 250 3.64 251 3.74 252 3.98 253 4.28 254 4.55 255 4.71 256 4.78 257 4.83 258 4.88 259 4.91 260 4.92 261 4.78 262 4.44 263 4.01 264 3.63 265 3.4 266 3.29 267 3.19 268 3.12 269 3.07 270 3.05 271 3.16 272 3.41 273 3.72 274 4.01 275 4.18 276 4.27 277 4.34 278 4.4 279 4.44 280 4.45 281 4.37 282 4.16 283 3.91 284 3.7 285 3.62 286 3.62 287 3.64 288 3.66 289 3.68 290 3.72 291 3.81 292 3.99 293 4.2 294 4.36 295 4.43 296 4.42 297 4.4 298 4.36 299 4.31 300 4.25 301 4.15 302 3.98 303 3.79 304 3.65 305 3.59 306 3.59 307 3.62 308 3.65 309 3.7 310 3.75 311 3.86 312 4.07 313 4.32 314 4.58 315 4.81 316 5.04 317 5.3 318 5.54 319 5.71 320 5.78 321 5.76 322 5.72 323 5.66 324 5.59 325 5.5 326 5.37 327 5.17 328 4.94 329 4.7 330 4.48 331 4.29 332 4.09 333 3.9 334 3.73 335 3.58 336 3.45 337 3.33 338 3.22 339 3.12 340 3.05 341 2.98 342 2.93 343 2.88 344 2.84 345 2.8 346 2.77 347 2.74 348 2.72 349 2.7 350 2.68 351 2.66 352 2.65 353 2.63 354 2.62 355 2.6 356 2.59 357 2.57 358 2.55 359 2.53 1 0 360 0 0.53 1 0.56 2 0.59 3 0.62 4 0.64 5 0.67 6 0.69 7 0.72 8 0.75 9 0.77 10 0.8 11 0.83 12 0.86 13 0.89 14 0.92 15 0.96 16 0.99 17 1.03 18 1.07 19 1.11 20 1.16 21 1.21 22 1.27 23 1.32 24 1.38 25 1.45 26 1.51 27 1.58 28 1.65 29 1.73 30 1.8 31 1.88 32 1.96 33 2.04 34 2.12 35 2.2 36 2.28 37 2.37 38 2.46 39 2.55 40 2.64 41 2.74 42 2.84 43 2.94 44 3.04 45 3.15 46 3.26 47 3.37 48 3.49 49 3.61 50 3.73 51 3.85 52 3.98 53 4.1 54 4.23 55 4.37 56 4.51 57 4.65 58 4.79 59 4.94 60 5.1 61 5.26 62 5.42 63 5.59 64 5.76 65 5.93 66 6.11 67 6.29 68 6.48 69 6.67 70 6.86 71 7.06 72 7.26 73 7.49 74 7.75 75 8.03 76 8.34 77 8.67 78 9.01 79 9.36 80 9.7 81 10.04 82 10.37 83 10.68 84 10.97 85 11.23 86 11.46 87 11.65 88 11.79 89 11.88 90 11.91 91 11.89 92 11.85 93 11.79 94 11.7 95 11.59 96 11.47 97 11.32 98 11.16 99 10.99 100 10.81 101 10.62 102 10.42 103 10.21 104 10 105 9.79 106 9.58 107 9.37 108 9.16 109 8.94 110 8.69 111 8.41 112 8.11 113 7.79 114 7.45 115 7.11 116 6.75 117 6.39 118 6.03 119 5.68 120 5.33 121 4.99 122 4.67 123 4.37 124 4.09 125 3.84 126 3.63 127 3.42 128 3.23 129 3.03 130 2.84 131 2.66 132 2.48 133 2.3 134 2.14 135 1.98 136 1.82 137 1.68 138 1.54 139 1.41 140 1.29 141 1.18 142 1.08 143 0.99 144 0.92 145 0.85 146 0.78 147 0.71 148 0.64 149 0.57 150 0.51 151 0.45 152 0.39 153 0.34 154 0.29 155 0.24 156 0.2 157 0.17 158 0.14 159 0.11 160 0.09 161 0.08 162 0.08 163 0.08 164 0.09 165 0.09 166 0.11 167 0.12 168 0.14 169 0.16 170 0.19 171 0.22 172 0.25 173 0.29 174 0.33 175 0.38 176 0.43 177 0.49 178 0.55 179 0.62 180 0.69 181 0.71 182 0.73 183 0.75 184 0.78 185 0.81 186 0.84 187 0.88 188 0.92 189 0.96 190 1 191 1.04 192 1.09 193 1.13 194 1.18 195 1.23 196 1.28 197 1.34 198 1.39 199 1.44 200 1.5 201 1.57 202 1.63 203 1.7 204 1.78 205 1.85 206 1.94 207 2.02 208 2.11 209 2.2 210 2.29 211 2.39 212 2.49 213 2.59 214 2.69 215 2.8 216 2.91 217 3.02 218 3.14 219 3.27 220 3.4 221 3.53 222 3.67 223 3.82 224 3.97 225 4.13 226 4.29 227 4.46 228 4.64 229 4.82 230 5 231 5.2 232 5.4 233 5.6 234 5.81 235 6.04 236 6.31 237 6.6 238 6.92 239 7.26 240 7.61 241 7.97 242 8.35 243 8.72 244 9.1 245 9.46 246 9.82 247 10.17 248 10.5 249 10.8 250 11.08 251 11.33 252 11.54 253 11.73 254 11.93 255 12.12 256 12.32 257 12.51 258 12.7 259 12.88 260 13.05 261 13.22 262 13.37 263 13.51 264 13.64 265 13.75 266 13.85 267 13.92 268 13.98 269 14.01 270 14.03 271 13.98 272 13.85 273 13.63 274 13.35 275 13.01 276 12.61 277 12.17 278 11.7 279 11.21 280 10.7 281 10.18 282 9.66 283 9.16 284 8.68 285 8.22 286 7.81 287 7.44 288 7.13 289 6.85 290 6.58 291 6.32 292 6.06 293 5.81 294 5.57 295 5.33 296 5.1 297 4.87 298 4.66 299 4.45 300 4.24 301 4.05 302 3.86 303 3.68 304 3.5 305 3.34 306 3.18 307 3.03 308 2.88 309 2.73 310 2.59 311 2.45 312 2.32 313 2.18 314 2.06 315 1.93 316 1.82 317 1.7 318 1.59 319 1.49 320 1.39 321 1.29 322 1.2 323 1.12 324 1.04 325 0.96 326 0.88 327 0.8 328 0.72 329 0.64 330 0.56 331 0.49 332 0.41 333 0.34 334 0.28 335 0.22 336 0.17 337 0.12 338 0.08 339 0.05 340 0.02 341 0.01 342 0 343 0.01 344 0.01 345 0.03 346 0.05 347 0.07 348 0.1 349 0.13 350 0.16 351 0.2 352 0.24 353 0.28 354 0.31 355 0.35 356 0.39 357 0.43 358 0.47 359 0.5 0",-18,"【1.5GHz】OHTK-02-135F",360,1475.9,1485.9,0,null,"OHTK-02-135F",false,0,0,null],</v>
      </c>
      <c r="B56" s="10" t="str">
        <f t="shared" ref="B56:B105" si="5">B2&amp;","&amp;C56</f>
        <v>5.08,"Ｇｏｏｄ Ｔｅｌｅｃｏｍｍｕｎｉｃａｔｉｏｎ","20180215_エリア設計部修正","2 0 0 360 0 2.5 1 2.47 2 2.43 3 2.39 4 2.35 5 2.3 6 2.25 7 2.2 8 2.15 9 2.1 10 2.05 11 2 12 1.96 13 1.91 14 1.88 15 1.87 16 1.87 17 1.88 18 1.88 19 1.89 20 1.9 21 1.93 22 1.99 23 2.08 24 2.19 25 2.29 26 2.42 27 2.57 28 2.75 29 2.94 30 3.14 31 3.36 32 3.62 33 3.88 34 4.13 35 4.35 36 4.55 37 4.77 38 4.95 39 5.09 40 5.14 41 5.11 42 5.03 43 4.91 44 4.78 45 4.65 46 4.49 47 4.28 48 4.07 49 3.91 50 3.84 51 3.85 52 3.88 53 3.92 54 3.97 55 4.03 56 4.17 57 4.4 58 4.66 59 4.87 60 4.96 61 4.94 62 4.9 63 4.84 64 4.76 65 4.67 66 4.47 67 4.13 68 3.75 69 3.43 70 3.28 71 3.25 72 3.23 73 3.21 74 3.2 75 3.2 76 3.33 77 3.63 78 4 79 4.31 80 4.44 81 4.44 82 4.43 83 4.41 84 4.38 85 4.35 86 4.22 87 3.93 88 3.6 89 3.32 90 3.21 91 3.23 92 3.29 93 3.38 94 3.49 95 3.61 96 3.81 97 4.13 98 4.46 99 4.73 100 4.84 101 4.82 102 4.75 103 4.66 104 4.56 105 4.44 106 4.28 107 4.05 108 3.81 109 3.62 110 3.55 111 3.55 112 3.57 113 3.6 114 3.63 115 3.67 116 3.75 117 3.88 118 4.03 119 4.15 120 4.2 121 4.16 122 4.04 123 3.88 124 3.7 125 3.51 126 3.29 127 3 128 2.7 129 2.42 130 2.21 131 2.04 132 1.87 133 1.73 134 1.64 135 1.6 136 1.63 137 1.69 138 1.79 139 1.91 140 2.04 141 2.21 142 2.43 143 2.69 144 2.94 145 3.14 146 3.33 147 3.52 148 3.7 149 3.82 150 3.87 151 3.84 152 3.76 153 3.64 154 3.5 155 3.35 156 3.17 157 2.93 158 2.66 159 2.38 160 2.13 161 1.9 162 1.68 163 1.46 164 1.26 165 1.08 166 0.92 167 0.76 168 0.62 169 0.5 170 0.4 171 0.32 172 0.25 173 0.18 174 0.13 175 0.09 176 0.06 177 0.04 178 0.02 179 0 180 0 181 0 182 0.02 183 0.05 184 0.09 185 0.12 186 0.17 187 0.24 188 0.32 189 0.41 190 0.51 191 0.63 192 0.77 193 0.92 194 1.09 195 1.27 196 1.48 197 1.71 198 1.96 199 2.23 200 2.51 201 2.82 202 3.15 203 3.5 204 3.84 205 4.14 206 4.43 207 4.75 208 5.04 209 5.24 210 5.32 211 5.27 212 5.13 213 4.93 214 4.69 215 4.44 216 4.14 217 3.73 218 3.29 219 2.87 220 2.54 221 2.27 222 1.99 223 1.76 224 1.59 225 1.53 226 1.55 227 1.59 228 1.67 229 1.76 230 1.86 231 2.05 232 2.38 233 2.76 234 3.16 235 3.49 236 3.82 237 4.17 238 4.48 239 4.72 240 4.81 241 4.74 242 4.59 243 4.39 244 4.19 245 4.04 246 3.93 247 3.82 248 3.73 249 3.66 250 3.64 251 3.74 252 3.98 253 4.28 254 4.55 255 4.71 256 4.78 257 4.83 258 4.88 259 4.91 260 4.92 261 4.78 262 4.44 263 4.01 264 3.63 265 3.4 266 3.29 267 3.19 268 3.12 269 3.07 270 3.05 271 3.16 272 3.41 273 3.72 274 4.01 275 4.18 276 4.27 277 4.34 278 4.4 279 4.44 280 4.45 281 4.37 282 4.16 283 3.91 284 3.7 285 3.62 286 3.62 287 3.64 288 3.66 289 3.68 290 3.72 291 3.81 292 3.99 293 4.2 294 4.36 295 4.43 296 4.42 297 4.4 298 4.36 299 4.31 300 4.25 301 4.15 302 3.98 303 3.79 304 3.65 305 3.59 306 3.59 307 3.62 308 3.65 309 3.7 310 3.75 311 3.86 312 4.07 313 4.32 314 4.58 315 4.81 316 5.04 317 5.3 318 5.54 319 5.71 320 5.78 321 5.76 322 5.72 323 5.66 324 5.59 325 5.5 326 5.37 327 5.17 328 4.94 329 4.7 330 4.48 331 4.29 332 4.09 333 3.9 334 3.73 335 3.58 336 3.45 337 3.33 338 3.22 339 3.12 340 3.05 341 2.98 342 2.93 343 2.88 344 2.84 345 2.8 346 2.77 347 2.74 348 2.72 349 2.7 350 2.68 351 2.66 352 2.65 353 2.63 354 2.62 355 2.6 356 2.59 357 2.57 358 2.55 359 2.53 1 0 360 0 0.53 1 0.56 2 0.59 3 0.62 4 0.64 5 0.67 6 0.69 7 0.72 8 0.75 9 0.77 10 0.8 11 0.83 12 0.86 13 0.89 14 0.92 15 0.96 16 0.99 17 1.03 18 1.07 19 1.11 20 1.16 21 1.21 22 1.27 23 1.32 24 1.38 25 1.45 26 1.51 27 1.58 28 1.65 29 1.73 30 1.8 31 1.88 32 1.96 33 2.04 34 2.12 35 2.2 36 2.28 37 2.37 38 2.46 39 2.55 40 2.64 41 2.74 42 2.84 43 2.94 44 3.04 45 3.15 46 3.26 47 3.37 48 3.49 49 3.61 50 3.73 51 3.85 52 3.98 53 4.1 54 4.23 55 4.37 56 4.51 57 4.65 58 4.79 59 4.94 60 5.1 61 5.26 62 5.42 63 5.59 64 5.76 65 5.93 66 6.11 67 6.29 68 6.48 69 6.67 70 6.86 71 7.06 72 7.26 73 7.49 74 7.75 75 8.03 76 8.34 77 8.67 78 9.01 79 9.36 80 9.7 81 10.04 82 10.37 83 10.68 84 10.97 85 11.23 86 11.46 87 11.65 88 11.79 89 11.88 90 11.91 91 11.89 92 11.85 93 11.79 94 11.7 95 11.59 96 11.47 97 11.32 98 11.16 99 10.99 100 10.81 101 10.62 102 10.42 103 10.21 104 10 105 9.79 106 9.58 107 9.37 108 9.16 109 8.94 110 8.69 111 8.41 112 8.11 113 7.79 114 7.45 115 7.11 116 6.75 117 6.39 118 6.03 119 5.68 120 5.33 121 4.99 122 4.67 123 4.37 124 4.09 125 3.84 126 3.63 127 3.42 128 3.23 129 3.03 130 2.84 131 2.66 132 2.48 133 2.3 134 2.14 135 1.98 136 1.82 137 1.68 138 1.54 139 1.41 140 1.29 141 1.18 142 1.08 143 0.99 144 0.92 145 0.85 146 0.78 147 0.71 148 0.64 149 0.57 150 0.51 151 0.45 152 0.39 153 0.34 154 0.29 155 0.24 156 0.2 157 0.17 158 0.14 159 0.11 160 0.09 161 0.08 162 0.08 163 0.08 164 0.09 165 0.09 166 0.11 167 0.12 168 0.14 169 0.16 170 0.19 171 0.22 172 0.25 173 0.29 174 0.33 175 0.38 176 0.43 177 0.49 178 0.55 179 0.62 180 0.69 181 0.71 182 0.73 183 0.75 184 0.78 185 0.81 186 0.84 187 0.88 188 0.92 189 0.96 190 1 191 1.04 192 1.09 193 1.13 194 1.18 195 1.23 196 1.28 197 1.34 198 1.39 199 1.44 200 1.5 201 1.57 202 1.63 203 1.7 204 1.78 205 1.85 206 1.94 207 2.02 208 2.11 209 2.2 210 2.29 211 2.39 212 2.49 213 2.59 214 2.69 215 2.8 216 2.91 217 3.02 218 3.14 219 3.27 220 3.4 221 3.53 222 3.67 223 3.82 224 3.97 225 4.13 226 4.29 227 4.46 228 4.64 229 4.82 230 5 231 5.2 232 5.4 233 5.6 234 5.81 235 6.04 236 6.31 237 6.6 238 6.92 239 7.26 240 7.61 241 7.97 242 8.35 243 8.72 244 9.1 245 9.46 246 9.82 247 10.17 248 10.5 249 10.8 250 11.08 251 11.33 252 11.54 253 11.73 254 11.93 255 12.12 256 12.32 257 12.51 258 12.7 259 12.88 260 13.05 261 13.22 262 13.37 263 13.51 264 13.64 265 13.75 266 13.85 267 13.92 268 13.98 269 14.01 270 14.03 271 13.98 272 13.85 273 13.63 274 13.35 275 13.01 276 12.61 277 12.17 278 11.7 279 11.21 280 10.7 281 10.18 282 9.66 283 9.16 284 8.68 285 8.22 286 7.81 287 7.44 288 7.13 289 6.85 290 6.58 291 6.32 292 6.06 293 5.81 294 5.57 295 5.33 296 5.1 297 4.87 298 4.66 299 4.45 300 4.24 301 4.05 302 3.86 303 3.68 304 3.5 305 3.34 306 3.18 307 3.03 308 2.88 309 2.73 310 2.59 311 2.45 312 2.32 313 2.18 314 2.06 315 1.93 316 1.82 317 1.7 318 1.59 319 1.49 320 1.39 321 1.29 322 1.2 323 1.12 324 1.04 325 0.96 326 0.88 327 0.8 328 0.72 329 0.64 330 0.56 331 0.49 332 0.41 333 0.34 334 0.28 335 0.22 336 0.17 337 0.12 338 0.08 339 0.05 340 0.02 341 0.01 342 0 343 0.01 344 0.01 345 0.03 346 0.05 347 0.07 348 0.1 349 0.13 350 0.16 351 0.2 352 0.24 353 0.28 354 0.31 355 0.35 356 0.39 357 0.43 358 0.47 359 0.5 0",-18,"【1.5GHz】OHTK-02-135F",360,1475.9,1485.9,0,null,"OHTK-02-135F",false,0,0,null],</v>
      </c>
      <c r="C56" s="10" t="str">
        <f t="shared" ref="C56:E56" si="1">""""&amp;C2&amp;""","&amp;D56</f>
        <v>"Ｇｏｏｄ Ｔｅｌｅｃｏｍｍｕｎｉｃａｔｉｏｎ","20180215_エリア設計部修正","2 0 0 360 0 2.5 1 2.47 2 2.43 3 2.39 4 2.35 5 2.3 6 2.25 7 2.2 8 2.15 9 2.1 10 2.05 11 2 12 1.96 13 1.91 14 1.88 15 1.87 16 1.87 17 1.88 18 1.88 19 1.89 20 1.9 21 1.93 22 1.99 23 2.08 24 2.19 25 2.29 26 2.42 27 2.57 28 2.75 29 2.94 30 3.14 31 3.36 32 3.62 33 3.88 34 4.13 35 4.35 36 4.55 37 4.77 38 4.95 39 5.09 40 5.14 41 5.11 42 5.03 43 4.91 44 4.78 45 4.65 46 4.49 47 4.28 48 4.07 49 3.91 50 3.84 51 3.85 52 3.88 53 3.92 54 3.97 55 4.03 56 4.17 57 4.4 58 4.66 59 4.87 60 4.96 61 4.94 62 4.9 63 4.84 64 4.76 65 4.67 66 4.47 67 4.13 68 3.75 69 3.43 70 3.28 71 3.25 72 3.23 73 3.21 74 3.2 75 3.2 76 3.33 77 3.63 78 4 79 4.31 80 4.44 81 4.44 82 4.43 83 4.41 84 4.38 85 4.35 86 4.22 87 3.93 88 3.6 89 3.32 90 3.21 91 3.23 92 3.29 93 3.38 94 3.49 95 3.61 96 3.81 97 4.13 98 4.46 99 4.73 100 4.84 101 4.82 102 4.75 103 4.66 104 4.56 105 4.44 106 4.28 107 4.05 108 3.81 109 3.62 110 3.55 111 3.55 112 3.57 113 3.6 114 3.63 115 3.67 116 3.75 117 3.88 118 4.03 119 4.15 120 4.2 121 4.16 122 4.04 123 3.88 124 3.7 125 3.51 126 3.29 127 3 128 2.7 129 2.42 130 2.21 131 2.04 132 1.87 133 1.73 134 1.64 135 1.6 136 1.63 137 1.69 138 1.79 139 1.91 140 2.04 141 2.21 142 2.43 143 2.69 144 2.94 145 3.14 146 3.33 147 3.52 148 3.7 149 3.82 150 3.87 151 3.84 152 3.76 153 3.64 154 3.5 155 3.35 156 3.17 157 2.93 158 2.66 159 2.38 160 2.13 161 1.9 162 1.68 163 1.46 164 1.26 165 1.08 166 0.92 167 0.76 168 0.62 169 0.5 170 0.4 171 0.32 172 0.25 173 0.18 174 0.13 175 0.09 176 0.06 177 0.04 178 0.02 179 0 180 0 181 0 182 0.02 183 0.05 184 0.09 185 0.12 186 0.17 187 0.24 188 0.32 189 0.41 190 0.51 191 0.63 192 0.77 193 0.92 194 1.09 195 1.27 196 1.48 197 1.71 198 1.96 199 2.23 200 2.51 201 2.82 202 3.15 203 3.5 204 3.84 205 4.14 206 4.43 207 4.75 208 5.04 209 5.24 210 5.32 211 5.27 212 5.13 213 4.93 214 4.69 215 4.44 216 4.14 217 3.73 218 3.29 219 2.87 220 2.54 221 2.27 222 1.99 223 1.76 224 1.59 225 1.53 226 1.55 227 1.59 228 1.67 229 1.76 230 1.86 231 2.05 232 2.38 233 2.76 234 3.16 235 3.49 236 3.82 237 4.17 238 4.48 239 4.72 240 4.81 241 4.74 242 4.59 243 4.39 244 4.19 245 4.04 246 3.93 247 3.82 248 3.73 249 3.66 250 3.64 251 3.74 252 3.98 253 4.28 254 4.55 255 4.71 256 4.78 257 4.83 258 4.88 259 4.91 260 4.92 261 4.78 262 4.44 263 4.01 264 3.63 265 3.4 266 3.29 267 3.19 268 3.12 269 3.07 270 3.05 271 3.16 272 3.41 273 3.72 274 4.01 275 4.18 276 4.27 277 4.34 278 4.4 279 4.44 280 4.45 281 4.37 282 4.16 283 3.91 284 3.7 285 3.62 286 3.62 287 3.64 288 3.66 289 3.68 290 3.72 291 3.81 292 3.99 293 4.2 294 4.36 295 4.43 296 4.42 297 4.4 298 4.36 299 4.31 300 4.25 301 4.15 302 3.98 303 3.79 304 3.65 305 3.59 306 3.59 307 3.62 308 3.65 309 3.7 310 3.75 311 3.86 312 4.07 313 4.32 314 4.58 315 4.81 316 5.04 317 5.3 318 5.54 319 5.71 320 5.78 321 5.76 322 5.72 323 5.66 324 5.59 325 5.5 326 5.37 327 5.17 328 4.94 329 4.7 330 4.48 331 4.29 332 4.09 333 3.9 334 3.73 335 3.58 336 3.45 337 3.33 338 3.22 339 3.12 340 3.05 341 2.98 342 2.93 343 2.88 344 2.84 345 2.8 346 2.77 347 2.74 348 2.72 349 2.7 350 2.68 351 2.66 352 2.65 353 2.63 354 2.62 355 2.6 356 2.59 357 2.57 358 2.55 359 2.53 1 0 360 0 0.53 1 0.56 2 0.59 3 0.62 4 0.64 5 0.67 6 0.69 7 0.72 8 0.75 9 0.77 10 0.8 11 0.83 12 0.86 13 0.89 14 0.92 15 0.96 16 0.99 17 1.03 18 1.07 19 1.11 20 1.16 21 1.21 22 1.27 23 1.32 24 1.38 25 1.45 26 1.51 27 1.58 28 1.65 29 1.73 30 1.8 31 1.88 32 1.96 33 2.04 34 2.12 35 2.2 36 2.28 37 2.37 38 2.46 39 2.55 40 2.64 41 2.74 42 2.84 43 2.94 44 3.04 45 3.15 46 3.26 47 3.37 48 3.49 49 3.61 50 3.73 51 3.85 52 3.98 53 4.1 54 4.23 55 4.37 56 4.51 57 4.65 58 4.79 59 4.94 60 5.1 61 5.26 62 5.42 63 5.59 64 5.76 65 5.93 66 6.11 67 6.29 68 6.48 69 6.67 70 6.86 71 7.06 72 7.26 73 7.49 74 7.75 75 8.03 76 8.34 77 8.67 78 9.01 79 9.36 80 9.7 81 10.04 82 10.37 83 10.68 84 10.97 85 11.23 86 11.46 87 11.65 88 11.79 89 11.88 90 11.91 91 11.89 92 11.85 93 11.79 94 11.7 95 11.59 96 11.47 97 11.32 98 11.16 99 10.99 100 10.81 101 10.62 102 10.42 103 10.21 104 10 105 9.79 106 9.58 107 9.37 108 9.16 109 8.94 110 8.69 111 8.41 112 8.11 113 7.79 114 7.45 115 7.11 116 6.75 117 6.39 118 6.03 119 5.68 120 5.33 121 4.99 122 4.67 123 4.37 124 4.09 125 3.84 126 3.63 127 3.42 128 3.23 129 3.03 130 2.84 131 2.66 132 2.48 133 2.3 134 2.14 135 1.98 136 1.82 137 1.68 138 1.54 139 1.41 140 1.29 141 1.18 142 1.08 143 0.99 144 0.92 145 0.85 146 0.78 147 0.71 148 0.64 149 0.57 150 0.51 151 0.45 152 0.39 153 0.34 154 0.29 155 0.24 156 0.2 157 0.17 158 0.14 159 0.11 160 0.09 161 0.08 162 0.08 163 0.08 164 0.09 165 0.09 166 0.11 167 0.12 168 0.14 169 0.16 170 0.19 171 0.22 172 0.25 173 0.29 174 0.33 175 0.38 176 0.43 177 0.49 178 0.55 179 0.62 180 0.69 181 0.71 182 0.73 183 0.75 184 0.78 185 0.81 186 0.84 187 0.88 188 0.92 189 0.96 190 1 191 1.04 192 1.09 193 1.13 194 1.18 195 1.23 196 1.28 197 1.34 198 1.39 199 1.44 200 1.5 201 1.57 202 1.63 203 1.7 204 1.78 205 1.85 206 1.94 207 2.02 208 2.11 209 2.2 210 2.29 211 2.39 212 2.49 213 2.59 214 2.69 215 2.8 216 2.91 217 3.02 218 3.14 219 3.27 220 3.4 221 3.53 222 3.67 223 3.82 224 3.97 225 4.13 226 4.29 227 4.46 228 4.64 229 4.82 230 5 231 5.2 232 5.4 233 5.6 234 5.81 235 6.04 236 6.31 237 6.6 238 6.92 239 7.26 240 7.61 241 7.97 242 8.35 243 8.72 244 9.1 245 9.46 246 9.82 247 10.17 248 10.5 249 10.8 250 11.08 251 11.33 252 11.54 253 11.73 254 11.93 255 12.12 256 12.32 257 12.51 258 12.7 259 12.88 260 13.05 261 13.22 262 13.37 263 13.51 264 13.64 265 13.75 266 13.85 267 13.92 268 13.98 269 14.01 270 14.03 271 13.98 272 13.85 273 13.63 274 13.35 275 13.01 276 12.61 277 12.17 278 11.7 279 11.21 280 10.7 281 10.18 282 9.66 283 9.16 284 8.68 285 8.22 286 7.81 287 7.44 288 7.13 289 6.85 290 6.58 291 6.32 292 6.06 293 5.81 294 5.57 295 5.33 296 5.1 297 4.87 298 4.66 299 4.45 300 4.24 301 4.05 302 3.86 303 3.68 304 3.5 305 3.34 306 3.18 307 3.03 308 2.88 309 2.73 310 2.59 311 2.45 312 2.32 313 2.18 314 2.06 315 1.93 316 1.82 317 1.7 318 1.59 319 1.49 320 1.39 321 1.29 322 1.2 323 1.12 324 1.04 325 0.96 326 0.88 327 0.8 328 0.72 329 0.64 330 0.56 331 0.49 332 0.41 333 0.34 334 0.28 335 0.22 336 0.17 337 0.12 338 0.08 339 0.05 340 0.02 341 0.01 342 0 343 0.01 344 0.01 345 0.03 346 0.05 347 0.07 348 0.1 349 0.13 350 0.16 351 0.2 352 0.24 353 0.28 354 0.31 355 0.35 356 0.39 357 0.43 358 0.47 359 0.5 0",-18,"【1.5GHz】OHTK-02-135F",360,1475.9,1485.9,0,null,"OHTK-02-135F",false,0,0,null],</v>
      </c>
      <c r="D56" s="10" t="str">
        <f t="shared" si="1"/>
        <v>"20180215_エリア設計部修正","2 0 0 360 0 2.5 1 2.47 2 2.43 3 2.39 4 2.35 5 2.3 6 2.25 7 2.2 8 2.15 9 2.1 10 2.05 11 2 12 1.96 13 1.91 14 1.88 15 1.87 16 1.87 17 1.88 18 1.88 19 1.89 20 1.9 21 1.93 22 1.99 23 2.08 24 2.19 25 2.29 26 2.42 27 2.57 28 2.75 29 2.94 30 3.14 31 3.36 32 3.62 33 3.88 34 4.13 35 4.35 36 4.55 37 4.77 38 4.95 39 5.09 40 5.14 41 5.11 42 5.03 43 4.91 44 4.78 45 4.65 46 4.49 47 4.28 48 4.07 49 3.91 50 3.84 51 3.85 52 3.88 53 3.92 54 3.97 55 4.03 56 4.17 57 4.4 58 4.66 59 4.87 60 4.96 61 4.94 62 4.9 63 4.84 64 4.76 65 4.67 66 4.47 67 4.13 68 3.75 69 3.43 70 3.28 71 3.25 72 3.23 73 3.21 74 3.2 75 3.2 76 3.33 77 3.63 78 4 79 4.31 80 4.44 81 4.44 82 4.43 83 4.41 84 4.38 85 4.35 86 4.22 87 3.93 88 3.6 89 3.32 90 3.21 91 3.23 92 3.29 93 3.38 94 3.49 95 3.61 96 3.81 97 4.13 98 4.46 99 4.73 100 4.84 101 4.82 102 4.75 103 4.66 104 4.56 105 4.44 106 4.28 107 4.05 108 3.81 109 3.62 110 3.55 111 3.55 112 3.57 113 3.6 114 3.63 115 3.67 116 3.75 117 3.88 118 4.03 119 4.15 120 4.2 121 4.16 122 4.04 123 3.88 124 3.7 125 3.51 126 3.29 127 3 128 2.7 129 2.42 130 2.21 131 2.04 132 1.87 133 1.73 134 1.64 135 1.6 136 1.63 137 1.69 138 1.79 139 1.91 140 2.04 141 2.21 142 2.43 143 2.69 144 2.94 145 3.14 146 3.33 147 3.52 148 3.7 149 3.82 150 3.87 151 3.84 152 3.76 153 3.64 154 3.5 155 3.35 156 3.17 157 2.93 158 2.66 159 2.38 160 2.13 161 1.9 162 1.68 163 1.46 164 1.26 165 1.08 166 0.92 167 0.76 168 0.62 169 0.5 170 0.4 171 0.32 172 0.25 173 0.18 174 0.13 175 0.09 176 0.06 177 0.04 178 0.02 179 0 180 0 181 0 182 0.02 183 0.05 184 0.09 185 0.12 186 0.17 187 0.24 188 0.32 189 0.41 190 0.51 191 0.63 192 0.77 193 0.92 194 1.09 195 1.27 196 1.48 197 1.71 198 1.96 199 2.23 200 2.51 201 2.82 202 3.15 203 3.5 204 3.84 205 4.14 206 4.43 207 4.75 208 5.04 209 5.24 210 5.32 211 5.27 212 5.13 213 4.93 214 4.69 215 4.44 216 4.14 217 3.73 218 3.29 219 2.87 220 2.54 221 2.27 222 1.99 223 1.76 224 1.59 225 1.53 226 1.55 227 1.59 228 1.67 229 1.76 230 1.86 231 2.05 232 2.38 233 2.76 234 3.16 235 3.49 236 3.82 237 4.17 238 4.48 239 4.72 240 4.81 241 4.74 242 4.59 243 4.39 244 4.19 245 4.04 246 3.93 247 3.82 248 3.73 249 3.66 250 3.64 251 3.74 252 3.98 253 4.28 254 4.55 255 4.71 256 4.78 257 4.83 258 4.88 259 4.91 260 4.92 261 4.78 262 4.44 263 4.01 264 3.63 265 3.4 266 3.29 267 3.19 268 3.12 269 3.07 270 3.05 271 3.16 272 3.41 273 3.72 274 4.01 275 4.18 276 4.27 277 4.34 278 4.4 279 4.44 280 4.45 281 4.37 282 4.16 283 3.91 284 3.7 285 3.62 286 3.62 287 3.64 288 3.66 289 3.68 290 3.72 291 3.81 292 3.99 293 4.2 294 4.36 295 4.43 296 4.42 297 4.4 298 4.36 299 4.31 300 4.25 301 4.15 302 3.98 303 3.79 304 3.65 305 3.59 306 3.59 307 3.62 308 3.65 309 3.7 310 3.75 311 3.86 312 4.07 313 4.32 314 4.58 315 4.81 316 5.04 317 5.3 318 5.54 319 5.71 320 5.78 321 5.76 322 5.72 323 5.66 324 5.59 325 5.5 326 5.37 327 5.17 328 4.94 329 4.7 330 4.48 331 4.29 332 4.09 333 3.9 334 3.73 335 3.58 336 3.45 337 3.33 338 3.22 339 3.12 340 3.05 341 2.98 342 2.93 343 2.88 344 2.84 345 2.8 346 2.77 347 2.74 348 2.72 349 2.7 350 2.68 351 2.66 352 2.65 353 2.63 354 2.62 355 2.6 356 2.59 357 2.57 358 2.55 359 2.53 1 0 360 0 0.53 1 0.56 2 0.59 3 0.62 4 0.64 5 0.67 6 0.69 7 0.72 8 0.75 9 0.77 10 0.8 11 0.83 12 0.86 13 0.89 14 0.92 15 0.96 16 0.99 17 1.03 18 1.07 19 1.11 20 1.16 21 1.21 22 1.27 23 1.32 24 1.38 25 1.45 26 1.51 27 1.58 28 1.65 29 1.73 30 1.8 31 1.88 32 1.96 33 2.04 34 2.12 35 2.2 36 2.28 37 2.37 38 2.46 39 2.55 40 2.64 41 2.74 42 2.84 43 2.94 44 3.04 45 3.15 46 3.26 47 3.37 48 3.49 49 3.61 50 3.73 51 3.85 52 3.98 53 4.1 54 4.23 55 4.37 56 4.51 57 4.65 58 4.79 59 4.94 60 5.1 61 5.26 62 5.42 63 5.59 64 5.76 65 5.93 66 6.11 67 6.29 68 6.48 69 6.67 70 6.86 71 7.06 72 7.26 73 7.49 74 7.75 75 8.03 76 8.34 77 8.67 78 9.01 79 9.36 80 9.7 81 10.04 82 10.37 83 10.68 84 10.97 85 11.23 86 11.46 87 11.65 88 11.79 89 11.88 90 11.91 91 11.89 92 11.85 93 11.79 94 11.7 95 11.59 96 11.47 97 11.32 98 11.16 99 10.99 100 10.81 101 10.62 102 10.42 103 10.21 104 10 105 9.79 106 9.58 107 9.37 108 9.16 109 8.94 110 8.69 111 8.41 112 8.11 113 7.79 114 7.45 115 7.11 116 6.75 117 6.39 118 6.03 119 5.68 120 5.33 121 4.99 122 4.67 123 4.37 124 4.09 125 3.84 126 3.63 127 3.42 128 3.23 129 3.03 130 2.84 131 2.66 132 2.48 133 2.3 134 2.14 135 1.98 136 1.82 137 1.68 138 1.54 139 1.41 140 1.29 141 1.18 142 1.08 143 0.99 144 0.92 145 0.85 146 0.78 147 0.71 148 0.64 149 0.57 150 0.51 151 0.45 152 0.39 153 0.34 154 0.29 155 0.24 156 0.2 157 0.17 158 0.14 159 0.11 160 0.09 161 0.08 162 0.08 163 0.08 164 0.09 165 0.09 166 0.11 167 0.12 168 0.14 169 0.16 170 0.19 171 0.22 172 0.25 173 0.29 174 0.33 175 0.38 176 0.43 177 0.49 178 0.55 179 0.62 180 0.69 181 0.71 182 0.73 183 0.75 184 0.78 185 0.81 186 0.84 187 0.88 188 0.92 189 0.96 190 1 191 1.04 192 1.09 193 1.13 194 1.18 195 1.23 196 1.28 197 1.34 198 1.39 199 1.44 200 1.5 201 1.57 202 1.63 203 1.7 204 1.78 205 1.85 206 1.94 207 2.02 208 2.11 209 2.2 210 2.29 211 2.39 212 2.49 213 2.59 214 2.69 215 2.8 216 2.91 217 3.02 218 3.14 219 3.27 220 3.4 221 3.53 222 3.67 223 3.82 224 3.97 225 4.13 226 4.29 227 4.46 228 4.64 229 4.82 230 5 231 5.2 232 5.4 233 5.6 234 5.81 235 6.04 236 6.31 237 6.6 238 6.92 239 7.26 240 7.61 241 7.97 242 8.35 243 8.72 244 9.1 245 9.46 246 9.82 247 10.17 248 10.5 249 10.8 250 11.08 251 11.33 252 11.54 253 11.73 254 11.93 255 12.12 256 12.32 257 12.51 258 12.7 259 12.88 260 13.05 261 13.22 262 13.37 263 13.51 264 13.64 265 13.75 266 13.85 267 13.92 268 13.98 269 14.01 270 14.03 271 13.98 272 13.85 273 13.63 274 13.35 275 13.01 276 12.61 277 12.17 278 11.7 279 11.21 280 10.7 281 10.18 282 9.66 283 9.16 284 8.68 285 8.22 286 7.81 287 7.44 288 7.13 289 6.85 290 6.58 291 6.32 292 6.06 293 5.81 294 5.57 295 5.33 296 5.1 297 4.87 298 4.66 299 4.45 300 4.24 301 4.05 302 3.86 303 3.68 304 3.5 305 3.34 306 3.18 307 3.03 308 2.88 309 2.73 310 2.59 311 2.45 312 2.32 313 2.18 314 2.06 315 1.93 316 1.82 317 1.7 318 1.59 319 1.49 320 1.39 321 1.29 322 1.2 323 1.12 324 1.04 325 0.96 326 0.88 327 0.8 328 0.72 329 0.64 330 0.56 331 0.49 332 0.41 333 0.34 334 0.28 335 0.22 336 0.17 337 0.12 338 0.08 339 0.05 340 0.02 341 0.01 342 0 343 0.01 344 0.01 345 0.03 346 0.05 347 0.07 348 0.1 349 0.13 350 0.16 351 0.2 352 0.24 353 0.28 354 0.31 355 0.35 356 0.39 357 0.43 358 0.47 359 0.5 0",-18,"【1.5GHz】OHTK-02-135F",360,1475.9,1485.9,0,null,"OHTK-02-135F",false,0,0,null],</v>
      </c>
      <c r="E56" s="10" t="str">
        <f t="shared" si="1"/>
        <v>"2 0 0 360 0 2.5 1 2.47 2 2.43 3 2.39 4 2.35 5 2.3 6 2.25 7 2.2 8 2.15 9 2.1 10 2.05 11 2 12 1.96 13 1.91 14 1.88 15 1.87 16 1.87 17 1.88 18 1.88 19 1.89 20 1.9 21 1.93 22 1.99 23 2.08 24 2.19 25 2.29 26 2.42 27 2.57 28 2.75 29 2.94 30 3.14 31 3.36 32 3.62 33 3.88 34 4.13 35 4.35 36 4.55 37 4.77 38 4.95 39 5.09 40 5.14 41 5.11 42 5.03 43 4.91 44 4.78 45 4.65 46 4.49 47 4.28 48 4.07 49 3.91 50 3.84 51 3.85 52 3.88 53 3.92 54 3.97 55 4.03 56 4.17 57 4.4 58 4.66 59 4.87 60 4.96 61 4.94 62 4.9 63 4.84 64 4.76 65 4.67 66 4.47 67 4.13 68 3.75 69 3.43 70 3.28 71 3.25 72 3.23 73 3.21 74 3.2 75 3.2 76 3.33 77 3.63 78 4 79 4.31 80 4.44 81 4.44 82 4.43 83 4.41 84 4.38 85 4.35 86 4.22 87 3.93 88 3.6 89 3.32 90 3.21 91 3.23 92 3.29 93 3.38 94 3.49 95 3.61 96 3.81 97 4.13 98 4.46 99 4.73 100 4.84 101 4.82 102 4.75 103 4.66 104 4.56 105 4.44 106 4.28 107 4.05 108 3.81 109 3.62 110 3.55 111 3.55 112 3.57 113 3.6 114 3.63 115 3.67 116 3.75 117 3.88 118 4.03 119 4.15 120 4.2 121 4.16 122 4.04 123 3.88 124 3.7 125 3.51 126 3.29 127 3 128 2.7 129 2.42 130 2.21 131 2.04 132 1.87 133 1.73 134 1.64 135 1.6 136 1.63 137 1.69 138 1.79 139 1.91 140 2.04 141 2.21 142 2.43 143 2.69 144 2.94 145 3.14 146 3.33 147 3.52 148 3.7 149 3.82 150 3.87 151 3.84 152 3.76 153 3.64 154 3.5 155 3.35 156 3.17 157 2.93 158 2.66 159 2.38 160 2.13 161 1.9 162 1.68 163 1.46 164 1.26 165 1.08 166 0.92 167 0.76 168 0.62 169 0.5 170 0.4 171 0.32 172 0.25 173 0.18 174 0.13 175 0.09 176 0.06 177 0.04 178 0.02 179 0 180 0 181 0 182 0.02 183 0.05 184 0.09 185 0.12 186 0.17 187 0.24 188 0.32 189 0.41 190 0.51 191 0.63 192 0.77 193 0.92 194 1.09 195 1.27 196 1.48 197 1.71 198 1.96 199 2.23 200 2.51 201 2.82 202 3.15 203 3.5 204 3.84 205 4.14 206 4.43 207 4.75 208 5.04 209 5.24 210 5.32 211 5.27 212 5.13 213 4.93 214 4.69 215 4.44 216 4.14 217 3.73 218 3.29 219 2.87 220 2.54 221 2.27 222 1.99 223 1.76 224 1.59 225 1.53 226 1.55 227 1.59 228 1.67 229 1.76 230 1.86 231 2.05 232 2.38 233 2.76 234 3.16 235 3.49 236 3.82 237 4.17 238 4.48 239 4.72 240 4.81 241 4.74 242 4.59 243 4.39 244 4.19 245 4.04 246 3.93 247 3.82 248 3.73 249 3.66 250 3.64 251 3.74 252 3.98 253 4.28 254 4.55 255 4.71 256 4.78 257 4.83 258 4.88 259 4.91 260 4.92 261 4.78 262 4.44 263 4.01 264 3.63 265 3.4 266 3.29 267 3.19 268 3.12 269 3.07 270 3.05 271 3.16 272 3.41 273 3.72 274 4.01 275 4.18 276 4.27 277 4.34 278 4.4 279 4.44 280 4.45 281 4.37 282 4.16 283 3.91 284 3.7 285 3.62 286 3.62 287 3.64 288 3.66 289 3.68 290 3.72 291 3.81 292 3.99 293 4.2 294 4.36 295 4.43 296 4.42 297 4.4 298 4.36 299 4.31 300 4.25 301 4.15 302 3.98 303 3.79 304 3.65 305 3.59 306 3.59 307 3.62 308 3.65 309 3.7 310 3.75 311 3.86 312 4.07 313 4.32 314 4.58 315 4.81 316 5.04 317 5.3 318 5.54 319 5.71 320 5.78 321 5.76 322 5.72 323 5.66 324 5.59 325 5.5 326 5.37 327 5.17 328 4.94 329 4.7 330 4.48 331 4.29 332 4.09 333 3.9 334 3.73 335 3.58 336 3.45 337 3.33 338 3.22 339 3.12 340 3.05 341 2.98 342 2.93 343 2.88 344 2.84 345 2.8 346 2.77 347 2.74 348 2.72 349 2.7 350 2.68 351 2.66 352 2.65 353 2.63 354 2.62 355 2.6 356 2.59 357 2.57 358 2.55 359 2.53 1 0 360 0 0.53 1 0.56 2 0.59 3 0.62 4 0.64 5 0.67 6 0.69 7 0.72 8 0.75 9 0.77 10 0.8 11 0.83 12 0.86 13 0.89 14 0.92 15 0.96 16 0.99 17 1.03 18 1.07 19 1.11 20 1.16 21 1.21 22 1.27 23 1.32 24 1.38 25 1.45 26 1.51 27 1.58 28 1.65 29 1.73 30 1.8 31 1.88 32 1.96 33 2.04 34 2.12 35 2.2 36 2.28 37 2.37 38 2.46 39 2.55 40 2.64 41 2.74 42 2.84 43 2.94 44 3.04 45 3.15 46 3.26 47 3.37 48 3.49 49 3.61 50 3.73 51 3.85 52 3.98 53 4.1 54 4.23 55 4.37 56 4.51 57 4.65 58 4.79 59 4.94 60 5.1 61 5.26 62 5.42 63 5.59 64 5.76 65 5.93 66 6.11 67 6.29 68 6.48 69 6.67 70 6.86 71 7.06 72 7.26 73 7.49 74 7.75 75 8.03 76 8.34 77 8.67 78 9.01 79 9.36 80 9.7 81 10.04 82 10.37 83 10.68 84 10.97 85 11.23 86 11.46 87 11.65 88 11.79 89 11.88 90 11.91 91 11.89 92 11.85 93 11.79 94 11.7 95 11.59 96 11.47 97 11.32 98 11.16 99 10.99 100 10.81 101 10.62 102 10.42 103 10.21 104 10 105 9.79 106 9.58 107 9.37 108 9.16 109 8.94 110 8.69 111 8.41 112 8.11 113 7.79 114 7.45 115 7.11 116 6.75 117 6.39 118 6.03 119 5.68 120 5.33 121 4.99 122 4.67 123 4.37 124 4.09 125 3.84 126 3.63 127 3.42 128 3.23 129 3.03 130 2.84 131 2.66 132 2.48 133 2.3 134 2.14 135 1.98 136 1.82 137 1.68 138 1.54 139 1.41 140 1.29 141 1.18 142 1.08 143 0.99 144 0.92 145 0.85 146 0.78 147 0.71 148 0.64 149 0.57 150 0.51 151 0.45 152 0.39 153 0.34 154 0.29 155 0.24 156 0.2 157 0.17 158 0.14 159 0.11 160 0.09 161 0.08 162 0.08 163 0.08 164 0.09 165 0.09 166 0.11 167 0.12 168 0.14 169 0.16 170 0.19 171 0.22 172 0.25 173 0.29 174 0.33 175 0.38 176 0.43 177 0.49 178 0.55 179 0.62 180 0.69 181 0.71 182 0.73 183 0.75 184 0.78 185 0.81 186 0.84 187 0.88 188 0.92 189 0.96 190 1 191 1.04 192 1.09 193 1.13 194 1.18 195 1.23 196 1.28 197 1.34 198 1.39 199 1.44 200 1.5 201 1.57 202 1.63 203 1.7 204 1.78 205 1.85 206 1.94 207 2.02 208 2.11 209 2.2 210 2.29 211 2.39 212 2.49 213 2.59 214 2.69 215 2.8 216 2.91 217 3.02 218 3.14 219 3.27 220 3.4 221 3.53 222 3.67 223 3.82 224 3.97 225 4.13 226 4.29 227 4.46 228 4.64 229 4.82 230 5 231 5.2 232 5.4 233 5.6 234 5.81 235 6.04 236 6.31 237 6.6 238 6.92 239 7.26 240 7.61 241 7.97 242 8.35 243 8.72 244 9.1 245 9.46 246 9.82 247 10.17 248 10.5 249 10.8 250 11.08 251 11.33 252 11.54 253 11.73 254 11.93 255 12.12 256 12.32 257 12.51 258 12.7 259 12.88 260 13.05 261 13.22 262 13.37 263 13.51 264 13.64 265 13.75 266 13.85 267 13.92 268 13.98 269 14.01 270 14.03 271 13.98 272 13.85 273 13.63 274 13.35 275 13.01 276 12.61 277 12.17 278 11.7 279 11.21 280 10.7 281 10.18 282 9.66 283 9.16 284 8.68 285 8.22 286 7.81 287 7.44 288 7.13 289 6.85 290 6.58 291 6.32 292 6.06 293 5.81 294 5.57 295 5.33 296 5.1 297 4.87 298 4.66 299 4.45 300 4.24 301 4.05 302 3.86 303 3.68 304 3.5 305 3.34 306 3.18 307 3.03 308 2.88 309 2.73 310 2.59 311 2.45 312 2.32 313 2.18 314 2.06 315 1.93 316 1.82 317 1.7 318 1.59 319 1.49 320 1.39 321 1.29 322 1.2 323 1.12 324 1.04 325 0.96 326 0.88 327 0.8 328 0.72 329 0.64 330 0.56 331 0.49 332 0.41 333 0.34 334 0.28 335 0.22 336 0.17 337 0.12 338 0.08 339 0.05 340 0.02 341 0.01 342 0 343 0.01 344 0.01 345 0.03 346 0.05 347 0.07 348 0.1 349 0.13 350 0.16 351 0.2 352 0.24 353 0.28 354 0.31 355 0.35 356 0.39 357 0.43 358 0.47 359 0.5 0",-18,"【1.5GHz】OHTK-02-135F",360,1475.9,1485.9,0,null,"OHTK-02-135F",false,0,0,null],</v>
      </c>
      <c r="F56" s="10" t="str">
        <f t="shared" ref="F56:F105" si="7">F2&amp;","&amp;G56</f>
        <v>-18,"【1.5GHz】OHTK-02-135F",360,1475.9,1485.9,0,null,"OHTK-02-135F",false,0,0,null],</v>
      </c>
      <c r="G56" s="10" t="str">
        <f t="shared" ref="G56:G105" si="8">""""&amp;G2&amp;""","&amp;H56</f>
        <v>"【1.5GHz】OHTK-02-135F",360,1475.9,1485.9,0,null,"OHTK-02-135F",false,0,0,null],</v>
      </c>
      <c r="H56" s="10" t="str">
        <f t="shared" ref="H56:L56" si="2">H2&amp;","&amp;I56</f>
        <v>360,1475.9,1485.9,0,null,"OHTK-02-135F",false,0,0,null],</v>
      </c>
      <c r="I56" s="10" t="str">
        <f t="shared" si="2"/>
        <v>1475.9,1485.9,0,null,"OHTK-02-135F",false,0,0,null],</v>
      </c>
      <c r="J56" s="10" t="str">
        <f t="shared" si="2"/>
        <v>1485.9,0,null,"OHTK-02-135F",false,0,0,null],</v>
      </c>
      <c r="K56" s="10" t="str">
        <f t="shared" si="2"/>
        <v>0,null,"OHTK-02-135F",false,0,0,null],</v>
      </c>
      <c r="L56" s="10" t="str">
        <f t="shared" si="2"/>
        <v>null,"OHTK-02-135F",false,0,0,null],</v>
      </c>
      <c r="M56" s="10" t="str">
        <f t="shared" ref="M56:M105" si="10">""""&amp;M2&amp;""","&amp;N56</f>
        <v>"OHTK-02-135F",false,0,0,null],</v>
      </c>
      <c r="N56" s="10" t="str">
        <f t="shared" ref="N56:P56" si="3">N2&amp;","&amp;O56</f>
        <v>false,0,0,null],</v>
      </c>
      <c r="O56" s="10" t="str">
        <f t="shared" si="3"/>
        <v>0,0,null],</v>
      </c>
      <c r="P56" s="10" t="str">
        <f t="shared" si="3"/>
        <v>0,null],</v>
      </c>
      <c r="Q56" s="10" t="str">
        <f t="shared" ref="Q56:Q104" si="12">Q2&amp;"],"</f>
        <v>null],</v>
      </c>
    </row>
    <row r="57">
      <c r="A57" s="10" t="str">
        <f t="shared" si="4"/>
        <v>["【1.5GHz】OVTK-0203-190M(0)",5.24,"Ｇｏｏｄ Ｔｅｌｅｃｏｍｍｕｎｉｃａｔｉｏｎ","20180215_エリア設計部修正","2 0 0 360 0 3.14 1 3.09 2 3.03 3 2.96 4 2.89 5 2.83 6 2.76 7 2.69 8 2.62 9 2.54 10 2.47 11 2.41 12 2.34 13 2.27 14 2.2 15 2.14 16 2.07 17 2 18 1.94 19 1.88 20 1.83 21 1.78 22 1.73 23 1.69 24 1.66 25 1.62 26 1.57 27 1.53 28 1.49 29 1.45 30 1.44 31 1.44 32 1.43 33 1.43 34 1.43 35 1.43 36 1.41 37 1.37 38 1.32 39 1.28 40 1.26 41 1.25 42 1.25 43 1.24 44 1.24 45 1.24 46 1.24 47 1.25 48 1.26 49 1.27 50 1.28 51 1.3 52 1.32 53 1.34 54 1.36 55 1.38 56 1.38 57 1.39 58 1.39 59 1.4 60 1.4 61 1.42 62 1.46 63 1.5 64 1.54 65 1.56 66 1.57 67 1.58 68 1.58 69 1.59 70 1.59 71 1.6 72 1.6 73 1.61 74 1.62 75 1.63 76 1.64 77 1.66 78 1.67 79 1.69 80 1.69 81 1.69 82 1.67 83 1.65 84 1.64 85 1.63 86 1.63 87 1.64 88 1.64 89 1.64 90 1.65 91 1.64 92 1.61 93 1.58 94 1.55 95 1.53 96 1.52 97 1.51 98 1.5 99 1.49 100 1.49 101 1.48 102 1.48 103 1.47 104 1.47 105 1.46 106 1.45 107 1.44 108 1.43 109 1.43 110 1.42 111 1.43 112 1.43 113 1.44 114 1.44 115 1.45 116 1.44 117 1.43 118 1.41 119 1.4 120 1.39 121 1.4 122 1.41 123 1.43 124 1.46 125 1.48 126 1.5 127 1.52 128 1.55 129 1.58 130 1.6 131 1.62 132 1.64 133 1.66 134 1.69 135 1.71 136 1.74 137 1.76 138 1.79 139 1.83 140 1.87 141 1.91 142 1.96 143 2.02 144 2.08 145 2.13 146 2.18 147 2.23 148 2.27 149 2.31 150 2.36 151 2.42 152 2.47 153 2.53 154 2.59 155 2.65 156 2.72 157 2.79 158 2.86 159 2.93 160 3 161 3.07 162 3.14 163 3.2 164 3.27 165 3.34 166 3.41 167 3.48 168 3.55 169 3.61 170 3.65 171 3.68 172 3.7 173 3.72 174 3.73 175 3.75 176 3.77 177 3.8 178 3.82 179 3.84 180 3.87 181 3.88 182 3.9 183 3.9 184 3.9 185 3.9 186 3.9 187 3.88 188 3.85 189 3.82 190 3.79 191 3.76 192 3.72 193 3.68 194 3.64 195 3.6 196 3.54 197 3.48 198 3.42 199 3.35 200 3.28 201 3.21 202 3.14 203 3.07 204 2.99 205 2.92 206 2.85 207 2.77 208 2.69 209 2.62 210 2.55 211 2.48 212 2.42 213 2.36 214 2.3 215 2.24 216 2.18 217 2.11 218 2.05 219 2 220 1.94 221 1.89 222 1.84 223 1.79 224 1.74 225 1.69 226 1.64 227 1.59 228 1.55 229 1.5 230 1.45 231 1.41 232 1.37 233 1.33 234 1.28 235 1.25 236 1.21 237 1.17 238 1.13 239 1.09 240 1.06 241 1.02 242 0.99 243 0.96 244 0.92 245 0.89 246 0.85 247 0.81 248 0.77 249 0.73 250 0.69 251 0.65 252 0.62 253 0.58 254 0.54 255 0.51 256 0.48 257 0.45 258 0.42 259 0.39 260 0.35 261 0.32 262 0.29 263 0.26 264 0.23 265 0.2 266 0.17 267 0.14 268 0.11 269 0.09 270 0.07 271 0.05 272 0.03 273 0.01 274 0 275 0 276 0 277 0 278 0 279 0 280 0 281 0 282 0.01 283 0.02 284 0.04 285 0.05 286 0.07 287 0.09 288 0.11 289 0.13 290 0.16 291 0.19 292 0.22 293 0.26 294 0.3 295 0.34 296 0.38 297 0.42 298 0.47 299 0.51 300 0.56 301 0.6 302 0.65 303 0.7 304 0.75 305 0.8 306 0.86 307 0.92 308 0.98 309 1.04 310 1.1 311 1.15 312 1.2 313 1.25 314 1.31 315 1.37 316 1.43 317 1.5 318 1.57 319 1.64 320 1.71 321 1.79 322 1.87 323 1.95 324 2.02 325 2.1 326 2.18 327 2.25 328 2.33 329 2.4 330 2.48 331 2.55 332 2.61 333 2.68 334 2.75 335 2.81 336 2.87 337 2.92 338 2.98 339 3.03 340 3.08 341 3.13 342 3.18 343 3.23 344 3.28 345 3.31 346 3.33 347 3.35 348 3.37 349 3.38 350 3.38 351 3.38 352 3.37 353 3.35 354 3.33 355 3.31 356 3.29 357 3.26 358 3.22 359 3.18 1 0 360 0 7.23 1 6.98 2 6.74 3 6.51 4 6.25 5 5.96 6 5.6 7 5.18 8 4.73 9 4.3 10 3.92 11 3.58 12 3.25 13 2.94 14 2.67 15 2.46 16 2.29 17 2.15 18 2.02 19 1.91 20 1.81 21 1.72 22 1.64 23 1.57 24 1.5 25 1.41 26 1.31 27 1.2 28 1.09 29 0.98 30 0.88 31 0.78 32 0.68 33 0.59 34 0.51 35 0.47 36 0.44 37 0.42 38 0.4 39 0.39 40 0.39 41 0.4 42 0.44 43 0.49 44 0.55 45 0.62 46 0.69 47 0.79 48 0.9 49 1.02 50 1.14 51 1.28 52 1.42 53 1.58 54 1.74 55 1.91 56 2.07 57 2.25 58 2.43 59 2.62 60 2.82 61 3.03 62 3.27 63 3.51 64 3.77 65 4.04 66 4.33 67 4.63 68 4.96 69 5.3 70 5.66 71 6.05 72 6.46 73 6.9 74 7.37 75 7.87 76 8.4 77 8.97 78 9.57 79 10.22 80 10.91 81 11.63 82 12.37 83 13.19 84 14.11 85 15.17 86 16.82 87 19.09 88 21.4 89 23.21 90 23.94 91 23.18 92 21.28 93 18.84 94 16.43 95 14.63 96 13.4 97 12.31 98 11.33 99 10.45 100 9.67 101 8.97 102 8.34 103 7.76 104 7.24 105 6.75 106 6.29 107 5.86 108 5.46 109 5.09 110 4.75 111 4.43 112 4.13 113 3.85 114 3.59 115 3.34 116 3.11 117 2.89 118 2.69 119 2.49 120 2.3 121 2.13 122 1.96 123 1.8 124 1.64 125 1.49 126 1.34 127 1.19 128 1.05 129 0.91 130 0.79 131 0.67 132 0.55 133 0.44 134 0.35 135 0.27 136 0.2 137 0.12 138 0.06 139 0.02 140 0 141 0.01 142 0.01 143 0.02 144 0.03 145 0.04 146 0.08 147 0.16 148 0.27 149 0.4 150 0.52 151 0.64 152 0.78 153 0.93 154 1.08 155 1.23 156 1.37 157 1.5 158 1.64 159 1.78 160 1.94 161 2.1 162 2.26 163 2.44 164 2.63 165 2.85 166 3.1 167 3.4 168 3.74 169 4.09 170 4.44 171 4.83 172 5.24 173 5.67 174 6.08 175 6.45 176 6.78 177 7.08 178 7.37 179 7.65 180 7.96 181 8.26 182 8.57 183 8.89 184 9.22 185 9.59 186 10.03 187 10.55 188 11.08 189 11.54 190 11.85 191 12.04 192 12.2 193 12.33 194 12.45 195 12.57 196 12.68 197 12.78 198 12.88 199 13 200 13.17 201 13.54 202 14.14 203 14.85 204 15.51 205 15.97 206 16.29 207 16.59 208 16.84 209 17.02 210 17.08 211 16.97 212 16.7 213 16.38 214 16.11 215 15.99 216 16.11 217 16.44 218 16.92 219 17.52 220 18.19 221 19.44 222 21.41 223 23.53 224 25.23 225 25.93 226 25.81 227 25.51 228 25.08 229 24.6 230 24.12 231 23.52 232 22.74 233 21.96 234 21.36 235 21.12 236 21.26 237 21.63 238 22.18 239 22.83 240 23.52 241 24.57 242 26.09 243 27.67 244 28.92 245 29.42 246 28.93 247 27.69 248 26.07 249 24.44 250 23.15 251 22.17 252 21.22 253 20.35 254 19.62 255 19.06 256 18.63 257 18.26 258 17.94 259 17.68 260 17.51 261 17.38 262 17.26 263 17.16 264 17.1 265 17.08 266 17.08 267 17.08 268 17.08 269 17.08 270 18.14 271 18.11 272 18.08 273 18.05 274 18.01 275 17.98 276 17.94 277 17.9 278 17.85 279 17.8 280 17.76 281 17.71 282 17.67 283 17.62 284 17.57 285 17.51 286 17.44 287 17.35 288 17.25 289 17.15 290 17.03 291 16.9 292 16.76 293 16.6 294 16.44 295 16.29 296 16.13 297 15.97 298 15.81 299 15.69 300 15.61 301 15.57 302 15.53 303 15.5 304 15.48 305 15.47 306 15.51 307 15.61 308 15.72 309 15.82 310 15.86 311 15.83 312 15.75 313 15.64 314 15.52 315 15.4 316 15.24 317 15.05 318 14.86 319 14.71 320 14.65 321 14.73 322 14.95 323 15.24 324 15.57 325 15.87 326 16.19 327 16.58 328 16.95 329 17.23 330 17.35 331 17.05 332 16.31 333 15.36 334 14.42 335 13.71 336 13.17 337 12.63 338 12.17 339 11.84 340 11.71 341 11.8 342 12.01 343 12.25 344 12.46 345 12.55 346 12.49 347 12.33 348 12.1 349 11.82 350 11.52 351 11.09 352 10.48 353 9.79 354 9.15 355 8.66 356 8.31 357 8.01 358 7.74 359 7.49 0",140,"【1.5GHz】OVTK-0203-190M",360,1475.9,1485.9,0,null,"OVTK-0203-190M",false,0,0,null],</v>
      </c>
      <c r="B57" s="10" t="str">
        <f t="shared" si="5"/>
        <v>5.24,"Ｇｏｏｄ Ｔｅｌｅｃｏｍｍｕｎｉｃａｔｉｏｎ","20180215_エリア設計部修正","2 0 0 360 0 3.14 1 3.09 2 3.03 3 2.96 4 2.89 5 2.83 6 2.76 7 2.69 8 2.62 9 2.54 10 2.47 11 2.41 12 2.34 13 2.27 14 2.2 15 2.14 16 2.07 17 2 18 1.94 19 1.88 20 1.83 21 1.78 22 1.73 23 1.69 24 1.66 25 1.62 26 1.57 27 1.53 28 1.49 29 1.45 30 1.44 31 1.44 32 1.43 33 1.43 34 1.43 35 1.43 36 1.41 37 1.37 38 1.32 39 1.28 40 1.26 41 1.25 42 1.25 43 1.24 44 1.24 45 1.24 46 1.24 47 1.25 48 1.26 49 1.27 50 1.28 51 1.3 52 1.32 53 1.34 54 1.36 55 1.38 56 1.38 57 1.39 58 1.39 59 1.4 60 1.4 61 1.42 62 1.46 63 1.5 64 1.54 65 1.56 66 1.57 67 1.58 68 1.58 69 1.59 70 1.59 71 1.6 72 1.6 73 1.61 74 1.62 75 1.63 76 1.64 77 1.66 78 1.67 79 1.69 80 1.69 81 1.69 82 1.67 83 1.65 84 1.64 85 1.63 86 1.63 87 1.64 88 1.64 89 1.64 90 1.65 91 1.64 92 1.61 93 1.58 94 1.55 95 1.53 96 1.52 97 1.51 98 1.5 99 1.49 100 1.49 101 1.48 102 1.48 103 1.47 104 1.47 105 1.46 106 1.45 107 1.44 108 1.43 109 1.43 110 1.42 111 1.43 112 1.43 113 1.44 114 1.44 115 1.45 116 1.44 117 1.43 118 1.41 119 1.4 120 1.39 121 1.4 122 1.41 123 1.43 124 1.46 125 1.48 126 1.5 127 1.52 128 1.55 129 1.58 130 1.6 131 1.62 132 1.64 133 1.66 134 1.69 135 1.71 136 1.74 137 1.76 138 1.79 139 1.83 140 1.87 141 1.91 142 1.96 143 2.02 144 2.08 145 2.13 146 2.18 147 2.23 148 2.27 149 2.31 150 2.36 151 2.42 152 2.47 153 2.53 154 2.59 155 2.65 156 2.72 157 2.79 158 2.86 159 2.93 160 3 161 3.07 162 3.14 163 3.2 164 3.27 165 3.34 166 3.41 167 3.48 168 3.55 169 3.61 170 3.65 171 3.68 172 3.7 173 3.72 174 3.73 175 3.75 176 3.77 177 3.8 178 3.82 179 3.84 180 3.87 181 3.88 182 3.9 183 3.9 184 3.9 185 3.9 186 3.9 187 3.88 188 3.85 189 3.82 190 3.79 191 3.76 192 3.72 193 3.68 194 3.64 195 3.6 196 3.54 197 3.48 198 3.42 199 3.35 200 3.28 201 3.21 202 3.14 203 3.07 204 2.99 205 2.92 206 2.85 207 2.77 208 2.69 209 2.62 210 2.55 211 2.48 212 2.42 213 2.36 214 2.3 215 2.24 216 2.18 217 2.11 218 2.05 219 2 220 1.94 221 1.89 222 1.84 223 1.79 224 1.74 225 1.69 226 1.64 227 1.59 228 1.55 229 1.5 230 1.45 231 1.41 232 1.37 233 1.33 234 1.28 235 1.25 236 1.21 237 1.17 238 1.13 239 1.09 240 1.06 241 1.02 242 0.99 243 0.96 244 0.92 245 0.89 246 0.85 247 0.81 248 0.77 249 0.73 250 0.69 251 0.65 252 0.62 253 0.58 254 0.54 255 0.51 256 0.48 257 0.45 258 0.42 259 0.39 260 0.35 261 0.32 262 0.29 263 0.26 264 0.23 265 0.2 266 0.17 267 0.14 268 0.11 269 0.09 270 0.07 271 0.05 272 0.03 273 0.01 274 0 275 0 276 0 277 0 278 0 279 0 280 0 281 0 282 0.01 283 0.02 284 0.04 285 0.05 286 0.07 287 0.09 288 0.11 289 0.13 290 0.16 291 0.19 292 0.22 293 0.26 294 0.3 295 0.34 296 0.38 297 0.42 298 0.47 299 0.51 300 0.56 301 0.6 302 0.65 303 0.7 304 0.75 305 0.8 306 0.86 307 0.92 308 0.98 309 1.04 310 1.1 311 1.15 312 1.2 313 1.25 314 1.31 315 1.37 316 1.43 317 1.5 318 1.57 319 1.64 320 1.71 321 1.79 322 1.87 323 1.95 324 2.02 325 2.1 326 2.18 327 2.25 328 2.33 329 2.4 330 2.48 331 2.55 332 2.61 333 2.68 334 2.75 335 2.81 336 2.87 337 2.92 338 2.98 339 3.03 340 3.08 341 3.13 342 3.18 343 3.23 344 3.28 345 3.31 346 3.33 347 3.35 348 3.37 349 3.38 350 3.38 351 3.38 352 3.37 353 3.35 354 3.33 355 3.31 356 3.29 357 3.26 358 3.22 359 3.18 1 0 360 0 7.23 1 6.98 2 6.74 3 6.51 4 6.25 5 5.96 6 5.6 7 5.18 8 4.73 9 4.3 10 3.92 11 3.58 12 3.25 13 2.94 14 2.67 15 2.46 16 2.29 17 2.15 18 2.02 19 1.91 20 1.81 21 1.72 22 1.64 23 1.57 24 1.5 25 1.41 26 1.31 27 1.2 28 1.09 29 0.98 30 0.88 31 0.78 32 0.68 33 0.59 34 0.51 35 0.47 36 0.44 37 0.42 38 0.4 39 0.39 40 0.39 41 0.4 42 0.44 43 0.49 44 0.55 45 0.62 46 0.69 47 0.79 48 0.9 49 1.02 50 1.14 51 1.28 52 1.42 53 1.58 54 1.74 55 1.91 56 2.07 57 2.25 58 2.43 59 2.62 60 2.82 61 3.03 62 3.27 63 3.51 64 3.77 65 4.04 66 4.33 67 4.63 68 4.96 69 5.3 70 5.66 71 6.05 72 6.46 73 6.9 74 7.37 75 7.87 76 8.4 77 8.97 78 9.57 79 10.22 80 10.91 81 11.63 82 12.37 83 13.19 84 14.11 85 15.17 86 16.82 87 19.09 88 21.4 89 23.21 90 23.94 91 23.18 92 21.28 93 18.84 94 16.43 95 14.63 96 13.4 97 12.31 98 11.33 99 10.45 100 9.67 101 8.97 102 8.34 103 7.76 104 7.24 105 6.75 106 6.29 107 5.86 108 5.46 109 5.09 110 4.75 111 4.43 112 4.13 113 3.85 114 3.59 115 3.34 116 3.11 117 2.89 118 2.69 119 2.49 120 2.3 121 2.13 122 1.96 123 1.8 124 1.64 125 1.49 126 1.34 127 1.19 128 1.05 129 0.91 130 0.79 131 0.67 132 0.55 133 0.44 134 0.35 135 0.27 136 0.2 137 0.12 138 0.06 139 0.02 140 0 141 0.01 142 0.01 143 0.02 144 0.03 145 0.04 146 0.08 147 0.16 148 0.27 149 0.4 150 0.52 151 0.64 152 0.78 153 0.93 154 1.08 155 1.23 156 1.37 157 1.5 158 1.64 159 1.78 160 1.94 161 2.1 162 2.26 163 2.44 164 2.63 165 2.85 166 3.1 167 3.4 168 3.74 169 4.09 170 4.44 171 4.83 172 5.24 173 5.67 174 6.08 175 6.45 176 6.78 177 7.08 178 7.37 179 7.65 180 7.96 181 8.26 182 8.57 183 8.89 184 9.22 185 9.59 186 10.03 187 10.55 188 11.08 189 11.54 190 11.85 191 12.04 192 12.2 193 12.33 194 12.45 195 12.57 196 12.68 197 12.78 198 12.88 199 13 200 13.17 201 13.54 202 14.14 203 14.85 204 15.51 205 15.97 206 16.29 207 16.59 208 16.84 209 17.02 210 17.08 211 16.97 212 16.7 213 16.38 214 16.11 215 15.99 216 16.11 217 16.44 218 16.92 219 17.52 220 18.19 221 19.44 222 21.41 223 23.53 224 25.23 225 25.93 226 25.81 227 25.51 228 25.08 229 24.6 230 24.12 231 23.52 232 22.74 233 21.96 234 21.36 235 21.12 236 21.26 237 21.63 238 22.18 239 22.83 240 23.52 241 24.57 242 26.09 243 27.67 244 28.92 245 29.42 246 28.93 247 27.69 248 26.07 249 24.44 250 23.15 251 22.17 252 21.22 253 20.35 254 19.62 255 19.06 256 18.63 257 18.26 258 17.94 259 17.68 260 17.51 261 17.38 262 17.26 263 17.16 264 17.1 265 17.08 266 17.08 267 17.08 268 17.08 269 17.08 270 18.14 271 18.11 272 18.08 273 18.05 274 18.01 275 17.98 276 17.94 277 17.9 278 17.85 279 17.8 280 17.76 281 17.71 282 17.67 283 17.62 284 17.57 285 17.51 286 17.44 287 17.35 288 17.25 289 17.15 290 17.03 291 16.9 292 16.76 293 16.6 294 16.44 295 16.29 296 16.13 297 15.97 298 15.81 299 15.69 300 15.61 301 15.57 302 15.53 303 15.5 304 15.48 305 15.47 306 15.51 307 15.61 308 15.72 309 15.82 310 15.86 311 15.83 312 15.75 313 15.64 314 15.52 315 15.4 316 15.24 317 15.05 318 14.86 319 14.71 320 14.65 321 14.73 322 14.95 323 15.24 324 15.57 325 15.87 326 16.19 327 16.58 328 16.95 329 17.23 330 17.35 331 17.05 332 16.31 333 15.36 334 14.42 335 13.71 336 13.17 337 12.63 338 12.17 339 11.84 340 11.71 341 11.8 342 12.01 343 12.25 344 12.46 345 12.55 346 12.49 347 12.33 348 12.1 349 11.82 350 11.52 351 11.09 352 10.48 353 9.79 354 9.15 355 8.66 356 8.31 357 8.01 358 7.74 359 7.49 0",140,"【1.5GHz】OVTK-0203-190M",360,1475.9,1485.9,0,null,"OVTK-0203-190M",false,0,0,null],</v>
      </c>
      <c r="C57" s="10" t="str">
        <f t="shared" ref="C57:E57" si="6">""""&amp;C3&amp;""","&amp;D57</f>
        <v>"Ｇｏｏｄ Ｔｅｌｅｃｏｍｍｕｎｉｃａｔｉｏｎ","20180215_エリア設計部修正","2 0 0 360 0 3.14 1 3.09 2 3.03 3 2.96 4 2.89 5 2.83 6 2.76 7 2.69 8 2.62 9 2.54 10 2.47 11 2.41 12 2.34 13 2.27 14 2.2 15 2.14 16 2.07 17 2 18 1.94 19 1.88 20 1.83 21 1.78 22 1.73 23 1.69 24 1.66 25 1.62 26 1.57 27 1.53 28 1.49 29 1.45 30 1.44 31 1.44 32 1.43 33 1.43 34 1.43 35 1.43 36 1.41 37 1.37 38 1.32 39 1.28 40 1.26 41 1.25 42 1.25 43 1.24 44 1.24 45 1.24 46 1.24 47 1.25 48 1.26 49 1.27 50 1.28 51 1.3 52 1.32 53 1.34 54 1.36 55 1.38 56 1.38 57 1.39 58 1.39 59 1.4 60 1.4 61 1.42 62 1.46 63 1.5 64 1.54 65 1.56 66 1.57 67 1.58 68 1.58 69 1.59 70 1.59 71 1.6 72 1.6 73 1.61 74 1.62 75 1.63 76 1.64 77 1.66 78 1.67 79 1.69 80 1.69 81 1.69 82 1.67 83 1.65 84 1.64 85 1.63 86 1.63 87 1.64 88 1.64 89 1.64 90 1.65 91 1.64 92 1.61 93 1.58 94 1.55 95 1.53 96 1.52 97 1.51 98 1.5 99 1.49 100 1.49 101 1.48 102 1.48 103 1.47 104 1.47 105 1.46 106 1.45 107 1.44 108 1.43 109 1.43 110 1.42 111 1.43 112 1.43 113 1.44 114 1.44 115 1.45 116 1.44 117 1.43 118 1.41 119 1.4 120 1.39 121 1.4 122 1.41 123 1.43 124 1.46 125 1.48 126 1.5 127 1.52 128 1.55 129 1.58 130 1.6 131 1.62 132 1.64 133 1.66 134 1.69 135 1.71 136 1.74 137 1.76 138 1.79 139 1.83 140 1.87 141 1.91 142 1.96 143 2.02 144 2.08 145 2.13 146 2.18 147 2.23 148 2.27 149 2.31 150 2.36 151 2.42 152 2.47 153 2.53 154 2.59 155 2.65 156 2.72 157 2.79 158 2.86 159 2.93 160 3 161 3.07 162 3.14 163 3.2 164 3.27 165 3.34 166 3.41 167 3.48 168 3.55 169 3.61 170 3.65 171 3.68 172 3.7 173 3.72 174 3.73 175 3.75 176 3.77 177 3.8 178 3.82 179 3.84 180 3.87 181 3.88 182 3.9 183 3.9 184 3.9 185 3.9 186 3.9 187 3.88 188 3.85 189 3.82 190 3.79 191 3.76 192 3.72 193 3.68 194 3.64 195 3.6 196 3.54 197 3.48 198 3.42 199 3.35 200 3.28 201 3.21 202 3.14 203 3.07 204 2.99 205 2.92 206 2.85 207 2.77 208 2.69 209 2.62 210 2.55 211 2.48 212 2.42 213 2.36 214 2.3 215 2.24 216 2.18 217 2.11 218 2.05 219 2 220 1.94 221 1.89 222 1.84 223 1.79 224 1.74 225 1.69 226 1.64 227 1.59 228 1.55 229 1.5 230 1.45 231 1.41 232 1.37 233 1.33 234 1.28 235 1.25 236 1.21 237 1.17 238 1.13 239 1.09 240 1.06 241 1.02 242 0.99 243 0.96 244 0.92 245 0.89 246 0.85 247 0.81 248 0.77 249 0.73 250 0.69 251 0.65 252 0.62 253 0.58 254 0.54 255 0.51 256 0.48 257 0.45 258 0.42 259 0.39 260 0.35 261 0.32 262 0.29 263 0.26 264 0.23 265 0.2 266 0.17 267 0.14 268 0.11 269 0.09 270 0.07 271 0.05 272 0.03 273 0.01 274 0 275 0 276 0 277 0 278 0 279 0 280 0 281 0 282 0.01 283 0.02 284 0.04 285 0.05 286 0.07 287 0.09 288 0.11 289 0.13 290 0.16 291 0.19 292 0.22 293 0.26 294 0.3 295 0.34 296 0.38 297 0.42 298 0.47 299 0.51 300 0.56 301 0.6 302 0.65 303 0.7 304 0.75 305 0.8 306 0.86 307 0.92 308 0.98 309 1.04 310 1.1 311 1.15 312 1.2 313 1.25 314 1.31 315 1.37 316 1.43 317 1.5 318 1.57 319 1.64 320 1.71 321 1.79 322 1.87 323 1.95 324 2.02 325 2.1 326 2.18 327 2.25 328 2.33 329 2.4 330 2.48 331 2.55 332 2.61 333 2.68 334 2.75 335 2.81 336 2.87 337 2.92 338 2.98 339 3.03 340 3.08 341 3.13 342 3.18 343 3.23 344 3.28 345 3.31 346 3.33 347 3.35 348 3.37 349 3.38 350 3.38 351 3.38 352 3.37 353 3.35 354 3.33 355 3.31 356 3.29 357 3.26 358 3.22 359 3.18 1 0 360 0 7.23 1 6.98 2 6.74 3 6.51 4 6.25 5 5.96 6 5.6 7 5.18 8 4.73 9 4.3 10 3.92 11 3.58 12 3.25 13 2.94 14 2.67 15 2.46 16 2.29 17 2.15 18 2.02 19 1.91 20 1.81 21 1.72 22 1.64 23 1.57 24 1.5 25 1.41 26 1.31 27 1.2 28 1.09 29 0.98 30 0.88 31 0.78 32 0.68 33 0.59 34 0.51 35 0.47 36 0.44 37 0.42 38 0.4 39 0.39 40 0.39 41 0.4 42 0.44 43 0.49 44 0.55 45 0.62 46 0.69 47 0.79 48 0.9 49 1.02 50 1.14 51 1.28 52 1.42 53 1.58 54 1.74 55 1.91 56 2.07 57 2.25 58 2.43 59 2.62 60 2.82 61 3.03 62 3.27 63 3.51 64 3.77 65 4.04 66 4.33 67 4.63 68 4.96 69 5.3 70 5.66 71 6.05 72 6.46 73 6.9 74 7.37 75 7.87 76 8.4 77 8.97 78 9.57 79 10.22 80 10.91 81 11.63 82 12.37 83 13.19 84 14.11 85 15.17 86 16.82 87 19.09 88 21.4 89 23.21 90 23.94 91 23.18 92 21.28 93 18.84 94 16.43 95 14.63 96 13.4 97 12.31 98 11.33 99 10.45 100 9.67 101 8.97 102 8.34 103 7.76 104 7.24 105 6.75 106 6.29 107 5.86 108 5.46 109 5.09 110 4.75 111 4.43 112 4.13 113 3.85 114 3.59 115 3.34 116 3.11 117 2.89 118 2.69 119 2.49 120 2.3 121 2.13 122 1.96 123 1.8 124 1.64 125 1.49 126 1.34 127 1.19 128 1.05 129 0.91 130 0.79 131 0.67 132 0.55 133 0.44 134 0.35 135 0.27 136 0.2 137 0.12 138 0.06 139 0.02 140 0 141 0.01 142 0.01 143 0.02 144 0.03 145 0.04 146 0.08 147 0.16 148 0.27 149 0.4 150 0.52 151 0.64 152 0.78 153 0.93 154 1.08 155 1.23 156 1.37 157 1.5 158 1.64 159 1.78 160 1.94 161 2.1 162 2.26 163 2.44 164 2.63 165 2.85 166 3.1 167 3.4 168 3.74 169 4.09 170 4.44 171 4.83 172 5.24 173 5.67 174 6.08 175 6.45 176 6.78 177 7.08 178 7.37 179 7.65 180 7.96 181 8.26 182 8.57 183 8.89 184 9.22 185 9.59 186 10.03 187 10.55 188 11.08 189 11.54 190 11.85 191 12.04 192 12.2 193 12.33 194 12.45 195 12.57 196 12.68 197 12.78 198 12.88 199 13 200 13.17 201 13.54 202 14.14 203 14.85 204 15.51 205 15.97 206 16.29 207 16.59 208 16.84 209 17.02 210 17.08 211 16.97 212 16.7 213 16.38 214 16.11 215 15.99 216 16.11 217 16.44 218 16.92 219 17.52 220 18.19 221 19.44 222 21.41 223 23.53 224 25.23 225 25.93 226 25.81 227 25.51 228 25.08 229 24.6 230 24.12 231 23.52 232 22.74 233 21.96 234 21.36 235 21.12 236 21.26 237 21.63 238 22.18 239 22.83 240 23.52 241 24.57 242 26.09 243 27.67 244 28.92 245 29.42 246 28.93 247 27.69 248 26.07 249 24.44 250 23.15 251 22.17 252 21.22 253 20.35 254 19.62 255 19.06 256 18.63 257 18.26 258 17.94 259 17.68 260 17.51 261 17.38 262 17.26 263 17.16 264 17.1 265 17.08 266 17.08 267 17.08 268 17.08 269 17.08 270 18.14 271 18.11 272 18.08 273 18.05 274 18.01 275 17.98 276 17.94 277 17.9 278 17.85 279 17.8 280 17.76 281 17.71 282 17.67 283 17.62 284 17.57 285 17.51 286 17.44 287 17.35 288 17.25 289 17.15 290 17.03 291 16.9 292 16.76 293 16.6 294 16.44 295 16.29 296 16.13 297 15.97 298 15.81 299 15.69 300 15.61 301 15.57 302 15.53 303 15.5 304 15.48 305 15.47 306 15.51 307 15.61 308 15.72 309 15.82 310 15.86 311 15.83 312 15.75 313 15.64 314 15.52 315 15.4 316 15.24 317 15.05 318 14.86 319 14.71 320 14.65 321 14.73 322 14.95 323 15.24 324 15.57 325 15.87 326 16.19 327 16.58 328 16.95 329 17.23 330 17.35 331 17.05 332 16.31 333 15.36 334 14.42 335 13.71 336 13.17 337 12.63 338 12.17 339 11.84 340 11.71 341 11.8 342 12.01 343 12.25 344 12.46 345 12.55 346 12.49 347 12.33 348 12.1 349 11.82 350 11.52 351 11.09 352 10.48 353 9.79 354 9.15 355 8.66 356 8.31 357 8.01 358 7.74 359 7.49 0",140,"【1.5GHz】OVTK-0203-190M",360,1475.9,1485.9,0,null,"OVTK-0203-190M",false,0,0,null],</v>
      </c>
      <c r="D57" s="10" t="str">
        <f t="shared" si="6"/>
        <v>"20180215_エリア設計部修正","2 0 0 360 0 3.14 1 3.09 2 3.03 3 2.96 4 2.89 5 2.83 6 2.76 7 2.69 8 2.62 9 2.54 10 2.47 11 2.41 12 2.34 13 2.27 14 2.2 15 2.14 16 2.07 17 2 18 1.94 19 1.88 20 1.83 21 1.78 22 1.73 23 1.69 24 1.66 25 1.62 26 1.57 27 1.53 28 1.49 29 1.45 30 1.44 31 1.44 32 1.43 33 1.43 34 1.43 35 1.43 36 1.41 37 1.37 38 1.32 39 1.28 40 1.26 41 1.25 42 1.25 43 1.24 44 1.24 45 1.24 46 1.24 47 1.25 48 1.26 49 1.27 50 1.28 51 1.3 52 1.32 53 1.34 54 1.36 55 1.38 56 1.38 57 1.39 58 1.39 59 1.4 60 1.4 61 1.42 62 1.46 63 1.5 64 1.54 65 1.56 66 1.57 67 1.58 68 1.58 69 1.59 70 1.59 71 1.6 72 1.6 73 1.61 74 1.62 75 1.63 76 1.64 77 1.66 78 1.67 79 1.69 80 1.69 81 1.69 82 1.67 83 1.65 84 1.64 85 1.63 86 1.63 87 1.64 88 1.64 89 1.64 90 1.65 91 1.64 92 1.61 93 1.58 94 1.55 95 1.53 96 1.52 97 1.51 98 1.5 99 1.49 100 1.49 101 1.48 102 1.48 103 1.47 104 1.47 105 1.46 106 1.45 107 1.44 108 1.43 109 1.43 110 1.42 111 1.43 112 1.43 113 1.44 114 1.44 115 1.45 116 1.44 117 1.43 118 1.41 119 1.4 120 1.39 121 1.4 122 1.41 123 1.43 124 1.46 125 1.48 126 1.5 127 1.52 128 1.55 129 1.58 130 1.6 131 1.62 132 1.64 133 1.66 134 1.69 135 1.71 136 1.74 137 1.76 138 1.79 139 1.83 140 1.87 141 1.91 142 1.96 143 2.02 144 2.08 145 2.13 146 2.18 147 2.23 148 2.27 149 2.31 150 2.36 151 2.42 152 2.47 153 2.53 154 2.59 155 2.65 156 2.72 157 2.79 158 2.86 159 2.93 160 3 161 3.07 162 3.14 163 3.2 164 3.27 165 3.34 166 3.41 167 3.48 168 3.55 169 3.61 170 3.65 171 3.68 172 3.7 173 3.72 174 3.73 175 3.75 176 3.77 177 3.8 178 3.82 179 3.84 180 3.87 181 3.88 182 3.9 183 3.9 184 3.9 185 3.9 186 3.9 187 3.88 188 3.85 189 3.82 190 3.79 191 3.76 192 3.72 193 3.68 194 3.64 195 3.6 196 3.54 197 3.48 198 3.42 199 3.35 200 3.28 201 3.21 202 3.14 203 3.07 204 2.99 205 2.92 206 2.85 207 2.77 208 2.69 209 2.62 210 2.55 211 2.48 212 2.42 213 2.36 214 2.3 215 2.24 216 2.18 217 2.11 218 2.05 219 2 220 1.94 221 1.89 222 1.84 223 1.79 224 1.74 225 1.69 226 1.64 227 1.59 228 1.55 229 1.5 230 1.45 231 1.41 232 1.37 233 1.33 234 1.28 235 1.25 236 1.21 237 1.17 238 1.13 239 1.09 240 1.06 241 1.02 242 0.99 243 0.96 244 0.92 245 0.89 246 0.85 247 0.81 248 0.77 249 0.73 250 0.69 251 0.65 252 0.62 253 0.58 254 0.54 255 0.51 256 0.48 257 0.45 258 0.42 259 0.39 260 0.35 261 0.32 262 0.29 263 0.26 264 0.23 265 0.2 266 0.17 267 0.14 268 0.11 269 0.09 270 0.07 271 0.05 272 0.03 273 0.01 274 0 275 0 276 0 277 0 278 0 279 0 280 0 281 0 282 0.01 283 0.02 284 0.04 285 0.05 286 0.07 287 0.09 288 0.11 289 0.13 290 0.16 291 0.19 292 0.22 293 0.26 294 0.3 295 0.34 296 0.38 297 0.42 298 0.47 299 0.51 300 0.56 301 0.6 302 0.65 303 0.7 304 0.75 305 0.8 306 0.86 307 0.92 308 0.98 309 1.04 310 1.1 311 1.15 312 1.2 313 1.25 314 1.31 315 1.37 316 1.43 317 1.5 318 1.57 319 1.64 320 1.71 321 1.79 322 1.87 323 1.95 324 2.02 325 2.1 326 2.18 327 2.25 328 2.33 329 2.4 330 2.48 331 2.55 332 2.61 333 2.68 334 2.75 335 2.81 336 2.87 337 2.92 338 2.98 339 3.03 340 3.08 341 3.13 342 3.18 343 3.23 344 3.28 345 3.31 346 3.33 347 3.35 348 3.37 349 3.38 350 3.38 351 3.38 352 3.37 353 3.35 354 3.33 355 3.31 356 3.29 357 3.26 358 3.22 359 3.18 1 0 360 0 7.23 1 6.98 2 6.74 3 6.51 4 6.25 5 5.96 6 5.6 7 5.18 8 4.73 9 4.3 10 3.92 11 3.58 12 3.25 13 2.94 14 2.67 15 2.46 16 2.29 17 2.15 18 2.02 19 1.91 20 1.81 21 1.72 22 1.64 23 1.57 24 1.5 25 1.41 26 1.31 27 1.2 28 1.09 29 0.98 30 0.88 31 0.78 32 0.68 33 0.59 34 0.51 35 0.47 36 0.44 37 0.42 38 0.4 39 0.39 40 0.39 41 0.4 42 0.44 43 0.49 44 0.55 45 0.62 46 0.69 47 0.79 48 0.9 49 1.02 50 1.14 51 1.28 52 1.42 53 1.58 54 1.74 55 1.91 56 2.07 57 2.25 58 2.43 59 2.62 60 2.82 61 3.03 62 3.27 63 3.51 64 3.77 65 4.04 66 4.33 67 4.63 68 4.96 69 5.3 70 5.66 71 6.05 72 6.46 73 6.9 74 7.37 75 7.87 76 8.4 77 8.97 78 9.57 79 10.22 80 10.91 81 11.63 82 12.37 83 13.19 84 14.11 85 15.17 86 16.82 87 19.09 88 21.4 89 23.21 90 23.94 91 23.18 92 21.28 93 18.84 94 16.43 95 14.63 96 13.4 97 12.31 98 11.33 99 10.45 100 9.67 101 8.97 102 8.34 103 7.76 104 7.24 105 6.75 106 6.29 107 5.86 108 5.46 109 5.09 110 4.75 111 4.43 112 4.13 113 3.85 114 3.59 115 3.34 116 3.11 117 2.89 118 2.69 119 2.49 120 2.3 121 2.13 122 1.96 123 1.8 124 1.64 125 1.49 126 1.34 127 1.19 128 1.05 129 0.91 130 0.79 131 0.67 132 0.55 133 0.44 134 0.35 135 0.27 136 0.2 137 0.12 138 0.06 139 0.02 140 0 141 0.01 142 0.01 143 0.02 144 0.03 145 0.04 146 0.08 147 0.16 148 0.27 149 0.4 150 0.52 151 0.64 152 0.78 153 0.93 154 1.08 155 1.23 156 1.37 157 1.5 158 1.64 159 1.78 160 1.94 161 2.1 162 2.26 163 2.44 164 2.63 165 2.85 166 3.1 167 3.4 168 3.74 169 4.09 170 4.44 171 4.83 172 5.24 173 5.67 174 6.08 175 6.45 176 6.78 177 7.08 178 7.37 179 7.65 180 7.96 181 8.26 182 8.57 183 8.89 184 9.22 185 9.59 186 10.03 187 10.55 188 11.08 189 11.54 190 11.85 191 12.04 192 12.2 193 12.33 194 12.45 195 12.57 196 12.68 197 12.78 198 12.88 199 13 200 13.17 201 13.54 202 14.14 203 14.85 204 15.51 205 15.97 206 16.29 207 16.59 208 16.84 209 17.02 210 17.08 211 16.97 212 16.7 213 16.38 214 16.11 215 15.99 216 16.11 217 16.44 218 16.92 219 17.52 220 18.19 221 19.44 222 21.41 223 23.53 224 25.23 225 25.93 226 25.81 227 25.51 228 25.08 229 24.6 230 24.12 231 23.52 232 22.74 233 21.96 234 21.36 235 21.12 236 21.26 237 21.63 238 22.18 239 22.83 240 23.52 241 24.57 242 26.09 243 27.67 244 28.92 245 29.42 246 28.93 247 27.69 248 26.07 249 24.44 250 23.15 251 22.17 252 21.22 253 20.35 254 19.62 255 19.06 256 18.63 257 18.26 258 17.94 259 17.68 260 17.51 261 17.38 262 17.26 263 17.16 264 17.1 265 17.08 266 17.08 267 17.08 268 17.08 269 17.08 270 18.14 271 18.11 272 18.08 273 18.05 274 18.01 275 17.98 276 17.94 277 17.9 278 17.85 279 17.8 280 17.76 281 17.71 282 17.67 283 17.62 284 17.57 285 17.51 286 17.44 287 17.35 288 17.25 289 17.15 290 17.03 291 16.9 292 16.76 293 16.6 294 16.44 295 16.29 296 16.13 297 15.97 298 15.81 299 15.69 300 15.61 301 15.57 302 15.53 303 15.5 304 15.48 305 15.47 306 15.51 307 15.61 308 15.72 309 15.82 310 15.86 311 15.83 312 15.75 313 15.64 314 15.52 315 15.4 316 15.24 317 15.05 318 14.86 319 14.71 320 14.65 321 14.73 322 14.95 323 15.24 324 15.57 325 15.87 326 16.19 327 16.58 328 16.95 329 17.23 330 17.35 331 17.05 332 16.31 333 15.36 334 14.42 335 13.71 336 13.17 337 12.63 338 12.17 339 11.84 340 11.71 341 11.8 342 12.01 343 12.25 344 12.46 345 12.55 346 12.49 347 12.33 348 12.1 349 11.82 350 11.52 351 11.09 352 10.48 353 9.79 354 9.15 355 8.66 356 8.31 357 8.01 358 7.74 359 7.49 0",140,"【1.5GHz】OVTK-0203-190M",360,1475.9,1485.9,0,null,"OVTK-0203-190M",false,0,0,null],</v>
      </c>
      <c r="E57" s="10" t="str">
        <f t="shared" si="6"/>
        <v>"2 0 0 360 0 3.14 1 3.09 2 3.03 3 2.96 4 2.89 5 2.83 6 2.76 7 2.69 8 2.62 9 2.54 10 2.47 11 2.41 12 2.34 13 2.27 14 2.2 15 2.14 16 2.07 17 2 18 1.94 19 1.88 20 1.83 21 1.78 22 1.73 23 1.69 24 1.66 25 1.62 26 1.57 27 1.53 28 1.49 29 1.45 30 1.44 31 1.44 32 1.43 33 1.43 34 1.43 35 1.43 36 1.41 37 1.37 38 1.32 39 1.28 40 1.26 41 1.25 42 1.25 43 1.24 44 1.24 45 1.24 46 1.24 47 1.25 48 1.26 49 1.27 50 1.28 51 1.3 52 1.32 53 1.34 54 1.36 55 1.38 56 1.38 57 1.39 58 1.39 59 1.4 60 1.4 61 1.42 62 1.46 63 1.5 64 1.54 65 1.56 66 1.57 67 1.58 68 1.58 69 1.59 70 1.59 71 1.6 72 1.6 73 1.61 74 1.62 75 1.63 76 1.64 77 1.66 78 1.67 79 1.69 80 1.69 81 1.69 82 1.67 83 1.65 84 1.64 85 1.63 86 1.63 87 1.64 88 1.64 89 1.64 90 1.65 91 1.64 92 1.61 93 1.58 94 1.55 95 1.53 96 1.52 97 1.51 98 1.5 99 1.49 100 1.49 101 1.48 102 1.48 103 1.47 104 1.47 105 1.46 106 1.45 107 1.44 108 1.43 109 1.43 110 1.42 111 1.43 112 1.43 113 1.44 114 1.44 115 1.45 116 1.44 117 1.43 118 1.41 119 1.4 120 1.39 121 1.4 122 1.41 123 1.43 124 1.46 125 1.48 126 1.5 127 1.52 128 1.55 129 1.58 130 1.6 131 1.62 132 1.64 133 1.66 134 1.69 135 1.71 136 1.74 137 1.76 138 1.79 139 1.83 140 1.87 141 1.91 142 1.96 143 2.02 144 2.08 145 2.13 146 2.18 147 2.23 148 2.27 149 2.31 150 2.36 151 2.42 152 2.47 153 2.53 154 2.59 155 2.65 156 2.72 157 2.79 158 2.86 159 2.93 160 3 161 3.07 162 3.14 163 3.2 164 3.27 165 3.34 166 3.41 167 3.48 168 3.55 169 3.61 170 3.65 171 3.68 172 3.7 173 3.72 174 3.73 175 3.75 176 3.77 177 3.8 178 3.82 179 3.84 180 3.87 181 3.88 182 3.9 183 3.9 184 3.9 185 3.9 186 3.9 187 3.88 188 3.85 189 3.82 190 3.79 191 3.76 192 3.72 193 3.68 194 3.64 195 3.6 196 3.54 197 3.48 198 3.42 199 3.35 200 3.28 201 3.21 202 3.14 203 3.07 204 2.99 205 2.92 206 2.85 207 2.77 208 2.69 209 2.62 210 2.55 211 2.48 212 2.42 213 2.36 214 2.3 215 2.24 216 2.18 217 2.11 218 2.05 219 2 220 1.94 221 1.89 222 1.84 223 1.79 224 1.74 225 1.69 226 1.64 227 1.59 228 1.55 229 1.5 230 1.45 231 1.41 232 1.37 233 1.33 234 1.28 235 1.25 236 1.21 237 1.17 238 1.13 239 1.09 240 1.06 241 1.02 242 0.99 243 0.96 244 0.92 245 0.89 246 0.85 247 0.81 248 0.77 249 0.73 250 0.69 251 0.65 252 0.62 253 0.58 254 0.54 255 0.51 256 0.48 257 0.45 258 0.42 259 0.39 260 0.35 261 0.32 262 0.29 263 0.26 264 0.23 265 0.2 266 0.17 267 0.14 268 0.11 269 0.09 270 0.07 271 0.05 272 0.03 273 0.01 274 0 275 0 276 0 277 0 278 0 279 0 280 0 281 0 282 0.01 283 0.02 284 0.04 285 0.05 286 0.07 287 0.09 288 0.11 289 0.13 290 0.16 291 0.19 292 0.22 293 0.26 294 0.3 295 0.34 296 0.38 297 0.42 298 0.47 299 0.51 300 0.56 301 0.6 302 0.65 303 0.7 304 0.75 305 0.8 306 0.86 307 0.92 308 0.98 309 1.04 310 1.1 311 1.15 312 1.2 313 1.25 314 1.31 315 1.37 316 1.43 317 1.5 318 1.57 319 1.64 320 1.71 321 1.79 322 1.87 323 1.95 324 2.02 325 2.1 326 2.18 327 2.25 328 2.33 329 2.4 330 2.48 331 2.55 332 2.61 333 2.68 334 2.75 335 2.81 336 2.87 337 2.92 338 2.98 339 3.03 340 3.08 341 3.13 342 3.18 343 3.23 344 3.28 345 3.31 346 3.33 347 3.35 348 3.37 349 3.38 350 3.38 351 3.38 352 3.37 353 3.35 354 3.33 355 3.31 356 3.29 357 3.26 358 3.22 359 3.18 1 0 360 0 7.23 1 6.98 2 6.74 3 6.51 4 6.25 5 5.96 6 5.6 7 5.18 8 4.73 9 4.3 10 3.92 11 3.58 12 3.25 13 2.94 14 2.67 15 2.46 16 2.29 17 2.15 18 2.02 19 1.91 20 1.81 21 1.72 22 1.64 23 1.57 24 1.5 25 1.41 26 1.31 27 1.2 28 1.09 29 0.98 30 0.88 31 0.78 32 0.68 33 0.59 34 0.51 35 0.47 36 0.44 37 0.42 38 0.4 39 0.39 40 0.39 41 0.4 42 0.44 43 0.49 44 0.55 45 0.62 46 0.69 47 0.79 48 0.9 49 1.02 50 1.14 51 1.28 52 1.42 53 1.58 54 1.74 55 1.91 56 2.07 57 2.25 58 2.43 59 2.62 60 2.82 61 3.03 62 3.27 63 3.51 64 3.77 65 4.04 66 4.33 67 4.63 68 4.96 69 5.3 70 5.66 71 6.05 72 6.46 73 6.9 74 7.37 75 7.87 76 8.4 77 8.97 78 9.57 79 10.22 80 10.91 81 11.63 82 12.37 83 13.19 84 14.11 85 15.17 86 16.82 87 19.09 88 21.4 89 23.21 90 23.94 91 23.18 92 21.28 93 18.84 94 16.43 95 14.63 96 13.4 97 12.31 98 11.33 99 10.45 100 9.67 101 8.97 102 8.34 103 7.76 104 7.24 105 6.75 106 6.29 107 5.86 108 5.46 109 5.09 110 4.75 111 4.43 112 4.13 113 3.85 114 3.59 115 3.34 116 3.11 117 2.89 118 2.69 119 2.49 120 2.3 121 2.13 122 1.96 123 1.8 124 1.64 125 1.49 126 1.34 127 1.19 128 1.05 129 0.91 130 0.79 131 0.67 132 0.55 133 0.44 134 0.35 135 0.27 136 0.2 137 0.12 138 0.06 139 0.02 140 0 141 0.01 142 0.01 143 0.02 144 0.03 145 0.04 146 0.08 147 0.16 148 0.27 149 0.4 150 0.52 151 0.64 152 0.78 153 0.93 154 1.08 155 1.23 156 1.37 157 1.5 158 1.64 159 1.78 160 1.94 161 2.1 162 2.26 163 2.44 164 2.63 165 2.85 166 3.1 167 3.4 168 3.74 169 4.09 170 4.44 171 4.83 172 5.24 173 5.67 174 6.08 175 6.45 176 6.78 177 7.08 178 7.37 179 7.65 180 7.96 181 8.26 182 8.57 183 8.89 184 9.22 185 9.59 186 10.03 187 10.55 188 11.08 189 11.54 190 11.85 191 12.04 192 12.2 193 12.33 194 12.45 195 12.57 196 12.68 197 12.78 198 12.88 199 13 200 13.17 201 13.54 202 14.14 203 14.85 204 15.51 205 15.97 206 16.29 207 16.59 208 16.84 209 17.02 210 17.08 211 16.97 212 16.7 213 16.38 214 16.11 215 15.99 216 16.11 217 16.44 218 16.92 219 17.52 220 18.19 221 19.44 222 21.41 223 23.53 224 25.23 225 25.93 226 25.81 227 25.51 228 25.08 229 24.6 230 24.12 231 23.52 232 22.74 233 21.96 234 21.36 235 21.12 236 21.26 237 21.63 238 22.18 239 22.83 240 23.52 241 24.57 242 26.09 243 27.67 244 28.92 245 29.42 246 28.93 247 27.69 248 26.07 249 24.44 250 23.15 251 22.17 252 21.22 253 20.35 254 19.62 255 19.06 256 18.63 257 18.26 258 17.94 259 17.68 260 17.51 261 17.38 262 17.26 263 17.16 264 17.1 265 17.08 266 17.08 267 17.08 268 17.08 269 17.08 270 18.14 271 18.11 272 18.08 273 18.05 274 18.01 275 17.98 276 17.94 277 17.9 278 17.85 279 17.8 280 17.76 281 17.71 282 17.67 283 17.62 284 17.57 285 17.51 286 17.44 287 17.35 288 17.25 289 17.15 290 17.03 291 16.9 292 16.76 293 16.6 294 16.44 295 16.29 296 16.13 297 15.97 298 15.81 299 15.69 300 15.61 301 15.57 302 15.53 303 15.5 304 15.48 305 15.47 306 15.51 307 15.61 308 15.72 309 15.82 310 15.86 311 15.83 312 15.75 313 15.64 314 15.52 315 15.4 316 15.24 317 15.05 318 14.86 319 14.71 320 14.65 321 14.73 322 14.95 323 15.24 324 15.57 325 15.87 326 16.19 327 16.58 328 16.95 329 17.23 330 17.35 331 17.05 332 16.31 333 15.36 334 14.42 335 13.71 336 13.17 337 12.63 338 12.17 339 11.84 340 11.71 341 11.8 342 12.01 343 12.25 344 12.46 345 12.55 346 12.49 347 12.33 348 12.1 349 11.82 350 11.52 351 11.09 352 10.48 353 9.79 354 9.15 355 8.66 356 8.31 357 8.01 358 7.74 359 7.49 0",140,"【1.5GHz】OVTK-0203-190M",360,1475.9,1485.9,0,null,"OVTK-0203-190M",false,0,0,null],</v>
      </c>
      <c r="F57" s="10" t="str">
        <f t="shared" si="7"/>
        <v>140,"【1.5GHz】OVTK-0203-190M",360,1475.9,1485.9,0,null,"OVTK-0203-190M",false,0,0,null],</v>
      </c>
      <c r="G57" s="10" t="str">
        <f t="shared" si="8"/>
        <v>"【1.5GHz】OVTK-0203-190M",360,1475.9,1485.9,0,null,"OVTK-0203-190M",false,0,0,null],</v>
      </c>
      <c r="H57" s="10" t="str">
        <f t="shared" ref="H57:L57" si="9">H3&amp;","&amp;I57</f>
        <v>360,1475.9,1485.9,0,null,"OVTK-0203-190M",false,0,0,null],</v>
      </c>
      <c r="I57" s="10" t="str">
        <f t="shared" si="9"/>
        <v>1475.9,1485.9,0,null,"OVTK-0203-190M",false,0,0,null],</v>
      </c>
      <c r="J57" s="10" t="str">
        <f t="shared" si="9"/>
        <v>1485.9,0,null,"OVTK-0203-190M",false,0,0,null],</v>
      </c>
      <c r="K57" s="10" t="str">
        <f t="shared" si="9"/>
        <v>0,null,"OVTK-0203-190M",false,0,0,null],</v>
      </c>
      <c r="L57" s="10" t="str">
        <f t="shared" si="9"/>
        <v>null,"OVTK-0203-190M",false,0,0,null],</v>
      </c>
      <c r="M57" s="10" t="str">
        <f t="shared" si="10"/>
        <v>"OVTK-0203-190M",false,0,0,null],</v>
      </c>
      <c r="N57" s="10" t="str">
        <f t="shared" ref="N57:P57" si="11">N3&amp;","&amp;O57</f>
        <v>false,0,0,null],</v>
      </c>
      <c r="O57" s="10" t="str">
        <f t="shared" si="11"/>
        <v>0,0,null],</v>
      </c>
      <c r="P57" s="10" t="str">
        <f t="shared" si="11"/>
        <v>0,null],</v>
      </c>
      <c r="Q57" s="10" t="str">
        <f t="shared" si="12"/>
        <v>null],</v>
      </c>
    </row>
    <row r="58">
      <c r="A58" s="10" t="str">
        <f t="shared" si="4"/>
        <v>["【1.5GHz】OVTK-0205-184(0)",4.71,"Ｇｏｏｄ Ｔｅｌｅｃｏｍｍｕｎｉｃａｔｉｏｎ","20180215_エリア設計部修正","2 0 0 360 0 1.33 1 1.35 2 1.37 3 1.4 4 1.42 5 1.45 6 1.47 7 1.5 8 1.52 9 1.54 10 1.57 11 1.59 12 1.61 13 1.63 14 1.65 15 1.67 16 1.69 17 1.7 18 1.72 19 1.73 20 1.75 21 1.76 22 1.77 23 1.79 24 1.8 25 1.81 26 1.82 27 1.83 28 1.84 29 1.85 30 1.86 31 1.88 32 1.89 33 1.9 34 1.91 35 1.92 36 1.93 37 1.94 38 1.96 39 1.97 40 1.98 41 1.99 42 2.01 43 2.02 44 2.03 45 2.04 46 2.05 47 2.07 48 2.08 49 2.09 50 2.1 51 2.12 52 2.13 53 2.14 54 2.15 55 2.16 56 2.18 57 2.19 58 2.2 59 2.21 60 2.23 61 2.24 62 2.25 63 2.27 64 2.28 65 2.29 66 2.3 67 2.31 68 2.33 69 2.34 70 2.35 71 2.36 72 2.37 73 2.38 74 2.39 75 2.4 76 2.41 77 2.42 78 2.43 79 2.44 80 2.44 81 2.45 82 2.46 83 2.47 84 2.48 85 2.48 86 2.49 87 2.49 88 2.5 89 2.5 90 2.5 91 2.5 92 2.5 93 2.5 94 2.5 95 2.5 96 2.5 97 2.5 98 2.5 99 2.5 100 2.5 101 2.5 102 2.5 103 2.5 104 2.5 105 2.5 106 2.5 107 2.5 108 2.5 109 2.5 110 2.5 111 2.49 112 2.49 113 2.48 114 2.48 115 2.47 116 2.46 117 2.45 118 2.44 119 2.43 120 2.42 121 2.41 122 2.39 123 2.38 124 2.37 125 2.36 126 2.34 127 2.33 128 2.31 129 2.29 130 2.27 131 2.25 132 2.23 133 2.21 134 2.18 135 2.15 136 2.13 137 2.1 138 2.07 139 2.05 140 2.02 141 1.99 142 1.96 143 1.94 144 1.91 145 1.89 146 1.86 147 1.83 148 1.81 149 1.78 150 1.75 151 1.73 152 1.7 153 1.67 154 1.65 155 1.62 156 1.59 157 1.57 158 1.54 159 1.52 160 1.49 161 1.47 162 1.45 163 1.43 164 1.4 165 1.38 166 1.36 167 1.34 168 1.32 169 1.3 170 1.28 171 1.26 172 1.24 173 1.22 174 1.2 175 1.19 176 1.17 177 1.15 178 1.14 179 1.12 180 1.1 181 1.09 182 1.07 183 1.06 184 1.05 185 1.03 186 1.02 187 1 188 0.99 189 0.97 190 0.96 191 0.94 192 0.93 193 0.92 194 0.9 195 0.89 196 0.87 197 0.86 198 0.84 199 0.83 200 0.81 201 0.8 202 0.79 203 0.77 204 0.76 205 0.74 206 0.73 207 0.71 208 0.7 209 0.68 210 0.67 211 0.65 212 0.64 213 0.63 214 0.61 215 0.6 216 0.58 217 0.57 218 0.56 219 0.54 220 0.53 221 0.52 222 0.51 223 0.49 224 0.48 225 0.47 226 0.46 227 0.44 228 0.43 229 0.42 230 0.41 231 0.4 232 0.38 233 0.37 234 0.36 235 0.35 236 0.34 237 0.33 238 0.31 239 0.3 240 0.29 241 0.28 242 0.27 243 0.26 244 0.25 245 0.23 246 0.22 247 0.21 248 0.2 249 0.19 250 0.18 251 0.17 252 0.17 253 0.16 254 0.15 255 0.14 256 0.13 257 0.12 258 0.11 259 0.1 260 0.09 261 0.08 262 0.08 263 0.07 264 0.06 265 0.05 266 0.05 267 0.04 268 0.04 269 0.03 270 0.03 271 0.03 272 0.03 273 0.02 274 0.02 275 0.02 276 0.02 277 0.01 278 0.01 279 0.01 280 0.01 281 0.01 282 0 283 0 284 0 285 0 286 0 287 0 288 0 289 0 290 0 291 0 292 0.01 293 0.01 294 0.02 295 0.02 296 0.03 297 0.03 298 0.04 299 0.05 300 0.05 301 0.06 302 0.07 303 0.08 304 0.09 305 0.09 306 0.1 307 0.11 308 0.12 309 0.13 310 0.14 311 0.16 312 0.17 313 0.18 314 0.2 315 0.21 316 0.23 317 0.24 318 0.26 319 0.28 320 0.3 321 0.31 322 0.33 323 0.35 324 0.37 325 0.39 326 0.41 327 0.43 328 0.45 329 0.47 330 0.49 331 0.52 332 0.54 333 0.57 334 0.59 335 0.62 336 0.64 337 0.67 338 0.7 339 0.72 340 0.75 341 0.77 342 0.8 343 0.83 344 0.86 345 0.88 346 0.91 347 0.94 348 0.97 349 1 350 1.04 351 1.07 352 1.1 353 1.13 354 1.16 355 1.19 356 1.22 357 1.25 358 1.27 359 1.3 1 0 360 0 6.51 1 6.19 2 5.87 3 5.55 4 5.25 5 4.97 6 4.71 7 4.48 8 4.25 9 4.04 10 3.82 11 3.62 12 3.42 13 3.22 14 3.03 15 2.85 16 2.66 17 2.47 18 2.29 19 2.12 20 1.95 21 1.78 22 1.62 23 1.46 24 1.31 25 1.18 26 1.06 27 0.95 28 0.84 29 0.75 30 0.66 31 0.58 32 0.51 33 0.44 34 0.38 35 0.33 36 0.28 37 0.23 38 0.19 39 0.16 40 0.14 41 0.13 42 0.12 43 0.11 44 0.11 45 0.1 46 0.11 47 0.14 48 0.19 49 0.24 50 0.29 51 0.35 52 0.43 53 0.51 54 0.61 55 0.72 56 0.84 57 0.98 58 1.13 59 1.29 60 1.46 61 1.64 62 1.83 63 2.04 64 2.26 65 2.49 66 2.75 67 3.03 68 3.33 69 3.64 70 3.97 71 4.31 72 4.67 73 5.06 74 5.47 75 5.93 76 6.44 77 7 78 7.61 79 8.27 80 8.97 81 9.74 82 10.6 83 11.5 84 12.43 85 13.34 86 14.4 87 15.61 88 16.76 89 17.62 90 17.95 91 17.68 92 16.98 93 16.02 94 14.97 95 14.01 96 13.07 97 12.05 98 11.02 99 10.05 100 9.23 101 8.54 102 7.92 103 7.36 104 6.83 105 6.32 106 5.84 107 5.37 108 4.94 109 4.53 110 4.17 111 3.84 112 3.54 113 3.25 114 2.99 115 2.72 116 2.46 117 2.2 118 1.95 119 1.72 120 1.52 121 1.34 122 1.18 123 1.03 124 0.89 125 0.76 126 0.63 127 0.5 128 0.38 129 0.28 130 0.21 131 0.15 132 0.09 133 0.04 134 0.01 135 0 136 0 137 0 138 0.01 139 0.02 140 0.03 141 0.05 142 0.09 143 0.13 144 0.19 145 0.24 146 0.3 147 0.37 148 0.45 149 0.54 150 0.63 151 0.72 152 0.82 153 0.93 154 1.04 155 1.16 156 1.29 157 1.42 158 1.55 159 1.7 160 1.84 161 1.98 162 2.13 163 2.28 164 2.44 165 2.6 166 2.78 167 2.96 168 3.16 169 3.36 170 3.56 171 3.78 172 4 173 4.23 174 4.47 175 4.73 176 5.01 177 5.32 178 5.64 179 5.97 180 6.28 181 6.59 182 6.89 183 7.2 184 7.51 185 7.84 186 8.16 187 8.5 188 8.84 189 9.21 190 9.62 191 10.08 192 10.59 193 11.14 194 11.7 195 12.27 196 12.84 197 13.45 198 14.06 199 14.66 200 15.23 201 15.75 202 16.24 203 16.71 204 17.22 205 17.77 206 18.42 207 19.15 208 19.9 209 20.63 210 21.26 211 21.82 212 22.34 213 22.83 214 23.27 215 23.67 216 23.99 217 24.25 218 24.5 219 24.78 220 25.13 221 25.75 222 26.62 223 27.53 224 28.24 225 28.53 226 28.29 227 27.69 228 26.88 229 26 230 25.22 231 24.45 232 23.6 233 22.77 234 22.08 235 21.61 236 21.31 237 21.04 238 20.82 239 20.67 240 20.62 241 20.64 242 20.72 243 20.83 244 20.94 245 21.05 246 21.16 247 21.29 248 21.42 249 21.54 250 21.66 251 21.76 252 21.85 253 21.95 254 22.03 255 22.12 256 22.19 257 22.26 258 22.33 259 22.41 260 22.49 261 22.6 262 22.72 263 22.85 264 22.98 265 23.1 266 23.22 267 23.34 268 23.45 269 23.56 270 23.67 271 23.58 272 23.46 273 23.32 274 23.17 275 23 276 22.81 277 22.57 278 22.32 279 22.07 280 21.84 281 21.62 282 21.41 283 21.2 284 21 285 20.81 286 20.62 287 20.44 288 20.26 289 20.09 290 19.94 291 19.78 292 19.62 293 19.47 294 19.36 295 19.32 296 19.32 297 19.34 298 19.37 299 19.41 300 19.46 301 19.59 302 19.86 303 20.24 304 20.68 305 21.14 306 21.77 307 22.63 308 23.54 309 24.3 310 24.75 311 24.96 312 25.14 313 25.28 314 25.37 315 25.4 316 25.14 317 24.53 318 23.79 319 23.18 320 22.92 321 22.97 322 23.11 323 23.26 324 23.39 325 23.45 326 23.36 327 23.13 328 22.79 329 22.39 330 21.95 331 21.35 332 20.52 333 19.57 334 18.64 335 17.84 336 17.19 337 16.59 338 16.02 339 15.45 340 14.87 341 14.24 342 13.59 343 12.95 344 12.34 345 11.81 346 11.34 347 10.91 348 10.51 349 10.14 350 9.76 351 9.4 352 9.06 353 8.72 354 8.39 355 8.07 356 7.74 357 7.43 358 7.12 359 6.81 0",136,"【1.5GHz】OVTK-0205-184",360,1475.9,1485.9,0,null,"OVTK-0205-184",false,0,0,null],</v>
      </c>
      <c r="B58" s="10" t="str">
        <f t="shared" si="5"/>
        <v>4.71,"Ｇｏｏｄ Ｔｅｌｅｃｏｍｍｕｎｉｃａｔｉｏｎ","20180215_エリア設計部修正","2 0 0 360 0 1.33 1 1.35 2 1.37 3 1.4 4 1.42 5 1.45 6 1.47 7 1.5 8 1.52 9 1.54 10 1.57 11 1.59 12 1.61 13 1.63 14 1.65 15 1.67 16 1.69 17 1.7 18 1.72 19 1.73 20 1.75 21 1.76 22 1.77 23 1.79 24 1.8 25 1.81 26 1.82 27 1.83 28 1.84 29 1.85 30 1.86 31 1.88 32 1.89 33 1.9 34 1.91 35 1.92 36 1.93 37 1.94 38 1.96 39 1.97 40 1.98 41 1.99 42 2.01 43 2.02 44 2.03 45 2.04 46 2.05 47 2.07 48 2.08 49 2.09 50 2.1 51 2.12 52 2.13 53 2.14 54 2.15 55 2.16 56 2.18 57 2.19 58 2.2 59 2.21 60 2.23 61 2.24 62 2.25 63 2.27 64 2.28 65 2.29 66 2.3 67 2.31 68 2.33 69 2.34 70 2.35 71 2.36 72 2.37 73 2.38 74 2.39 75 2.4 76 2.41 77 2.42 78 2.43 79 2.44 80 2.44 81 2.45 82 2.46 83 2.47 84 2.48 85 2.48 86 2.49 87 2.49 88 2.5 89 2.5 90 2.5 91 2.5 92 2.5 93 2.5 94 2.5 95 2.5 96 2.5 97 2.5 98 2.5 99 2.5 100 2.5 101 2.5 102 2.5 103 2.5 104 2.5 105 2.5 106 2.5 107 2.5 108 2.5 109 2.5 110 2.5 111 2.49 112 2.49 113 2.48 114 2.48 115 2.47 116 2.46 117 2.45 118 2.44 119 2.43 120 2.42 121 2.41 122 2.39 123 2.38 124 2.37 125 2.36 126 2.34 127 2.33 128 2.31 129 2.29 130 2.27 131 2.25 132 2.23 133 2.21 134 2.18 135 2.15 136 2.13 137 2.1 138 2.07 139 2.05 140 2.02 141 1.99 142 1.96 143 1.94 144 1.91 145 1.89 146 1.86 147 1.83 148 1.81 149 1.78 150 1.75 151 1.73 152 1.7 153 1.67 154 1.65 155 1.62 156 1.59 157 1.57 158 1.54 159 1.52 160 1.49 161 1.47 162 1.45 163 1.43 164 1.4 165 1.38 166 1.36 167 1.34 168 1.32 169 1.3 170 1.28 171 1.26 172 1.24 173 1.22 174 1.2 175 1.19 176 1.17 177 1.15 178 1.14 179 1.12 180 1.1 181 1.09 182 1.07 183 1.06 184 1.05 185 1.03 186 1.02 187 1 188 0.99 189 0.97 190 0.96 191 0.94 192 0.93 193 0.92 194 0.9 195 0.89 196 0.87 197 0.86 198 0.84 199 0.83 200 0.81 201 0.8 202 0.79 203 0.77 204 0.76 205 0.74 206 0.73 207 0.71 208 0.7 209 0.68 210 0.67 211 0.65 212 0.64 213 0.63 214 0.61 215 0.6 216 0.58 217 0.57 218 0.56 219 0.54 220 0.53 221 0.52 222 0.51 223 0.49 224 0.48 225 0.47 226 0.46 227 0.44 228 0.43 229 0.42 230 0.41 231 0.4 232 0.38 233 0.37 234 0.36 235 0.35 236 0.34 237 0.33 238 0.31 239 0.3 240 0.29 241 0.28 242 0.27 243 0.26 244 0.25 245 0.23 246 0.22 247 0.21 248 0.2 249 0.19 250 0.18 251 0.17 252 0.17 253 0.16 254 0.15 255 0.14 256 0.13 257 0.12 258 0.11 259 0.1 260 0.09 261 0.08 262 0.08 263 0.07 264 0.06 265 0.05 266 0.05 267 0.04 268 0.04 269 0.03 270 0.03 271 0.03 272 0.03 273 0.02 274 0.02 275 0.02 276 0.02 277 0.01 278 0.01 279 0.01 280 0.01 281 0.01 282 0 283 0 284 0 285 0 286 0 287 0 288 0 289 0 290 0 291 0 292 0.01 293 0.01 294 0.02 295 0.02 296 0.03 297 0.03 298 0.04 299 0.05 300 0.05 301 0.06 302 0.07 303 0.08 304 0.09 305 0.09 306 0.1 307 0.11 308 0.12 309 0.13 310 0.14 311 0.16 312 0.17 313 0.18 314 0.2 315 0.21 316 0.23 317 0.24 318 0.26 319 0.28 320 0.3 321 0.31 322 0.33 323 0.35 324 0.37 325 0.39 326 0.41 327 0.43 328 0.45 329 0.47 330 0.49 331 0.52 332 0.54 333 0.57 334 0.59 335 0.62 336 0.64 337 0.67 338 0.7 339 0.72 340 0.75 341 0.77 342 0.8 343 0.83 344 0.86 345 0.88 346 0.91 347 0.94 348 0.97 349 1 350 1.04 351 1.07 352 1.1 353 1.13 354 1.16 355 1.19 356 1.22 357 1.25 358 1.27 359 1.3 1 0 360 0 6.51 1 6.19 2 5.87 3 5.55 4 5.25 5 4.97 6 4.71 7 4.48 8 4.25 9 4.04 10 3.82 11 3.62 12 3.42 13 3.22 14 3.03 15 2.85 16 2.66 17 2.47 18 2.29 19 2.12 20 1.95 21 1.78 22 1.62 23 1.46 24 1.31 25 1.18 26 1.06 27 0.95 28 0.84 29 0.75 30 0.66 31 0.58 32 0.51 33 0.44 34 0.38 35 0.33 36 0.28 37 0.23 38 0.19 39 0.16 40 0.14 41 0.13 42 0.12 43 0.11 44 0.11 45 0.1 46 0.11 47 0.14 48 0.19 49 0.24 50 0.29 51 0.35 52 0.43 53 0.51 54 0.61 55 0.72 56 0.84 57 0.98 58 1.13 59 1.29 60 1.46 61 1.64 62 1.83 63 2.04 64 2.26 65 2.49 66 2.75 67 3.03 68 3.33 69 3.64 70 3.97 71 4.31 72 4.67 73 5.06 74 5.47 75 5.93 76 6.44 77 7 78 7.61 79 8.27 80 8.97 81 9.74 82 10.6 83 11.5 84 12.43 85 13.34 86 14.4 87 15.61 88 16.76 89 17.62 90 17.95 91 17.68 92 16.98 93 16.02 94 14.97 95 14.01 96 13.07 97 12.05 98 11.02 99 10.05 100 9.23 101 8.54 102 7.92 103 7.36 104 6.83 105 6.32 106 5.84 107 5.37 108 4.94 109 4.53 110 4.17 111 3.84 112 3.54 113 3.25 114 2.99 115 2.72 116 2.46 117 2.2 118 1.95 119 1.72 120 1.52 121 1.34 122 1.18 123 1.03 124 0.89 125 0.76 126 0.63 127 0.5 128 0.38 129 0.28 130 0.21 131 0.15 132 0.09 133 0.04 134 0.01 135 0 136 0 137 0 138 0.01 139 0.02 140 0.03 141 0.05 142 0.09 143 0.13 144 0.19 145 0.24 146 0.3 147 0.37 148 0.45 149 0.54 150 0.63 151 0.72 152 0.82 153 0.93 154 1.04 155 1.16 156 1.29 157 1.42 158 1.55 159 1.7 160 1.84 161 1.98 162 2.13 163 2.28 164 2.44 165 2.6 166 2.78 167 2.96 168 3.16 169 3.36 170 3.56 171 3.78 172 4 173 4.23 174 4.47 175 4.73 176 5.01 177 5.32 178 5.64 179 5.97 180 6.28 181 6.59 182 6.89 183 7.2 184 7.51 185 7.84 186 8.16 187 8.5 188 8.84 189 9.21 190 9.62 191 10.08 192 10.59 193 11.14 194 11.7 195 12.27 196 12.84 197 13.45 198 14.06 199 14.66 200 15.23 201 15.75 202 16.24 203 16.71 204 17.22 205 17.77 206 18.42 207 19.15 208 19.9 209 20.63 210 21.26 211 21.82 212 22.34 213 22.83 214 23.27 215 23.67 216 23.99 217 24.25 218 24.5 219 24.78 220 25.13 221 25.75 222 26.62 223 27.53 224 28.24 225 28.53 226 28.29 227 27.69 228 26.88 229 26 230 25.22 231 24.45 232 23.6 233 22.77 234 22.08 235 21.61 236 21.31 237 21.04 238 20.82 239 20.67 240 20.62 241 20.64 242 20.72 243 20.83 244 20.94 245 21.05 246 21.16 247 21.29 248 21.42 249 21.54 250 21.66 251 21.76 252 21.85 253 21.95 254 22.03 255 22.12 256 22.19 257 22.26 258 22.33 259 22.41 260 22.49 261 22.6 262 22.72 263 22.85 264 22.98 265 23.1 266 23.22 267 23.34 268 23.45 269 23.56 270 23.67 271 23.58 272 23.46 273 23.32 274 23.17 275 23 276 22.81 277 22.57 278 22.32 279 22.07 280 21.84 281 21.62 282 21.41 283 21.2 284 21 285 20.81 286 20.62 287 20.44 288 20.26 289 20.09 290 19.94 291 19.78 292 19.62 293 19.47 294 19.36 295 19.32 296 19.32 297 19.34 298 19.37 299 19.41 300 19.46 301 19.59 302 19.86 303 20.24 304 20.68 305 21.14 306 21.77 307 22.63 308 23.54 309 24.3 310 24.75 311 24.96 312 25.14 313 25.28 314 25.37 315 25.4 316 25.14 317 24.53 318 23.79 319 23.18 320 22.92 321 22.97 322 23.11 323 23.26 324 23.39 325 23.45 326 23.36 327 23.13 328 22.79 329 22.39 330 21.95 331 21.35 332 20.52 333 19.57 334 18.64 335 17.84 336 17.19 337 16.59 338 16.02 339 15.45 340 14.87 341 14.24 342 13.59 343 12.95 344 12.34 345 11.81 346 11.34 347 10.91 348 10.51 349 10.14 350 9.76 351 9.4 352 9.06 353 8.72 354 8.39 355 8.07 356 7.74 357 7.43 358 7.12 359 6.81 0",136,"【1.5GHz】OVTK-0205-184",360,1475.9,1485.9,0,null,"OVTK-0205-184",false,0,0,null],</v>
      </c>
      <c r="C58" s="10" t="str">
        <f t="shared" ref="C58:E58" si="13">""""&amp;C4&amp;""","&amp;D58</f>
        <v>"Ｇｏｏｄ Ｔｅｌｅｃｏｍｍｕｎｉｃａｔｉｏｎ","20180215_エリア設計部修正","2 0 0 360 0 1.33 1 1.35 2 1.37 3 1.4 4 1.42 5 1.45 6 1.47 7 1.5 8 1.52 9 1.54 10 1.57 11 1.59 12 1.61 13 1.63 14 1.65 15 1.67 16 1.69 17 1.7 18 1.72 19 1.73 20 1.75 21 1.76 22 1.77 23 1.79 24 1.8 25 1.81 26 1.82 27 1.83 28 1.84 29 1.85 30 1.86 31 1.88 32 1.89 33 1.9 34 1.91 35 1.92 36 1.93 37 1.94 38 1.96 39 1.97 40 1.98 41 1.99 42 2.01 43 2.02 44 2.03 45 2.04 46 2.05 47 2.07 48 2.08 49 2.09 50 2.1 51 2.12 52 2.13 53 2.14 54 2.15 55 2.16 56 2.18 57 2.19 58 2.2 59 2.21 60 2.23 61 2.24 62 2.25 63 2.27 64 2.28 65 2.29 66 2.3 67 2.31 68 2.33 69 2.34 70 2.35 71 2.36 72 2.37 73 2.38 74 2.39 75 2.4 76 2.41 77 2.42 78 2.43 79 2.44 80 2.44 81 2.45 82 2.46 83 2.47 84 2.48 85 2.48 86 2.49 87 2.49 88 2.5 89 2.5 90 2.5 91 2.5 92 2.5 93 2.5 94 2.5 95 2.5 96 2.5 97 2.5 98 2.5 99 2.5 100 2.5 101 2.5 102 2.5 103 2.5 104 2.5 105 2.5 106 2.5 107 2.5 108 2.5 109 2.5 110 2.5 111 2.49 112 2.49 113 2.48 114 2.48 115 2.47 116 2.46 117 2.45 118 2.44 119 2.43 120 2.42 121 2.41 122 2.39 123 2.38 124 2.37 125 2.36 126 2.34 127 2.33 128 2.31 129 2.29 130 2.27 131 2.25 132 2.23 133 2.21 134 2.18 135 2.15 136 2.13 137 2.1 138 2.07 139 2.05 140 2.02 141 1.99 142 1.96 143 1.94 144 1.91 145 1.89 146 1.86 147 1.83 148 1.81 149 1.78 150 1.75 151 1.73 152 1.7 153 1.67 154 1.65 155 1.62 156 1.59 157 1.57 158 1.54 159 1.52 160 1.49 161 1.47 162 1.45 163 1.43 164 1.4 165 1.38 166 1.36 167 1.34 168 1.32 169 1.3 170 1.28 171 1.26 172 1.24 173 1.22 174 1.2 175 1.19 176 1.17 177 1.15 178 1.14 179 1.12 180 1.1 181 1.09 182 1.07 183 1.06 184 1.05 185 1.03 186 1.02 187 1 188 0.99 189 0.97 190 0.96 191 0.94 192 0.93 193 0.92 194 0.9 195 0.89 196 0.87 197 0.86 198 0.84 199 0.83 200 0.81 201 0.8 202 0.79 203 0.77 204 0.76 205 0.74 206 0.73 207 0.71 208 0.7 209 0.68 210 0.67 211 0.65 212 0.64 213 0.63 214 0.61 215 0.6 216 0.58 217 0.57 218 0.56 219 0.54 220 0.53 221 0.52 222 0.51 223 0.49 224 0.48 225 0.47 226 0.46 227 0.44 228 0.43 229 0.42 230 0.41 231 0.4 232 0.38 233 0.37 234 0.36 235 0.35 236 0.34 237 0.33 238 0.31 239 0.3 240 0.29 241 0.28 242 0.27 243 0.26 244 0.25 245 0.23 246 0.22 247 0.21 248 0.2 249 0.19 250 0.18 251 0.17 252 0.17 253 0.16 254 0.15 255 0.14 256 0.13 257 0.12 258 0.11 259 0.1 260 0.09 261 0.08 262 0.08 263 0.07 264 0.06 265 0.05 266 0.05 267 0.04 268 0.04 269 0.03 270 0.03 271 0.03 272 0.03 273 0.02 274 0.02 275 0.02 276 0.02 277 0.01 278 0.01 279 0.01 280 0.01 281 0.01 282 0 283 0 284 0 285 0 286 0 287 0 288 0 289 0 290 0 291 0 292 0.01 293 0.01 294 0.02 295 0.02 296 0.03 297 0.03 298 0.04 299 0.05 300 0.05 301 0.06 302 0.07 303 0.08 304 0.09 305 0.09 306 0.1 307 0.11 308 0.12 309 0.13 310 0.14 311 0.16 312 0.17 313 0.18 314 0.2 315 0.21 316 0.23 317 0.24 318 0.26 319 0.28 320 0.3 321 0.31 322 0.33 323 0.35 324 0.37 325 0.39 326 0.41 327 0.43 328 0.45 329 0.47 330 0.49 331 0.52 332 0.54 333 0.57 334 0.59 335 0.62 336 0.64 337 0.67 338 0.7 339 0.72 340 0.75 341 0.77 342 0.8 343 0.83 344 0.86 345 0.88 346 0.91 347 0.94 348 0.97 349 1 350 1.04 351 1.07 352 1.1 353 1.13 354 1.16 355 1.19 356 1.22 357 1.25 358 1.27 359 1.3 1 0 360 0 6.51 1 6.19 2 5.87 3 5.55 4 5.25 5 4.97 6 4.71 7 4.48 8 4.25 9 4.04 10 3.82 11 3.62 12 3.42 13 3.22 14 3.03 15 2.85 16 2.66 17 2.47 18 2.29 19 2.12 20 1.95 21 1.78 22 1.62 23 1.46 24 1.31 25 1.18 26 1.06 27 0.95 28 0.84 29 0.75 30 0.66 31 0.58 32 0.51 33 0.44 34 0.38 35 0.33 36 0.28 37 0.23 38 0.19 39 0.16 40 0.14 41 0.13 42 0.12 43 0.11 44 0.11 45 0.1 46 0.11 47 0.14 48 0.19 49 0.24 50 0.29 51 0.35 52 0.43 53 0.51 54 0.61 55 0.72 56 0.84 57 0.98 58 1.13 59 1.29 60 1.46 61 1.64 62 1.83 63 2.04 64 2.26 65 2.49 66 2.75 67 3.03 68 3.33 69 3.64 70 3.97 71 4.31 72 4.67 73 5.06 74 5.47 75 5.93 76 6.44 77 7 78 7.61 79 8.27 80 8.97 81 9.74 82 10.6 83 11.5 84 12.43 85 13.34 86 14.4 87 15.61 88 16.76 89 17.62 90 17.95 91 17.68 92 16.98 93 16.02 94 14.97 95 14.01 96 13.07 97 12.05 98 11.02 99 10.05 100 9.23 101 8.54 102 7.92 103 7.36 104 6.83 105 6.32 106 5.84 107 5.37 108 4.94 109 4.53 110 4.17 111 3.84 112 3.54 113 3.25 114 2.99 115 2.72 116 2.46 117 2.2 118 1.95 119 1.72 120 1.52 121 1.34 122 1.18 123 1.03 124 0.89 125 0.76 126 0.63 127 0.5 128 0.38 129 0.28 130 0.21 131 0.15 132 0.09 133 0.04 134 0.01 135 0 136 0 137 0 138 0.01 139 0.02 140 0.03 141 0.05 142 0.09 143 0.13 144 0.19 145 0.24 146 0.3 147 0.37 148 0.45 149 0.54 150 0.63 151 0.72 152 0.82 153 0.93 154 1.04 155 1.16 156 1.29 157 1.42 158 1.55 159 1.7 160 1.84 161 1.98 162 2.13 163 2.28 164 2.44 165 2.6 166 2.78 167 2.96 168 3.16 169 3.36 170 3.56 171 3.78 172 4 173 4.23 174 4.47 175 4.73 176 5.01 177 5.32 178 5.64 179 5.97 180 6.28 181 6.59 182 6.89 183 7.2 184 7.51 185 7.84 186 8.16 187 8.5 188 8.84 189 9.21 190 9.62 191 10.08 192 10.59 193 11.14 194 11.7 195 12.27 196 12.84 197 13.45 198 14.06 199 14.66 200 15.23 201 15.75 202 16.24 203 16.71 204 17.22 205 17.77 206 18.42 207 19.15 208 19.9 209 20.63 210 21.26 211 21.82 212 22.34 213 22.83 214 23.27 215 23.67 216 23.99 217 24.25 218 24.5 219 24.78 220 25.13 221 25.75 222 26.62 223 27.53 224 28.24 225 28.53 226 28.29 227 27.69 228 26.88 229 26 230 25.22 231 24.45 232 23.6 233 22.77 234 22.08 235 21.61 236 21.31 237 21.04 238 20.82 239 20.67 240 20.62 241 20.64 242 20.72 243 20.83 244 20.94 245 21.05 246 21.16 247 21.29 248 21.42 249 21.54 250 21.66 251 21.76 252 21.85 253 21.95 254 22.03 255 22.12 256 22.19 257 22.26 258 22.33 259 22.41 260 22.49 261 22.6 262 22.72 263 22.85 264 22.98 265 23.1 266 23.22 267 23.34 268 23.45 269 23.56 270 23.67 271 23.58 272 23.46 273 23.32 274 23.17 275 23 276 22.81 277 22.57 278 22.32 279 22.07 280 21.84 281 21.62 282 21.41 283 21.2 284 21 285 20.81 286 20.62 287 20.44 288 20.26 289 20.09 290 19.94 291 19.78 292 19.62 293 19.47 294 19.36 295 19.32 296 19.32 297 19.34 298 19.37 299 19.41 300 19.46 301 19.59 302 19.86 303 20.24 304 20.68 305 21.14 306 21.77 307 22.63 308 23.54 309 24.3 310 24.75 311 24.96 312 25.14 313 25.28 314 25.37 315 25.4 316 25.14 317 24.53 318 23.79 319 23.18 320 22.92 321 22.97 322 23.11 323 23.26 324 23.39 325 23.45 326 23.36 327 23.13 328 22.79 329 22.39 330 21.95 331 21.35 332 20.52 333 19.57 334 18.64 335 17.84 336 17.19 337 16.59 338 16.02 339 15.45 340 14.87 341 14.24 342 13.59 343 12.95 344 12.34 345 11.81 346 11.34 347 10.91 348 10.51 349 10.14 350 9.76 351 9.4 352 9.06 353 8.72 354 8.39 355 8.07 356 7.74 357 7.43 358 7.12 359 6.81 0",136,"【1.5GHz】OVTK-0205-184",360,1475.9,1485.9,0,null,"OVTK-0205-184",false,0,0,null],</v>
      </c>
      <c r="D58" s="10" t="str">
        <f t="shared" si="13"/>
        <v>"20180215_エリア設計部修正","2 0 0 360 0 1.33 1 1.35 2 1.37 3 1.4 4 1.42 5 1.45 6 1.47 7 1.5 8 1.52 9 1.54 10 1.57 11 1.59 12 1.61 13 1.63 14 1.65 15 1.67 16 1.69 17 1.7 18 1.72 19 1.73 20 1.75 21 1.76 22 1.77 23 1.79 24 1.8 25 1.81 26 1.82 27 1.83 28 1.84 29 1.85 30 1.86 31 1.88 32 1.89 33 1.9 34 1.91 35 1.92 36 1.93 37 1.94 38 1.96 39 1.97 40 1.98 41 1.99 42 2.01 43 2.02 44 2.03 45 2.04 46 2.05 47 2.07 48 2.08 49 2.09 50 2.1 51 2.12 52 2.13 53 2.14 54 2.15 55 2.16 56 2.18 57 2.19 58 2.2 59 2.21 60 2.23 61 2.24 62 2.25 63 2.27 64 2.28 65 2.29 66 2.3 67 2.31 68 2.33 69 2.34 70 2.35 71 2.36 72 2.37 73 2.38 74 2.39 75 2.4 76 2.41 77 2.42 78 2.43 79 2.44 80 2.44 81 2.45 82 2.46 83 2.47 84 2.48 85 2.48 86 2.49 87 2.49 88 2.5 89 2.5 90 2.5 91 2.5 92 2.5 93 2.5 94 2.5 95 2.5 96 2.5 97 2.5 98 2.5 99 2.5 100 2.5 101 2.5 102 2.5 103 2.5 104 2.5 105 2.5 106 2.5 107 2.5 108 2.5 109 2.5 110 2.5 111 2.49 112 2.49 113 2.48 114 2.48 115 2.47 116 2.46 117 2.45 118 2.44 119 2.43 120 2.42 121 2.41 122 2.39 123 2.38 124 2.37 125 2.36 126 2.34 127 2.33 128 2.31 129 2.29 130 2.27 131 2.25 132 2.23 133 2.21 134 2.18 135 2.15 136 2.13 137 2.1 138 2.07 139 2.05 140 2.02 141 1.99 142 1.96 143 1.94 144 1.91 145 1.89 146 1.86 147 1.83 148 1.81 149 1.78 150 1.75 151 1.73 152 1.7 153 1.67 154 1.65 155 1.62 156 1.59 157 1.57 158 1.54 159 1.52 160 1.49 161 1.47 162 1.45 163 1.43 164 1.4 165 1.38 166 1.36 167 1.34 168 1.32 169 1.3 170 1.28 171 1.26 172 1.24 173 1.22 174 1.2 175 1.19 176 1.17 177 1.15 178 1.14 179 1.12 180 1.1 181 1.09 182 1.07 183 1.06 184 1.05 185 1.03 186 1.02 187 1 188 0.99 189 0.97 190 0.96 191 0.94 192 0.93 193 0.92 194 0.9 195 0.89 196 0.87 197 0.86 198 0.84 199 0.83 200 0.81 201 0.8 202 0.79 203 0.77 204 0.76 205 0.74 206 0.73 207 0.71 208 0.7 209 0.68 210 0.67 211 0.65 212 0.64 213 0.63 214 0.61 215 0.6 216 0.58 217 0.57 218 0.56 219 0.54 220 0.53 221 0.52 222 0.51 223 0.49 224 0.48 225 0.47 226 0.46 227 0.44 228 0.43 229 0.42 230 0.41 231 0.4 232 0.38 233 0.37 234 0.36 235 0.35 236 0.34 237 0.33 238 0.31 239 0.3 240 0.29 241 0.28 242 0.27 243 0.26 244 0.25 245 0.23 246 0.22 247 0.21 248 0.2 249 0.19 250 0.18 251 0.17 252 0.17 253 0.16 254 0.15 255 0.14 256 0.13 257 0.12 258 0.11 259 0.1 260 0.09 261 0.08 262 0.08 263 0.07 264 0.06 265 0.05 266 0.05 267 0.04 268 0.04 269 0.03 270 0.03 271 0.03 272 0.03 273 0.02 274 0.02 275 0.02 276 0.02 277 0.01 278 0.01 279 0.01 280 0.01 281 0.01 282 0 283 0 284 0 285 0 286 0 287 0 288 0 289 0 290 0 291 0 292 0.01 293 0.01 294 0.02 295 0.02 296 0.03 297 0.03 298 0.04 299 0.05 300 0.05 301 0.06 302 0.07 303 0.08 304 0.09 305 0.09 306 0.1 307 0.11 308 0.12 309 0.13 310 0.14 311 0.16 312 0.17 313 0.18 314 0.2 315 0.21 316 0.23 317 0.24 318 0.26 319 0.28 320 0.3 321 0.31 322 0.33 323 0.35 324 0.37 325 0.39 326 0.41 327 0.43 328 0.45 329 0.47 330 0.49 331 0.52 332 0.54 333 0.57 334 0.59 335 0.62 336 0.64 337 0.67 338 0.7 339 0.72 340 0.75 341 0.77 342 0.8 343 0.83 344 0.86 345 0.88 346 0.91 347 0.94 348 0.97 349 1 350 1.04 351 1.07 352 1.1 353 1.13 354 1.16 355 1.19 356 1.22 357 1.25 358 1.27 359 1.3 1 0 360 0 6.51 1 6.19 2 5.87 3 5.55 4 5.25 5 4.97 6 4.71 7 4.48 8 4.25 9 4.04 10 3.82 11 3.62 12 3.42 13 3.22 14 3.03 15 2.85 16 2.66 17 2.47 18 2.29 19 2.12 20 1.95 21 1.78 22 1.62 23 1.46 24 1.31 25 1.18 26 1.06 27 0.95 28 0.84 29 0.75 30 0.66 31 0.58 32 0.51 33 0.44 34 0.38 35 0.33 36 0.28 37 0.23 38 0.19 39 0.16 40 0.14 41 0.13 42 0.12 43 0.11 44 0.11 45 0.1 46 0.11 47 0.14 48 0.19 49 0.24 50 0.29 51 0.35 52 0.43 53 0.51 54 0.61 55 0.72 56 0.84 57 0.98 58 1.13 59 1.29 60 1.46 61 1.64 62 1.83 63 2.04 64 2.26 65 2.49 66 2.75 67 3.03 68 3.33 69 3.64 70 3.97 71 4.31 72 4.67 73 5.06 74 5.47 75 5.93 76 6.44 77 7 78 7.61 79 8.27 80 8.97 81 9.74 82 10.6 83 11.5 84 12.43 85 13.34 86 14.4 87 15.61 88 16.76 89 17.62 90 17.95 91 17.68 92 16.98 93 16.02 94 14.97 95 14.01 96 13.07 97 12.05 98 11.02 99 10.05 100 9.23 101 8.54 102 7.92 103 7.36 104 6.83 105 6.32 106 5.84 107 5.37 108 4.94 109 4.53 110 4.17 111 3.84 112 3.54 113 3.25 114 2.99 115 2.72 116 2.46 117 2.2 118 1.95 119 1.72 120 1.52 121 1.34 122 1.18 123 1.03 124 0.89 125 0.76 126 0.63 127 0.5 128 0.38 129 0.28 130 0.21 131 0.15 132 0.09 133 0.04 134 0.01 135 0 136 0 137 0 138 0.01 139 0.02 140 0.03 141 0.05 142 0.09 143 0.13 144 0.19 145 0.24 146 0.3 147 0.37 148 0.45 149 0.54 150 0.63 151 0.72 152 0.82 153 0.93 154 1.04 155 1.16 156 1.29 157 1.42 158 1.55 159 1.7 160 1.84 161 1.98 162 2.13 163 2.28 164 2.44 165 2.6 166 2.78 167 2.96 168 3.16 169 3.36 170 3.56 171 3.78 172 4 173 4.23 174 4.47 175 4.73 176 5.01 177 5.32 178 5.64 179 5.97 180 6.28 181 6.59 182 6.89 183 7.2 184 7.51 185 7.84 186 8.16 187 8.5 188 8.84 189 9.21 190 9.62 191 10.08 192 10.59 193 11.14 194 11.7 195 12.27 196 12.84 197 13.45 198 14.06 199 14.66 200 15.23 201 15.75 202 16.24 203 16.71 204 17.22 205 17.77 206 18.42 207 19.15 208 19.9 209 20.63 210 21.26 211 21.82 212 22.34 213 22.83 214 23.27 215 23.67 216 23.99 217 24.25 218 24.5 219 24.78 220 25.13 221 25.75 222 26.62 223 27.53 224 28.24 225 28.53 226 28.29 227 27.69 228 26.88 229 26 230 25.22 231 24.45 232 23.6 233 22.77 234 22.08 235 21.61 236 21.31 237 21.04 238 20.82 239 20.67 240 20.62 241 20.64 242 20.72 243 20.83 244 20.94 245 21.05 246 21.16 247 21.29 248 21.42 249 21.54 250 21.66 251 21.76 252 21.85 253 21.95 254 22.03 255 22.12 256 22.19 257 22.26 258 22.33 259 22.41 260 22.49 261 22.6 262 22.72 263 22.85 264 22.98 265 23.1 266 23.22 267 23.34 268 23.45 269 23.56 270 23.67 271 23.58 272 23.46 273 23.32 274 23.17 275 23 276 22.81 277 22.57 278 22.32 279 22.07 280 21.84 281 21.62 282 21.41 283 21.2 284 21 285 20.81 286 20.62 287 20.44 288 20.26 289 20.09 290 19.94 291 19.78 292 19.62 293 19.47 294 19.36 295 19.32 296 19.32 297 19.34 298 19.37 299 19.41 300 19.46 301 19.59 302 19.86 303 20.24 304 20.68 305 21.14 306 21.77 307 22.63 308 23.54 309 24.3 310 24.75 311 24.96 312 25.14 313 25.28 314 25.37 315 25.4 316 25.14 317 24.53 318 23.79 319 23.18 320 22.92 321 22.97 322 23.11 323 23.26 324 23.39 325 23.45 326 23.36 327 23.13 328 22.79 329 22.39 330 21.95 331 21.35 332 20.52 333 19.57 334 18.64 335 17.84 336 17.19 337 16.59 338 16.02 339 15.45 340 14.87 341 14.24 342 13.59 343 12.95 344 12.34 345 11.81 346 11.34 347 10.91 348 10.51 349 10.14 350 9.76 351 9.4 352 9.06 353 8.72 354 8.39 355 8.07 356 7.74 357 7.43 358 7.12 359 6.81 0",136,"【1.5GHz】OVTK-0205-184",360,1475.9,1485.9,0,null,"OVTK-0205-184",false,0,0,null],</v>
      </c>
      <c r="E58" s="10" t="str">
        <f t="shared" si="13"/>
        <v>"2 0 0 360 0 1.33 1 1.35 2 1.37 3 1.4 4 1.42 5 1.45 6 1.47 7 1.5 8 1.52 9 1.54 10 1.57 11 1.59 12 1.61 13 1.63 14 1.65 15 1.67 16 1.69 17 1.7 18 1.72 19 1.73 20 1.75 21 1.76 22 1.77 23 1.79 24 1.8 25 1.81 26 1.82 27 1.83 28 1.84 29 1.85 30 1.86 31 1.88 32 1.89 33 1.9 34 1.91 35 1.92 36 1.93 37 1.94 38 1.96 39 1.97 40 1.98 41 1.99 42 2.01 43 2.02 44 2.03 45 2.04 46 2.05 47 2.07 48 2.08 49 2.09 50 2.1 51 2.12 52 2.13 53 2.14 54 2.15 55 2.16 56 2.18 57 2.19 58 2.2 59 2.21 60 2.23 61 2.24 62 2.25 63 2.27 64 2.28 65 2.29 66 2.3 67 2.31 68 2.33 69 2.34 70 2.35 71 2.36 72 2.37 73 2.38 74 2.39 75 2.4 76 2.41 77 2.42 78 2.43 79 2.44 80 2.44 81 2.45 82 2.46 83 2.47 84 2.48 85 2.48 86 2.49 87 2.49 88 2.5 89 2.5 90 2.5 91 2.5 92 2.5 93 2.5 94 2.5 95 2.5 96 2.5 97 2.5 98 2.5 99 2.5 100 2.5 101 2.5 102 2.5 103 2.5 104 2.5 105 2.5 106 2.5 107 2.5 108 2.5 109 2.5 110 2.5 111 2.49 112 2.49 113 2.48 114 2.48 115 2.47 116 2.46 117 2.45 118 2.44 119 2.43 120 2.42 121 2.41 122 2.39 123 2.38 124 2.37 125 2.36 126 2.34 127 2.33 128 2.31 129 2.29 130 2.27 131 2.25 132 2.23 133 2.21 134 2.18 135 2.15 136 2.13 137 2.1 138 2.07 139 2.05 140 2.02 141 1.99 142 1.96 143 1.94 144 1.91 145 1.89 146 1.86 147 1.83 148 1.81 149 1.78 150 1.75 151 1.73 152 1.7 153 1.67 154 1.65 155 1.62 156 1.59 157 1.57 158 1.54 159 1.52 160 1.49 161 1.47 162 1.45 163 1.43 164 1.4 165 1.38 166 1.36 167 1.34 168 1.32 169 1.3 170 1.28 171 1.26 172 1.24 173 1.22 174 1.2 175 1.19 176 1.17 177 1.15 178 1.14 179 1.12 180 1.1 181 1.09 182 1.07 183 1.06 184 1.05 185 1.03 186 1.02 187 1 188 0.99 189 0.97 190 0.96 191 0.94 192 0.93 193 0.92 194 0.9 195 0.89 196 0.87 197 0.86 198 0.84 199 0.83 200 0.81 201 0.8 202 0.79 203 0.77 204 0.76 205 0.74 206 0.73 207 0.71 208 0.7 209 0.68 210 0.67 211 0.65 212 0.64 213 0.63 214 0.61 215 0.6 216 0.58 217 0.57 218 0.56 219 0.54 220 0.53 221 0.52 222 0.51 223 0.49 224 0.48 225 0.47 226 0.46 227 0.44 228 0.43 229 0.42 230 0.41 231 0.4 232 0.38 233 0.37 234 0.36 235 0.35 236 0.34 237 0.33 238 0.31 239 0.3 240 0.29 241 0.28 242 0.27 243 0.26 244 0.25 245 0.23 246 0.22 247 0.21 248 0.2 249 0.19 250 0.18 251 0.17 252 0.17 253 0.16 254 0.15 255 0.14 256 0.13 257 0.12 258 0.11 259 0.1 260 0.09 261 0.08 262 0.08 263 0.07 264 0.06 265 0.05 266 0.05 267 0.04 268 0.04 269 0.03 270 0.03 271 0.03 272 0.03 273 0.02 274 0.02 275 0.02 276 0.02 277 0.01 278 0.01 279 0.01 280 0.01 281 0.01 282 0 283 0 284 0 285 0 286 0 287 0 288 0 289 0 290 0 291 0 292 0.01 293 0.01 294 0.02 295 0.02 296 0.03 297 0.03 298 0.04 299 0.05 300 0.05 301 0.06 302 0.07 303 0.08 304 0.09 305 0.09 306 0.1 307 0.11 308 0.12 309 0.13 310 0.14 311 0.16 312 0.17 313 0.18 314 0.2 315 0.21 316 0.23 317 0.24 318 0.26 319 0.28 320 0.3 321 0.31 322 0.33 323 0.35 324 0.37 325 0.39 326 0.41 327 0.43 328 0.45 329 0.47 330 0.49 331 0.52 332 0.54 333 0.57 334 0.59 335 0.62 336 0.64 337 0.67 338 0.7 339 0.72 340 0.75 341 0.77 342 0.8 343 0.83 344 0.86 345 0.88 346 0.91 347 0.94 348 0.97 349 1 350 1.04 351 1.07 352 1.1 353 1.13 354 1.16 355 1.19 356 1.22 357 1.25 358 1.27 359 1.3 1 0 360 0 6.51 1 6.19 2 5.87 3 5.55 4 5.25 5 4.97 6 4.71 7 4.48 8 4.25 9 4.04 10 3.82 11 3.62 12 3.42 13 3.22 14 3.03 15 2.85 16 2.66 17 2.47 18 2.29 19 2.12 20 1.95 21 1.78 22 1.62 23 1.46 24 1.31 25 1.18 26 1.06 27 0.95 28 0.84 29 0.75 30 0.66 31 0.58 32 0.51 33 0.44 34 0.38 35 0.33 36 0.28 37 0.23 38 0.19 39 0.16 40 0.14 41 0.13 42 0.12 43 0.11 44 0.11 45 0.1 46 0.11 47 0.14 48 0.19 49 0.24 50 0.29 51 0.35 52 0.43 53 0.51 54 0.61 55 0.72 56 0.84 57 0.98 58 1.13 59 1.29 60 1.46 61 1.64 62 1.83 63 2.04 64 2.26 65 2.49 66 2.75 67 3.03 68 3.33 69 3.64 70 3.97 71 4.31 72 4.67 73 5.06 74 5.47 75 5.93 76 6.44 77 7 78 7.61 79 8.27 80 8.97 81 9.74 82 10.6 83 11.5 84 12.43 85 13.34 86 14.4 87 15.61 88 16.76 89 17.62 90 17.95 91 17.68 92 16.98 93 16.02 94 14.97 95 14.01 96 13.07 97 12.05 98 11.02 99 10.05 100 9.23 101 8.54 102 7.92 103 7.36 104 6.83 105 6.32 106 5.84 107 5.37 108 4.94 109 4.53 110 4.17 111 3.84 112 3.54 113 3.25 114 2.99 115 2.72 116 2.46 117 2.2 118 1.95 119 1.72 120 1.52 121 1.34 122 1.18 123 1.03 124 0.89 125 0.76 126 0.63 127 0.5 128 0.38 129 0.28 130 0.21 131 0.15 132 0.09 133 0.04 134 0.01 135 0 136 0 137 0 138 0.01 139 0.02 140 0.03 141 0.05 142 0.09 143 0.13 144 0.19 145 0.24 146 0.3 147 0.37 148 0.45 149 0.54 150 0.63 151 0.72 152 0.82 153 0.93 154 1.04 155 1.16 156 1.29 157 1.42 158 1.55 159 1.7 160 1.84 161 1.98 162 2.13 163 2.28 164 2.44 165 2.6 166 2.78 167 2.96 168 3.16 169 3.36 170 3.56 171 3.78 172 4 173 4.23 174 4.47 175 4.73 176 5.01 177 5.32 178 5.64 179 5.97 180 6.28 181 6.59 182 6.89 183 7.2 184 7.51 185 7.84 186 8.16 187 8.5 188 8.84 189 9.21 190 9.62 191 10.08 192 10.59 193 11.14 194 11.7 195 12.27 196 12.84 197 13.45 198 14.06 199 14.66 200 15.23 201 15.75 202 16.24 203 16.71 204 17.22 205 17.77 206 18.42 207 19.15 208 19.9 209 20.63 210 21.26 211 21.82 212 22.34 213 22.83 214 23.27 215 23.67 216 23.99 217 24.25 218 24.5 219 24.78 220 25.13 221 25.75 222 26.62 223 27.53 224 28.24 225 28.53 226 28.29 227 27.69 228 26.88 229 26 230 25.22 231 24.45 232 23.6 233 22.77 234 22.08 235 21.61 236 21.31 237 21.04 238 20.82 239 20.67 240 20.62 241 20.64 242 20.72 243 20.83 244 20.94 245 21.05 246 21.16 247 21.29 248 21.42 249 21.54 250 21.66 251 21.76 252 21.85 253 21.95 254 22.03 255 22.12 256 22.19 257 22.26 258 22.33 259 22.41 260 22.49 261 22.6 262 22.72 263 22.85 264 22.98 265 23.1 266 23.22 267 23.34 268 23.45 269 23.56 270 23.67 271 23.58 272 23.46 273 23.32 274 23.17 275 23 276 22.81 277 22.57 278 22.32 279 22.07 280 21.84 281 21.62 282 21.41 283 21.2 284 21 285 20.81 286 20.62 287 20.44 288 20.26 289 20.09 290 19.94 291 19.78 292 19.62 293 19.47 294 19.36 295 19.32 296 19.32 297 19.34 298 19.37 299 19.41 300 19.46 301 19.59 302 19.86 303 20.24 304 20.68 305 21.14 306 21.77 307 22.63 308 23.54 309 24.3 310 24.75 311 24.96 312 25.14 313 25.28 314 25.37 315 25.4 316 25.14 317 24.53 318 23.79 319 23.18 320 22.92 321 22.97 322 23.11 323 23.26 324 23.39 325 23.45 326 23.36 327 23.13 328 22.79 329 22.39 330 21.95 331 21.35 332 20.52 333 19.57 334 18.64 335 17.84 336 17.19 337 16.59 338 16.02 339 15.45 340 14.87 341 14.24 342 13.59 343 12.95 344 12.34 345 11.81 346 11.34 347 10.91 348 10.51 349 10.14 350 9.76 351 9.4 352 9.06 353 8.72 354 8.39 355 8.07 356 7.74 357 7.43 358 7.12 359 6.81 0",136,"【1.5GHz】OVTK-0205-184",360,1475.9,1485.9,0,null,"OVTK-0205-184",false,0,0,null],</v>
      </c>
      <c r="F58" s="10" t="str">
        <f t="shared" si="7"/>
        <v>136,"【1.5GHz】OVTK-0205-184",360,1475.9,1485.9,0,null,"OVTK-0205-184",false,0,0,null],</v>
      </c>
      <c r="G58" s="10" t="str">
        <f t="shared" si="8"/>
        <v>"【1.5GHz】OVTK-0205-184",360,1475.9,1485.9,0,null,"OVTK-0205-184",false,0,0,null],</v>
      </c>
      <c r="H58" s="10" t="str">
        <f t="shared" ref="H58:L58" si="14">H4&amp;","&amp;I58</f>
        <v>360,1475.9,1485.9,0,null,"OVTK-0205-184",false,0,0,null],</v>
      </c>
      <c r="I58" s="10" t="str">
        <f t="shared" si="14"/>
        <v>1475.9,1485.9,0,null,"OVTK-0205-184",false,0,0,null],</v>
      </c>
      <c r="J58" s="10" t="str">
        <f t="shared" si="14"/>
        <v>1485.9,0,null,"OVTK-0205-184",false,0,0,null],</v>
      </c>
      <c r="K58" s="10" t="str">
        <f t="shared" si="14"/>
        <v>0,null,"OVTK-0205-184",false,0,0,null],</v>
      </c>
      <c r="L58" s="10" t="str">
        <f t="shared" si="14"/>
        <v>null,"OVTK-0205-184",false,0,0,null],</v>
      </c>
      <c r="M58" s="10" t="str">
        <f t="shared" si="10"/>
        <v>"OVTK-0205-184",false,0,0,null],</v>
      </c>
      <c r="N58" s="10" t="str">
        <f t="shared" ref="N58:P58" si="15">N4&amp;","&amp;O58</f>
        <v>false,0,0,null],</v>
      </c>
      <c r="O58" s="10" t="str">
        <f t="shared" si="15"/>
        <v>0,0,null],</v>
      </c>
      <c r="P58" s="10" t="str">
        <f t="shared" si="15"/>
        <v>0,null],</v>
      </c>
      <c r="Q58" s="10" t="str">
        <f t="shared" si="12"/>
        <v>null],</v>
      </c>
    </row>
    <row r="59">
      <c r="A59" s="10" t="str">
        <f t="shared" si="4"/>
        <v>["【1.5GHz】R-0736FVM-DK(0)",4.64,"電気興業株式会社","20180215_エリア設計部修正","2 0 0 360 0 1.9 1 1.9 2 1.9 3 1.9 4 1.9 5 1.9 6 1.9 7 1.9 8 1.9 9 1.9 10 1.9 11 1.9 12 1.9 13 1.9 14 1.8 15 1.8 16 1.8 17 1.8 18 1.8 19 1.8 20 1.8 21 1.8 22 1.8 23 1.8 24 1.8 25 1.7 26 1.7 27 1.7 28 1.7 29 1.7 30 1.7 31 1.7 32 1.6 33 1.6 34 1.6 35 1.6 36 1.6 37 1.6 38 1.6 39 1.5 40 1.5 41 1.5 42 1.5 43 1.5 44 1.4 45 1.4 46 1.4 47 1.4 48 1.4 49 1.4 50 1.3 51 1.3 52 1.3 53 1.3 54 1.3 55 1.2 56 1.2 57 1.2 58 1.2 59 1.1 60 1.1 61 1.1 62 1.1 63 1.1 64 1 65 1 66 1 67 1 68 1 69 0.9 70 0.9 71 0.9 72 0.9 73 0.9 74 0.8 75 0.8 76 0.8 77 0.8 78 0.8 79 0.8 80 0.7 81 0.7 82 0.7 83 0.7 84 0.7 85 0.7 86 0.7 87 0.7 88 0.6 89 0.6 90 0.6 91 0.6 92 0.6 93 0.6 94 0.6 95 0.6 96 0.6 97 0.6 98 0.5 99 0.5 100 0.5 101 0.5 102 0.5 103 0.5 104 0.5 105 0.5 106 0.5 107 0.5 108 0.5 109 0.5 110 0.5 111 0.5 112 0.5 113 0.4 114 0.4 115 0.4 116 0.4 117 0.4 118 0.4 119 0.4 120 0.4 121 0.4 122 0.4 123 0.4 124 0.4 125 0.3 126 0.3 127 0.3 128 0.3 129 0.3 130 0.3 131 0.3 132 0.3 133 0.3 134 0.3 135 0.3 136 0.2 137 0.2 138 0.2 139 0.2 140 0.2 141 0.2 142 0.2 143 0.2 144 0.2 145 0.2 146 0.2 147 0.2 148 0.2 149 0.2 150 0.1 151 0.1 152 0.1 153 0.1 154 0.1 155 0.1 156 0.1 157 0.1 158 0.1 159 0.1 160 0.1 161 0.1 162 0.1 163 0.1 164 0.1 165 0 166 0 167 0 168 0 169 0 170 0 171 0 172 0 173 0 174 0 175 0 176 0 177 0 178 0 179 0 180 0 181 0 182 0 183 0 184 0 185 0 186 0 187 0 188 0 189 0 190 0 191 0 192 0 193 0 194 0.1 195 0.1 196 0.1 197 0.1 198 0.1 199 0.1 200 0.1 201 0.1 202 0.1 203 0.1 204 0.1 205 0.1 206 0.1 207 0.1 208 0.2 209 0.2 210 0.2 211 0.2 212 0.2 213 0.2 214 0.2 215 0.2 216 0.2 217 0.3 218 0.3 219 0.3 220 0.3 221 0.3 222 0.3 223 0.3 224 0.3 225 0.3 226 0.4 227 0.4 228 0.4 229 0.4 230 0.4 231 0.4 232 0.4 233 0.4 234 0.4 235 0.5 236 0.5 237 0.5 238 0.5 239 0.5 240 0.5 241 0.5 242 0.5 243 0.5 244 0.5 245 0.5 246 0.5 247 0.6 248 0.6 249 0.6 250 0.6 251 0.6 252 0.6 253 0.6 254 0.6 255 0.6 256 0.6 257 0.6 258 0.6 259 0.6 260 0.6 261 0.7 262 0.7 263 0.7 264 0.7 265 0.7 266 0.7 267 0.7 268 0.7 269 0.7 270 0.7 271 0.7 272 0.8 273 0.8 274 0.8 275 0.8 276 0.8 277 0.8 278 0.8 279 0.8 280 0.9 281 0.9 282 0.9 283 0.9 284 0.9 285 1 286 1 287 1 288 1 289 1 290 1 291 1.1 292 1.1 293 1.1 294 1.1 295 1.2 296 1.2 297 1.2 298 1.2 299 1.2 300 1.3 301 1.3 302 1.3 303 1.3 304 1.3 305 1.4 306 1.4 307 1.4 308 1.4 309 1.5 310 1.5 311 1.5 312 1.5 313 1.5 314 1.6 315 1.6 316 1.6 317 1.6 318 1.6 319 1.6 320 1.7 321 1.7 322 1.7 323 1.7 324 1.7 325 1.7 326 1.8 327 1.8 328 1.8 329 1.8 330 1.8 331 1.8 332 1.8 333 1.9 334 1.9 335 1.9 336 1.9 337 1.9 338 1.9 339 1.9 340 1.9 341 1.9 342 2 343 2 344 2 345 2 346 2 347 2 348 2 349 2 350 2 351 2 352 2 353 2 354 2 355 2 356 2 357 2 358 2 359 2 1 0 360 0 7.4 1 7.2 2 6.9 3 6.7 4 6.5 5 6.3 6 6 7 5.8 8 5.6 9 5.4 10 5.1 11 4.9 12 4.7 13 4.4 14 4.2 15 4 16 3.8 17 3.5 18 3.3 19 3.1 20 2.9 21 2.7 22 2.5 23 2.3 24 2.2 25 2 26 1.8 27 1.6 28 1.5 29 1.3 30 1.2 31 1 32 0.9 33 0.8 34 0.7 35 0.6 36 0.5 37 0.4 38 0.3 39 0.2 40 0.2 41 0.1 42 0.1 43 0 44 0 45 0 46 0 47 0 48 0 49 0.1 50 0.1 51 0.1 52 0.2 53 0.3 54 0.3 55 0.4 56 0.6 57 0.7 58 0.8 59 1 60 1.1 61 1.3 62 1.5 63 1.7 64 2 65 2.2 66 2.5 67 2.8 68 3.1 69 3.5 70 3.8 71 4.2 72 4.6 73 5.1 74 5.6 75 6.2 76 6.7 77 7.4 78 8.1 79 8.9 80 9.7 81 10.7 82 11.8 83 13.1 84 14.7 85 16.5 86 18.9 87 22.3 88 27.8 89 45.8 90 26.9 91 22.8 92 19.2 93 16.6 94 14.7 95 13.1 96 11.8 97 10.6 98 9.6 99 8.7 100 7.9 101 7.2 102 6.6 103 6 104 5.5 105 4.9 106 4.5 107 4.1 108 3.7 109 3.4 110 3 111 2.7 112 2.5 113 2.2 114 2 115 1.7 116 1.5 117 1.4 118 1.2 119 1 120 0.9 121 0.7 122 0.6 123 0.5 124 0.4 125 0.3 126 0.3 127 0.2 128 0.1 129 0.1 130 0.1 131 0 132 0 133 0 134 0 135 0.1 136 0.1 137 0.1 138 0.2 139 0.2 140 0.3 141 0.4 142 0.4 143 0.5 144 0.6 145 0.7 146 0.9 147 1 148 1.1 149 1.2 150 1.4 151 1.6 152 1.7 153 1.9 154 2 155 2.2 156 2.4 157 2.6 158 2.8 159 3 160 3.2 161 3.4 162 3.6 163 3.8 164 4 165 4.3 166 4.5 167 4.7 168 5 169 5.2 170 5.4 171 5.7 172 6 173 6.2 174 6.5 175 6.7 176 7 177 7.3 178 7.6 179 7.8 180 8.1 181 8.4 182 8.6 183 8.9 184 9.2 185 9.5 186 9.8 187 10 188 10.3 189 10.5 190 10.8 191 11 192 11.2 193 11.5 194 11.7 195 11.8 196 12.1 197 12.2 198 12.4 199 12.5 200 12.6 201 12.8 202 12.9 203 13 204 13.1 205 13.2 206 13.3 207 13.3 208 13.4 209 13.5 210 13.5 211 13.6 212 13.6 213 13.6 214 13.7 215 13.7 216 13.7 217 13.7 218 13.6 219 13.6 220 13.6 221 13.6 222 13.5 223 13.5 224 13.4 225 13.4 226 13.3 227 13.3 228 13.3 229 13.2 230 13.2 231 13.1 232 13.1 233 13.1 234 13.1 235 13.1 236 13.1 237 13.2 238 13.2 239 13.3 240 13.4 241 13.5 242 13.6 243 13.7 244 13.8 245 14 246 14.1 247 14.3 248 14.5 249 14.7 250 15 251 15.3 252 15.5 253 15.8 254 16.2 255 16.6 256 17 257 17.4 258 17.9 259 18.4 260 19 261 19.6 262 20.3 263 21 264 21.9 265 22.7 266 23.7 267 24.8 268 25.9 269 26.9 270 27.6 271 27.9 272 27.8 273 27 274 26 275 24.9 276 23.8 277 22.7 278 21.7 279 20.9 280 20.1 281 19.4 282 18.7 283 18.2 284 17.7 285 17.2 286 16.8 287 16.4 288 16.1 289 15.7 290 15.4 291 15.2 292 15 293 14.8 294 14.6 295 14.4 296 14.3 297 14.1 298 14 299 13.9 300 13.8 301 13.7 302 13.6 303 13.5 304 13.5 305 13.4 306 13.3 307 13.3 308 13.2 309 13.2 310 13.1 311 13.1 312 13.1 313 13 314 13 315 13 316 13 317 12.9 318 12.9 319 12.9 320 12.9 321 12.9 322 12.9 323 12.8 324 12.8 325 12.7 326 12.7 327 12.6 328 12.5 329 12.4 330 12.4 331 12.2 332 12.1 333 12 334 11.9 335 11.8 336 11.6 337 11.5 338 11.3 339 11.2 340 11 341 10.9 342 10.7 343 10.6 344 10.4 345 10.3 346 10.1 347 9.9 348 9.8 349 9.6 350 9.4 351 9.2 352 9 353 8.8 354 8.6 355 8.4 356 8.2 357 8 358 7.8 359 7.6 0",45.5,"【1.5GHz】R-0736FVM-DK",360,1475.9,1485.9,0,null,"R-0736FVM-DK",false,0,0,null],</v>
      </c>
      <c r="B59" s="10" t="str">
        <f t="shared" si="5"/>
        <v>4.64,"電気興業株式会社","20180215_エリア設計部修正","2 0 0 360 0 1.9 1 1.9 2 1.9 3 1.9 4 1.9 5 1.9 6 1.9 7 1.9 8 1.9 9 1.9 10 1.9 11 1.9 12 1.9 13 1.9 14 1.8 15 1.8 16 1.8 17 1.8 18 1.8 19 1.8 20 1.8 21 1.8 22 1.8 23 1.8 24 1.8 25 1.7 26 1.7 27 1.7 28 1.7 29 1.7 30 1.7 31 1.7 32 1.6 33 1.6 34 1.6 35 1.6 36 1.6 37 1.6 38 1.6 39 1.5 40 1.5 41 1.5 42 1.5 43 1.5 44 1.4 45 1.4 46 1.4 47 1.4 48 1.4 49 1.4 50 1.3 51 1.3 52 1.3 53 1.3 54 1.3 55 1.2 56 1.2 57 1.2 58 1.2 59 1.1 60 1.1 61 1.1 62 1.1 63 1.1 64 1 65 1 66 1 67 1 68 1 69 0.9 70 0.9 71 0.9 72 0.9 73 0.9 74 0.8 75 0.8 76 0.8 77 0.8 78 0.8 79 0.8 80 0.7 81 0.7 82 0.7 83 0.7 84 0.7 85 0.7 86 0.7 87 0.7 88 0.6 89 0.6 90 0.6 91 0.6 92 0.6 93 0.6 94 0.6 95 0.6 96 0.6 97 0.6 98 0.5 99 0.5 100 0.5 101 0.5 102 0.5 103 0.5 104 0.5 105 0.5 106 0.5 107 0.5 108 0.5 109 0.5 110 0.5 111 0.5 112 0.5 113 0.4 114 0.4 115 0.4 116 0.4 117 0.4 118 0.4 119 0.4 120 0.4 121 0.4 122 0.4 123 0.4 124 0.4 125 0.3 126 0.3 127 0.3 128 0.3 129 0.3 130 0.3 131 0.3 132 0.3 133 0.3 134 0.3 135 0.3 136 0.2 137 0.2 138 0.2 139 0.2 140 0.2 141 0.2 142 0.2 143 0.2 144 0.2 145 0.2 146 0.2 147 0.2 148 0.2 149 0.2 150 0.1 151 0.1 152 0.1 153 0.1 154 0.1 155 0.1 156 0.1 157 0.1 158 0.1 159 0.1 160 0.1 161 0.1 162 0.1 163 0.1 164 0.1 165 0 166 0 167 0 168 0 169 0 170 0 171 0 172 0 173 0 174 0 175 0 176 0 177 0 178 0 179 0 180 0 181 0 182 0 183 0 184 0 185 0 186 0 187 0 188 0 189 0 190 0 191 0 192 0 193 0 194 0.1 195 0.1 196 0.1 197 0.1 198 0.1 199 0.1 200 0.1 201 0.1 202 0.1 203 0.1 204 0.1 205 0.1 206 0.1 207 0.1 208 0.2 209 0.2 210 0.2 211 0.2 212 0.2 213 0.2 214 0.2 215 0.2 216 0.2 217 0.3 218 0.3 219 0.3 220 0.3 221 0.3 222 0.3 223 0.3 224 0.3 225 0.3 226 0.4 227 0.4 228 0.4 229 0.4 230 0.4 231 0.4 232 0.4 233 0.4 234 0.4 235 0.5 236 0.5 237 0.5 238 0.5 239 0.5 240 0.5 241 0.5 242 0.5 243 0.5 244 0.5 245 0.5 246 0.5 247 0.6 248 0.6 249 0.6 250 0.6 251 0.6 252 0.6 253 0.6 254 0.6 255 0.6 256 0.6 257 0.6 258 0.6 259 0.6 260 0.6 261 0.7 262 0.7 263 0.7 264 0.7 265 0.7 266 0.7 267 0.7 268 0.7 269 0.7 270 0.7 271 0.7 272 0.8 273 0.8 274 0.8 275 0.8 276 0.8 277 0.8 278 0.8 279 0.8 280 0.9 281 0.9 282 0.9 283 0.9 284 0.9 285 1 286 1 287 1 288 1 289 1 290 1 291 1.1 292 1.1 293 1.1 294 1.1 295 1.2 296 1.2 297 1.2 298 1.2 299 1.2 300 1.3 301 1.3 302 1.3 303 1.3 304 1.3 305 1.4 306 1.4 307 1.4 308 1.4 309 1.5 310 1.5 311 1.5 312 1.5 313 1.5 314 1.6 315 1.6 316 1.6 317 1.6 318 1.6 319 1.6 320 1.7 321 1.7 322 1.7 323 1.7 324 1.7 325 1.7 326 1.8 327 1.8 328 1.8 329 1.8 330 1.8 331 1.8 332 1.8 333 1.9 334 1.9 335 1.9 336 1.9 337 1.9 338 1.9 339 1.9 340 1.9 341 1.9 342 2 343 2 344 2 345 2 346 2 347 2 348 2 349 2 350 2 351 2 352 2 353 2 354 2 355 2 356 2 357 2 358 2 359 2 1 0 360 0 7.4 1 7.2 2 6.9 3 6.7 4 6.5 5 6.3 6 6 7 5.8 8 5.6 9 5.4 10 5.1 11 4.9 12 4.7 13 4.4 14 4.2 15 4 16 3.8 17 3.5 18 3.3 19 3.1 20 2.9 21 2.7 22 2.5 23 2.3 24 2.2 25 2 26 1.8 27 1.6 28 1.5 29 1.3 30 1.2 31 1 32 0.9 33 0.8 34 0.7 35 0.6 36 0.5 37 0.4 38 0.3 39 0.2 40 0.2 41 0.1 42 0.1 43 0 44 0 45 0 46 0 47 0 48 0 49 0.1 50 0.1 51 0.1 52 0.2 53 0.3 54 0.3 55 0.4 56 0.6 57 0.7 58 0.8 59 1 60 1.1 61 1.3 62 1.5 63 1.7 64 2 65 2.2 66 2.5 67 2.8 68 3.1 69 3.5 70 3.8 71 4.2 72 4.6 73 5.1 74 5.6 75 6.2 76 6.7 77 7.4 78 8.1 79 8.9 80 9.7 81 10.7 82 11.8 83 13.1 84 14.7 85 16.5 86 18.9 87 22.3 88 27.8 89 45.8 90 26.9 91 22.8 92 19.2 93 16.6 94 14.7 95 13.1 96 11.8 97 10.6 98 9.6 99 8.7 100 7.9 101 7.2 102 6.6 103 6 104 5.5 105 4.9 106 4.5 107 4.1 108 3.7 109 3.4 110 3 111 2.7 112 2.5 113 2.2 114 2 115 1.7 116 1.5 117 1.4 118 1.2 119 1 120 0.9 121 0.7 122 0.6 123 0.5 124 0.4 125 0.3 126 0.3 127 0.2 128 0.1 129 0.1 130 0.1 131 0 132 0 133 0 134 0 135 0.1 136 0.1 137 0.1 138 0.2 139 0.2 140 0.3 141 0.4 142 0.4 143 0.5 144 0.6 145 0.7 146 0.9 147 1 148 1.1 149 1.2 150 1.4 151 1.6 152 1.7 153 1.9 154 2 155 2.2 156 2.4 157 2.6 158 2.8 159 3 160 3.2 161 3.4 162 3.6 163 3.8 164 4 165 4.3 166 4.5 167 4.7 168 5 169 5.2 170 5.4 171 5.7 172 6 173 6.2 174 6.5 175 6.7 176 7 177 7.3 178 7.6 179 7.8 180 8.1 181 8.4 182 8.6 183 8.9 184 9.2 185 9.5 186 9.8 187 10 188 10.3 189 10.5 190 10.8 191 11 192 11.2 193 11.5 194 11.7 195 11.8 196 12.1 197 12.2 198 12.4 199 12.5 200 12.6 201 12.8 202 12.9 203 13 204 13.1 205 13.2 206 13.3 207 13.3 208 13.4 209 13.5 210 13.5 211 13.6 212 13.6 213 13.6 214 13.7 215 13.7 216 13.7 217 13.7 218 13.6 219 13.6 220 13.6 221 13.6 222 13.5 223 13.5 224 13.4 225 13.4 226 13.3 227 13.3 228 13.3 229 13.2 230 13.2 231 13.1 232 13.1 233 13.1 234 13.1 235 13.1 236 13.1 237 13.2 238 13.2 239 13.3 240 13.4 241 13.5 242 13.6 243 13.7 244 13.8 245 14 246 14.1 247 14.3 248 14.5 249 14.7 250 15 251 15.3 252 15.5 253 15.8 254 16.2 255 16.6 256 17 257 17.4 258 17.9 259 18.4 260 19 261 19.6 262 20.3 263 21 264 21.9 265 22.7 266 23.7 267 24.8 268 25.9 269 26.9 270 27.6 271 27.9 272 27.8 273 27 274 26 275 24.9 276 23.8 277 22.7 278 21.7 279 20.9 280 20.1 281 19.4 282 18.7 283 18.2 284 17.7 285 17.2 286 16.8 287 16.4 288 16.1 289 15.7 290 15.4 291 15.2 292 15 293 14.8 294 14.6 295 14.4 296 14.3 297 14.1 298 14 299 13.9 300 13.8 301 13.7 302 13.6 303 13.5 304 13.5 305 13.4 306 13.3 307 13.3 308 13.2 309 13.2 310 13.1 311 13.1 312 13.1 313 13 314 13 315 13 316 13 317 12.9 318 12.9 319 12.9 320 12.9 321 12.9 322 12.9 323 12.8 324 12.8 325 12.7 326 12.7 327 12.6 328 12.5 329 12.4 330 12.4 331 12.2 332 12.1 333 12 334 11.9 335 11.8 336 11.6 337 11.5 338 11.3 339 11.2 340 11 341 10.9 342 10.7 343 10.6 344 10.4 345 10.3 346 10.1 347 9.9 348 9.8 349 9.6 350 9.4 351 9.2 352 9 353 8.8 354 8.6 355 8.4 356 8.2 357 8 358 7.8 359 7.6 0",45.5,"【1.5GHz】R-0736FVM-DK",360,1475.9,1485.9,0,null,"R-0736FVM-DK",false,0,0,null],</v>
      </c>
      <c r="C59" s="10" t="str">
        <f t="shared" ref="C59:E59" si="16">""""&amp;C5&amp;""","&amp;D59</f>
        <v>"電気興業株式会社","20180215_エリア設計部修正","2 0 0 360 0 1.9 1 1.9 2 1.9 3 1.9 4 1.9 5 1.9 6 1.9 7 1.9 8 1.9 9 1.9 10 1.9 11 1.9 12 1.9 13 1.9 14 1.8 15 1.8 16 1.8 17 1.8 18 1.8 19 1.8 20 1.8 21 1.8 22 1.8 23 1.8 24 1.8 25 1.7 26 1.7 27 1.7 28 1.7 29 1.7 30 1.7 31 1.7 32 1.6 33 1.6 34 1.6 35 1.6 36 1.6 37 1.6 38 1.6 39 1.5 40 1.5 41 1.5 42 1.5 43 1.5 44 1.4 45 1.4 46 1.4 47 1.4 48 1.4 49 1.4 50 1.3 51 1.3 52 1.3 53 1.3 54 1.3 55 1.2 56 1.2 57 1.2 58 1.2 59 1.1 60 1.1 61 1.1 62 1.1 63 1.1 64 1 65 1 66 1 67 1 68 1 69 0.9 70 0.9 71 0.9 72 0.9 73 0.9 74 0.8 75 0.8 76 0.8 77 0.8 78 0.8 79 0.8 80 0.7 81 0.7 82 0.7 83 0.7 84 0.7 85 0.7 86 0.7 87 0.7 88 0.6 89 0.6 90 0.6 91 0.6 92 0.6 93 0.6 94 0.6 95 0.6 96 0.6 97 0.6 98 0.5 99 0.5 100 0.5 101 0.5 102 0.5 103 0.5 104 0.5 105 0.5 106 0.5 107 0.5 108 0.5 109 0.5 110 0.5 111 0.5 112 0.5 113 0.4 114 0.4 115 0.4 116 0.4 117 0.4 118 0.4 119 0.4 120 0.4 121 0.4 122 0.4 123 0.4 124 0.4 125 0.3 126 0.3 127 0.3 128 0.3 129 0.3 130 0.3 131 0.3 132 0.3 133 0.3 134 0.3 135 0.3 136 0.2 137 0.2 138 0.2 139 0.2 140 0.2 141 0.2 142 0.2 143 0.2 144 0.2 145 0.2 146 0.2 147 0.2 148 0.2 149 0.2 150 0.1 151 0.1 152 0.1 153 0.1 154 0.1 155 0.1 156 0.1 157 0.1 158 0.1 159 0.1 160 0.1 161 0.1 162 0.1 163 0.1 164 0.1 165 0 166 0 167 0 168 0 169 0 170 0 171 0 172 0 173 0 174 0 175 0 176 0 177 0 178 0 179 0 180 0 181 0 182 0 183 0 184 0 185 0 186 0 187 0 188 0 189 0 190 0 191 0 192 0 193 0 194 0.1 195 0.1 196 0.1 197 0.1 198 0.1 199 0.1 200 0.1 201 0.1 202 0.1 203 0.1 204 0.1 205 0.1 206 0.1 207 0.1 208 0.2 209 0.2 210 0.2 211 0.2 212 0.2 213 0.2 214 0.2 215 0.2 216 0.2 217 0.3 218 0.3 219 0.3 220 0.3 221 0.3 222 0.3 223 0.3 224 0.3 225 0.3 226 0.4 227 0.4 228 0.4 229 0.4 230 0.4 231 0.4 232 0.4 233 0.4 234 0.4 235 0.5 236 0.5 237 0.5 238 0.5 239 0.5 240 0.5 241 0.5 242 0.5 243 0.5 244 0.5 245 0.5 246 0.5 247 0.6 248 0.6 249 0.6 250 0.6 251 0.6 252 0.6 253 0.6 254 0.6 255 0.6 256 0.6 257 0.6 258 0.6 259 0.6 260 0.6 261 0.7 262 0.7 263 0.7 264 0.7 265 0.7 266 0.7 267 0.7 268 0.7 269 0.7 270 0.7 271 0.7 272 0.8 273 0.8 274 0.8 275 0.8 276 0.8 277 0.8 278 0.8 279 0.8 280 0.9 281 0.9 282 0.9 283 0.9 284 0.9 285 1 286 1 287 1 288 1 289 1 290 1 291 1.1 292 1.1 293 1.1 294 1.1 295 1.2 296 1.2 297 1.2 298 1.2 299 1.2 300 1.3 301 1.3 302 1.3 303 1.3 304 1.3 305 1.4 306 1.4 307 1.4 308 1.4 309 1.5 310 1.5 311 1.5 312 1.5 313 1.5 314 1.6 315 1.6 316 1.6 317 1.6 318 1.6 319 1.6 320 1.7 321 1.7 322 1.7 323 1.7 324 1.7 325 1.7 326 1.8 327 1.8 328 1.8 329 1.8 330 1.8 331 1.8 332 1.8 333 1.9 334 1.9 335 1.9 336 1.9 337 1.9 338 1.9 339 1.9 340 1.9 341 1.9 342 2 343 2 344 2 345 2 346 2 347 2 348 2 349 2 350 2 351 2 352 2 353 2 354 2 355 2 356 2 357 2 358 2 359 2 1 0 360 0 7.4 1 7.2 2 6.9 3 6.7 4 6.5 5 6.3 6 6 7 5.8 8 5.6 9 5.4 10 5.1 11 4.9 12 4.7 13 4.4 14 4.2 15 4 16 3.8 17 3.5 18 3.3 19 3.1 20 2.9 21 2.7 22 2.5 23 2.3 24 2.2 25 2 26 1.8 27 1.6 28 1.5 29 1.3 30 1.2 31 1 32 0.9 33 0.8 34 0.7 35 0.6 36 0.5 37 0.4 38 0.3 39 0.2 40 0.2 41 0.1 42 0.1 43 0 44 0 45 0 46 0 47 0 48 0 49 0.1 50 0.1 51 0.1 52 0.2 53 0.3 54 0.3 55 0.4 56 0.6 57 0.7 58 0.8 59 1 60 1.1 61 1.3 62 1.5 63 1.7 64 2 65 2.2 66 2.5 67 2.8 68 3.1 69 3.5 70 3.8 71 4.2 72 4.6 73 5.1 74 5.6 75 6.2 76 6.7 77 7.4 78 8.1 79 8.9 80 9.7 81 10.7 82 11.8 83 13.1 84 14.7 85 16.5 86 18.9 87 22.3 88 27.8 89 45.8 90 26.9 91 22.8 92 19.2 93 16.6 94 14.7 95 13.1 96 11.8 97 10.6 98 9.6 99 8.7 100 7.9 101 7.2 102 6.6 103 6 104 5.5 105 4.9 106 4.5 107 4.1 108 3.7 109 3.4 110 3 111 2.7 112 2.5 113 2.2 114 2 115 1.7 116 1.5 117 1.4 118 1.2 119 1 120 0.9 121 0.7 122 0.6 123 0.5 124 0.4 125 0.3 126 0.3 127 0.2 128 0.1 129 0.1 130 0.1 131 0 132 0 133 0 134 0 135 0.1 136 0.1 137 0.1 138 0.2 139 0.2 140 0.3 141 0.4 142 0.4 143 0.5 144 0.6 145 0.7 146 0.9 147 1 148 1.1 149 1.2 150 1.4 151 1.6 152 1.7 153 1.9 154 2 155 2.2 156 2.4 157 2.6 158 2.8 159 3 160 3.2 161 3.4 162 3.6 163 3.8 164 4 165 4.3 166 4.5 167 4.7 168 5 169 5.2 170 5.4 171 5.7 172 6 173 6.2 174 6.5 175 6.7 176 7 177 7.3 178 7.6 179 7.8 180 8.1 181 8.4 182 8.6 183 8.9 184 9.2 185 9.5 186 9.8 187 10 188 10.3 189 10.5 190 10.8 191 11 192 11.2 193 11.5 194 11.7 195 11.8 196 12.1 197 12.2 198 12.4 199 12.5 200 12.6 201 12.8 202 12.9 203 13 204 13.1 205 13.2 206 13.3 207 13.3 208 13.4 209 13.5 210 13.5 211 13.6 212 13.6 213 13.6 214 13.7 215 13.7 216 13.7 217 13.7 218 13.6 219 13.6 220 13.6 221 13.6 222 13.5 223 13.5 224 13.4 225 13.4 226 13.3 227 13.3 228 13.3 229 13.2 230 13.2 231 13.1 232 13.1 233 13.1 234 13.1 235 13.1 236 13.1 237 13.2 238 13.2 239 13.3 240 13.4 241 13.5 242 13.6 243 13.7 244 13.8 245 14 246 14.1 247 14.3 248 14.5 249 14.7 250 15 251 15.3 252 15.5 253 15.8 254 16.2 255 16.6 256 17 257 17.4 258 17.9 259 18.4 260 19 261 19.6 262 20.3 263 21 264 21.9 265 22.7 266 23.7 267 24.8 268 25.9 269 26.9 270 27.6 271 27.9 272 27.8 273 27 274 26 275 24.9 276 23.8 277 22.7 278 21.7 279 20.9 280 20.1 281 19.4 282 18.7 283 18.2 284 17.7 285 17.2 286 16.8 287 16.4 288 16.1 289 15.7 290 15.4 291 15.2 292 15 293 14.8 294 14.6 295 14.4 296 14.3 297 14.1 298 14 299 13.9 300 13.8 301 13.7 302 13.6 303 13.5 304 13.5 305 13.4 306 13.3 307 13.3 308 13.2 309 13.2 310 13.1 311 13.1 312 13.1 313 13 314 13 315 13 316 13 317 12.9 318 12.9 319 12.9 320 12.9 321 12.9 322 12.9 323 12.8 324 12.8 325 12.7 326 12.7 327 12.6 328 12.5 329 12.4 330 12.4 331 12.2 332 12.1 333 12 334 11.9 335 11.8 336 11.6 337 11.5 338 11.3 339 11.2 340 11 341 10.9 342 10.7 343 10.6 344 10.4 345 10.3 346 10.1 347 9.9 348 9.8 349 9.6 350 9.4 351 9.2 352 9 353 8.8 354 8.6 355 8.4 356 8.2 357 8 358 7.8 359 7.6 0",45.5,"【1.5GHz】R-0736FVM-DK",360,1475.9,1485.9,0,null,"R-0736FVM-DK",false,0,0,null],</v>
      </c>
      <c r="D59" s="10" t="str">
        <f t="shared" si="16"/>
        <v>"20180215_エリア設計部修正","2 0 0 360 0 1.9 1 1.9 2 1.9 3 1.9 4 1.9 5 1.9 6 1.9 7 1.9 8 1.9 9 1.9 10 1.9 11 1.9 12 1.9 13 1.9 14 1.8 15 1.8 16 1.8 17 1.8 18 1.8 19 1.8 20 1.8 21 1.8 22 1.8 23 1.8 24 1.8 25 1.7 26 1.7 27 1.7 28 1.7 29 1.7 30 1.7 31 1.7 32 1.6 33 1.6 34 1.6 35 1.6 36 1.6 37 1.6 38 1.6 39 1.5 40 1.5 41 1.5 42 1.5 43 1.5 44 1.4 45 1.4 46 1.4 47 1.4 48 1.4 49 1.4 50 1.3 51 1.3 52 1.3 53 1.3 54 1.3 55 1.2 56 1.2 57 1.2 58 1.2 59 1.1 60 1.1 61 1.1 62 1.1 63 1.1 64 1 65 1 66 1 67 1 68 1 69 0.9 70 0.9 71 0.9 72 0.9 73 0.9 74 0.8 75 0.8 76 0.8 77 0.8 78 0.8 79 0.8 80 0.7 81 0.7 82 0.7 83 0.7 84 0.7 85 0.7 86 0.7 87 0.7 88 0.6 89 0.6 90 0.6 91 0.6 92 0.6 93 0.6 94 0.6 95 0.6 96 0.6 97 0.6 98 0.5 99 0.5 100 0.5 101 0.5 102 0.5 103 0.5 104 0.5 105 0.5 106 0.5 107 0.5 108 0.5 109 0.5 110 0.5 111 0.5 112 0.5 113 0.4 114 0.4 115 0.4 116 0.4 117 0.4 118 0.4 119 0.4 120 0.4 121 0.4 122 0.4 123 0.4 124 0.4 125 0.3 126 0.3 127 0.3 128 0.3 129 0.3 130 0.3 131 0.3 132 0.3 133 0.3 134 0.3 135 0.3 136 0.2 137 0.2 138 0.2 139 0.2 140 0.2 141 0.2 142 0.2 143 0.2 144 0.2 145 0.2 146 0.2 147 0.2 148 0.2 149 0.2 150 0.1 151 0.1 152 0.1 153 0.1 154 0.1 155 0.1 156 0.1 157 0.1 158 0.1 159 0.1 160 0.1 161 0.1 162 0.1 163 0.1 164 0.1 165 0 166 0 167 0 168 0 169 0 170 0 171 0 172 0 173 0 174 0 175 0 176 0 177 0 178 0 179 0 180 0 181 0 182 0 183 0 184 0 185 0 186 0 187 0 188 0 189 0 190 0 191 0 192 0 193 0 194 0.1 195 0.1 196 0.1 197 0.1 198 0.1 199 0.1 200 0.1 201 0.1 202 0.1 203 0.1 204 0.1 205 0.1 206 0.1 207 0.1 208 0.2 209 0.2 210 0.2 211 0.2 212 0.2 213 0.2 214 0.2 215 0.2 216 0.2 217 0.3 218 0.3 219 0.3 220 0.3 221 0.3 222 0.3 223 0.3 224 0.3 225 0.3 226 0.4 227 0.4 228 0.4 229 0.4 230 0.4 231 0.4 232 0.4 233 0.4 234 0.4 235 0.5 236 0.5 237 0.5 238 0.5 239 0.5 240 0.5 241 0.5 242 0.5 243 0.5 244 0.5 245 0.5 246 0.5 247 0.6 248 0.6 249 0.6 250 0.6 251 0.6 252 0.6 253 0.6 254 0.6 255 0.6 256 0.6 257 0.6 258 0.6 259 0.6 260 0.6 261 0.7 262 0.7 263 0.7 264 0.7 265 0.7 266 0.7 267 0.7 268 0.7 269 0.7 270 0.7 271 0.7 272 0.8 273 0.8 274 0.8 275 0.8 276 0.8 277 0.8 278 0.8 279 0.8 280 0.9 281 0.9 282 0.9 283 0.9 284 0.9 285 1 286 1 287 1 288 1 289 1 290 1 291 1.1 292 1.1 293 1.1 294 1.1 295 1.2 296 1.2 297 1.2 298 1.2 299 1.2 300 1.3 301 1.3 302 1.3 303 1.3 304 1.3 305 1.4 306 1.4 307 1.4 308 1.4 309 1.5 310 1.5 311 1.5 312 1.5 313 1.5 314 1.6 315 1.6 316 1.6 317 1.6 318 1.6 319 1.6 320 1.7 321 1.7 322 1.7 323 1.7 324 1.7 325 1.7 326 1.8 327 1.8 328 1.8 329 1.8 330 1.8 331 1.8 332 1.8 333 1.9 334 1.9 335 1.9 336 1.9 337 1.9 338 1.9 339 1.9 340 1.9 341 1.9 342 2 343 2 344 2 345 2 346 2 347 2 348 2 349 2 350 2 351 2 352 2 353 2 354 2 355 2 356 2 357 2 358 2 359 2 1 0 360 0 7.4 1 7.2 2 6.9 3 6.7 4 6.5 5 6.3 6 6 7 5.8 8 5.6 9 5.4 10 5.1 11 4.9 12 4.7 13 4.4 14 4.2 15 4 16 3.8 17 3.5 18 3.3 19 3.1 20 2.9 21 2.7 22 2.5 23 2.3 24 2.2 25 2 26 1.8 27 1.6 28 1.5 29 1.3 30 1.2 31 1 32 0.9 33 0.8 34 0.7 35 0.6 36 0.5 37 0.4 38 0.3 39 0.2 40 0.2 41 0.1 42 0.1 43 0 44 0 45 0 46 0 47 0 48 0 49 0.1 50 0.1 51 0.1 52 0.2 53 0.3 54 0.3 55 0.4 56 0.6 57 0.7 58 0.8 59 1 60 1.1 61 1.3 62 1.5 63 1.7 64 2 65 2.2 66 2.5 67 2.8 68 3.1 69 3.5 70 3.8 71 4.2 72 4.6 73 5.1 74 5.6 75 6.2 76 6.7 77 7.4 78 8.1 79 8.9 80 9.7 81 10.7 82 11.8 83 13.1 84 14.7 85 16.5 86 18.9 87 22.3 88 27.8 89 45.8 90 26.9 91 22.8 92 19.2 93 16.6 94 14.7 95 13.1 96 11.8 97 10.6 98 9.6 99 8.7 100 7.9 101 7.2 102 6.6 103 6 104 5.5 105 4.9 106 4.5 107 4.1 108 3.7 109 3.4 110 3 111 2.7 112 2.5 113 2.2 114 2 115 1.7 116 1.5 117 1.4 118 1.2 119 1 120 0.9 121 0.7 122 0.6 123 0.5 124 0.4 125 0.3 126 0.3 127 0.2 128 0.1 129 0.1 130 0.1 131 0 132 0 133 0 134 0 135 0.1 136 0.1 137 0.1 138 0.2 139 0.2 140 0.3 141 0.4 142 0.4 143 0.5 144 0.6 145 0.7 146 0.9 147 1 148 1.1 149 1.2 150 1.4 151 1.6 152 1.7 153 1.9 154 2 155 2.2 156 2.4 157 2.6 158 2.8 159 3 160 3.2 161 3.4 162 3.6 163 3.8 164 4 165 4.3 166 4.5 167 4.7 168 5 169 5.2 170 5.4 171 5.7 172 6 173 6.2 174 6.5 175 6.7 176 7 177 7.3 178 7.6 179 7.8 180 8.1 181 8.4 182 8.6 183 8.9 184 9.2 185 9.5 186 9.8 187 10 188 10.3 189 10.5 190 10.8 191 11 192 11.2 193 11.5 194 11.7 195 11.8 196 12.1 197 12.2 198 12.4 199 12.5 200 12.6 201 12.8 202 12.9 203 13 204 13.1 205 13.2 206 13.3 207 13.3 208 13.4 209 13.5 210 13.5 211 13.6 212 13.6 213 13.6 214 13.7 215 13.7 216 13.7 217 13.7 218 13.6 219 13.6 220 13.6 221 13.6 222 13.5 223 13.5 224 13.4 225 13.4 226 13.3 227 13.3 228 13.3 229 13.2 230 13.2 231 13.1 232 13.1 233 13.1 234 13.1 235 13.1 236 13.1 237 13.2 238 13.2 239 13.3 240 13.4 241 13.5 242 13.6 243 13.7 244 13.8 245 14 246 14.1 247 14.3 248 14.5 249 14.7 250 15 251 15.3 252 15.5 253 15.8 254 16.2 255 16.6 256 17 257 17.4 258 17.9 259 18.4 260 19 261 19.6 262 20.3 263 21 264 21.9 265 22.7 266 23.7 267 24.8 268 25.9 269 26.9 270 27.6 271 27.9 272 27.8 273 27 274 26 275 24.9 276 23.8 277 22.7 278 21.7 279 20.9 280 20.1 281 19.4 282 18.7 283 18.2 284 17.7 285 17.2 286 16.8 287 16.4 288 16.1 289 15.7 290 15.4 291 15.2 292 15 293 14.8 294 14.6 295 14.4 296 14.3 297 14.1 298 14 299 13.9 300 13.8 301 13.7 302 13.6 303 13.5 304 13.5 305 13.4 306 13.3 307 13.3 308 13.2 309 13.2 310 13.1 311 13.1 312 13.1 313 13 314 13 315 13 316 13 317 12.9 318 12.9 319 12.9 320 12.9 321 12.9 322 12.9 323 12.8 324 12.8 325 12.7 326 12.7 327 12.6 328 12.5 329 12.4 330 12.4 331 12.2 332 12.1 333 12 334 11.9 335 11.8 336 11.6 337 11.5 338 11.3 339 11.2 340 11 341 10.9 342 10.7 343 10.6 344 10.4 345 10.3 346 10.1 347 9.9 348 9.8 349 9.6 350 9.4 351 9.2 352 9 353 8.8 354 8.6 355 8.4 356 8.2 357 8 358 7.8 359 7.6 0",45.5,"【1.5GHz】R-0736FVM-DK",360,1475.9,1485.9,0,null,"R-0736FVM-DK",false,0,0,null],</v>
      </c>
      <c r="E59" s="10" t="str">
        <f t="shared" si="16"/>
        <v>"2 0 0 360 0 1.9 1 1.9 2 1.9 3 1.9 4 1.9 5 1.9 6 1.9 7 1.9 8 1.9 9 1.9 10 1.9 11 1.9 12 1.9 13 1.9 14 1.8 15 1.8 16 1.8 17 1.8 18 1.8 19 1.8 20 1.8 21 1.8 22 1.8 23 1.8 24 1.8 25 1.7 26 1.7 27 1.7 28 1.7 29 1.7 30 1.7 31 1.7 32 1.6 33 1.6 34 1.6 35 1.6 36 1.6 37 1.6 38 1.6 39 1.5 40 1.5 41 1.5 42 1.5 43 1.5 44 1.4 45 1.4 46 1.4 47 1.4 48 1.4 49 1.4 50 1.3 51 1.3 52 1.3 53 1.3 54 1.3 55 1.2 56 1.2 57 1.2 58 1.2 59 1.1 60 1.1 61 1.1 62 1.1 63 1.1 64 1 65 1 66 1 67 1 68 1 69 0.9 70 0.9 71 0.9 72 0.9 73 0.9 74 0.8 75 0.8 76 0.8 77 0.8 78 0.8 79 0.8 80 0.7 81 0.7 82 0.7 83 0.7 84 0.7 85 0.7 86 0.7 87 0.7 88 0.6 89 0.6 90 0.6 91 0.6 92 0.6 93 0.6 94 0.6 95 0.6 96 0.6 97 0.6 98 0.5 99 0.5 100 0.5 101 0.5 102 0.5 103 0.5 104 0.5 105 0.5 106 0.5 107 0.5 108 0.5 109 0.5 110 0.5 111 0.5 112 0.5 113 0.4 114 0.4 115 0.4 116 0.4 117 0.4 118 0.4 119 0.4 120 0.4 121 0.4 122 0.4 123 0.4 124 0.4 125 0.3 126 0.3 127 0.3 128 0.3 129 0.3 130 0.3 131 0.3 132 0.3 133 0.3 134 0.3 135 0.3 136 0.2 137 0.2 138 0.2 139 0.2 140 0.2 141 0.2 142 0.2 143 0.2 144 0.2 145 0.2 146 0.2 147 0.2 148 0.2 149 0.2 150 0.1 151 0.1 152 0.1 153 0.1 154 0.1 155 0.1 156 0.1 157 0.1 158 0.1 159 0.1 160 0.1 161 0.1 162 0.1 163 0.1 164 0.1 165 0 166 0 167 0 168 0 169 0 170 0 171 0 172 0 173 0 174 0 175 0 176 0 177 0 178 0 179 0 180 0 181 0 182 0 183 0 184 0 185 0 186 0 187 0 188 0 189 0 190 0 191 0 192 0 193 0 194 0.1 195 0.1 196 0.1 197 0.1 198 0.1 199 0.1 200 0.1 201 0.1 202 0.1 203 0.1 204 0.1 205 0.1 206 0.1 207 0.1 208 0.2 209 0.2 210 0.2 211 0.2 212 0.2 213 0.2 214 0.2 215 0.2 216 0.2 217 0.3 218 0.3 219 0.3 220 0.3 221 0.3 222 0.3 223 0.3 224 0.3 225 0.3 226 0.4 227 0.4 228 0.4 229 0.4 230 0.4 231 0.4 232 0.4 233 0.4 234 0.4 235 0.5 236 0.5 237 0.5 238 0.5 239 0.5 240 0.5 241 0.5 242 0.5 243 0.5 244 0.5 245 0.5 246 0.5 247 0.6 248 0.6 249 0.6 250 0.6 251 0.6 252 0.6 253 0.6 254 0.6 255 0.6 256 0.6 257 0.6 258 0.6 259 0.6 260 0.6 261 0.7 262 0.7 263 0.7 264 0.7 265 0.7 266 0.7 267 0.7 268 0.7 269 0.7 270 0.7 271 0.7 272 0.8 273 0.8 274 0.8 275 0.8 276 0.8 277 0.8 278 0.8 279 0.8 280 0.9 281 0.9 282 0.9 283 0.9 284 0.9 285 1 286 1 287 1 288 1 289 1 290 1 291 1.1 292 1.1 293 1.1 294 1.1 295 1.2 296 1.2 297 1.2 298 1.2 299 1.2 300 1.3 301 1.3 302 1.3 303 1.3 304 1.3 305 1.4 306 1.4 307 1.4 308 1.4 309 1.5 310 1.5 311 1.5 312 1.5 313 1.5 314 1.6 315 1.6 316 1.6 317 1.6 318 1.6 319 1.6 320 1.7 321 1.7 322 1.7 323 1.7 324 1.7 325 1.7 326 1.8 327 1.8 328 1.8 329 1.8 330 1.8 331 1.8 332 1.8 333 1.9 334 1.9 335 1.9 336 1.9 337 1.9 338 1.9 339 1.9 340 1.9 341 1.9 342 2 343 2 344 2 345 2 346 2 347 2 348 2 349 2 350 2 351 2 352 2 353 2 354 2 355 2 356 2 357 2 358 2 359 2 1 0 360 0 7.4 1 7.2 2 6.9 3 6.7 4 6.5 5 6.3 6 6 7 5.8 8 5.6 9 5.4 10 5.1 11 4.9 12 4.7 13 4.4 14 4.2 15 4 16 3.8 17 3.5 18 3.3 19 3.1 20 2.9 21 2.7 22 2.5 23 2.3 24 2.2 25 2 26 1.8 27 1.6 28 1.5 29 1.3 30 1.2 31 1 32 0.9 33 0.8 34 0.7 35 0.6 36 0.5 37 0.4 38 0.3 39 0.2 40 0.2 41 0.1 42 0.1 43 0 44 0 45 0 46 0 47 0 48 0 49 0.1 50 0.1 51 0.1 52 0.2 53 0.3 54 0.3 55 0.4 56 0.6 57 0.7 58 0.8 59 1 60 1.1 61 1.3 62 1.5 63 1.7 64 2 65 2.2 66 2.5 67 2.8 68 3.1 69 3.5 70 3.8 71 4.2 72 4.6 73 5.1 74 5.6 75 6.2 76 6.7 77 7.4 78 8.1 79 8.9 80 9.7 81 10.7 82 11.8 83 13.1 84 14.7 85 16.5 86 18.9 87 22.3 88 27.8 89 45.8 90 26.9 91 22.8 92 19.2 93 16.6 94 14.7 95 13.1 96 11.8 97 10.6 98 9.6 99 8.7 100 7.9 101 7.2 102 6.6 103 6 104 5.5 105 4.9 106 4.5 107 4.1 108 3.7 109 3.4 110 3 111 2.7 112 2.5 113 2.2 114 2 115 1.7 116 1.5 117 1.4 118 1.2 119 1 120 0.9 121 0.7 122 0.6 123 0.5 124 0.4 125 0.3 126 0.3 127 0.2 128 0.1 129 0.1 130 0.1 131 0 132 0 133 0 134 0 135 0.1 136 0.1 137 0.1 138 0.2 139 0.2 140 0.3 141 0.4 142 0.4 143 0.5 144 0.6 145 0.7 146 0.9 147 1 148 1.1 149 1.2 150 1.4 151 1.6 152 1.7 153 1.9 154 2 155 2.2 156 2.4 157 2.6 158 2.8 159 3 160 3.2 161 3.4 162 3.6 163 3.8 164 4 165 4.3 166 4.5 167 4.7 168 5 169 5.2 170 5.4 171 5.7 172 6 173 6.2 174 6.5 175 6.7 176 7 177 7.3 178 7.6 179 7.8 180 8.1 181 8.4 182 8.6 183 8.9 184 9.2 185 9.5 186 9.8 187 10 188 10.3 189 10.5 190 10.8 191 11 192 11.2 193 11.5 194 11.7 195 11.8 196 12.1 197 12.2 198 12.4 199 12.5 200 12.6 201 12.8 202 12.9 203 13 204 13.1 205 13.2 206 13.3 207 13.3 208 13.4 209 13.5 210 13.5 211 13.6 212 13.6 213 13.6 214 13.7 215 13.7 216 13.7 217 13.7 218 13.6 219 13.6 220 13.6 221 13.6 222 13.5 223 13.5 224 13.4 225 13.4 226 13.3 227 13.3 228 13.3 229 13.2 230 13.2 231 13.1 232 13.1 233 13.1 234 13.1 235 13.1 236 13.1 237 13.2 238 13.2 239 13.3 240 13.4 241 13.5 242 13.6 243 13.7 244 13.8 245 14 246 14.1 247 14.3 248 14.5 249 14.7 250 15 251 15.3 252 15.5 253 15.8 254 16.2 255 16.6 256 17 257 17.4 258 17.9 259 18.4 260 19 261 19.6 262 20.3 263 21 264 21.9 265 22.7 266 23.7 267 24.8 268 25.9 269 26.9 270 27.6 271 27.9 272 27.8 273 27 274 26 275 24.9 276 23.8 277 22.7 278 21.7 279 20.9 280 20.1 281 19.4 282 18.7 283 18.2 284 17.7 285 17.2 286 16.8 287 16.4 288 16.1 289 15.7 290 15.4 291 15.2 292 15 293 14.8 294 14.6 295 14.4 296 14.3 297 14.1 298 14 299 13.9 300 13.8 301 13.7 302 13.6 303 13.5 304 13.5 305 13.4 306 13.3 307 13.3 308 13.2 309 13.2 310 13.1 311 13.1 312 13.1 313 13 314 13 315 13 316 13 317 12.9 318 12.9 319 12.9 320 12.9 321 12.9 322 12.9 323 12.8 324 12.8 325 12.7 326 12.7 327 12.6 328 12.5 329 12.4 330 12.4 331 12.2 332 12.1 333 12 334 11.9 335 11.8 336 11.6 337 11.5 338 11.3 339 11.2 340 11 341 10.9 342 10.7 343 10.6 344 10.4 345 10.3 346 10.1 347 9.9 348 9.8 349 9.6 350 9.4 351 9.2 352 9 353 8.8 354 8.6 355 8.4 356 8.2 357 8 358 7.8 359 7.6 0",45.5,"【1.5GHz】R-0736FVM-DK",360,1475.9,1485.9,0,null,"R-0736FVM-DK",false,0,0,null],</v>
      </c>
      <c r="F59" s="10" t="str">
        <f t="shared" si="7"/>
        <v>45.5,"【1.5GHz】R-0736FVM-DK",360,1475.9,1485.9,0,null,"R-0736FVM-DK",false,0,0,null],</v>
      </c>
      <c r="G59" s="10" t="str">
        <f t="shared" si="8"/>
        <v>"【1.5GHz】R-0736FVM-DK",360,1475.9,1485.9,0,null,"R-0736FVM-DK",false,0,0,null],</v>
      </c>
      <c r="H59" s="10" t="str">
        <f t="shared" ref="H59:L59" si="17">H5&amp;","&amp;I59</f>
        <v>360,1475.9,1485.9,0,null,"R-0736FVM-DK",false,0,0,null],</v>
      </c>
      <c r="I59" s="10" t="str">
        <f t="shared" si="17"/>
        <v>1475.9,1485.9,0,null,"R-0736FVM-DK",false,0,0,null],</v>
      </c>
      <c r="J59" s="10" t="str">
        <f t="shared" si="17"/>
        <v>1485.9,0,null,"R-0736FVM-DK",false,0,0,null],</v>
      </c>
      <c r="K59" s="10" t="str">
        <f t="shared" si="17"/>
        <v>0,null,"R-0736FVM-DK",false,0,0,null],</v>
      </c>
      <c r="L59" s="10" t="str">
        <f t="shared" si="17"/>
        <v>null,"R-0736FVM-DK",false,0,0,null],</v>
      </c>
      <c r="M59" s="10" t="str">
        <f t="shared" si="10"/>
        <v>"R-0736FVM-DK",false,0,0,null],</v>
      </c>
      <c r="N59" s="10" t="str">
        <f t="shared" ref="N59:P59" si="18">N5&amp;","&amp;O59</f>
        <v>false,0,0,null],</v>
      </c>
      <c r="O59" s="10" t="str">
        <f t="shared" si="18"/>
        <v>0,0,null],</v>
      </c>
      <c r="P59" s="10" t="str">
        <f t="shared" si="18"/>
        <v>0,null],</v>
      </c>
      <c r="Q59" s="10" t="str">
        <f t="shared" si="12"/>
        <v>null],</v>
      </c>
    </row>
    <row r="60">
      <c r="A60" s="10" t="str">
        <f t="shared" si="4"/>
        <v>["【1.5GHz】ROSR-02(0)",1.82,"Ｇｏｏｄ Ｔｅｌｅｃｏｍｍｕｎｉｃａｔｉｏｎ","20180215_エリア設計部修正","2 0 0 360 0 2.32 1 2.32 2 2.32 3 2.31 4 2.3 5 2.3 6 2.3 7 2.29 8 2.27 9 2.26 10 2.25 11 2.23 12 2.22 13 2.21 14 2.18 15 2.16 16 2.14 17 2.11 18 2.09 19 2.06 20 2.04 21 2.03 22 2.01 23 1.98 24 1.96 25 1.94 26 1.93 27 1.92 28 1.9 29 1.9 30 1.91 31 1.92 32 1.95 33 1.98 34 2.02 35 2.07 36 2.12 37 2.18 38 2.24 39 2.31 40 2.38 41 2.44 42 2.49 43 2.54 44 2.57 45 2.58 46 2.58 47 2.56 48 2.53 49 2.46 50 2.37 51 2.28 52 2.16 53 2.04 54 1.93 55 1.84 56 1.74 57 1.66 58 1.62 59 1.61 60 1.62 61 1.67 62 1.72 63 1.8 64 1.87 65 1.96 66 2.05 67 2.12 68 2.19 69 2.24 70 2.28 71 2.34 72 2.4 73 2.48 74 2.58 75 2.69 76 2.82 77 2.97 78 3.14 79 3.3 80 3.46 81 3.63 82 3.78 83 3.89 84 3.98 85 4 86 3.97 87 3.89 88 3.75 89 3.56 90 3.38 91 3.21 92 3.07 93 3.07 94 3.32 95 3.42 96 3.15 97 2.84 98 2.54 99 2.23 100 1.96 101 1.69 102 1.46 103 1.24 104 1.07 105 0.93 106 0.87 107 0.85 108 0.87 109 0.94 110 1.02 111 1.12 112 1.21 113 1.26 114 1.25 115 1.19 116 1.08 117 0.95 118 0.8 119 0.68 120 0.56 121 0.52 122 0.54 123 0.63 124 0.8 125 1.05 126 1.38 127 1.75 128 2.17 129 2.59 130 2.98 131 3.28 132 3.51 133 3.57 134 3.5 135 3.28 136 2.91 137 2.46 138 1.97 139 1.47 140 1.01 141 0.65 142 0.36 143 0.16 144 0.07 145 0.07 146 0.16 147 0.37 148 0.68 149 1.1 150 1.61 151 2.27 152 3.1 153 4.08 154 5.22 155 6.58 156 8.27 157 10.15 158 11.99 159 13.34 160 13.97 161 13.96 162 13.42 163 12.38 164 10.99 165 9.5 166 8 167 6.67 168 5.56 169 4.63 170 3.88 171 3.26 172 2.68 173 2.25 174 1.9 175 1.61 176 1.38 177 1.2 178 1.09 179 1 180 0.88 181 0.99 182 1.12 183 1.31 184 1.55 185 1.86 186 2.25 187 2.71 188 3.31 189 4 190 4.79 191 5.73 192 6.77 193 7.84 194 8.81 195 9.6 196 10.19 197 10.53 198 10.57 199 10.32 200 9.8 201 9.05 202 8.09 203 6.9 204 5.59 205 4.36 206 3.37 207 2.48 208 1.76 209 1.21 210 0.75 211 0.4 212 0.16 213 0.04 214 0.03 215 0.11 216 0.29 217 0.59 218 0.99 219 1.49 220 2.06 221 2.65 222 3.27 223 3.81 224 4.2 225 4.4 226 4.4 227 4.18 228 3.79 229 3.28 230 2.7 231 2.1 232 1.52 233 1.01 234 0.61 235 0.33 236 0.11 237 0.02 238 0 239 0.05 240 0.16 241 0.32 242 0.5 243 0.66 244 0.82 245 0.93 246 1.01 247 1.05 248 1.08 249 1.08 250 1.1 251 1.12 252 1.18 253 1.26 254 1.37 255 1.52 256 1.71 257 1.91 258 2.13 259 2.32 260 2.51 261 2.68 262 2.83 263 2.94 264 3.03 265 3.12 266 3.19 267 3.3 268 3.6 269 4.08 270 4.23 271 4.13 272 3.97 273 3.79 274 3.65 275 3.51 276 3.37 277 3.23 278 3.09 279 2.97 280 2.85 281 2.75 282 2.68 283 2.63 284 2.6 285 2.57 286 2.55 287 2.53 288 2.5 289 2.44 290 2.36 291 2.25 292 2.12 293 1.98 294 1.84 295 1.71 296 1.59 297 1.48 298 1.4 299 1.35 300 1.31 301 1.31 302 1.36 303 1.42 304 1.52 305 1.64 306 1.79 307 1.94 308 2.11 309 2.26 310 2.41 311 2.54 312 2.66 313 2.76 314 2.84 315 2.88 316 2.91 317 2.91 318 2.9 319 2.86 320 2.82 321 2.76 322 2.71 323 2.64 324 2.57 325 2.5 326 2.44 327 2.39 328 2.35 329 2.32 330 2.28 331 2.27 332 2.25 333 2.24 334 2.24 335 2.25 336 2.25 337 2.25 338 2.25 339 2.25 340 2.26 341 2.26 342 2.26 343 2.27 344 2.27 345 2.28 346 2.3 347 2.3 348 2.3 349 2.31 350 2.31 351 2.31 352 2.31 353 2.31 354 2.31 355 2.31 356 2.31 357 2.32 358 2.32 359 2.32 1 0 360 0 2.78 1 3.59 2 3.46 3 3.3 4 3.08 5 2.85 6 2.62 7 2.38 8 2.18 9 2.01 10 1.87 11 1.77 12 1.72 13 1.72 14 1.75 15 1.85 16 2.02 17 2.25 18 2.53 19 2.87 20 3.27 21 3.72 22 4.22 23 4.78 24 5.36 25 5.96 26 6.6 27 7.19 28 7.72 29 8.22 30 8.56 31 8.73 32 8.72 33 8.47 34 8 35 7.35 36 6.67 37 6.13 38 5.75 39 5.49 40 5.36 41 5.39 42 5.53 43 5.81 44 6.25 45 6.8 46 7.51 47 8.39 48 9.33 49 10.27 50 11.19 51 11.94 52 12.08 53 11.74 54 11.32 55 10.95 56 10.69 57 10.54 58 10.54 59 10.65 60 10.89 61 11.27 62 11.81 63 12.52 64 13.39 65 14.46 66 15.77 67 17.33 68 18.98 69 20.61 70 22.16 71 23.43 72 24.37 73 24.88 74 25.15 75 24.81 76 23.54 77 21.88 78 20.04 79 17.75 80 15.45 81 13.65 82 12.26 83 11.16 84 10.33 85 9.65 86 9.05 87 8.68 88 8.61 89 8.74 90 9.04 91 9.53 92 10.16 93 10.82 94 11.38 95 11.77 96 11.97 97 12.02 98 11.98 99 11.9 100 11.78 101 11.61 102 11.38 103 11.13 104 10.87 105 10.59 106 10.31 107 10 108 9.7 109 9.39 110 9.07 111 8.77 112 8.44 113 8.09 114 7.78 115 7.48 116 7.22 117 6.97 118 6.76 119 6.58 120 6.44 121 6.35 122 6.26 123 6.17 124 6.1 125 6.03 126 5.97 127 5.88 128 5.8 129 5.73 130 5.66 131 5.61 132 5.57 133 5.55 134 5.5 135 5.43 136 5.35 137 5.28 138 5.21 139 5.15 140 5.06 141 4.96 142 4.85 143 4.74 144 4.62 145 4.51 146 4.39 147 4.28 148 4.18 149 4.07 150 3.97 151 3.87 152 3.78 153 3.7 154 3.62 155 3.54 156 3.49 157 3.43 158 3.39 159 3.35 160 3.33 161 3.31 162 3.31 163 3.31 164 3.31 165 3.31 166 3.32 167 3.33 168 3.35 169 3.37 170 3.4 171 3.42 172 3.44 173 3.46 174 3.47 175 3.49 176 3.52 177 3.54 178 3.58 179 3.6 180 3.62 181 3.64 182 3.65 183 3.67 184 3.7 185 3.73 186 3.75 187 3.76 188 3.77 189 3.78 190 3.81 191 3.89 192 3.93 193 3.98 194 4.02 195 4.07 196 4.12 197 4.16 198 4.22 199 4.28 200 4.34 201 4.43 202 4.53 203 4.65 204 4.78 205 4.94 206 5.12 207 5.34 208 5.56 209 5.81 210 6.06 211 6.3 212 6.54 213 6.75 214 6.96 215 7.17 216 7.35 217 7.51 218 7.63 219 7.72 220 7.77 221 7.77 222 7.75 223 7.7 224 7.63 225 7.56 226 7.5 227 7.45 228 7.45 229 7.49 230 7.54 231 7.61 232 7.7 233 7.8 234 7.88 235 8.01 236 8.22 237 8.36 238 8.39 239 8.47 240 8.58 241 8.73 242 8.83 243 8.88 244 8.91 245 8.97 246 9.02 247 9.06 248 9.07 249 9.06 250 9.01 251 8.93 252 8.82 253 8.69 254 8.55 255 8.42 256 8.3 257 8.17 258 8.04 259 7.93 260 7.8 261 7.67 262 7.52 263 7.36 264 7.22 265 7.08 266 6.97 267 6.95 268 7 269 7.14 270 7.8 271 8.05 272 8.48 273 9.22 274 10.11 275 10.99 276 11.83 277 12.26 278 12.51 279 12.84 280 13.12 281 13.07 282 12.43 283 11.52 284 10.62 285 9.75 286 9.05 287 8.56 288 8.22 289 8.04 290 8.02 291 8.11 292 8.31 293 8.56 294 8.86 295 9.18 296 9.53 297 9.86 298 10 299 9.91 300 9.85 301 9.8 302 9.65 303 9.37 304 9.06 305 8.68 306 8.27 307 7.77 308 7.18 309 6.53 310 5.8 311 5.07 312 4.35 313 3.6 314 2.9 315 2.28 316 1.76 317 1.29 318 0.9 319 0.59 320 0.34 321 0.16 322 0.06 323 0 324 0.01 325 0.06 326 0.18 327 0.33 328 0.53 329 0.76 330 1.04 331 1.35 332 1.68 333 2.03 334 2.41 335 2.79 336 3.17 337 3.53 338 3.87 339 4.18 340 4.49 341 4.72 342 4.92 343 5.06 344 5.13 345 5.12 346 5.06 347 4.97 348 4.83 349 4.65 350 4.45 351 4.23 352 4 353 3.78 354 3.58 355 3.4 356 3.24 357 3.08 358 2.93 359 2.78 0",-37,"【1.5GHz】ROSR-02",360,1476,1486,0,null,"ROSR-02",false,0,0,null],</v>
      </c>
      <c r="B60" s="10" t="str">
        <f t="shared" si="5"/>
        <v>1.82,"Ｇｏｏｄ Ｔｅｌｅｃｏｍｍｕｎｉｃａｔｉｏｎ","20180215_エリア設計部修正","2 0 0 360 0 2.32 1 2.32 2 2.32 3 2.31 4 2.3 5 2.3 6 2.3 7 2.29 8 2.27 9 2.26 10 2.25 11 2.23 12 2.22 13 2.21 14 2.18 15 2.16 16 2.14 17 2.11 18 2.09 19 2.06 20 2.04 21 2.03 22 2.01 23 1.98 24 1.96 25 1.94 26 1.93 27 1.92 28 1.9 29 1.9 30 1.91 31 1.92 32 1.95 33 1.98 34 2.02 35 2.07 36 2.12 37 2.18 38 2.24 39 2.31 40 2.38 41 2.44 42 2.49 43 2.54 44 2.57 45 2.58 46 2.58 47 2.56 48 2.53 49 2.46 50 2.37 51 2.28 52 2.16 53 2.04 54 1.93 55 1.84 56 1.74 57 1.66 58 1.62 59 1.61 60 1.62 61 1.67 62 1.72 63 1.8 64 1.87 65 1.96 66 2.05 67 2.12 68 2.19 69 2.24 70 2.28 71 2.34 72 2.4 73 2.48 74 2.58 75 2.69 76 2.82 77 2.97 78 3.14 79 3.3 80 3.46 81 3.63 82 3.78 83 3.89 84 3.98 85 4 86 3.97 87 3.89 88 3.75 89 3.56 90 3.38 91 3.21 92 3.07 93 3.07 94 3.32 95 3.42 96 3.15 97 2.84 98 2.54 99 2.23 100 1.96 101 1.69 102 1.46 103 1.24 104 1.07 105 0.93 106 0.87 107 0.85 108 0.87 109 0.94 110 1.02 111 1.12 112 1.21 113 1.26 114 1.25 115 1.19 116 1.08 117 0.95 118 0.8 119 0.68 120 0.56 121 0.52 122 0.54 123 0.63 124 0.8 125 1.05 126 1.38 127 1.75 128 2.17 129 2.59 130 2.98 131 3.28 132 3.51 133 3.57 134 3.5 135 3.28 136 2.91 137 2.46 138 1.97 139 1.47 140 1.01 141 0.65 142 0.36 143 0.16 144 0.07 145 0.07 146 0.16 147 0.37 148 0.68 149 1.1 150 1.61 151 2.27 152 3.1 153 4.08 154 5.22 155 6.58 156 8.27 157 10.15 158 11.99 159 13.34 160 13.97 161 13.96 162 13.42 163 12.38 164 10.99 165 9.5 166 8 167 6.67 168 5.56 169 4.63 170 3.88 171 3.26 172 2.68 173 2.25 174 1.9 175 1.61 176 1.38 177 1.2 178 1.09 179 1 180 0.88 181 0.99 182 1.12 183 1.31 184 1.55 185 1.86 186 2.25 187 2.71 188 3.31 189 4 190 4.79 191 5.73 192 6.77 193 7.84 194 8.81 195 9.6 196 10.19 197 10.53 198 10.57 199 10.32 200 9.8 201 9.05 202 8.09 203 6.9 204 5.59 205 4.36 206 3.37 207 2.48 208 1.76 209 1.21 210 0.75 211 0.4 212 0.16 213 0.04 214 0.03 215 0.11 216 0.29 217 0.59 218 0.99 219 1.49 220 2.06 221 2.65 222 3.27 223 3.81 224 4.2 225 4.4 226 4.4 227 4.18 228 3.79 229 3.28 230 2.7 231 2.1 232 1.52 233 1.01 234 0.61 235 0.33 236 0.11 237 0.02 238 0 239 0.05 240 0.16 241 0.32 242 0.5 243 0.66 244 0.82 245 0.93 246 1.01 247 1.05 248 1.08 249 1.08 250 1.1 251 1.12 252 1.18 253 1.26 254 1.37 255 1.52 256 1.71 257 1.91 258 2.13 259 2.32 260 2.51 261 2.68 262 2.83 263 2.94 264 3.03 265 3.12 266 3.19 267 3.3 268 3.6 269 4.08 270 4.23 271 4.13 272 3.97 273 3.79 274 3.65 275 3.51 276 3.37 277 3.23 278 3.09 279 2.97 280 2.85 281 2.75 282 2.68 283 2.63 284 2.6 285 2.57 286 2.55 287 2.53 288 2.5 289 2.44 290 2.36 291 2.25 292 2.12 293 1.98 294 1.84 295 1.71 296 1.59 297 1.48 298 1.4 299 1.35 300 1.31 301 1.31 302 1.36 303 1.42 304 1.52 305 1.64 306 1.79 307 1.94 308 2.11 309 2.26 310 2.41 311 2.54 312 2.66 313 2.76 314 2.84 315 2.88 316 2.91 317 2.91 318 2.9 319 2.86 320 2.82 321 2.76 322 2.71 323 2.64 324 2.57 325 2.5 326 2.44 327 2.39 328 2.35 329 2.32 330 2.28 331 2.27 332 2.25 333 2.24 334 2.24 335 2.25 336 2.25 337 2.25 338 2.25 339 2.25 340 2.26 341 2.26 342 2.26 343 2.27 344 2.27 345 2.28 346 2.3 347 2.3 348 2.3 349 2.31 350 2.31 351 2.31 352 2.31 353 2.31 354 2.31 355 2.31 356 2.31 357 2.32 358 2.32 359 2.32 1 0 360 0 2.78 1 3.59 2 3.46 3 3.3 4 3.08 5 2.85 6 2.62 7 2.38 8 2.18 9 2.01 10 1.87 11 1.77 12 1.72 13 1.72 14 1.75 15 1.85 16 2.02 17 2.25 18 2.53 19 2.87 20 3.27 21 3.72 22 4.22 23 4.78 24 5.36 25 5.96 26 6.6 27 7.19 28 7.72 29 8.22 30 8.56 31 8.73 32 8.72 33 8.47 34 8 35 7.35 36 6.67 37 6.13 38 5.75 39 5.49 40 5.36 41 5.39 42 5.53 43 5.81 44 6.25 45 6.8 46 7.51 47 8.39 48 9.33 49 10.27 50 11.19 51 11.94 52 12.08 53 11.74 54 11.32 55 10.95 56 10.69 57 10.54 58 10.54 59 10.65 60 10.89 61 11.27 62 11.81 63 12.52 64 13.39 65 14.46 66 15.77 67 17.33 68 18.98 69 20.61 70 22.16 71 23.43 72 24.37 73 24.88 74 25.15 75 24.81 76 23.54 77 21.88 78 20.04 79 17.75 80 15.45 81 13.65 82 12.26 83 11.16 84 10.33 85 9.65 86 9.05 87 8.68 88 8.61 89 8.74 90 9.04 91 9.53 92 10.16 93 10.82 94 11.38 95 11.77 96 11.97 97 12.02 98 11.98 99 11.9 100 11.78 101 11.61 102 11.38 103 11.13 104 10.87 105 10.59 106 10.31 107 10 108 9.7 109 9.39 110 9.07 111 8.77 112 8.44 113 8.09 114 7.78 115 7.48 116 7.22 117 6.97 118 6.76 119 6.58 120 6.44 121 6.35 122 6.26 123 6.17 124 6.1 125 6.03 126 5.97 127 5.88 128 5.8 129 5.73 130 5.66 131 5.61 132 5.57 133 5.55 134 5.5 135 5.43 136 5.35 137 5.28 138 5.21 139 5.15 140 5.06 141 4.96 142 4.85 143 4.74 144 4.62 145 4.51 146 4.39 147 4.28 148 4.18 149 4.07 150 3.97 151 3.87 152 3.78 153 3.7 154 3.62 155 3.54 156 3.49 157 3.43 158 3.39 159 3.35 160 3.33 161 3.31 162 3.31 163 3.31 164 3.31 165 3.31 166 3.32 167 3.33 168 3.35 169 3.37 170 3.4 171 3.42 172 3.44 173 3.46 174 3.47 175 3.49 176 3.52 177 3.54 178 3.58 179 3.6 180 3.62 181 3.64 182 3.65 183 3.67 184 3.7 185 3.73 186 3.75 187 3.76 188 3.77 189 3.78 190 3.81 191 3.89 192 3.93 193 3.98 194 4.02 195 4.07 196 4.12 197 4.16 198 4.22 199 4.28 200 4.34 201 4.43 202 4.53 203 4.65 204 4.78 205 4.94 206 5.12 207 5.34 208 5.56 209 5.81 210 6.06 211 6.3 212 6.54 213 6.75 214 6.96 215 7.17 216 7.35 217 7.51 218 7.63 219 7.72 220 7.77 221 7.77 222 7.75 223 7.7 224 7.63 225 7.56 226 7.5 227 7.45 228 7.45 229 7.49 230 7.54 231 7.61 232 7.7 233 7.8 234 7.88 235 8.01 236 8.22 237 8.36 238 8.39 239 8.47 240 8.58 241 8.73 242 8.83 243 8.88 244 8.91 245 8.97 246 9.02 247 9.06 248 9.07 249 9.06 250 9.01 251 8.93 252 8.82 253 8.69 254 8.55 255 8.42 256 8.3 257 8.17 258 8.04 259 7.93 260 7.8 261 7.67 262 7.52 263 7.36 264 7.22 265 7.08 266 6.97 267 6.95 268 7 269 7.14 270 7.8 271 8.05 272 8.48 273 9.22 274 10.11 275 10.99 276 11.83 277 12.26 278 12.51 279 12.84 280 13.12 281 13.07 282 12.43 283 11.52 284 10.62 285 9.75 286 9.05 287 8.56 288 8.22 289 8.04 290 8.02 291 8.11 292 8.31 293 8.56 294 8.86 295 9.18 296 9.53 297 9.86 298 10 299 9.91 300 9.85 301 9.8 302 9.65 303 9.37 304 9.06 305 8.68 306 8.27 307 7.77 308 7.18 309 6.53 310 5.8 311 5.07 312 4.35 313 3.6 314 2.9 315 2.28 316 1.76 317 1.29 318 0.9 319 0.59 320 0.34 321 0.16 322 0.06 323 0 324 0.01 325 0.06 326 0.18 327 0.33 328 0.53 329 0.76 330 1.04 331 1.35 332 1.68 333 2.03 334 2.41 335 2.79 336 3.17 337 3.53 338 3.87 339 4.18 340 4.49 341 4.72 342 4.92 343 5.06 344 5.13 345 5.12 346 5.06 347 4.97 348 4.83 349 4.65 350 4.45 351 4.23 352 4 353 3.78 354 3.58 355 3.4 356 3.24 357 3.08 358 2.93 359 2.78 0",-37,"【1.5GHz】ROSR-02",360,1476,1486,0,null,"ROSR-02",false,0,0,null],</v>
      </c>
      <c r="C60" s="10" t="str">
        <f t="shared" ref="C60:E60" si="19">""""&amp;C6&amp;""","&amp;D60</f>
        <v>"Ｇｏｏｄ Ｔｅｌｅｃｏｍｍｕｎｉｃａｔｉｏｎ","20180215_エリア設計部修正","2 0 0 360 0 2.32 1 2.32 2 2.32 3 2.31 4 2.3 5 2.3 6 2.3 7 2.29 8 2.27 9 2.26 10 2.25 11 2.23 12 2.22 13 2.21 14 2.18 15 2.16 16 2.14 17 2.11 18 2.09 19 2.06 20 2.04 21 2.03 22 2.01 23 1.98 24 1.96 25 1.94 26 1.93 27 1.92 28 1.9 29 1.9 30 1.91 31 1.92 32 1.95 33 1.98 34 2.02 35 2.07 36 2.12 37 2.18 38 2.24 39 2.31 40 2.38 41 2.44 42 2.49 43 2.54 44 2.57 45 2.58 46 2.58 47 2.56 48 2.53 49 2.46 50 2.37 51 2.28 52 2.16 53 2.04 54 1.93 55 1.84 56 1.74 57 1.66 58 1.62 59 1.61 60 1.62 61 1.67 62 1.72 63 1.8 64 1.87 65 1.96 66 2.05 67 2.12 68 2.19 69 2.24 70 2.28 71 2.34 72 2.4 73 2.48 74 2.58 75 2.69 76 2.82 77 2.97 78 3.14 79 3.3 80 3.46 81 3.63 82 3.78 83 3.89 84 3.98 85 4 86 3.97 87 3.89 88 3.75 89 3.56 90 3.38 91 3.21 92 3.07 93 3.07 94 3.32 95 3.42 96 3.15 97 2.84 98 2.54 99 2.23 100 1.96 101 1.69 102 1.46 103 1.24 104 1.07 105 0.93 106 0.87 107 0.85 108 0.87 109 0.94 110 1.02 111 1.12 112 1.21 113 1.26 114 1.25 115 1.19 116 1.08 117 0.95 118 0.8 119 0.68 120 0.56 121 0.52 122 0.54 123 0.63 124 0.8 125 1.05 126 1.38 127 1.75 128 2.17 129 2.59 130 2.98 131 3.28 132 3.51 133 3.57 134 3.5 135 3.28 136 2.91 137 2.46 138 1.97 139 1.47 140 1.01 141 0.65 142 0.36 143 0.16 144 0.07 145 0.07 146 0.16 147 0.37 148 0.68 149 1.1 150 1.61 151 2.27 152 3.1 153 4.08 154 5.22 155 6.58 156 8.27 157 10.15 158 11.99 159 13.34 160 13.97 161 13.96 162 13.42 163 12.38 164 10.99 165 9.5 166 8 167 6.67 168 5.56 169 4.63 170 3.88 171 3.26 172 2.68 173 2.25 174 1.9 175 1.61 176 1.38 177 1.2 178 1.09 179 1 180 0.88 181 0.99 182 1.12 183 1.31 184 1.55 185 1.86 186 2.25 187 2.71 188 3.31 189 4 190 4.79 191 5.73 192 6.77 193 7.84 194 8.81 195 9.6 196 10.19 197 10.53 198 10.57 199 10.32 200 9.8 201 9.05 202 8.09 203 6.9 204 5.59 205 4.36 206 3.37 207 2.48 208 1.76 209 1.21 210 0.75 211 0.4 212 0.16 213 0.04 214 0.03 215 0.11 216 0.29 217 0.59 218 0.99 219 1.49 220 2.06 221 2.65 222 3.27 223 3.81 224 4.2 225 4.4 226 4.4 227 4.18 228 3.79 229 3.28 230 2.7 231 2.1 232 1.52 233 1.01 234 0.61 235 0.33 236 0.11 237 0.02 238 0 239 0.05 240 0.16 241 0.32 242 0.5 243 0.66 244 0.82 245 0.93 246 1.01 247 1.05 248 1.08 249 1.08 250 1.1 251 1.12 252 1.18 253 1.26 254 1.37 255 1.52 256 1.71 257 1.91 258 2.13 259 2.32 260 2.51 261 2.68 262 2.83 263 2.94 264 3.03 265 3.12 266 3.19 267 3.3 268 3.6 269 4.08 270 4.23 271 4.13 272 3.97 273 3.79 274 3.65 275 3.51 276 3.37 277 3.23 278 3.09 279 2.97 280 2.85 281 2.75 282 2.68 283 2.63 284 2.6 285 2.57 286 2.55 287 2.53 288 2.5 289 2.44 290 2.36 291 2.25 292 2.12 293 1.98 294 1.84 295 1.71 296 1.59 297 1.48 298 1.4 299 1.35 300 1.31 301 1.31 302 1.36 303 1.42 304 1.52 305 1.64 306 1.79 307 1.94 308 2.11 309 2.26 310 2.41 311 2.54 312 2.66 313 2.76 314 2.84 315 2.88 316 2.91 317 2.91 318 2.9 319 2.86 320 2.82 321 2.76 322 2.71 323 2.64 324 2.57 325 2.5 326 2.44 327 2.39 328 2.35 329 2.32 330 2.28 331 2.27 332 2.25 333 2.24 334 2.24 335 2.25 336 2.25 337 2.25 338 2.25 339 2.25 340 2.26 341 2.26 342 2.26 343 2.27 344 2.27 345 2.28 346 2.3 347 2.3 348 2.3 349 2.31 350 2.31 351 2.31 352 2.31 353 2.31 354 2.31 355 2.31 356 2.31 357 2.32 358 2.32 359 2.32 1 0 360 0 2.78 1 3.59 2 3.46 3 3.3 4 3.08 5 2.85 6 2.62 7 2.38 8 2.18 9 2.01 10 1.87 11 1.77 12 1.72 13 1.72 14 1.75 15 1.85 16 2.02 17 2.25 18 2.53 19 2.87 20 3.27 21 3.72 22 4.22 23 4.78 24 5.36 25 5.96 26 6.6 27 7.19 28 7.72 29 8.22 30 8.56 31 8.73 32 8.72 33 8.47 34 8 35 7.35 36 6.67 37 6.13 38 5.75 39 5.49 40 5.36 41 5.39 42 5.53 43 5.81 44 6.25 45 6.8 46 7.51 47 8.39 48 9.33 49 10.27 50 11.19 51 11.94 52 12.08 53 11.74 54 11.32 55 10.95 56 10.69 57 10.54 58 10.54 59 10.65 60 10.89 61 11.27 62 11.81 63 12.52 64 13.39 65 14.46 66 15.77 67 17.33 68 18.98 69 20.61 70 22.16 71 23.43 72 24.37 73 24.88 74 25.15 75 24.81 76 23.54 77 21.88 78 20.04 79 17.75 80 15.45 81 13.65 82 12.26 83 11.16 84 10.33 85 9.65 86 9.05 87 8.68 88 8.61 89 8.74 90 9.04 91 9.53 92 10.16 93 10.82 94 11.38 95 11.77 96 11.97 97 12.02 98 11.98 99 11.9 100 11.78 101 11.61 102 11.38 103 11.13 104 10.87 105 10.59 106 10.31 107 10 108 9.7 109 9.39 110 9.07 111 8.77 112 8.44 113 8.09 114 7.78 115 7.48 116 7.22 117 6.97 118 6.76 119 6.58 120 6.44 121 6.35 122 6.26 123 6.17 124 6.1 125 6.03 126 5.97 127 5.88 128 5.8 129 5.73 130 5.66 131 5.61 132 5.57 133 5.55 134 5.5 135 5.43 136 5.35 137 5.28 138 5.21 139 5.15 140 5.06 141 4.96 142 4.85 143 4.74 144 4.62 145 4.51 146 4.39 147 4.28 148 4.18 149 4.07 150 3.97 151 3.87 152 3.78 153 3.7 154 3.62 155 3.54 156 3.49 157 3.43 158 3.39 159 3.35 160 3.33 161 3.31 162 3.31 163 3.31 164 3.31 165 3.31 166 3.32 167 3.33 168 3.35 169 3.37 170 3.4 171 3.42 172 3.44 173 3.46 174 3.47 175 3.49 176 3.52 177 3.54 178 3.58 179 3.6 180 3.62 181 3.64 182 3.65 183 3.67 184 3.7 185 3.73 186 3.75 187 3.76 188 3.77 189 3.78 190 3.81 191 3.89 192 3.93 193 3.98 194 4.02 195 4.07 196 4.12 197 4.16 198 4.22 199 4.28 200 4.34 201 4.43 202 4.53 203 4.65 204 4.78 205 4.94 206 5.12 207 5.34 208 5.56 209 5.81 210 6.06 211 6.3 212 6.54 213 6.75 214 6.96 215 7.17 216 7.35 217 7.51 218 7.63 219 7.72 220 7.77 221 7.77 222 7.75 223 7.7 224 7.63 225 7.56 226 7.5 227 7.45 228 7.45 229 7.49 230 7.54 231 7.61 232 7.7 233 7.8 234 7.88 235 8.01 236 8.22 237 8.36 238 8.39 239 8.47 240 8.58 241 8.73 242 8.83 243 8.88 244 8.91 245 8.97 246 9.02 247 9.06 248 9.07 249 9.06 250 9.01 251 8.93 252 8.82 253 8.69 254 8.55 255 8.42 256 8.3 257 8.17 258 8.04 259 7.93 260 7.8 261 7.67 262 7.52 263 7.36 264 7.22 265 7.08 266 6.97 267 6.95 268 7 269 7.14 270 7.8 271 8.05 272 8.48 273 9.22 274 10.11 275 10.99 276 11.83 277 12.26 278 12.51 279 12.84 280 13.12 281 13.07 282 12.43 283 11.52 284 10.62 285 9.75 286 9.05 287 8.56 288 8.22 289 8.04 290 8.02 291 8.11 292 8.31 293 8.56 294 8.86 295 9.18 296 9.53 297 9.86 298 10 299 9.91 300 9.85 301 9.8 302 9.65 303 9.37 304 9.06 305 8.68 306 8.27 307 7.77 308 7.18 309 6.53 310 5.8 311 5.07 312 4.35 313 3.6 314 2.9 315 2.28 316 1.76 317 1.29 318 0.9 319 0.59 320 0.34 321 0.16 322 0.06 323 0 324 0.01 325 0.06 326 0.18 327 0.33 328 0.53 329 0.76 330 1.04 331 1.35 332 1.68 333 2.03 334 2.41 335 2.79 336 3.17 337 3.53 338 3.87 339 4.18 340 4.49 341 4.72 342 4.92 343 5.06 344 5.13 345 5.12 346 5.06 347 4.97 348 4.83 349 4.65 350 4.45 351 4.23 352 4 353 3.78 354 3.58 355 3.4 356 3.24 357 3.08 358 2.93 359 2.78 0",-37,"【1.5GHz】ROSR-02",360,1476,1486,0,null,"ROSR-02",false,0,0,null],</v>
      </c>
      <c r="D60" s="10" t="str">
        <f t="shared" si="19"/>
        <v>"20180215_エリア設計部修正","2 0 0 360 0 2.32 1 2.32 2 2.32 3 2.31 4 2.3 5 2.3 6 2.3 7 2.29 8 2.27 9 2.26 10 2.25 11 2.23 12 2.22 13 2.21 14 2.18 15 2.16 16 2.14 17 2.11 18 2.09 19 2.06 20 2.04 21 2.03 22 2.01 23 1.98 24 1.96 25 1.94 26 1.93 27 1.92 28 1.9 29 1.9 30 1.91 31 1.92 32 1.95 33 1.98 34 2.02 35 2.07 36 2.12 37 2.18 38 2.24 39 2.31 40 2.38 41 2.44 42 2.49 43 2.54 44 2.57 45 2.58 46 2.58 47 2.56 48 2.53 49 2.46 50 2.37 51 2.28 52 2.16 53 2.04 54 1.93 55 1.84 56 1.74 57 1.66 58 1.62 59 1.61 60 1.62 61 1.67 62 1.72 63 1.8 64 1.87 65 1.96 66 2.05 67 2.12 68 2.19 69 2.24 70 2.28 71 2.34 72 2.4 73 2.48 74 2.58 75 2.69 76 2.82 77 2.97 78 3.14 79 3.3 80 3.46 81 3.63 82 3.78 83 3.89 84 3.98 85 4 86 3.97 87 3.89 88 3.75 89 3.56 90 3.38 91 3.21 92 3.07 93 3.07 94 3.32 95 3.42 96 3.15 97 2.84 98 2.54 99 2.23 100 1.96 101 1.69 102 1.46 103 1.24 104 1.07 105 0.93 106 0.87 107 0.85 108 0.87 109 0.94 110 1.02 111 1.12 112 1.21 113 1.26 114 1.25 115 1.19 116 1.08 117 0.95 118 0.8 119 0.68 120 0.56 121 0.52 122 0.54 123 0.63 124 0.8 125 1.05 126 1.38 127 1.75 128 2.17 129 2.59 130 2.98 131 3.28 132 3.51 133 3.57 134 3.5 135 3.28 136 2.91 137 2.46 138 1.97 139 1.47 140 1.01 141 0.65 142 0.36 143 0.16 144 0.07 145 0.07 146 0.16 147 0.37 148 0.68 149 1.1 150 1.61 151 2.27 152 3.1 153 4.08 154 5.22 155 6.58 156 8.27 157 10.15 158 11.99 159 13.34 160 13.97 161 13.96 162 13.42 163 12.38 164 10.99 165 9.5 166 8 167 6.67 168 5.56 169 4.63 170 3.88 171 3.26 172 2.68 173 2.25 174 1.9 175 1.61 176 1.38 177 1.2 178 1.09 179 1 180 0.88 181 0.99 182 1.12 183 1.31 184 1.55 185 1.86 186 2.25 187 2.71 188 3.31 189 4 190 4.79 191 5.73 192 6.77 193 7.84 194 8.81 195 9.6 196 10.19 197 10.53 198 10.57 199 10.32 200 9.8 201 9.05 202 8.09 203 6.9 204 5.59 205 4.36 206 3.37 207 2.48 208 1.76 209 1.21 210 0.75 211 0.4 212 0.16 213 0.04 214 0.03 215 0.11 216 0.29 217 0.59 218 0.99 219 1.49 220 2.06 221 2.65 222 3.27 223 3.81 224 4.2 225 4.4 226 4.4 227 4.18 228 3.79 229 3.28 230 2.7 231 2.1 232 1.52 233 1.01 234 0.61 235 0.33 236 0.11 237 0.02 238 0 239 0.05 240 0.16 241 0.32 242 0.5 243 0.66 244 0.82 245 0.93 246 1.01 247 1.05 248 1.08 249 1.08 250 1.1 251 1.12 252 1.18 253 1.26 254 1.37 255 1.52 256 1.71 257 1.91 258 2.13 259 2.32 260 2.51 261 2.68 262 2.83 263 2.94 264 3.03 265 3.12 266 3.19 267 3.3 268 3.6 269 4.08 270 4.23 271 4.13 272 3.97 273 3.79 274 3.65 275 3.51 276 3.37 277 3.23 278 3.09 279 2.97 280 2.85 281 2.75 282 2.68 283 2.63 284 2.6 285 2.57 286 2.55 287 2.53 288 2.5 289 2.44 290 2.36 291 2.25 292 2.12 293 1.98 294 1.84 295 1.71 296 1.59 297 1.48 298 1.4 299 1.35 300 1.31 301 1.31 302 1.36 303 1.42 304 1.52 305 1.64 306 1.79 307 1.94 308 2.11 309 2.26 310 2.41 311 2.54 312 2.66 313 2.76 314 2.84 315 2.88 316 2.91 317 2.91 318 2.9 319 2.86 320 2.82 321 2.76 322 2.71 323 2.64 324 2.57 325 2.5 326 2.44 327 2.39 328 2.35 329 2.32 330 2.28 331 2.27 332 2.25 333 2.24 334 2.24 335 2.25 336 2.25 337 2.25 338 2.25 339 2.25 340 2.26 341 2.26 342 2.26 343 2.27 344 2.27 345 2.28 346 2.3 347 2.3 348 2.3 349 2.31 350 2.31 351 2.31 352 2.31 353 2.31 354 2.31 355 2.31 356 2.31 357 2.32 358 2.32 359 2.32 1 0 360 0 2.78 1 3.59 2 3.46 3 3.3 4 3.08 5 2.85 6 2.62 7 2.38 8 2.18 9 2.01 10 1.87 11 1.77 12 1.72 13 1.72 14 1.75 15 1.85 16 2.02 17 2.25 18 2.53 19 2.87 20 3.27 21 3.72 22 4.22 23 4.78 24 5.36 25 5.96 26 6.6 27 7.19 28 7.72 29 8.22 30 8.56 31 8.73 32 8.72 33 8.47 34 8 35 7.35 36 6.67 37 6.13 38 5.75 39 5.49 40 5.36 41 5.39 42 5.53 43 5.81 44 6.25 45 6.8 46 7.51 47 8.39 48 9.33 49 10.27 50 11.19 51 11.94 52 12.08 53 11.74 54 11.32 55 10.95 56 10.69 57 10.54 58 10.54 59 10.65 60 10.89 61 11.27 62 11.81 63 12.52 64 13.39 65 14.46 66 15.77 67 17.33 68 18.98 69 20.61 70 22.16 71 23.43 72 24.37 73 24.88 74 25.15 75 24.81 76 23.54 77 21.88 78 20.04 79 17.75 80 15.45 81 13.65 82 12.26 83 11.16 84 10.33 85 9.65 86 9.05 87 8.68 88 8.61 89 8.74 90 9.04 91 9.53 92 10.16 93 10.82 94 11.38 95 11.77 96 11.97 97 12.02 98 11.98 99 11.9 100 11.78 101 11.61 102 11.38 103 11.13 104 10.87 105 10.59 106 10.31 107 10 108 9.7 109 9.39 110 9.07 111 8.77 112 8.44 113 8.09 114 7.78 115 7.48 116 7.22 117 6.97 118 6.76 119 6.58 120 6.44 121 6.35 122 6.26 123 6.17 124 6.1 125 6.03 126 5.97 127 5.88 128 5.8 129 5.73 130 5.66 131 5.61 132 5.57 133 5.55 134 5.5 135 5.43 136 5.35 137 5.28 138 5.21 139 5.15 140 5.06 141 4.96 142 4.85 143 4.74 144 4.62 145 4.51 146 4.39 147 4.28 148 4.18 149 4.07 150 3.97 151 3.87 152 3.78 153 3.7 154 3.62 155 3.54 156 3.49 157 3.43 158 3.39 159 3.35 160 3.33 161 3.31 162 3.31 163 3.31 164 3.31 165 3.31 166 3.32 167 3.33 168 3.35 169 3.37 170 3.4 171 3.42 172 3.44 173 3.46 174 3.47 175 3.49 176 3.52 177 3.54 178 3.58 179 3.6 180 3.62 181 3.64 182 3.65 183 3.67 184 3.7 185 3.73 186 3.75 187 3.76 188 3.77 189 3.78 190 3.81 191 3.89 192 3.93 193 3.98 194 4.02 195 4.07 196 4.12 197 4.16 198 4.22 199 4.28 200 4.34 201 4.43 202 4.53 203 4.65 204 4.78 205 4.94 206 5.12 207 5.34 208 5.56 209 5.81 210 6.06 211 6.3 212 6.54 213 6.75 214 6.96 215 7.17 216 7.35 217 7.51 218 7.63 219 7.72 220 7.77 221 7.77 222 7.75 223 7.7 224 7.63 225 7.56 226 7.5 227 7.45 228 7.45 229 7.49 230 7.54 231 7.61 232 7.7 233 7.8 234 7.88 235 8.01 236 8.22 237 8.36 238 8.39 239 8.47 240 8.58 241 8.73 242 8.83 243 8.88 244 8.91 245 8.97 246 9.02 247 9.06 248 9.07 249 9.06 250 9.01 251 8.93 252 8.82 253 8.69 254 8.55 255 8.42 256 8.3 257 8.17 258 8.04 259 7.93 260 7.8 261 7.67 262 7.52 263 7.36 264 7.22 265 7.08 266 6.97 267 6.95 268 7 269 7.14 270 7.8 271 8.05 272 8.48 273 9.22 274 10.11 275 10.99 276 11.83 277 12.26 278 12.51 279 12.84 280 13.12 281 13.07 282 12.43 283 11.52 284 10.62 285 9.75 286 9.05 287 8.56 288 8.22 289 8.04 290 8.02 291 8.11 292 8.31 293 8.56 294 8.86 295 9.18 296 9.53 297 9.86 298 10 299 9.91 300 9.85 301 9.8 302 9.65 303 9.37 304 9.06 305 8.68 306 8.27 307 7.77 308 7.18 309 6.53 310 5.8 311 5.07 312 4.35 313 3.6 314 2.9 315 2.28 316 1.76 317 1.29 318 0.9 319 0.59 320 0.34 321 0.16 322 0.06 323 0 324 0.01 325 0.06 326 0.18 327 0.33 328 0.53 329 0.76 330 1.04 331 1.35 332 1.68 333 2.03 334 2.41 335 2.79 336 3.17 337 3.53 338 3.87 339 4.18 340 4.49 341 4.72 342 4.92 343 5.06 344 5.13 345 5.12 346 5.06 347 4.97 348 4.83 349 4.65 350 4.45 351 4.23 352 4 353 3.78 354 3.58 355 3.4 356 3.24 357 3.08 358 2.93 359 2.78 0",-37,"【1.5GHz】ROSR-02",360,1476,1486,0,null,"ROSR-02",false,0,0,null],</v>
      </c>
      <c r="E60" s="10" t="str">
        <f t="shared" si="19"/>
        <v>"2 0 0 360 0 2.32 1 2.32 2 2.32 3 2.31 4 2.3 5 2.3 6 2.3 7 2.29 8 2.27 9 2.26 10 2.25 11 2.23 12 2.22 13 2.21 14 2.18 15 2.16 16 2.14 17 2.11 18 2.09 19 2.06 20 2.04 21 2.03 22 2.01 23 1.98 24 1.96 25 1.94 26 1.93 27 1.92 28 1.9 29 1.9 30 1.91 31 1.92 32 1.95 33 1.98 34 2.02 35 2.07 36 2.12 37 2.18 38 2.24 39 2.31 40 2.38 41 2.44 42 2.49 43 2.54 44 2.57 45 2.58 46 2.58 47 2.56 48 2.53 49 2.46 50 2.37 51 2.28 52 2.16 53 2.04 54 1.93 55 1.84 56 1.74 57 1.66 58 1.62 59 1.61 60 1.62 61 1.67 62 1.72 63 1.8 64 1.87 65 1.96 66 2.05 67 2.12 68 2.19 69 2.24 70 2.28 71 2.34 72 2.4 73 2.48 74 2.58 75 2.69 76 2.82 77 2.97 78 3.14 79 3.3 80 3.46 81 3.63 82 3.78 83 3.89 84 3.98 85 4 86 3.97 87 3.89 88 3.75 89 3.56 90 3.38 91 3.21 92 3.07 93 3.07 94 3.32 95 3.42 96 3.15 97 2.84 98 2.54 99 2.23 100 1.96 101 1.69 102 1.46 103 1.24 104 1.07 105 0.93 106 0.87 107 0.85 108 0.87 109 0.94 110 1.02 111 1.12 112 1.21 113 1.26 114 1.25 115 1.19 116 1.08 117 0.95 118 0.8 119 0.68 120 0.56 121 0.52 122 0.54 123 0.63 124 0.8 125 1.05 126 1.38 127 1.75 128 2.17 129 2.59 130 2.98 131 3.28 132 3.51 133 3.57 134 3.5 135 3.28 136 2.91 137 2.46 138 1.97 139 1.47 140 1.01 141 0.65 142 0.36 143 0.16 144 0.07 145 0.07 146 0.16 147 0.37 148 0.68 149 1.1 150 1.61 151 2.27 152 3.1 153 4.08 154 5.22 155 6.58 156 8.27 157 10.15 158 11.99 159 13.34 160 13.97 161 13.96 162 13.42 163 12.38 164 10.99 165 9.5 166 8 167 6.67 168 5.56 169 4.63 170 3.88 171 3.26 172 2.68 173 2.25 174 1.9 175 1.61 176 1.38 177 1.2 178 1.09 179 1 180 0.88 181 0.99 182 1.12 183 1.31 184 1.55 185 1.86 186 2.25 187 2.71 188 3.31 189 4 190 4.79 191 5.73 192 6.77 193 7.84 194 8.81 195 9.6 196 10.19 197 10.53 198 10.57 199 10.32 200 9.8 201 9.05 202 8.09 203 6.9 204 5.59 205 4.36 206 3.37 207 2.48 208 1.76 209 1.21 210 0.75 211 0.4 212 0.16 213 0.04 214 0.03 215 0.11 216 0.29 217 0.59 218 0.99 219 1.49 220 2.06 221 2.65 222 3.27 223 3.81 224 4.2 225 4.4 226 4.4 227 4.18 228 3.79 229 3.28 230 2.7 231 2.1 232 1.52 233 1.01 234 0.61 235 0.33 236 0.11 237 0.02 238 0 239 0.05 240 0.16 241 0.32 242 0.5 243 0.66 244 0.82 245 0.93 246 1.01 247 1.05 248 1.08 249 1.08 250 1.1 251 1.12 252 1.18 253 1.26 254 1.37 255 1.52 256 1.71 257 1.91 258 2.13 259 2.32 260 2.51 261 2.68 262 2.83 263 2.94 264 3.03 265 3.12 266 3.19 267 3.3 268 3.6 269 4.08 270 4.23 271 4.13 272 3.97 273 3.79 274 3.65 275 3.51 276 3.37 277 3.23 278 3.09 279 2.97 280 2.85 281 2.75 282 2.68 283 2.63 284 2.6 285 2.57 286 2.55 287 2.53 288 2.5 289 2.44 290 2.36 291 2.25 292 2.12 293 1.98 294 1.84 295 1.71 296 1.59 297 1.48 298 1.4 299 1.35 300 1.31 301 1.31 302 1.36 303 1.42 304 1.52 305 1.64 306 1.79 307 1.94 308 2.11 309 2.26 310 2.41 311 2.54 312 2.66 313 2.76 314 2.84 315 2.88 316 2.91 317 2.91 318 2.9 319 2.86 320 2.82 321 2.76 322 2.71 323 2.64 324 2.57 325 2.5 326 2.44 327 2.39 328 2.35 329 2.32 330 2.28 331 2.27 332 2.25 333 2.24 334 2.24 335 2.25 336 2.25 337 2.25 338 2.25 339 2.25 340 2.26 341 2.26 342 2.26 343 2.27 344 2.27 345 2.28 346 2.3 347 2.3 348 2.3 349 2.31 350 2.31 351 2.31 352 2.31 353 2.31 354 2.31 355 2.31 356 2.31 357 2.32 358 2.32 359 2.32 1 0 360 0 2.78 1 3.59 2 3.46 3 3.3 4 3.08 5 2.85 6 2.62 7 2.38 8 2.18 9 2.01 10 1.87 11 1.77 12 1.72 13 1.72 14 1.75 15 1.85 16 2.02 17 2.25 18 2.53 19 2.87 20 3.27 21 3.72 22 4.22 23 4.78 24 5.36 25 5.96 26 6.6 27 7.19 28 7.72 29 8.22 30 8.56 31 8.73 32 8.72 33 8.47 34 8 35 7.35 36 6.67 37 6.13 38 5.75 39 5.49 40 5.36 41 5.39 42 5.53 43 5.81 44 6.25 45 6.8 46 7.51 47 8.39 48 9.33 49 10.27 50 11.19 51 11.94 52 12.08 53 11.74 54 11.32 55 10.95 56 10.69 57 10.54 58 10.54 59 10.65 60 10.89 61 11.27 62 11.81 63 12.52 64 13.39 65 14.46 66 15.77 67 17.33 68 18.98 69 20.61 70 22.16 71 23.43 72 24.37 73 24.88 74 25.15 75 24.81 76 23.54 77 21.88 78 20.04 79 17.75 80 15.45 81 13.65 82 12.26 83 11.16 84 10.33 85 9.65 86 9.05 87 8.68 88 8.61 89 8.74 90 9.04 91 9.53 92 10.16 93 10.82 94 11.38 95 11.77 96 11.97 97 12.02 98 11.98 99 11.9 100 11.78 101 11.61 102 11.38 103 11.13 104 10.87 105 10.59 106 10.31 107 10 108 9.7 109 9.39 110 9.07 111 8.77 112 8.44 113 8.09 114 7.78 115 7.48 116 7.22 117 6.97 118 6.76 119 6.58 120 6.44 121 6.35 122 6.26 123 6.17 124 6.1 125 6.03 126 5.97 127 5.88 128 5.8 129 5.73 130 5.66 131 5.61 132 5.57 133 5.55 134 5.5 135 5.43 136 5.35 137 5.28 138 5.21 139 5.15 140 5.06 141 4.96 142 4.85 143 4.74 144 4.62 145 4.51 146 4.39 147 4.28 148 4.18 149 4.07 150 3.97 151 3.87 152 3.78 153 3.7 154 3.62 155 3.54 156 3.49 157 3.43 158 3.39 159 3.35 160 3.33 161 3.31 162 3.31 163 3.31 164 3.31 165 3.31 166 3.32 167 3.33 168 3.35 169 3.37 170 3.4 171 3.42 172 3.44 173 3.46 174 3.47 175 3.49 176 3.52 177 3.54 178 3.58 179 3.6 180 3.62 181 3.64 182 3.65 183 3.67 184 3.7 185 3.73 186 3.75 187 3.76 188 3.77 189 3.78 190 3.81 191 3.89 192 3.93 193 3.98 194 4.02 195 4.07 196 4.12 197 4.16 198 4.22 199 4.28 200 4.34 201 4.43 202 4.53 203 4.65 204 4.78 205 4.94 206 5.12 207 5.34 208 5.56 209 5.81 210 6.06 211 6.3 212 6.54 213 6.75 214 6.96 215 7.17 216 7.35 217 7.51 218 7.63 219 7.72 220 7.77 221 7.77 222 7.75 223 7.7 224 7.63 225 7.56 226 7.5 227 7.45 228 7.45 229 7.49 230 7.54 231 7.61 232 7.7 233 7.8 234 7.88 235 8.01 236 8.22 237 8.36 238 8.39 239 8.47 240 8.58 241 8.73 242 8.83 243 8.88 244 8.91 245 8.97 246 9.02 247 9.06 248 9.07 249 9.06 250 9.01 251 8.93 252 8.82 253 8.69 254 8.55 255 8.42 256 8.3 257 8.17 258 8.04 259 7.93 260 7.8 261 7.67 262 7.52 263 7.36 264 7.22 265 7.08 266 6.97 267 6.95 268 7 269 7.14 270 7.8 271 8.05 272 8.48 273 9.22 274 10.11 275 10.99 276 11.83 277 12.26 278 12.51 279 12.84 280 13.12 281 13.07 282 12.43 283 11.52 284 10.62 285 9.75 286 9.05 287 8.56 288 8.22 289 8.04 290 8.02 291 8.11 292 8.31 293 8.56 294 8.86 295 9.18 296 9.53 297 9.86 298 10 299 9.91 300 9.85 301 9.8 302 9.65 303 9.37 304 9.06 305 8.68 306 8.27 307 7.77 308 7.18 309 6.53 310 5.8 311 5.07 312 4.35 313 3.6 314 2.9 315 2.28 316 1.76 317 1.29 318 0.9 319 0.59 320 0.34 321 0.16 322 0.06 323 0 324 0.01 325 0.06 326 0.18 327 0.33 328 0.53 329 0.76 330 1.04 331 1.35 332 1.68 333 2.03 334 2.41 335 2.79 336 3.17 337 3.53 338 3.87 339 4.18 340 4.49 341 4.72 342 4.92 343 5.06 344 5.13 345 5.12 346 5.06 347 4.97 348 4.83 349 4.65 350 4.45 351 4.23 352 4 353 3.78 354 3.58 355 3.4 356 3.24 357 3.08 358 2.93 359 2.78 0",-37,"【1.5GHz】ROSR-02",360,1476,1486,0,null,"ROSR-02",false,0,0,null],</v>
      </c>
      <c r="F60" s="10" t="str">
        <f t="shared" si="7"/>
        <v>-37,"【1.5GHz】ROSR-02",360,1476,1486,0,null,"ROSR-02",false,0,0,null],</v>
      </c>
      <c r="G60" s="10" t="str">
        <f t="shared" si="8"/>
        <v>"【1.5GHz】ROSR-02",360,1476,1486,0,null,"ROSR-02",false,0,0,null],</v>
      </c>
      <c r="H60" s="10" t="str">
        <f t="shared" ref="H60:L60" si="20">H6&amp;","&amp;I60</f>
        <v>360,1476,1486,0,null,"ROSR-02",false,0,0,null],</v>
      </c>
      <c r="I60" s="10" t="str">
        <f t="shared" si="20"/>
        <v>1476,1486,0,null,"ROSR-02",false,0,0,null],</v>
      </c>
      <c r="J60" s="10" t="str">
        <f t="shared" si="20"/>
        <v>1486,0,null,"ROSR-02",false,0,0,null],</v>
      </c>
      <c r="K60" s="10" t="str">
        <f t="shared" si="20"/>
        <v>0,null,"ROSR-02",false,0,0,null],</v>
      </c>
      <c r="L60" s="10" t="str">
        <f t="shared" si="20"/>
        <v>null,"ROSR-02",false,0,0,null],</v>
      </c>
      <c r="M60" s="10" t="str">
        <f t="shared" si="10"/>
        <v>"ROSR-02",false,0,0,null],</v>
      </c>
      <c r="N60" s="10" t="str">
        <f t="shared" ref="N60:P60" si="21">N6&amp;","&amp;O60</f>
        <v>false,0,0,null],</v>
      </c>
      <c r="O60" s="10" t="str">
        <f t="shared" si="21"/>
        <v>0,0,null],</v>
      </c>
      <c r="P60" s="10" t="str">
        <f t="shared" si="21"/>
        <v>0,null],</v>
      </c>
      <c r="Q60" s="10" t="str">
        <f t="shared" si="12"/>
        <v>null],</v>
      </c>
    </row>
    <row r="61">
      <c r="A61" s="10" t="str">
        <f t="shared" si="4"/>
        <v>["【1.5GHz】SANT(Indoor)-MultiBand-360VH344-GTL(0)",4.83,"Ｇｏｏｄ Ｔｅｌｅｃｏｍｍｕｎｉｃａｔｉｏｎ","20180215_エリア設計部修正","2 0 0 360 0 0.8 1 0.8 2 0.83 3 0.83 4 0.83 5 0.84 6 0.84 7 0.85 8 0.87 9 0.88 10 0.89 11 0.92 12 0.92 13 0.93 14 0.94 15 0.96 16 0.96 17 0.97 18 0.99 19 0.99 20 1 21 1.03 22 1.03 23 1.04 24 1.05 25 1.05 26 1.06 27 1.06 28 1.06 29 1.08 30 1.09 31 1.09 32 1.09 33 1.09 34 1.09 35 1.11 36 1.1 37 1.1 38 1.09 39 1.1 40 1.1 41 1.09 42 1.09 43 1.09 44 1.1 45 1.1 46 1.1 47 1.09 48 1.08 49 1.08 50 1.08 51 1.07 52 1.06 53 1.05 54 1.03 55 1.03 56 1.03 57 1.02 58 1.01 59 1.01 60 1.01 61 1.01 62 1 63 0.99 64 0.98 65 0.98 66 0.95 67 0.95 68 0.95 69 0.93 70 0.93 71 0.92 72 0.91 73 0.9 74 0.89 75 0.89 76 0.89 77 0.88 78 0.87 79 0.85 80 0.85 81 0.84 82 0.84 83 0.84 84 0.83 85 0.82 86 0.8 87 0.79 88 0.8 89 0.8 90 0.83 91 0.82 92 0.8 93 0.81 94 0.79 95 0.81 96 0.8 97 0.8 98 0.75 99 0.8 100 0.81 101 0.81 102 0.77 103 0.75 104 0.72 105 0.72 106 0.73 107 0.68 108 0.69 109 0.69 110 0.69 111 0.7 112 0.72 113 0.72 114 0.72 115 0.72 116 0.71 117 0.71 118 0.71 119 0.72 120 0.72 121 0.71 122 0.72 123 0.72 124 0.72 125 0.72 126 0.73 127 0.73 128 0.74 129 0.74 130 0.76 131 0.77 132 0.77 133 0.77 134 0.78 135 0.78 136 0.81 137 0.8 138 0.8 139 0.81 140 0.82 141 0.82 142 0.83 143 0.86 144 0.86 145 0.88 146 0.88 147 0.88 148 0.89 149 0.92 150 0.92 151 0.92 152 0.93 153 0.94 154 0.95 155 0.96 156 0.95 157 0.99 158 0.98 159 0.98 160 0.99 161 1 162 1.01 163 1.01 164 1.02 165 1.02 166 1.03 167 1.04 168 1.04 169 1.05 170 1.07 171 1.06 172 1.06 173 1.06 174 1.05 175 1.05 176 1.05 177 1.05 178 1.05 179 1.05 180 1.05 181 1.05 182 1.05 183 1.04 184 1.04 185 1.04 186 1.03 187 1.03 188 1.02 189 0.99 190 0.99 191 0.99 192 0.98 193 0.98 194 0.98 195 0.96 196 0.96 197 0.96 198 0.93 199 0.93 200 0.91 201 0.89 202 0.89 203 0.88 204 0.85 205 0.85 206 0.84 207 0.81 208 0.81 209 0.79 210 0.75 211 0.75 212 0.73 213 0.72 214 0.71 215 0.69 216 0.64 217 0.64 218 0.63 219 0.59 220 0.59 221 0.57 222 0.54 223 0.54 224 0.52 225 0.49 226 0.49 227 0.49 228 0.49 229 0.46 230 0.44 231 0.43 232 0.4 233 0.39 234 0.38 235 0.35 236 0.35 237 0.33 238 0.3 239 0.3 240 0.29 241 0.28 242 0.26 243 0.24 244 0.21 245 0.21 246 0.19 247 0.17 248 0.17 249 0.15 250 0.14 251 0.14 252 0.13 253 0.11 254 0.11 255 0.1 256 0.08 257 0.08 258 0.07 259 0.05 260 0.05 261 0.04 262 0.03 263 0.03 264 0.03 265 0.03 266 0.03 267 0.02 268 0.02 269 0.02 270 0.03 271 0.01 272 0.01 273 0.02 274 0.01 275 0 276 0 277 0 278 0 279 0 280 0.01 281 0.01 282 0.02 283 0.03 284 0.03 285 0.03 286 0.04 287 0.04 288 0.04 289 0.05 290 0.05 291 0.06 292 0.07 293 0.07 294 0.07 295 0.08 296 0.08 297 0.08 298 0.1 299 0.11 300 0.12 301 0.13 302 0.14 303 0.14 304 0.14 305 0.14 306 0.15 307 0.16 308 0.17 309 0.17 310 0.18 311 0.19 312 0.19 313 0.21 314 0.21 315 0.22 316 0.23 317 0.25 318 0.25 319 0.26 320 0.29 321 0.29 322 0.31 323 0.33 324 0.33 325 0.35 326 0.36 327 0.36 328 0.36 329 0.4 330 0.4 331 0.41 332 0.42 333 0.42 334 0.43 335 0.45 336 0.45 337 0.46 338 0.5 339 0.5 340 0.5 341 0.57 342 0.57 343 0.57 344 0.58 345 0.58 346 0.59 347 0.62 348 0.62 349 0.64 350 0.68 351 0.68 352 0.71 353 0.73 354 0.73 355 0.74 356 0.76 357 0.76 358 0.77 359 0.8 1 0 360 0 8.58 1 8.37 2 7.96 3 7.68 4 7.45 5 7.04 6 6.79 7 6.44 8 6.16 9 5.88 10 5.56 11 5.2 12 5.03 13 4.6 14 4.43 15 4.21 16 3.83 17 3.63 18 3.29 19 3.09 20 2.84 21 2.64 22 2.45 23 2.23 24 2.01 25 1.88 26 1.7 27 1.5 28 1.38 29 1.15 30 1.06 31 0.87 32 0.76 33 0.67 34 0.54 35 0.47 36 0.38 37 0.31 38 0.24 39 0.18 40 0.13 41 0.1 42 0.06 43 0.05 44 0.05 45 0.05 46 0.07 47 0.09 48 0.12 49 0.17 50 0.23 51 0.29 52 0.36 53 0.48 54 0.55 55 0.71 56 0.8 57 0.9 58 1.12 59 1.24 60 1.49 61 1.66 62 1.88 63 2.1 64 2.32 65 2.59 66 2.94 67 3.16 68 3.46 69 3.89 70 4.17 71 4.78 72 5.1 73 5.72 74 6.21 75 6.59 76 7.35 77 7.95 78 8.68 79 9.47 80 10.32 81 11.27 82 12.79 83 13.79 84 16.23 85 17.78 86 21.08 87 24.66 88 28.94 89 29.5 90 24.89 91 21.15 92 18.55 93 16.07 94 14.81 95 12.72 96 11.85 97 11.06 98 9.7 99 9.11 100 8.12 101 7.53 102 6.96 103 6.44 104 5.91 105 5.48 106 4.91 107 4.63 108 4.3 109 3.81 110 3.57 111 3.12 112 2.9 113 2.61 114 2.38 115 2.18 116 1.96 117 1.72 118 1.58 119 1.43 120 1.22 121 1.11 122 0.9 123 0.8 124 0.67 125 0.57 126 0.48 127 0.4 128 0.32 129 0.26 130 0.18 131 0.14 132 0.1 133 0.05 134 0.05 135 0.02 136 0 137 0 138 0 139 0 140 0.02 141 0.04 142 0.07 143 0.1 144 0.15 145 0.18 146 0.23 147 0.32 148 0.36 149 0.48 150 0.53 151 0.64 152 0.72 153 0.82 154 0.93 155 1.06 156 1.15 157 1.27 158 1.44 159 1.55 160 1.78 161 1.89 162 2.11 163 2.26 164 2.41 165 2.64 166 2.83 167 3.03 168 3.21 169 3.45 170 3.65 171 3.96 172 4.14 173 4.51 174 4.69 175 5.02 176 5.27 177 5.51 178 5.8 179 6.13 180 6.37 181 6.63 182 7.04 183 7.26 184 7.74 185 7.97 186 8.21 187 8.68 188 8.94 189 9.36 190 9.67 191 10.03 192 10.34 193 10.77 194 11.06 195 11.58 196 11.87 197 12.16 198 12.71 199 13.02 200 13.57 201 13.9 202 14.4 203 14.8 204 15.24 205 15.97 206 16.38 207 16.74 208 17.5 209 17.87 210 18.29 211 19.11 212 19.42 213 19.98 214 20.39 215 20.78 216 21.19 217 21.33 218 21.34 219 21.28 220 21.08 221 20.83 222 20.5 223 20.28 224 19.72 225 19.33 226 18.96 227 18.57 228 18.14 229 17.85 230 17.31 231 17.08 232 16.83 233 16.44 234 16.23 235 15.89 236 15.65 237 15.45 238 15.25 239 15.09 240 14.99 241 14.84 242 14.78 243 14.7 244 14.64 245 14.65 246 14.65 247 14.67 248 14.73 249 14.81 250 14.87 251 14.98 252 15.15 253 15.28 254 15.54 255 15.7 256 15.9 257 16.23 258 16.47 259 16.87 260 17.19 261 17.55 262 17.92 263 18.36 264 18.68 265 19 266 19.57 267 20.19 268 20.63 269 21.34 270 21.87 271 22.59 272 23.21 273 24.02 274 24.41 275 25.39 276 25.76 277 26.01 278 26.37 279 26.43 280 26.27 281 25.98 282 25.69 283 25.28 284 24.85 285 24.41 286 23.78 287 23.45 288 23.14 289 22.72 290 22.41 291 22.02 292 21.82 293 21.6 294 21.49 295 21.32 296 21.29 297 21.25 298 21.19 299 21.28 300 21.4 301 21.53 302 21.89 303 22.03 304 22.52 305 22.87 306 23.24 307 24.14 308 24.67 309 25.81 310 26.56 311 27.69 312 28.84 313 30.29 314 31.74 315 34.03 316 34.27 317 32.21 318 30.41 319 28.94 320 26.37 321 25.08 322 23.56 323 22.36 324 21.54 325 20.56 326 19.61 327 18.91 328 18.23 329 17.54 330 17 331 16.25 332 15.89 333 15.27 334 14.92 335 14.67 336 14.16 337 13.91 338 13.53 339 13.27 340 13.02 341 12.79 342 12.57 343 12.39 344 12.11 345 11.95 346 11.79 347 11.58 348 11.47 349 11.19 350 11.04 351 10.82 352 10.62 353 10.46 354 10.22 355 9.96 356 9.77 357 9.41 358 9.22 359 8.99 0",137.5,"【1.5GHz】SANT(Indoor)-MultiBand-360VH344-GTL",360,1476,1486,0,null,"SANT(Indoor)-MultiBand-360VH344-GTL",false,0,0,null],</v>
      </c>
      <c r="B61" s="10" t="str">
        <f t="shared" si="5"/>
        <v>4.83,"Ｇｏｏｄ Ｔｅｌｅｃｏｍｍｕｎｉｃａｔｉｏｎ","20180215_エリア設計部修正","2 0 0 360 0 0.8 1 0.8 2 0.83 3 0.83 4 0.83 5 0.84 6 0.84 7 0.85 8 0.87 9 0.88 10 0.89 11 0.92 12 0.92 13 0.93 14 0.94 15 0.96 16 0.96 17 0.97 18 0.99 19 0.99 20 1 21 1.03 22 1.03 23 1.04 24 1.05 25 1.05 26 1.06 27 1.06 28 1.06 29 1.08 30 1.09 31 1.09 32 1.09 33 1.09 34 1.09 35 1.11 36 1.1 37 1.1 38 1.09 39 1.1 40 1.1 41 1.09 42 1.09 43 1.09 44 1.1 45 1.1 46 1.1 47 1.09 48 1.08 49 1.08 50 1.08 51 1.07 52 1.06 53 1.05 54 1.03 55 1.03 56 1.03 57 1.02 58 1.01 59 1.01 60 1.01 61 1.01 62 1 63 0.99 64 0.98 65 0.98 66 0.95 67 0.95 68 0.95 69 0.93 70 0.93 71 0.92 72 0.91 73 0.9 74 0.89 75 0.89 76 0.89 77 0.88 78 0.87 79 0.85 80 0.85 81 0.84 82 0.84 83 0.84 84 0.83 85 0.82 86 0.8 87 0.79 88 0.8 89 0.8 90 0.83 91 0.82 92 0.8 93 0.81 94 0.79 95 0.81 96 0.8 97 0.8 98 0.75 99 0.8 100 0.81 101 0.81 102 0.77 103 0.75 104 0.72 105 0.72 106 0.73 107 0.68 108 0.69 109 0.69 110 0.69 111 0.7 112 0.72 113 0.72 114 0.72 115 0.72 116 0.71 117 0.71 118 0.71 119 0.72 120 0.72 121 0.71 122 0.72 123 0.72 124 0.72 125 0.72 126 0.73 127 0.73 128 0.74 129 0.74 130 0.76 131 0.77 132 0.77 133 0.77 134 0.78 135 0.78 136 0.81 137 0.8 138 0.8 139 0.81 140 0.82 141 0.82 142 0.83 143 0.86 144 0.86 145 0.88 146 0.88 147 0.88 148 0.89 149 0.92 150 0.92 151 0.92 152 0.93 153 0.94 154 0.95 155 0.96 156 0.95 157 0.99 158 0.98 159 0.98 160 0.99 161 1 162 1.01 163 1.01 164 1.02 165 1.02 166 1.03 167 1.04 168 1.04 169 1.05 170 1.07 171 1.06 172 1.06 173 1.06 174 1.05 175 1.05 176 1.05 177 1.05 178 1.05 179 1.05 180 1.05 181 1.05 182 1.05 183 1.04 184 1.04 185 1.04 186 1.03 187 1.03 188 1.02 189 0.99 190 0.99 191 0.99 192 0.98 193 0.98 194 0.98 195 0.96 196 0.96 197 0.96 198 0.93 199 0.93 200 0.91 201 0.89 202 0.89 203 0.88 204 0.85 205 0.85 206 0.84 207 0.81 208 0.81 209 0.79 210 0.75 211 0.75 212 0.73 213 0.72 214 0.71 215 0.69 216 0.64 217 0.64 218 0.63 219 0.59 220 0.59 221 0.57 222 0.54 223 0.54 224 0.52 225 0.49 226 0.49 227 0.49 228 0.49 229 0.46 230 0.44 231 0.43 232 0.4 233 0.39 234 0.38 235 0.35 236 0.35 237 0.33 238 0.3 239 0.3 240 0.29 241 0.28 242 0.26 243 0.24 244 0.21 245 0.21 246 0.19 247 0.17 248 0.17 249 0.15 250 0.14 251 0.14 252 0.13 253 0.11 254 0.11 255 0.1 256 0.08 257 0.08 258 0.07 259 0.05 260 0.05 261 0.04 262 0.03 263 0.03 264 0.03 265 0.03 266 0.03 267 0.02 268 0.02 269 0.02 270 0.03 271 0.01 272 0.01 273 0.02 274 0.01 275 0 276 0 277 0 278 0 279 0 280 0.01 281 0.01 282 0.02 283 0.03 284 0.03 285 0.03 286 0.04 287 0.04 288 0.04 289 0.05 290 0.05 291 0.06 292 0.07 293 0.07 294 0.07 295 0.08 296 0.08 297 0.08 298 0.1 299 0.11 300 0.12 301 0.13 302 0.14 303 0.14 304 0.14 305 0.14 306 0.15 307 0.16 308 0.17 309 0.17 310 0.18 311 0.19 312 0.19 313 0.21 314 0.21 315 0.22 316 0.23 317 0.25 318 0.25 319 0.26 320 0.29 321 0.29 322 0.31 323 0.33 324 0.33 325 0.35 326 0.36 327 0.36 328 0.36 329 0.4 330 0.4 331 0.41 332 0.42 333 0.42 334 0.43 335 0.45 336 0.45 337 0.46 338 0.5 339 0.5 340 0.5 341 0.57 342 0.57 343 0.57 344 0.58 345 0.58 346 0.59 347 0.62 348 0.62 349 0.64 350 0.68 351 0.68 352 0.71 353 0.73 354 0.73 355 0.74 356 0.76 357 0.76 358 0.77 359 0.8 1 0 360 0 8.58 1 8.37 2 7.96 3 7.68 4 7.45 5 7.04 6 6.79 7 6.44 8 6.16 9 5.88 10 5.56 11 5.2 12 5.03 13 4.6 14 4.43 15 4.21 16 3.83 17 3.63 18 3.29 19 3.09 20 2.84 21 2.64 22 2.45 23 2.23 24 2.01 25 1.88 26 1.7 27 1.5 28 1.38 29 1.15 30 1.06 31 0.87 32 0.76 33 0.67 34 0.54 35 0.47 36 0.38 37 0.31 38 0.24 39 0.18 40 0.13 41 0.1 42 0.06 43 0.05 44 0.05 45 0.05 46 0.07 47 0.09 48 0.12 49 0.17 50 0.23 51 0.29 52 0.36 53 0.48 54 0.55 55 0.71 56 0.8 57 0.9 58 1.12 59 1.24 60 1.49 61 1.66 62 1.88 63 2.1 64 2.32 65 2.59 66 2.94 67 3.16 68 3.46 69 3.89 70 4.17 71 4.78 72 5.1 73 5.72 74 6.21 75 6.59 76 7.35 77 7.95 78 8.68 79 9.47 80 10.32 81 11.27 82 12.79 83 13.79 84 16.23 85 17.78 86 21.08 87 24.66 88 28.94 89 29.5 90 24.89 91 21.15 92 18.55 93 16.07 94 14.81 95 12.72 96 11.85 97 11.06 98 9.7 99 9.11 100 8.12 101 7.53 102 6.96 103 6.44 104 5.91 105 5.48 106 4.91 107 4.63 108 4.3 109 3.81 110 3.57 111 3.12 112 2.9 113 2.61 114 2.38 115 2.18 116 1.96 117 1.72 118 1.58 119 1.43 120 1.22 121 1.11 122 0.9 123 0.8 124 0.67 125 0.57 126 0.48 127 0.4 128 0.32 129 0.26 130 0.18 131 0.14 132 0.1 133 0.05 134 0.05 135 0.02 136 0 137 0 138 0 139 0 140 0.02 141 0.04 142 0.07 143 0.1 144 0.15 145 0.18 146 0.23 147 0.32 148 0.36 149 0.48 150 0.53 151 0.64 152 0.72 153 0.82 154 0.93 155 1.06 156 1.15 157 1.27 158 1.44 159 1.55 160 1.78 161 1.89 162 2.11 163 2.26 164 2.41 165 2.64 166 2.83 167 3.03 168 3.21 169 3.45 170 3.65 171 3.96 172 4.14 173 4.51 174 4.69 175 5.02 176 5.27 177 5.51 178 5.8 179 6.13 180 6.37 181 6.63 182 7.04 183 7.26 184 7.74 185 7.97 186 8.21 187 8.68 188 8.94 189 9.36 190 9.67 191 10.03 192 10.34 193 10.77 194 11.06 195 11.58 196 11.87 197 12.16 198 12.71 199 13.02 200 13.57 201 13.9 202 14.4 203 14.8 204 15.24 205 15.97 206 16.38 207 16.74 208 17.5 209 17.87 210 18.29 211 19.11 212 19.42 213 19.98 214 20.39 215 20.78 216 21.19 217 21.33 218 21.34 219 21.28 220 21.08 221 20.83 222 20.5 223 20.28 224 19.72 225 19.33 226 18.96 227 18.57 228 18.14 229 17.85 230 17.31 231 17.08 232 16.83 233 16.44 234 16.23 235 15.89 236 15.65 237 15.45 238 15.25 239 15.09 240 14.99 241 14.84 242 14.78 243 14.7 244 14.64 245 14.65 246 14.65 247 14.67 248 14.73 249 14.81 250 14.87 251 14.98 252 15.15 253 15.28 254 15.54 255 15.7 256 15.9 257 16.23 258 16.47 259 16.87 260 17.19 261 17.55 262 17.92 263 18.36 264 18.68 265 19 266 19.57 267 20.19 268 20.63 269 21.34 270 21.87 271 22.59 272 23.21 273 24.02 274 24.41 275 25.39 276 25.76 277 26.01 278 26.37 279 26.43 280 26.27 281 25.98 282 25.69 283 25.28 284 24.85 285 24.41 286 23.78 287 23.45 288 23.14 289 22.72 290 22.41 291 22.02 292 21.82 293 21.6 294 21.49 295 21.32 296 21.29 297 21.25 298 21.19 299 21.28 300 21.4 301 21.53 302 21.89 303 22.03 304 22.52 305 22.87 306 23.24 307 24.14 308 24.67 309 25.81 310 26.56 311 27.69 312 28.84 313 30.29 314 31.74 315 34.03 316 34.27 317 32.21 318 30.41 319 28.94 320 26.37 321 25.08 322 23.56 323 22.36 324 21.54 325 20.56 326 19.61 327 18.91 328 18.23 329 17.54 330 17 331 16.25 332 15.89 333 15.27 334 14.92 335 14.67 336 14.16 337 13.91 338 13.53 339 13.27 340 13.02 341 12.79 342 12.57 343 12.39 344 12.11 345 11.95 346 11.79 347 11.58 348 11.47 349 11.19 350 11.04 351 10.82 352 10.62 353 10.46 354 10.22 355 9.96 356 9.77 357 9.41 358 9.22 359 8.99 0",137.5,"【1.5GHz】SANT(Indoor)-MultiBand-360VH344-GTL",360,1476,1486,0,null,"SANT(Indoor)-MultiBand-360VH344-GTL",false,0,0,null],</v>
      </c>
      <c r="C61" s="10" t="str">
        <f t="shared" ref="C61:E61" si="22">""""&amp;C7&amp;""","&amp;D61</f>
        <v>"Ｇｏｏｄ Ｔｅｌｅｃｏｍｍｕｎｉｃａｔｉｏｎ","20180215_エリア設計部修正","2 0 0 360 0 0.8 1 0.8 2 0.83 3 0.83 4 0.83 5 0.84 6 0.84 7 0.85 8 0.87 9 0.88 10 0.89 11 0.92 12 0.92 13 0.93 14 0.94 15 0.96 16 0.96 17 0.97 18 0.99 19 0.99 20 1 21 1.03 22 1.03 23 1.04 24 1.05 25 1.05 26 1.06 27 1.06 28 1.06 29 1.08 30 1.09 31 1.09 32 1.09 33 1.09 34 1.09 35 1.11 36 1.1 37 1.1 38 1.09 39 1.1 40 1.1 41 1.09 42 1.09 43 1.09 44 1.1 45 1.1 46 1.1 47 1.09 48 1.08 49 1.08 50 1.08 51 1.07 52 1.06 53 1.05 54 1.03 55 1.03 56 1.03 57 1.02 58 1.01 59 1.01 60 1.01 61 1.01 62 1 63 0.99 64 0.98 65 0.98 66 0.95 67 0.95 68 0.95 69 0.93 70 0.93 71 0.92 72 0.91 73 0.9 74 0.89 75 0.89 76 0.89 77 0.88 78 0.87 79 0.85 80 0.85 81 0.84 82 0.84 83 0.84 84 0.83 85 0.82 86 0.8 87 0.79 88 0.8 89 0.8 90 0.83 91 0.82 92 0.8 93 0.81 94 0.79 95 0.81 96 0.8 97 0.8 98 0.75 99 0.8 100 0.81 101 0.81 102 0.77 103 0.75 104 0.72 105 0.72 106 0.73 107 0.68 108 0.69 109 0.69 110 0.69 111 0.7 112 0.72 113 0.72 114 0.72 115 0.72 116 0.71 117 0.71 118 0.71 119 0.72 120 0.72 121 0.71 122 0.72 123 0.72 124 0.72 125 0.72 126 0.73 127 0.73 128 0.74 129 0.74 130 0.76 131 0.77 132 0.77 133 0.77 134 0.78 135 0.78 136 0.81 137 0.8 138 0.8 139 0.81 140 0.82 141 0.82 142 0.83 143 0.86 144 0.86 145 0.88 146 0.88 147 0.88 148 0.89 149 0.92 150 0.92 151 0.92 152 0.93 153 0.94 154 0.95 155 0.96 156 0.95 157 0.99 158 0.98 159 0.98 160 0.99 161 1 162 1.01 163 1.01 164 1.02 165 1.02 166 1.03 167 1.04 168 1.04 169 1.05 170 1.07 171 1.06 172 1.06 173 1.06 174 1.05 175 1.05 176 1.05 177 1.05 178 1.05 179 1.05 180 1.05 181 1.05 182 1.05 183 1.04 184 1.04 185 1.04 186 1.03 187 1.03 188 1.02 189 0.99 190 0.99 191 0.99 192 0.98 193 0.98 194 0.98 195 0.96 196 0.96 197 0.96 198 0.93 199 0.93 200 0.91 201 0.89 202 0.89 203 0.88 204 0.85 205 0.85 206 0.84 207 0.81 208 0.81 209 0.79 210 0.75 211 0.75 212 0.73 213 0.72 214 0.71 215 0.69 216 0.64 217 0.64 218 0.63 219 0.59 220 0.59 221 0.57 222 0.54 223 0.54 224 0.52 225 0.49 226 0.49 227 0.49 228 0.49 229 0.46 230 0.44 231 0.43 232 0.4 233 0.39 234 0.38 235 0.35 236 0.35 237 0.33 238 0.3 239 0.3 240 0.29 241 0.28 242 0.26 243 0.24 244 0.21 245 0.21 246 0.19 247 0.17 248 0.17 249 0.15 250 0.14 251 0.14 252 0.13 253 0.11 254 0.11 255 0.1 256 0.08 257 0.08 258 0.07 259 0.05 260 0.05 261 0.04 262 0.03 263 0.03 264 0.03 265 0.03 266 0.03 267 0.02 268 0.02 269 0.02 270 0.03 271 0.01 272 0.01 273 0.02 274 0.01 275 0 276 0 277 0 278 0 279 0 280 0.01 281 0.01 282 0.02 283 0.03 284 0.03 285 0.03 286 0.04 287 0.04 288 0.04 289 0.05 290 0.05 291 0.06 292 0.07 293 0.07 294 0.07 295 0.08 296 0.08 297 0.08 298 0.1 299 0.11 300 0.12 301 0.13 302 0.14 303 0.14 304 0.14 305 0.14 306 0.15 307 0.16 308 0.17 309 0.17 310 0.18 311 0.19 312 0.19 313 0.21 314 0.21 315 0.22 316 0.23 317 0.25 318 0.25 319 0.26 320 0.29 321 0.29 322 0.31 323 0.33 324 0.33 325 0.35 326 0.36 327 0.36 328 0.36 329 0.4 330 0.4 331 0.41 332 0.42 333 0.42 334 0.43 335 0.45 336 0.45 337 0.46 338 0.5 339 0.5 340 0.5 341 0.57 342 0.57 343 0.57 344 0.58 345 0.58 346 0.59 347 0.62 348 0.62 349 0.64 350 0.68 351 0.68 352 0.71 353 0.73 354 0.73 355 0.74 356 0.76 357 0.76 358 0.77 359 0.8 1 0 360 0 8.58 1 8.37 2 7.96 3 7.68 4 7.45 5 7.04 6 6.79 7 6.44 8 6.16 9 5.88 10 5.56 11 5.2 12 5.03 13 4.6 14 4.43 15 4.21 16 3.83 17 3.63 18 3.29 19 3.09 20 2.84 21 2.64 22 2.45 23 2.23 24 2.01 25 1.88 26 1.7 27 1.5 28 1.38 29 1.15 30 1.06 31 0.87 32 0.76 33 0.67 34 0.54 35 0.47 36 0.38 37 0.31 38 0.24 39 0.18 40 0.13 41 0.1 42 0.06 43 0.05 44 0.05 45 0.05 46 0.07 47 0.09 48 0.12 49 0.17 50 0.23 51 0.29 52 0.36 53 0.48 54 0.55 55 0.71 56 0.8 57 0.9 58 1.12 59 1.24 60 1.49 61 1.66 62 1.88 63 2.1 64 2.32 65 2.59 66 2.94 67 3.16 68 3.46 69 3.89 70 4.17 71 4.78 72 5.1 73 5.72 74 6.21 75 6.59 76 7.35 77 7.95 78 8.68 79 9.47 80 10.32 81 11.27 82 12.79 83 13.79 84 16.23 85 17.78 86 21.08 87 24.66 88 28.94 89 29.5 90 24.89 91 21.15 92 18.55 93 16.07 94 14.81 95 12.72 96 11.85 97 11.06 98 9.7 99 9.11 100 8.12 101 7.53 102 6.96 103 6.44 104 5.91 105 5.48 106 4.91 107 4.63 108 4.3 109 3.81 110 3.57 111 3.12 112 2.9 113 2.61 114 2.38 115 2.18 116 1.96 117 1.72 118 1.58 119 1.43 120 1.22 121 1.11 122 0.9 123 0.8 124 0.67 125 0.57 126 0.48 127 0.4 128 0.32 129 0.26 130 0.18 131 0.14 132 0.1 133 0.05 134 0.05 135 0.02 136 0 137 0 138 0 139 0 140 0.02 141 0.04 142 0.07 143 0.1 144 0.15 145 0.18 146 0.23 147 0.32 148 0.36 149 0.48 150 0.53 151 0.64 152 0.72 153 0.82 154 0.93 155 1.06 156 1.15 157 1.27 158 1.44 159 1.55 160 1.78 161 1.89 162 2.11 163 2.26 164 2.41 165 2.64 166 2.83 167 3.03 168 3.21 169 3.45 170 3.65 171 3.96 172 4.14 173 4.51 174 4.69 175 5.02 176 5.27 177 5.51 178 5.8 179 6.13 180 6.37 181 6.63 182 7.04 183 7.26 184 7.74 185 7.97 186 8.21 187 8.68 188 8.94 189 9.36 190 9.67 191 10.03 192 10.34 193 10.77 194 11.06 195 11.58 196 11.87 197 12.16 198 12.71 199 13.02 200 13.57 201 13.9 202 14.4 203 14.8 204 15.24 205 15.97 206 16.38 207 16.74 208 17.5 209 17.87 210 18.29 211 19.11 212 19.42 213 19.98 214 20.39 215 20.78 216 21.19 217 21.33 218 21.34 219 21.28 220 21.08 221 20.83 222 20.5 223 20.28 224 19.72 225 19.33 226 18.96 227 18.57 228 18.14 229 17.85 230 17.31 231 17.08 232 16.83 233 16.44 234 16.23 235 15.89 236 15.65 237 15.45 238 15.25 239 15.09 240 14.99 241 14.84 242 14.78 243 14.7 244 14.64 245 14.65 246 14.65 247 14.67 248 14.73 249 14.81 250 14.87 251 14.98 252 15.15 253 15.28 254 15.54 255 15.7 256 15.9 257 16.23 258 16.47 259 16.87 260 17.19 261 17.55 262 17.92 263 18.36 264 18.68 265 19 266 19.57 267 20.19 268 20.63 269 21.34 270 21.87 271 22.59 272 23.21 273 24.02 274 24.41 275 25.39 276 25.76 277 26.01 278 26.37 279 26.43 280 26.27 281 25.98 282 25.69 283 25.28 284 24.85 285 24.41 286 23.78 287 23.45 288 23.14 289 22.72 290 22.41 291 22.02 292 21.82 293 21.6 294 21.49 295 21.32 296 21.29 297 21.25 298 21.19 299 21.28 300 21.4 301 21.53 302 21.89 303 22.03 304 22.52 305 22.87 306 23.24 307 24.14 308 24.67 309 25.81 310 26.56 311 27.69 312 28.84 313 30.29 314 31.74 315 34.03 316 34.27 317 32.21 318 30.41 319 28.94 320 26.37 321 25.08 322 23.56 323 22.36 324 21.54 325 20.56 326 19.61 327 18.91 328 18.23 329 17.54 330 17 331 16.25 332 15.89 333 15.27 334 14.92 335 14.67 336 14.16 337 13.91 338 13.53 339 13.27 340 13.02 341 12.79 342 12.57 343 12.39 344 12.11 345 11.95 346 11.79 347 11.58 348 11.47 349 11.19 350 11.04 351 10.82 352 10.62 353 10.46 354 10.22 355 9.96 356 9.77 357 9.41 358 9.22 359 8.99 0",137.5,"【1.5GHz】SANT(Indoor)-MultiBand-360VH344-GTL",360,1476,1486,0,null,"SANT(Indoor)-MultiBand-360VH344-GTL",false,0,0,null],</v>
      </c>
      <c r="D61" s="10" t="str">
        <f t="shared" si="22"/>
        <v>"20180215_エリア設計部修正","2 0 0 360 0 0.8 1 0.8 2 0.83 3 0.83 4 0.83 5 0.84 6 0.84 7 0.85 8 0.87 9 0.88 10 0.89 11 0.92 12 0.92 13 0.93 14 0.94 15 0.96 16 0.96 17 0.97 18 0.99 19 0.99 20 1 21 1.03 22 1.03 23 1.04 24 1.05 25 1.05 26 1.06 27 1.06 28 1.06 29 1.08 30 1.09 31 1.09 32 1.09 33 1.09 34 1.09 35 1.11 36 1.1 37 1.1 38 1.09 39 1.1 40 1.1 41 1.09 42 1.09 43 1.09 44 1.1 45 1.1 46 1.1 47 1.09 48 1.08 49 1.08 50 1.08 51 1.07 52 1.06 53 1.05 54 1.03 55 1.03 56 1.03 57 1.02 58 1.01 59 1.01 60 1.01 61 1.01 62 1 63 0.99 64 0.98 65 0.98 66 0.95 67 0.95 68 0.95 69 0.93 70 0.93 71 0.92 72 0.91 73 0.9 74 0.89 75 0.89 76 0.89 77 0.88 78 0.87 79 0.85 80 0.85 81 0.84 82 0.84 83 0.84 84 0.83 85 0.82 86 0.8 87 0.79 88 0.8 89 0.8 90 0.83 91 0.82 92 0.8 93 0.81 94 0.79 95 0.81 96 0.8 97 0.8 98 0.75 99 0.8 100 0.81 101 0.81 102 0.77 103 0.75 104 0.72 105 0.72 106 0.73 107 0.68 108 0.69 109 0.69 110 0.69 111 0.7 112 0.72 113 0.72 114 0.72 115 0.72 116 0.71 117 0.71 118 0.71 119 0.72 120 0.72 121 0.71 122 0.72 123 0.72 124 0.72 125 0.72 126 0.73 127 0.73 128 0.74 129 0.74 130 0.76 131 0.77 132 0.77 133 0.77 134 0.78 135 0.78 136 0.81 137 0.8 138 0.8 139 0.81 140 0.82 141 0.82 142 0.83 143 0.86 144 0.86 145 0.88 146 0.88 147 0.88 148 0.89 149 0.92 150 0.92 151 0.92 152 0.93 153 0.94 154 0.95 155 0.96 156 0.95 157 0.99 158 0.98 159 0.98 160 0.99 161 1 162 1.01 163 1.01 164 1.02 165 1.02 166 1.03 167 1.04 168 1.04 169 1.05 170 1.07 171 1.06 172 1.06 173 1.06 174 1.05 175 1.05 176 1.05 177 1.05 178 1.05 179 1.05 180 1.05 181 1.05 182 1.05 183 1.04 184 1.04 185 1.04 186 1.03 187 1.03 188 1.02 189 0.99 190 0.99 191 0.99 192 0.98 193 0.98 194 0.98 195 0.96 196 0.96 197 0.96 198 0.93 199 0.93 200 0.91 201 0.89 202 0.89 203 0.88 204 0.85 205 0.85 206 0.84 207 0.81 208 0.81 209 0.79 210 0.75 211 0.75 212 0.73 213 0.72 214 0.71 215 0.69 216 0.64 217 0.64 218 0.63 219 0.59 220 0.59 221 0.57 222 0.54 223 0.54 224 0.52 225 0.49 226 0.49 227 0.49 228 0.49 229 0.46 230 0.44 231 0.43 232 0.4 233 0.39 234 0.38 235 0.35 236 0.35 237 0.33 238 0.3 239 0.3 240 0.29 241 0.28 242 0.26 243 0.24 244 0.21 245 0.21 246 0.19 247 0.17 248 0.17 249 0.15 250 0.14 251 0.14 252 0.13 253 0.11 254 0.11 255 0.1 256 0.08 257 0.08 258 0.07 259 0.05 260 0.05 261 0.04 262 0.03 263 0.03 264 0.03 265 0.03 266 0.03 267 0.02 268 0.02 269 0.02 270 0.03 271 0.01 272 0.01 273 0.02 274 0.01 275 0 276 0 277 0 278 0 279 0 280 0.01 281 0.01 282 0.02 283 0.03 284 0.03 285 0.03 286 0.04 287 0.04 288 0.04 289 0.05 290 0.05 291 0.06 292 0.07 293 0.07 294 0.07 295 0.08 296 0.08 297 0.08 298 0.1 299 0.11 300 0.12 301 0.13 302 0.14 303 0.14 304 0.14 305 0.14 306 0.15 307 0.16 308 0.17 309 0.17 310 0.18 311 0.19 312 0.19 313 0.21 314 0.21 315 0.22 316 0.23 317 0.25 318 0.25 319 0.26 320 0.29 321 0.29 322 0.31 323 0.33 324 0.33 325 0.35 326 0.36 327 0.36 328 0.36 329 0.4 330 0.4 331 0.41 332 0.42 333 0.42 334 0.43 335 0.45 336 0.45 337 0.46 338 0.5 339 0.5 340 0.5 341 0.57 342 0.57 343 0.57 344 0.58 345 0.58 346 0.59 347 0.62 348 0.62 349 0.64 350 0.68 351 0.68 352 0.71 353 0.73 354 0.73 355 0.74 356 0.76 357 0.76 358 0.77 359 0.8 1 0 360 0 8.58 1 8.37 2 7.96 3 7.68 4 7.45 5 7.04 6 6.79 7 6.44 8 6.16 9 5.88 10 5.56 11 5.2 12 5.03 13 4.6 14 4.43 15 4.21 16 3.83 17 3.63 18 3.29 19 3.09 20 2.84 21 2.64 22 2.45 23 2.23 24 2.01 25 1.88 26 1.7 27 1.5 28 1.38 29 1.15 30 1.06 31 0.87 32 0.76 33 0.67 34 0.54 35 0.47 36 0.38 37 0.31 38 0.24 39 0.18 40 0.13 41 0.1 42 0.06 43 0.05 44 0.05 45 0.05 46 0.07 47 0.09 48 0.12 49 0.17 50 0.23 51 0.29 52 0.36 53 0.48 54 0.55 55 0.71 56 0.8 57 0.9 58 1.12 59 1.24 60 1.49 61 1.66 62 1.88 63 2.1 64 2.32 65 2.59 66 2.94 67 3.16 68 3.46 69 3.89 70 4.17 71 4.78 72 5.1 73 5.72 74 6.21 75 6.59 76 7.35 77 7.95 78 8.68 79 9.47 80 10.32 81 11.27 82 12.79 83 13.79 84 16.23 85 17.78 86 21.08 87 24.66 88 28.94 89 29.5 90 24.89 91 21.15 92 18.55 93 16.07 94 14.81 95 12.72 96 11.85 97 11.06 98 9.7 99 9.11 100 8.12 101 7.53 102 6.96 103 6.44 104 5.91 105 5.48 106 4.91 107 4.63 108 4.3 109 3.81 110 3.57 111 3.12 112 2.9 113 2.61 114 2.38 115 2.18 116 1.96 117 1.72 118 1.58 119 1.43 120 1.22 121 1.11 122 0.9 123 0.8 124 0.67 125 0.57 126 0.48 127 0.4 128 0.32 129 0.26 130 0.18 131 0.14 132 0.1 133 0.05 134 0.05 135 0.02 136 0 137 0 138 0 139 0 140 0.02 141 0.04 142 0.07 143 0.1 144 0.15 145 0.18 146 0.23 147 0.32 148 0.36 149 0.48 150 0.53 151 0.64 152 0.72 153 0.82 154 0.93 155 1.06 156 1.15 157 1.27 158 1.44 159 1.55 160 1.78 161 1.89 162 2.11 163 2.26 164 2.41 165 2.64 166 2.83 167 3.03 168 3.21 169 3.45 170 3.65 171 3.96 172 4.14 173 4.51 174 4.69 175 5.02 176 5.27 177 5.51 178 5.8 179 6.13 180 6.37 181 6.63 182 7.04 183 7.26 184 7.74 185 7.97 186 8.21 187 8.68 188 8.94 189 9.36 190 9.67 191 10.03 192 10.34 193 10.77 194 11.06 195 11.58 196 11.87 197 12.16 198 12.71 199 13.02 200 13.57 201 13.9 202 14.4 203 14.8 204 15.24 205 15.97 206 16.38 207 16.74 208 17.5 209 17.87 210 18.29 211 19.11 212 19.42 213 19.98 214 20.39 215 20.78 216 21.19 217 21.33 218 21.34 219 21.28 220 21.08 221 20.83 222 20.5 223 20.28 224 19.72 225 19.33 226 18.96 227 18.57 228 18.14 229 17.85 230 17.31 231 17.08 232 16.83 233 16.44 234 16.23 235 15.89 236 15.65 237 15.45 238 15.25 239 15.09 240 14.99 241 14.84 242 14.78 243 14.7 244 14.64 245 14.65 246 14.65 247 14.67 248 14.73 249 14.81 250 14.87 251 14.98 252 15.15 253 15.28 254 15.54 255 15.7 256 15.9 257 16.23 258 16.47 259 16.87 260 17.19 261 17.55 262 17.92 263 18.36 264 18.68 265 19 266 19.57 267 20.19 268 20.63 269 21.34 270 21.87 271 22.59 272 23.21 273 24.02 274 24.41 275 25.39 276 25.76 277 26.01 278 26.37 279 26.43 280 26.27 281 25.98 282 25.69 283 25.28 284 24.85 285 24.41 286 23.78 287 23.45 288 23.14 289 22.72 290 22.41 291 22.02 292 21.82 293 21.6 294 21.49 295 21.32 296 21.29 297 21.25 298 21.19 299 21.28 300 21.4 301 21.53 302 21.89 303 22.03 304 22.52 305 22.87 306 23.24 307 24.14 308 24.67 309 25.81 310 26.56 311 27.69 312 28.84 313 30.29 314 31.74 315 34.03 316 34.27 317 32.21 318 30.41 319 28.94 320 26.37 321 25.08 322 23.56 323 22.36 324 21.54 325 20.56 326 19.61 327 18.91 328 18.23 329 17.54 330 17 331 16.25 332 15.89 333 15.27 334 14.92 335 14.67 336 14.16 337 13.91 338 13.53 339 13.27 340 13.02 341 12.79 342 12.57 343 12.39 344 12.11 345 11.95 346 11.79 347 11.58 348 11.47 349 11.19 350 11.04 351 10.82 352 10.62 353 10.46 354 10.22 355 9.96 356 9.77 357 9.41 358 9.22 359 8.99 0",137.5,"【1.5GHz】SANT(Indoor)-MultiBand-360VH344-GTL",360,1476,1486,0,null,"SANT(Indoor)-MultiBand-360VH344-GTL",false,0,0,null],</v>
      </c>
      <c r="E61" s="10" t="str">
        <f t="shared" si="22"/>
        <v>"2 0 0 360 0 0.8 1 0.8 2 0.83 3 0.83 4 0.83 5 0.84 6 0.84 7 0.85 8 0.87 9 0.88 10 0.89 11 0.92 12 0.92 13 0.93 14 0.94 15 0.96 16 0.96 17 0.97 18 0.99 19 0.99 20 1 21 1.03 22 1.03 23 1.04 24 1.05 25 1.05 26 1.06 27 1.06 28 1.06 29 1.08 30 1.09 31 1.09 32 1.09 33 1.09 34 1.09 35 1.11 36 1.1 37 1.1 38 1.09 39 1.1 40 1.1 41 1.09 42 1.09 43 1.09 44 1.1 45 1.1 46 1.1 47 1.09 48 1.08 49 1.08 50 1.08 51 1.07 52 1.06 53 1.05 54 1.03 55 1.03 56 1.03 57 1.02 58 1.01 59 1.01 60 1.01 61 1.01 62 1 63 0.99 64 0.98 65 0.98 66 0.95 67 0.95 68 0.95 69 0.93 70 0.93 71 0.92 72 0.91 73 0.9 74 0.89 75 0.89 76 0.89 77 0.88 78 0.87 79 0.85 80 0.85 81 0.84 82 0.84 83 0.84 84 0.83 85 0.82 86 0.8 87 0.79 88 0.8 89 0.8 90 0.83 91 0.82 92 0.8 93 0.81 94 0.79 95 0.81 96 0.8 97 0.8 98 0.75 99 0.8 100 0.81 101 0.81 102 0.77 103 0.75 104 0.72 105 0.72 106 0.73 107 0.68 108 0.69 109 0.69 110 0.69 111 0.7 112 0.72 113 0.72 114 0.72 115 0.72 116 0.71 117 0.71 118 0.71 119 0.72 120 0.72 121 0.71 122 0.72 123 0.72 124 0.72 125 0.72 126 0.73 127 0.73 128 0.74 129 0.74 130 0.76 131 0.77 132 0.77 133 0.77 134 0.78 135 0.78 136 0.81 137 0.8 138 0.8 139 0.81 140 0.82 141 0.82 142 0.83 143 0.86 144 0.86 145 0.88 146 0.88 147 0.88 148 0.89 149 0.92 150 0.92 151 0.92 152 0.93 153 0.94 154 0.95 155 0.96 156 0.95 157 0.99 158 0.98 159 0.98 160 0.99 161 1 162 1.01 163 1.01 164 1.02 165 1.02 166 1.03 167 1.04 168 1.04 169 1.05 170 1.07 171 1.06 172 1.06 173 1.06 174 1.05 175 1.05 176 1.05 177 1.05 178 1.05 179 1.05 180 1.05 181 1.05 182 1.05 183 1.04 184 1.04 185 1.04 186 1.03 187 1.03 188 1.02 189 0.99 190 0.99 191 0.99 192 0.98 193 0.98 194 0.98 195 0.96 196 0.96 197 0.96 198 0.93 199 0.93 200 0.91 201 0.89 202 0.89 203 0.88 204 0.85 205 0.85 206 0.84 207 0.81 208 0.81 209 0.79 210 0.75 211 0.75 212 0.73 213 0.72 214 0.71 215 0.69 216 0.64 217 0.64 218 0.63 219 0.59 220 0.59 221 0.57 222 0.54 223 0.54 224 0.52 225 0.49 226 0.49 227 0.49 228 0.49 229 0.46 230 0.44 231 0.43 232 0.4 233 0.39 234 0.38 235 0.35 236 0.35 237 0.33 238 0.3 239 0.3 240 0.29 241 0.28 242 0.26 243 0.24 244 0.21 245 0.21 246 0.19 247 0.17 248 0.17 249 0.15 250 0.14 251 0.14 252 0.13 253 0.11 254 0.11 255 0.1 256 0.08 257 0.08 258 0.07 259 0.05 260 0.05 261 0.04 262 0.03 263 0.03 264 0.03 265 0.03 266 0.03 267 0.02 268 0.02 269 0.02 270 0.03 271 0.01 272 0.01 273 0.02 274 0.01 275 0 276 0 277 0 278 0 279 0 280 0.01 281 0.01 282 0.02 283 0.03 284 0.03 285 0.03 286 0.04 287 0.04 288 0.04 289 0.05 290 0.05 291 0.06 292 0.07 293 0.07 294 0.07 295 0.08 296 0.08 297 0.08 298 0.1 299 0.11 300 0.12 301 0.13 302 0.14 303 0.14 304 0.14 305 0.14 306 0.15 307 0.16 308 0.17 309 0.17 310 0.18 311 0.19 312 0.19 313 0.21 314 0.21 315 0.22 316 0.23 317 0.25 318 0.25 319 0.26 320 0.29 321 0.29 322 0.31 323 0.33 324 0.33 325 0.35 326 0.36 327 0.36 328 0.36 329 0.4 330 0.4 331 0.41 332 0.42 333 0.42 334 0.43 335 0.45 336 0.45 337 0.46 338 0.5 339 0.5 340 0.5 341 0.57 342 0.57 343 0.57 344 0.58 345 0.58 346 0.59 347 0.62 348 0.62 349 0.64 350 0.68 351 0.68 352 0.71 353 0.73 354 0.73 355 0.74 356 0.76 357 0.76 358 0.77 359 0.8 1 0 360 0 8.58 1 8.37 2 7.96 3 7.68 4 7.45 5 7.04 6 6.79 7 6.44 8 6.16 9 5.88 10 5.56 11 5.2 12 5.03 13 4.6 14 4.43 15 4.21 16 3.83 17 3.63 18 3.29 19 3.09 20 2.84 21 2.64 22 2.45 23 2.23 24 2.01 25 1.88 26 1.7 27 1.5 28 1.38 29 1.15 30 1.06 31 0.87 32 0.76 33 0.67 34 0.54 35 0.47 36 0.38 37 0.31 38 0.24 39 0.18 40 0.13 41 0.1 42 0.06 43 0.05 44 0.05 45 0.05 46 0.07 47 0.09 48 0.12 49 0.17 50 0.23 51 0.29 52 0.36 53 0.48 54 0.55 55 0.71 56 0.8 57 0.9 58 1.12 59 1.24 60 1.49 61 1.66 62 1.88 63 2.1 64 2.32 65 2.59 66 2.94 67 3.16 68 3.46 69 3.89 70 4.17 71 4.78 72 5.1 73 5.72 74 6.21 75 6.59 76 7.35 77 7.95 78 8.68 79 9.47 80 10.32 81 11.27 82 12.79 83 13.79 84 16.23 85 17.78 86 21.08 87 24.66 88 28.94 89 29.5 90 24.89 91 21.15 92 18.55 93 16.07 94 14.81 95 12.72 96 11.85 97 11.06 98 9.7 99 9.11 100 8.12 101 7.53 102 6.96 103 6.44 104 5.91 105 5.48 106 4.91 107 4.63 108 4.3 109 3.81 110 3.57 111 3.12 112 2.9 113 2.61 114 2.38 115 2.18 116 1.96 117 1.72 118 1.58 119 1.43 120 1.22 121 1.11 122 0.9 123 0.8 124 0.67 125 0.57 126 0.48 127 0.4 128 0.32 129 0.26 130 0.18 131 0.14 132 0.1 133 0.05 134 0.05 135 0.02 136 0 137 0 138 0 139 0 140 0.02 141 0.04 142 0.07 143 0.1 144 0.15 145 0.18 146 0.23 147 0.32 148 0.36 149 0.48 150 0.53 151 0.64 152 0.72 153 0.82 154 0.93 155 1.06 156 1.15 157 1.27 158 1.44 159 1.55 160 1.78 161 1.89 162 2.11 163 2.26 164 2.41 165 2.64 166 2.83 167 3.03 168 3.21 169 3.45 170 3.65 171 3.96 172 4.14 173 4.51 174 4.69 175 5.02 176 5.27 177 5.51 178 5.8 179 6.13 180 6.37 181 6.63 182 7.04 183 7.26 184 7.74 185 7.97 186 8.21 187 8.68 188 8.94 189 9.36 190 9.67 191 10.03 192 10.34 193 10.77 194 11.06 195 11.58 196 11.87 197 12.16 198 12.71 199 13.02 200 13.57 201 13.9 202 14.4 203 14.8 204 15.24 205 15.97 206 16.38 207 16.74 208 17.5 209 17.87 210 18.29 211 19.11 212 19.42 213 19.98 214 20.39 215 20.78 216 21.19 217 21.33 218 21.34 219 21.28 220 21.08 221 20.83 222 20.5 223 20.28 224 19.72 225 19.33 226 18.96 227 18.57 228 18.14 229 17.85 230 17.31 231 17.08 232 16.83 233 16.44 234 16.23 235 15.89 236 15.65 237 15.45 238 15.25 239 15.09 240 14.99 241 14.84 242 14.78 243 14.7 244 14.64 245 14.65 246 14.65 247 14.67 248 14.73 249 14.81 250 14.87 251 14.98 252 15.15 253 15.28 254 15.54 255 15.7 256 15.9 257 16.23 258 16.47 259 16.87 260 17.19 261 17.55 262 17.92 263 18.36 264 18.68 265 19 266 19.57 267 20.19 268 20.63 269 21.34 270 21.87 271 22.59 272 23.21 273 24.02 274 24.41 275 25.39 276 25.76 277 26.01 278 26.37 279 26.43 280 26.27 281 25.98 282 25.69 283 25.28 284 24.85 285 24.41 286 23.78 287 23.45 288 23.14 289 22.72 290 22.41 291 22.02 292 21.82 293 21.6 294 21.49 295 21.32 296 21.29 297 21.25 298 21.19 299 21.28 300 21.4 301 21.53 302 21.89 303 22.03 304 22.52 305 22.87 306 23.24 307 24.14 308 24.67 309 25.81 310 26.56 311 27.69 312 28.84 313 30.29 314 31.74 315 34.03 316 34.27 317 32.21 318 30.41 319 28.94 320 26.37 321 25.08 322 23.56 323 22.36 324 21.54 325 20.56 326 19.61 327 18.91 328 18.23 329 17.54 330 17 331 16.25 332 15.89 333 15.27 334 14.92 335 14.67 336 14.16 337 13.91 338 13.53 339 13.27 340 13.02 341 12.79 342 12.57 343 12.39 344 12.11 345 11.95 346 11.79 347 11.58 348 11.47 349 11.19 350 11.04 351 10.82 352 10.62 353 10.46 354 10.22 355 9.96 356 9.77 357 9.41 358 9.22 359 8.99 0",137.5,"【1.5GHz】SANT(Indoor)-MultiBand-360VH344-GTL",360,1476,1486,0,null,"SANT(Indoor)-MultiBand-360VH344-GTL",false,0,0,null],</v>
      </c>
      <c r="F61" s="10" t="str">
        <f t="shared" si="7"/>
        <v>137.5,"【1.5GHz】SANT(Indoor)-MultiBand-360VH344-GTL",360,1476,1486,0,null,"SANT(Indoor)-MultiBand-360VH344-GTL",false,0,0,null],</v>
      </c>
      <c r="G61" s="10" t="str">
        <f t="shared" si="8"/>
        <v>"【1.5GHz】SANT(Indoor)-MultiBand-360VH344-GTL",360,1476,1486,0,null,"SANT(Indoor)-MultiBand-360VH344-GTL",false,0,0,null],</v>
      </c>
      <c r="H61" s="10" t="str">
        <f t="shared" ref="H61:L61" si="23">H7&amp;","&amp;I61</f>
        <v>360,1476,1486,0,null,"SANT(Indoor)-MultiBand-360VH344-GTL",false,0,0,null],</v>
      </c>
      <c r="I61" s="10" t="str">
        <f t="shared" si="23"/>
        <v>1476,1486,0,null,"SANT(Indoor)-MultiBand-360VH344-GTL",false,0,0,null],</v>
      </c>
      <c r="J61" s="10" t="str">
        <f t="shared" si="23"/>
        <v>1486,0,null,"SANT(Indoor)-MultiBand-360VH344-GTL",false,0,0,null],</v>
      </c>
      <c r="K61" s="10" t="str">
        <f t="shared" si="23"/>
        <v>0,null,"SANT(Indoor)-MultiBand-360VH344-GTL",false,0,0,null],</v>
      </c>
      <c r="L61" s="10" t="str">
        <f t="shared" si="23"/>
        <v>null,"SANT(Indoor)-MultiBand-360VH344-GTL",false,0,0,null],</v>
      </c>
      <c r="M61" s="10" t="str">
        <f t="shared" si="10"/>
        <v>"SANT(Indoor)-MultiBand-360VH344-GTL",false,0,0,null],</v>
      </c>
      <c r="N61" s="10" t="str">
        <f t="shared" ref="N61:P61" si="24">N7&amp;","&amp;O61</f>
        <v>false,0,0,null],</v>
      </c>
      <c r="O61" s="10" t="str">
        <f t="shared" si="24"/>
        <v>0,0,null],</v>
      </c>
      <c r="P61" s="10" t="str">
        <f t="shared" si="24"/>
        <v>0,null],</v>
      </c>
      <c r="Q61" s="10" t="str">
        <f t="shared" si="12"/>
        <v>null],</v>
      </c>
    </row>
    <row r="62">
      <c r="A62" s="10" t="str">
        <f t="shared" si="4"/>
        <v>["【1.7GHz】OHTK-02-135F(0)",4.46,"Ｇｏｏｄ Ｔｅｌｅｃｏｍｍｕｎｉｃａｔｉｏｎ","20180215_エリア設計部修正","2 0 0 360 0 0 1 0.01 2 0.02 3 0.04 4 0.06 5 0.09 6 0.12 7 0.17 8 0.22 9 0.29 10 0.36 11 0.44 12 0.53 13 0.64 14 0.76 15 0.88 16 1.02 17 1.17 18 1.34 19 1.52 20 1.7 21 1.91 22 2.13 23 2.36 24 2.6 25 2.83 26 3.06 27 3.31 28 3.55 29 3.77 30 3.93 31 4.07 32 4.19 33 4.29 34 4.37 35 4.43 36 4.46 37 4.48 38 4.49 39 4.51 40 4.54 41 4.6 42 4.71 43 4.81 44 4.9 45 4.94 46 4.92 47 4.88 48 4.81 49 4.73 50 4.64 51 4.43 52 4.1 53 3.72 54 3.41 55 3.25 56 3.21 57 3.18 58 3.16 59 3.14 60 3.14 61 3.35 62 3.87 63 4.52 64 5.13 65 5.53 66 5.75 67 5.95 68 6.11 69 6.22 70 6.27 71 6.1 72 5.7 73 5.23 74 4.84 75 4.67 76 4.83 77 5.2 78 5.65 79 6.03 80 6.19 81 6.11 82 5.92 83 5.66 84 5.36 85 5.07 86 4.72 87 4.27 88 3.83 89 3.5 90 3.37 91 3.59 92 4.13 93 4.77 94 5.31 95 5.54 96 5.48 97 5.34 98 5.14 99 4.91 100 4.7 101 4.44 102 4.11 103 3.8 104 3.55 105 3.46 106 3.66 107 4.15 108 4.73 109 5.22 110 5.43 111 5.35 112 5.14 113 4.86 114 4.56 115 4.28 116 3.97 117 3.6 118 3.25 119 2.98 120 2.87 121 2.99 122 3.26 123 3.62 124 3.96 125 4.2 126 4.36 127 4.5 128 4.63 129 4.71 130 4.75 131 4.61 132 4.28 133 3.85 134 3.42 135 3.1 136 2.86 137 2.62 138 2.41 139 2.26 140 2.21 141 2.24 142 2.31 143 2.43 144 2.58 145 2.73 146 2.97 147 3.33 148 3.74 149 4.16 150 4.54 151 4.91 152 5.33 153 5.71 154 5.99 155 6.1 156 6.02 157 5.82 158 5.54 159 5.22 160 4.9 161 4.54 162 4.1 163 3.63 164 3.18 165 2.78 166 2.42 167 2.08 168 1.76 169 1.47 170 1.25 171 1.07 172 0.9 173 0.76 174 0.64 175 0.55 176 0.47 177 0.4 178 0.34 179 0.29 180 0.27 181 0.28 182 0.32 183 0.38 184 0.45 185 0.53 186 0.64 187 0.78 188 0.96 189 1.15 190 1.35 191 1.58 192 1.83 193 2.11 194 2.41 195 2.72 196 3.08 197 3.5 198 3.92 199 4.31 200 4.62 201 4.88 202 5.13 203 5.35 204 5.51 205 5.56 206 5.46 207 5.2 208 4.83 209 4.43 210 4.06 211 3.69 212 3.25 213 2.82 214 2.45 215 2.2 216 2.03 217 1.87 218 1.75 219 1.66 220 1.63 221 1.72 222 1.94 223 2.26 224 2.63 225 3 226 3.51 227 4.19 228 4.88 229 5.42 230 5.63 231 5.54 232 5.31 233 4.99 234 4.65 235 4.32 236 3.97 237 3.56 238 3.15 239 2.85 240 2.73 241 2.82 242 3.06 243 3.36 244 3.66 245 3.87 246 4.01 247 4.15 248 4.26 249 4.34 250 4.37 251 4.28 252 4.06 253 3.79 254 3.57 255 3.47 256 3.68 257 4.19 258 4.81 259 5.35 260 5.62 261 5.69 262 5.74 263 5.79 264 5.81 265 5.82 266 5.67 267 5.3 268 4.86 269 4.49 270 4.34 271 4.53 272 4.98 273 5.52 274 5.97 275 6.16 276 6.12 277 6.01 278 5.86 279 5.67 280 5.49 281 5.23 282 4.89 283 4.53 284 4.25 285 4.14 286 4.25 287 4.52 288 4.83 289 5.1 290 5.21 291 5.19 292 5.14 293 5.06 294 4.97 295 4.86 296 4.66 297 4.33 298 3.96 299 3.62 300 3.4 301 3.27 302 3.15 303 3.05 304 2.99 305 2.96 306 2.96 307 2.96 308 2.96 309 2.96 310 2.96 311 2.96 312 2.96 313 2.97 314 2.97 315 2.98 316 3.02 317 3.1 318 3.2 319 3.31 320 3.41 321 3.52 322 3.65 323 3.77 324 3.86 325 3.9 326 3.88 327 3.82 328 3.74 329 3.65 330 3.54 331 3.39 332 3.18 333 2.92 334 2.66 335 2.43 336 2.21 337 1.98 338 1.77 339 1.56 340 1.38 341 1.21 342 1.06 343 0.91 344 0.79 345 0.67 346 0.58 347 0.49 348 0.42 349 0.35 350 0.29 351 0.23 352 0.18 353 0.13 354 0.09 355 0.06 356 0.05 357 0.03 358 0.02 359 0.01 1 0 360 0 3.23 1 3.22 2 3.2 3 3.17 4 3.13 5 3.08 6 3.02 7 2.95 8 2.88 9 2.81 10 2.73 11 2.65 12 2.57 13 2.49 14 2.42 15 2.34 16 2.27 17 2.21 18 2.15 19 2.1 20 2.04 21 1.98 22 1.92 23 1.86 24 1.8 25 1.73 26 1.67 27 1.62 28 1.56 29 1.51 30 1.46 31 1.42 32 1.38 33 1.35 34 1.33 35 1.32 36 1.31 37 1.32 38 1.33 39 1.35 40 1.37 41 1.41 42 1.45 43 1.49 44 1.54 45 1.6 46 1.66 47 1.73 48 1.8 49 1.87 50 1.95 51 2.03 52 2.11 53 2.2 54 2.29 55 2.39 56 2.53 57 2.7 58 2.9 59 3.12 60 3.36 61 3.63 62 3.9 63 4.19 64 4.49 65 4.8 66 5.12 67 5.43 68 5.75 69 6.06 70 6.36 71 6.66 72 6.94 73 7.23 74 7.56 75 7.91 76 8.28 77 8.66 78 9.06 79 9.45 80 9.84 81 10.22 82 10.59 83 10.93 84 11.25 85 11.54 86 11.78 87 11.99 88 12.14 89 12.23 90 12.27 91 12.21 92 12.06 93 11.81 94 11.48 95 11.09 96 10.64 97 10.15 98 9.62 99 9.07 100 8.51 101 7.95 102 7.4 103 6.88 104 6.39 105 5.94 106 5.55 107 5.23 108 4.99 109 4.79 110 4.6 111 4.41 112 4.22 113 4.05 114 3.88 115 3.71 116 3.56 117 3.41 118 3.28 119 3.15 120 3.03 121 2.93 122 2.84 123 2.76 124 2.7 125 2.65 126 2.61 127 2.59 128 2.56 129 2.54 130 2.52 131 2.49 132 2.47 133 2.45 134 2.44 135 2.42 136 2.41 137 2.39 138 2.38 139 2.37 140 2.36 141 2.36 142 2.35 143 2.35 144 2.35 145 2.35 146 2.35 147 2.36 148 2.36 149 2.37 150 2.38 151 2.39 152 2.4 153 2.41 154 2.42 155 2.43 156 2.44 157 2.45 158 2.46 159 2.46 160 2.47 161 2.47 162 2.47 163 2.47 164 2.47 165 2.46 166 2.46 167 2.45 168 2.44 169 2.44 170 2.42 171 2.41 172 2.4 173 2.38 174 2.37 175 2.35 176 2.34 177 2.32 178 2.3 179 2.28 180 2.26 181 2.19 182 2.12 183 2.05 184 1.99 185 1.92 186 1.85 187 1.79 188 1.72 189 1.66 190 1.59 191 1.53 192 1.46 193 1.4 194 1.33 195 1.27 196 1.21 197 1.14 198 1.08 199 1.02 200 0.95 201 0.87 202 0.79 203 0.72 204 0.64 205 0.56 206 0.48 207 0.4 208 0.33 209 0.26 210 0.2 211 0.15 212 0.1 213 0.06 214 0.03 215 0.01 216 0 217 0.01 218 0.02 219 0.03 220 0.05 221 0.08 222 0.11 223 0.14 224 0.18 225 0.22 226 0.27 227 0.32 228 0.38 229 0.43 230 0.5 231 0.56 232 0.63 233 0.7 234 0.77 235 0.85 236 0.96 237 1.1 238 1.26 239 1.44 240 1.64 241 1.86 242 2.09 243 2.35 244 2.62 245 2.91 246 3.21 247 3.52 248 3.85 249 4.18 250 4.53 251 4.88 252 5.24 253 5.67 254 6.22 255 6.88 256 7.62 257 8.44 258 9.31 259 10.21 260 11.13 261 12.04 262 12.94 263 13.8 264 14.6 265 15.33 266 15.96 267 16.49 268 16.89 269 17.14 270 17.23 271 17.13 272 16.87 273 16.47 274 15.92 275 15.27 276 14.53 277 13.71 278 12.84 279 11.93 280 11 281 10.08 282 9.18 283 8.32 284 7.52 285 6.8 286 6.18 287 5.67 288 5.3 289 5 290 4.71 291 4.43 292 4.15 293 3.88 294 3.63 295 3.38 296 3.15 297 2.93 298 2.73 299 2.54 300 2.38 301 2.23 302 2.11 303 2.01 304 1.93 305 1.88 306 1.86 307 1.85 308 1.84 309 1.83 310 1.83 311 1.82 312 1.81 313 1.81 314 1.8 315 1.8 316 1.79 317 1.79 318 1.78 319 1.78 320 1.78 321 1.78 322 1.78 323 1.78 324 1.77 325 1.78 326 1.81 327 1.85 328 1.91 329 1.97 330 2.05 331 2.13 332 2.21 333 2.3 334 2.4 335 2.49 336 2.58 337 2.66 338 2.74 339 2.81 340 2.87 341 2.92 342 2.95 343 2.97 344 3 345 3.02 346 3.04 347 3.07 348 3.09 349 3.11 350 3.13 351 3.15 352 3.16 353 3.18 354 3.19 355 3.2 356 3.21 357 3.22 358 3.22 359 3.23 0",-144,"【1.7GHz】OHTK-02-135F",360,1840,1860,0,null,"OHTK-02-135F",false,0,0,null],</v>
      </c>
      <c r="B62" s="10" t="str">
        <f t="shared" si="5"/>
        <v>4.46,"Ｇｏｏｄ Ｔｅｌｅｃｏｍｍｕｎｉｃａｔｉｏｎ","20180215_エリア設計部修正","2 0 0 360 0 0 1 0.01 2 0.02 3 0.04 4 0.06 5 0.09 6 0.12 7 0.17 8 0.22 9 0.29 10 0.36 11 0.44 12 0.53 13 0.64 14 0.76 15 0.88 16 1.02 17 1.17 18 1.34 19 1.52 20 1.7 21 1.91 22 2.13 23 2.36 24 2.6 25 2.83 26 3.06 27 3.31 28 3.55 29 3.77 30 3.93 31 4.07 32 4.19 33 4.29 34 4.37 35 4.43 36 4.46 37 4.48 38 4.49 39 4.51 40 4.54 41 4.6 42 4.71 43 4.81 44 4.9 45 4.94 46 4.92 47 4.88 48 4.81 49 4.73 50 4.64 51 4.43 52 4.1 53 3.72 54 3.41 55 3.25 56 3.21 57 3.18 58 3.16 59 3.14 60 3.14 61 3.35 62 3.87 63 4.52 64 5.13 65 5.53 66 5.75 67 5.95 68 6.11 69 6.22 70 6.27 71 6.1 72 5.7 73 5.23 74 4.84 75 4.67 76 4.83 77 5.2 78 5.65 79 6.03 80 6.19 81 6.11 82 5.92 83 5.66 84 5.36 85 5.07 86 4.72 87 4.27 88 3.83 89 3.5 90 3.37 91 3.59 92 4.13 93 4.77 94 5.31 95 5.54 96 5.48 97 5.34 98 5.14 99 4.91 100 4.7 101 4.44 102 4.11 103 3.8 104 3.55 105 3.46 106 3.66 107 4.15 108 4.73 109 5.22 110 5.43 111 5.35 112 5.14 113 4.86 114 4.56 115 4.28 116 3.97 117 3.6 118 3.25 119 2.98 120 2.87 121 2.99 122 3.26 123 3.62 124 3.96 125 4.2 126 4.36 127 4.5 128 4.63 129 4.71 130 4.75 131 4.61 132 4.28 133 3.85 134 3.42 135 3.1 136 2.86 137 2.62 138 2.41 139 2.26 140 2.21 141 2.24 142 2.31 143 2.43 144 2.58 145 2.73 146 2.97 147 3.33 148 3.74 149 4.16 150 4.54 151 4.91 152 5.33 153 5.71 154 5.99 155 6.1 156 6.02 157 5.82 158 5.54 159 5.22 160 4.9 161 4.54 162 4.1 163 3.63 164 3.18 165 2.78 166 2.42 167 2.08 168 1.76 169 1.47 170 1.25 171 1.07 172 0.9 173 0.76 174 0.64 175 0.55 176 0.47 177 0.4 178 0.34 179 0.29 180 0.27 181 0.28 182 0.32 183 0.38 184 0.45 185 0.53 186 0.64 187 0.78 188 0.96 189 1.15 190 1.35 191 1.58 192 1.83 193 2.11 194 2.41 195 2.72 196 3.08 197 3.5 198 3.92 199 4.31 200 4.62 201 4.88 202 5.13 203 5.35 204 5.51 205 5.56 206 5.46 207 5.2 208 4.83 209 4.43 210 4.06 211 3.69 212 3.25 213 2.82 214 2.45 215 2.2 216 2.03 217 1.87 218 1.75 219 1.66 220 1.63 221 1.72 222 1.94 223 2.26 224 2.63 225 3 226 3.51 227 4.19 228 4.88 229 5.42 230 5.63 231 5.54 232 5.31 233 4.99 234 4.65 235 4.32 236 3.97 237 3.56 238 3.15 239 2.85 240 2.73 241 2.82 242 3.06 243 3.36 244 3.66 245 3.87 246 4.01 247 4.15 248 4.26 249 4.34 250 4.37 251 4.28 252 4.06 253 3.79 254 3.57 255 3.47 256 3.68 257 4.19 258 4.81 259 5.35 260 5.62 261 5.69 262 5.74 263 5.79 264 5.81 265 5.82 266 5.67 267 5.3 268 4.86 269 4.49 270 4.34 271 4.53 272 4.98 273 5.52 274 5.97 275 6.16 276 6.12 277 6.01 278 5.86 279 5.67 280 5.49 281 5.23 282 4.89 283 4.53 284 4.25 285 4.14 286 4.25 287 4.52 288 4.83 289 5.1 290 5.21 291 5.19 292 5.14 293 5.06 294 4.97 295 4.86 296 4.66 297 4.33 298 3.96 299 3.62 300 3.4 301 3.27 302 3.15 303 3.05 304 2.99 305 2.96 306 2.96 307 2.96 308 2.96 309 2.96 310 2.96 311 2.96 312 2.96 313 2.97 314 2.97 315 2.98 316 3.02 317 3.1 318 3.2 319 3.31 320 3.41 321 3.52 322 3.65 323 3.77 324 3.86 325 3.9 326 3.88 327 3.82 328 3.74 329 3.65 330 3.54 331 3.39 332 3.18 333 2.92 334 2.66 335 2.43 336 2.21 337 1.98 338 1.77 339 1.56 340 1.38 341 1.21 342 1.06 343 0.91 344 0.79 345 0.67 346 0.58 347 0.49 348 0.42 349 0.35 350 0.29 351 0.23 352 0.18 353 0.13 354 0.09 355 0.06 356 0.05 357 0.03 358 0.02 359 0.01 1 0 360 0 3.23 1 3.22 2 3.2 3 3.17 4 3.13 5 3.08 6 3.02 7 2.95 8 2.88 9 2.81 10 2.73 11 2.65 12 2.57 13 2.49 14 2.42 15 2.34 16 2.27 17 2.21 18 2.15 19 2.1 20 2.04 21 1.98 22 1.92 23 1.86 24 1.8 25 1.73 26 1.67 27 1.62 28 1.56 29 1.51 30 1.46 31 1.42 32 1.38 33 1.35 34 1.33 35 1.32 36 1.31 37 1.32 38 1.33 39 1.35 40 1.37 41 1.41 42 1.45 43 1.49 44 1.54 45 1.6 46 1.66 47 1.73 48 1.8 49 1.87 50 1.95 51 2.03 52 2.11 53 2.2 54 2.29 55 2.39 56 2.53 57 2.7 58 2.9 59 3.12 60 3.36 61 3.63 62 3.9 63 4.19 64 4.49 65 4.8 66 5.12 67 5.43 68 5.75 69 6.06 70 6.36 71 6.66 72 6.94 73 7.23 74 7.56 75 7.91 76 8.28 77 8.66 78 9.06 79 9.45 80 9.84 81 10.22 82 10.59 83 10.93 84 11.25 85 11.54 86 11.78 87 11.99 88 12.14 89 12.23 90 12.27 91 12.21 92 12.06 93 11.81 94 11.48 95 11.09 96 10.64 97 10.15 98 9.62 99 9.07 100 8.51 101 7.95 102 7.4 103 6.88 104 6.39 105 5.94 106 5.55 107 5.23 108 4.99 109 4.79 110 4.6 111 4.41 112 4.22 113 4.05 114 3.88 115 3.71 116 3.56 117 3.41 118 3.28 119 3.15 120 3.03 121 2.93 122 2.84 123 2.76 124 2.7 125 2.65 126 2.61 127 2.59 128 2.56 129 2.54 130 2.52 131 2.49 132 2.47 133 2.45 134 2.44 135 2.42 136 2.41 137 2.39 138 2.38 139 2.37 140 2.36 141 2.36 142 2.35 143 2.35 144 2.35 145 2.35 146 2.35 147 2.36 148 2.36 149 2.37 150 2.38 151 2.39 152 2.4 153 2.41 154 2.42 155 2.43 156 2.44 157 2.45 158 2.46 159 2.46 160 2.47 161 2.47 162 2.47 163 2.47 164 2.47 165 2.46 166 2.46 167 2.45 168 2.44 169 2.44 170 2.42 171 2.41 172 2.4 173 2.38 174 2.37 175 2.35 176 2.34 177 2.32 178 2.3 179 2.28 180 2.26 181 2.19 182 2.12 183 2.05 184 1.99 185 1.92 186 1.85 187 1.79 188 1.72 189 1.66 190 1.59 191 1.53 192 1.46 193 1.4 194 1.33 195 1.27 196 1.21 197 1.14 198 1.08 199 1.02 200 0.95 201 0.87 202 0.79 203 0.72 204 0.64 205 0.56 206 0.48 207 0.4 208 0.33 209 0.26 210 0.2 211 0.15 212 0.1 213 0.06 214 0.03 215 0.01 216 0 217 0.01 218 0.02 219 0.03 220 0.05 221 0.08 222 0.11 223 0.14 224 0.18 225 0.22 226 0.27 227 0.32 228 0.38 229 0.43 230 0.5 231 0.56 232 0.63 233 0.7 234 0.77 235 0.85 236 0.96 237 1.1 238 1.26 239 1.44 240 1.64 241 1.86 242 2.09 243 2.35 244 2.62 245 2.91 246 3.21 247 3.52 248 3.85 249 4.18 250 4.53 251 4.88 252 5.24 253 5.67 254 6.22 255 6.88 256 7.62 257 8.44 258 9.31 259 10.21 260 11.13 261 12.04 262 12.94 263 13.8 264 14.6 265 15.33 266 15.96 267 16.49 268 16.89 269 17.14 270 17.23 271 17.13 272 16.87 273 16.47 274 15.92 275 15.27 276 14.53 277 13.71 278 12.84 279 11.93 280 11 281 10.08 282 9.18 283 8.32 284 7.52 285 6.8 286 6.18 287 5.67 288 5.3 289 5 290 4.71 291 4.43 292 4.15 293 3.88 294 3.63 295 3.38 296 3.15 297 2.93 298 2.73 299 2.54 300 2.38 301 2.23 302 2.11 303 2.01 304 1.93 305 1.88 306 1.86 307 1.85 308 1.84 309 1.83 310 1.83 311 1.82 312 1.81 313 1.81 314 1.8 315 1.8 316 1.79 317 1.79 318 1.78 319 1.78 320 1.78 321 1.78 322 1.78 323 1.78 324 1.77 325 1.78 326 1.81 327 1.85 328 1.91 329 1.97 330 2.05 331 2.13 332 2.21 333 2.3 334 2.4 335 2.49 336 2.58 337 2.66 338 2.74 339 2.81 340 2.87 341 2.92 342 2.95 343 2.97 344 3 345 3.02 346 3.04 347 3.07 348 3.09 349 3.11 350 3.13 351 3.15 352 3.16 353 3.18 354 3.19 355 3.2 356 3.21 357 3.22 358 3.22 359 3.23 0",-144,"【1.7GHz】OHTK-02-135F",360,1840,1860,0,null,"OHTK-02-135F",false,0,0,null],</v>
      </c>
      <c r="C62" s="10" t="str">
        <f t="shared" ref="C62:E62" si="25">""""&amp;C8&amp;""","&amp;D62</f>
        <v>"Ｇｏｏｄ Ｔｅｌｅｃｏｍｍｕｎｉｃａｔｉｏｎ","20180215_エリア設計部修正","2 0 0 360 0 0 1 0.01 2 0.02 3 0.04 4 0.06 5 0.09 6 0.12 7 0.17 8 0.22 9 0.29 10 0.36 11 0.44 12 0.53 13 0.64 14 0.76 15 0.88 16 1.02 17 1.17 18 1.34 19 1.52 20 1.7 21 1.91 22 2.13 23 2.36 24 2.6 25 2.83 26 3.06 27 3.31 28 3.55 29 3.77 30 3.93 31 4.07 32 4.19 33 4.29 34 4.37 35 4.43 36 4.46 37 4.48 38 4.49 39 4.51 40 4.54 41 4.6 42 4.71 43 4.81 44 4.9 45 4.94 46 4.92 47 4.88 48 4.81 49 4.73 50 4.64 51 4.43 52 4.1 53 3.72 54 3.41 55 3.25 56 3.21 57 3.18 58 3.16 59 3.14 60 3.14 61 3.35 62 3.87 63 4.52 64 5.13 65 5.53 66 5.75 67 5.95 68 6.11 69 6.22 70 6.27 71 6.1 72 5.7 73 5.23 74 4.84 75 4.67 76 4.83 77 5.2 78 5.65 79 6.03 80 6.19 81 6.11 82 5.92 83 5.66 84 5.36 85 5.07 86 4.72 87 4.27 88 3.83 89 3.5 90 3.37 91 3.59 92 4.13 93 4.77 94 5.31 95 5.54 96 5.48 97 5.34 98 5.14 99 4.91 100 4.7 101 4.44 102 4.11 103 3.8 104 3.55 105 3.46 106 3.66 107 4.15 108 4.73 109 5.22 110 5.43 111 5.35 112 5.14 113 4.86 114 4.56 115 4.28 116 3.97 117 3.6 118 3.25 119 2.98 120 2.87 121 2.99 122 3.26 123 3.62 124 3.96 125 4.2 126 4.36 127 4.5 128 4.63 129 4.71 130 4.75 131 4.61 132 4.28 133 3.85 134 3.42 135 3.1 136 2.86 137 2.62 138 2.41 139 2.26 140 2.21 141 2.24 142 2.31 143 2.43 144 2.58 145 2.73 146 2.97 147 3.33 148 3.74 149 4.16 150 4.54 151 4.91 152 5.33 153 5.71 154 5.99 155 6.1 156 6.02 157 5.82 158 5.54 159 5.22 160 4.9 161 4.54 162 4.1 163 3.63 164 3.18 165 2.78 166 2.42 167 2.08 168 1.76 169 1.47 170 1.25 171 1.07 172 0.9 173 0.76 174 0.64 175 0.55 176 0.47 177 0.4 178 0.34 179 0.29 180 0.27 181 0.28 182 0.32 183 0.38 184 0.45 185 0.53 186 0.64 187 0.78 188 0.96 189 1.15 190 1.35 191 1.58 192 1.83 193 2.11 194 2.41 195 2.72 196 3.08 197 3.5 198 3.92 199 4.31 200 4.62 201 4.88 202 5.13 203 5.35 204 5.51 205 5.56 206 5.46 207 5.2 208 4.83 209 4.43 210 4.06 211 3.69 212 3.25 213 2.82 214 2.45 215 2.2 216 2.03 217 1.87 218 1.75 219 1.66 220 1.63 221 1.72 222 1.94 223 2.26 224 2.63 225 3 226 3.51 227 4.19 228 4.88 229 5.42 230 5.63 231 5.54 232 5.31 233 4.99 234 4.65 235 4.32 236 3.97 237 3.56 238 3.15 239 2.85 240 2.73 241 2.82 242 3.06 243 3.36 244 3.66 245 3.87 246 4.01 247 4.15 248 4.26 249 4.34 250 4.37 251 4.28 252 4.06 253 3.79 254 3.57 255 3.47 256 3.68 257 4.19 258 4.81 259 5.35 260 5.62 261 5.69 262 5.74 263 5.79 264 5.81 265 5.82 266 5.67 267 5.3 268 4.86 269 4.49 270 4.34 271 4.53 272 4.98 273 5.52 274 5.97 275 6.16 276 6.12 277 6.01 278 5.86 279 5.67 280 5.49 281 5.23 282 4.89 283 4.53 284 4.25 285 4.14 286 4.25 287 4.52 288 4.83 289 5.1 290 5.21 291 5.19 292 5.14 293 5.06 294 4.97 295 4.86 296 4.66 297 4.33 298 3.96 299 3.62 300 3.4 301 3.27 302 3.15 303 3.05 304 2.99 305 2.96 306 2.96 307 2.96 308 2.96 309 2.96 310 2.96 311 2.96 312 2.96 313 2.97 314 2.97 315 2.98 316 3.02 317 3.1 318 3.2 319 3.31 320 3.41 321 3.52 322 3.65 323 3.77 324 3.86 325 3.9 326 3.88 327 3.82 328 3.74 329 3.65 330 3.54 331 3.39 332 3.18 333 2.92 334 2.66 335 2.43 336 2.21 337 1.98 338 1.77 339 1.56 340 1.38 341 1.21 342 1.06 343 0.91 344 0.79 345 0.67 346 0.58 347 0.49 348 0.42 349 0.35 350 0.29 351 0.23 352 0.18 353 0.13 354 0.09 355 0.06 356 0.05 357 0.03 358 0.02 359 0.01 1 0 360 0 3.23 1 3.22 2 3.2 3 3.17 4 3.13 5 3.08 6 3.02 7 2.95 8 2.88 9 2.81 10 2.73 11 2.65 12 2.57 13 2.49 14 2.42 15 2.34 16 2.27 17 2.21 18 2.15 19 2.1 20 2.04 21 1.98 22 1.92 23 1.86 24 1.8 25 1.73 26 1.67 27 1.62 28 1.56 29 1.51 30 1.46 31 1.42 32 1.38 33 1.35 34 1.33 35 1.32 36 1.31 37 1.32 38 1.33 39 1.35 40 1.37 41 1.41 42 1.45 43 1.49 44 1.54 45 1.6 46 1.66 47 1.73 48 1.8 49 1.87 50 1.95 51 2.03 52 2.11 53 2.2 54 2.29 55 2.39 56 2.53 57 2.7 58 2.9 59 3.12 60 3.36 61 3.63 62 3.9 63 4.19 64 4.49 65 4.8 66 5.12 67 5.43 68 5.75 69 6.06 70 6.36 71 6.66 72 6.94 73 7.23 74 7.56 75 7.91 76 8.28 77 8.66 78 9.06 79 9.45 80 9.84 81 10.22 82 10.59 83 10.93 84 11.25 85 11.54 86 11.78 87 11.99 88 12.14 89 12.23 90 12.27 91 12.21 92 12.06 93 11.81 94 11.48 95 11.09 96 10.64 97 10.15 98 9.62 99 9.07 100 8.51 101 7.95 102 7.4 103 6.88 104 6.39 105 5.94 106 5.55 107 5.23 108 4.99 109 4.79 110 4.6 111 4.41 112 4.22 113 4.05 114 3.88 115 3.71 116 3.56 117 3.41 118 3.28 119 3.15 120 3.03 121 2.93 122 2.84 123 2.76 124 2.7 125 2.65 126 2.61 127 2.59 128 2.56 129 2.54 130 2.52 131 2.49 132 2.47 133 2.45 134 2.44 135 2.42 136 2.41 137 2.39 138 2.38 139 2.37 140 2.36 141 2.36 142 2.35 143 2.35 144 2.35 145 2.35 146 2.35 147 2.36 148 2.36 149 2.37 150 2.38 151 2.39 152 2.4 153 2.41 154 2.42 155 2.43 156 2.44 157 2.45 158 2.46 159 2.46 160 2.47 161 2.47 162 2.47 163 2.47 164 2.47 165 2.46 166 2.46 167 2.45 168 2.44 169 2.44 170 2.42 171 2.41 172 2.4 173 2.38 174 2.37 175 2.35 176 2.34 177 2.32 178 2.3 179 2.28 180 2.26 181 2.19 182 2.12 183 2.05 184 1.99 185 1.92 186 1.85 187 1.79 188 1.72 189 1.66 190 1.59 191 1.53 192 1.46 193 1.4 194 1.33 195 1.27 196 1.21 197 1.14 198 1.08 199 1.02 200 0.95 201 0.87 202 0.79 203 0.72 204 0.64 205 0.56 206 0.48 207 0.4 208 0.33 209 0.26 210 0.2 211 0.15 212 0.1 213 0.06 214 0.03 215 0.01 216 0 217 0.01 218 0.02 219 0.03 220 0.05 221 0.08 222 0.11 223 0.14 224 0.18 225 0.22 226 0.27 227 0.32 228 0.38 229 0.43 230 0.5 231 0.56 232 0.63 233 0.7 234 0.77 235 0.85 236 0.96 237 1.1 238 1.26 239 1.44 240 1.64 241 1.86 242 2.09 243 2.35 244 2.62 245 2.91 246 3.21 247 3.52 248 3.85 249 4.18 250 4.53 251 4.88 252 5.24 253 5.67 254 6.22 255 6.88 256 7.62 257 8.44 258 9.31 259 10.21 260 11.13 261 12.04 262 12.94 263 13.8 264 14.6 265 15.33 266 15.96 267 16.49 268 16.89 269 17.14 270 17.23 271 17.13 272 16.87 273 16.47 274 15.92 275 15.27 276 14.53 277 13.71 278 12.84 279 11.93 280 11 281 10.08 282 9.18 283 8.32 284 7.52 285 6.8 286 6.18 287 5.67 288 5.3 289 5 290 4.71 291 4.43 292 4.15 293 3.88 294 3.63 295 3.38 296 3.15 297 2.93 298 2.73 299 2.54 300 2.38 301 2.23 302 2.11 303 2.01 304 1.93 305 1.88 306 1.86 307 1.85 308 1.84 309 1.83 310 1.83 311 1.82 312 1.81 313 1.81 314 1.8 315 1.8 316 1.79 317 1.79 318 1.78 319 1.78 320 1.78 321 1.78 322 1.78 323 1.78 324 1.77 325 1.78 326 1.81 327 1.85 328 1.91 329 1.97 330 2.05 331 2.13 332 2.21 333 2.3 334 2.4 335 2.49 336 2.58 337 2.66 338 2.74 339 2.81 340 2.87 341 2.92 342 2.95 343 2.97 344 3 345 3.02 346 3.04 347 3.07 348 3.09 349 3.11 350 3.13 351 3.15 352 3.16 353 3.18 354 3.19 355 3.2 356 3.21 357 3.22 358 3.22 359 3.23 0",-144,"【1.7GHz】OHTK-02-135F",360,1840,1860,0,null,"OHTK-02-135F",false,0,0,null],</v>
      </c>
      <c r="D62" s="10" t="str">
        <f t="shared" si="25"/>
        <v>"20180215_エリア設計部修正","2 0 0 360 0 0 1 0.01 2 0.02 3 0.04 4 0.06 5 0.09 6 0.12 7 0.17 8 0.22 9 0.29 10 0.36 11 0.44 12 0.53 13 0.64 14 0.76 15 0.88 16 1.02 17 1.17 18 1.34 19 1.52 20 1.7 21 1.91 22 2.13 23 2.36 24 2.6 25 2.83 26 3.06 27 3.31 28 3.55 29 3.77 30 3.93 31 4.07 32 4.19 33 4.29 34 4.37 35 4.43 36 4.46 37 4.48 38 4.49 39 4.51 40 4.54 41 4.6 42 4.71 43 4.81 44 4.9 45 4.94 46 4.92 47 4.88 48 4.81 49 4.73 50 4.64 51 4.43 52 4.1 53 3.72 54 3.41 55 3.25 56 3.21 57 3.18 58 3.16 59 3.14 60 3.14 61 3.35 62 3.87 63 4.52 64 5.13 65 5.53 66 5.75 67 5.95 68 6.11 69 6.22 70 6.27 71 6.1 72 5.7 73 5.23 74 4.84 75 4.67 76 4.83 77 5.2 78 5.65 79 6.03 80 6.19 81 6.11 82 5.92 83 5.66 84 5.36 85 5.07 86 4.72 87 4.27 88 3.83 89 3.5 90 3.37 91 3.59 92 4.13 93 4.77 94 5.31 95 5.54 96 5.48 97 5.34 98 5.14 99 4.91 100 4.7 101 4.44 102 4.11 103 3.8 104 3.55 105 3.46 106 3.66 107 4.15 108 4.73 109 5.22 110 5.43 111 5.35 112 5.14 113 4.86 114 4.56 115 4.28 116 3.97 117 3.6 118 3.25 119 2.98 120 2.87 121 2.99 122 3.26 123 3.62 124 3.96 125 4.2 126 4.36 127 4.5 128 4.63 129 4.71 130 4.75 131 4.61 132 4.28 133 3.85 134 3.42 135 3.1 136 2.86 137 2.62 138 2.41 139 2.26 140 2.21 141 2.24 142 2.31 143 2.43 144 2.58 145 2.73 146 2.97 147 3.33 148 3.74 149 4.16 150 4.54 151 4.91 152 5.33 153 5.71 154 5.99 155 6.1 156 6.02 157 5.82 158 5.54 159 5.22 160 4.9 161 4.54 162 4.1 163 3.63 164 3.18 165 2.78 166 2.42 167 2.08 168 1.76 169 1.47 170 1.25 171 1.07 172 0.9 173 0.76 174 0.64 175 0.55 176 0.47 177 0.4 178 0.34 179 0.29 180 0.27 181 0.28 182 0.32 183 0.38 184 0.45 185 0.53 186 0.64 187 0.78 188 0.96 189 1.15 190 1.35 191 1.58 192 1.83 193 2.11 194 2.41 195 2.72 196 3.08 197 3.5 198 3.92 199 4.31 200 4.62 201 4.88 202 5.13 203 5.35 204 5.51 205 5.56 206 5.46 207 5.2 208 4.83 209 4.43 210 4.06 211 3.69 212 3.25 213 2.82 214 2.45 215 2.2 216 2.03 217 1.87 218 1.75 219 1.66 220 1.63 221 1.72 222 1.94 223 2.26 224 2.63 225 3 226 3.51 227 4.19 228 4.88 229 5.42 230 5.63 231 5.54 232 5.31 233 4.99 234 4.65 235 4.32 236 3.97 237 3.56 238 3.15 239 2.85 240 2.73 241 2.82 242 3.06 243 3.36 244 3.66 245 3.87 246 4.01 247 4.15 248 4.26 249 4.34 250 4.37 251 4.28 252 4.06 253 3.79 254 3.57 255 3.47 256 3.68 257 4.19 258 4.81 259 5.35 260 5.62 261 5.69 262 5.74 263 5.79 264 5.81 265 5.82 266 5.67 267 5.3 268 4.86 269 4.49 270 4.34 271 4.53 272 4.98 273 5.52 274 5.97 275 6.16 276 6.12 277 6.01 278 5.86 279 5.67 280 5.49 281 5.23 282 4.89 283 4.53 284 4.25 285 4.14 286 4.25 287 4.52 288 4.83 289 5.1 290 5.21 291 5.19 292 5.14 293 5.06 294 4.97 295 4.86 296 4.66 297 4.33 298 3.96 299 3.62 300 3.4 301 3.27 302 3.15 303 3.05 304 2.99 305 2.96 306 2.96 307 2.96 308 2.96 309 2.96 310 2.96 311 2.96 312 2.96 313 2.97 314 2.97 315 2.98 316 3.02 317 3.1 318 3.2 319 3.31 320 3.41 321 3.52 322 3.65 323 3.77 324 3.86 325 3.9 326 3.88 327 3.82 328 3.74 329 3.65 330 3.54 331 3.39 332 3.18 333 2.92 334 2.66 335 2.43 336 2.21 337 1.98 338 1.77 339 1.56 340 1.38 341 1.21 342 1.06 343 0.91 344 0.79 345 0.67 346 0.58 347 0.49 348 0.42 349 0.35 350 0.29 351 0.23 352 0.18 353 0.13 354 0.09 355 0.06 356 0.05 357 0.03 358 0.02 359 0.01 1 0 360 0 3.23 1 3.22 2 3.2 3 3.17 4 3.13 5 3.08 6 3.02 7 2.95 8 2.88 9 2.81 10 2.73 11 2.65 12 2.57 13 2.49 14 2.42 15 2.34 16 2.27 17 2.21 18 2.15 19 2.1 20 2.04 21 1.98 22 1.92 23 1.86 24 1.8 25 1.73 26 1.67 27 1.62 28 1.56 29 1.51 30 1.46 31 1.42 32 1.38 33 1.35 34 1.33 35 1.32 36 1.31 37 1.32 38 1.33 39 1.35 40 1.37 41 1.41 42 1.45 43 1.49 44 1.54 45 1.6 46 1.66 47 1.73 48 1.8 49 1.87 50 1.95 51 2.03 52 2.11 53 2.2 54 2.29 55 2.39 56 2.53 57 2.7 58 2.9 59 3.12 60 3.36 61 3.63 62 3.9 63 4.19 64 4.49 65 4.8 66 5.12 67 5.43 68 5.75 69 6.06 70 6.36 71 6.66 72 6.94 73 7.23 74 7.56 75 7.91 76 8.28 77 8.66 78 9.06 79 9.45 80 9.84 81 10.22 82 10.59 83 10.93 84 11.25 85 11.54 86 11.78 87 11.99 88 12.14 89 12.23 90 12.27 91 12.21 92 12.06 93 11.81 94 11.48 95 11.09 96 10.64 97 10.15 98 9.62 99 9.07 100 8.51 101 7.95 102 7.4 103 6.88 104 6.39 105 5.94 106 5.55 107 5.23 108 4.99 109 4.79 110 4.6 111 4.41 112 4.22 113 4.05 114 3.88 115 3.71 116 3.56 117 3.41 118 3.28 119 3.15 120 3.03 121 2.93 122 2.84 123 2.76 124 2.7 125 2.65 126 2.61 127 2.59 128 2.56 129 2.54 130 2.52 131 2.49 132 2.47 133 2.45 134 2.44 135 2.42 136 2.41 137 2.39 138 2.38 139 2.37 140 2.36 141 2.36 142 2.35 143 2.35 144 2.35 145 2.35 146 2.35 147 2.36 148 2.36 149 2.37 150 2.38 151 2.39 152 2.4 153 2.41 154 2.42 155 2.43 156 2.44 157 2.45 158 2.46 159 2.46 160 2.47 161 2.47 162 2.47 163 2.47 164 2.47 165 2.46 166 2.46 167 2.45 168 2.44 169 2.44 170 2.42 171 2.41 172 2.4 173 2.38 174 2.37 175 2.35 176 2.34 177 2.32 178 2.3 179 2.28 180 2.26 181 2.19 182 2.12 183 2.05 184 1.99 185 1.92 186 1.85 187 1.79 188 1.72 189 1.66 190 1.59 191 1.53 192 1.46 193 1.4 194 1.33 195 1.27 196 1.21 197 1.14 198 1.08 199 1.02 200 0.95 201 0.87 202 0.79 203 0.72 204 0.64 205 0.56 206 0.48 207 0.4 208 0.33 209 0.26 210 0.2 211 0.15 212 0.1 213 0.06 214 0.03 215 0.01 216 0 217 0.01 218 0.02 219 0.03 220 0.05 221 0.08 222 0.11 223 0.14 224 0.18 225 0.22 226 0.27 227 0.32 228 0.38 229 0.43 230 0.5 231 0.56 232 0.63 233 0.7 234 0.77 235 0.85 236 0.96 237 1.1 238 1.26 239 1.44 240 1.64 241 1.86 242 2.09 243 2.35 244 2.62 245 2.91 246 3.21 247 3.52 248 3.85 249 4.18 250 4.53 251 4.88 252 5.24 253 5.67 254 6.22 255 6.88 256 7.62 257 8.44 258 9.31 259 10.21 260 11.13 261 12.04 262 12.94 263 13.8 264 14.6 265 15.33 266 15.96 267 16.49 268 16.89 269 17.14 270 17.23 271 17.13 272 16.87 273 16.47 274 15.92 275 15.27 276 14.53 277 13.71 278 12.84 279 11.93 280 11 281 10.08 282 9.18 283 8.32 284 7.52 285 6.8 286 6.18 287 5.67 288 5.3 289 5 290 4.71 291 4.43 292 4.15 293 3.88 294 3.63 295 3.38 296 3.15 297 2.93 298 2.73 299 2.54 300 2.38 301 2.23 302 2.11 303 2.01 304 1.93 305 1.88 306 1.86 307 1.85 308 1.84 309 1.83 310 1.83 311 1.82 312 1.81 313 1.81 314 1.8 315 1.8 316 1.79 317 1.79 318 1.78 319 1.78 320 1.78 321 1.78 322 1.78 323 1.78 324 1.77 325 1.78 326 1.81 327 1.85 328 1.91 329 1.97 330 2.05 331 2.13 332 2.21 333 2.3 334 2.4 335 2.49 336 2.58 337 2.66 338 2.74 339 2.81 340 2.87 341 2.92 342 2.95 343 2.97 344 3 345 3.02 346 3.04 347 3.07 348 3.09 349 3.11 350 3.13 351 3.15 352 3.16 353 3.18 354 3.19 355 3.2 356 3.21 357 3.22 358 3.22 359 3.23 0",-144,"【1.7GHz】OHTK-02-135F",360,1840,1860,0,null,"OHTK-02-135F",false,0,0,null],</v>
      </c>
      <c r="E62" s="10" t="str">
        <f t="shared" si="25"/>
        <v>"2 0 0 360 0 0 1 0.01 2 0.02 3 0.04 4 0.06 5 0.09 6 0.12 7 0.17 8 0.22 9 0.29 10 0.36 11 0.44 12 0.53 13 0.64 14 0.76 15 0.88 16 1.02 17 1.17 18 1.34 19 1.52 20 1.7 21 1.91 22 2.13 23 2.36 24 2.6 25 2.83 26 3.06 27 3.31 28 3.55 29 3.77 30 3.93 31 4.07 32 4.19 33 4.29 34 4.37 35 4.43 36 4.46 37 4.48 38 4.49 39 4.51 40 4.54 41 4.6 42 4.71 43 4.81 44 4.9 45 4.94 46 4.92 47 4.88 48 4.81 49 4.73 50 4.64 51 4.43 52 4.1 53 3.72 54 3.41 55 3.25 56 3.21 57 3.18 58 3.16 59 3.14 60 3.14 61 3.35 62 3.87 63 4.52 64 5.13 65 5.53 66 5.75 67 5.95 68 6.11 69 6.22 70 6.27 71 6.1 72 5.7 73 5.23 74 4.84 75 4.67 76 4.83 77 5.2 78 5.65 79 6.03 80 6.19 81 6.11 82 5.92 83 5.66 84 5.36 85 5.07 86 4.72 87 4.27 88 3.83 89 3.5 90 3.37 91 3.59 92 4.13 93 4.77 94 5.31 95 5.54 96 5.48 97 5.34 98 5.14 99 4.91 100 4.7 101 4.44 102 4.11 103 3.8 104 3.55 105 3.46 106 3.66 107 4.15 108 4.73 109 5.22 110 5.43 111 5.35 112 5.14 113 4.86 114 4.56 115 4.28 116 3.97 117 3.6 118 3.25 119 2.98 120 2.87 121 2.99 122 3.26 123 3.62 124 3.96 125 4.2 126 4.36 127 4.5 128 4.63 129 4.71 130 4.75 131 4.61 132 4.28 133 3.85 134 3.42 135 3.1 136 2.86 137 2.62 138 2.41 139 2.26 140 2.21 141 2.24 142 2.31 143 2.43 144 2.58 145 2.73 146 2.97 147 3.33 148 3.74 149 4.16 150 4.54 151 4.91 152 5.33 153 5.71 154 5.99 155 6.1 156 6.02 157 5.82 158 5.54 159 5.22 160 4.9 161 4.54 162 4.1 163 3.63 164 3.18 165 2.78 166 2.42 167 2.08 168 1.76 169 1.47 170 1.25 171 1.07 172 0.9 173 0.76 174 0.64 175 0.55 176 0.47 177 0.4 178 0.34 179 0.29 180 0.27 181 0.28 182 0.32 183 0.38 184 0.45 185 0.53 186 0.64 187 0.78 188 0.96 189 1.15 190 1.35 191 1.58 192 1.83 193 2.11 194 2.41 195 2.72 196 3.08 197 3.5 198 3.92 199 4.31 200 4.62 201 4.88 202 5.13 203 5.35 204 5.51 205 5.56 206 5.46 207 5.2 208 4.83 209 4.43 210 4.06 211 3.69 212 3.25 213 2.82 214 2.45 215 2.2 216 2.03 217 1.87 218 1.75 219 1.66 220 1.63 221 1.72 222 1.94 223 2.26 224 2.63 225 3 226 3.51 227 4.19 228 4.88 229 5.42 230 5.63 231 5.54 232 5.31 233 4.99 234 4.65 235 4.32 236 3.97 237 3.56 238 3.15 239 2.85 240 2.73 241 2.82 242 3.06 243 3.36 244 3.66 245 3.87 246 4.01 247 4.15 248 4.26 249 4.34 250 4.37 251 4.28 252 4.06 253 3.79 254 3.57 255 3.47 256 3.68 257 4.19 258 4.81 259 5.35 260 5.62 261 5.69 262 5.74 263 5.79 264 5.81 265 5.82 266 5.67 267 5.3 268 4.86 269 4.49 270 4.34 271 4.53 272 4.98 273 5.52 274 5.97 275 6.16 276 6.12 277 6.01 278 5.86 279 5.67 280 5.49 281 5.23 282 4.89 283 4.53 284 4.25 285 4.14 286 4.25 287 4.52 288 4.83 289 5.1 290 5.21 291 5.19 292 5.14 293 5.06 294 4.97 295 4.86 296 4.66 297 4.33 298 3.96 299 3.62 300 3.4 301 3.27 302 3.15 303 3.05 304 2.99 305 2.96 306 2.96 307 2.96 308 2.96 309 2.96 310 2.96 311 2.96 312 2.96 313 2.97 314 2.97 315 2.98 316 3.02 317 3.1 318 3.2 319 3.31 320 3.41 321 3.52 322 3.65 323 3.77 324 3.86 325 3.9 326 3.88 327 3.82 328 3.74 329 3.65 330 3.54 331 3.39 332 3.18 333 2.92 334 2.66 335 2.43 336 2.21 337 1.98 338 1.77 339 1.56 340 1.38 341 1.21 342 1.06 343 0.91 344 0.79 345 0.67 346 0.58 347 0.49 348 0.42 349 0.35 350 0.29 351 0.23 352 0.18 353 0.13 354 0.09 355 0.06 356 0.05 357 0.03 358 0.02 359 0.01 1 0 360 0 3.23 1 3.22 2 3.2 3 3.17 4 3.13 5 3.08 6 3.02 7 2.95 8 2.88 9 2.81 10 2.73 11 2.65 12 2.57 13 2.49 14 2.42 15 2.34 16 2.27 17 2.21 18 2.15 19 2.1 20 2.04 21 1.98 22 1.92 23 1.86 24 1.8 25 1.73 26 1.67 27 1.62 28 1.56 29 1.51 30 1.46 31 1.42 32 1.38 33 1.35 34 1.33 35 1.32 36 1.31 37 1.32 38 1.33 39 1.35 40 1.37 41 1.41 42 1.45 43 1.49 44 1.54 45 1.6 46 1.66 47 1.73 48 1.8 49 1.87 50 1.95 51 2.03 52 2.11 53 2.2 54 2.29 55 2.39 56 2.53 57 2.7 58 2.9 59 3.12 60 3.36 61 3.63 62 3.9 63 4.19 64 4.49 65 4.8 66 5.12 67 5.43 68 5.75 69 6.06 70 6.36 71 6.66 72 6.94 73 7.23 74 7.56 75 7.91 76 8.28 77 8.66 78 9.06 79 9.45 80 9.84 81 10.22 82 10.59 83 10.93 84 11.25 85 11.54 86 11.78 87 11.99 88 12.14 89 12.23 90 12.27 91 12.21 92 12.06 93 11.81 94 11.48 95 11.09 96 10.64 97 10.15 98 9.62 99 9.07 100 8.51 101 7.95 102 7.4 103 6.88 104 6.39 105 5.94 106 5.55 107 5.23 108 4.99 109 4.79 110 4.6 111 4.41 112 4.22 113 4.05 114 3.88 115 3.71 116 3.56 117 3.41 118 3.28 119 3.15 120 3.03 121 2.93 122 2.84 123 2.76 124 2.7 125 2.65 126 2.61 127 2.59 128 2.56 129 2.54 130 2.52 131 2.49 132 2.47 133 2.45 134 2.44 135 2.42 136 2.41 137 2.39 138 2.38 139 2.37 140 2.36 141 2.36 142 2.35 143 2.35 144 2.35 145 2.35 146 2.35 147 2.36 148 2.36 149 2.37 150 2.38 151 2.39 152 2.4 153 2.41 154 2.42 155 2.43 156 2.44 157 2.45 158 2.46 159 2.46 160 2.47 161 2.47 162 2.47 163 2.47 164 2.47 165 2.46 166 2.46 167 2.45 168 2.44 169 2.44 170 2.42 171 2.41 172 2.4 173 2.38 174 2.37 175 2.35 176 2.34 177 2.32 178 2.3 179 2.28 180 2.26 181 2.19 182 2.12 183 2.05 184 1.99 185 1.92 186 1.85 187 1.79 188 1.72 189 1.66 190 1.59 191 1.53 192 1.46 193 1.4 194 1.33 195 1.27 196 1.21 197 1.14 198 1.08 199 1.02 200 0.95 201 0.87 202 0.79 203 0.72 204 0.64 205 0.56 206 0.48 207 0.4 208 0.33 209 0.26 210 0.2 211 0.15 212 0.1 213 0.06 214 0.03 215 0.01 216 0 217 0.01 218 0.02 219 0.03 220 0.05 221 0.08 222 0.11 223 0.14 224 0.18 225 0.22 226 0.27 227 0.32 228 0.38 229 0.43 230 0.5 231 0.56 232 0.63 233 0.7 234 0.77 235 0.85 236 0.96 237 1.1 238 1.26 239 1.44 240 1.64 241 1.86 242 2.09 243 2.35 244 2.62 245 2.91 246 3.21 247 3.52 248 3.85 249 4.18 250 4.53 251 4.88 252 5.24 253 5.67 254 6.22 255 6.88 256 7.62 257 8.44 258 9.31 259 10.21 260 11.13 261 12.04 262 12.94 263 13.8 264 14.6 265 15.33 266 15.96 267 16.49 268 16.89 269 17.14 270 17.23 271 17.13 272 16.87 273 16.47 274 15.92 275 15.27 276 14.53 277 13.71 278 12.84 279 11.93 280 11 281 10.08 282 9.18 283 8.32 284 7.52 285 6.8 286 6.18 287 5.67 288 5.3 289 5 290 4.71 291 4.43 292 4.15 293 3.88 294 3.63 295 3.38 296 3.15 297 2.93 298 2.73 299 2.54 300 2.38 301 2.23 302 2.11 303 2.01 304 1.93 305 1.88 306 1.86 307 1.85 308 1.84 309 1.83 310 1.83 311 1.82 312 1.81 313 1.81 314 1.8 315 1.8 316 1.79 317 1.79 318 1.78 319 1.78 320 1.78 321 1.78 322 1.78 323 1.78 324 1.77 325 1.78 326 1.81 327 1.85 328 1.91 329 1.97 330 2.05 331 2.13 332 2.21 333 2.3 334 2.4 335 2.49 336 2.58 337 2.66 338 2.74 339 2.81 340 2.87 341 2.92 342 2.95 343 2.97 344 3 345 3.02 346 3.04 347 3.07 348 3.09 349 3.11 350 3.13 351 3.15 352 3.16 353 3.18 354 3.19 355 3.2 356 3.21 357 3.22 358 3.22 359 3.23 0",-144,"【1.7GHz】OHTK-02-135F",360,1840,1860,0,null,"OHTK-02-135F",false,0,0,null],</v>
      </c>
      <c r="F62" s="10" t="str">
        <f t="shared" si="7"/>
        <v>-144,"【1.7GHz】OHTK-02-135F",360,1840,1860,0,null,"OHTK-02-135F",false,0,0,null],</v>
      </c>
      <c r="G62" s="10" t="str">
        <f t="shared" si="8"/>
        <v>"【1.7GHz】OHTK-02-135F",360,1840,1860,0,null,"OHTK-02-135F",false,0,0,null],</v>
      </c>
      <c r="H62" s="10" t="str">
        <f t="shared" ref="H62:L62" si="26">H8&amp;","&amp;I62</f>
        <v>360,1840,1860,0,null,"OHTK-02-135F",false,0,0,null],</v>
      </c>
      <c r="I62" s="10" t="str">
        <f t="shared" si="26"/>
        <v>1840,1860,0,null,"OHTK-02-135F",false,0,0,null],</v>
      </c>
      <c r="J62" s="10" t="str">
        <f t="shared" si="26"/>
        <v>1860,0,null,"OHTK-02-135F",false,0,0,null],</v>
      </c>
      <c r="K62" s="10" t="str">
        <f t="shared" si="26"/>
        <v>0,null,"OHTK-02-135F",false,0,0,null],</v>
      </c>
      <c r="L62" s="10" t="str">
        <f t="shared" si="26"/>
        <v>null,"OHTK-02-135F",false,0,0,null],</v>
      </c>
      <c r="M62" s="10" t="str">
        <f t="shared" si="10"/>
        <v>"OHTK-02-135F",false,0,0,null],</v>
      </c>
      <c r="N62" s="10" t="str">
        <f t="shared" ref="N62:P62" si="27">N8&amp;","&amp;O62</f>
        <v>false,0,0,null],</v>
      </c>
      <c r="O62" s="10" t="str">
        <f t="shared" si="27"/>
        <v>0,0,null],</v>
      </c>
      <c r="P62" s="10" t="str">
        <f t="shared" si="27"/>
        <v>0,null],</v>
      </c>
      <c r="Q62" s="10" t="str">
        <f t="shared" si="12"/>
        <v>null],</v>
      </c>
    </row>
    <row r="63">
      <c r="A63" s="10" t="str">
        <f t="shared" si="4"/>
        <v>["【1.7GHz】OVTK-0203-190M(0)",6.95,"Ｇｏｏｄ Ｔｅｌｅｃｏｍｍｕｎｉｃａｔｉｏｎ","20180215_エリア設計部修正","2 0 0 360 0 2.63 1 2.67 2 2.71 3 2.76 4 2.8 5 2.83 6 2.87 7 2.9 8 2.94 9 2.96 10 2.97 11 2.97 12 2.98 13 2.98 14 2.98 15 2.98 16 2.97 17 2.94 18 2.9 19 2.85 20 2.81 21 2.76 22 2.7 23 2.64 24 2.58 25 2.51 26 2.45 27 2.38 28 2.31 29 2.26 30 2.22 31 2.19 32 2.16 33 2.14 34 2.12 35 2.12 36 2.12 37 2.13 38 2.14 39 2.16 40 2.18 41 2.22 42 2.27 43 2.33 44 2.41 45 2.5 46 2.6 47 2.73 48 2.88 49 3.04 50 3.21 51 3.27 52 3.33 53 3.39 54 3.45 55 3.52 56 3.59 57 3.66 58 3.73 59 3.8 60 3.86 61 3.92 62 3.98 63 4.04 64 4.08 65 4.15 66 4.26 67 4.29 68 4.28 69 4.27 70 4.26 71 4.23 72 4.18 73 4.11 74 4.04 75 3.96 76 3.89 77 3.8 78 3.71 79 3.62 80 3.54 81 3.38 82 3.14 83 2.91 84 2.68 85 2.46 86 2.25 87 2.04 88 1.83 89 1.64 90 1.46 91 1.3 92 1.14 93 0.99 94 0.85 95 0.72 96 0.61 97 0.49 98 0.39 99 0.3 100 0.23 101 0.17 102 0.11 103 0.06 104 0.02 105 0 106 0 107 0 108 0 109 0 110 0 111 0.01 112 0.03 113 0.06 114 0.1 115 0.13 116 0.16 117 0.2 118 0.25 119 0.29 120 0.34 121 0.4 122 0.46 123 0.52 124 0.59 125 0.66 126 0.73 127 0.81 128 0.88 129 0.96 130 1.05 131 1.13 132 1.23 133 1.33 134 1.43 135 1.54 136 1.66 137 1.78 138 1.9 139 2.04 140 2.18 141 2.32 142 2.48 143 2.64 144 2.82 145 2.99 146 3.18 147 3.38 148 3.58 149 3.79 150 4.01 151 4.12 152 4.24 153 4.36 154 4.48 155 4.58 156 4.68 157 4.78 158 4.87 159 4.94 160 4.98 161 5.01 162 5.04 163 5.05 164 5.07 165 5.07 166 5.06 167 5.02 168 4.96 169 4.9 170 4.86 171 4.81 172 4.76 173 4.71 174 4.66 175 4.61 176 4.55 177 4.5 178 4.44 179 4.39 180 4.33 181 4.29 182 4.24 183 4.2 184 4.16 185 4.12 186 4.07 187 4.05 188 3.98 189 3.9 190 3.82 191 3.74 192 3.65 193 3.56 194 3.47 195 3.37 196 3.25 197 3.12 198 2.98 199 2.84 200 2.69 201 2.53 202 2.36 203 2.18 204 2.01 205 1.84 206 1.67 207 1.51 208 1.35 209 1.2 210 1.07 211 0.95 212 0.83 213 0.72 214 0.63 215 0.57 216 0.53 217 0.5 218 0.47 219 0.45 220 0.44 221 0.46 222 0.52 223 0.61 224 0.71 225 0.83 226 0.96 227 1.14 228 1.35 229 1.58 230 1.83 231 2.11 232 2.43 233 2.78 234 3.17 235 3.58 236 3.73 237 3.9 238 4.08 239 4.26 240 4.44 241 4.64 242 4.87 243 4.88 244 4.95 245 4.94 246 4.97 247 4.99 248 4.99 249 4.98 250 4.95 251 4.91 252 4.89 253 4.85 254 4.79 255 4.62 256 4.48 257 4.33 258 4.19 259 4.06 260 3.94 261 3.84 262 3.75 263 3.66 264 3.59 265 3.54 266 3.5 267 3.38 268 3.29 269 3.22 270 3.2 271 3.21 272 3.26 273 3.32 274 3.4 275 3.48 276 3.54 277 3.61 278 3.69 279 3.79 280 3.88 281 3.97 282 4.08 283 4.19 284 4.3 285 4.39 286 4.48 287 4.57 288 4.66 289 4.5 290 4.44 291 4.46 292 4.5 293 4.56 294 4.65 295 4.58 296 4.44 297 4.21 298 4.22 299 4.21 300 4.3 301 4.4 302 4.29 303 3.72 304 3.52 305 3.41 306 3.3 307 3.21 308 3.18 309 3.09 310 3.04 311 2.98 312 2.94 313 2.91 314 2.85 315 2.83 316 2.83 317 2.83 318 2.83 319 2.83 320 2.84 321 2.85 322 2.88 323 2.91 324 2.94 325 2.97 326 2.99 327 3.02 328 3.04 329 3.05 330 3.06 331 3.05 332 3.04 333 3.03 334 3.01 335 2.99 336 2.96 337 2.92 338 2.88 339 2.83 340 2.79 341 2.75 342 2.7 343 2.65 344 2.61 345 2.57 346 2.54 347 2.51 348 2.48 349 2.46 350 2.45 351 2.45 352 2.45 353 2.46 354 2.46 355 2.46 356 2.48 357 2.51 358 2.55 359 2.59 1 0 360 0 11.17 1 11.02 2 10.66 3 10.2 4 9.72 5 9.33 6 9.02 7 8.74 8 8.47 9 8.2 10 7.91 11 7.6 12 7.27 13 6.94 14 6.6 15 6.25 16 5.88 17 5.48 18 5.08 19 4.71 20 4.39 21 4.13 22 3.9 23 3.68 24 3.47 25 3.24 26 3.01 27 2.76 28 2.51 29 2.27 30 2.04 31 1.81 32 1.58 33 1.36 34 1.16 35 0.99 36 0.85 37 0.72 38 0.61 39 0.51 40 0.45 41 0.4 42 0.36 43 0.33 44 0.31 45 0.3 46 0.3 47 0.3 48 0.3 49 0.3 50 0.31 51 0.32 52 0.34 53 0.37 54 0.41 55 0.45 56 0.5 57 0.57 58 0.65 59 0.75 60 0.85 61 0.98 62 1.14 63 1.32 64 1.51 65 1.7 66 1.89 67 2.09 68 2.3 69 2.53 70 2.77 71 3.03 72 3.3 73 3.6 74 3.91 75 4.24 76 4.58 77 4.95 78 5.34 79 5.74 80 6.15 81 6.56 82 6.99 83 7.42 84 7.88 85 8.35 86 8.95 87 9.66 88 10.34 89 10.86 90 11.06 91 10.94 92 10.64 93 10.21 94 9.72 95 9.25 96 8.74 97 8.14 98 7.51 99 6.88 100 6.31 101 5.79 102 5.28 103 4.8 104 4.34 105 3.92 106 3.53 107 3.16 108 2.81 109 2.49 110 2.2 111 1.94 112 1.69 113 1.46 114 1.25 115 1.07 116 0.9 117 0.75 118 0.61 119 0.48 120 0.38 121 0.3 122 0.22 123 0.15 124 0.1 125 0.06 126 0.04 127 0.03 128 0.01 129 0.01 130 0 131 0.02 132 0.07 133 0.15 134 0.24 135 0.33 136 0.45 137 0.6 138 0.78 139 0.96 140 1.16 141 1.35 142 1.57 143 1.79 144 2.03 145 2.28 146 2.54 147 2.81 148 3.1 149 3.4 150 3.72 151 4.07 152 4.45 153 4.84 154 5.25 155 5.67 156 6.1 157 6.56 158 7.03 159 7.48 160 7.91 161 8.3 162 8.66 163 9.02 164 9.38 165 9.76 166 10.16 167 10.58 168 11 169 11.44 170 11.88 171 12.42 172 13.05 173 13.66 174 14.11 175 14.29 176 14.2 177 13.99 178 13.7 179 13.41 180 13.16 181 12.96 182 12.77 183 12.58 184 12.4 185 12.21 186 12.03 187 11.86 188 11.68 189 11.5 190 11.29 191 11.04 192 10.76 193 10.47 194 10.18 195 9.91 196 9.67 197 9.42 198 9.18 199 8.98 200 8.82 201 8.71 202 8.62 203 8.54 204 8.46 205 8.38 206 8.31 207 8.26 208 8.2 209 8.12 210 8.02 211 7.76 212 7.31 213 6.81 214 6.36 215 6.1 216 5.97 217 5.86 218 5.78 219 5.72 220 5.71 221 5.79 222 5.98 223 6.21 224 6.4 225 6.49 226 6.47 227 6.42 228 6.35 229 6.29 230 6.24 231 6.19 232 6.14 233 6.1 234 6.07 235 6.06 236 6.1 237 6.21 238 6.36 239 6.53 240 6.69 241 6.84 242 7.01 243 7.18 244 7.36 245 7.55 246 7.75 247 7.95 248 8.16 249 8.38 250 8.62 251 8.88 252 9.16 253 9.45 254 9.76 255 10.07 256 10.39 257 10.75 258 11.1 259 11.42 260 11.69 261 11.92 262 12.16 263 12.37 264 12.51 265 12.57 266 12.55 267 12.49 268 12.38 269 12.22 270 11.33 271 11.08 272 10.85 273 10.64 274 10.44 275 10.27 276 10.09 277 9.91 278 9.74 279 9.63 280 9.58 281 9.59 282 9.59 283 9.61 284 9.62 285 9.65 286 9.71 287 9.82 288 9.95 289 10.08 290 10.17 291 10.23 292 10.28 293 10.33 294 10.36 295 10.37 296 10.31 297 10.14 298 9.92 299 9.69 300 9.51 301 9.35 302 9.18 303 9.03 304 8.92 305 8.88 306 8.96 307 9.18 308 9.45 309 9.7 310 9.86 311 9.95 312 10.03 313 10.09 314 10.14 315 10.15 316 10.01 317 9.66 318 9.24 319 8.9 320 8.75 321 8.82 322 8.99 323 9.21 324 9.42 325 9.56 326 9.66 327 9.74 328 9.82 329 9.87 330 9.89 331 9.74 332 9.38 333 8.96 334 8.6 335 8.45 336 8.48 337 8.54 338 8.63 339 8.73 340 8.82 341 8.89 342 8.96 343 9.03 344 9.12 345 9.21 346 9.34 347 9.48 348 9.65 349 9.84 350 10.03 351 10.28 352 10.59 353 10.9 354 11.13 355 11.23 356 11.22 357 11.22 358 11.21 359 11.19 0",130,"【1.7GHz】OVTK-0203-190M",360,1840,1860,0,null,"OVTK-0203-190M",false,0,0,null],</v>
      </c>
      <c r="B63" s="10" t="str">
        <f t="shared" si="5"/>
        <v>6.95,"Ｇｏｏｄ Ｔｅｌｅｃｏｍｍｕｎｉｃａｔｉｏｎ","20180215_エリア設計部修正","2 0 0 360 0 2.63 1 2.67 2 2.71 3 2.76 4 2.8 5 2.83 6 2.87 7 2.9 8 2.94 9 2.96 10 2.97 11 2.97 12 2.98 13 2.98 14 2.98 15 2.98 16 2.97 17 2.94 18 2.9 19 2.85 20 2.81 21 2.76 22 2.7 23 2.64 24 2.58 25 2.51 26 2.45 27 2.38 28 2.31 29 2.26 30 2.22 31 2.19 32 2.16 33 2.14 34 2.12 35 2.12 36 2.12 37 2.13 38 2.14 39 2.16 40 2.18 41 2.22 42 2.27 43 2.33 44 2.41 45 2.5 46 2.6 47 2.73 48 2.88 49 3.04 50 3.21 51 3.27 52 3.33 53 3.39 54 3.45 55 3.52 56 3.59 57 3.66 58 3.73 59 3.8 60 3.86 61 3.92 62 3.98 63 4.04 64 4.08 65 4.15 66 4.26 67 4.29 68 4.28 69 4.27 70 4.26 71 4.23 72 4.18 73 4.11 74 4.04 75 3.96 76 3.89 77 3.8 78 3.71 79 3.62 80 3.54 81 3.38 82 3.14 83 2.91 84 2.68 85 2.46 86 2.25 87 2.04 88 1.83 89 1.64 90 1.46 91 1.3 92 1.14 93 0.99 94 0.85 95 0.72 96 0.61 97 0.49 98 0.39 99 0.3 100 0.23 101 0.17 102 0.11 103 0.06 104 0.02 105 0 106 0 107 0 108 0 109 0 110 0 111 0.01 112 0.03 113 0.06 114 0.1 115 0.13 116 0.16 117 0.2 118 0.25 119 0.29 120 0.34 121 0.4 122 0.46 123 0.52 124 0.59 125 0.66 126 0.73 127 0.81 128 0.88 129 0.96 130 1.05 131 1.13 132 1.23 133 1.33 134 1.43 135 1.54 136 1.66 137 1.78 138 1.9 139 2.04 140 2.18 141 2.32 142 2.48 143 2.64 144 2.82 145 2.99 146 3.18 147 3.38 148 3.58 149 3.79 150 4.01 151 4.12 152 4.24 153 4.36 154 4.48 155 4.58 156 4.68 157 4.78 158 4.87 159 4.94 160 4.98 161 5.01 162 5.04 163 5.05 164 5.07 165 5.07 166 5.06 167 5.02 168 4.96 169 4.9 170 4.86 171 4.81 172 4.76 173 4.71 174 4.66 175 4.61 176 4.55 177 4.5 178 4.44 179 4.39 180 4.33 181 4.29 182 4.24 183 4.2 184 4.16 185 4.12 186 4.07 187 4.05 188 3.98 189 3.9 190 3.82 191 3.74 192 3.65 193 3.56 194 3.47 195 3.37 196 3.25 197 3.12 198 2.98 199 2.84 200 2.69 201 2.53 202 2.36 203 2.18 204 2.01 205 1.84 206 1.67 207 1.51 208 1.35 209 1.2 210 1.07 211 0.95 212 0.83 213 0.72 214 0.63 215 0.57 216 0.53 217 0.5 218 0.47 219 0.45 220 0.44 221 0.46 222 0.52 223 0.61 224 0.71 225 0.83 226 0.96 227 1.14 228 1.35 229 1.58 230 1.83 231 2.11 232 2.43 233 2.78 234 3.17 235 3.58 236 3.73 237 3.9 238 4.08 239 4.26 240 4.44 241 4.64 242 4.87 243 4.88 244 4.95 245 4.94 246 4.97 247 4.99 248 4.99 249 4.98 250 4.95 251 4.91 252 4.89 253 4.85 254 4.79 255 4.62 256 4.48 257 4.33 258 4.19 259 4.06 260 3.94 261 3.84 262 3.75 263 3.66 264 3.59 265 3.54 266 3.5 267 3.38 268 3.29 269 3.22 270 3.2 271 3.21 272 3.26 273 3.32 274 3.4 275 3.48 276 3.54 277 3.61 278 3.69 279 3.79 280 3.88 281 3.97 282 4.08 283 4.19 284 4.3 285 4.39 286 4.48 287 4.57 288 4.66 289 4.5 290 4.44 291 4.46 292 4.5 293 4.56 294 4.65 295 4.58 296 4.44 297 4.21 298 4.22 299 4.21 300 4.3 301 4.4 302 4.29 303 3.72 304 3.52 305 3.41 306 3.3 307 3.21 308 3.18 309 3.09 310 3.04 311 2.98 312 2.94 313 2.91 314 2.85 315 2.83 316 2.83 317 2.83 318 2.83 319 2.83 320 2.84 321 2.85 322 2.88 323 2.91 324 2.94 325 2.97 326 2.99 327 3.02 328 3.04 329 3.05 330 3.06 331 3.05 332 3.04 333 3.03 334 3.01 335 2.99 336 2.96 337 2.92 338 2.88 339 2.83 340 2.79 341 2.75 342 2.7 343 2.65 344 2.61 345 2.57 346 2.54 347 2.51 348 2.48 349 2.46 350 2.45 351 2.45 352 2.45 353 2.46 354 2.46 355 2.46 356 2.48 357 2.51 358 2.55 359 2.59 1 0 360 0 11.17 1 11.02 2 10.66 3 10.2 4 9.72 5 9.33 6 9.02 7 8.74 8 8.47 9 8.2 10 7.91 11 7.6 12 7.27 13 6.94 14 6.6 15 6.25 16 5.88 17 5.48 18 5.08 19 4.71 20 4.39 21 4.13 22 3.9 23 3.68 24 3.47 25 3.24 26 3.01 27 2.76 28 2.51 29 2.27 30 2.04 31 1.81 32 1.58 33 1.36 34 1.16 35 0.99 36 0.85 37 0.72 38 0.61 39 0.51 40 0.45 41 0.4 42 0.36 43 0.33 44 0.31 45 0.3 46 0.3 47 0.3 48 0.3 49 0.3 50 0.31 51 0.32 52 0.34 53 0.37 54 0.41 55 0.45 56 0.5 57 0.57 58 0.65 59 0.75 60 0.85 61 0.98 62 1.14 63 1.32 64 1.51 65 1.7 66 1.89 67 2.09 68 2.3 69 2.53 70 2.77 71 3.03 72 3.3 73 3.6 74 3.91 75 4.24 76 4.58 77 4.95 78 5.34 79 5.74 80 6.15 81 6.56 82 6.99 83 7.42 84 7.88 85 8.35 86 8.95 87 9.66 88 10.34 89 10.86 90 11.06 91 10.94 92 10.64 93 10.21 94 9.72 95 9.25 96 8.74 97 8.14 98 7.51 99 6.88 100 6.31 101 5.79 102 5.28 103 4.8 104 4.34 105 3.92 106 3.53 107 3.16 108 2.81 109 2.49 110 2.2 111 1.94 112 1.69 113 1.46 114 1.25 115 1.07 116 0.9 117 0.75 118 0.61 119 0.48 120 0.38 121 0.3 122 0.22 123 0.15 124 0.1 125 0.06 126 0.04 127 0.03 128 0.01 129 0.01 130 0 131 0.02 132 0.07 133 0.15 134 0.24 135 0.33 136 0.45 137 0.6 138 0.78 139 0.96 140 1.16 141 1.35 142 1.57 143 1.79 144 2.03 145 2.28 146 2.54 147 2.81 148 3.1 149 3.4 150 3.72 151 4.07 152 4.45 153 4.84 154 5.25 155 5.67 156 6.1 157 6.56 158 7.03 159 7.48 160 7.91 161 8.3 162 8.66 163 9.02 164 9.38 165 9.76 166 10.16 167 10.58 168 11 169 11.44 170 11.88 171 12.42 172 13.05 173 13.66 174 14.11 175 14.29 176 14.2 177 13.99 178 13.7 179 13.41 180 13.16 181 12.96 182 12.77 183 12.58 184 12.4 185 12.21 186 12.03 187 11.86 188 11.68 189 11.5 190 11.29 191 11.04 192 10.76 193 10.47 194 10.18 195 9.91 196 9.67 197 9.42 198 9.18 199 8.98 200 8.82 201 8.71 202 8.62 203 8.54 204 8.46 205 8.38 206 8.31 207 8.26 208 8.2 209 8.12 210 8.02 211 7.76 212 7.31 213 6.81 214 6.36 215 6.1 216 5.97 217 5.86 218 5.78 219 5.72 220 5.71 221 5.79 222 5.98 223 6.21 224 6.4 225 6.49 226 6.47 227 6.42 228 6.35 229 6.29 230 6.24 231 6.19 232 6.14 233 6.1 234 6.07 235 6.06 236 6.1 237 6.21 238 6.36 239 6.53 240 6.69 241 6.84 242 7.01 243 7.18 244 7.36 245 7.55 246 7.75 247 7.95 248 8.16 249 8.38 250 8.62 251 8.88 252 9.16 253 9.45 254 9.76 255 10.07 256 10.39 257 10.75 258 11.1 259 11.42 260 11.69 261 11.92 262 12.16 263 12.37 264 12.51 265 12.57 266 12.55 267 12.49 268 12.38 269 12.22 270 11.33 271 11.08 272 10.85 273 10.64 274 10.44 275 10.27 276 10.09 277 9.91 278 9.74 279 9.63 280 9.58 281 9.59 282 9.59 283 9.61 284 9.62 285 9.65 286 9.71 287 9.82 288 9.95 289 10.08 290 10.17 291 10.23 292 10.28 293 10.33 294 10.36 295 10.37 296 10.31 297 10.14 298 9.92 299 9.69 300 9.51 301 9.35 302 9.18 303 9.03 304 8.92 305 8.88 306 8.96 307 9.18 308 9.45 309 9.7 310 9.86 311 9.95 312 10.03 313 10.09 314 10.14 315 10.15 316 10.01 317 9.66 318 9.24 319 8.9 320 8.75 321 8.82 322 8.99 323 9.21 324 9.42 325 9.56 326 9.66 327 9.74 328 9.82 329 9.87 330 9.89 331 9.74 332 9.38 333 8.96 334 8.6 335 8.45 336 8.48 337 8.54 338 8.63 339 8.73 340 8.82 341 8.89 342 8.96 343 9.03 344 9.12 345 9.21 346 9.34 347 9.48 348 9.65 349 9.84 350 10.03 351 10.28 352 10.59 353 10.9 354 11.13 355 11.23 356 11.22 357 11.22 358 11.21 359 11.19 0",130,"【1.7GHz】OVTK-0203-190M",360,1840,1860,0,null,"OVTK-0203-190M",false,0,0,null],</v>
      </c>
      <c r="C63" s="10" t="str">
        <f t="shared" ref="C63:E63" si="28">""""&amp;C9&amp;""","&amp;D63</f>
        <v>"Ｇｏｏｄ Ｔｅｌｅｃｏｍｍｕｎｉｃａｔｉｏｎ","20180215_エリア設計部修正","2 0 0 360 0 2.63 1 2.67 2 2.71 3 2.76 4 2.8 5 2.83 6 2.87 7 2.9 8 2.94 9 2.96 10 2.97 11 2.97 12 2.98 13 2.98 14 2.98 15 2.98 16 2.97 17 2.94 18 2.9 19 2.85 20 2.81 21 2.76 22 2.7 23 2.64 24 2.58 25 2.51 26 2.45 27 2.38 28 2.31 29 2.26 30 2.22 31 2.19 32 2.16 33 2.14 34 2.12 35 2.12 36 2.12 37 2.13 38 2.14 39 2.16 40 2.18 41 2.22 42 2.27 43 2.33 44 2.41 45 2.5 46 2.6 47 2.73 48 2.88 49 3.04 50 3.21 51 3.27 52 3.33 53 3.39 54 3.45 55 3.52 56 3.59 57 3.66 58 3.73 59 3.8 60 3.86 61 3.92 62 3.98 63 4.04 64 4.08 65 4.15 66 4.26 67 4.29 68 4.28 69 4.27 70 4.26 71 4.23 72 4.18 73 4.11 74 4.04 75 3.96 76 3.89 77 3.8 78 3.71 79 3.62 80 3.54 81 3.38 82 3.14 83 2.91 84 2.68 85 2.46 86 2.25 87 2.04 88 1.83 89 1.64 90 1.46 91 1.3 92 1.14 93 0.99 94 0.85 95 0.72 96 0.61 97 0.49 98 0.39 99 0.3 100 0.23 101 0.17 102 0.11 103 0.06 104 0.02 105 0 106 0 107 0 108 0 109 0 110 0 111 0.01 112 0.03 113 0.06 114 0.1 115 0.13 116 0.16 117 0.2 118 0.25 119 0.29 120 0.34 121 0.4 122 0.46 123 0.52 124 0.59 125 0.66 126 0.73 127 0.81 128 0.88 129 0.96 130 1.05 131 1.13 132 1.23 133 1.33 134 1.43 135 1.54 136 1.66 137 1.78 138 1.9 139 2.04 140 2.18 141 2.32 142 2.48 143 2.64 144 2.82 145 2.99 146 3.18 147 3.38 148 3.58 149 3.79 150 4.01 151 4.12 152 4.24 153 4.36 154 4.48 155 4.58 156 4.68 157 4.78 158 4.87 159 4.94 160 4.98 161 5.01 162 5.04 163 5.05 164 5.07 165 5.07 166 5.06 167 5.02 168 4.96 169 4.9 170 4.86 171 4.81 172 4.76 173 4.71 174 4.66 175 4.61 176 4.55 177 4.5 178 4.44 179 4.39 180 4.33 181 4.29 182 4.24 183 4.2 184 4.16 185 4.12 186 4.07 187 4.05 188 3.98 189 3.9 190 3.82 191 3.74 192 3.65 193 3.56 194 3.47 195 3.37 196 3.25 197 3.12 198 2.98 199 2.84 200 2.69 201 2.53 202 2.36 203 2.18 204 2.01 205 1.84 206 1.67 207 1.51 208 1.35 209 1.2 210 1.07 211 0.95 212 0.83 213 0.72 214 0.63 215 0.57 216 0.53 217 0.5 218 0.47 219 0.45 220 0.44 221 0.46 222 0.52 223 0.61 224 0.71 225 0.83 226 0.96 227 1.14 228 1.35 229 1.58 230 1.83 231 2.11 232 2.43 233 2.78 234 3.17 235 3.58 236 3.73 237 3.9 238 4.08 239 4.26 240 4.44 241 4.64 242 4.87 243 4.88 244 4.95 245 4.94 246 4.97 247 4.99 248 4.99 249 4.98 250 4.95 251 4.91 252 4.89 253 4.85 254 4.79 255 4.62 256 4.48 257 4.33 258 4.19 259 4.06 260 3.94 261 3.84 262 3.75 263 3.66 264 3.59 265 3.54 266 3.5 267 3.38 268 3.29 269 3.22 270 3.2 271 3.21 272 3.26 273 3.32 274 3.4 275 3.48 276 3.54 277 3.61 278 3.69 279 3.79 280 3.88 281 3.97 282 4.08 283 4.19 284 4.3 285 4.39 286 4.48 287 4.57 288 4.66 289 4.5 290 4.44 291 4.46 292 4.5 293 4.56 294 4.65 295 4.58 296 4.44 297 4.21 298 4.22 299 4.21 300 4.3 301 4.4 302 4.29 303 3.72 304 3.52 305 3.41 306 3.3 307 3.21 308 3.18 309 3.09 310 3.04 311 2.98 312 2.94 313 2.91 314 2.85 315 2.83 316 2.83 317 2.83 318 2.83 319 2.83 320 2.84 321 2.85 322 2.88 323 2.91 324 2.94 325 2.97 326 2.99 327 3.02 328 3.04 329 3.05 330 3.06 331 3.05 332 3.04 333 3.03 334 3.01 335 2.99 336 2.96 337 2.92 338 2.88 339 2.83 340 2.79 341 2.75 342 2.7 343 2.65 344 2.61 345 2.57 346 2.54 347 2.51 348 2.48 349 2.46 350 2.45 351 2.45 352 2.45 353 2.46 354 2.46 355 2.46 356 2.48 357 2.51 358 2.55 359 2.59 1 0 360 0 11.17 1 11.02 2 10.66 3 10.2 4 9.72 5 9.33 6 9.02 7 8.74 8 8.47 9 8.2 10 7.91 11 7.6 12 7.27 13 6.94 14 6.6 15 6.25 16 5.88 17 5.48 18 5.08 19 4.71 20 4.39 21 4.13 22 3.9 23 3.68 24 3.47 25 3.24 26 3.01 27 2.76 28 2.51 29 2.27 30 2.04 31 1.81 32 1.58 33 1.36 34 1.16 35 0.99 36 0.85 37 0.72 38 0.61 39 0.51 40 0.45 41 0.4 42 0.36 43 0.33 44 0.31 45 0.3 46 0.3 47 0.3 48 0.3 49 0.3 50 0.31 51 0.32 52 0.34 53 0.37 54 0.41 55 0.45 56 0.5 57 0.57 58 0.65 59 0.75 60 0.85 61 0.98 62 1.14 63 1.32 64 1.51 65 1.7 66 1.89 67 2.09 68 2.3 69 2.53 70 2.77 71 3.03 72 3.3 73 3.6 74 3.91 75 4.24 76 4.58 77 4.95 78 5.34 79 5.74 80 6.15 81 6.56 82 6.99 83 7.42 84 7.88 85 8.35 86 8.95 87 9.66 88 10.34 89 10.86 90 11.06 91 10.94 92 10.64 93 10.21 94 9.72 95 9.25 96 8.74 97 8.14 98 7.51 99 6.88 100 6.31 101 5.79 102 5.28 103 4.8 104 4.34 105 3.92 106 3.53 107 3.16 108 2.81 109 2.49 110 2.2 111 1.94 112 1.69 113 1.46 114 1.25 115 1.07 116 0.9 117 0.75 118 0.61 119 0.48 120 0.38 121 0.3 122 0.22 123 0.15 124 0.1 125 0.06 126 0.04 127 0.03 128 0.01 129 0.01 130 0 131 0.02 132 0.07 133 0.15 134 0.24 135 0.33 136 0.45 137 0.6 138 0.78 139 0.96 140 1.16 141 1.35 142 1.57 143 1.79 144 2.03 145 2.28 146 2.54 147 2.81 148 3.1 149 3.4 150 3.72 151 4.07 152 4.45 153 4.84 154 5.25 155 5.67 156 6.1 157 6.56 158 7.03 159 7.48 160 7.91 161 8.3 162 8.66 163 9.02 164 9.38 165 9.76 166 10.16 167 10.58 168 11 169 11.44 170 11.88 171 12.42 172 13.05 173 13.66 174 14.11 175 14.29 176 14.2 177 13.99 178 13.7 179 13.41 180 13.16 181 12.96 182 12.77 183 12.58 184 12.4 185 12.21 186 12.03 187 11.86 188 11.68 189 11.5 190 11.29 191 11.04 192 10.76 193 10.47 194 10.18 195 9.91 196 9.67 197 9.42 198 9.18 199 8.98 200 8.82 201 8.71 202 8.62 203 8.54 204 8.46 205 8.38 206 8.31 207 8.26 208 8.2 209 8.12 210 8.02 211 7.76 212 7.31 213 6.81 214 6.36 215 6.1 216 5.97 217 5.86 218 5.78 219 5.72 220 5.71 221 5.79 222 5.98 223 6.21 224 6.4 225 6.49 226 6.47 227 6.42 228 6.35 229 6.29 230 6.24 231 6.19 232 6.14 233 6.1 234 6.07 235 6.06 236 6.1 237 6.21 238 6.36 239 6.53 240 6.69 241 6.84 242 7.01 243 7.18 244 7.36 245 7.55 246 7.75 247 7.95 248 8.16 249 8.38 250 8.62 251 8.88 252 9.16 253 9.45 254 9.76 255 10.07 256 10.39 257 10.75 258 11.1 259 11.42 260 11.69 261 11.92 262 12.16 263 12.37 264 12.51 265 12.57 266 12.55 267 12.49 268 12.38 269 12.22 270 11.33 271 11.08 272 10.85 273 10.64 274 10.44 275 10.27 276 10.09 277 9.91 278 9.74 279 9.63 280 9.58 281 9.59 282 9.59 283 9.61 284 9.62 285 9.65 286 9.71 287 9.82 288 9.95 289 10.08 290 10.17 291 10.23 292 10.28 293 10.33 294 10.36 295 10.37 296 10.31 297 10.14 298 9.92 299 9.69 300 9.51 301 9.35 302 9.18 303 9.03 304 8.92 305 8.88 306 8.96 307 9.18 308 9.45 309 9.7 310 9.86 311 9.95 312 10.03 313 10.09 314 10.14 315 10.15 316 10.01 317 9.66 318 9.24 319 8.9 320 8.75 321 8.82 322 8.99 323 9.21 324 9.42 325 9.56 326 9.66 327 9.74 328 9.82 329 9.87 330 9.89 331 9.74 332 9.38 333 8.96 334 8.6 335 8.45 336 8.48 337 8.54 338 8.63 339 8.73 340 8.82 341 8.89 342 8.96 343 9.03 344 9.12 345 9.21 346 9.34 347 9.48 348 9.65 349 9.84 350 10.03 351 10.28 352 10.59 353 10.9 354 11.13 355 11.23 356 11.22 357 11.22 358 11.21 359 11.19 0",130,"【1.7GHz】OVTK-0203-190M",360,1840,1860,0,null,"OVTK-0203-190M",false,0,0,null],</v>
      </c>
      <c r="D63" s="10" t="str">
        <f t="shared" si="28"/>
        <v>"20180215_エリア設計部修正","2 0 0 360 0 2.63 1 2.67 2 2.71 3 2.76 4 2.8 5 2.83 6 2.87 7 2.9 8 2.94 9 2.96 10 2.97 11 2.97 12 2.98 13 2.98 14 2.98 15 2.98 16 2.97 17 2.94 18 2.9 19 2.85 20 2.81 21 2.76 22 2.7 23 2.64 24 2.58 25 2.51 26 2.45 27 2.38 28 2.31 29 2.26 30 2.22 31 2.19 32 2.16 33 2.14 34 2.12 35 2.12 36 2.12 37 2.13 38 2.14 39 2.16 40 2.18 41 2.22 42 2.27 43 2.33 44 2.41 45 2.5 46 2.6 47 2.73 48 2.88 49 3.04 50 3.21 51 3.27 52 3.33 53 3.39 54 3.45 55 3.52 56 3.59 57 3.66 58 3.73 59 3.8 60 3.86 61 3.92 62 3.98 63 4.04 64 4.08 65 4.15 66 4.26 67 4.29 68 4.28 69 4.27 70 4.26 71 4.23 72 4.18 73 4.11 74 4.04 75 3.96 76 3.89 77 3.8 78 3.71 79 3.62 80 3.54 81 3.38 82 3.14 83 2.91 84 2.68 85 2.46 86 2.25 87 2.04 88 1.83 89 1.64 90 1.46 91 1.3 92 1.14 93 0.99 94 0.85 95 0.72 96 0.61 97 0.49 98 0.39 99 0.3 100 0.23 101 0.17 102 0.11 103 0.06 104 0.02 105 0 106 0 107 0 108 0 109 0 110 0 111 0.01 112 0.03 113 0.06 114 0.1 115 0.13 116 0.16 117 0.2 118 0.25 119 0.29 120 0.34 121 0.4 122 0.46 123 0.52 124 0.59 125 0.66 126 0.73 127 0.81 128 0.88 129 0.96 130 1.05 131 1.13 132 1.23 133 1.33 134 1.43 135 1.54 136 1.66 137 1.78 138 1.9 139 2.04 140 2.18 141 2.32 142 2.48 143 2.64 144 2.82 145 2.99 146 3.18 147 3.38 148 3.58 149 3.79 150 4.01 151 4.12 152 4.24 153 4.36 154 4.48 155 4.58 156 4.68 157 4.78 158 4.87 159 4.94 160 4.98 161 5.01 162 5.04 163 5.05 164 5.07 165 5.07 166 5.06 167 5.02 168 4.96 169 4.9 170 4.86 171 4.81 172 4.76 173 4.71 174 4.66 175 4.61 176 4.55 177 4.5 178 4.44 179 4.39 180 4.33 181 4.29 182 4.24 183 4.2 184 4.16 185 4.12 186 4.07 187 4.05 188 3.98 189 3.9 190 3.82 191 3.74 192 3.65 193 3.56 194 3.47 195 3.37 196 3.25 197 3.12 198 2.98 199 2.84 200 2.69 201 2.53 202 2.36 203 2.18 204 2.01 205 1.84 206 1.67 207 1.51 208 1.35 209 1.2 210 1.07 211 0.95 212 0.83 213 0.72 214 0.63 215 0.57 216 0.53 217 0.5 218 0.47 219 0.45 220 0.44 221 0.46 222 0.52 223 0.61 224 0.71 225 0.83 226 0.96 227 1.14 228 1.35 229 1.58 230 1.83 231 2.11 232 2.43 233 2.78 234 3.17 235 3.58 236 3.73 237 3.9 238 4.08 239 4.26 240 4.44 241 4.64 242 4.87 243 4.88 244 4.95 245 4.94 246 4.97 247 4.99 248 4.99 249 4.98 250 4.95 251 4.91 252 4.89 253 4.85 254 4.79 255 4.62 256 4.48 257 4.33 258 4.19 259 4.06 260 3.94 261 3.84 262 3.75 263 3.66 264 3.59 265 3.54 266 3.5 267 3.38 268 3.29 269 3.22 270 3.2 271 3.21 272 3.26 273 3.32 274 3.4 275 3.48 276 3.54 277 3.61 278 3.69 279 3.79 280 3.88 281 3.97 282 4.08 283 4.19 284 4.3 285 4.39 286 4.48 287 4.57 288 4.66 289 4.5 290 4.44 291 4.46 292 4.5 293 4.56 294 4.65 295 4.58 296 4.44 297 4.21 298 4.22 299 4.21 300 4.3 301 4.4 302 4.29 303 3.72 304 3.52 305 3.41 306 3.3 307 3.21 308 3.18 309 3.09 310 3.04 311 2.98 312 2.94 313 2.91 314 2.85 315 2.83 316 2.83 317 2.83 318 2.83 319 2.83 320 2.84 321 2.85 322 2.88 323 2.91 324 2.94 325 2.97 326 2.99 327 3.02 328 3.04 329 3.05 330 3.06 331 3.05 332 3.04 333 3.03 334 3.01 335 2.99 336 2.96 337 2.92 338 2.88 339 2.83 340 2.79 341 2.75 342 2.7 343 2.65 344 2.61 345 2.57 346 2.54 347 2.51 348 2.48 349 2.46 350 2.45 351 2.45 352 2.45 353 2.46 354 2.46 355 2.46 356 2.48 357 2.51 358 2.55 359 2.59 1 0 360 0 11.17 1 11.02 2 10.66 3 10.2 4 9.72 5 9.33 6 9.02 7 8.74 8 8.47 9 8.2 10 7.91 11 7.6 12 7.27 13 6.94 14 6.6 15 6.25 16 5.88 17 5.48 18 5.08 19 4.71 20 4.39 21 4.13 22 3.9 23 3.68 24 3.47 25 3.24 26 3.01 27 2.76 28 2.51 29 2.27 30 2.04 31 1.81 32 1.58 33 1.36 34 1.16 35 0.99 36 0.85 37 0.72 38 0.61 39 0.51 40 0.45 41 0.4 42 0.36 43 0.33 44 0.31 45 0.3 46 0.3 47 0.3 48 0.3 49 0.3 50 0.31 51 0.32 52 0.34 53 0.37 54 0.41 55 0.45 56 0.5 57 0.57 58 0.65 59 0.75 60 0.85 61 0.98 62 1.14 63 1.32 64 1.51 65 1.7 66 1.89 67 2.09 68 2.3 69 2.53 70 2.77 71 3.03 72 3.3 73 3.6 74 3.91 75 4.24 76 4.58 77 4.95 78 5.34 79 5.74 80 6.15 81 6.56 82 6.99 83 7.42 84 7.88 85 8.35 86 8.95 87 9.66 88 10.34 89 10.86 90 11.06 91 10.94 92 10.64 93 10.21 94 9.72 95 9.25 96 8.74 97 8.14 98 7.51 99 6.88 100 6.31 101 5.79 102 5.28 103 4.8 104 4.34 105 3.92 106 3.53 107 3.16 108 2.81 109 2.49 110 2.2 111 1.94 112 1.69 113 1.46 114 1.25 115 1.07 116 0.9 117 0.75 118 0.61 119 0.48 120 0.38 121 0.3 122 0.22 123 0.15 124 0.1 125 0.06 126 0.04 127 0.03 128 0.01 129 0.01 130 0 131 0.02 132 0.07 133 0.15 134 0.24 135 0.33 136 0.45 137 0.6 138 0.78 139 0.96 140 1.16 141 1.35 142 1.57 143 1.79 144 2.03 145 2.28 146 2.54 147 2.81 148 3.1 149 3.4 150 3.72 151 4.07 152 4.45 153 4.84 154 5.25 155 5.67 156 6.1 157 6.56 158 7.03 159 7.48 160 7.91 161 8.3 162 8.66 163 9.02 164 9.38 165 9.76 166 10.16 167 10.58 168 11 169 11.44 170 11.88 171 12.42 172 13.05 173 13.66 174 14.11 175 14.29 176 14.2 177 13.99 178 13.7 179 13.41 180 13.16 181 12.96 182 12.77 183 12.58 184 12.4 185 12.21 186 12.03 187 11.86 188 11.68 189 11.5 190 11.29 191 11.04 192 10.76 193 10.47 194 10.18 195 9.91 196 9.67 197 9.42 198 9.18 199 8.98 200 8.82 201 8.71 202 8.62 203 8.54 204 8.46 205 8.38 206 8.31 207 8.26 208 8.2 209 8.12 210 8.02 211 7.76 212 7.31 213 6.81 214 6.36 215 6.1 216 5.97 217 5.86 218 5.78 219 5.72 220 5.71 221 5.79 222 5.98 223 6.21 224 6.4 225 6.49 226 6.47 227 6.42 228 6.35 229 6.29 230 6.24 231 6.19 232 6.14 233 6.1 234 6.07 235 6.06 236 6.1 237 6.21 238 6.36 239 6.53 240 6.69 241 6.84 242 7.01 243 7.18 244 7.36 245 7.55 246 7.75 247 7.95 248 8.16 249 8.38 250 8.62 251 8.88 252 9.16 253 9.45 254 9.76 255 10.07 256 10.39 257 10.75 258 11.1 259 11.42 260 11.69 261 11.92 262 12.16 263 12.37 264 12.51 265 12.57 266 12.55 267 12.49 268 12.38 269 12.22 270 11.33 271 11.08 272 10.85 273 10.64 274 10.44 275 10.27 276 10.09 277 9.91 278 9.74 279 9.63 280 9.58 281 9.59 282 9.59 283 9.61 284 9.62 285 9.65 286 9.71 287 9.82 288 9.95 289 10.08 290 10.17 291 10.23 292 10.28 293 10.33 294 10.36 295 10.37 296 10.31 297 10.14 298 9.92 299 9.69 300 9.51 301 9.35 302 9.18 303 9.03 304 8.92 305 8.88 306 8.96 307 9.18 308 9.45 309 9.7 310 9.86 311 9.95 312 10.03 313 10.09 314 10.14 315 10.15 316 10.01 317 9.66 318 9.24 319 8.9 320 8.75 321 8.82 322 8.99 323 9.21 324 9.42 325 9.56 326 9.66 327 9.74 328 9.82 329 9.87 330 9.89 331 9.74 332 9.38 333 8.96 334 8.6 335 8.45 336 8.48 337 8.54 338 8.63 339 8.73 340 8.82 341 8.89 342 8.96 343 9.03 344 9.12 345 9.21 346 9.34 347 9.48 348 9.65 349 9.84 350 10.03 351 10.28 352 10.59 353 10.9 354 11.13 355 11.23 356 11.22 357 11.22 358 11.21 359 11.19 0",130,"【1.7GHz】OVTK-0203-190M",360,1840,1860,0,null,"OVTK-0203-190M",false,0,0,null],</v>
      </c>
      <c r="E63" s="10" t="str">
        <f t="shared" si="28"/>
        <v>"2 0 0 360 0 2.63 1 2.67 2 2.71 3 2.76 4 2.8 5 2.83 6 2.87 7 2.9 8 2.94 9 2.96 10 2.97 11 2.97 12 2.98 13 2.98 14 2.98 15 2.98 16 2.97 17 2.94 18 2.9 19 2.85 20 2.81 21 2.76 22 2.7 23 2.64 24 2.58 25 2.51 26 2.45 27 2.38 28 2.31 29 2.26 30 2.22 31 2.19 32 2.16 33 2.14 34 2.12 35 2.12 36 2.12 37 2.13 38 2.14 39 2.16 40 2.18 41 2.22 42 2.27 43 2.33 44 2.41 45 2.5 46 2.6 47 2.73 48 2.88 49 3.04 50 3.21 51 3.27 52 3.33 53 3.39 54 3.45 55 3.52 56 3.59 57 3.66 58 3.73 59 3.8 60 3.86 61 3.92 62 3.98 63 4.04 64 4.08 65 4.15 66 4.26 67 4.29 68 4.28 69 4.27 70 4.26 71 4.23 72 4.18 73 4.11 74 4.04 75 3.96 76 3.89 77 3.8 78 3.71 79 3.62 80 3.54 81 3.38 82 3.14 83 2.91 84 2.68 85 2.46 86 2.25 87 2.04 88 1.83 89 1.64 90 1.46 91 1.3 92 1.14 93 0.99 94 0.85 95 0.72 96 0.61 97 0.49 98 0.39 99 0.3 100 0.23 101 0.17 102 0.11 103 0.06 104 0.02 105 0 106 0 107 0 108 0 109 0 110 0 111 0.01 112 0.03 113 0.06 114 0.1 115 0.13 116 0.16 117 0.2 118 0.25 119 0.29 120 0.34 121 0.4 122 0.46 123 0.52 124 0.59 125 0.66 126 0.73 127 0.81 128 0.88 129 0.96 130 1.05 131 1.13 132 1.23 133 1.33 134 1.43 135 1.54 136 1.66 137 1.78 138 1.9 139 2.04 140 2.18 141 2.32 142 2.48 143 2.64 144 2.82 145 2.99 146 3.18 147 3.38 148 3.58 149 3.79 150 4.01 151 4.12 152 4.24 153 4.36 154 4.48 155 4.58 156 4.68 157 4.78 158 4.87 159 4.94 160 4.98 161 5.01 162 5.04 163 5.05 164 5.07 165 5.07 166 5.06 167 5.02 168 4.96 169 4.9 170 4.86 171 4.81 172 4.76 173 4.71 174 4.66 175 4.61 176 4.55 177 4.5 178 4.44 179 4.39 180 4.33 181 4.29 182 4.24 183 4.2 184 4.16 185 4.12 186 4.07 187 4.05 188 3.98 189 3.9 190 3.82 191 3.74 192 3.65 193 3.56 194 3.47 195 3.37 196 3.25 197 3.12 198 2.98 199 2.84 200 2.69 201 2.53 202 2.36 203 2.18 204 2.01 205 1.84 206 1.67 207 1.51 208 1.35 209 1.2 210 1.07 211 0.95 212 0.83 213 0.72 214 0.63 215 0.57 216 0.53 217 0.5 218 0.47 219 0.45 220 0.44 221 0.46 222 0.52 223 0.61 224 0.71 225 0.83 226 0.96 227 1.14 228 1.35 229 1.58 230 1.83 231 2.11 232 2.43 233 2.78 234 3.17 235 3.58 236 3.73 237 3.9 238 4.08 239 4.26 240 4.44 241 4.64 242 4.87 243 4.88 244 4.95 245 4.94 246 4.97 247 4.99 248 4.99 249 4.98 250 4.95 251 4.91 252 4.89 253 4.85 254 4.79 255 4.62 256 4.48 257 4.33 258 4.19 259 4.06 260 3.94 261 3.84 262 3.75 263 3.66 264 3.59 265 3.54 266 3.5 267 3.38 268 3.29 269 3.22 270 3.2 271 3.21 272 3.26 273 3.32 274 3.4 275 3.48 276 3.54 277 3.61 278 3.69 279 3.79 280 3.88 281 3.97 282 4.08 283 4.19 284 4.3 285 4.39 286 4.48 287 4.57 288 4.66 289 4.5 290 4.44 291 4.46 292 4.5 293 4.56 294 4.65 295 4.58 296 4.44 297 4.21 298 4.22 299 4.21 300 4.3 301 4.4 302 4.29 303 3.72 304 3.52 305 3.41 306 3.3 307 3.21 308 3.18 309 3.09 310 3.04 311 2.98 312 2.94 313 2.91 314 2.85 315 2.83 316 2.83 317 2.83 318 2.83 319 2.83 320 2.84 321 2.85 322 2.88 323 2.91 324 2.94 325 2.97 326 2.99 327 3.02 328 3.04 329 3.05 330 3.06 331 3.05 332 3.04 333 3.03 334 3.01 335 2.99 336 2.96 337 2.92 338 2.88 339 2.83 340 2.79 341 2.75 342 2.7 343 2.65 344 2.61 345 2.57 346 2.54 347 2.51 348 2.48 349 2.46 350 2.45 351 2.45 352 2.45 353 2.46 354 2.46 355 2.46 356 2.48 357 2.51 358 2.55 359 2.59 1 0 360 0 11.17 1 11.02 2 10.66 3 10.2 4 9.72 5 9.33 6 9.02 7 8.74 8 8.47 9 8.2 10 7.91 11 7.6 12 7.27 13 6.94 14 6.6 15 6.25 16 5.88 17 5.48 18 5.08 19 4.71 20 4.39 21 4.13 22 3.9 23 3.68 24 3.47 25 3.24 26 3.01 27 2.76 28 2.51 29 2.27 30 2.04 31 1.81 32 1.58 33 1.36 34 1.16 35 0.99 36 0.85 37 0.72 38 0.61 39 0.51 40 0.45 41 0.4 42 0.36 43 0.33 44 0.31 45 0.3 46 0.3 47 0.3 48 0.3 49 0.3 50 0.31 51 0.32 52 0.34 53 0.37 54 0.41 55 0.45 56 0.5 57 0.57 58 0.65 59 0.75 60 0.85 61 0.98 62 1.14 63 1.32 64 1.51 65 1.7 66 1.89 67 2.09 68 2.3 69 2.53 70 2.77 71 3.03 72 3.3 73 3.6 74 3.91 75 4.24 76 4.58 77 4.95 78 5.34 79 5.74 80 6.15 81 6.56 82 6.99 83 7.42 84 7.88 85 8.35 86 8.95 87 9.66 88 10.34 89 10.86 90 11.06 91 10.94 92 10.64 93 10.21 94 9.72 95 9.25 96 8.74 97 8.14 98 7.51 99 6.88 100 6.31 101 5.79 102 5.28 103 4.8 104 4.34 105 3.92 106 3.53 107 3.16 108 2.81 109 2.49 110 2.2 111 1.94 112 1.69 113 1.46 114 1.25 115 1.07 116 0.9 117 0.75 118 0.61 119 0.48 120 0.38 121 0.3 122 0.22 123 0.15 124 0.1 125 0.06 126 0.04 127 0.03 128 0.01 129 0.01 130 0 131 0.02 132 0.07 133 0.15 134 0.24 135 0.33 136 0.45 137 0.6 138 0.78 139 0.96 140 1.16 141 1.35 142 1.57 143 1.79 144 2.03 145 2.28 146 2.54 147 2.81 148 3.1 149 3.4 150 3.72 151 4.07 152 4.45 153 4.84 154 5.25 155 5.67 156 6.1 157 6.56 158 7.03 159 7.48 160 7.91 161 8.3 162 8.66 163 9.02 164 9.38 165 9.76 166 10.16 167 10.58 168 11 169 11.44 170 11.88 171 12.42 172 13.05 173 13.66 174 14.11 175 14.29 176 14.2 177 13.99 178 13.7 179 13.41 180 13.16 181 12.96 182 12.77 183 12.58 184 12.4 185 12.21 186 12.03 187 11.86 188 11.68 189 11.5 190 11.29 191 11.04 192 10.76 193 10.47 194 10.18 195 9.91 196 9.67 197 9.42 198 9.18 199 8.98 200 8.82 201 8.71 202 8.62 203 8.54 204 8.46 205 8.38 206 8.31 207 8.26 208 8.2 209 8.12 210 8.02 211 7.76 212 7.31 213 6.81 214 6.36 215 6.1 216 5.97 217 5.86 218 5.78 219 5.72 220 5.71 221 5.79 222 5.98 223 6.21 224 6.4 225 6.49 226 6.47 227 6.42 228 6.35 229 6.29 230 6.24 231 6.19 232 6.14 233 6.1 234 6.07 235 6.06 236 6.1 237 6.21 238 6.36 239 6.53 240 6.69 241 6.84 242 7.01 243 7.18 244 7.36 245 7.55 246 7.75 247 7.95 248 8.16 249 8.38 250 8.62 251 8.88 252 9.16 253 9.45 254 9.76 255 10.07 256 10.39 257 10.75 258 11.1 259 11.42 260 11.69 261 11.92 262 12.16 263 12.37 264 12.51 265 12.57 266 12.55 267 12.49 268 12.38 269 12.22 270 11.33 271 11.08 272 10.85 273 10.64 274 10.44 275 10.27 276 10.09 277 9.91 278 9.74 279 9.63 280 9.58 281 9.59 282 9.59 283 9.61 284 9.62 285 9.65 286 9.71 287 9.82 288 9.95 289 10.08 290 10.17 291 10.23 292 10.28 293 10.33 294 10.36 295 10.37 296 10.31 297 10.14 298 9.92 299 9.69 300 9.51 301 9.35 302 9.18 303 9.03 304 8.92 305 8.88 306 8.96 307 9.18 308 9.45 309 9.7 310 9.86 311 9.95 312 10.03 313 10.09 314 10.14 315 10.15 316 10.01 317 9.66 318 9.24 319 8.9 320 8.75 321 8.82 322 8.99 323 9.21 324 9.42 325 9.56 326 9.66 327 9.74 328 9.82 329 9.87 330 9.89 331 9.74 332 9.38 333 8.96 334 8.6 335 8.45 336 8.48 337 8.54 338 8.63 339 8.73 340 8.82 341 8.89 342 8.96 343 9.03 344 9.12 345 9.21 346 9.34 347 9.48 348 9.65 349 9.84 350 10.03 351 10.28 352 10.59 353 10.9 354 11.13 355 11.23 356 11.22 357 11.22 358 11.21 359 11.19 0",130,"【1.7GHz】OVTK-0203-190M",360,1840,1860,0,null,"OVTK-0203-190M",false,0,0,null],</v>
      </c>
      <c r="F63" s="10" t="str">
        <f t="shared" si="7"/>
        <v>130,"【1.7GHz】OVTK-0203-190M",360,1840,1860,0,null,"OVTK-0203-190M",false,0,0,null],</v>
      </c>
      <c r="G63" s="10" t="str">
        <f t="shared" si="8"/>
        <v>"【1.7GHz】OVTK-0203-190M",360,1840,1860,0,null,"OVTK-0203-190M",false,0,0,null],</v>
      </c>
      <c r="H63" s="10" t="str">
        <f t="shared" ref="H63:L63" si="29">H9&amp;","&amp;I63</f>
        <v>360,1840,1860,0,null,"OVTK-0203-190M",false,0,0,null],</v>
      </c>
      <c r="I63" s="10" t="str">
        <f t="shared" si="29"/>
        <v>1840,1860,0,null,"OVTK-0203-190M",false,0,0,null],</v>
      </c>
      <c r="J63" s="10" t="str">
        <f t="shared" si="29"/>
        <v>1860,0,null,"OVTK-0203-190M",false,0,0,null],</v>
      </c>
      <c r="K63" s="10" t="str">
        <f t="shared" si="29"/>
        <v>0,null,"OVTK-0203-190M",false,0,0,null],</v>
      </c>
      <c r="L63" s="10" t="str">
        <f t="shared" si="29"/>
        <v>null,"OVTK-0203-190M",false,0,0,null],</v>
      </c>
      <c r="M63" s="10" t="str">
        <f t="shared" si="10"/>
        <v>"OVTK-0203-190M",false,0,0,null],</v>
      </c>
      <c r="N63" s="10" t="str">
        <f t="shared" ref="N63:P63" si="30">N9&amp;","&amp;O63</f>
        <v>false,0,0,null],</v>
      </c>
      <c r="O63" s="10" t="str">
        <f t="shared" si="30"/>
        <v>0,0,null],</v>
      </c>
      <c r="P63" s="10" t="str">
        <f t="shared" si="30"/>
        <v>0,null],</v>
      </c>
      <c r="Q63" s="10" t="str">
        <f t="shared" si="12"/>
        <v>null],</v>
      </c>
    </row>
    <row r="64">
      <c r="A64" s="10" t="str">
        <f t="shared" si="4"/>
        <v>["【1.7GHz】OVTK-0205-184(0)",6.48,"Ｇｏｏｄ Ｔｅｌｅｃｏｍｍｕｎｉｃａｔｉｏｎ","20180215_エリア設計部修正","2 0 0 360 0 2.09 1 2.08 2 2.05 3 2 4 1.94 5 1.86 6 1.77 7 1.67 8 1.56 9 1.45 10 1.34 11 1.22 12 1.11 13 1 14 0.9 15 0.81 16 0.72 17 0.65 18 0.6 19 0.55 20 0.5 21 0.45 22 0.41 23 0.36 24 0.31 25 0.27 26 0.23 27 0.19 28 0.15 29 0.12 30 0.09 31 0.06 32 0.04 33 0.02 34 0.01 35 0 36 0 37 0 38 0 39 0.01 40 0.03 41 0.05 42 0.07 43 0.09 44 0.11 45 0.14 46 0.16 47 0.19 48 0.22 49 0.24 50 0.27 51 0.29 52 0.32 53 0.34 54 0.36 55 0.38 56 0.39 57 0.41 58 0.43 59 0.45 60 0.47 61 0.49 62 0.51 63 0.52 64 0.54 65 0.56 66 0.57 67 0.59 68 0.6 69 0.61 70 0.63 71 0.64 72 0.65 73 0.65 74 0.66 75 0.67 76 0.67 77 0.68 78 0.68 79 0.68 80 0.69 81 0.69 82 0.7 83 0.7 84 0.7 85 0.71 86 0.71 87 0.72 88 0.73 89 0.74 90 0.75 91 0.76 92 0.78 93 0.8 94 0.83 95 0.86 96 0.89 97 0.93 98 0.98 99 1.02 100 1.07 101 1.12 102 1.17 103 1.22 104 1.27 105 1.33 106 1.38 107 1.43 108 1.49 109 1.54 110 1.61 111 1.69 112 1.77 113 1.85 114 1.94 115 2.04 116 2.13 117 2.22 118 2.31 119 2.39 120 2.47 121 2.54 122 2.61 123 2.66 124 2.69 125 2.72 126 2.73 127 2.72 128 2.71 129 2.69 130 2.66 131 2.63 132 2.59 133 2.55 134 2.5 135 2.46 136 2.4 137 2.35 138 2.29 139 2.24 140 2.18 141 2.12 142 2.07 143 2.02 144 1.97 145 1.92 146 1.86 147 1.8 148 1.73 149 1.66 150 1.58 151 1.51 152 1.43 153 1.36 154 1.29 155 1.23 156 1.16 157 1.11 158 1.06 159 1.02 160 0.99 161 0.98 162 0.97 163 0.97 164 0.97 165 0.97 166 0.98 167 0.98 168 0.99 169 1 170 1.02 171 1.04 172 1.06 173 1.08 174 1.11 175 1.14 176 1.18 177 1.22 178 1.27 179 1.32 180 1.38 181 1.51 182 1.63 183 1.75 184 1.87 185 1.98 186 2.09 187 2.19 188 2.29 189 2.39 190 2.47 191 2.55 192 2.62 193 2.69 194 2.74 195 2.78 196 2.81 197 2.83 198 2.84 199 2.84 200 2.84 201 2.83 202 2.83 203 2.83 204 2.82 205 2.82 206 2.82 207 2.81 208 2.81 209 2.8 210 2.79 211 2.79 212 2.78 213 2.77 214 2.77 215 2.76 216 2.75 217 2.74 218 2.73 219 2.71 220 2.69 221 2.67 222 2.65 223 2.62 224 2.6 225 2.57 226 2.55 227 2.52 228 2.5 229 2.48 230 2.46 231 2.45 232 2.44 233 2.43 234 2.43 235 2.43 236 2.43 237 2.44 238 2.46 239 2.48 240 2.5 241 2.52 242 2.54 243 2.57 244 2.6 245 2.62 246 2.65 247 2.68 248 2.71 249 2.74 250 2.77 251 2.8 252 2.82 253 2.85 254 2.87 255 2.9 256 2.93 257 2.96 258 2.99 259 3.02 260 3.05 261 3.08 262 3.11 263 3.14 264 3.17 265 3.2 266 3.23 267 3.25 268 3.28 269 3.3 270 3.33 271 3.35 272 3.37 273 3.4 274 3.42 275 3.44 276 3.47 277 3.49 278 3.51 279 3.53 280 3.55 281 3.57 282 3.59 283 3.61 284 3.62 285 3.63 286 3.64 287 3.64 288 3.64 289 3.64 290 3.63 291 3.61 292 3.58 293 3.55 294 3.51 295 3.46 296 3.42 297 3.37 298 3.31 299 3.26 300 3.2 301 3.14 302 3.08 303 3.02 304 2.97 305 2.91 306 2.86 307 2.81 308 2.75 309 2.69 310 2.62 311 2.56 312 2.48 313 2.41 314 2.34 315 2.27 316 2.2 317 2.13 318 2.07 319 2.01 320 1.96 321 1.91 322 1.86 323 1.83 324 1.8 325 1.78 326 1.76 327 1.74 328 1.72 329 1.7 330 1.68 331 1.66 332 1.64 333 1.63 334 1.61 335 1.6 336 1.59 337 1.57 338 1.57 339 1.56 340 1.55 341 1.55 342 1.55 343 1.55 344 1.57 345 1.59 346 1.62 347 1.65 348 1.69 349 1.73 350 1.78 351 1.82 352 1.87 353 1.91 354 1.95 355 1.99 356 2.02 357 2.05 358 2.07 359 2.09 1 0 360 0 18.38 1 18.93 2 19.55 3 20.12 4 20.55 5 20.71 6 20.46 7 19.81 8 18.91 9 17.91 10 16.97 11 16.01 12 14.93 13 13.81 14 12.76 15 11.88 16 11.15 17 10.49 18 9.88 19 9.32 20 8.78 21 8.27 22 7.79 23 7.33 24 6.89 25 6.46 26 6.05 27 5.64 28 5.25 29 4.87 30 4.49 31 4.11 32 3.72 33 3.34 34 3 35 2.7 36 2.46 37 2.24 38 2.04 39 1.85 40 1.67 41 1.48 42 1.29 43 1.11 44 0.95 45 0.81 46 0.69 47 0.58 48 0.48 49 0.4 50 0.36 51 0.34 52 0.32 53 0.31 54 0.3 55 0.29 56 0.31 57 0.37 58 0.45 59 0.55 60 0.65 61 0.76 62 0.9 63 1.07 64 1.25 65 1.45 66 1.66 67 1.9 68 2.17 69 2.46 70 2.78 71 3.12 72 3.5 73 3.92 74 4.37 75 4.85 76 5.37 77 5.93 78 6.55 79 7.24 80 8.01 81 8.97 82 10.14 83 11.41 84 12.66 85 13.76 86 14.84 87 15.99 88 17.04 89 17.8 90 18.09 91 17.54 92 16.15 93 14.35 94 12.53 95 11.12 96 10.07 97 9.1 98 8.21 99 7.4 100 6.69 101 6.05 102 5.46 103 4.93 104 4.44 105 3.99 106 3.58 107 3.19 108 2.84 109 2.51 110 2.22 111 1.95 112 1.7 113 1.47 114 1.26 115 1.07 116 0.9 117 0.72 118 0.57 119 0.43 120 0.33 121 0.23 122 0.15 123 0.07 124 0.02 125 0 126 0.01 127 0.04 128 0.08 129 0.14 130 0.2 131 0.28 132 0.41 133 0.57 134 0.74 135 0.91 136 1.09 137 1.29 138 1.5 139 1.72 140 1.94 141 2.16 142 2.38 143 2.61 144 2.86 145 3.13 146 3.46 147 3.83 148 4.22 149 4.62 150 5 151 5.34 152 5.66 153 5.99 154 6.33 155 6.71 156 7.14 157 7.6 158 8.1 159 8.63 160 9.19 161 9.79 162 10.43 163 11.12 164 11.84 165 12.6 166 13.45 167 14.42 168 15.4 169 16.3 170 17.04 171 17.68 172 18.33 173 18.89 174 19.28 175 19.43 176 19.31 177 18.98 178 18.54 179 18.08 180 17.67 181 17.34 182 17.02 183 16.7 184 16.35 185 15.97 186 15.49 187 14.92 188 14.33 189 13.77 190 13.3 191 12.91 192 12.57 193 12.25 194 11.95 195 11.68 196 11.43 197 11.2 198 10.99 199 10.78 200 10.54 201 10.28 202 9.99 203 9.7 204 9.42 205 9.15 206 8.91 207 8.66 208 8.43 209 8.22 210 8.05 211 7.89 212 7.73 213 7.6 214 7.5 215 7.46 216 7.47 217 7.47 218 7.48 219 7.49 220 7.51 221 7.56 222 7.65 223 7.77 224 7.91 225 8.04 226 8.18 227 8.34 228 8.5 229 8.64 230 8.75 231 8.83 232 8.9 233 8.97 234 9.01 235 9.03 236 9.01 237 8.96 238 8.89 239 8.83 240 8.78 241 8.74 242 8.71 243 8.67 244 8.65 245 8.64 246 8.66 247 8.73 248 8.83 249 8.95 250 9.09 251 9.26 252 9.49 253 9.77 254 10.08 255 10.41 256 10.77 257 11.19 258 11.64 259 12.12 260 12.59 261 13.1 262 13.67 263 14.23 264 14.71 265 15.03 266 15.24 267 15.44 268 15.59 269 15.7 270 15.74 271 15.15 272 14.57 273 14 274 13.45 275 12.91 276 12.37 277 11.83 278 11.31 279 10.82 280 10.38 281 9.96 282 9.55 283 9.17 284 8.85 285 8.61 286 8.42 287 8.24 288 8.1 289 8 290 7.96 291 7.98 292 8.01 293 8.07 294 8.13 295 8.2 296 8.3 297 8.44 298 8.58 299 8.69 300 8.74 301 8.73 302 8.7 303 8.65 304 8.6 305 8.53 306 8.43 307 8.27 308 8.09 309 7.94 310 7.84 311 7.78 312 7.73 313 7.7 314 7.67 315 7.65 316 7.65 317 7.64 318 7.64 319 7.64 320 7.63 321 7.6 322 7.54 323 7.47 324 7.41 325 7.39 326 7.41 327 7.47 328 7.56 329 7.68 330 7.81 331 8.01 332 8.32 333 8.68 334 9.07 335 9.42 336 9.76 337 10.13 338 10.49 339 10.8 340 11.03 341 11.19 342 11.31 343 11.41 344 11.53 345 11.69 346 11.89 347 12.15 348 12.46 349 12.8 350 13.17 351 13.61 352 14.16 353 14.75 354 15.35 355 15.91 356 16.42 357 16.92 358 17.41 359 17.9 0",125,"【1.7GHz】OVTK-0205-184",360,1840,1860,0,null,"OVTK-0205-184",false,0,0,null],</v>
      </c>
      <c r="B64" s="10" t="str">
        <f t="shared" si="5"/>
        <v>6.48,"Ｇｏｏｄ Ｔｅｌｅｃｏｍｍｕｎｉｃａｔｉｏｎ","20180215_エリア設計部修正","2 0 0 360 0 2.09 1 2.08 2 2.05 3 2 4 1.94 5 1.86 6 1.77 7 1.67 8 1.56 9 1.45 10 1.34 11 1.22 12 1.11 13 1 14 0.9 15 0.81 16 0.72 17 0.65 18 0.6 19 0.55 20 0.5 21 0.45 22 0.41 23 0.36 24 0.31 25 0.27 26 0.23 27 0.19 28 0.15 29 0.12 30 0.09 31 0.06 32 0.04 33 0.02 34 0.01 35 0 36 0 37 0 38 0 39 0.01 40 0.03 41 0.05 42 0.07 43 0.09 44 0.11 45 0.14 46 0.16 47 0.19 48 0.22 49 0.24 50 0.27 51 0.29 52 0.32 53 0.34 54 0.36 55 0.38 56 0.39 57 0.41 58 0.43 59 0.45 60 0.47 61 0.49 62 0.51 63 0.52 64 0.54 65 0.56 66 0.57 67 0.59 68 0.6 69 0.61 70 0.63 71 0.64 72 0.65 73 0.65 74 0.66 75 0.67 76 0.67 77 0.68 78 0.68 79 0.68 80 0.69 81 0.69 82 0.7 83 0.7 84 0.7 85 0.71 86 0.71 87 0.72 88 0.73 89 0.74 90 0.75 91 0.76 92 0.78 93 0.8 94 0.83 95 0.86 96 0.89 97 0.93 98 0.98 99 1.02 100 1.07 101 1.12 102 1.17 103 1.22 104 1.27 105 1.33 106 1.38 107 1.43 108 1.49 109 1.54 110 1.61 111 1.69 112 1.77 113 1.85 114 1.94 115 2.04 116 2.13 117 2.22 118 2.31 119 2.39 120 2.47 121 2.54 122 2.61 123 2.66 124 2.69 125 2.72 126 2.73 127 2.72 128 2.71 129 2.69 130 2.66 131 2.63 132 2.59 133 2.55 134 2.5 135 2.46 136 2.4 137 2.35 138 2.29 139 2.24 140 2.18 141 2.12 142 2.07 143 2.02 144 1.97 145 1.92 146 1.86 147 1.8 148 1.73 149 1.66 150 1.58 151 1.51 152 1.43 153 1.36 154 1.29 155 1.23 156 1.16 157 1.11 158 1.06 159 1.02 160 0.99 161 0.98 162 0.97 163 0.97 164 0.97 165 0.97 166 0.98 167 0.98 168 0.99 169 1 170 1.02 171 1.04 172 1.06 173 1.08 174 1.11 175 1.14 176 1.18 177 1.22 178 1.27 179 1.32 180 1.38 181 1.51 182 1.63 183 1.75 184 1.87 185 1.98 186 2.09 187 2.19 188 2.29 189 2.39 190 2.47 191 2.55 192 2.62 193 2.69 194 2.74 195 2.78 196 2.81 197 2.83 198 2.84 199 2.84 200 2.84 201 2.83 202 2.83 203 2.83 204 2.82 205 2.82 206 2.82 207 2.81 208 2.81 209 2.8 210 2.79 211 2.79 212 2.78 213 2.77 214 2.77 215 2.76 216 2.75 217 2.74 218 2.73 219 2.71 220 2.69 221 2.67 222 2.65 223 2.62 224 2.6 225 2.57 226 2.55 227 2.52 228 2.5 229 2.48 230 2.46 231 2.45 232 2.44 233 2.43 234 2.43 235 2.43 236 2.43 237 2.44 238 2.46 239 2.48 240 2.5 241 2.52 242 2.54 243 2.57 244 2.6 245 2.62 246 2.65 247 2.68 248 2.71 249 2.74 250 2.77 251 2.8 252 2.82 253 2.85 254 2.87 255 2.9 256 2.93 257 2.96 258 2.99 259 3.02 260 3.05 261 3.08 262 3.11 263 3.14 264 3.17 265 3.2 266 3.23 267 3.25 268 3.28 269 3.3 270 3.33 271 3.35 272 3.37 273 3.4 274 3.42 275 3.44 276 3.47 277 3.49 278 3.51 279 3.53 280 3.55 281 3.57 282 3.59 283 3.61 284 3.62 285 3.63 286 3.64 287 3.64 288 3.64 289 3.64 290 3.63 291 3.61 292 3.58 293 3.55 294 3.51 295 3.46 296 3.42 297 3.37 298 3.31 299 3.26 300 3.2 301 3.14 302 3.08 303 3.02 304 2.97 305 2.91 306 2.86 307 2.81 308 2.75 309 2.69 310 2.62 311 2.56 312 2.48 313 2.41 314 2.34 315 2.27 316 2.2 317 2.13 318 2.07 319 2.01 320 1.96 321 1.91 322 1.86 323 1.83 324 1.8 325 1.78 326 1.76 327 1.74 328 1.72 329 1.7 330 1.68 331 1.66 332 1.64 333 1.63 334 1.61 335 1.6 336 1.59 337 1.57 338 1.57 339 1.56 340 1.55 341 1.55 342 1.55 343 1.55 344 1.57 345 1.59 346 1.62 347 1.65 348 1.69 349 1.73 350 1.78 351 1.82 352 1.87 353 1.91 354 1.95 355 1.99 356 2.02 357 2.05 358 2.07 359 2.09 1 0 360 0 18.38 1 18.93 2 19.55 3 20.12 4 20.55 5 20.71 6 20.46 7 19.81 8 18.91 9 17.91 10 16.97 11 16.01 12 14.93 13 13.81 14 12.76 15 11.88 16 11.15 17 10.49 18 9.88 19 9.32 20 8.78 21 8.27 22 7.79 23 7.33 24 6.89 25 6.46 26 6.05 27 5.64 28 5.25 29 4.87 30 4.49 31 4.11 32 3.72 33 3.34 34 3 35 2.7 36 2.46 37 2.24 38 2.04 39 1.85 40 1.67 41 1.48 42 1.29 43 1.11 44 0.95 45 0.81 46 0.69 47 0.58 48 0.48 49 0.4 50 0.36 51 0.34 52 0.32 53 0.31 54 0.3 55 0.29 56 0.31 57 0.37 58 0.45 59 0.55 60 0.65 61 0.76 62 0.9 63 1.07 64 1.25 65 1.45 66 1.66 67 1.9 68 2.17 69 2.46 70 2.78 71 3.12 72 3.5 73 3.92 74 4.37 75 4.85 76 5.37 77 5.93 78 6.55 79 7.24 80 8.01 81 8.97 82 10.14 83 11.41 84 12.66 85 13.76 86 14.84 87 15.99 88 17.04 89 17.8 90 18.09 91 17.54 92 16.15 93 14.35 94 12.53 95 11.12 96 10.07 97 9.1 98 8.21 99 7.4 100 6.69 101 6.05 102 5.46 103 4.93 104 4.44 105 3.99 106 3.58 107 3.19 108 2.84 109 2.51 110 2.22 111 1.95 112 1.7 113 1.47 114 1.26 115 1.07 116 0.9 117 0.72 118 0.57 119 0.43 120 0.33 121 0.23 122 0.15 123 0.07 124 0.02 125 0 126 0.01 127 0.04 128 0.08 129 0.14 130 0.2 131 0.28 132 0.41 133 0.57 134 0.74 135 0.91 136 1.09 137 1.29 138 1.5 139 1.72 140 1.94 141 2.16 142 2.38 143 2.61 144 2.86 145 3.13 146 3.46 147 3.83 148 4.22 149 4.62 150 5 151 5.34 152 5.66 153 5.99 154 6.33 155 6.71 156 7.14 157 7.6 158 8.1 159 8.63 160 9.19 161 9.79 162 10.43 163 11.12 164 11.84 165 12.6 166 13.45 167 14.42 168 15.4 169 16.3 170 17.04 171 17.68 172 18.33 173 18.89 174 19.28 175 19.43 176 19.31 177 18.98 178 18.54 179 18.08 180 17.67 181 17.34 182 17.02 183 16.7 184 16.35 185 15.97 186 15.49 187 14.92 188 14.33 189 13.77 190 13.3 191 12.91 192 12.57 193 12.25 194 11.95 195 11.68 196 11.43 197 11.2 198 10.99 199 10.78 200 10.54 201 10.28 202 9.99 203 9.7 204 9.42 205 9.15 206 8.91 207 8.66 208 8.43 209 8.22 210 8.05 211 7.89 212 7.73 213 7.6 214 7.5 215 7.46 216 7.47 217 7.47 218 7.48 219 7.49 220 7.51 221 7.56 222 7.65 223 7.77 224 7.91 225 8.04 226 8.18 227 8.34 228 8.5 229 8.64 230 8.75 231 8.83 232 8.9 233 8.97 234 9.01 235 9.03 236 9.01 237 8.96 238 8.89 239 8.83 240 8.78 241 8.74 242 8.71 243 8.67 244 8.65 245 8.64 246 8.66 247 8.73 248 8.83 249 8.95 250 9.09 251 9.26 252 9.49 253 9.77 254 10.08 255 10.41 256 10.77 257 11.19 258 11.64 259 12.12 260 12.59 261 13.1 262 13.67 263 14.23 264 14.71 265 15.03 266 15.24 267 15.44 268 15.59 269 15.7 270 15.74 271 15.15 272 14.57 273 14 274 13.45 275 12.91 276 12.37 277 11.83 278 11.31 279 10.82 280 10.38 281 9.96 282 9.55 283 9.17 284 8.85 285 8.61 286 8.42 287 8.24 288 8.1 289 8 290 7.96 291 7.98 292 8.01 293 8.07 294 8.13 295 8.2 296 8.3 297 8.44 298 8.58 299 8.69 300 8.74 301 8.73 302 8.7 303 8.65 304 8.6 305 8.53 306 8.43 307 8.27 308 8.09 309 7.94 310 7.84 311 7.78 312 7.73 313 7.7 314 7.67 315 7.65 316 7.65 317 7.64 318 7.64 319 7.64 320 7.63 321 7.6 322 7.54 323 7.47 324 7.41 325 7.39 326 7.41 327 7.47 328 7.56 329 7.68 330 7.81 331 8.01 332 8.32 333 8.68 334 9.07 335 9.42 336 9.76 337 10.13 338 10.49 339 10.8 340 11.03 341 11.19 342 11.31 343 11.41 344 11.53 345 11.69 346 11.89 347 12.15 348 12.46 349 12.8 350 13.17 351 13.61 352 14.16 353 14.75 354 15.35 355 15.91 356 16.42 357 16.92 358 17.41 359 17.9 0",125,"【1.7GHz】OVTK-0205-184",360,1840,1860,0,null,"OVTK-0205-184",false,0,0,null],</v>
      </c>
      <c r="C64" s="10" t="str">
        <f t="shared" ref="C64:E64" si="31">""""&amp;C10&amp;""","&amp;D64</f>
        <v>"Ｇｏｏｄ Ｔｅｌｅｃｏｍｍｕｎｉｃａｔｉｏｎ","20180215_エリア設計部修正","2 0 0 360 0 2.09 1 2.08 2 2.05 3 2 4 1.94 5 1.86 6 1.77 7 1.67 8 1.56 9 1.45 10 1.34 11 1.22 12 1.11 13 1 14 0.9 15 0.81 16 0.72 17 0.65 18 0.6 19 0.55 20 0.5 21 0.45 22 0.41 23 0.36 24 0.31 25 0.27 26 0.23 27 0.19 28 0.15 29 0.12 30 0.09 31 0.06 32 0.04 33 0.02 34 0.01 35 0 36 0 37 0 38 0 39 0.01 40 0.03 41 0.05 42 0.07 43 0.09 44 0.11 45 0.14 46 0.16 47 0.19 48 0.22 49 0.24 50 0.27 51 0.29 52 0.32 53 0.34 54 0.36 55 0.38 56 0.39 57 0.41 58 0.43 59 0.45 60 0.47 61 0.49 62 0.51 63 0.52 64 0.54 65 0.56 66 0.57 67 0.59 68 0.6 69 0.61 70 0.63 71 0.64 72 0.65 73 0.65 74 0.66 75 0.67 76 0.67 77 0.68 78 0.68 79 0.68 80 0.69 81 0.69 82 0.7 83 0.7 84 0.7 85 0.71 86 0.71 87 0.72 88 0.73 89 0.74 90 0.75 91 0.76 92 0.78 93 0.8 94 0.83 95 0.86 96 0.89 97 0.93 98 0.98 99 1.02 100 1.07 101 1.12 102 1.17 103 1.22 104 1.27 105 1.33 106 1.38 107 1.43 108 1.49 109 1.54 110 1.61 111 1.69 112 1.77 113 1.85 114 1.94 115 2.04 116 2.13 117 2.22 118 2.31 119 2.39 120 2.47 121 2.54 122 2.61 123 2.66 124 2.69 125 2.72 126 2.73 127 2.72 128 2.71 129 2.69 130 2.66 131 2.63 132 2.59 133 2.55 134 2.5 135 2.46 136 2.4 137 2.35 138 2.29 139 2.24 140 2.18 141 2.12 142 2.07 143 2.02 144 1.97 145 1.92 146 1.86 147 1.8 148 1.73 149 1.66 150 1.58 151 1.51 152 1.43 153 1.36 154 1.29 155 1.23 156 1.16 157 1.11 158 1.06 159 1.02 160 0.99 161 0.98 162 0.97 163 0.97 164 0.97 165 0.97 166 0.98 167 0.98 168 0.99 169 1 170 1.02 171 1.04 172 1.06 173 1.08 174 1.11 175 1.14 176 1.18 177 1.22 178 1.27 179 1.32 180 1.38 181 1.51 182 1.63 183 1.75 184 1.87 185 1.98 186 2.09 187 2.19 188 2.29 189 2.39 190 2.47 191 2.55 192 2.62 193 2.69 194 2.74 195 2.78 196 2.81 197 2.83 198 2.84 199 2.84 200 2.84 201 2.83 202 2.83 203 2.83 204 2.82 205 2.82 206 2.82 207 2.81 208 2.81 209 2.8 210 2.79 211 2.79 212 2.78 213 2.77 214 2.77 215 2.76 216 2.75 217 2.74 218 2.73 219 2.71 220 2.69 221 2.67 222 2.65 223 2.62 224 2.6 225 2.57 226 2.55 227 2.52 228 2.5 229 2.48 230 2.46 231 2.45 232 2.44 233 2.43 234 2.43 235 2.43 236 2.43 237 2.44 238 2.46 239 2.48 240 2.5 241 2.52 242 2.54 243 2.57 244 2.6 245 2.62 246 2.65 247 2.68 248 2.71 249 2.74 250 2.77 251 2.8 252 2.82 253 2.85 254 2.87 255 2.9 256 2.93 257 2.96 258 2.99 259 3.02 260 3.05 261 3.08 262 3.11 263 3.14 264 3.17 265 3.2 266 3.23 267 3.25 268 3.28 269 3.3 270 3.33 271 3.35 272 3.37 273 3.4 274 3.42 275 3.44 276 3.47 277 3.49 278 3.51 279 3.53 280 3.55 281 3.57 282 3.59 283 3.61 284 3.62 285 3.63 286 3.64 287 3.64 288 3.64 289 3.64 290 3.63 291 3.61 292 3.58 293 3.55 294 3.51 295 3.46 296 3.42 297 3.37 298 3.31 299 3.26 300 3.2 301 3.14 302 3.08 303 3.02 304 2.97 305 2.91 306 2.86 307 2.81 308 2.75 309 2.69 310 2.62 311 2.56 312 2.48 313 2.41 314 2.34 315 2.27 316 2.2 317 2.13 318 2.07 319 2.01 320 1.96 321 1.91 322 1.86 323 1.83 324 1.8 325 1.78 326 1.76 327 1.74 328 1.72 329 1.7 330 1.68 331 1.66 332 1.64 333 1.63 334 1.61 335 1.6 336 1.59 337 1.57 338 1.57 339 1.56 340 1.55 341 1.55 342 1.55 343 1.55 344 1.57 345 1.59 346 1.62 347 1.65 348 1.69 349 1.73 350 1.78 351 1.82 352 1.87 353 1.91 354 1.95 355 1.99 356 2.02 357 2.05 358 2.07 359 2.09 1 0 360 0 18.38 1 18.93 2 19.55 3 20.12 4 20.55 5 20.71 6 20.46 7 19.81 8 18.91 9 17.91 10 16.97 11 16.01 12 14.93 13 13.81 14 12.76 15 11.88 16 11.15 17 10.49 18 9.88 19 9.32 20 8.78 21 8.27 22 7.79 23 7.33 24 6.89 25 6.46 26 6.05 27 5.64 28 5.25 29 4.87 30 4.49 31 4.11 32 3.72 33 3.34 34 3 35 2.7 36 2.46 37 2.24 38 2.04 39 1.85 40 1.67 41 1.48 42 1.29 43 1.11 44 0.95 45 0.81 46 0.69 47 0.58 48 0.48 49 0.4 50 0.36 51 0.34 52 0.32 53 0.31 54 0.3 55 0.29 56 0.31 57 0.37 58 0.45 59 0.55 60 0.65 61 0.76 62 0.9 63 1.07 64 1.25 65 1.45 66 1.66 67 1.9 68 2.17 69 2.46 70 2.78 71 3.12 72 3.5 73 3.92 74 4.37 75 4.85 76 5.37 77 5.93 78 6.55 79 7.24 80 8.01 81 8.97 82 10.14 83 11.41 84 12.66 85 13.76 86 14.84 87 15.99 88 17.04 89 17.8 90 18.09 91 17.54 92 16.15 93 14.35 94 12.53 95 11.12 96 10.07 97 9.1 98 8.21 99 7.4 100 6.69 101 6.05 102 5.46 103 4.93 104 4.44 105 3.99 106 3.58 107 3.19 108 2.84 109 2.51 110 2.22 111 1.95 112 1.7 113 1.47 114 1.26 115 1.07 116 0.9 117 0.72 118 0.57 119 0.43 120 0.33 121 0.23 122 0.15 123 0.07 124 0.02 125 0 126 0.01 127 0.04 128 0.08 129 0.14 130 0.2 131 0.28 132 0.41 133 0.57 134 0.74 135 0.91 136 1.09 137 1.29 138 1.5 139 1.72 140 1.94 141 2.16 142 2.38 143 2.61 144 2.86 145 3.13 146 3.46 147 3.83 148 4.22 149 4.62 150 5 151 5.34 152 5.66 153 5.99 154 6.33 155 6.71 156 7.14 157 7.6 158 8.1 159 8.63 160 9.19 161 9.79 162 10.43 163 11.12 164 11.84 165 12.6 166 13.45 167 14.42 168 15.4 169 16.3 170 17.04 171 17.68 172 18.33 173 18.89 174 19.28 175 19.43 176 19.31 177 18.98 178 18.54 179 18.08 180 17.67 181 17.34 182 17.02 183 16.7 184 16.35 185 15.97 186 15.49 187 14.92 188 14.33 189 13.77 190 13.3 191 12.91 192 12.57 193 12.25 194 11.95 195 11.68 196 11.43 197 11.2 198 10.99 199 10.78 200 10.54 201 10.28 202 9.99 203 9.7 204 9.42 205 9.15 206 8.91 207 8.66 208 8.43 209 8.22 210 8.05 211 7.89 212 7.73 213 7.6 214 7.5 215 7.46 216 7.47 217 7.47 218 7.48 219 7.49 220 7.51 221 7.56 222 7.65 223 7.77 224 7.91 225 8.04 226 8.18 227 8.34 228 8.5 229 8.64 230 8.75 231 8.83 232 8.9 233 8.97 234 9.01 235 9.03 236 9.01 237 8.96 238 8.89 239 8.83 240 8.78 241 8.74 242 8.71 243 8.67 244 8.65 245 8.64 246 8.66 247 8.73 248 8.83 249 8.95 250 9.09 251 9.26 252 9.49 253 9.77 254 10.08 255 10.41 256 10.77 257 11.19 258 11.64 259 12.12 260 12.59 261 13.1 262 13.67 263 14.23 264 14.71 265 15.03 266 15.24 267 15.44 268 15.59 269 15.7 270 15.74 271 15.15 272 14.57 273 14 274 13.45 275 12.91 276 12.37 277 11.83 278 11.31 279 10.82 280 10.38 281 9.96 282 9.55 283 9.17 284 8.85 285 8.61 286 8.42 287 8.24 288 8.1 289 8 290 7.96 291 7.98 292 8.01 293 8.07 294 8.13 295 8.2 296 8.3 297 8.44 298 8.58 299 8.69 300 8.74 301 8.73 302 8.7 303 8.65 304 8.6 305 8.53 306 8.43 307 8.27 308 8.09 309 7.94 310 7.84 311 7.78 312 7.73 313 7.7 314 7.67 315 7.65 316 7.65 317 7.64 318 7.64 319 7.64 320 7.63 321 7.6 322 7.54 323 7.47 324 7.41 325 7.39 326 7.41 327 7.47 328 7.56 329 7.68 330 7.81 331 8.01 332 8.32 333 8.68 334 9.07 335 9.42 336 9.76 337 10.13 338 10.49 339 10.8 340 11.03 341 11.19 342 11.31 343 11.41 344 11.53 345 11.69 346 11.89 347 12.15 348 12.46 349 12.8 350 13.17 351 13.61 352 14.16 353 14.75 354 15.35 355 15.91 356 16.42 357 16.92 358 17.41 359 17.9 0",125,"【1.7GHz】OVTK-0205-184",360,1840,1860,0,null,"OVTK-0205-184",false,0,0,null],</v>
      </c>
      <c r="D64" s="10" t="str">
        <f t="shared" si="31"/>
        <v>"20180215_エリア設計部修正","2 0 0 360 0 2.09 1 2.08 2 2.05 3 2 4 1.94 5 1.86 6 1.77 7 1.67 8 1.56 9 1.45 10 1.34 11 1.22 12 1.11 13 1 14 0.9 15 0.81 16 0.72 17 0.65 18 0.6 19 0.55 20 0.5 21 0.45 22 0.41 23 0.36 24 0.31 25 0.27 26 0.23 27 0.19 28 0.15 29 0.12 30 0.09 31 0.06 32 0.04 33 0.02 34 0.01 35 0 36 0 37 0 38 0 39 0.01 40 0.03 41 0.05 42 0.07 43 0.09 44 0.11 45 0.14 46 0.16 47 0.19 48 0.22 49 0.24 50 0.27 51 0.29 52 0.32 53 0.34 54 0.36 55 0.38 56 0.39 57 0.41 58 0.43 59 0.45 60 0.47 61 0.49 62 0.51 63 0.52 64 0.54 65 0.56 66 0.57 67 0.59 68 0.6 69 0.61 70 0.63 71 0.64 72 0.65 73 0.65 74 0.66 75 0.67 76 0.67 77 0.68 78 0.68 79 0.68 80 0.69 81 0.69 82 0.7 83 0.7 84 0.7 85 0.71 86 0.71 87 0.72 88 0.73 89 0.74 90 0.75 91 0.76 92 0.78 93 0.8 94 0.83 95 0.86 96 0.89 97 0.93 98 0.98 99 1.02 100 1.07 101 1.12 102 1.17 103 1.22 104 1.27 105 1.33 106 1.38 107 1.43 108 1.49 109 1.54 110 1.61 111 1.69 112 1.77 113 1.85 114 1.94 115 2.04 116 2.13 117 2.22 118 2.31 119 2.39 120 2.47 121 2.54 122 2.61 123 2.66 124 2.69 125 2.72 126 2.73 127 2.72 128 2.71 129 2.69 130 2.66 131 2.63 132 2.59 133 2.55 134 2.5 135 2.46 136 2.4 137 2.35 138 2.29 139 2.24 140 2.18 141 2.12 142 2.07 143 2.02 144 1.97 145 1.92 146 1.86 147 1.8 148 1.73 149 1.66 150 1.58 151 1.51 152 1.43 153 1.36 154 1.29 155 1.23 156 1.16 157 1.11 158 1.06 159 1.02 160 0.99 161 0.98 162 0.97 163 0.97 164 0.97 165 0.97 166 0.98 167 0.98 168 0.99 169 1 170 1.02 171 1.04 172 1.06 173 1.08 174 1.11 175 1.14 176 1.18 177 1.22 178 1.27 179 1.32 180 1.38 181 1.51 182 1.63 183 1.75 184 1.87 185 1.98 186 2.09 187 2.19 188 2.29 189 2.39 190 2.47 191 2.55 192 2.62 193 2.69 194 2.74 195 2.78 196 2.81 197 2.83 198 2.84 199 2.84 200 2.84 201 2.83 202 2.83 203 2.83 204 2.82 205 2.82 206 2.82 207 2.81 208 2.81 209 2.8 210 2.79 211 2.79 212 2.78 213 2.77 214 2.77 215 2.76 216 2.75 217 2.74 218 2.73 219 2.71 220 2.69 221 2.67 222 2.65 223 2.62 224 2.6 225 2.57 226 2.55 227 2.52 228 2.5 229 2.48 230 2.46 231 2.45 232 2.44 233 2.43 234 2.43 235 2.43 236 2.43 237 2.44 238 2.46 239 2.48 240 2.5 241 2.52 242 2.54 243 2.57 244 2.6 245 2.62 246 2.65 247 2.68 248 2.71 249 2.74 250 2.77 251 2.8 252 2.82 253 2.85 254 2.87 255 2.9 256 2.93 257 2.96 258 2.99 259 3.02 260 3.05 261 3.08 262 3.11 263 3.14 264 3.17 265 3.2 266 3.23 267 3.25 268 3.28 269 3.3 270 3.33 271 3.35 272 3.37 273 3.4 274 3.42 275 3.44 276 3.47 277 3.49 278 3.51 279 3.53 280 3.55 281 3.57 282 3.59 283 3.61 284 3.62 285 3.63 286 3.64 287 3.64 288 3.64 289 3.64 290 3.63 291 3.61 292 3.58 293 3.55 294 3.51 295 3.46 296 3.42 297 3.37 298 3.31 299 3.26 300 3.2 301 3.14 302 3.08 303 3.02 304 2.97 305 2.91 306 2.86 307 2.81 308 2.75 309 2.69 310 2.62 311 2.56 312 2.48 313 2.41 314 2.34 315 2.27 316 2.2 317 2.13 318 2.07 319 2.01 320 1.96 321 1.91 322 1.86 323 1.83 324 1.8 325 1.78 326 1.76 327 1.74 328 1.72 329 1.7 330 1.68 331 1.66 332 1.64 333 1.63 334 1.61 335 1.6 336 1.59 337 1.57 338 1.57 339 1.56 340 1.55 341 1.55 342 1.55 343 1.55 344 1.57 345 1.59 346 1.62 347 1.65 348 1.69 349 1.73 350 1.78 351 1.82 352 1.87 353 1.91 354 1.95 355 1.99 356 2.02 357 2.05 358 2.07 359 2.09 1 0 360 0 18.38 1 18.93 2 19.55 3 20.12 4 20.55 5 20.71 6 20.46 7 19.81 8 18.91 9 17.91 10 16.97 11 16.01 12 14.93 13 13.81 14 12.76 15 11.88 16 11.15 17 10.49 18 9.88 19 9.32 20 8.78 21 8.27 22 7.79 23 7.33 24 6.89 25 6.46 26 6.05 27 5.64 28 5.25 29 4.87 30 4.49 31 4.11 32 3.72 33 3.34 34 3 35 2.7 36 2.46 37 2.24 38 2.04 39 1.85 40 1.67 41 1.48 42 1.29 43 1.11 44 0.95 45 0.81 46 0.69 47 0.58 48 0.48 49 0.4 50 0.36 51 0.34 52 0.32 53 0.31 54 0.3 55 0.29 56 0.31 57 0.37 58 0.45 59 0.55 60 0.65 61 0.76 62 0.9 63 1.07 64 1.25 65 1.45 66 1.66 67 1.9 68 2.17 69 2.46 70 2.78 71 3.12 72 3.5 73 3.92 74 4.37 75 4.85 76 5.37 77 5.93 78 6.55 79 7.24 80 8.01 81 8.97 82 10.14 83 11.41 84 12.66 85 13.76 86 14.84 87 15.99 88 17.04 89 17.8 90 18.09 91 17.54 92 16.15 93 14.35 94 12.53 95 11.12 96 10.07 97 9.1 98 8.21 99 7.4 100 6.69 101 6.05 102 5.46 103 4.93 104 4.44 105 3.99 106 3.58 107 3.19 108 2.84 109 2.51 110 2.22 111 1.95 112 1.7 113 1.47 114 1.26 115 1.07 116 0.9 117 0.72 118 0.57 119 0.43 120 0.33 121 0.23 122 0.15 123 0.07 124 0.02 125 0 126 0.01 127 0.04 128 0.08 129 0.14 130 0.2 131 0.28 132 0.41 133 0.57 134 0.74 135 0.91 136 1.09 137 1.29 138 1.5 139 1.72 140 1.94 141 2.16 142 2.38 143 2.61 144 2.86 145 3.13 146 3.46 147 3.83 148 4.22 149 4.62 150 5 151 5.34 152 5.66 153 5.99 154 6.33 155 6.71 156 7.14 157 7.6 158 8.1 159 8.63 160 9.19 161 9.79 162 10.43 163 11.12 164 11.84 165 12.6 166 13.45 167 14.42 168 15.4 169 16.3 170 17.04 171 17.68 172 18.33 173 18.89 174 19.28 175 19.43 176 19.31 177 18.98 178 18.54 179 18.08 180 17.67 181 17.34 182 17.02 183 16.7 184 16.35 185 15.97 186 15.49 187 14.92 188 14.33 189 13.77 190 13.3 191 12.91 192 12.57 193 12.25 194 11.95 195 11.68 196 11.43 197 11.2 198 10.99 199 10.78 200 10.54 201 10.28 202 9.99 203 9.7 204 9.42 205 9.15 206 8.91 207 8.66 208 8.43 209 8.22 210 8.05 211 7.89 212 7.73 213 7.6 214 7.5 215 7.46 216 7.47 217 7.47 218 7.48 219 7.49 220 7.51 221 7.56 222 7.65 223 7.77 224 7.91 225 8.04 226 8.18 227 8.34 228 8.5 229 8.64 230 8.75 231 8.83 232 8.9 233 8.97 234 9.01 235 9.03 236 9.01 237 8.96 238 8.89 239 8.83 240 8.78 241 8.74 242 8.71 243 8.67 244 8.65 245 8.64 246 8.66 247 8.73 248 8.83 249 8.95 250 9.09 251 9.26 252 9.49 253 9.77 254 10.08 255 10.41 256 10.77 257 11.19 258 11.64 259 12.12 260 12.59 261 13.1 262 13.67 263 14.23 264 14.71 265 15.03 266 15.24 267 15.44 268 15.59 269 15.7 270 15.74 271 15.15 272 14.57 273 14 274 13.45 275 12.91 276 12.37 277 11.83 278 11.31 279 10.82 280 10.38 281 9.96 282 9.55 283 9.17 284 8.85 285 8.61 286 8.42 287 8.24 288 8.1 289 8 290 7.96 291 7.98 292 8.01 293 8.07 294 8.13 295 8.2 296 8.3 297 8.44 298 8.58 299 8.69 300 8.74 301 8.73 302 8.7 303 8.65 304 8.6 305 8.53 306 8.43 307 8.27 308 8.09 309 7.94 310 7.84 311 7.78 312 7.73 313 7.7 314 7.67 315 7.65 316 7.65 317 7.64 318 7.64 319 7.64 320 7.63 321 7.6 322 7.54 323 7.47 324 7.41 325 7.39 326 7.41 327 7.47 328 7.56 329 7.68 330 7.81 331 8.01 332 8.32 333 8.68 334 9.07 335 9.42 336 9.76 337 10.13 338 10.49 339 10.8 340 11.03 341 11.19 342 11.31 343 11.41 344 11.53 345 11.69 346 11.89 347 12.15 348 12.46 349 12.8 350 13.17 351 13.61 352 14.16 353 14.75 354 15.35 355 15.91 356 16.42 357 16.92 358 17.41 359 17.9 0",125,"【1.7GHz】OVTK-0205-184",360,1840,1860,0,null,"OVTK-0205-184",false,0,0,null],</v>
      </c>
      <c r="E64" s="10" t="str">
        <f t="shared" si="31"/>
        <v>"2 0 0 360 0 2.09 1 2.08 2 2.05 3 2 4 1.94 5 1.86 6 1.77 7 1.67 8 1.56 9 1.45 10 1.34 11 1.22 12 1.11 13 1 14 0.9 15 0.81 16 0.72 17 0.65 18 0.6 19 0.55 20 0.5 21 0.45 22 0.41 23 0.36 24 0.31 25 0.27 26 0.23 27 0.19 28 0.15 29 0.12 30 0.09 31 0.06 32 0.04 33 0.02 34 0.01 35 0 36 0 37 0 38 0 39 0.01 40 0.03 41 0.05 42 0.07 43 0.09 44 0.11 45 0.14 46 0.16 47 0.19 48 0.22 49 0.24 50 0.27 51 0.29 52 0.32 53 0.34 54 0.36 55 0.38 56 0.39 57 0.41 58 0.43 59 0.45 60 0.47 61 0.49 62 0.51 63 0.52 64 0.54 65 0.56 66 0.57 67 0.59 68 0.6 69 0.61 70 0.63 71 0.64 72 0.65 73 0.65 74 0.66 75 0.67 76 0.67 77 0.68 78 0.68 79 0.68 80 0.69 81 0.69 82 0.7 83 0.7 84 0.7 85 0.71 86 0.71 87 0.72 88 0.73 89 0.74 90 0.75 91 0.76 92 0.78 93 0.8 94 0.83 95 0.86 96 0.89 97 0.93 98 0.98 99 1.02 100 1.07 101 1.12 102 1.17 103 1.22 104 1.27 105 1.33 106 1.38 107 1.43 108 1.49 109 1.54 110 1.61 111 1.69 112 1.77 113 1.85 114 1.94 115 2.04 116 2.13 117 2.22 118 2.31 119 2.39 120 2.47 121 2.54 122 2.61 123 2.66 124 2.69 125 2.72 126 2.73 127 2.72 128 2.71 129 2.69 130 2.66 131 2.63 132 2.59 133 2.55 134 2.5 135 2.46 136 2.4 137 2.35 138 2.29 139 2.24 140 2.18 141 2.12 142 2.07 143 2.02 144 1.97 145 1.92 146 1.86 147 1.8 148 1.73 149 1.66 150 1.58 151 1.51 152 1.43 153 1.36 154 1.29 155 1.23 156 1.16 157 1.11 158 1.06 159 1.02 160 0.99 161 0.98 162 0.97 163 0.97 164 0.97 165 0.97 166 0.98 167 0.98 168 0.99 169 1 170 1.02 171 1.04 172 1.06 173 1.08 174 1.11 175 1.14 176 1.18 177 1.22 178 1.27 179 1.32 180 1.38 181 1.51 182 1.63 183 1.75 184 1.87 185 1.98 186 2.09 187 2.19 188 2.29 189 2.39 190 2.47 191 2.55 192 2.62 193 2.69 194 2.74 195 2.78 196 2.81 197 2.83 198 2.84 199 2.84 200 2.84 201 2.83 202 2.83 203 2.83 204 2.82 205 2.82 206 2.82 207 2.81 208 2.81 209 2.8 210 2.79 211 2.79 212 2.78 213 2.77 214 2.77 215 2.76 216 2.75 217 2.74 218 2.73 219 2.71 220 2.69 221 2.67 222 2.65 223 2.62 224 2.6 225 2.57 226 2.55 227 2.52 228 2.5 229 2.48 230 2.46 231 2.45 232 2.44 233 2.43 234 2.43 235 2.43 236 2.43 237 2.44 238 2.46 239 2.48 240 2.5 241 2.52 242 2.54 243 2.57 244 2.6 245 2.62 246 2.65 247 2.68 248 2.71 249 2.74 250 2.77 251 2.8 252 2.82 253 2.85 254 2.87 255 2.9 256 2.93 257 2.96 258 2.99 259 3.02 260 3.05 261 3.08 262 3.11 263 3.14 264 3.17 265 3.2 266 3.23 267 3.25 268 3.28 269 3.3 270 3.33 271 3.35 272 3.37 273 3.4 274 3.42 275 3.44 276 3.47 277 3.49 278 3.51 279 3.53 280 3.55 281 3.57 282 3.59 283 3.61 284 3.62 285 3.63 286 3.64 287 3.64 288 3.64 289 3.64 290 3.63 291 3.61 292 3.58 293 3.55 294 3.51 295 3.46 296 3.42 297 3.37 298 3.31 299 3.26 300 3.2 301 3.14 302 3.08 303 3.02 304 2.97 305 2.91 306 2.86 307 2.81 308 2.75 309 2.69 310 2.62 311 2.56 312 2.48 313 2.41 314 2.34 315 2.27 316 2.2 317 2.13 318 2.07 319 2.01 320 1.96 321 1.91 322 1.86 323 1.83 324 1.8 325 1.78 326 1.76 327 1.74 328 1.72 329 1.7 330 1.68 331 1.66 332 1.64 333 1.63 334 1.61 335 1.6 336 1.59 337 1.57 338 1.57 339 1.56 340 1.55 341 1.55 342 1.55 343 1.55 344 1.57 345 1.59 346 1.62 347 1.65 348 1.69 349 1.73 350 1.78 351 1.82 352 1.87 353 1.91 354 1.95 355 1.99 356 2.02 357 2.05 358 2.07 359 2.09 1 0 360 0 18.38 1 18.93 2 19.55 3 20.12 4 20.55 5 20.71 6 20.46 7 19.81 8 18.91 9 17.91 10 16.97 11 16.01 12 14.93 13 13.81 14 12.76 15 11.88 16 11.15 17 10.49 18 9.88 19 9.32 20 8.78 21 8.27 22 7.79 23 7.33 24 6.89 25 6.46 26 6.05 27 5.64 28 5.25 29 4.87 30 4.49 31 4.11 32 3.72 33 3.34 34 3 35 2.7 36 2.46 37 2.24 38 2.04 39 1.85 40 1.67 41 1.48 42 1.29 43 1.11 44 0.95 45 0.81 46 0.69 47 0.58 48 0.48 49 0.4 50 0.36 51 0.34 52 0.32 53 0.31 54 0.3 55 0.29 56 0.31 57 0.37 58 0.45 59 0.55 60 0.65 61 0.76 62 0.9 63 1.07 64 1.25 65 1.45 66 1.66 67 1.9 68 2.17 69 2.46 70 2.78 71 3.12 72 3.5 73 3.92 74 4.37 75 4.85 76 5.37 77 5.93 78 6.55 79 7.24 80 8.01 81 8.97 82 10.14 83 11.41 84 12.66 85 13.76 86 14.84 87 15.99 88 17.04 89 17.8 90 18.09 91 17.54 92 16.15 93 14.35 94 12.53 95 11.12 96 10.07 97 9.1 98 8.21 99 7.4 100 6.69 101 6.05 102 5.46 103 4.93 104 4.44 105 3.99 106 3.58 107 3.19 108 2.84 109 2.51 110 2.22 111 1.95 112 1.7 113 1.47 114 1.26 115 1.07 116 0.9 117 0.72 118 0.57 119 0.43 120 0.33 121 0.23 122 0.15 123 0.07 124 0.02 125 0 126 0.01 127 0.04 128 0.08 129 0.14 130 0.2 131 0.28 132 0.41 133 0.57 134 0.74 135 0.91 136 1.09 137 1.29 138 1.5 139 1.72 140 1.94 141 2.16 142 2.38 143 2.61 144 2.86 145 3.13 146 3.46 147 3.83 148 4.22 149 4.62 150 5 151 5.34 152 5.66 153 5.99 154 6.33 155 6.71 156 7.14 157 7.6 158 8.1 159 8.63 160 9.19 161 9.79 162 10.43 163 11.12 164 11.84 165 12.6 166 13.45 167 14.42 168 15.4 169 16.3 170 17.04 171 17.68 172 18.33 173 18.89 174 19.28 175 19.43 176 19.31 177 18.98 178 18.54 179 18.08 180 17.67 181 17.34 182 17.02 183 16.7 184 16.35 185 15.97 186 15.49 187 14.92 188 14.33 189 13.77 190 13.3 191 12.91 192 12.57 193 12.25 194 11.95 195 11.68 196 11.43 197 11.2 198 10.99 199 10.78 200 10.54 201 10.28 202 9.99 203 9.7 204 9.42 205 9.15 206 8.91 207 8.66 208 8.43 209 8.22 210 8.05 211 7.89 212 7.73 213 7.6 214 7.5 215 7.46 216 7.47 217 7.47 218 7.48 219 7.49 220 7.51 221 7.56 222 7.65 223 7.77 224 7.91 225 8.04 226 8.18 227 8.34 228 8.5 229 8.64 230 8.75 231 8.83 232 8.9 233 8.97 234 9.01 235 9.03 236 9.01 237 8.96 238 8.89 239 8.83 240 8.78 241 8.74 242 8.71 243 8.67 244 8.65 245 8.64 246 8.66 247 8.73 248 8.83 249 8.95 250 9.09 251 9.26 252 9.49 253 9.77 254 10.08 255 10.41 256 10.77 257 11.19 258 11.64 259 12.12 260 12.59 261 13.1 262 13.67 263 14.23 264 14.71 265 15.03 266 15.24 267 15.44 268 15.59 269 15.7 270 15.74 271 15.15 272 14.57 273 14 274 13.45 275 12.91 276 12.37 277 11.83 278 11.31 279 10.82 280 10.38 281 9.96 282 9.55 283 9.17 284 8.85 285 8.61 286 8.42 287 8.24 288 8.1 289 8 290 7.96 291 7.98 292 8.01 293 8.07 294 8.13 295 8.2 296 8.3 297 8.44 298 8.58 299 8.69 300 8.74 301 8.73 302 8.7 303 8.65 304 8.6 305 8.53 306 8.43 307 8.27 308 8.09 309 7.94 310 7.84 311 7.78 312 7.73 313 7.7 314 7.67 315 7.65 316 7.65 317 7.64 318 7.64 319 7.64 320 7.63 321 7.6 322 7.54 323 7.47 324 7.41 325 7.39 326 7.41 327 7.47 328 7.56 329 7.68 330 7.81 331 8.01 332 8.32 333 8.68 334 9.07 335 9.42 336 9.76 337 10.13 338 10.49 339 10.8 340 11.03 341 11.19 342 11.31 343 11.41 344 11.53 345 11.69 346 11.89 347 12.15 348 12.46 349 12.8 350 13.17 351 13.61 352 14.16 353 14.75 354 15.35 355 15.91 356 16.42 357 16.92 358 17.41 359 17.9 0",125,"【1.7GHz】OVTK-0205-184",360,1840,1860,0,null,"OVTK-0205-184",false,0,0,null],</v>
      </c>
      <c r="F64" s="10" t="str">
        <f t="shared" si="7"/>
        <v>125,"【1.7GHz】OVTK-0205-184",360,1840,1860,0,null,"OVTK-0205-184",false,0,0,null],</v>
      </c>
      <c r="G64" s="10" t="str">
        <f t="shared" si="8"/>
        <v>"【1.7GHz】OVTK-0205-184",360,1840,1860,0,null,"OVTK-0205-184",false,0,0,null],</v>
      </c>
      <c r="H64" s="10" t="str">
        <f t="shared" ref="H64:L64" si="32">H10&amp;","&amp;I64</f>
        <v>360,1840,1860,0,null,"OVTK-0205-184",false,0,0,null],</v>
      </c>
      <c r="I64" s="10" t="str">
        <f t="shared" si="32"/>
        <v>1840,1860,0,null,"OVTK-0205-184",false,0,0,null],</v>
      </c>
      <c r="J64" s="10" t="str">
        <f t="shared" si="32"/>
        <v>1860,0,null,"OVTK-0205-184",false,0,0,null],</v>
      </c>
      <c r="K64" s="10" t="str">
        <f t="shared" si="32"/>
        <v>0,null,"OVTK-0205-184",false,0,0,null],</v>
      </c>
      <c r="L64" s="10" t="str">
        <f t="shared" si="32"/>
        <v>null,"OVTK-0205-184",false,0,0,null],</v>
      </c>
      <c r="M64" s="10" t="str">
        <f t="shared" si="10"/>
        <v>"OVTK-0205-184",false,0,0,null],</v>
      </c>
      <c r="N64" s="10" t="str">
        <f t="shared" ref="N64:P64" si="33">N10&amp;","&amp;O64</f>
        <v>false,0,0,null],</v>
      </c>
      <c r="O64" s="10" t="str">
        <f t="shared" si="33"/>
        <v>0,0,null],</v>
      </c>
      <c r="P64" s="10" t="str">
        <f t="shared" si="33"/>
        <v>0,null],</v>
      </c>
      <c r="Q64" s="10" t="str">
        <f t="shared" si="12"/>
        <v>null],</v>
      </c>
    </row>
    <row r="65">
      <c r="A65" s="10" t="str">
        <f t="shared" si="4"/>
        <v>["【1.7GHz】R-0736FVM-DK(0)",5.21,"電気興業株式会社","20180215_エリア設計部修正","2 0 0 360 0 3.6 1 3.6 2 3.5 3 3.6 4 3.5 5 3.5 6 3.5 7 3.5 8 3.5 9 3.4 10 3.4 11 3.4 12 3.4 13 3.3 14 3.3 15 3.3 16 3.2 17 3.2 18 3.1 19 3.1 20 3.1 21 3 22 3 23 2.9 24 2.9 25 2.8 26 2.8 27 2.7 28 2.7 29 2.6 30 2.6 31 2.5 32 2.5 33 2.4 34 2.4 35 2.3 36 2.3 37 2.2 38 2.2 39 2.1 40 2.1 41 2 42 1.9 43 1.9 44 1.8 45 1.8 46 1.7 47 1.7 48 1.6 49 1.6 50 1.5 51 1.4 52 1.4 53 1.4 54 1.3 55 1.2 56 1.2 57 1.1 58 1.1 59 1.1 60 1 61 1 62 0.9 63 0.9 64 0.8 65 0.8 66 0.8 67 0.7 68 0.7 69 0.7 70 0.6 71 0.6 72 0.6 73 0.6 74 0.5 75 0.5 76 0.5 77 0.4 78 0.4 79 0.4 80 0.4 81 0.3 82 0.3 83 0.3 84 0.3 85 0.3 86 0.2 87 0.2 88 0.2 89 0.2 90 0.2 91 0.2 92 0.2 93 0.1 94 0.1 95 0.1 96 0.1 97 0.1 98 0.1 99 0.1 100 0.1 101 0 102 0 103 0 104 0 105 0 106 0 107 0 108 0 109 0 110 0 111 0 112 0 113 0 114 0 115 0 116 0 117 0 118 0 119 0 120 0 121 0 122 0 123 0 124 0 125 0 126 0 127 0 128 0 129 0 130 0 131 0 132 0 133 0 134 0 135 0 136 0.1 137 0.1 138 0.1 139 0.1 140 0.1 141 0.1 142 0.1 143 0.1 144 0.1 145 0.1 146 0.1 147 0.1 148 0.1 149 0.1 150 0.1 151 0.1 152 0.1 153 0.1 154 0.1 155 0.1 156 0.1 157 0.1 158 0.1 159 0.2 160 0.1 161 0.2 162 0.2 163 0.2 164 0.2 165 0.2 166 0.2 167 0.2 168 0.2 169 0.2 170 0.2 171 0.2 172 0.2 173 0.2 174 0.2 175 0.2 176 0.2 177 0.2 178 0.2 179 0.2 180 0.2 181 0.2 182 0.2 183 0.2 184 0.2 185 0.2 186 0.2 187 0.2 188 0.2 189 0.2 190 0.2 191 0.2 192 0.2 193 0.2 194 0.2 195 0.2 196 0.2 197 0.2 198 0.2 199 0.2 200 0.2 201 0.2 202 0.2 203 0.2 204 0.2 205 0.2 206 0.2 207 0.2 208 0.1 209 0.1 210 0.1 211 0.1 212 0.1 213 0.1 214 0.1 215 0.1 216 0.1 217 0.1 218 0.1 219 0.1 220 0.1 221 0.1 222 0.1 223 0.1 224 0.1 225 0.1 226 0.1 227 0.1 228 0.1 229 0.1 230 0.1 231 0.1 232 0.1 233 0.1 234 0.1 235 0.1 236 0.1 237 0.1 238 0.2 239 0.2 240 0.2 241 0.2 242 0.2 243 0.2 244 0.2 245 0.2 246 0.2 247 0.2 248 0.2 249 0.2 250 0.2 251 0.2 252 0.2 253 0.2 254 0.2 255 0.2 256 0.2 257 0.2 258 0.2 259 0.2 260 0.2 261 0.2 262 0.2 263 0.2 264 0.2 265 0.2 266 0.2 267 0.2 268 0.2 269 0.2 270 0.2 271 0.3 272 0.3 273 0.3 274 0.3 275 0.3 276 0.3 277 0.4 278 0.4 279 0.4 280 0.4 281 0.4 282 0.5 283 0.5 284 0.5 285 0.6 286 0.6 287 0.6 288 0.7 289 0.7 290 0.7 291 0.8 292 0.8 293 0.8 294 0.9 295 0.9 296 0.9 297 1 298 1 299 1.1 300 1.1 301 1.1 302 1.2 303 1.2 304 1.3 305 1.3 306 1.4 307 1.4 308 1.5 309 1.5 310 1.6 311 1.6 312 1.6 313 1.7 314 1.8 315 1.8 316 1.9 317 1.9 318 2 319 2 320 2.1 321 2.1 322 2.2 323 2.2 324 2.3 325 2.3 326 2.4 327 2.5 328 2.5 329 2.6 330 2.6 331 2.7 332 2.7 333 2.8 334 2.8 335 2.9 336 2.9 337 2.9 338 3 339 3 340 3.1 341 3.1 342 3.2 343 3.2 344 3.2 345 3.2 346 3.3 347 3.3 348 3.3 349 3.4 350 3.4 351 3.4 352 3.4 353 3.5 354 3.5 355 3.5 356 3.5 357 3.5 358 3.5 359 3.5 1 0 360 0 12.4 1 12.3 2 12.1 3 11.9 4 11.7 5 11.4 6 11.1 7 10.8 8 10.5 9 10.2 10 9.8 11 9.5 12 9.1 13 8.8 14 8.4 15 8 16 7.6 17 7.3 18 6.9 19 6.5 20 6.2 21 5.8 22 5.5 23 5.1 24 4.8 25 4.5 26 4.2 27 3.9 28 3.6 29 3.3 30 3.1 31 2.8 32 2.6 33 2.4 34 2.1 35 1.9 36 1.7 37 1.5 38 1.4 39 1.2 40 1.1 41 0.9 42 0.8 43 0.7 44 0.6 45 0.5 46 0.4 47 0.3 48 0.2 49 0.2 50 0.2 51 0.1 52 0.1 53 0.1 54 0.1 55 0.2 56 0.2 57 0.3 58 0.4 59 0.4 60 0.5 61 0.7 62 0.8 63 1 64 1.1 65 1.4 66 1.6 67 1.8 68 2.1 69 2.4 70 2.6 71 3 72 3.4 73 3.8 74 4.2 75 4.8 76 5.3 77 5.9 78 6.6 79 7.3 80 8.1 81 9 82 10.1 83 11.4 84 12.9 85 14.6 86 17 87 20.3 88 25.3 89 40.1 90 26.4 91 21.8 92 18 93 15.4 94 13.5 95 11.8 96 10.5 97 9.4 98 8.4 99 7.5 100 6.7 101 6 102 5.4 103 4.8 104 4.3 105 3.8 106 3.4 107 3 108 2.7 109 2.4 110 2.1 111 1.8 112 1.5 113 1.3 114 1.1 115 0.9 116 0.8 117 0.6 118 0.5 119 0.4 120 0.3 121 0.2 122 0.1 123 0.1 124 0 125 0 126 0 127 0 128 0 129 0.1 130 0.1 131 0.2 132 0.2 133 0.3 134 0.4 135 0.5 136 0.6 137 0.8 138 0.9 139 1 140 1.2 141 1.4 142 1.5 143 1.7 144 1.9 145 2.1 146 2.4 147 2.6 148 2.8 149 3.1 150 3.3 151 3.6 152 3.9 153 4.2 154 4.5 155 4.8 156 5.1 157 5.4 158 5.7 159 6.1 160 6.5 161 6.8 162 7.2 163 7.5 164 7.9 165 8.3 166 8.7 167 9 168 9.4 169 9.7 170 10.1 171 10.4 172 10.7 173 11 174 11.3 175 11.5 176 11.8 177 12 178 12.1 179 12.3 180 12.4 181 12.5 182 12.5 183 12.6 184 12.6 185 12.6 186 12.6 187 12.6 188 12.5 189 12.5 190 12.5 191 12.4 192 12.4 193 12.3 194 12.2 195 12.2 196 12.1 197 12.1 198 12 199 11.9 200 11.8 201 11.7 202 11.6 203 11.5 204 11.4 205 11.3 206 11.2 207 11.1 208 11 209 10.9 210 10.8 211 10.7 212 10.6 213 10.5 214 10.4 215 10.4 216 10.3 217 10.3 218 10.2 219 10.2 220 10.1 221 10.1 222 10 223 10 224 9.9 225 9.9 226 9.9 227 9.8 228 9.8 229 9.8 230 9.7 231 9.7 232 9.6 233 9.6 234 9.6 235 9.5 236 9.5 237 9.5 238 9.5 239 9.5 240 9.5 241 9.6 242 9.6 243 9.7 244 9.7 245 9.8 246 10 247 10.1 248 10.2 249 10.4 250 10.6 251 10.9 252 11.2 253 11.5 254 11.9 255 12.3 256 12.8 257 13.4 258 14 259 14.7 260 15.5 261 16.4 262 17.5 263 18.7 264 20.3 265 22 266 24.4 267 27.5 268 32.4 269 38.5 270 33.5 271 28.4 272 25 273 22.4 274 20.6 275 19 276 17.7 277 16.6 278 15.7 279 14.8 280 14.1 281 13.4 282 12.8 283 12.3 284 11.8 285 11.4 286 11 287 10.7 288 10.4 289 10.1 290 9.9 291 9.7 292 9.5 293 9.3 294 9.2 295 9.1 296 9 297 8.9 298 8.9 299 8.8 300 8.8 301 8.8 302 8.8 303 8.8 304 8.9 305 8.9 306 8.9 307 9 308 9 309 9.1 310 9.2 311 9.2 312 9.3 313 9.3 314 9.4 315 9.5 316 9.5 317 9.6 318 9.6 319 9.7 320 9.7 321 9.8 322 9.8 323 9.9 324 9.9 325 10 326 10 327 10.1 328 10.2 329 10.3 330 10.4 331 10.5 332 10.6 333 10.7 334 10.8 335 11 336 11.1 337 11.3 338 11.4 339 11.5 340 11.7 341 11.8 342 12 343 12.1 344 12.2 345 12.3 346 12.4 347 12.5 348 12.5 349 12.6 350 12.7 351 12.7 352 12.7 353 12.8 354 12.8 355 12.8 356 12.8 357 12.7 358 12.6 359 12.6 0",126,"【1.7GHz】R-0736FVM-DK",360,1840,1860,0,null,"R-0736FVM-DK",false,0,0,null],</v>
      </c>
      <c r="B65" s="10" t="str">
        <f t="shared" si="5"/>
        <v>5.21,"電気興業株式会社","20180215_エリア設計部修正","2 0 0 360 0 3.6 1 3.6 2 3.5 3 3.6 4 3.5 5 3.5 6 3.5 7 3.5 8 3.5 9 3.4 10 3.4 11 3.4 12 3.4 13 3.3 14 3.3 15 3.3 16 3.2 17 3.2 18 3.1 19 3.1 20 3.1 21 3 22 3 23 2.9 24 2.9 25 2.8 26 2.8 27 2.7 28 2.7 29 2.6 30 2.6 31 2.5 32 2.5 33 2.4 34 2.4 35 2.3 36 2.3 37 2.2 38 2.2 39 2.1 40 2.1 41 2 42 1.9 43 1.9 44 1.8 45 1.8 46 1.7 47 1.7 48 1.6 49 1.6 50 1.5 51 1.4 52 1.4 53 1.4 54 1.3 55 1.2 56 1.2 57 1.1 58 1.1 59 1.1 60 1 61 1 62 0.9 63 0.9 64 0.8 65 0.8 66 0.8 67 0.7 68 0.7 69 0.7 70 0.6 71 0.6 72 0.6 73 0.6 74 0.5 75 0.5 76 0.5 77 0.4 78 0.4 79 0.4 80 0.4 81 0.3 82 0.3 83 0.3 84 0.3 85 0.3 86 0.2 87 0.2 88 0.2 89 0.2 90 0.2 91 0.2 92 0.2 93 0.1 94 0.1 95 0.1 96 0.1 97 0.1 98 0.1 99 0.1 100 0.1 101 0 102 0 103 0 104 0 105 0 106 0 107 0 108 0 109 0 110 0 111 0 112 0 113 0 114 0 115 0 116 0 117 0 118 0 119 0 120 0 121 0 122 0 123 0 124 0 125 0 126 0 127 0 128 0 129 0 130 0 131 0 132 0 133 0 134 0 135 0 136 0.1 137 0.1 138 0.1 139 0.1 140 0.1 141 0.1 142 0.1 143 0.1 144 0.1 145 0.1 146 0.1 147 0.1 148 0.1 149 0.1 150 0.1 151 0.1 152 0.1 153 0.1 154 0.1 155 0.1 156 0.1 157 0.1 158 0.1 159 0.2 160 0.1 161 0.2 162 0.2 163 0.2 164 0.2 165 0.2 166 0.2 167 0.2 168 0.2 169 0.2 170 0.2 171 0.2 172 0.2 173 0.2 174 0.2 175 0.2 176 0.2 177 0.2 178 0.2 179 0.2 180 0.2 181 0.2 182 0.2 183 0.2 184 0.2 185 0.2 186 0.2 187 0.2 188 0.2 189 0.2 190 0.2 191 0.2 192 0.2 193 0.2 194 0.2 195 0.2 196 0.2 197 0.2 198 0.2 199 0.2 200 0.2 201 0.2 202 0.2 203 0.2 204 0.2 205 0.2 206 0.2 207 0.2 208 0.1 209 0.1 210 0.1 211 0.1 212 0.1 213 0.1 214 0.1 215 0.1 216 0.1 217 0.1 218 0.1 219 0.1 220 0.1 221 0.1 222 0.1 223 0.1 224 0.1 225 0.1 226 0.1 227 0.1 228 0.1 229 0.1 230 0.1 231 0.1 232 0.1 233 0.1 234 0.1 235 0.1 236 0.1 237 0.1 238 0.2 239 0.2 240 0.2 241 0.2 242 0.2 243 0.2 244 0.2 245 0.2 246 0.2 247 0.2 248 0.2 249 0.2 250 0.2 251 0.2 252 0.2 253 0.2 254 0.2 255 0.2 256 0.2 257 0.2 258 0.2 259 0.2 260 0.2 261 0.2 262 0.2 263 0.2 264 0.2 265 0.2 266 0.2 267 0.2 268 0.2 269 0.2 270 0.2 271 0.3 272 0.3 273 0.3 274 0.3 275 0.3 276 0.3 277 0.4 278 0.4 279 0.4 280 0.4 281 0.4 282 0.5 283 0.5 284 0.5 285 0.6 286 0.6 287 0.6 288 0.7 289 0.7 290 0.7 291 0.8 292 0.8 293 0.8 294 0.9 295 0.9 296 0.9 297 1 298 1 299 1.1 300 1.1 301 1.1 302 1.2 303 1.2 304 1.3 305 1.3 306 1.4 307 1.4 308 1.5 309 1.5 310 1.6 311 1.6 312 1.6 313 1.7 314 1.8 315 1.8 316 1.9 317 1.9 318 2 319 2 320 2.1 321 2.1 322 2.2 323 2.2 324 2.3 325 2.3 326 2.4 327 2.5 328 2.5 329 2.6 330 2.6 331 2.7 332 2.7 333 2.8 334 2.8 335 2.9 336 2.9 337 2.9 338 3 339 3 340 3.1 341 3.1 342 3.2 343 3.2 344 3.2 345 3.2 346 3.3 347 3.3 348 3.3 349 3.4 350 3.4 351 3.4 352 3.4 353 3.5 354 3.5 355 3.5 356 3.5 357 3.5 358 3.5 359 3.5 1 0 360 0 12.4 1 12.3 2 12.1 3 11.9 4 11.7 5 11.4 6 11.1 7 10.8 8 10.5 9 10.2 10 9.8 11 9.5 12 9.1 13 8.8 14 8.4 15 8 16 7.6 17 7.3 18 6.9 19 6.5 20 6.2 21 5.8 22 5.5 23 5.1 24 4.8 25 4.5 26 4.2 27 3.9 28 3.6 29 3.3 30 3.1 31 2.8 32 2.6 33 2.4 34 2.1 35 1.9 36 1.7 37 1.5 38 1.4 39 1.2 40 1.1 41 0.9 42 0.8 43 0.7 44 0.6 45 0.5 46 0.4 47 0.3 48 0.2 49 0.2 50 0.2 51 0.1 52 0.1 53 0.1 54 0.1 55 0.2 56 0.2 57 0.3 58 0.4 59 0.4 60 0.5 61 0.7 62 0.8 63 1 64 1.1 65 1.4 66 1.6 67 1.8 68 2.1 69 2.4 70 2.6 71 3 72 3.4 73 3.8 74 4.2 75 4.8 76 5.3 77 5.9 78 6.6 79 7.3 80 8.1 81 9 82 10.1 83 11.4 84 12.9 85 14.6 86 17 87 20.3 88 25.3 89 40.1 90 26.4 91 21.8 92 18 93 15.4 94 13.5 95 11.8 96 10.5 97 9.4 98 8.4 99 7.5 100 6.7 101 6 102 5.4 103 4.8 104 4.3 105 3.8 106 3.4 107 3 108 2.7 109 2.4 110 2.1 111 1.8 112 1.5 113 1.3 114 1.1 115 0.9 116 0.8 117 0.6 118 0.5 119 0.4 120 0.3 121 0.2 122 0.1 123 0.1 124 0 125 0 126 0 127 0 128 0 129 0.1 130 0.1 131 0.2 132 0.2 133 0.3 134 0.4 135 0.5 136 0.6 137 0.8 138 0.9 139 1 140 1.2 141 1.4 142 1.5 143 1.7 144 1.9 145 2.1 146 2.4 147 2.6 148 2.8 149 3.1 150 3.3 151 3.6 152 3.9 153 4.2 154 4.5 155 4.8 156 5.1 157 5.4 158 5.7 159 6.1 160 6.5 161 6.8 162 7.2 163 7.5 164 7.9 165 8.3 166 8.7 167 9 168 9.4 169 9.7 170 10.1 171 10.4 172 10.7 173 11 174 11.3 175 11.5 176 11.8 177 12 178 12.1 179 12.3 180 12.4 181 12.5 182 12.5 183 12.6 184 12.6 185 12.6 186 12.6 187 12.6 188 12.5 189 12.5 190 12.5 191 12.4 192 12.4 193 12.3 194 12.2 195 12.2 196 12.1 197 12.1 198 12 199 11.9 200 11.8 201 11.7 202 11.6 203 11.5 204 11.4 205 11.3 206 11.2 207 11.1 208 11 209 10.9 210 10.8 211 10.7 212 10.6 213 10.5 214 10.4 215 10.4 216 10.3 217 10.3 218 10.2 219 10.2 220 10.1 221 10.1 222 10 223 10 224 9.9 225 9.9 226 9.9 227 9.8 228 9.8 229 9.8 230 9.7 231 9.7 232 9.6 233 9.6 234 9.6 235 9.5 236 9.5 237 9.5 238 9.5 239 9.5 240 9.5 241 9.6 242 9.6 243 9.7 244 9.7 245 9.8 246 10 247 10.1 248 10.2 249 10.4 250 10.6 251 10.9 252 11.2 253 11.5 254 11.9 255 12.3 256 12.8 257 13.4 258 14 259 14.7 260 15.5 261 16.4 262 17.5 263 18.7 264 20.3 265 22 266 24.4 267 27.5 268 32.4 269 38.5 270 33.5 271 28.4 272 25 273 22.4 274 20.6 275 19 276 17.7 277 16.6 278 15.7 279 14.8 280 14.1 281 13.4 282 12.8 283 12.3 284 11.8 285 11.4 286 11 287 10.7 288 10.4 289 10.1 290 9.9 291 9.7 292 9.5 293 9.3 294 9.2 295 9.1 296 9 297 8.9 298 8.9 299 8.8 300 8.8 301 8.8 302 8.8 303 8.8 304 8.9 305 8.9 306 8.9 307 9 308 9 309 9.1 310 9.2 311 9.2 312 9.3 313 9.3 314 9.4 315 9.5 316 9.5 317 9.6 318 9.6 319 9.7 320 9.7 321 9.8 322 9.8 323 9.9 324 9.9 325 10 326 10 327 10.1 328 10.2 329 10.3 330 10.4 331 10.5 332 10.6 333 10.7 334 10.8 335 11 336 11.1 337 11.3 338 11.4 339 11.5 340 11.7 341 11.8 342 12 343 12.1 344 12.2 345 12.3 346 12.4 347 12.5 348 12.5 349 12.6 350 12.7 351 12.7 352 12.7 353 12.8 354 12.8 355 12.8 356 12.8 357 12.7 358 12.6 359 12.6 0",126,"【1.7GHz】R-0736FVM-DK",360,1840,1860,0,null,"R-0736FVM-DK",false,0,0,null],</v>
      </c>
      <c r="C65" s="10" t="str">
        <f t="shared" ref="C65:E65" si="34">""""&amp;C11&amp;""","&amp;D65</f>
        <v>"電気興業株式会社","20180215_エリア設計部修正","2 0 0 360 0 3.6 1 3.6 2 3.5 3 3.6 4 3.5 5 3.5 6 3.5 7 3.5 8 3.5 9 3.4 10 3.4 11 3.4 12 3.4 13 3.3 14 3.3 15 3.3 16 3.2 17 3.2 18 3.1 19 3.1 20 3.1 21 3 22 3 23 2.9 24 2.9 25 2.8 26 2.8 27 2.7 28 2.7 29 2.6 30 2.6 31 2.5 32 2.5 33 2.4 34 2.4 35 2.3 36 2.3 37 2.2 38 2.2 39 2.1 40 2.1 41 2 42 1.9 43 1.9 44 1.8 45 1.8 46 1.7 47 1.7 48 1.6 49 1.6 50 1.5 51 1.4 52 1.4 53 1.4 54 1.3 55 1.2 56 1.2 57 1.1 58 1.1 59 1.1 60 1 61 1 62 0.9 63 0.9 64 0.8 65 0.8 66 0.8 67 0.7 68 0.7 69 0.7 70 0.6 71 0.6 72 0.6 73 0.6 74 0.5 75 0.5 76 0.5 77 0.4 78 0.4 79 0.4 80 0.4 81 0.3 82 0.3 83 0.3 84 0.3 85 0.3 86 0.2 87 0.2 88 0.2 89 0.2 90 0.2 91 0.2 92 0.2 93 0.1 94 0.1 95 0.1 96 0.1 97 0.1 98 0.1 99 0.1 100 0.1 101 0 102 0 103 0 104 0 105 0 106 0 107 0 108 0 109 0 110 0 111 0 112 0 113 0 114 0 115 0 116 0 117 0 118 0 119 0 120 0 121 0 122 0 123 0 124 0 125 0 126 0 127 0 128 0 129 0 130 0 131 0 132 0 133 0 134 0 135 0 136 0.1 137 0.1 138 0.1 139 0.1 140 0.1 141 0.1 142 0.1 143 0.1 144 0.1 145 0.1 146 0.1 147 0.1 148 0.1 149 0.1 150 0.1 151 0.1 152 0.1 153 0.1 154 0.1 155 0.1 156 0.1 157 0.1 158 0.1 159 0.2 160 0.1 161 0.2 162 0.2 163 0.2 164 0.2 165 0.2 166 0.2 167 0.2 168 0.2 169 0.2 170 0.2 171 0.2 172 0.2 173 0.2 174 0.2 175 0.2 176 0.2 177 0.2 178 0.2 179 0.2 180 0.2 181 0.2 182 0.2 183 0.2 184 0.2 185 0.2 186 0.2 187 0.2 188 0.2 189 0.2 190 0.2 191 0.2 192 0.2 193 0.2 194 0.2 195 0.2 196 0.2 197 0.2 198 0.2 199 0.2 200 0.2 201 0.2 202 0.2 203 0.2 204 0.2 205 0.2 206 0.2 207 0.2 208 0.1 209 0.1 210 0.1 211 0.1 212 0.1 213 0.1 214 0.1 215 0.1 216 0.1 217 0.1 218 0.1 219 0.1 220 0.1 221 0.1 222 0.1 223 0.1 224 0.1 225 0.1 226 0.1 227 0.1 228 0.1 229 0.1 230 0.1 231 0.1 232 0.1 233 0.1 234 0.1 235 0.1 236 0.1 237 0.1 238 0.2 239 0.2 240 0.2 241 0.2 242 0.2 243 0.2 244 0.2 245 0.2 246 0.2 247 0.2 248 0.2 249 0.2 250 0.2 251 0.2 252 0.2 253 0.2 254 0.2 255 0.2 256 0.2 257 0.2 258 0.2 259 0.2 260 0.2 261 0.2 262 0.2 263 0.2 264 0.2 265 0.2 266 0.2 267 0.2 268 0.2 269 0.2 270 0.2 271 0.3 272 0.3 273 0.3 274 0.3 275 0.3 276 0.3 277 0.4 278 0.4 279 0.4 280 0.4 281 0.4 282 0.5 283 0.5 284 0.5 285 0.6 286 0.6 287 0.6 288 0.7 289 0.7 290 0.7 291 0.8 292 0.8 293 0.8 294 0.9 295 0.9 296 0.9 297 1 298 1 299 1.1 300 1.1 301 1.1 302 1.2 303 1.2 304 1.3 305 1.3 306 1.4 307 1.4 308 1.5 309 1.5 310 1.6 311 1.6 312 1.6 313 1.7 314 1.8 315 1.8 316 1.9 317 1.9 318 2 319 2 320 2.1 321 2.1 322 2.2 323 2.2 324 2.3 325 2.3 326 2.4 327 2.5 328 2.5 329 2.6 330 2.6 331 2.7 332 2.7 333 2.8 334 2.8 335 2.9 336 2.9 337 2.9 338 3 339 3 340 3.1 341 3.1 342 3.2 343 3.2 344 3.2 345 3.2 346 3.3 347 3.3 348 3.3 349 3.4 350 3.4 351 3.4 352 3.4 353 3.5 354 3.5 355 3.5 356 3.5 357 3.5 358 3.5 359 3.5 1 0 360 0 12.4 1 12.3 2 12.1 3 11.9 4 11.7 5 11.4 6 11.1 7 10.8 8 10.5 9 10.2 10 9.8 11 9.5 12 9.1 13 8.8 14 8.4 15 8 16 7.6 17 7.3 18 6.9 19 6.5 20 6.2 21 5.8 22 5.5 23 5.1 24 4.8 25 4.5 26 4.2 27 3.9 28 3.6 29 3.3 30 3.1 31 2.8 32 2.6 33 2.4 34 2.1 35 1.9 36 1.7 37 1.5 38 1.4 39 1.2 40 1.1 41 0.9 42 0.8 43 0.7 44 0.6 45 0.5 46 0.4 47 0.3 48 0.2 49 0.2 50 0.2 51 0.1 52 0.1 53 0.1 54 0.1 55 0.2 56 0.2 57 0.3 58 0.4 59 0.4 60 0.5 61 0.7 62 0.8 63 1 64 1.1 65 1.4 66 1.6 67 1.8 68 2.1 69 2.4 70 2.6 71 3 72 3.4 73 3.8 74 4.2 75 4.8 76 5.3 77 5.9 78 6.6 79 7.3 80 8.1 81 9 82 10.1 83 11.4 84 12.9 85 14.6 86 17 87 20.3 88 25.3 89 40.1 90 26.4 91 21.8 92 18 93 15.4 94 13.5 95 11.8 96 10.5 97 9.4 98 8.4 99 7.5 100 6.7 101 6 102 5.4 103 4.8 104 4.3 105 3.8 106 3.4 107 3 108 2.7 109 2.4 110 2.1 111 1.8 112 1.5 113 1.3 114 1.1 115 0.9 116 0.8 117 0.6 118 0.5 119 0.4 120 0.3 121 0.2 122 0.1 123 0.1 124 0 125 0 126 0 127 0 128 0 129 0.1 130 0.1 131 0.2 132 0.2 133 0.3 134 0.4 135 0.5 136 0.6 137 0.8 138 0.9 139 1 140 1.2 141 1.4 142 1.5 143 1.7 144 1.9 145 2.1 146 2.4 147 2.6 148 2.8 149 3.1 150 3.3 151 3.6 152 3.9 153 4.2 154 4.5 155 4.8 156 5.1 157 5.4 158 5.7 159 6.1 160 6.5 161 6.8 162 7.2 163 7.5 164 7.9 165 8.3 166 8.7 167 9 168 9.4 169 9.7 170 10.1 171 10.4 172 10.7 173 11 174 11.3 175 11.5 176 11.8 177 12 178 12.1 179 12.3 180 12.4 181 12.5 182 12.5 183 12.6 184 12.6 185 12.6 186 12.6 187 12.6 188 12.5 189 12.5 190 12.5 191 12.4 192 12.4 193 12.3 194 12.2 195 12.2 196 12.1 197 12.1 198 12 199 11.9 200 11.8 201 11.7 202 11.6 203 11.5 204 11.4 205 11.3 206 11.2 207 11.1 208 11 209 10.9 210 10.8 211 10.7 212 10.6 213 10.5 214 10.4 215 10.4 216 10.3 217 10.3 218 10.2 219 10.2 220 10.1 221 10.1 222 10 223 10 224 9.9 225 9.9 226 9.9 227 9.8 228 9.8 229 9.8 230 9.7 231 9.7 232 9.6 233 9.6 234 9.6 235 9.5 236 9.5 237 9.5 238 9.5 239 9.5 240 9.5 241 9.6 242 9.6 243 9.7 244 9.7 245 9.8 246 10 247 10.1 248 10.2 249 10.4 250 10.6 251 10.9 252 11.2 253 11.5 254 11.9 255 12.3 256 12.8 257 13.4 258 14 259 14.7 260 15.5 261 16.4 262 17.5 263 18.7 264 20.3 265 22 266 24.4 267 27.5 268 32.4 269 38.5 270 33.5 271 28.4 272 25 273 22.4 274 20.6 275 19 276 17.7 277 16.6 278 15.7 279 14.8 280 14.1 281 13.4 282 12.8 283 12.3 284 11.8 285 11.4 286 11 287 10.7 288 10.4 289 10.1 290 9.9 291 9.7 292 9.5 293 9.3 294 9.2 295 9.1 296 9 297 8.9 298 8.9 299 8.8 300 8.8 301 8.8 302 8.8 303 8.8 304 8.9 305 8.9 306 8.9 307 9 308 9 309 9.1 310 9.2 311 9.2 312 9.3 313 9.3 314 9.4 315 9.5 316 9.5 317 9.6 318 9.6 319 9.7 320 9.7 321 9.8 322 9.8 323 9.9 324 9.9 325 10 326 10 327 10.1 328 10.2 329 10.3 330 10.4 331 10.5 332 10.6 333 10.7 334 10.8 335 11 336 11.1 337 11.3 338 11.4 339 11.5 340 11.7 341 11.8 342 12 343 12.1 344 12.2 345 12.3 346 12.4 347 12.5 348 12.5 349 12.6 350 12.7 351 12.7 352 12.7 353 12.8 354 12.8 355 12.8 356 12.8 357 12.7 358 12.6 359 12.6 0",126,"【1.7GHz】R-0736FVM-DK",360,1840,1860,0,null,"R-0736FVM-DK",false,0,0,null],</v>
      </c>
      <c r="D65" s="10" t="str">
        <f t="shared" si="34"/>
        <v>"20180215_エリア設計部修正","2 0 0 360 0 3.6 1 3.6 2 3.5 3 3.6 4 3.5 5 3.5 6 3.5 7 3.5 8 3.5 9 3.4 10 3.4 11 3.4 12 3.4 13 3.3 14 3.3 15 3.3 16 3.2 17 3.2 18 3.1 19 3.1 20 3.1 21 3 22 3 23 2.9 24 2.9 25 2.8 26 2.8 27 2.7 28 2.7 29 2.6 30 2.6 31 2.5 32 2.5 33 2.4 34 2.4 35 2.3 36 2.3 37 2.2 38 2.2 39 2.1 40 2.1 41 2 42 1.9 43 1.9 44 1.8 45 1.8 46 1.7 47 1.7 48 1.6 49 1.6 50 1.5 51 1.4 52 1.4 53 1.4 54 1.3 55 1.2 56 1.2 57 1.1 58 1.1 59 1.1 60 1 61 1 62 0.9 63 0.9 64 0.8 65 0.8 66 0.8 67 0.7 68 0.7 69 0.7 70 0.6 71 0.6 72 0.6 73 0.6 74 0.5 75 0.5 76 0.5 77 0.4 78 0.4 79 0.4 80 0.4 81 0.3 82 0.3 83 0.3 84 0.3 85 0.3 86 0.2 87 0.2 88 0.2 89 0.2 90 0.2 91 0.2 92 0.2 93 0.1 94 0.1 95 0.1 96 0.1 97 0.1 98 0.1 99 0.1 100 0.1 101 0 102 0 103 0 104 0 105 0 106 0 107 0 108 0 109 0 110 0 111 0 112 0 113 0 114 0 115 0 116 0 117 0 118 0 119 0 120 0 121 0 122 0 123 0 124 0 125 0 126 0 127 0 128 0 129 0 130 0 131 0 132 0 133 0 134 0 135 0 136 0.1 137 0.1 138 0.1 139 0.1 140 0.1 141 0.1 142 0.1 143 0.1 144 0.1 145 0.1 146 0.1 147 0.1 148 0.1 149 0.1 150 0.1 151 0.1 152 0.1 153 0.1 154 0.1 155 0.1 156 0.1 157 0.1 158 0.1 159 0.2 160 0.1 161 0.2 162 0.2 163 0.2 164 0.2 165 0.2 166 0.2 167 0.2 168 0.2 169 0.2 170 0.2 171 0.2 172 0.2 173 0.2 174 0.2 175 0.2 176 0.2 177 0.2 178 0.2 179 0.2 180 0.2 181 0.2 182 0.2 183 0.2 184 0.2 185 0.2 186 0.2 187 0.2 188 0.2 189 0.2 190 0.2 191 0.2 192 0.2 193 0.2 194 0.2 195 0.2 196 0.2 197 0.2 198 0.2 199 0.2 200 0.2 201 0.2 202 0.2 203 0.2 204 0.2 205 0.2 206 0.2 207 0.2 208 0.1 209 0.1 210 0.1 211 0.1 212 0.1 213 0.1 214 0.1 215 0.1 216 0.1 217 0.1 218 0.1 219 0.1 220 0.1 221 0.1 222 0.1 223 0.1 224 0.1 225 0.1 226 0.1 227 0.1 228 0.1 229 0.1 230 0.1 231 0.1 232 0.1 233 0.1 234 0.1 235 0.1 236 0.1 237 0.1 238 0.2 239 0.2 240 0.2 241 0.2 242 0.2 243 0.2 244 0.2 245 0.2 246 0.2 247 0.2 248 0.2 249 0.2 250 0.2 251 0.2 252 0.2 253 0.2 254 0.2 255 0.2 256 0.2 257 0.2 258 0.2 259 0.2 260 0.2 261 0.2 262 0.2 263 0.2 264 0.2 265 0.2 266 0.2 267 0.2 268 0.2 269 0.2 270 0.2 271 0.3 272 0.3 273 0.3 274 0.3 275 0.3 276 0.3 277 0.4 278 0.4 279 0.4 280 0.4 281 0.4 282 0.5 283 0.5 284 0.5 285 0.6 286 0.6 287 0.6 288 0.7 289 0.7 290 0.7 291 0.8 292 0.8 293 0.8 294 0.9 295 0.9 296 0.9 297 1 298 1 299 1.1 300 1.1 301 1.1 302 1.2 303 1.2 304 1.3 305 1.3 306 1.4 307 1.4 308 1.5 309 1.5 310 1.6 311 1.6 312 1.6 313 1.7 314 1.8 315 1.8 316 1.9 317 1.9 318 2 319 2 320 2.1 321 2.1 322 2.2 323 2.2 324 2.3 325 2.3 326 2.4 327 2.5 328 2.5 329 2.6 330 2.6 331 2.7 332 2.7 333 2.8 334 2.8 335 2.9 336 2.9 337 2.9 338 3 339 3 340 3.1 341 3.1 342 3.2 343 3.2 344 3.2 345 3.2 346 3.3 347 3.3 348 3.3 349 3.4 350 3.4 351 3.4 352 3.4 353 3.5 354 3.5 355 3.5 356 3.5 357 3.5 358 3.5 359 3.5 1 0 360 0 12.4 1 12.3 2 12.1 3 11.9 4 11.7 5 11.4 6 11.1 7 10.8 8 10.5 9 10.2 10 9.8 11 9.5 12 9.1 13 8.8 14 8.4 15 8 16 7.6 17 7.3 18 6.9 19 6.5 20 6.2 21 5.8 22 5.5 23 5.1 24 4.8 25 4.5 26 4.2 27 3.9 28 3.6 29 3.3 30 3.1 31 2.8 32 2.6 33 2.4 34 2.1 35 1.9 36 1.7 37 1.5 38 1.4 39 1.2 40 1.1 41 0.9 42 0.8 43 0.7 44 0.6 45 0.5 46 0.4 47 0.3 48 0.2 49 0.2 50 0.2 51 0.1 52 0.1 53 0.1 54 0.1 55 0.2 56 0.2 57 0.3 58 0.4 59 0.4 60 0.5 61 0.7 62 0.8 63 1 64 1.1 65 1.4 66 1.6 67 1.8 68 2.1 69 2.4 70 2.6 71 3 72 3.4 73 3.8 74 4.2 75 4.8 76 5.3 77 5.9 78 6.6 79 7.3 80 8.1 81 9 82 10.1 83 11.4 84 12.9 85 14.6 86 17 87 20.3 88 25.3 89 40.1 90 26.4 91 21.8 92 18 93 15.4 94 13.5 95 11.8 96 10.5 97 9.4 98 8.4 99 7.5 100 6.7 101 6 102 5.4 103 4.8 104 4.3 105 3.8 106 3.4 107 3 108 2.7 109 2.4 110 2.1 111 1.8 112 1.5 113 1.3 114 1.1 115 0.9 116 0.8 117 0.6 118 0.5 119 0.4 120 0.3 121 0.2 122 0.1 123 0.1 124 0 125 0 126 0 127 0 128 0 129 0.1 130 0.1 131 0.2 132 0.2 133 0.3 134 0.4 135 0.5 136 0.6 137 0.8 138 0.9 139 1 140 1.2 141 1.4 142 1.5 143 1.7 144 1.9 145 2.1 146 2.4 147 2.6 148 2.8 149 3.1 150 3.3 151 3.6 152 3.9 153 4.2 154 4.5 155 4.8 156 5.1 157 5.4 158 5.7 159 6.1 160 6.5 161 6.8 162 7.2 163 7.5 164 7.9 165 8.3 166 8.7 167 9 168 9.4 169 9.7 170 10.1 171 10.4 172 10.7 173 11 174 11.3 175 11.5 176 11.8 177 12 178 12.1 179 12.3 180 12.4 181 12.5 182 12.5 183 12.6 184 12.6 185 12.6 186 12.6 187 12.6 188 12.5 189 12.5 190 12.5 191 12.4 192 12.4 193 12.3 194 12.2 195 12.2 196 12.1 197 12.1 198 12 199 11.9 200 11.8 201 11.7 202 11.6 203 11.5 204 11.4 205 11.3 206 11.2 207 11.1 208 11 209 10.9 210 10.8 211 10.7 212 10.6 213 10.5 214 10.4 215 10.4 216 10.3 217 10.3 218 10.2 219 10.2 220 10.1 221 10.1 222 10 223 10 224 9.9 225 9.9 226 9.9 227 9.8 228 9.8 229 9.8 230 9.7 231 9.7 232 9.6 233 9.6 234 9.6 235 9.5 236 9.5 237 9.5 238 9.5 239 9.5 240 9.5 241 9.6 242 9.6 243 9.7 244 9.7 245 9.8 246 10 247 10.1 248 10.2 249 10.4 250 10.6 251 10.9 252 11.2 253 11.5 254 11.9 255 12.3 256 12.8 257 13.4 258 14 259 14.7 260 15.5 261 16.4 262 17.5 263 18.7 264 20.3 265 22 266 24.4 267 27.5 268 32.4 269 38.5 270 33.5 271 28.4 272 25 273 22.4 274 20.6 275 19 276 17.7 277 16.6 278 15.7 279 14.8 280 14.1 281 13.4 282 12.8 283 12.3 284 11.8 285 11.4 286 11 287 10.7 288 10.4 289 10.1 290 9.9 291 9.7 292 9.5 293 9.3 294 9.2 295 9.1 296 9 297 8.9 298 8.9 299 8.8 300 8.8 301 8.8 302 8.8 303 8.8 304 8.9 305 8.9 306 8.9 307 9 308 9 309 9.1 310 9.2 311 9.2 312 9.3 313 9.3 314 9.4 315 9.5 316 9.5 317 9.6 318 9.6 319 9.7 320 9.7 321 9.8 322 9.8 323 9.9 324 9.9 325 10 326 10 327 10.1 328 10.2 329 10.3 330 10.4 331 10.5 332 10.6 333 10.7 334 10.8 335 11 336 11.1 337 11.3 338 11.4 339 11.5 340 11.7 341 11.8 342 12 343 12.1 344 12.2 345 12.3 346 12.4 347 12.5 348 12.5 349 12.6 350 12.7 351 12.7 352 12.7 353 12.8 354 12.8 355 12.8 356 12.8 357 12.7 358 12.6 359 12.6 0",126,"【1.7GHz】R-0736FVM-DK",360,1840,1860,0,null,"R-0736FVM-DK",false,0,0,null],</v>
      </c>
      <c r="E65" s="10" t="str">
        <f t="shared" si="34"/>
        <v>"2 0 0 360 0 3.6 1 3.6 2 3.5 3 3.6 4 3.5 5 3.5 6 3.5 7 3.5 8 3.5 9 3.4 10 3.4 11 3.4 12 3.4 13 3.3 14 3.3 15 3.3 16 3.2 17 3.2 18 3.1 19 3.1 20 3.1 21 3 22 3 23 2.9 24 2.9 25 2.8 26 2.8 27 2.7 28 2.7 29 2.6 30 2.6 31 2.5 32 2.5 33 2.4 34 2.4 35 2.3 36 2.3 37 2.2 38 2.2 39 2.1 40 2.1 41 2 42 1.9 43 1.9 44 1.8 45 1.8 46 1.7 47 1.7 48 1.6 49 1.6 50 1.5 51 1.4 52 1.4 53 1.4 54 1.3 55 1.2 56 1.2 57 1.1 58 1.1 59 1.1 60 1 61 1 62 0.9 63 0.9 64 0.8 65 0.8 66 0.8 67 0.7 68 0.7 69 0.7 70 0.6 71 0.6 72 0.6 73 0.6 74 0.5 75 0.5 76 0.5 77 0.4 78 0.4 79 0.4 80 0.4 81 0.3 82 0.3 83 0.3 84 0.3 85 0.3 86 0.2 87 0.2 88 0.2 89 0.2 90 0.2 91 0.2 92 0.2 93 0.1 94 0.1 95 0.1 96 0.1 97 0.1 98 0.1 99 0.1 100 0.1 101 0 102 0 103 0 104 0 105 0 106 0 107 0 108 0 109 0 110 0 111 0 112 0 113 0 114 0 115 0 116 0 117 0 118 0 119 0 120 0 121 0 122 0 123 0 124 0 125 0 126 0 127 0 128 0 129 0 130 0 131 0 132 0 133 0 134 0 135 0 136 0.1 137 0.1 138 0.1 139 0.1 140 0.1 141 0.1 142 0.1 143 0.1 144 0.1 145 0.1 146 0.1 147 0.1 148 0.1 149 0.1 150 0.1 151 0.1 152 0.1 153 0.1 154 0.1 155 0.1 156 0.1 157 0.1 158 0.1 159 0.2 160 0.1 161 0.2 162 0.2 163 0.2 164 0.2 165 0.2 166 0.2 167 0.2 168 0.2 169 0.2 170 0.2 171 0.2 172 0.2 173 0.2 174 0.2 175 0.2 176 0.2 177 0.2 178 0.2 179 0.2 180 0.2 181 0.2 182 0.2 183 0.2 184 0.2 185 0.2 186 0.2 187 0.2 188 0.2 189 0.2 190 0.2 191 0.2 192 0.2 193 0.2 194 0.2 195 0.2 196 0.2 197 0.2 198 0.2 199 0.2 200 0.2 201 0.2 202 0.2 203 0.2 204 0.2 205 0.2 206 0.2 207 0.2 208 0.1 209 0.1 210 0.1 211 0.1 212 0.1 213 0.1 214 0.1 215 0.1 216 0.1 217 0.1 218 0.1 219 0.1 220 0.1 221 0.1 222 0.1 223 0.1 224 0.1 225 0.1 226 0.1 227 0.1 228 0.1 229 0.1 230 0.1 231 0.1 232 0.1 233 0.1 234 0.1 235 0.1 236 0.1 237 0.1 238 0.2 239 0.2 240 0.2 241 0.2 242 0.2 243 0.2 244 0.2 245 0.2 246 0.2 247 0.2 248 0.2 249 0.2 250 0.2 251 0.2 252 0.2 253 0.2 254 0.2 255 0.2 256 0.2 257 0.2 258 0.2 259 0.2 260 0.2 261 0.2 262 0.2 263 0.2 264 0.2 265 0.2 266 0.2 267 0.2 268 0.2 269 0.2 270 0.2 271 0.3 272 0.3 273 0.3 274 0.3 275 0.3 276 0.3 277 0.4 278 0.4 279 0.4 280 0.4 281 0.4 282 0.5 283 0.5 284 0.5 285 0.6 286 0.6 287 0.6 288 0.7 289 0.7 290 0.7 291 0.8 292 0.8 293 0.8 294 0.9 295 0.9 296 0.9 297 1 298 1 299 1.1 300 1.1 301 1.1 302 1.2 303 1.2 304 1.3 305 1.3 306 1.4 307 1.4 308 1.5 309 1.5 310 1.6 311 1.6 312 1.6 313 1.7 314 1.8 315 1.8 316 1.9 317 1.9 318 2 319 2 320 2.1 321 2.1 322 2.2 323 2.2 324 2.3 325 2.3 326 2.4 327 2.5 328 2.5 329 2.6 330 2.6 331 2.7 332 2.7 333 2.8 334 2.8 335 2.9 336 2.9 337 2.9 338 3 339 3 340 3.1 341 3.1 342 3.2 343 3.2 344 3.2 345 3.2 346 3.3 347 3.3 348 3.3 349 3.4 350 3.4 351 3.4 352 3.4 353 3.5 354 3.5 355 3.5 356 3.5 357 3.5 358 3.5 359 3.5 1 0 360 0 12.4 1 12.3 2 12.1 3 11.9 4 11.7 5 11.4 6 11.1 7 10.8 8 10.5 9 10.2 10 9.8 11 9.5 12 9.1 13 8.8 14 8.4 15 8 16 7.6 17 7.3 18 6.9 19 6.5 20 6.2 21 5.8 22 5.5 23 5.1 24 4.8 25 4.5 26 4.2 27 3.9 28 3.6 29 3.3 30 3.1 31 2.8 32 2.6 33 2.4 34 2.1 35 1.9 36 1.7 37 1.5 38 1.4 39 1.2 40 1.1 41 0.9 42 0.8 43 0.7 44 0.6 45 0.5 46 0.4 47 0.3 48 0.2 49 0.2 50 0.2 51 0.1 52 0.1 53 0.1 54 0.1 55 0.2 56 0.2 57 0.3 58 0.4 59 0.4 60 0.5 61 0.7 62 0.8 63 1 64 1.1 65 1.4 66 1.6 67 1.8 68 2.1 69 2.4 70 2.6 71 3 72 3.4 73 3.8 74 4.2 75 4.8 76 5.3 77 5.9 78 6.6 79 7.3 80 8.1 81 9 82 10.1 83 11.4 84 12.9 85 14.6 86 17 87 20.3 88 25.3 89 40.1 90 26.4 91 21.8 92 18 93 15.4 94 13.5 95 11.8 96 10.5 97 9.4 98 8.4 99 7.5 100 6.7 101 6 102 5.4 103 4.8 104 4.3 105 3.8 106 3.4 107 3 108 2.7 109 2.4 110 2.1 111 1.8 112 1.5 113 1.3 114 1.1 115 0.9 116 0.8 117 0.6 118 0.5 119 0.4 120 0.3 121 0.2 122 0.1 123 0.1 124 0 125 0 126 0 127 0 128 0 129 0.1 130 0.1 131 0.2 132 0.2 133 0.3 134 0.4 135 0.5 136 0.6 137 0.8 138 0.9 139 1 140 1.2 141 1.4 142 1.5 143 1.7 144 1.9 145 2.1 146 2.4 147 2.6 148 2.8 149 3.1 150 3.3 151 3.6 152 3.9 153 4.2 154 4.5 155 4.8 156 5.1 157 5.4 158 5.7 159 6.1 160 6.5 161 6.8 162 7.2 163 7.5 164 7.9 165 8.3 166 8.7 167 9 168 9.4 169 9.7 170 10.1 171 10.4 172 10.7 173 11 174 11.3 175 11.5 176 11.8 177 12 178 12.1 179 12.3 180 12.4 181 12.5 182 12.5 183 12.6 184 12.6 185 12.6 186 12.6 187 12.6 188 12.5 189 12.5 190 12.5 191 12.4 192 12.4 193 12.3 194 12.2 195 12.2 196 12.1 197 12.1 198 12 199 11.9 200 11.8 201 11.7 202 11.6 203 11.5 204 11.4 205 11.3 206 11.2 207 11.1 208 11 209 10.9 210 10.8 211 10.7 212 10.6 213 10.5 214 10.4 215 10.4 216 10.3 217 10.3 218 10.2 219 10.2 220 10.1 221 10.1 222 10 223 10 224 9.9 225 9.9 226 9.9 227 9.8 228 9.8 229 9.8 230 9.7 231 9.7 232 9.6 233 9.6 234 9.6 235 9.5 236 9.5 237 9.5 238 9.5 239 9.5 240 9.5 241 9.6 242 9.6 243 9.7 244 9.7 245 9.8 246 10 247 10.1 248 10.2 249 10.4 250 10.6 251 10.9 252 11.2 253 11.5 254 11.9 255 12.3 256 12.8 257 13.4 258 14 259 14.7 260 15.5 261 16.4 262 17.5 263 18.7 264 20.3 265 22 266 24.4 267 27.5 268 32.4 269 38.5 270 33.5 271 28.4 272 25 273 22.4 274 20.6 275 19 276 17.7 277 16.6 278 15.7 279 14.8 280 14.1 281 13.4 282 12.8 283 12.3 284 11.8 285 11.4 286 11 287 10.7 288 10.4 289 10.1 290 9.9 291 9.7 292 9.5 293 9.3 294 9.2 295 9.1 296 9 297 8.9 298 8.9 299 8.8 300 8.8 301 8.8 302 8.8 303 8.8 304 8.9 305 8.9 306 8.9 307 9 308 9 309 9.1 310 9.2 311 9.2 312 9.3 313 9.3 314 9.4 315 9.5 316 9.5 317 9.6 318 9.6 319 9.7 320 9.7 321 9.8 322 9.8 323 9.9 324 9.9 325 10 326 10 327 10.1 328 10.2 329 10.3 330 10.4 331 10.5 332 10.6 333 10.7 334 10.8 335 11 336 11.1 337 11.3 338 11.4 339 11.5 340 11.7 341 11.8 342 12 343 12.1 344 12.2 345 12.3 346 12.4 347 12.5 348 12.5 349 12.6 350 12.7 351 12.7 352 12.7 353 12.8 354 12.8 355 12.8 356 12.8 357 12.7 358 12.6 359 12.6 0",126,"【1.7GHz】R-0736FVM-DK",360,1840,1860,0,null,"R-0736FVM-DK",false,0,0,null],</v>
      </c>
      <c r="F65" s="10" t="str">
        <f t="shared" si="7"/>
        <v>126,"【1.7GHz】R-0736FVM-DK",360,1840,1860,0,null,"R-0736FVM-DK",false,0,0,null],</v>
      </c>
      <c r="G65" s="10" t="str">
        <f t="shared" si="8"/>
        <v>"【1.7GHz】R-0736FVM-DK",360,1840,1860,0,null,"R-0736FVM-DK",false,0,0,null],</v>
      </c>
      <c r="H65" s="10" t="str">
        <f t="shared" ref="H65:L65" si="35">H11&amp;","&amp;I65</f>
        <v>360,1840,1860,0,null,"R-0736FVM-DK",false,0,0,null],</v>
      </c>
      <c r="I65" s="10" t="str">
        <f t="shared" si="35"/>
        <v>1840,1860,0,null,"R-0736FVM-DK",false,0,0,null],</v>
      </c>
      <c r="J65" s="10" t="str">
        <f t="shared" si="35"/>
        <v>1860,0,null,"R-0736FVM-DK",false,0,0,null],</v>
      </c>
      <c r="K65" s="10" t="str">
        <f t="shared" si="35"/>
        <v>0,null,"R-0736FVM-DK",false,0,0,null],</v>
      </c>
      <c r="L65" s="10" t="str">
        <f t="shared" si="35"/>
        <v>null,"R-0736FVM-DK",false,0,0,null],</v>
      </c>
      <c r="M65" s="10" t="str">
        <f t="shared" si="10"/>
        <v>"R-0736FVM-DK",false,0,0,null],</v>
      </c>
      <c r="N65" s="10" t="str">
        <f t="shared" ref="N65:P65" si="36">N11&amp;","&amp;O65</f>
        <v>false,0,0,null],</v>
      </c>
      <c r="O65" s="10" t="str">
        <f t="shared" si="36"/>
        <v>0,0,null],</v>
      </c>
      <c r="P65" s="10" t="str">
        <f t="shared" si="36"/>
        <v>0,null],</v>
      </c>
      <c r="Q65" s="10" t="str">
        <f t="shared" si="12"/>
        <v>null],</v>
      </c>
    </row>
    <row r="66">
      <c r="A66" s="10" t="str">
        <f t="shared" si="4"/>
        <v>["【1.7GHz】ROSR-02(0)",3.4,"Ｇｏｏｄ Ｔｅｌｅｃｏｍｍｕｎｉｃａｔｉｏｎ","20180215_エリア設計部修正","2 0 0 360 0 0.76 1 0.77 2 0.77 3 0.77 4 0.77 5 0.76 6 0.77 7 0.76 8 0.75 9 0.75 10 0.75 11 0.75 12 0.76 13 0.8 14 0.81 15 0.81 16 0.79 17 0.76 18 0.74 19 0.72 20 0.72 21 0.73 22 0.73 23 0.73 24 0.75 25 0.77 26 0.8 27 0.83 28 0.86 29 0.92 30 1.02 31 1.13 32 1.23 33 1.33 34 1.44 35 1.56 36 1.69 37 1.83 38 1.97 39 2.12 40 2.23 41 2.34 42 2.43 43 2.52 44 2.57 45 2.62 46 2.63 47 2.6 48 2.58 49 2.54 50 2.49 51 2.47 52 2.47 53 2.51 54 2.58 55 2.65 56 2.76 57 2.9 58 3.05 59 3.19 60 3.29 61 3.37 62 3.43 63 3.45 64 3.44 65 3.39 66 3.29 67 3.16 68 3.02 69 2.91 70 2.81 71 2.74 72 2.75 73 2.76 74 2.8 75 2.84 76 2.89 77 2.96 78 3.03 79 3.1 80 3.14 81 3.16 82 3.14 83 3.05 84 2.95 85 2.85 86 2.75 87 2.66 88 2.57 89 2.53 90 2.55 91 2.67 92 2.93 93 3.49 94 4.47 95 5.25 96 5.48 97 5.56 98 5.62 99 5.59 100 5.39 101 5.13 102 4.82 103 4.39 104 3.87 105 3.35 106 2.89 107 2.49 108 2.2 109 2.03 110 1.89 111 1.79 112 1.75 113 1.73 114 1.73 115 1.76 116 1.79 117 1.79 118 1.74 119 1.68 120 1.6 121 1.47 122 1.33 123 1.16 124 0.98 125 0.77 126 0.56 127 0.37 128 0.2 129 0.08 130 0.01 131 0 132 0.05 133 0.16 134 0.32 135 0.57 136 0.88 137 1.25 138 1.64 139 2.06 140 2.48 141 2.83 142 3.11 143 3.33 144 3.48 145 3.57 146 3.6 147 3.56 148 3.49 149 3.4 150 3.31 151 3.22 152 3.17 153 3.15 154 3.16 155 3.21 156 3.32 157 3.46 158 3.67 159 3.94 160 4.25 161 4.61 162 4.98 163 5.41 164 5.85 165 6.26 166 6.68 167 7.07 168 7.4 169 7.63 170 7.75 171 7.79 172 7.76 173 7.64 174 7.55 175 7.47 176 7.39 177 7.32 178 7.26 179 7.2 180 7.2 181 7.25 182 7.33 183 7.46 184 7.58 185 7.66 186 7.76 187 7.79 188 7.75 189 7.62 190 7.39 191 7.06 192 6.64 193 6.16 194 5.64 195 5.08 196 4.54 197 4.06 198 3.58 199 3.17 200 2.82 201 2.51 202 2.28 203 2.09 204 1.95 205 1.87 206 1.86 207 1.88 208 1.94 209 2.04 210 2.14 211 2.23 212 2.35 213 2.44 214 2.46 215 2.43 216 2.33 217 2.16 218 1.93 219 1.66 220 1.38 221 1.11 222 0.84 223 0.64 224 0.5 225 0.43 226 0.43 227 0.48 228 0.57 229 0.72 230 0.87 231 1 232 1.13 233 1.21 234 1.22 235 1.21 236 1.19 237 1.15 238 1.08 239 1 240 0.92 241 0.89 242 0.91 243 0.94 244 1.02 245 1.14 246 1.33 247 1.56 248 1.83 249 2.16 250 2.51 251 2.88 252 3.28 253 3.66 254 3.99 255 4.28 256 4.48 257 4.54 258 4.5 259 4.35 260 4.16 261 3.91 262 3.6 263 3.25 264 2.92 265 2.65 266 2.48 267 2.46 268 2.79 269 3.44 270 3.69 271 3.63 272 3.51 273 3.42 274 3.36 275 3.28 276 3.21 277 3.13 278 3 279 2.83 280 2.64 281 2.45 282 2.27 283 2.09 284 1.97 285 1.94 286 1.98 287 2.09 288 2.29 289 2.54 290 2.81 291 3.13 292 3.43 293 3.67 294 3.86 295 3.99 296 4.03 297 4 298 3.92 299 3.81 300 3.63 301 3.43 302 3.27 303 3.09 304 2.93 305 2.8 306 2.67 307 2.53 308 2.41 309 2.35 310 2.31 311 2.26 312 2.2 313 2.16 314 2.11 315 2.05 316 2 317 1.93 318 1.84 319 1.76 320 1.65 321 1.55 322 1.49 323 1.42 324 1.33 325 1.26 326 1.2 327 1.14 328 1.1 329 1.05 330 1 331 0.98 332 0.96 333 0.95 334 0.95 335 0.95 336 0.95 337 0.95 338 0.94 339 0.94 340 0.94 341 0.93 342 0.92 343 0.9 344 0.91 345 0.91 346 0.88 347 0.88 348 0.88 349 0.88 350 0.88 351 0.86 352 0.84 353 0.81 354 0.79 355 0.79 356 0.79 357 0.78 358 0.77 359 0.77 1 0 360 0 0.49 1 0.63 2 0.6 3 0.57 4 0.55 5 0.55 6 0.56 7 0.64 8 0.75 9 0.91 10 1.13 11 1.4 12 1.73 13 2.16 14 2.65 15 3.22 16 3.91 17 4.63 18 5.4 19 6.14 20 6.76 21 7.2 22 7.39 23 7.35 24 7.1 25 6.71 26 6.19 27 5.67 28 5.21 29 4.8 30 4.56 31 4.46 32 4.49 33 4.69 34 5.07 35 5.67 36 6.47 37 7.44 38 8.55 39 9.89 40 11.31 41 12.6 42 13.53 43 14.06 44 13.83 45 12.62 46 11 47 9.66 48 8.77 49 8.21 50 7.92 51 7.88 52 8.1 53 8.53 54 9.09 55 9.8 56 10.64 57 11.54 58 12.36 59 13.17 60 13.88 61 14.4 62 14.71 63 14.74 64 14.63 65 14.8 66 15.43 67 16.04 68 16.6 69 17.2 70 17.68 71 17.97 72 17.88 73 17.13 74 15.86 75 14.6 76 13.72 77 13.26 78 13.14 79 13.29 80 13.66 81 14.17 82 14.78 83 15.49 84 16.16 85 16.24 86 15.71 87 15.43 88 15.59 89 15.63 90 15.41 91 15.22 92 15.34 93 15.81 94 15.71 95 14.97 96 14.15 97 13.36 98 12.61 99 11.83 100 11.14 101 10.59 102 10.17 103 9.92 104 9.81 105 9.79 106 9.83 107 9.85 108 9.89 109 9.94 110 9.93 111 9.88 112 9.83 113 9.78 114 9.69 115 9.55 116 9.34 117 9.09 118 8.81 119 8.51 120 8.2 121 7.87 122 7.57 123 7.29 124 7.05 125 6.86 126 6.71 127 6.59 128 6.49 129 6.41 130 6.32 131 6.21 132 6.1 133 5.97 134 5.8 135 5.59 136 5.39 137 5.18 138 4.96 139 4.76 140 4.55 141 4.34 142 4.13 143 3.94 144 3.76 145 3.59 146 3.44 147 3.29 148 3.17 149 3.05 150 2.92 151 2.81 152 2.69 153 2.58 154 2.47 155 2.38 156 2.28 157 2.2 158 2.12 159 2.02 160 1.92 161 1.84 162 1.77 163 1.69 164 1.63 165 1.56 166 1.51 167 1.45 168 1.41 169 1.37 170 1.33 171 1.28 172 1.26 173 1.23 174 1.21 175 1.19 176 1.18 177 1.17 178 1.15 179 1.15 180 1.14 181 1.14 182 1.15 183 1.15 184 1.17 185 1.2 186 1.23 187 1.24 188 1.24 189 1.24 190 1.27 191 1.37 192 1.44 193 1.5 194 1.56 195 1.65 196 1.74 197 1.84 198 1.94 199 2.04 200 2.14 201 2.26 202 2.38 203 2.49 204 2.62 205 2.75 206 2.9 207 3.06 208 3.23 209 3.4 210 3.58 211 3.79 212 3.99 213 4.21 214 4.44 215 4.67 216 4.89 217 5.14 218 5.37 219 5.58 220 5.76 221 5.94 222 6.11 223 6.24 224 6.35 225 6.45 226 6.54 227 6.65 228 6.8 229 6.94 230 7.12 231 7.32 232 7.53 233 7.75 234 7.97 235 8.15 236 8.31 237 8.43 238 8.52 239 8.55 240 8.55 241 8.55 242 8.54 243 8.53 244 8.52 245 8.54 246 8.58 247 8.63 248 8.72 249 8.8 250 8.87 251 8.94 252 9.01 253 9.05 254 9.07 255 9.12 256 9.18 257 9.27 258 9.35 259 9.42 260 9.52 261 9.57 262 9.62 263 9.64 264 9.61 265 9.55 266 9.49 267 9.4 268 9.3 269 9.24 270 9.03 271 8.44 272 7.91 273 7.7 274 7.64 275 7.63 276 7.65 277 7.75 278 7.97 279 8.26 280 8.68 281 9.28 282 10.08 283 11.01 284 11.91 285 12.7 286 13.22 287 13.34 288 13.13 289 12.57 290 11.63 291 10.43 292 9.2 293 8.14 294 7.38 295 6.88 296 6.64 297 6.62 298 6.77 299 7.04 300 7.33 301 7.58 302 7.77 303 7.8 304 7.63 305 7.28 306 6.83 307 6.29 308 5.78 309 5.34 310 5 311 4.79 312 4.68 313 4.63 314 4.61 315 4.61 316 4.59 317 4.5 318 4.28 319 3.97 320 3.55 321 3.07 322 2.58 323 2.04 324 1.54 325 1.12 326 0.74 327 0.43 328 0.2 329 0.07 330 0 331 0.02 332 0.1 333 0.25 334 0.47 335 0.74 336 1.08 337 1.45 338 1.84 339 2.26 340 2.71 341 3.1 342 3.46 343 3.78 344 4.04 345 4.19 346 4.22 347 4.16 348 4.01 349 3.77 350 3.5 351 3.17 352 2.81 353 2.46 354 2.12 355 1.81 356 1.51 357 1.24 358 0.95 359 0.49 0",-30,"【1.7GHz】ROSR-02",360,1840,1860,0,null,"ROSR-02",false,0,0,null],</v>
      </c>
      <c r="B66" s="10" t="str">
        <f t="shared" si="5"/>
        <v>3.4,"Ｇｏｏｄ Ｔｅｌｅｃｏｍｍｕｎｉｃａｔｉｏｎ","20180215_エリア設計部修正","2 0 0 360 0 0.76 1 0.77 2 0.77 3 0.77 4 0.77 5 0.76 6 0.77 7 0.76 8 0.75 9 0.75 10 0.75 11 0.75 12 0.76 13 0.8 14 0.81 15 0.81 16 0.79 17 0.76 18 0.74 19 0.72 20 0.72 21 0.73 22 0.73 23 0.73 24 0.75 25 0.77 26 0.8 27 0.83 28 0.86 29 0.92 30 1.02 31 1.13 32 1.23 33 1.33 34 1.44 35 1.56 36 1.69 37 1.83 38 1.97 39 2.12 40 2.23 41 2.34 42 2.43 43 2.52 44 2.57 45 2.62 46 2.63 47 2.6 48 2.58 49 2.54 50 2.49 51 2.47 52 2.47 53 2.51 54 2.58 55 2.65 56 2.76 57 2.9 58 3.05 59 3.19 60 3.29 61 3.37 62 3.43 63 3.45 64 3.44 65 3.39 66 3.29 67 3.16 68 3.02 69 2.91 70 2.81 71 2.74 72 2.75 73 2.76 74 2.8 75 2.84 76 2.89 77 2.96 78 3.03 79 3.1 80 3.14 81 3.16 82 3.14 83 3.05 84 2.95 85 2.85 86 2.75 87 2.66 88 2.57 89 2.53 90 2.55 91 2.67 92 2.93 93 3.49 94 4.47 95 5.25 96 5.48 97 5.56 98 5.62 99 5.59 100 5.39 101 5.13 102 4.82 103 4.39 104 3.87 105 3.35 106 2.89 107 2.49 108 2.2 109 2.03 110 1.89 111 1.79 112 1.75 113 1.73 114 1.73 115 1.76 116 1.79 117 1.79 118 1.74 119 1.68 120 1.6 121 1.47 122 1.33 123 1.16 124 0.98 125 0.77 126 0.56 127 0.37 128 0.2 129 0.08 130 0.01 131 0 132 0.05 133 0.16 134 0.32 135 0.57 136 0.88 137 1.25 138 1.64 139 2.06 140 2.48 141 2.83 142 3.11 143 3.33 144 3.48 145 3.57 146 3.6 147 3.56 148 3.49 149 3.4 150 3.31 151 3.22 152 3.17 153 3.15 154 3.16 155 3.21 156 3.32 157 3.46 158 3.67 159 3.94 160 4.25 161 4.61 162 4.98 163 5.41 164 5.85 165 6.26 166 6.68 167 7.07 168 7.4 169 7.63 170 7.75 171 7.79 172 7.76 173 7.64 174 7.55 175 7.47 176 7.39 177 7.32 178 7.26 179 7.2 180 7.2 181 7.25 182 7.33 183 7.46 184 7.58 185 7.66 186 7.76 187 7.79 188 7.75 189 7.62 190 7.39 191 7.06 192 6.64 193 6.16 194 5.64 195 5.08 196 4.54 197 4.06 198 3.58 199 3.17 200 2.82 201 2.51 202 2.28 203 2.09 204 1.95 205 1.87 206 1.86 207 1.88 208 1.94 209 2.04 210 2.14 211 2.23 212 2.35 213 2.44 214 2.46 215 2.43 216 2.33 217 2.16 218 1.93 219 1.66 220 1.38 221 1.11 222 0.84 223 0.64 224 0.5 225 0.43 226 0.43 227 0.48 228 0.57 229 0.72 230 0.87 231 1 232 1.13 233 1.21 234 1.22 235 1.21 236 1.19 237 1.15 238 1.08 239 1 240 0.92 241 0.89 242 0.91 243 0.94 244 1.02 245 1.14 246 1.33 247 1.56 248 1.83 249 2.16 250 2.51 251 2.88 252 3.28 253 3.66 254 3.99 255 4.28 256 4.48 257 4.54 258 4.5 259 4.35 260 4.16 261 3.91 262 3.6 263 3.25 264 2.92 265 2.65 266 2.48 267 2.46 268 2.79 269 3.44 270 3.69 271 3.63 272 3.51 273 3.42 274 3.36 275 3.28 276 3.21 277 3.13 278 3 279 2.83 280 2.64 281 2.45 282 2.27 283 2.09 284 1.97 285 1.94 286 1.98 287 2.09 288 2.29 289 2.54 290 2.81 291 3.13 292 3.43 293 3.67 294 3.86 295 3.99 296 4.03 297 4 298 3.92 299 3.81 300 3.63 301 3.43 302 3.27 303 3.09 304 2.93 305 2.8 306 2.67 307 2.53 308 2.41 309 2.35 310 2.31 311 2.26 312 2.2 313 2.16 314 2.11 315 2.05 316 2 317 1.93 318 1.84 319 1.76 320 1.65 321 1.55 322 1.49 323 1.42 324 1.33 325 1.26 326 1.2 327 1.14 328 1.1 329 1.05 330 1 331 0.98 332 0.96 333 0.95 334 0.95 335 0.95 336 0.95 337 0.95 338 0.94 339 0.94 340 0.94 341 0.93 342 0.92 343 0.9 344 0.91 345 0.91 346 0.88 347 0.88 348 0.88 349 0.88 350 0.88 351 0.86 352 0.84 353 0.81 354 0.79 355 0.79 356 0.79 357 0.78 358 0.77 359 0.77 1 0 360 0 0.49 1 0.63 2 0.6 3 0.57 4 0.55 5 0.55 6 0.56 7 0.64 8 0.75 9 0.91 10 1.13 11 1.4 12 1.73 13 2.16 14 2.65 15 3.22 16 3.91 17 4.63 18 5.4 19 6.14 20 6.76 21 7.2 22 7.39 23 7.35 24 7.1 25 6.71 26 6.19 27 5.67 28 5.21 29 4.8 30 4.56 31 4.46 32 4.49 33 4.69 34 5.07 35 5.67 36 6.47 37 7.44 38 8.55 39 9.89 40 11.31 41 12.6 42 13.53 43 14.06 44 13.83 45 12.62 46 11 47 9.66 48 8.77 49 8.21 50 7.92 51 7.88 52 8.1 53 8.53 54 9.09 55 9.8 56 10.64 57 11.54 58 12.36 59 13.17 60 13.88 61 14.4 62 14.71 63 14.74 64 14.63 65 14.8 66 15.43 67 16.04 68 16.6 69 17.2 70 17.68 71 17.97 72 17.88 73 17.13 74 15.86 75 14.6 76 13.72 77 13.26 78 13.14 79 13.29 80 13.66 81 14.17 82 14.78 83 15.49 84 16.16 85 16.24 86 15.71 87 15.43 88 15.59 89 15.63 90 15.41 91 15.22 92 15.34 93 15.81 94 15.71 95 14.97 96 14.15 97 13.36 98 12.61 99 11.83 100 11.14 101 10.59 102 10.17 103 9.92 104 9.81 105 9.79 106 9.83 107 9.85 108 9.89 109 9.94 110 9.93 111 9.88 112 9.83 113 9.78 114 9.69 115 9.55 116 9.34 117 9.09 118 8.81 119 8.51 120 8.2 121 7.87 122 7.57 123 7.29 124 7.05 125 6.86 126 6.71 127 6.59 128 6.49 129 6.41 130 6.32 131 6.21 132 6.1 133 5.97 134 5.8 135 5.59 136 5.39 137 5.18 138 4.96 139 4.76 140 4.55 141 4.34 142 4.13 143 3.94 144 3.76 145 3.59 146 3.44 147 3.29 148 3.17 149 3.05 150 2.92 151 2.81 152 2.69 153 2.58 154 2.47 155 2.38 156 2.28 157 2.2 158 2.12 159 2.02 160 1.92 161 1.84 162 1.77 163 1.69 164 1.63 165 1.56 166 1.51 167 1.45 168 1.41 169 1.37 170 1.33 171 1.28 172 1.26 173 1.23 174 1.21 175 1.19 176 1.18 177 1.17 178 1.15 179 1.15 180 1.14 181 1.14 182 1.15 183 1.15 184 1.17 185 1.2 186 1.23 187 1.24 188 1.24 189 1.24 190 1.27 191 1.37 192 1.44 193 1.5 194 1.56 195 1.65 196 1.74 197 1.84 198 1.94 199 2.04 200 2.14 201 2.26 202 2.38 203 2.49 204 2.62 205 2.75 206 2.9 207 3.06 208 3.23 209 3.4 210 3.58 211 3.79 212 3.99 213 4.21 214 4.44 215 4.67 216 4.89 217 5.14 218 5.37 219 5.58 220 5.76 221 5.94 222 6.11 223 6.24 224 6.35 225 6.45 226 6.54 227 6.65 228 6.8 229 6.94 230 7.12 231 7.32 232 7.53 233 7.75 234 7.97 235 8.15 236 8.31 237 8.43 238 8.52 239 8.55 240 8.55 241 8.55 242 8.54 243 8.53 244 8.52 245 8.54 246 8.58 247 8.63 248 8.72 249 8.8 250 8.87 251 8.94 252 9.01 253 9.05 254 9.07 255 9.12 256 9.18 257 9.27 258 9.35 259 9.42 260 9.52 261 9.57 262 9.62 263 9.64 264 9.61 265 9.55 266 9.49 267 9.4 268 9.3 269 9.24 270 9.03 271 8.44 272 7.91 273 7.7 274 7.64 275 7.63 276 7.65 277 7.75 278 7.97 279 8.26 280 8.68 281 9.28 282 10.08 283 11.01 284 11.91 285 12.7 286 13.22 287 13.34 288 13.13 289 12.57 290 11.63 291 10.43 292 9.2 293 8.14 294 7.38 295 6.88 296 6.64 297 6.62 298 6.77 299 7.04 300 7.33 301 7.58 302 7.77 303 7.8 304 7.63 305 7.28 306 6.83 307 6.29 308 5.78 309 5.34 310 5 311 4.79 312 4.68 313 4.63 314 4.61 315 4.61 316 4.59 317 4.5 318 4.28 319 3.97 320 3.55 321 3.07 322 2.58 323 2.04 324 1.54 325 1.12 326 0.74 327 0.43 328 0.2 329 0.07 330 0 331 0.02 332 0.1 333 0.25 334 0.47 335 0.74 336 1.08 337 1.45 338 1.84 339 2.26 340 2.71 341 3.1 342 3.46 343 3.78 344 4.04 345 4.19 346 4.22 347 4.16 348 4.01 349 3.77 350 3.5 351 3.17 352 2.81 353 2.46 354 2.12 355 1.81 356 1.51 357 1.24 358 0.95 359 0.49 0",-30,"【1.7GHz】ROSR-02",360,1840,1860,0,null,"ROSR-02",false,0,0,null],</v>
      </c>
      <c r="C66" s="10" t="str">
        <f t="shared" ref="C66:E66" si="37">""""&amp;C12&amp;""","&amp;D66</f>
        <v>"Ｇｏｏｄ Ｔｅｌｅｃｏｍｍｕｎｉｃａｔｉｏｎ","20180215_エリア設計部修正","2 0 0 360 0 0.76 1 0.77 2 0.77 3 0.77 4 0.77 5 0.76 6 0.77 7 0.76 8 0.75 9 0.75 10 0.75 11 0.75 12 0.76 13 0.8 14 0.81 15 0.81 16 0.79 17 0.76 18 0.74 19 0.72 20 0.72 21 0.73 22 0.73 23 0.73 24 0.75 25 0.77 26 0.8 27 0.83 28 0.86 29 0.92 30 1.02 31 1.13 32 1.23 33 1.33 34 1.44 35 1.56 36 1.69 37 1.83 38 1.97 39 2.12 40 2.23 41 2.34 42 2.43 43 2.52 44 2.57 45 2.62 46 2.63 47 2.6 48 2.58 49 2.54 50 2.49 51 2.47 52 2.47 53 2.51 54 2.58 55 2.65 56 2.76 57 2.9 58 3.05 59 3.19 60 3.29 61 3.37 62 3.43 63 3.45 64 3.44 65 3.39 66 3.29 67 3.16 68 3.02 69 2.91 70 2.81 71 2.74 72 2.75 73 2.76 74 2.8 75 2.84 76 2.89 77 2.96 78 3.03 79 3.1 80 3.14 81 3.16 82 3.14 83 3.05 84 2.95 85 2.85 86 2.75 87 2.66 88 2.57 89 2.53 90 2.55 91 2.67 92 2.93 93 3.49 94 4.47 95 5.25 96 5.48 97 5.56 98 5.62 99 5.59 100 5.39 101 5.13 102 4.82 103 4.39 104 3.87 105 3.35 106 2.89 107 2.49 108 2.2 109 2.03 110 1.89 111 1.79 112 1.75 113 1.73 114 1.73 115 1.76 116 1.79 117 1.79 118 1.74 119 1.68 120 1.6 121 1.47 122 1.33 123 1.16 124 0.98 125 0.77 126 0.56 127 0.37 128 0.2 129 0.08 130 0.01 131 0 132 0.05 133 0.16 134 0.32 135 0.57 136 0.88 137 1.25 138 1.64 139 2.06 140 2.48 141 2.83 142 3.11 143 3.33 144 3.48 145 3.57 146 3.6 147 3.56 148 3.49 149 3.4 150 3.31 151 3.22 152 3.17 153 3.15 154 3.16 155 3.21 156 3.32 157 3.46 158 3.67 159 3.94 160 4.25 161 4.61 162 4.98 163 5.41 164 5.85 165 6.26 166 6.68 167 7.07 168 7.4 169 7.63 170 7.75 171 7.79 172 7.76 173 7.64 174 7.55 175 7.47 176 7.39 177 7.32 178 7.26 179 7.2 180 7.2 181 7.25 182 7.33 183 7.46 184 7.58 185 7.66 186 7.76 187 7.79 188 7.75 189 7.62 190 7.39 191 7.06 192 6.64 193 6.16 194 5.64 195 5.08 196 4.54 197 4.06 198 3.58 199 3.17 200 2.82 201 2.51 202 2.28 203 2.09 204 1.95 205 1.87 206 1.86 207 1.88 208 1.94 209 2.04 210 2.14 211 2.23 212 2.35 213 2.44 214 2.46 215 2.43 216 2.33 217 2.16 218 1.93 219 1.66 220 1.38 221 1.11 222 0.84 223 0.64 224 0.5 225 0.43 226 0.43 227 0.48 228 0.57 229 0.72 230 0.87 231 1 232 1.13 233 1.21 234 1.22 235 1.21 236 1.19 237 1.15 238 1.08 239 1 240 0.92 241 0.89 242 0.91 243 0.94 244 1.02 245 1.14 246 1.33 247 1.56 248 1.83 249 2.16 250 2.51 251 2.88 252 3.28 253 3.66 254 3.99 255 4.28 256 4.48 257 4.54 258 4.5 259 4.35 260 4.16 261 3.91 262 3.6 263 3.25 264 2.92 265 2.65 266 2.48 267 2.46 268 2.79 269 3.44 270 3.69 271 3.63 272 3.51 273 3.42 274 3.36 275 3.28 276 3.21 277 3.13 278 3 279 2.83 280 2.64 281 2.45 282 2.27 283 2.09 284 1.97 285 1.94 286 1.98 287 2.09 288 2.29 289 2.54 290 2.81 291 3.13 292 3.43 293 3.67 294 3.86 295 3.99 296 4.03 297 4 298 3.92 299 3.81 300 3.63 301 3.43 302 3.27 303 3.09 304 2.93 305 2.8 306 2.67 307 2.53 308 2.41 309 2.35 310 2.31 311 2.26 312 2.2 313 2.16 314 2.11 315 2.05 316 2 317 1.93 318 1.84 319 1.76 320 1.65 321 1.55 322 1.49 323 1.42 324 1.33 325 1.26 326 1.2 327 1.14 328 1.1 329 1.05 330 1 331 0.98 332 0.96 333 0.95 334 0.95 335 0.95 336 0.95 337 0.95 338 0.94 339 0.94 340 0.94 341 0.93 342 0.92 343 0.9 344 0.91 345 0.91 346 0.88 347 0.88 348 0.88 349 0.88 350 0.88 351 0.86 352 0.84 353 0.81 354 0.79 355 0.79 356 0.79 357 0.78 358 0.77 359 0.77 1 0 360 0 0.49 1 0.63 2 0.6 3 0.57 4 0.55 5 0.55 6 0.56 7 0.64 8 0.75 9 0.91 10 1.13 11 1.4 12 1.73 13 2.16 14 2.65 15 3.22 16 3.91 17 4.63 18 5.4 19 6.14 20 6.76 21 7.2 22 7.39 23 7.35 24 7.1 25 6.71 26 6.19 27 5.67 28 5.21 29 4.8 30 4.56 31 4.46 32 4.49 33 4.69 34 5.07 35 5.67 36 6.47 37 7.44 38 8.55 39 9.89 40 11.31 41 12.6 42 13.53 43 14.06 44 13.83 45 12.62 46 11 47 9.66 48 8.77 49 8.21 50 7.92 51 7.88 52 8.1 53 8.53 54 9.09 55 9.8 56 10.64 57 11.54 58 12.36 59 13.17 60 13.88 61 14.4 62 14.71 63 14.74 64 14.63 65 14.8 66 15.43 67 16.04 68 16.6 69 17.2 70 17.68 71 17.97 72 17.88 73 17.13 74 15.86 75 14.6 76 13.72 77 13.26 78 13.14 79 13.29 80 13.66 81 14.17 82 14.78 83 15.49 84 16.16 85 16.24 86 15.71 87 15.43 88 15.59 89 15.63 90 15.41 91 15.22 92 15.34 93 15.81 94 15.71 95 14.97 96 14.15 97 13.36 98 12.61 99 11.83 100 11.14 101 10.59 102 10.17 103 9.92 104 9.81 105 9.79 106 9.83 107 9.85 108 9.89 109 9.94 110 9.93 111 9.88 112 9.83 113 9.78 114 9.69 115 9.55 116 9.34 117 9.09 118 8.81 119 8.51 120 8.2 121 7.87 122 7.57 123 7.29 124 7.05 125 6.86 126 6.71 127 6.59 128 6.49 129 6.41 130 6.32 131 6.21 132 6.1 133 5.97 134 5.8 135 5.59 136 5.39 137 5.18 138 4.96 139 4.76 140 4.55 141 4.34 142 4.13 143 3.94 144 3.76 145 3.59 146 3.44 147 3.29 148 3.17 149 3.05 150 2.92 151 2.81 152 2.69 153 2.58 154 2.47 155 2.38 156 2.28 157 2.2 158 2.12 159 2.02 160 1.92 161 1.84 162 1.77 163 1.69 164 1.63 165 1.56 166 1.51 167 1.45 168 1.41 169 1.37 170 1.33 171 1.28 172 1.26 173 1.23 174 1.21 175 1.19 176 1.18 177 1.17 178 1.15 179 1.15 180 1.14 181 1.14 182 1.15 183 1.15 184 1.17 185 1.2 186 1.23 187 1.24 188 1.24 189 1.24 190 1.27 191 1.37 192 1.44 193 1.5 194 1.56 195 1.65 196 1.74 197 1.84 198 1.94 199 2.04 200 2.14 201 2.26 202 2.38 203 2.49 204 2.62 205 2.75 206 2.9 207 3.06 208 3.23 209 3.4 210 3.58 211 3.79 212 3.99 213 4.21 214 4.44 215 4.67 216 4.89 217 5.14 218 5.37 219 5.58 220 5.76 221 5.94 222 6.11 223 6.24 224 6.35 225 6.45 226 6.54 227 6.65 228 6.8 229 6.94 230 7.12 231 7.32 232 7.53 233 7.75 234 7.97 235 8.15 236 8.31 237 8.43 238 8.52 239 8.55 240 8.55 241 8.55 242 8.54 243 8.53 244 8.52 245 8.54 246 8.58 247 8.63 248 8.72 249 8.8 250 8.87 251 8.94 252 9.01 253 9.05 254 9.07 255 9.12 256 9.18 257 9.27 258 9.35 259 9.42 260 9.52 261 9.57 262 9.62 263 9.64 264 9.61 265 9.55 266 9.49 267 9.4 268 9.3 269 9.24 270 9.03 271 8.44 272 7.91 273 7.7 274 7.64 275 7.63 276 7.65 277 7.75 278 7.97 279 8.26 280 8.68 281 9.28 282 10.08 283 11.01 284 11.91 285 12.7 286 13.22 287 13.34 288 13.13 289 12.57 290 11.63 291 10.43 292 9.2 293 8.14 294 7.38 295 6.88 296 6.64 297 6.62 298 6.77 299 7.04 300 7.33 301 7.58 302 7.77 303 7.8 304 7.63 305 7.28 306 6.83 307 6.29 308 5.78 309 5.34 310 5 311 4.79 312 4.68 313 4.63 314 4.61 315 4.61 316 4.59 317 4.5 318 4.28 319 3.97 320 3.55 321 3.07 322 2.58 323 2.04 324 1.54 325 1.12 326 0.74 327 0.43 328 0.2 329 0.07 330 0 331 0.02 332 0.1 333 0.25 334 0.47 335 0.74 336 1.08 337 1.45 338 1.84 339 2.26 340 2.71 341 3.1 342 3.46 343 3.78 344 4.04 345 4.19 346 4.22 347 4.16 348 4.01 349 3.77 350 3.5 351 3.17 352 2.81 353 2.46 354 2.12 355 1.81 356 1.51 357 1.24 358 0.95 359 0.49 0",-30,"【1.7GHz】ROSR-02",360,1840,1860,0,null,"ROSR-02",false,0,0,null],</v>
      </c>
      <c r="D66" s="10" t="str">
        <f t="shared" si="37"/>
        <v>"20180215_エリア設計部修正","2 0 0 360 0 0.76 1 0.77 2 0.77 3 0.77 4 0.77 5 0.76 6 0.77 7 0.76 8 0.75 9 0.75 10 0.75 11 0.75 12 0.76 13 0.8 14 0.81 15 0.81 16 0.79 17 0.76 18 0.74 19 0.72 20 0.72 21 0.73 22 0.73 23 0.73 24 0.75 25 0.77 26 0.8 27 0.83 28 0.86 29 0.92 30 1.02 31 1.13 32 1.23 33 1.33 34 1.44 35 1.56 36 1.69 37 1.83 38 1.97 39 2.12 40 2.23 41 2.34 42 2.43 43 2.52 44 2.57 45 2.62 46 2.63 47 2.6 48 2.58 49 2.54 50 2.49 51 2.47 52 2.47 53 2.51 54 2.58 55 2.65 56 2.76 57 2.9 58 3.05 59 3.19 60 3.29 61 3.37 62 3.43 63 3.45 64 3.44 65 3.39 66 3.29 67 3.16 68 3.02 69 2.91 70 2.81 71 2.74 72 2.75 73 2.76 74 2.8 75 2.84 76 2.89 77 2.96 78 3.03 79 3.1 80 3.14 81 3.16 82 3.14 83 3.05 84 2.95 85 2.85 86 2.75 87 2.66 88 2.57 89 2.53 90 2.55 91 2.67 92 2.93 93 3.49 94 4.47 95 5.25 96 5.48 97 5.56 98 5.62 99 5.59 100 5.39 101 5.13 102 4.82 103 4.39 104 3.87 105 3.35 106 2.89 107 2.49 108 2.2 109 2.03 110 1.89 111 1.79 112 1.75 113 1.73 114 1.73 115 1.76 116 1.79 117 1.79 118 1.74 119 1.68 120 1.6 121 1.47 122 1.33 123 1.16 124 0.98 125 0.77 126 0.56 127 0.37 128 0.2 129 0.08 130 0.01 131 0 132 0.05 133 0.16 134 0.32 135 0.57 136 0.88 137 1.25 138 1.64 139 2.06 140 2.48 141 2.83 142 3.11 143 3.33 144 3.48 145 3.57 146 3.6 147 3.56 148 3.49 149 3.4 150 3.31 151 3.22 152 3.17 153 3.15 154 3.16 155 3.21 156 3.32 157 3.46 158 3.67 159 3.94 160 4.25 161 4.61 162 4.98 163 5.41 164 5.85 165 6.26 166 6.68 167 7.07 168 7.4 169 7.63 170 7.75 171 7.79 172 7.76 173 7.64 174 7.55 175 7.47 176 7.39 177 7.32 178 7.26 179 7.2 180 7.2 181 7.25 182 7.33 183 7.46 184 7.58 185 7.66 186 7.76 187 7.79 188 7.75 189 7.62 190 7.39 191 7.06 192 6.64 193 6.16 194 5.64 195 5.08 196 4.54 197 4.06 198 3.58 199 3.17 200 2.82 201 2.51 202 2.28 203 2.09 204 1.95 205 1.87 206 1.86 207 1.88 208 1.94 209 2.04 210 2.14 211 2.23 212 2.35 213 2.44 214 2.46 215 2.43 216 2.33 217 2.16 218 1.93 219 1.66 220 1.38 221 1.11 222 0.84 223 0.64 224 0.5 225 0.43 226 0.43 227 0.48 228 0.57 229 0.72 230 0.87 231 1 232 1.13 233 1.21 234 1.22 235 1.21 236 1.19 237 1.15 238 1.08 239 1 240 0.92 241 0.89 242 0.91 243 0.94 244 1.02 245 1.14 246 1.33 247 1.56 248 1.83 249 2.16 250 2.51 251 2.88 252 3.28 253 3.66 254 3.99 255 4.28 256 4.48 257 4.54 258 4.5 259 4.35 260 4.16 261 3.91 262 3.6 263 3.25 264 2.92 265 2.65 266 2.48 267 2.46 268 2.79 269 3.44 270 3.69 271 3.63 272 3.51 273 3.42 274 3.36 275 3.28 276 3.21 277 3.13 278 3 279 2.83 280 2.64 281 2.45 282 2.27 283 2.09 284 1.97 285 1.94 286 1.98 287 2.09 288 2.29 289 2.54 290 2.81 291 3.13 292 3.43 293 3.67 294 3.86 295 3.99 296 4.03 297 4 298 3.92 299 3.81 300 3.63 301 3.43 302 3.27 303 3.09 304 2.93 305 2.8 306 2.67 307 2.53 308 2.41 309 2.35 310 2.31 311 2.26 312 2.2 313 2.16 314 2.11 315 2.05 316 2 317 1.93 318 1.84 319 1.76 320 1.65 321 1.55 322 1.49 323 1.42 324 1.33 325 1.26 326 1.2 327 1.14 328 1.1 329 1.05 330 1 331 0.98 332 0.96 333 0.95 334 0.95 335 0.95 336 0.95 337 0.95 338 0.94 339 0.94 340 0.94 341 0.93 342 0.92 343 0.9 344 0.91 345 0.91 346 0.88 347 0.88 348 0.88 349 0.88 350 0.88 351 0.86 352 0.84 353 0.81 354 0.79 355 0.79 356 0.79 357 0.78 358 0.77 359 0.77 1 0 360 0 0.49 1 0.63 2 0.6 3 0.57 4 0.55 5 0.55 6 0.56 7 0.64 8 0.75 9 0.91 10 1.13 11 1.4 12 1.73 13 2.16 14 2.65 15 3.22 16 3.91 17 4.63 18 5.4 19 6.14 20 6.76 21 7.2 22 7.39 23 7.35 24 7.1 25 6.71 26 6.19 27 5.67 28 5.21 29 4.8 30 4.56 31 4.46 32 4.49 33 4.69 34 5.07 35 5.67 36 6.47 37 7.44 38 8.55 39 9.89 40 11.31 41 12.6 42 13.53 43 14.06 44 13.83 45 12.62 46 11 47 9.66 48 8.77 49 8.21 50 7.92 51 7.88 52 8.1 53 8.53 54 9.09 55 9.8 56 10.64 57 11.54 58 12.36 59 13.17 60 13.88 61 14.4 62 14.71 63 14.74 64 14.63 65 14.8 66 15.43 67 16.04 68 16.6 69 17.2 70 17.68 71 17.97 72 17.88 73 17.13 74 15.86 75 14.6 76 13.72 77 13.26 78 13.14 79 13.29 80 13.66 81 14.17 82 14.78 83 15.49 84 16.16 85 16.24 86 15.71 87 15.43 88 15.59 89 15.63 90 15.41 91 15.22 92 15.34 93 15.81 94 15.71 95 14.97 96 14.15 97 13.36 98 12.61 99 11.83 100 11.14 101 10.59 102 10.17 103 9.92 104 9.81 105 9.79 106 9.83 107 9.85 108 9.89 109 9.94 110 9.93 111 9.88 112 9.83 113 9.78 114 9.69 115 9.55 116 9.34 117 9.09 118 8.81 119 8.51 120 8.2 121 7.87 122 7.57 123 7.29 124 7.05 125 6.86 126 6.71 127 6.59 128 6.49 129 6.41 130 6.32 131 6.21 132 6.1 133 5.97 134 5.8 135 5.59 136 5.39 137 5.18 138 4.96 139 4.76 140 4.55 141 4.34 142 4.13 143 3.94 144 3.76 145 3.59 146 3.44 147 3.29 148 3.17 149 3.05 150 2.92 151 2.81 152 2.69 153 2.58 154 2.47 155 2.38 156 2.28 157 2.2 158 2.12 159 2.02 160 1.92 161 1.84 162 1.77 163 1.69 164 1.63 165 1.56 166 1.51 167 1.45 168 1.41 169 1.37 170 1.33 171 1.28 172 1.26 173 1.23 174 1.21 175 1.19 176 1.18 177 1.17 178 1.15 179 1.15 180 1.14 181 1.14 182 1.15 183 1.15 184 1.17 185 1.2 186 1.23 187 1.24 188 1.24 189 1.24 190 1.27 191 1.37 192 1.44 193 1.5 194 1.56 195 1.65 196 1.74 197 1.84 198 1.94 199 2.04 200 2.14 201 2.26 202 2.38 203 2.49 204 2.62 205 2.75 206 2.9 207 3.06 208 3.23 209 3.4 210 3.58 211 3.79 212 3.99 213 4.21 214 4.44 215 4.67 216 4.89 217 5.14 218 5.37 219 5.58 220 5.76 221 5.94 222 6.11 223 6.24 224 6.35 225 6.45 226 6.54 227 6.65 228 6.8 229 6.94 230 7.12 231 7.32 232 7.53 233 7.75 234 7.97 235 8.15 236 8.31 237 8.43 238 8.52 239 8.55 240 8.55 241 8.55 242 8.54 243 8.53 244 8.52 245 8.54 246 8.58 247 8.63 248 8.72 249 8.8 250 8.87 251 8.94 252 9.01 253 9.05 254 9.07 255 9.12 256 9.18 257 9.27 258 9.35 259 9.42 260 9.52 261 9.57 262 9.62 263 9.64 264 9.61 265 9.55 266 9.49 267 9.4 268 9.3 269 9.24 270 9.03 271 8.44 272 7.91 273 7.7 274 7.64 275 7.63 276 7.65 277 7.75 278 7.97 279 8.26 280 8.68 281 9.28 282 10.08 283 11.01 284 11.91 285 12.7 286 13.22 287 13.34 288 13.13 289 12.57 290 11.63 291 10.43 292 9.2 293 8.14 294 7.38 295 6.88 296 6.64 297 6.62 298 6.77 299 7.04 300 7.33 301 7.58 302 7.77 303 7.8 304 7.63 305 7.28 306 6.83 307 6.29 308 5.78 309 5.34 310 5 311 4.79 312 4.68 313 4.63 314 4.61 315 4.61 316 4.59 317 4.5 318 4.28 319 3.97 320 3.55 321 3.07 322 2.58 323 2.04 324 1.54 325 1.12 326 0.74 327 0.43 328 0.2 329 0.07 330 0 331 0.02 332 0.1 333 0.25 334 0.47 335 0.74 336 1.08 337 1.45 338 1.84 339 2.26 340 2.71 341 3.1 342 3.46 343 3.78 344 4.04 345 4.19 346 4.22 347 4.16 348 4.01 349 3.77 350 3.5 351 3.17 352 2.81 353 2.46 354 2.12 355 1.81 356 1.51 357 1.24 358 0.95 359 0.49 0",-30,"【1.7GHz】ROSR-02",360,1840,1860,0,null,"ROSR-02",false,0,0,null],</v>
      </c>
      <c r="E66" s="10" t="str">
        <f t="shared" si="37"/>
        <v>"2 0 0 360 0 0.76 1 0.77 2 0.77 3 0.77 4 0.77 5 0.76 6 0.77 7 0.76 8 0.75 9 0.75 10 0.75 11 0.75 12 0.76 13 0.8 14 0.81 15 0.81 16 0.79 17 0.76 18 0.74 19 0.72 20 0.72 21 0.73 22 0.73 23 0.73 24 0.75 25 0.77 26 0.8 27 0.83 28 0.86 29 0.92 30 1.02 31 1.13 32 1.23 33 1.33 34 1.44 35 1.56 36 1.69 37 1.83 38 1.97 39 2.12 40 2.23 41 2.34 42 2.43 43 2.52 44 2.57 45 2.62 46 2.63 47 2.6 48 2.58 49 2.54 50 2.49 51 2.47 52 2.47 53 2.51 54 2.58 55 2.65 56 2.76 57 2.9 58 3.05 59 3.19 60 3.29 61 3.37 62 3.43 63 3.45 64 3.44 65 3.39 66 3.29 67 3.16 68 3.02 69 2.91 70 2.81 71 2.74 72 2.75 73 2.76 74 2.8 75 2.84 76 2.89 77 2.96 78 3.03 79 3.1 80 3.14 81 3.16 82 3.14 83 3.05 84 2.95 85 2.85 86 2.75 87 2.66 88 2.57 89 2.53 90 2.55 91 2.67 92 2.93 93 3.49 94 4.47 95 5.25 96 5.48 97 5.56 98 5.62 99 5.59 100 5.39 101 5.13 102 4.82 103 4.39 104 3.87 105 3.35 106 2.89 107 2.49 108 2.2 109 2.03 110 1.89 111 1.79 112 1.75 113 1.73 114 1.73 115 1.76 116 1.79 117 1.79 118 1.74 119 1.68 120 1.6 121 1.47 122 1.33 123 1.16 124 0.98 125 0.77 126 0.56 127 0.37 128 0.2 129 0.08 130 0.01 131 0 132 0.05 133 0.16 134 0.32 135 0.57 136 0.88 137 1.25 138 1.64 139 2.06 140 2.48 141 2.83 142 3.11 143 3.33 144 3.48 145 3.57 146 3.6 147 3.56 148 3.49 149 3.4 150 3.31 151 3.22 152 3.17 153 3.15 154 3.16 155 3.21 156 3.32 157 3.46 158 3.67 159 3.94 160 4.25 161 4.61 162 4.98 163 5.41 164 5.85 165 6.26 166 6.68 167 7.07 168 7.4 169 7.63 170 7.75 171 7.79 172 7.76 173 7.64 174 7.55 175 7.47 176 7.39 177 7.32 178 7.26 179 7.2 180 7.2 181 7.25 182 7.33 183 7.46 184 7.58 185 7.66 186 7.76 187 7.79 188 7.75 189 7.62 190 7.39 191 7.06 192 6.64 193 6.16 194 5.64 195 5.08 196 4.54 197 4.06 198 3.58 199 3.17 200 2.82 201 2.51 202 2.28 203 2.09 204 1.95 205 1.87 206 1.86 207 1.88 208 1.94 209 2.04 210 2.14 211 2.23 212 2.35 213 2.44 214 2.46 215 2.43 216 2.33 217 2.16 218 1.93 219 1.66 220 1.38 221 1.11 222 0.84 223 0.64 224 0.5 225 0.43 226 0.43 227 0.48 228 0.57 229 0.72 230 0.87 231 1 232 1.13 233 1.21 234 1.22 235 1.21 236 1.19 237 1.15 238 1.08 239 1 240 0.92 241 0.89 242 0.91 243 0.94 244 1.02 245 1.14 246 1.33 247 1.56 248 1.83 249 2.16 250 2.51 251 2.88 252 3.28 253 3.66 254 3.99 255 4.28 256 4.48 257 4.54 258 4.5 259 4.35 260 4.16 261 3.91 262 3.6 263 3.25 264 2.92 265 2.65 266 2.48 267 2.46 268 2.79 269 3.44 270 3.69 271 3.63 272 3.51 273 3.42 274 3.36 275 3.28 276 3.21 277 3.13 278 3 279 2.83 280 2.64 281 2.45 282 2.27 283 2.09 284 1.97 285 1.94 286 1.98 287 2.09 288 2.29 289 2.54 290 2.81 291 3.13 292 3.43 293 3.67 294 3.86 295 3.99 296 4.03 297 4 298 3.92 299 3.81 300 3.63 301 3.43 302 3.27 303 3.09 304 2.93 305 2.8 306 2.67 307 2.53 308 2.41 309 2.35 310 2.31 311 2.26 312 2.2 313 2.16 314 2.11 315 2.05 316 2 317 1.93 318 1.84 319 1.76 320 1.65 321 1.55 322 1.49 323 1.42 324 1.33 325 1.26 326 1.2 327 1.14 328 1.1 329 1.05 330 1 331 0.98 332 0.96 333 0.95 334 0.95 335 0.95 336 0.95 337 0.95 338 0.94 339 0.94 340 0.94 341 0.93 342 0.92 343 0.9 344 0.91 345 0.91 346 0.88 347 0.88 348 0.88 349 0.88 350 0.88 351 0.86 352 0.84 353 0.81 354 0.79 355 0.79 356 0.79 357 0.78 358 0.77 359 0.77 1 0 360 0 0.49 1 0.63 2 0.6 3 0.57 4 0.55 5 0.55 6 0.56 7 0.64 8 0.75 9 0.91 10 1.13 11 1.4 12 1.73 13 2.16 14 2.65 15 3.22 16 3.91 17 4.63 18 5.4 19 6.14 20 6.76 21 7.2 22 7.39 23 7.35 24 7.1 25 6.71 26 6.19 27 5.67 28 5.21 29 4.8 30 4.56 31 4.46 32 4.49 33 4.69 34 5.07 35 5.67 36 6.47 37 7.44 38 8.55 39 9.89 40 11.31 41 12.6 42 13.53 43 14.06 44 13.83 45 12.62 46 11 47 9.66 48 8.77 49 8.21 50 7.92 51 7.88 52 8.1 53 8.53 54 9.09 55 9.8 56 10.64 57 11.54 58 12.36 59 13.17 60 13.88 61 14.4 62 14.71 63 14.74 64 14.63 65 14.8 66 15.43 67 16.04 68 16.6 69 17.2 70 17.68 71 17.97 72 17.88 73 17.13 74 15.86 75 14.6 76 13.72 77 13.26 78 13.14 79 13.29 80 13.66 81 14.17 82 14.78 83 15.49 84 16.16 85 16.24 86 15.71 87 15.43 88 15.59 89 15.63 90 15.41 91 15.22 92 15.34 93 15.81 94 15.71 95 14.97 96 14.15 97 13.36 98 12.61 99 11.83 100 11.14 101 10.59 102 10.17 103 9.92 104 9.81 105 9.79 106 9.83 107 9.85 108 9.89 109 9.94 110 9.93 111 9.88 112 9.83 113 9.78 114 9.69 115 9.55 116 9.34 117 9.09 118 8.81 119 8.51 120 8.2 121 7.87 122 7.57 123 7.29 124 7.05 125 6.86 126 6.71 127 6.59 128 6.49 129 6.41 130 6.32 131 6.21 132 6.1 133 5.97 134 5.8 135 5.59 136 5.39 137 5.18 138 4.96 139 4.76 140 4.55 141 4.34 142 4.13 143 3.94 144 3.76 145 3.59 146 3.44 147 3.29 148 3.17 149 3.05 150 2.92 151 2.81 152 2.69 153 2.58 154 2.47 155 2.38 156 2.28 157 2.2 158 2.12 159 2.02 160 1.92 161 1.84 162 1.77 163 1.69 164 1.63 165 1.56 166 1.51 167 1.45 168 1.41 169 1.37 170 1.33 171 1.28 172 1.26 173 1.23 174 1.21 175 1.19 176 1.18 177 1.17 178 1.15 179 1.15 180 1.14 181 1.14 182 1.15 183 1.15 184 1.17 185 1.2 186 1.23 187 1.24 188 1.24 189 1.24 190 1.27 191 1.37 192 1.44 193 1.5 194 1.56 195 1.65 196 1.74 197 1.84 198 1.94 199 2.04 200 2.14 201 2.26 202 2.38 203 2.49 204 2.62 205 2.75 206 2.9 207 3.06 208 3.23 209 3.4 210 3.58 211 3.79 212 3.99 213 4.21 214 4.44 215 4.67 216 4.89 217 5.14 218 5.37 219 5.58 220 5.76 221 5.94 222 6.11 223 6.24 224 6.35 225 6.45 226 6.54 227 6.65 228 6.8 229 6.94 230 7.12 231 7.32 232 7.53 233 7.75 234 7.97 235 8.15 236 8.31 237 8.43 238 8.52 239 8.55 240 8.55 241 8.55 242 8.54 243 8.53 244 8.52 245 8.54 246 8.58 247 8.63 248 8.72 249 8.8 250 8.87 251 8.94 252 9.01 253 9.05 254 9.07 255 9.12 256 9.18 257 9.27 258 9.35 259 9.42 260 9.52 261 9.57 262 9.62 263 9.64 264 9.61 265 9.55 266 9.49 267 9.4 268 9.3 269 9.24 270 9.03 271 8.44 272 7.91 273 7.7 274 7.64 275 7.63 276 7.65 277 7.75 278 7.97 279 8.26 280 8.68 281 9.28 282 10.08 283 11.01 284 11.91 285 12.7 286 13.22 287 13.34 288 13.13 289 12.57 290 11.63 291 10.43 292 9.2 293 8.14 294 7.38 295 6.88 296 6.64 297 6.62 298 6.77 299 7.04 300 7.33 301 7.58 302 7.77 303 7.8 304 7.63 305 7.28 306 6.83 307 6.29 308 5.78 309 5.34 310 5 311 4.79 312 4.68 313 4.63 314 4.61 315 4.61 316 4.59 317 4.5 318 4.28 319 3.97 320 3.55 321 3.07 322 2.58 323 2.04 324 1.54 325 1.12 326 0.74 327 0.43 328 0.2 329 0.07 330 0 331 0.02 332 0.1 333 0.25 334 0.47 335 0.74 336 1.08 337 1.45 338 1.84 339 2.26 340 2.71 341 3.1 342 3.46 343 3.78 344 4.04 345 4.19 346 4.22 347 4.16 348 4.01 349 3.77 350 3.5 351 3.17 352 2.81 353 2.46 354 2.12 355 1.81 356 1.51 357 1.24 358 0.95 359 0.49 0",-30,"【1.7GHz】ROSR-02",360,1840,1860,0,null,"ROSR-02",false,0,0,null],</v>
      </c>
      <c r="F66" s="10" t="str">
        <f t="shared" si="7"/>
        <v>-30,"【1.7GHz】ROSR-02",360,1840,1860,0,null,"ROSR-02",false,0,0,null],</v>
      </c>
      <c r="G66" s="10" t="str">
        <f t="shared" si="8"/>
        <v>"【1.7GHz】ROSR-02",360,1840,1860,0,null,"ROSR-02",false,0,0,null],</v>
      </c>
      <c r="H66" s="10" t="str">
        <f t="shared" ref="H66:L66" si="38">H12&amp;","&amp;I66</f>
        <v>360,1840,1860,0,null,"ROSR-02",false,0,0,null],</v>
      </c>
      <c r="I66" s="10" t="str">
        <f t="shared" si="38"/>
        <v>1840,1860,0,null,"ROSR-02",false,0,0,null],</v>
      </c>
      <c r="J66" s="10" t="str">
        <f t="shared" si="38"/>
        <v>1860,0,null,"ROSR-02",false,0,0,null],</v>
      </c>
      <c r="K66" s="10" t="str">
        <f t="shared" si="38"/>
        <v>0,null,"ROSR-02",false,0,0,null],</v>
      </c>
      <c r="L66" s="10" t="str">
        <f t="shared" si="38"/>
        <v>null,"ROSR-02",false,0,0,null],</v>
      </c>
      <c r="M66" s="10" t="str">
        <f t="shared" si="10"/>
        <v>"ROSR-02",false,0,0,null],</v>
      </c>
      <c r="N66" s="10" t="str">
        <f t="shared" ref="N66:P66" si="39">N12&amp;","&amp;O66</f>
        <v>false,0,0,null],</v>
      </c>
      <c r="O66" s="10" t="str">
        <f t="shared" si="39"/>
        <v>0,0,null],</v>
      </c>
      <c r="P66" s="10" t="str">
        <f t="shared" si="39"/>
        <v>0,null],</v>
      </c>
      <c r="Q66" s="10" t="str">
        <f t="shared" si="12"/>
        <v>null],</v>
      </c>
    </row>
    <row r="67">
      <c r="A67" s="10" t="str">
        <f t="shared" si="4"/>
        <v>["【1.7GHz】SANT(Indoor)-MultiBand-360VH344-GTL(0)",4.6,"Ｇｏｏｄ Ｔｅｌｅｃｏｍｍｕｎｉｃａｔｉｏｎ","20180215_エリア設計部修正","2 0 0 360 0 1.35 1 1.36 2 1.39 3 1.39 4 1.39 5 1.41 6 1.39 7 1.41 8 1.41 9 1.41 10 1.42 11 1.44 12 1.44 13 1.43 14 1.43 15 1.42 16 1.42 17 1.4 18 1.42 19 1.42 20 1.4 21 1.38 22 1.38 23 1.36 24 1.34 25 1.34 26 1.32 27 1.28 28 1.28 29 1.26 30 1.23 31 1.23 32 1.2 33 1.15 34 1.15 35 1.16 36 1.09 37 1.09 38 1.06 39 1.02 40 1.02 41 0.99 42 0.95 43 0.95 44 0.94 45 0.91 46 0.91 47 0.88 48 0.84 49 0.84 50 0.83 51 0.82 52 0.8 53 0.79 54 0.75 55 0.75 56 0.75 57 0.74 58 0.73 59 0.72 60 0.74 61 0.74 62 0.72 63 0.73 64 0.72 65 0.71 66 0.71 67 0.71 68 0.72 69 0.72 70 0.72 71 0.71 72 0.73 73 0.74 74 0.74 75 0.75 76 0.77 77 0.77 78 0.77 79 0.78 80 0.78 81 0.78 82 0.8 83 0.82 84 0.81 85 0.82 86 0.82 87 0.81 88 0.85 89 0.85 90 0.86 91 0.86 92 0.84 93 0.84 94 0.84 95 0.86 96 0.86 97 0.85 98 0.84 99 0.85 100 0.84 101 0.83 102 0.82 103 0.81 104 0.83 105 0.83 106 0.81 107 0.79 108 0.78 109 0.77 110 0.77 111 0.75 112 0.78 113 0.73 114 0.73 115 0.71 116 0.66 117 0.66 118 0.65 119 0.64 120 0.61 121 0.59 122 0.55 123 0.55 124 0.53 125 0.5 126 0.49 127 0.46 128 0.42 129 0.42 130 0.41 131 0.39 132 0.39 133 0.36 134 0.32 135 0.32 136 0.32 137 0.26 138 0.26 139 0.22 140 0.19 141 0.19 142 0.17 143 0.17 144 0.17 145 0.13 146 0.09 147 0.09 148 0.08 149 0.06 150 0.06 151 0.06 152 0.06 153 0.04 154 0.03 155 0.03 156 0.02 157 0.03 158 0.01 159 0 160 0 161 0.01 162 0.01 163 0.01 164 0.02 165 0.02 166 0.02 167 0.03 168 0.04 169 0.05 170 0.08 171 0.09 172 0.09 173 0.12 174 0.14 175 0.14 176 0.15 177 0.21 178 0.21 179 0.25 180 0.27 181 0.31 182 0.34 183 0.42 184 0.42 185 0.46 186 0.55 187 0.55 188 0.59 189 0.67 190 0.67 191 0.72 192 0.82 193 0.82 194 0.88 195 0.97 196 0.97 197 1.03 198 1.12 199 1.12 200 1.17 201 1.28 202 1.28 203 1.34 204 1.43 205 1.43 206 1.46 207 1.54 208 1.54 209 1.58 210 1.64 211 1.64 212 1.67 213 1.69 214 1.71 215 1.74 216 1.78 217 1.78 218 1.77 219 1.78 220 1.78 221 1.78 222 1.78 223 1.78 224 1.77 225 1.75 226 1.75 227 1.77 228 1.79 229 1.76 230 1.74 231 1.71 232 1.67 233 1.64 234 1.62 235 1.56 236 1.56 237 1.52 238 1.47 239 1.47 240 1.45 241 1.42 242 1.37 243 1.33 244 1.26 245 1.26 246 1.21 247 1.16 248 1.16 249 1.12 250 1.08 251 1.08 252 1.04 253 0.97 254 0.97 255 0.94 256 0.89 257 0.89 258 0.86 259 0.84 260 0.8 261 0.79 262 0.76 263 0.76 264 0.74 265 0.74 266 0.73 267 0.7 268 0.68 269 0.68 270 0.7 271 0.65 272 0.65 273 0.66 274 0.64 275 0.62 276 0.6 277 0.6 278 0.6 279 0.6 280 0.59 281 0.59 282 0.61 283 0.61 284 0.61 285 0.6 286 0.61 287 0.61 288 0.61 289 0.61 290 0.61 291 0.62 292 0.62 293 0.62 294 0.62 295 0.61 296 0.61 297 0.61 298 0.63 299 0.65 300 0.65 301 0.65 302 0.66 303 0.66 304 0.65 305 0.65 306 0.64 307 0.64 308 0.65 309 0.65 310 0.65 311 0.66 312 0.66 313 0.67 314 0.66 315 0.67 316 0.68 317 0.69 318 0.69 319 0.68 320 0.71 321 0.71 322 0.75 323 0.75 324 0.75 325 0.75 326 0.77 327 0.77 328 0.77 329 0.8 330 0.8 331 0.81 332 0.82 333 0.82 334 0.84 335 0.87 336 0.87 337 0.88 338 0.92 339 0.92 340 0.93 341 1.02 342 1.02 343 1.02 344 1.04 345 1.04 346 1.05 347 1.08 348 1.08 349 1.11 350 1.16 351 1.16 352 1.2 353 1.25 354 1.25 355 1.26 356 1.31 357 1.31 358 1.32 359 1.35 1 0 360 0 13.73 1 13.64 2 13.28 3 13.05 4 12.8 5 12.23 6 11.9 7 11.39 8 10.94 9 10.49 10 10 11 9.42 12 9.07 13 8.6 14 8.01 15 7.69 16 7.04 17 6.71 18 6.15 19 5.8 20 5.39 21 5.03 22 4.69 23 4.33 24 3.95 25 3.72 26 3.44 27 3.07 28 2.88 29 2.47 30 2.3 31 2.13 32 1.79 33 1.64 34 1.36 35 1.21 36 1.03 37 0.89 38 0.76 39 0.61 40 0.48 41 0.41 42 0.27 43 0.21 44 0.18 45 0.08 46 0.05 47 0.02 48 0 49 0.01 50 0.02 51 0.03 52 0.07 53 0.12 54 0.16 55 0.23 56 0.33 57 0.39 58 0.55 59 0.65 60 0.84 61 0.95 62 1.14 63 1.31 64 1.49 65 1.7 66 1.98 67 2.16 68 2.43 69 2.78 70 3 71 3.5 72 3.78 73 4.3 74 4.68 75 5.02 76 5.64 77 6.13 78 6.71 79 7.34 80 8.08 81 8.75 82 9.88 83 10.62 84 12.23 85 13.19 86 14.2 87 16.58 88 18.03 89 20.02 90 21.11 91 20.98 92 19.69 93 17.52 94 16.16 95 14.08 96 12.83 97 11.93 98 10.34 99 9.62 100 8.54 101 7.88 102 7.27 103 6.64 104 6.07 105 5.58 106 4.98 107 4.67 108 4.33 109 3.79 110 3.55 111 3.07 112 2.85 113 2.56 114 2.32 115 2.12 116 1.91 117 1.69 118 1.54 119 1.39 120 1.19 121 1.09 122 0.91 123 0.81 124 0.69 125 0.6 126 0.55 127 0.47 128 0.41 129 0.37 130 0.33 131 0.29 132 0.28 133 0.26 134 0.27 135 0.27 136 0.3 137 0.33 138 0.38 139 0.44 140 0.49 141 0.57 142 0.66 143 0.75 144 0.87 145 0.99 146 1.11 147 1.31 148 1.42 149 1.69 150 1.84 151 2.09 152 2.29 153 2.51 154 2.8 155 3.11 156 3.35 157 3.64 158 4.05 159 4.29 160 4.88 161 5.18 162 5.49 163 6.16 164 6.51 165 7.15 166 7.61 167 8.14 168 8.71 169 9.4 170 9.9 171 10.88 172 11.38 173 12.51 174 13.13 175 13.77 176 15.01 177 15.73 178 16.72 179 17.89 180 18.7 181 19.64 182 20.9 183 21.72 184 23.2 185 23.81 186 24.42 187 25.49 188 25.75 189 26.2 190 26.54 191 26.66 192 26.65 193 26.55 194 26.33 195 25.7 196 25.39 197 24.94 198 24 199 23.41 200 22.52 201 21.87 202 21.24 203 20.55 204 19.85 205 18.79 206 18.37 207 17.91 208 17.08 209 16.61 210 16.23 211 15.45 212 15.04 213 14.51 214 14.04 215 13.63 216 12.98 217 12.74 218 12.45 219 11.9 220 11.64 221 11.39 222 10.92 223 10.68 224 10.38 225 10.13 226 9.89 227 9.68 228 9.46 229 9.31 230 9.08 231 8.96 232 8.86 233 8.69 234 8.63 235 8.51 236 8.46 237 8.44 238 8.42 239 8.43 240 8.46 241 8.52 242 8.59 243 8.66 244 8.82 245 8.92 246 9.14 247 9.28 248 9.53 249 9.76 250 9.99 251 10.29 252 10.68 253 10.96 254 11.36 255 11.93 256 12.31 257 13.09 258 13.53 259 14.53 260 15.24 261 16.13 262 17.16 263 18.29 264 19.44 265 20.59 266 22.58 267 25.75 268 29.1 269 38.25 270 40.02 271 33.46 272 27.64 273 23.79 274 22.04 275 19.4 276 18.32 277 17.39 278 15.82 279 15.15 280 14.06 281 13.44 282 12.95 283 12.23 284 11.71 285 11.28 286 10.88 287 10.46 288 10.17 289 9.78 290 9.55 291 9.24 292 9.05 293 8.87 294 8.71 295 8.62 296 8.5 297 8.43 298 8.37 299 8.34 300 8.31 301 8.34 302 8.38 303 8.43 304 8.48 305 8.61 306 8.7 307 8.89 308 9.03 309 9.25 310 9.43 311 9.63 312 9.89 313 10.17 314 10.41 315 10.83 316 11.1 317 11.34 318 11.87 319 12.13 320 12.72 321 12.98 322 13.29 323 13.85 324 14.12 325 14.5 326 14.8 327 15.02 328 15.18 329 15.35 330 15.42 331 15.43 332 15.34 333 15.25 334 15.15 335 15.04 336 14.77 337 14.62 338 14.41 339 14.24 340 14.12 341 13.95 342 13.76 343 13.73 344 13.63 345 13.54 346 13.5 347 13.46 348 13.46 349 13.54 350 13.54 351 13.64 352 13.72 353 13.78 354 13.85 355 13.94 356 13.99 357 14 358 13.97 359 13.93 0",48,"【1.7GHz】SANT(Indoor)-MultiBand-360VH344-GTL",360,1840,1860,0,null,"SANT(Indoor)-MultiBand-360VH344-GTL",false,0,0,null],</v>
      </c>
      <c r="B67" s="10" t="str">
        <f t="shared" si="5"/>
        <v>4.6,"Ｇｏｏｄ Ｔｅｌｅｃｏｍｍｕｎｉｃａｔｉｏｎ","20180215_エリア設計部修正","2 0 0 360 0 1.35 1 1.36 2 1.39 3 1.39 4 1.39 5 1.41 6 1.39 7 1.41 8 1.41 9 1.41 10 1.42 11 1.44 12 1.44 13 1.43 14 1.43 15 1.42 16 1.42 17 1.4 18 1.42 19 1.42 20 1.4 21 1.38 22 1.38 23 1.36 24 1.34 25 1.34 26 1.32 27 1.28 28 1.28 29 1.26 30 1.23 31 1.23 32 1.2 33 1.15 34 1.15 35 1.16 36 1.09 37 1.09 38 1.06 39 1.02 40 1.02 41 0.99 42 0.95 43 0.95 44 0.94 45 0.91 46 0.91 47 0.88 48 0.84 49 0.84 50 0.83 51 0.82 52 0.8 53 0.79 54 0.75 55 0.75 56 0.75 57 0.74 58 0.73 59 0.72 60 0.74 61 0.74 62 0.72 63 0.73 64 0.72 65 0.71 66 0.71 67 0.71 68 0.72 69 0.72 70 0.72 71 0.71 72 0.73 73 0.74 74 0.74 75 0.75 76 0.77 77 0.77 78 0.77 79 0.78 80 0.78 81 0.78 82 0.8 83 0.82 84 0.81 85 0.82 86 0.82 87 0.81 88 0.85 89 0.85 90 0.86 91 0.86 92 0.84 93 0.84 94 0.84 95 0.86 96 0.86 97 0.85 98 0.84 99 0.85 100 0.84 101 0.83 102 0.82 103 0.81 104 0.83 105 0.83 106 0.81 107 0.79 108 0.78 109 0.77 110 0.77 111 0.75 112 0.78 113 0.73 114 0.73 115 0.71 116 0.66 117 0.66 118 0.65 119 0.64 120 0.61 121 0.59 122 0.55 123 0.55 124 0.53 125 0.5 126 0.49 127 0.46 128 0.42 129 0.42 130 0.41 131 0.39 132 0.39 133 0.36 134 0.32 135 0.32 136 0.32 137 0.26 138 0.26 139 0.22 140 0.19 141 0.19 142 0.17 143 0.17 144 0.17 145 0.13 146 0.09 147 0.09 148 0.08 149 0.06 150 0.06 151 0.06 152 0.06 153 0.04 154 0.03 155 0.03 156 0.02 157 0.03 158 0.01 159 0 160 0 161 0.01 162 0.01 163 0.01 164 0.02 165 0.02 166 0.02 167 0.03 168 0.04 169 0.05 170 0.08 171 0.09 172 0.09 173 0.12 174 0.14 175 0.14 176 0.15 177 0.21 178 0.21 179 0.25 180 0.27 181 0.31 182 0.34 183 0.42 184 0.42 185 0.46 186 0.55 187 0.55 188 0.59 189 0.67 190 0.67 191 0.72 192 0.82 193 0.82 194 0.88 195 0.97 196 0.97 197 1.03 198 1.12 199 1.12 200 1.17 201 1.28 202 1.28 203 1.34 204 1.43 205 1.43 206 1.46 207 1.54 208 1.54 209 1.58 210 1.64 211 1.64 212 1.67 213 1.69 214 1.71 215 1.74 216 1.78 217 1.78 218 1.77 219 1.78 220 1.78 221 1.78 222 1.78 223 1.78 224 1.77 225 1.75 226 1.75 227 1.77 228 1.79 229 1.76 230 1.74 231 1.71 232 1.67 233 1.64 234 1.62 235 1.56 236 1.56 237 1.52 238 1.47 239 1.47 240 1.45 241 1.42 242 1.37 243 1.33 244 1.26 245 1.26 246 1.21 247 1.16 248 1.16 249 1.12 250 1.08 251 1.08 252 1.04 253 0.97 254 0.97 255 0.94 256 0.89 257 0.89 258 0.86 259 0.84 260 0.8 261 0.79 262 0.76 263 0.76 264 0.74 265 0.74 266 0.73 267 0.7 268 0.68 269 0.68 270 0.7 271 0.65 272 0.65 273 0.66 274 0.64 275 0.62 276 0.6 277 0.6 278 0.6 279 0.6 280 0.59 281 0.59 282 0.61 283 0.61 284 0.61 285 0.6 286 0.61 287 0.61 288 0.61 289 0.61 290 0.61 291 0.62 292 0.62 293 0.62 294 0.62 295 0.61 296 0.61 297 0.61 298 0.63 299 0.65 300 0.65 301 0.65 302 0.66 303 0.66 304 0.65 305 0.65 306 0.64 307 0.64 308 0.65 309 0.65 310 0.65 311 0.66 312 0.66 313 0.67 314 0.66 315 0.67 316 0.68 317 0.69 318 0.69 319 0.68 320 0.71 321 0.71 322 0.75 323 0.75 324 0.75 325 0.75 326 0.77 327 0.77 328 0.77 329 0.8 330 0.8 331 0.81 332 0.82 333 0.82 334 0.84 335 0.87 336 0.87 337 0.88 338 0.92 339 0.92 340 0.93 341 1.02 342 1.02 343 1.02 344 1.04 345 1.04 346 1.05 347 1.08 348 1.08 349 1.11 350 1.16 351 1.16 352 1.2 353 1.25 354 1.25 355 1.26 356 1.31 357 1.31 358 1.32 359 1.35 1 0 360 0 13.73 1 13.64 2 13.28 3 13.05 4 12.8 5 12.23 6 11.9 7 11.39 8 10.94 9 10.49 10 10 11 9.42 12 9.07 13 8.6 14 8.01 15 7.69 16 7.04 17 6.71 18 6.15 19 5.8 20 5.39 21 5.03 22 4.69 23 4.33 24 3.95 25 3.72 26 3.44 27 3.07 28 2.88 29 2.47 30 2.3 31 2.13 32 1.79 33 1.64 34 1.36 35 1.21 36 1.03 37 0.89 38 0.76 39 0.61 40 0.48 41 0.41 42 0.27 43 0.21 44 0.18 45 0.08 46 0.05 47 0.02 48 0 49 0.01 50 0.02 51 0.03 52 0.07 53 0.12 54 0.16 55 0.23 56 0.33 57 0.39 58 0.55 59 0.65 60 0.84 61 0.95 62 1.14 63 1.31 64 1.49 65 1.7 66 1.98 67 2.16 68 2.43 69 2.78 70 3 71 3.5 72 3.78 73 4.3 74 4.68 75 5.02 76 5.64 77 6.13 78 6.71 79 7.34 80 8.08 81 8.75 82 9.88 83 10.62 84 12.23 85 13.19 86 14.2 87 16.58 88 18.03 89 20.02 90 21.11 91 20.98 92 19.69 93 17.52 94 16.16 95 14.08 96 12.83 97 11.93 98 10.34 99 9.62 100 8.54 101 7.88 102 7.27 103 6.64 104 6.07 105 5.58 106 4.98 107 4.67 108 4.33 109 3.79 110 3.55 111 3.07 112 2.85 113 2.56 114 2.32 115 2.12 116 1.91 117 1.69 118 1.54 119 1.39 120 1.19 121 1.09 122 0.91 123 0.81 124 0.69 125 0.6 126 0.55 127 0.47 128 0.41 129 0.37 130 0.33 131 0.29 132 0.28 133 0.26 134 0.27 135 0.27 136 0.3 137 0.33 138 0.38 139 0.44 140 0.49 141 0.57 142 0.66 143 0.75 144 0.87 145 0.99 146 1.11 147 1.31 148 1.42 149 1.69 150 1.84 151 2.09 152 2.29 153 2.51 154 2.8 155 3.11 156 3.35 157 3.64 158 4.05 159 4.29 160 4.88 161 5.18 162 5.49 163 6.16 164 6.51 165 7.15 166 7.61 167 8.14 168 8.71 169 9.4 170 9.9 171 10.88 172 11.38 173 12.51 174 13.13 175 13.77 176 15.01 177 15.73 178 16.72 179 17.89 180 18.7 181 19.64 182 20.9 183 21.72 184 23.2 185 23.81 186 24.42 187 25.49 188 25.75 189 26.2 190 26.54 191 26.66 192 26.65 193 26.55 194 26.33 195 25.7 196 25.39 197 24.94 198 24 199 23.41 200 22.52 201 21.87 202 21.24 203 20.55 204 19.85 205 18.79 206 18.37 207 17.91 208 17.08 209 16.61 210 16.23 211 15.45 212 15.04 213 14.51 214 14.04 215 13.63 216 12.98 217 12.74 218 12.45 219 11.9 220 11.64 221 11.39 222 10.92 223 10.68 224 10.38 225 10.13 226 9.89 227 9.68 228 9.46 229 9.31 230 9.08 231 8.96 232 8.86 233 8.69 234 8.63 235 8.51 236 8.46 237 8.44 238 8.42 239 8.43 240 8.46 241 8.52 242 8.59 243 8.66 244 8.82 245 8.92 246 9.14 247 9.28 248 9.53 249 9.76 250 9.99 251 10.29 252 10.68 253 10.96 254 11.36 255 11.93 256 12.31 257 13.09 258 13.53 259 14.53 260 15.24 261 16.13 262 17.16 263 18.29 264 19.44 265 20.59 266 22.58 267 25.75 268 29.1 269 38.25 270 40.02 271 33.46 272 27.64 273 23.79 274 22.04 275 19.4 276 18.32 277 17.39 278 15.82 279 15.15 280 14.06 281 13.44 282 12.95 283 12.23 284 11.71 285 11.28 286 10.88 287 10.46 288 10.17 289 9.78 290 9.55 291 9.24 292 9.05 293 8.87 294 8.71 295 8.62 296 8.5 297 8.43 298 8.37 299 8.34 300 8.31 301 8.34 302 8.38 303 8.43 304 8.48 305 8.61 306 8.7 307 8.89 308 9.03 309 9.25 310 9.43 311 9.63 312 9.89 313 10.17 314 10.41 315 10.83 316 11.1 317 11.34 318 11.87 319 12.13 320 12.72 321 12.98 322 13.29 323 13.85 324 14.12 325 14.5 326 14.8 327 15.02 328 15.18 329 15.35 330 15.42 331 15.43 332 15.34 333 15.25 334 15.15 335 15.04 336 14.77 337 14.62 338 14.41 339 14.24 340 14.12 341 13.95 342 13.76 343 13.73 344 13.63 345 13.54 346 13.5 347 13.46 348 13.46 349 13.54 350 13.54 351 13.64 352 13.72 353 13.78 354 13.85 355 13.94 356 13.99 357 14 358 13.97 359 13.93 0",48,"【1.7GHz】SANT(Indoor)-MultiBand-360VH344-GTL",360,1840,1860,0,null,"SANT(Indoor)-MultiBand-360VH344-GTL",false,0,0,null],</v>
      </c>
      <c r="C67" s="10" t="str">
        <f t="shared" ref="C67:E67" si="40">""""&amp;C13&amp;""","&amp;D67</f>
        <v>"Ｇｏｏｄ Ｔｅｌｅｃｏｍｍｕｎｉｃａｔｉｏｎ","20180215_エリア設計部修正","2 0 0 360 0 1.35 1 1.36 2 1.39 3 1.39 4 1.39 5 1.41 6 1.39 7 1.41 8 1.41 9 1.41 10 1.42 11 1.44 12 1.44 13 1.43 14 1.43 15 1.42 16 1.42 17 1.4 18 1.42 19 1.42 20 1.4 21 1.38 22 1.38 23 1.36 24 1.34 25 1.34 26 1.32 27 1.28 28 1.28 29 1.26 30 1.23 31 1.23 32 1.2 33 1.15 34 1.15 35 1.16 36 1.09 37 1.09 38 1.06 39 1.02 40 1.02 41 0.99 42 0.95 43 0.95 44 0.94 45 0.91 46 0.91 47 0.88 48 0.84 49 0.84 50 0.83 51 0.82 52 0.8 53 0.79 54 0.75 55 0.75 56 0.75 57 0.74 58 0.73 59 0.72 60 0.74 61 0.74 62 0.72 63 0.73 64 0.72 65 0.71 66 0.71 67 0.71 68 0.72 69 0.72 70 0.72 71 0.71 72 0.73 73 0.74 74 0.74 75 0.75 76 0.77 77 0.77 78 0.77 79 0.78 80 0.78 81 0.78 82 0.8 83 0.82 84 0.81 85 0.82 86 0.82 87 0.81 88 0.85 89 0.85 90 0.86 91 0.86 92 0.84 93 0.84 94 0.84 95 0.86 96 0.86 97 0.85 98 0.84 99 0.85 100 0.84 101 0.83 102 0.82 103 0.81 104 0.83 105 0.83 106 0.81 107 0.79 108 0.78 109 0.77 110 0.77 111 0.75 112 0.78 113 0.73 114 0.73 115 0.71 116 0.66 117 0.66 118 0.65 119 0.64 120 0.61 121 0.59 122 0.55 123 0.55 124 0.53 125 0.5 126 0.49 127 0.46 128 0.42 129 0.42 130 0.41 131 0.39 132 0.39 133 0.36 134 0.32 135 0.32 136 0.32 137 0.26 138 0.26 139 0.22 140 0.19 141 0.19 142 0.17 143 0.17 144 0.17 145 0.13 146 0.09 147 0.09 148 0.08 149 0.06 150 0.06 151 0.06 152 0.06 153 0.04 154 0.03 155 0.03 156 0.02 157 0.03 158 0.01 159 0 160 0 161 0.01 162 0.01 163 0.01 164 0.02 165 0.02 166 0.02 167 0.03 168 0.04 169 0.05 170 0.08 171 0.09 172 0.09 173 0.12 174 0.14 175 0.14 176 0.15 177 0.21 178 0.21 179 0.25 180 0.27 181 0.31 182 0.34 183 0.42 184 0.42 185 0.46 186 0.55 187 0.55 188 0.59 189 0.67 190 0.67 191 0.72 192 0.82 193 0.82 194 0.88 195 0.97 196 0.97 197 1.03 198 1.12 199 1.12 200 1.17 201 1.28 202 1.28 203 1.34 204 1.43 205 1.43 206 1.46 207 1.54 208 1.54 209 1.58 210 1.64 211 1.64 212 1.67 213 1.69 214 1.71 215 1.74 216 1.78 217 1.78 218 1.77 219 1.78 220 1.78 221 1.78 222 1.78 223 1.78 224 1.77 225 1.75 226 1.75 227 1.77 228 1.79 229 1.76 230 1.74 231 1.71 232 1.67 233 1.64 234 1.62 235 1.56 236 1.56 237 1.52 238 1.47 239 1.47 240 1.45 241 1.42 242 1.37 243 1.33 244 1.26 245 1.26 246 1.21 247 1.16 248 1.16 249 1.12 250 1.08 251 1.08 252 1.04 253 0.97 254 0.97 255 0.94 256 0.89 257 0.89 258 0.86 259 0.84 260 0.8 261 0.79 262 0.76 263 0.76 264 0.74 265 0.74 266 0.73 267 0.7 268 0.68 269 0.68 270 0.7 271 0.65 272 0.65 273 0.66 274 0.64 275 0.62 276 0.6 277 0.6 278 0.6 279 0.6 280 0.59 281 0.59 282 0.61 283 0.61 284 0.61 285 0.6 286 0.61 287 0.61 288 0.61 289 0.61 290 0.61 291 0.62 292 0.62 293 0.62 294 0.62 295 0.61 296 0.61 297 0.61 298 0.63 299 0.65 300 0.65 301 0.65 302 0.66 303 0.66 304 0.65 305 0.65 306 0.64 307 0.64 308 0.65 309 0.65 310 0.65 311 0.66 312 0.66 313 0.67 314 0.66 315 0.67 316 0.68 317 0.69 318 0.69 319 0.68 320 0.71 321 0.71 322 0.75 323 0.75 324 0.75 325 0.75 326 0.77 327 0.77 328 0.77 329 0.8 330 0.8 331 0.81 332 0.82 333 0.82 334 0.84 335 0.87 336 0.87 337 0.88 338 0.92 339 0.92 340 0.93 341 1.02 342 1.02 343 1.02 344 1.04 345 1.04 346 1.05 347 1.08 348 1.08 349 1.11 350 1.16 351 1.16 352 1.2 353 1.25 354 1.25 355 1.26 356 1.31 357 1.31 358 1.32 359 1.35 1 0 360 0 13.73 1 13.64 2 13.28 3 13.05 4 12.8 5 12.23 6 11.9 7 11.39 8 10.94 9 10.49 10 10 11 9.42 12 9.07 13 8.6 14 8.01 15 7.69 16 7.04 17 6.71 18 6.15 19 5.8 20 5.39 21 5.03 22 4.69 23 4.33 24 3.95 25 3.72 26 3.44 27 3.07 28 2.88 29 2.47 30 2.3 31 2.13 32 1.79 33 1.64 34 1.36 35 1.21 36 1.03 37 0.89 38 0.76 39 0.61 40 0.48 41 0.41 42 0.27 43 0.21 44 0.18 45 0.08 46 0.05 47 0.02 48 0 49 0.01 50 0.02 51 0.03 52 0.07 53 0.12 54 0.16 55 0.23 56 0.33 57 0.39 58 0.55 59 0.65 60 0.84 61 0.95 62 1.14 63 1.31 64 1.49 65 1.7 66 1.98 67 2.16 68 2.43 69 2.78 70 3 71 3.5 72 3.78 73 4.3 74 4.68 75 5.02 76 5.64 77 6.13 78 6.71 79 7.34 80 8.08 81 8.75 82 9.88 83 10.62 84 12.23 85 13.19 86 14.2 87 16.58 88 18.03 89 20.02 90 21.11 91 20.98 92 19.69 93 17.52 94 16.16 95 14.08 96 12.83 97 11.93 98 10.34 99 9.62 100 8.54 101 7.88 102 7.27 103 6.64 104 6.07 105 5.58 106 4.98 107 4.67 108 4.33 109 3.79 110 3.55 111 3.07 112 2.85 113 2.56 114 2.32 115 2.12 116 1.91 117 1.69 118 1.54 119 1.39 120 1.19 121 1.09 122 0.91 123 0.81 124 0.69 125 0.6 126 0.55 127 0.47 128 0.41 129 0.37 130 0.33 131 0.29 132 0.28 133 0.26 134 0.27 135 0.27 136 0.3 137 0.33 138 0.38 139 0.44 140 0.49 141 0.57 142 0.66 143 0.75 144 0.87 145 0.99 146 1.11 147 1.31 148 1.42 149 1.69 150 1.84 151 2.09 152 2.29 153 2.51 154 2.8 155 3.11 156 3.35 157 3.64 158 4.05 159 4.29 160 4.88 161 5.18 162 5.49 163 6.16 164 6.51 165 7.15 166 7.61 167 8.14 168 8.71 169 9.4 170 9.9 171 10.88 172 11.38 173 12.51 174 13.13 175 13.77 176 15.01 177 15.73 178 16.72 179 17.89 180 18.7 181 19.64 182 20.9 183 21.72 184 23.2 185 23.81 186 24.42 187 25.49 188 25.75 189 26.2 190 26.54 191 26.66 192 26.65 193 26.55 194 26.33 195 25.7 196 25.39 197 24.94 198 24 199 23.41 200 22.52 201 21.87 202 21.24 203 20.55 204 19.85 205 18.79 206 18.37 207 17.91 208 17.08 209 16.61 210 16.23 211 15.45 212 15.04 213 14.51 214 14.04 215 13.63 216 12.98 217 12.74 218 12.45 219 11.9 220 11.64 221 11.39 222 10.92 223 10.68 224 10.38 225 10.13 226 9.89 227 9.68 228 9.46 229 9.31 230 9.08 231 8.96 232 8.86 233 8.69 234 8.63 235 8.51 236 8.46 237 8.44 238 8.42 239 8.43 240 8.46 241 8.52 242 8.59 243 8.66 244 8.82 245 8.92 246 9.14 247 9.28 248 9.53 249 9.76 250 9.99 251 10.29 252 10.68 253 10.96 254 11.36 255 11.93 256 12.31 257 13.09 258 13.53 259 14.53 260 15.24 261 16.13 262 17.16 263 18.29 264 19.44 265 20.59 266 22.58 267 25.75 268 29.1 269 38.25 270 40.02 271 33.46 272 27.64 273 23.79 274 22.04 275 19.4 276 18.32 277 17.39 278 15.82 279 15.15 280 14.06 281 13.44 282 12.95 283 12.23 284 11.71 285 11.28 286 10.88 287 10.46 288 10.17 289 9.78 290 9.55 291 9.24 292 9.05 293 8.87 294 8.71 295 8.62 296 8.5 297 8.43 298 8.37 299 8.34 300 8.31 301 8.34 302 8.38 303 8.43 304 8.48 305 8.61 306 8.7 307 8.89 308 9.03 309 9.25 310 9.43 311 9.63 312 9.89 313 10.17 314 10.41 315 10.83 316 11.1 317 11.34 318 11.87 319 12.13 320 12.72 321 12.98 322 13.29 323 13.85 324 14.12 325 14.5 326 14.8 327 15.02 328 15.18 329 15.35 330 15.42 331 15.43 332 15.34 333 15.25 334 15.15 335 15.04 336 14.77 337 14.62 338 14.41 339 14.24 340 14.12 341 13.95 342 13.76 343 13.73 344 13.63 345 13.54 346 13.5 347 13.46 348 13.46 349 13.54 350 13.54 351 13.64 352 13.72 353 13.78 354 13.85 355 13.94 356 13.99 357 14 358 13.97 359 13.93 0",48,"【1.7GHz】SANT(Indoor)-MultiBand-360VH344-GTL",360,1840,1860,0,null,"SANT(Indoor)-MultiBand-360VH344-GTL",false,0,0,null],</v>
      </c>
      <c r="D67" s="10" t="str">
        <f t="shared" si="40"/>
        <v>"20180215_エリア設計部修正","2 0 0 360 0 1.35 1 1.36 2 1.39 3 1.39 4 1.39 5 1.41 6 1.39 7 1.41 8 1.41 9 1.41 10 1.42 11 1.44 12 1.44 13 1.43 14 1.43 15 1.42 16 1.42 17 1.4 18 1.42 19 1.42 20 1.4 21 1.38 22 1.38 23 1.36 24 1.34 25 1.34 26 1.32 27 1.28 28 1.28 29 1.26 30 1.23 31 1.23 32 1.2 33 1.15 34 1.15 35 1.16 36 1.09 37 1.09 38 1.06 39 1.02 40 1.02 41 0.99 42 0.95 43 0.95 44 0.94 45 0.91 46 0.91 47 0.88 48 0.84 49 0.84 50 0.83 51 0.82 52 0.8 53 0.79 54 0.75 55 0.75 56 0.75 57 0.74 58 0.73 59 0.72 60 0.74 61 0.74 62 0.72 63 0.73 64 0.72 65 0.71 66 0.71 67 0.71 68 0.72 69 0.72 70 0.72 71 0.71 72 0.73 73 0.74 74 0.74 75 0.75 76 0.77 77 0.77 78 0.77 79 0.78 80 0.78 81 0.78 82 0.8 83 0.82 84 0.81 85 0.82 86 0.82 87 0.81 88 0.85 89 0.85 90 0.86 91 0.86 92 0.84 93 0.84 94 0.84 95 0.86 96 0.86 97 0.85 98 0.84 99 0.85 100 0.84 101 0.83 102 0.82 103 0.81 104 0.83 105 0.83 106 0.81 107 0.79 108 0.78 109 0.77 110 0.77 111 0.75 112 0.78 113 0.73 114 0.73 115 0.71 116 0.66 117 0.66 118 0.65 119 0.64 120 0.61 121 0.59 122 0.55 123 0.55 124 0.53 125 0.5 126 0.49 127 0.46 128 0.42 129 0.42 130 0.41 131 0.39 132 0.39 133 0.36 134 0.32 135 0.32 136 0.32 137 0.26 138 0.26 139 0.22 140 0.19 141 0.19 142 0.17 143 0.17 144 0.17 145 0.13 146 0.09 147 0.09 148 0.08 149 0.06 150 0.06 151 0.06 152 0.06 153 0.04 154 0.03 155 0.03 156 0.02 157 0.03 158 0.01 159 0 160 0 161 0.01 162 0.01 163 0.01 164 0.02 165 0.02 166 0.02 167 0.03 168 0.04 169 0.05 170 0.08 171 0.09 172 0.09 173 0.12 174 0.14 175 0.14 176 0.15 177 0.21 178 0.21 179 0.25 180 0.27 181 0.31 182 0.34 183 0.42 184 0.42 185 0.46 186 0.55 187 0.55 188 0.59 189 0.67 190 0.67 191 0.72 192 0.82 193 0.82 194 0.88 195 0.97 196 0.97 197 1.03 198 1.12 199 1.12 200 1.17 201 1.28 202 1.28 203 1.34 204 1.43 205 1.43 206 1.46 207 1.54 208 1.54 209 1.58 210 1.64 211 1.64 212 1.67 213 1.69 214 1.71 215 1.74 216 1.78 217 1.78 218 1.77 219 1.78 220 1.78 221 1.78 222 1.78 223 1.78 224 1.77 225 1.75 226 1.75 227 1.77 228 1.79 229 1.76 230 1.74 231 1.71 232 1.67 233 1.64 234 1.62 235 1.56 236 1.56 237 1.52 238 1.47 239 1.47 240 1.45 241 1.42 242 1.37 243 1.33 244 1.26 245 1.26 246 1.21 247 1.16 248 1.16 249 1.12 250 1.08 251 1.08 252 1.04 253 0.97 254 0.97 255 0.94 256 0.89 257 0.89 258 0.86 259 0.84 260 0.8 261 0.79 262 0.76 263 0.76 264 0.74 265 0.74 266 0.73 267 0.7 268 0.68 269 0.68 270 0.7 271 0.65 272 0.65 273 0.66 274 0.64 275 0.62 276 0.6 277 0.6 278 0.6 279 0.6 280 0.59 281 0.59 282 0.61 283 0.61 284 0.61 285 0.6 286 0.61 287 0.61 288 0.61 289 0.61 290 0.61 291 0.62 292 0.62 293 0.62 294 0.62 295 0.61 296 0.61 297 0.61 298 0.63 299 0.65 300 0.65 301 0.65 302 0.66 303 0.66 304 0.65 305 0.65 306 0.64 307 0.64 308 0.65 309 0.65 310 0.65 311 0.66 312 0.66 313 0.67 314 0.66 315 0.67 316 0.68 317 0.69 318 0.69 319 0.68 320 0.71 321 0.71 322 0.75 323 0.75 324 0.75 325 0.75 326 0.77 327 0.77 328 0.77 329 0.8 330 0.8 331 0.81 332 0.82 333 0.82 334 0.84 335 0.87 336 0.87 337 0.88 338 0.92 339 0.92 340 0.93 341 1.02 342 1.02 343 1.02 344 1.04 345 1.04 346 1.05 347 1.08 348 1.08 349 1.11 350 1.16 351 1.16 352 1.2 353 1.25 354 1.25 355 1.26 356 1.31 357 1.31 358 1.32 359 1.35 1 0 360 0 13.73 1 13.64 2 13.28 3 13.05 4 12.8 5 12.23 6 11.9 7 11.39 8 10.94 9 10.49 10 10 11 9.42 12 9.07 13 8.6 14 8.01 15 7.69 16 7.04 17 6.71 18 6.15 19 5.8 20 5.39 21 5.03 22 4.69 23 4.33 24 3.95 25 3.72 26 3.44 27 3.07 28 2.88 29 2.47 30 2.3 31 2.13 32 1.79 33 1.64 34 1.36 35 1.21 36 1.03 37 0.89 38 0.76 39 0.61 40 0.48 41 0.41 42 0.27 43 0.21 44 0.18 45 0.08 46 0.05 47 0.02 48 0 49 0.01 50 0.02 51 0.03 52 0.07 53 0.12 54 0.16 55 0.23 56 0.33 57 0.39 58 0.55 59 0.65 60 0.84 61 0.95 62 1.14 63 1.31 64 1.49 65 1.7 66 1.98 67 2.16 68 2.43 69 2.78 70 3 71 3.5 72 3.78 73 4.3 74 4.68 75 5.02 76 5.64 77 6.13 78 6.71 79 7.34 80 8.08 81 8.75 82 9.88 83 10.62 84 12.23 85 13.19 86 14.2 87 16.58 88 18.03 89 20.02 90 21.11 91 20.98 92 19.69 93 17.52 94 16.16 95 14.08 96 12.83 97 11.93 98 10.34 99 9.62 100 8.54 101 7.88 102 7.27 103 6.64 104 6.07 105 5.58 106 4.98 107 4.67 108 4.33 109 3.79 110 3.55 111 3.07 112 2.85 113 2.56 114 2.32 115 2.12 116 1.91 117 1.69 118 1.54 119 1.39 120 1.19 121 1.09 122 0.91 123 0.81 124 0.69 125 0.6 126 0.55 127 0.47 128 0.41 129 0.37 130 0.33 131 0.29 132 0.28 133 0.26 134 0.27 135 0.27 136 0.3 137 0.33 138 0.38 139 0.44 140 0.49 141 0.57 142 0.66 143 0.75 144 0.87 145 0.99 146 1.11 147 1.31 148 1.42 149 1.69 150 1.84 151 2.09 152 2.29 153 2.51 154 2.8 155 3.11 156 3.35 157 3.64 158 4.05 159 4.29 160 4.88 161 5.18 162 5.49 163 6.16 164 6.51 165 7.15 166 7.61 167 8.14 168 8.71 169 9.4 170 9.9 171 10.88 172 11.38 173 12.51 174 13.13 175 13.77 176 15.01 177 15.73 178 16.72 179 17.89 180 18.7 181 19.64 182 20.9 183 21.72 184 23.2 185 23.81 186 24.42 187 25.49 188 25.75 189 26.2 190 26.54 191 26.66 192 26.65 193 26.55 194 26.33 195 25.7 196 25.39 197 24.94 198 24 199 23.41 200 22.52 201 21.87 202 21.24 203 20.55 204 19.85 205 18.79 206 18.37 207 17.91 208 17.08 209 16.61 210 16.23 211 15.45 212 15.04 213 14.51 214 14.04 215 13.63 216 12.98 217 12.74 218 12.45 219 11.9 220 11.64 221 11.39 222 10.92 223 10.68 224 10.38 225 10.13 226 9.89 227 9.68 228 9.46 229 9.31 230 9.08 231 8.96 232 8.86 233 8.69 234 8.63 235 8.51 236 8.46 237 8.44 238 8.42 239 8.43 240 8.46 241 8.52 242 8.59 243 8.66 244 8.82 245 8.92 246 9.14 247 9.28 248 9.53 249 9.76 250 9.99 251 10.29 252 10.68 253 10.96 254 11.36 255 11.93 256 12.31 257 13.09 258 13.53 259 14.53 260 15.24 261 16.13 262 17.16 263 18.29 264 19.44 265 20.59 266 22.58 267 25.75 268 29.1 269 38.25 270 40.02 271 33.46 272 27.64 273 23.79 274 22.04 275 19.4 276 18.32 277 17.39 278 15.82 279 15.15 280 14.06 281 13.44 282 12.95 283 12.23 284 11.71 285 11.28 286 10.88 287 10.46 288 10.17 289 9.78 290 9.55 291 9.24 292 9.05 293 8.87 294 8.71 295 8.62 296 8.5 297 8.43 298 8.37 299 8.34 300 8.31 301 8.34 302 8.38 303 8.43 304 8.48 305 8.61 306 8.7 307 8.89 308 9.03 309 9.25 310 9.43 311 9.63 312 9.89 313 10.17 314 10.41 315 10.83 316 11.1 317 11.34 318 11.87 319 12.13 320 12.72 321 12.98 322 13.29 323 13.85 324 14.12 325 14.5 326 14.8 327 15.02 328 15.18 329 15.35 330 15.42 331 15.43 332 15.34 333 15.25 334 15.15 335 15.04 336 14.77 337 14.62 338 14.41 339 14.24 340 14.12 341 13.95 342 13.76 343 13.73 344 13.63 345 13.54 346 13.5 347 13.46 348 13.46 349 13.54 350 13.54 351 13.64 352 13.72 353 13.78 354 13.85 355 13.94 356 13.99 357 14 358 13.97 359 13.93 0",48,"【1.7GHz】SANT(Indoor)-MultiBand-360VH344-GTL",360,1840,1860,0,null,"SANT(Indoor)-MultiBand-360VH344-GTL",false,0,0,null],</v>
      </c>
      <c r="E67" s="10" t="str">
        <f t="shared" si="40"/>
        <v>"2 0 0 360 0 1.35 1 1.36 2 1.39 3 1.39 4 1.39 5 1.41 6 1.39 7 1.41 8 1.41 9 1.41 10 1.42 11 1.44 12 1.44 13 1.43 14 1.43 15 1.42 16 1.42 17 1.4 18 1.42 19 1.42 20 1.4 21 1.38 22 1.38 23 1.36 24 1.34 25 1.34 26 1.32 27 1.28 28 1.28 29 1.26 30 1.23 31 1.23 32 1.2 33 1.15 34 1.15 35 1.16 36 1.09 37 1.09 38 1.06 39 1.02 40 1.02 41 0.99 42 0.95 43 0.95 44 0.94 45 0.91 46 0.91 47 0.88 48 0.84 49 0.84 50 0.83 51 0.82 52 0.8 53 0.79 54 0.75 55 0.75 56 0.75 57 0.74 58 0.73 59 0.72 60 0.74 61 0.74 62 0.72 63 0.73 64 0.72 65 0.71 66 0.71 67 0.71 68 0.72 69 0.72 70 0.72 71 0.71 72 0.73 73 0.74 74 0.74 75 0.75 76 0.77 77 0.77 78 0.77 79 0.78 80 0.78 81 0.78 82 0.8 83 0.82 84 0.81 85 0.82 86 0.82 87 0.81 88 0.85 89 0.85 90 0.86 91 0.86 92 0.84 93 0.84 94 0.84 95 0.86 96 0.86 97 0.85 98 0.84 99 0.85 100 0.84 101 0.83 102 0.82 103 0.81 104 0.83 105 0.83 106 0.81 107 0.79 108 0.78 109 0.77 110 0.77 111 0.75 112 0.78 113 0.73 114 0.73 115 0.71 116 0.66 117 0.66 118 0.65 119 0.64 120 0.61 121 0.59 122 0.55 123 0.55 124 0.53 125 0.5 126 0.49 127 0.46 128 0.42 129 0.42 130 0.41 131 0.39 132 0.39 133 0.36 134 0.32 135 0.32 136 0.32 137 0.26 138 0.26 139 0.22 140 0.19 141 0.19 142 0.17 143 0.17 144 0.17 145 0.13 146 0.09 147 0.09 148 0.08 149 0.06 150 0.06 151 0.06 152 0.06 153 0.04 154 0.03 155 0.03 156 0.02 157 0.03 158 0.01 159 0 160 0 161 0.01 162 0.01 163 0.01 164 0.02 165 0.02 166 0.02 167 0.03 168 0.04 169 0.05 170 0.08 171 0.09 172 0.09 173 0.12 174 0.14 175 0.14 176 0.15 177 0.21 178 0.21 179 0.25 180 0.27 181 0.31 182 0.34 183 0.42 184 0.42 185 0.46 186 0.55 187 0.55 188 0.59 189 0.67 190 0.67 191 0.72 192 0.82 193 0.82 194 0.88 195 0.97 196 0.97 197 1.03 198 1.12 199 1.12 200 1.17 201 1.28 202 1.28 203 1.34 204 1.43 205 1.43 206 1.46 207 1.54 208 1.54 209 1.58 210 1.64 211 1.64 212 1.67 213 1.69 214 1.71 215 1.74 216 1.78 217 1.78 218 1.77 219 1.78 220 1.78 221 1.78 222 1.78 223 1.78 224 1.77 225 1.75 226 1.75 227 1.77 228 1.79 229 1.76 230 1.74 231 1.71 232 1.67 233 1.64 234 1.62 235 1.56 236 1.56 237 1.52 238 1.47 239 1.47 240 1.45 241 1.42 242 1.37 243 1.33 244 1.26 245 1.26 246 1.21 247 1.16 248 1.16 249 1.12 250 1.08 251 1.08 252 1.04 253 0.97 254 0.97 255 0.94 256 0.89 257 0.89 258 0.86 259 0.84 260 0.8 261 0.79 262 0.76 263 0.76 264 0.74 265 0.74 266 0.73 267 0.7 268 0.68 269 0.68 270 0.7 271 0.65 272 0.65 273 0.66 274 0.64 275 0.62 276 0.6 277 0.6 278 0.6 279 0.6 280 0.59 281 0.59 282 0.61 283 0.61 284 0.61 285 0.6 286 0.61 287 0.61 288 0.61 289 0.61 290 0.61 291 0.62 292 0.62 293 0.62 294 0.62 295 0.61 296 0.61 297 0.61 298 0.63 299 0.65 300 0.65 301 0.65 302 0.66 303 0.66 304 0.65 305 0.65 306 0.64 307 0.64 308 0.65 309 0.65 310 0.65 311 0.66 312 0.66 313 0.67 314 0.66 315 0.67 316 0.68 317 0.69 318 0.69 319 0.68 320 0.71 321 0.71 322 0.75 323 0.75 324 0.75 325 0.75 326 0.77 327 0.77 328 0.77 329 0.8 330 0.8 331 0.81 332 0.82 333 0.82 334 0.84 335 0.87 336 0.87 337 0.88 338 0.92 339 0.92 340 0.93 341 1.02 342 1.02 343 1.02 344 1.04 345 1.04 346 1.05 347 1.08 348 1.08 349 1.11 350 1.16 351 1.16 352 1.2 353 1.25 354 1.25 355 1.26 356 1.31 357 1.31 358 1.32 359 1.35 1 0 360 0 13.73 1 13.64 2 13.28 3 13.05 4 12.8 5 12.23 6 11.9 7 11.39 8 10.94 9 10.49 10 10 11 9.42 12 9.07 13 8.6 14 8.01 15 7.69 16 7.04 17 6.71 18 6.15 19 5.8 20 5.39 21 5.03 22 4.69 23 4.33 24 3.95 25 3.72 26 3.44 27 3.07 28 2.88 29 2.47 30 2.3 31 2.13 32 1.79 33 1.64 34 1.36 35 1.21 36 1.03 37 0.89 38 0.76 39 0.61 40 0.48 41 0.41 42 0.27 43 0.21 44 0.18 45 0.08 46 0.05 47 0.02 48 0 49 0.01 50 0.02 51 0.03 52 0.07 53 0.12 54 0.16 55 0.23 56 0.33 57 0.39 58 0.55 59 0.65 60 0.84 61 0.95 62 1.14 63 1.31 64 1.49 65 1.7 66 1.98 67 2.16 68 2.43 69 2.78 70 3 71 3.5 72 3.78 73 4.3 74 4.68 75 5.02 76 5.64 77 6.13 78 6.71 79 7.34 80 8.08 81 8.75 82 9.88 83 10.62 84 12.23 85 13.19 86 14.2 87 16.58 88 18.03 89 20.02 90 21.11 91 20.98 92 19.69 93 17.52 94 16.16 95 14.08 96 12.83 97 11.93 98 10.34 99 9.62 100 8.54 101 7.88 102 7.27 103 6.64 104 6.07 105 5.58 106 4.98 107 4.67 108 4.33 109 3.79 110 3.55 111 3.07 112 2.85 113 2.56 114 2.32 115 2.12 116 1.91 117 1.69 118 1.54 119 1.39 120 1.19 121 1.09 122 0.91 123 0.81 124 0.69 125 0.6 126 0.55 127 0.47 128 0.41 129 0.37 130 0.33 131 0.29 132 0.28 133 0.26 134 0.27 135 0.27 136 0.3 137 0.33 138 0.38 139 0.44 140 0.49 141 0.57 142 0.66 143 0.75 144 0.87 145 0.99 146 1.11 147 1.31 148 1.42 149 1.69 150 1.84 151 2.09 152 2.29 153 2.51 154 2.8 155 3.11 156 3.35 157 3.64 158 4.05 159 4.29 160 4.88 161 5.18 162 5.49 163 6.16 164 6.51 165 7.15 166 7.61 167 8.14 168 8.71 169 9.4 170 9.9 171 10.88 172 11.38 173 12.51 174 13.13 175 13.77 176 15.01 177 15.73 178 16.72 179 17.89 180 18.7 181 19.64 182 20.9 183 21.72 184 23.2 185 23.81 186 24.42 187 25.49 188 25.75 189 26.2 190 26.54 191 26.66 192 26.65 193 26.55 194 26.33 195 25.7 196 25.39 197 24.94 198 24 199 23.41 200 22.52 201 21.87 202 21.24 203 20.55 204 19.85 205 18.79 206 18.37 207 17.91 208 17.08 209 16.61 210 16.23 211 15.45 212 15.04 213 14.51 214 14.04 215 13.63 216 12.98 217 12.74 218 12.45 219 11.9 220 11.64 221 11.39 222 10.92 223 10.68 224 10.38 225 10.13 226 9.89 227 9.68 228 9.46 229 9.31 230 9.08 231 8.96 232 8.86 233 8.69 234 8.63 235 8.51 236 8.46 237 8.44 238 8.42 239 8.43 240 8.46 241 8.52 242 8.59 243 8.66 244 8.82 245 8.92 246 9.14 247 9.28 248 9.53 249 9.76 250 9.99 251 10.29 252 10.68 253 10.96 254 11.36 255 11.93 256 12.31 257 13.09 258 13.53 259 14.53 260 15.24 261 16.13 262 17.16 263 18.29 264 19.44 265 20.59 266 22.58 267 25.75 268 29.1 269 38.25 270 40.02 271 33.46 272 27.64 273 23.79 274 22.04 275 19.4 276 18.32 277 17.39 278 15.82 279 15.15 280 14.06 281 13.44 282 12.95 283 12.23 284 11.71 285 11.28 286 10.88 287 10.46 288 10.17 289 9.78 290 9.55 291 9.24 292 9.05 293 8.87 294 8.71 295 8.62 296 8.5 297 8.43 298 8.37 299 8.34 300 8.31 301 8.34 302 8.38 303 8.43 304 8.48 305 8.61 306 8.7 307 8.89 308 9.03 309 9.25 310 9.43 311 9.63 312 9.89 313 10.17 314 10.41 315 10.83 316 11.1 317 11.34 318 11.87 319 12.13 320 12.72 321 12.98 322 13.29 323 13.85 324 14.12 325 14.5 326 14.8 327 15.02 328 15.18 329 15.35 330 15.42 331 15.43 332 15.34 333 15.25 334 15.15 335 15.04 336 14.77 337 14.62 338 14.41 339 14.24 340 14.12 341 13.95 342 13.76 343 13.73 344 13.63 345 13.54 346 13.5 347 13.46 348 13.46 349 13.54 350 13.54 351 13.64 352 13.72 353 13.78 354 13.85 355 13.94 356 13.99 357 14 358 13.97 359 13.93 0",48,"【1.7GHz】SANT(Indoor)-MultiBand-360VH344-GTL",360,1840,1860,0,null,"SANT(Indoor)-MultiBand-360VH344-GTL",false,0,0,null],</v>
      </c>
      <c r="F67" s="10" t="str">
        <f t="shared" si="7"/>
        <v>48,"【1.7GHz】SANT(Indoor)-MultiBand-360VH344-GTL",360,1840,1860,0,null,"SANT(Indoor)-MultiBand-360VH344-GTL",false,0,0,null],</v>
      </c>
      <c r="G67" s="10" t="str">
        <f t="shared" si="8"/>
        <v>"【1.7GHz】SANT(Indoor)-MultiBand-360VH344-GTL",360,1840,1860,0,null,"SANT(Indoor)-MultiBand-360VH344-GTL",false,0,0,null],</v>
      </c>
      <c r="H67" s="10" t="str">
        <f t="shared" ref="H67:L67" si="41">H13&amp;","&amp;I67</f>
        <v>360,1840,1860,0,null,"SANT(Indoor)-MultiBand-360VH344-GTL",false,0,0,null],</v>
      </c>
      <c r="I67" s="10" t="str">
        <f t="shared" si="41"/>
        <v>1840,1860,0,null,"SANT(Indoor)-MultiBand-360VH344-GTL",false,0,0,null],</v>
      </c>
      <c r="J67" s="10" t="str">
        <f t="shared" si="41"/>
        <v>1860,0,null,"SANT(Indoor)-MultiBand-360VH344-GTL",false,0,0,null],</v>
      </c>
      <c r="K67" s="10" t="str">
        <f t="shared" si="41"/>
        <v>0,null,"SANT(Indoor)-MultiBand-360VH344-GTL",false,0,0,null],</v>
      </c>
      <c r="L67" s="10" t="str">
        <f t="shared" si="41"/>
        <v>null,"SANT(Indoor)-MultiBand-360VH344-GTL",false,0,0,null],</v>
      </c>
      <c r="M67" s="10" t="str">
        <f t="shared" si="10"/>
        <v>"SANT(Indoor)-MultiBand-360VH344-GTL",false,0,0,null],</v>
      </c>
      <c r="N67" s="10" t="str">
        <f t="shared" ref="N67:P67" si="42">N13&amp;","&amp;O67</f>
        <v>false,0,0,null],</v>
      </c>
      <c r="O67" s="10" t="str">
        <f t="shared" si="42"/>
        <v>0,0,null],</v>
      </c>
      <c r="P67" s="10" t="str">
        <f t="shared" si="42"/>
        <v>0,null],</v>
      </c>
      <c r="Q67" s="10" t="str">
        <f t="shared" si="12"/>
        <v>null],</v>
      </c>
    </row>
    <row r="68">
      <c r="A68" s="10" t="str">
        <f t="shared" si="4"/>
        <v>["【1.7GHz】YGS-1319W(0)",9,"Ａｃｅ Ｔｅｃｈｎｏｌｏｇｙ","20170329_エリア設計部登録","2 0 0 360 0 0.03 1 0.04 2 0.04 3 0.06 4 0.11 5 0.15 6 0.18 7 0.22 8 0.31 9 0.36 10 0.41 11 0.56 12 0.62 13 0.68 14 0.86 15 0.97 16 1.06 17 1.25 18 1.39 19 1.55 20 1.71 21 1.9 22 2.1 23 2.29 24 2.63 25 2.81 26 3.03 27 3.48 28 3.7 29 3.98 30 4.42 31 4.7 32 5.04 33 5.45 34 5.95 35 6.3 36 6.74 37 7.44 38 7.87 39 8.31 40 9.04 41 9.65 42 10.14 43 11.16 44 11.83 45 12.58 46 13.25 47 14.54 48 15.21 49 16.18 50 17.69 51 18.82 52 19.8 53 21.59 54 22.71 55 24.06 56 25.52 57 25.77 58 25.72 59 25.63 60 24.79 61 24.36 62 22.96 63 22.34 64 21.71 65 21.37 66 20.77 67 20.41 68 19.98 69 19.57 70 19.61 71 19.1 72 19.3 73 19.26 74 19.32 75 19.46 76 19.6 77 20.18 78 20.48 79 20.72 80 20.94 81 21.5 82 21.63 83 21.91 84 22.36 85 22.38 86 23.65 87 23.9 88 24.47 89 25.52 90 26.43 91 28.05 92 28.82 93 28.74 94 28.16 95 27.61 96 27.19 97 26.93 98 26.36 99 26.28 100 25.59 101 25.61 102 25.33 103 25.14 104 24.69 105 24.5 106 24.45 107 24.3 108 23.37 109 23.35 110 23.54 111 23 112 23.63 113 23.71 114 24.15 115 25.18 116 25.78 117 27.08 118 28.95 119 30.76 120 33.42 121 36.81 122 45.68 123 57.38 124 44.38 125 37.93 126 34.34 127 33.04 128 30.8 129 30.69 130 30.78 131 29.16 132 29.96 133 29.7 134 30.04 135 29.89 136 30.6 137 29.7 138 29.97 139 29.9 140 30.1 141 29.81 142 29.73 143 29.87 144 29.39 145 29.93 146 30.59 147 30.09 148 30.97 149 30.61 150 30.01 151 30.98 152 30.36 153 29.77 154 31.07 155 29.88 156 31.1 157 30.8 158 31.14 159 31.66 160 32.83 161 32.22 162 33.67 163 35.08 164 35.75 165 35.97 166 37.51 167 37.92 168 40.31 169 40.29 170 41.14 171 45.14 172 44.31 173 44.72 174 44.03 175 42.64 176 42.25 177 40.43 178 41.12 179 39.85 180 39.14 181 38.67 182 38.63 183 39.07 184 39.75 185 42.81 186 40.91 187 40.76 188 41.04 189 42.29 190 41.2 191 42.38 192 44.92 193 41.49 194 43.42 195 40.83 196 42.82 197 46.82 198 50.99 199 52.6 200 64.14 201 47.71 202 45.63 203 45.47 204 40.12 205 40.17 206 38.64 207 36.96 208 38.28 209 37.74 210 36.14 211 37.78 212 37.67 213 37.48 214 38.94 215 38.97 216 43.24 217 41.38 218 45.97 219 46.14 220 43.05 221 39.13 222 34.44 223 33.86 224 32.48 225 31.42 226 29.97 227 28.72 228 28.15 229 27.1 230 26.44 231 26.7 232 25.87 233 25.36 234 25.18 235 25.09 236 24.52 237 24.22 238 24.21 239 24.38 240 24.34 241 24.64 242 25.18 243 24.86 244 25.3 245 25.42 246 25.94 247 26.4 248 27.16 249 28.05 250 28.3 251 30.07 252 30.17 253 31.76 254 32.81 255 34.3 256 35.29 257 35.69 258 38.94 259 40.95 260 40.29 261 40.11 262 38.92 263 37.25 264 35.43 265 34.54 266 33.39 267 32.12 268 31.1 269 30.2 270 29.73 271 29.77 272 29.71 273 29.15 274 29.97 275 29.97 276 30.29 277 29.68 278 28.89 279 28.82 280 28.83 281 27.59 282 26.99 283 26.42 284 26.52 285 25.81 286 25.57 287 25.5 288 25.31 289 24.91 290 24.42 291 24.27 292 24.06 293 24.01 294 23.99 295 23.86 296 23.96 297 24.38 298 24.42 299 24.75 300 25.02 301 25.75 302 26.05 303 25.21 304 24.89 305 24.01 306 23.21 307 21.63 308 20.44 309 19.5 310 17.92 311 16.97 312 16 313 14.62 314 13.95 315 13.25 316 12.06 317 11.45 318 10.86 319 10.24 320 9.37 321 8.78 322 8.31 323 7.54 324 7.11 325 6.67 326 6.03 327 5.62 328 5.3 329 4.74 330 4.45 331 4.18 332 3.74 333 3.51 334 3.23 335 2.9 336 2.64 337 2.42 338 2.13 339 1.94 340 1.76 341 1.61 342 1.4 343 1.24 344 1.1 345 0.91 346 0.81 347 0.69 348 0.56 349 0.47 350 0.4 351 0.34 352 0.23 353 0.19 354 0.15 355 0.11 356 0.08 357 0.06 358 0.02 359 0 1 0 360 0 0.05 1 0.02 2 0 3 0 4 0.01 5 0.02 6 0.04 7 0.08 8 0.18 9 0.22 10 0.32 11 0.43 12 0.56 13 0.65 14 0.85 15 0.98 16 1.13 17 1.29 18 1.55 19 1.73 20 1.93 21 2.25 22 2.52 23 2.76 24 3.19 25 3.46 26 3.74 27 4.26 28 4.61 29 5.03 30 5.45 31 6.15 32 6.63 33 7.1 34 7.9 35 8.58 36 9.16 37 10.17 38 10.94 39 11.67 40 12.92 41 13.88 42 14.69 43 15.69 44 17.07 45 18.13 46 18.98 47 20.35 48 21.41 49 22.24 50 23.33 51 23.79 52 24.55 53 24.34 54 24.54 55 24.32 56 24.35 57 23.76 58 23.71 59 23.34 60 22.86 61 22.8 62 22.67 63 22.93 64 23.11 65 23.1 66 23.46 67 24.11 68 24.2 69 24.52 70 25.68 71 26.06 72 27 73 27.72 74 28.49 75 29.47 76 31.34 77 31.44 78 32.87 79 31.93 80 32.64 81 31.39 82 30.63 83 29.9 84 28.87 85 28.59 86 27.65 87 27.26 88 26.68 89 26.78 90 26.21 91 26.37 92 27.42 93 27.38 94 28.1 95 28.78 96 30.16 97 30.59 98 31.22 99 31.4 100 31.61 101 30.08 102 30.26 103 29.83 104 29.92 105 29.93 106 30.37 107 31.23 108 30.91 109 32.36 110 31.94 111 31.11 112 29.81 113 27.85 114 26.85 115 25.24 116 24.49 117 23.56 118 22.65 119 22.39 120 22.59 121 22.27 122 22.72 123 23.49 124 23.9 125 24.92 126 26.27 127 27.16 128 28.34 129 28.89 130 29.32 131 28.91 132 27.89 133 27.14 134 26.21 135 25.4 136 25.43 137 24.68 138 24.86 139 24.89 140 25.01 141 25.36 142 25.55 143 25.71 144 25.84 145 26.38 146 26.73 147 26.87 148 27.36 149 27.9 150 27.93 151 28.96 152 29.81 153 30.21 154 30.08 155 29.89 156 30.87 157 30.92 158 31.37 159 31.24 160 31.44 161 30.53 162 30.83 163 31.19 164 30.17 165 30.67 166 30.98 167 31.37 168 30.66 169 31.98 170 30.87 171 32.05 172 31.7 173 32.61 174 33.16 175 33.82 176 34.24 177 34.78 178 36.94 179 37.26 180 37.11 181 38.58 182 40.93 183 39.16 184 40.67 185 39.48 186 39.22 187 38.27 188 39.61 189 36.62 190 37.01 191 36.93 192 37.3 193 36.8 194 37.16 195 36.93 196 36.01 197 34.82 198 35.77 199 35.37 200 36.85 201 35.85 202 35.52 203 35.75 204 34.86 205 35.67 206 36.68 207 35.73 208 35.55 209 34.92 210 34.46 211 33.44 212 34.53 213 33.16 214 33.3 215 33.22 216 32.85 217 33.59 218 32.17 219 30.94 220 31.81 221 31.63 222 32.04 223 31.93 224 31.92 225 31.07 226 31.83 227 31.41 228 32.19 229 31.22 230 31.48 231 30.74 232 31.41 233 30.8 234 31.98 235 31.87 236 32.88 237 33.76 238 35.41 239 35.96 240 35.48 241 38 242 36.8 243 35.67 244 34.32 245 31.4 246 30.35 247 29.52 248 28.18 249 28.28 250 27.8 251 27.99 252 27.7 253 26.98 254 27.33 255 27.5 256 27.53 257 28.33 258 28.78 259 29.7 260 30.86 261 32.04 262 33.65 263 35.73 264 36.6 265 37.04 266 36.08 267 31.8 268 29.98 269 28.88 270 27.82 271 26.85 272 27.09 273 26.53 274 25.94 275 25.85 276 26.84 277 27.08 278 26.94 279 26.73 280 26.99 281 27.14 282 27.03 283 27.23 284 27.29 285 27.68 286 27.43 287 27.34 288 27.23 289 27.38 290 27.8 291 27.79 292 27.97 293 28.63 294 28.02 295 28.19 296 28.82 297 30.21 298 31.03 299 33.56 300 36.05 301 43.75 302 40.51 303 37.89 304 32.89 305 30.97 306 26.75 307 25.12 308 23.72 309 21.98 310 20.19 311 18.9 312 17.46 313 16.61 314 15.61 315 14.85 316 13.78 317 13.21 318 12.63 319 11.8 320 11.24 321 10.75 322 10.25 323 9.65 324 9.18 325 8.63 326 8.19 327 7.78 328 7.13 329 6.79 330 6.4 331 6.09 332 5.59 333 5.17 334 4.88 335 4.45 336 4.15 337 3.86 338 3.48 339 3.22 340 3 341 2.61 342 2.42 343 2.21 344 2 345 1.72 346 1.56 347 1.4 348 1.17 349 1 350 0.92 351 0.75 352 0.64 353 0.54 354 0.43 355 0.33 356 0.29 357 0.22 358 0.12 359 0.12 0",0,"【1.7GHz】YGS-1319W",51,1840,1860,0,null,"YGS-1319W",false,0,0,null],</v>
      </c>
      <c r="B68" s="10" t="str">
        <f t="shared" si="5"/>
        <v>9,"Ａｃｅ Ｔｅｃｈｎｏｌｏｇｙ","20170329_エリア設計部登録","2 0 0 360 0 0.03 1 0.04 2 0.04 3 0.06 4 0.11 5 0.15 6 0.18 7 0.22 8 0.31 9 0.36 10 0.41 11 0.56 12 0.62 13 0.68 14 0.86 15 0.97 16 1.06 17 1.25 18 1.39 19 1.55 20 1.71 21 1.9 22 2.1 23 2.29 24 2.63 25 2.81 26 3.03 27 3.48 28 3.7 29 3.98 30 4.42 31 4.7 32 5.04 33 5.45 34 5.95 35 6.3 36 6.74 37 7.44 38 7.87 39 8.31 40 9.04 41 9.65 42 10.14 43 11.16 44 11.83 45 12.58 46 13.25 47 14.54 48 15.21 49 16.18 50 17.69 51 18.82 52 19.8 53 21.59 54 22.71 55 24.06 56 25.52 57 25.77 58 25.72 59 25.63 60 24.79 61 24.36 62 22.96 63 22.34 64 21.71 65 21.37 66 20.77 67 20.41 68 19.98 69 19.57 70 19.61 71 19.1 72 19.3 73 19.26 74 19.32 75 19.46 76 19.6 77 20.18 78 20.48 79 20.72 80 20.94 81 21.5 82 21.63 83 21.91 84 22.36 85 22.38 86 23.65 87 23.9 88 24.47 89 25.52 90 26.43 91 28.05 92 28.82 93 28.74 94 28.16 95 27.61 96 27.19 97 26.93 98 26.36 99 26.28 100 25.59 101 25.61 102 25.33 103 25.14 104 24.69 105 24.5 106 24.45 107 24.3 108 23.37 109 23.35 110 23.54 111 23 112 23.63 113 23.71 114 24.15 115 25.18 116 25.78 117 27.08 118 28.95 119 30.76 120 33.42 121 36.81 122 45.68 123 57.38 124 44.38 125 37.93 126 34.34 127 33.04 128 30.8 129 30.69 130 30.78 131 29.16 132 29.96 133 29.7 134 30.04 135 29.89 136 30.6 137 29.7 138 29.97 139 29.9 140 30.1 141 29.81 142 29.73 143 29.87 144 29.39 145 29.93 146 30.59 147 30.09 148 30.97 149 30.61 150 30.01 151 30.98 152 30.36 153 29.77 154 31.07 155 29.88 156 31.1 157 30.8 158 31.14 159 31.66 160 32.83 161 32.22 162 33.67 163 35.08 164 35.75 165 35.97 166 37.51 167 37.92 168 40.31 169 40.29 170 41.14 171 45.14 172 44.31 173 44.72 174 44.03 175 42.64 176 42.25 177 40.43 178 41.12 179 39.85 180 39.14 181 38.67 182 38.63 183 39.07 184 39.75 185 42.81 186 40.91 187 40.76 188 41.04 189 42.29 190 41.2 191 42.38 192 44.92 193 41.49 194 43.42 195 40.83 196 42.82 197 46.82 198 50.99 199 52.6 200 64.14 201 47.71 202 45.63 203 45.47 204 40.12 205 40.17 206 38.64 207 36.96 208 38.28 209 37.74 210 36.14 211 37.78 212 37.67 213 37.48 214 38.94 215 38.97 216 43.24 217 41.38 218 45.97 219 46.14 220 43.05 221 39.13 222 34.44 223 33.86 224 32.48 225 31.42 226 29.97 227 28.72 228 28.15 229 27.1 230 26.44 231 26.7 232 25.87 233 25.36 234 25.18 235 25.09 236 24.52 237 24.22 238 24.21 239 24.38 240 24.34 241 24.64 242 25.18 243 24.86 244 25.3 245 25.42 246 25.94 247 26.4 248 27.16 249 28.05 250 28.3 251 30.07 252 30.17 253 31.76 254 32.81 255 34.3 256 35.29 257 35.69 258 38.94 259 40.95 260 40.29 261 40.11 262 38.92 263 37.25 264 35.43 265 34.54 266 33.39 267 32.12 268 31.1 269 30.2 270 29.73 271 29.77 272 29.71 273 29.15 274 29.97 275 29.97 276 30.29 277 29.68 278 28.89 279 28.82 280 28.83 281 27.59 282 26.99 283 26.42 284 26.52 285 25.81 286 25.57 287 25.5 288 25.31 289 24.91 290 24.42 291 24.27 292 24.06 293 24.01 294 23.99 295 23.86 296 23.96 297 24.38 298 24.42 299 24.75 300 25.02 301 25.75 302 26.05 303 25.21 304 24.89 305 24.01 306 23.21 307 21.63 308 20.44 309 19.5 310 17.92 311 16.97 312 16 313 14.62 314 13.95 315 13.25 316 12.06 317 11.45 318 10.86 319 10.24 320 9.37 321 8.78 322 8.31 323 7.54 324 7.11 325 6.67 326 6.03 327 5.62 328 5.3 329 4.74 330 4.45 331 4.18 332 3.74 333 3.51 334 3.23 335 2.9 336 2.64 337 2.42 338 2.13 339 1.94 340 1.76 341 1.61 342 1.4 343 1.24 344 1.1 345 0.91 346 0.81 347 0.69 348 0.56 349 0.47 350 0.4 351 0.34 352 0.23 353 0.19 354 0.15 355 0.11 356 0.08 357 0.06 358 0.02 359 0 1 0 360 0 0.05 1 0.02 2 0 3 0 4 0.01 5 0.02 6 0.04 7 0.08 8 0.18 9 0.22 10 0.32 11 0.43 12 0.56 13 0.65 14 0.85 15 0.98 16 1.13 17 1.29 18 1.55 19 1.73 20 1.93 21 2.25 22 2.52 23 2.76 24 3.19 25 3.46 26 3.74 27 4.26 28 4.61 29 5.03 30 5.45 31 6.15 32 6.63 33 7.1 34 7.9 35 8.58 36 9.16 37 10.17 38 10.94 39 11.67 40 12.92 41 13.88 42 14.69 43 15.69 44 17.07 45 18.13 46 18.98 47 20.35 48 21.41 49 22.24 50 23.33 51 23.79 52 24.55 53 24.34 54 24.54 55 24.32 56 24.35 57 23.76 58 23.71 59 23.34 60 22.86 61 22.8 62 22.67 63 22.93 64 23.11 65 23.1 66 23.46 67 24.11 68 24.2 69 24.52 70 25.68 71 26.06 72 27 73 27.72 74 28.49 75 29.47 76 31.34 77 31.44 78 32.87 79 31.93 80 32.64 81 31.39 82 30.63 83 29.9 84 28.87 85 28.59 86 27.65 87 27.26 88 26.68 89 26.78 90 26.21 91 26.37 92 27.42 93 27.38 94 28.1 95 28.78 96 30.16 97 30.59 98 31.22 99 31.4 100 31.61 101 30.08 102 30.26 103 29.83 104 29.92 105 29.93 106 30.37 107 31.23 108 30.91 109 32.36 110 31.94 111 31.11 112 29.81 113 27.85 114 26.85 115 25.24 116 24.49 117 23.56 118 22.65 119 22.39 120 22.59 121 22.27 122 22.72 123 23.49 124 23.9 125 24.92 126 26.27 127 27.16 128 28.34 129 28.89 130 29.32 131 28.91 132 27.89 133 27.14 134 26.21 135 25.4 136 25.43 137 24.68 138 24.86 139 24.89 140 25.01 141 25.36 142 25.55 143 25.71 144 25.84 145 26.38 146 26.73 147 26.87 148 27.36 149 27.9 150 27.93 151 28.96 152 29.81 153 30.21 154 30.08 155 29.89 156 30.87 157 30.92 158 31.37 159 31.24 160 31.44 161 30.53 162 30.83 163 31.19 164 30.17 165 30.67 166 30.98 167 31.37 168 30.66 169 31.98 170 30.87 171 32.05 172 31.7 173 32.61 174 33.16 175 33.82 176 34.24 177 34.78 178 36.94 179 37.26 180 37.11 181 38.58 182 40.93 183 39.16 184 40.67 185 39.48 186 39.22 187 38.27 188 39.61 189 36.62 190 37.01 191 36.93 192 37.3 193 36.8 194 37.16 195 36.93 196 36.01 197 34.82 198 35.77 199 35.37 200 36.85 201 35.85 202 35.52 203 35.75 204 34.86 205 35.67 206 36.68 207 35.73 208 35.55 209 34.92 210 34.46 211 33.44 212 34.53 213 33.16 214 33.3 215 33.22 216 32.85 217 33.59 218 32.17 219 30.94 220 31.81 221 31.63 222 32.04 223 31.93 224 31.92 225 31.07 226 31.83 227 31.41 228 32.19 229 31.22 230 31.48 231 30.74 232 31.41 233 30.8 234 31.98 235 31.87 236 32.88 237 33.76 238 35.41 239 35.96 240 35.48 241 38 242 36.8 243 35.67 244 34.32 245 31.4 246 30.35 247 29.52 248 28.18 249 28.28 250 27.8 251 27.99 252 27.7 253 26.98 254 27.33 255 27.5 256 27.53 257 28.33 258 28.78 259 29.7 260 30.86 261 32.04 262 33.65 263 35.73 264 36.6 265 37.04 266 36.08 267 31.8 268 29.98 269 28.88 270 27.82 271 26.85 272 27.09 273 26.53 274 25.94 275 25.85 276 26.84 277 27.08 278 26.94 279 26.73 280 26.99 281 27.14 282 27.03 283 27.23 284 27.29 285 27.68 286 27.43 287 27.34 288 27.23 289 27.38 290 27.8 291 27.79 292 27.97 293 28.63 294 28.02 295 28.19 296 28.82 297 30.21 298 31.03 299 33.56 300 36.05 301 43.75 302 40.51 303 37.89 304 32.89 305 30.97 306 26.75 307 25.12 308 23.72 309 21.98 310 20.19 311 18.9 312 17.46 313 16.61 314 15.61 315 14.85 316 13.78 317 13.21 318 12.63 319 11.8 320 11.24 321 10.75 322 10.25 323 9.65 324 9.18 325 8.63 326 8.19 327 7.78 328 7.13 329 6.79 330 6.4 331 6.09 332 5.59 333 5.17 334 4.88 335 4.45 336 4.15 337 3.86 338 3.48 339 3.22 340 3 341 2.61 342 2.42 343 2.21 344 2 345 1.72 346 1.56 347 1.4 348 1.17 349 1 350 0.92 351 0.75 352 0.64 353 0.54 354 0.43 355 0.33 356 0.29 357 0.22 358 0.12 359 0.12 0",0,"【1.7GHz】YGS-1319W",51,1840,1860,0,null,"YGS-1319W",false,0,0,null],</v>
      </c>
      <c r="C68" s="10" t="str">
        <f t="shared" ref="C68:E68" si="43">""""&amp;C14&amp;""","&amp;D68</f>
        <v>"Ａｃｅ Ｔｅｃｈｎｏｌｏｇｙ","20170329_エリア設計部登録","2 0 0 360 0 0.03 1 0.04 2 0.04 3 0.06 4 0.11 5 0.15 6 0.18 7 0.22 8 0.31 9 0.36 10 0.41 11 0.56 12 0.62 13 0.68 14 0.86 15 0.97 16 1.06 17 1.25 18 1.39 19 1.55 20 1.71 21 1.9 22 2.1 23 2.29 24 2.63 25 2.81 26 3.03 27 3.48 28 3.7 29 3.98 30 4.42 31 4.7 32 5.04 33 5.45 34 5.95 35 6.3 36 6.74 37 7.44 38 7.87 39 8.31 40 9.04 41 9.65 42 10.14 43 11.16 44 11.83 45 12.58 46 13.25 47 14.54 48 15.21 49 16.18 50 17.69 51 18.82 52 19.8 53 21.59 54 22.71 55 24.06 56 25.52 57 25.77 58 25.72 59 25.63 60 24.79 61 24.36 62 22.96 63 22.34 64 21.71 65 21.37 66 20.77 67 20.41 68 19.98 69 19.57 70 19.61 71 19.1 72 19.3 73 19.26 74 19.32 75 19.46 76 19.6 77 20.18 78 20.48 79 20.72 80 20.94 81 21.5 82 21.63 83 21.91 84 22.36 85 22.38 86 23.65 87 23.9 88 24.47 89 25.52 90 26.43 91 28.05 92 28.82 93 28.74 94 28.16 95 27.61 96 27.19 97 26.93 98 26.36 99 26.28 100 25.59 101 25.61 102 25.33 103 25.14 104 24.69 105 24.5 106 24.45 107 24.3 108 23.37 109 23.35 110 23.54 111 23 112 23.63 113 23.71 114 24.15 115 25.18 116 25.78 117 27.08 118 28.95 119 30.76 120 33.42 121 36.81 122 45.68 123 57.38 124 44.38 125 37.93 126 34.34 127 33.04 128 30.8 129 30.69 130 30.78 131 29.16 132 29.96 133 29.7 134 30.04 135 29.89 136 30.6 137 29.7 138 29.97 139 29.9 140 30.1 141 29.81 142 29.73 143 29.87 144 29.39 145 29.93 146 30.59 147 30.09 148 30.97 149 30.61 150 30.01 151 30.98 152 30.36 153 29.77 154 31.07 155 29.88 156 31.1 157 30.8 158 31.14 159 31.66 160 32.83 161 32.22 162 33.67 163 35.08 164 35.75 165 35.97 166 37.51 167 37.92 168 40.31 169 40.29 170 41.14 171 45.14 172 44.31 173 44.72 174 44.03 175 42.64 176 42.25 177 40.43 178 41.12 179 39.85 180 39.14 181 38.67 182 38.63 183 39.07 184 39.75 185 42.81 186 40.91 187 40.76 188 41.04 189 42.29 190 41.2 191 42.38 192 44.92 193 41.49 194 43.42 195 40.83 196 42.82 197 46.82 198 50.99 199 52.6 200 64.14 201 47.71 202 45.63 203 45.47 204 40.12 205 40.17 206 38.64 207 36.96 208 38.28 209 37.74 210 36.14 211 37.78 212 37.67 213 37.48 214 38.94 215 38.97 216 43.24 217 41.38 218 45.97 219 46.14 220 43.05 221 39.13 222 34.44 223 33.86 224 32.48 225 31.42 226 29.97 227 28.72 228 28.15 229 27.1 230 26.44 231 26.7 232 25.87 233 25.36 234 25.18 235 25.09 236 24.52 237 24.22 238 24.21 239 24.38 240 24.34 241 24.64 242 25.18 243 24.86 244 25.3 245 25.42 246 25.94 247 26.4 248 27.16 249 28.05 250 28.3 251 30.07 252 30.17 253 31.76 254 32.81 255 34.3 256 35.29 257 35.69 258 38.94 259 40.95 260 40.29 261 40.11 262 38.92 263 37.25 264 35.43 265 34.54 266 33.39 267 32.12 268 31.1 269 30.2 270 29.73 271 29.77 272 29.71 273 29.15 274 29.97 275 29.97 276 30.29 277 29.68 278 28.89 279 28.82 280 28.83 281 27.59 282 26.99 283 26.42 284 26.52 285 25.81 286 25.57 287 25.5 288 25.31 289 24.91 290 24.42 291 24.27 292 24.06 293 24.01 294 23.99 295 23.86 296 23.96 297 24.38 298 24.42 299 24.75 300 25.02 301 25.75 302 26.05 303 25.21 304 24.89 305 24.01 306 23.21 307 21.63 308 20.44 309 19.5 310 17.92 311 16.97 312 16 313 14.62 314 13.95 315 13.25 316 12.06 317 11.45 318 10.86 319 10.24 320 9.37 321 8.78 322 8.31 323 7.54 324 7.11 325 6.67 326 6.03 327 5.62 328 5.3 329 4.74 330 4.45 331 4.18 332 3.74 333 3.51 334 3.23 335 2.9 336 2.64 337 2.42 338 2.13 339 1.94 340 1.76 341 1.61 342 1.4 343 1.24 344 1.1 345 0.91 346 0.81 347 0.69 348 0.56 349 0.47 350 0.4 351 0.34 352 0.23 353 0.19 354 0.15 355 0.11 356 0.08 357 0.06 358 0.02 359 0 1 0 360 0 0.05 1 0.02 2 0 3 0 4 0.01 5 0.02 6 0.04 7 0.08 8 0.18 9 0.22 10 0.32 11 0.43 12 0.56 13 0.65 14 0.85 15 0.98 16 1.13 17 1.29 18 1.55 19 1.73 20 1.93 21 2.25 22 2.52 23 2.76 24 3.19 25 3.46 26 3.74 27 4.26 28 4.61 29 5.03 30 5.45 31 6.15 32 6.63 33 7.1 34 7.9 35 8.58 36 9.16 37 10.17 38 10.94 39 11.67 40 12.92 41 13.88 42 14.69 43 15.69 44 17.07 45 18.13 46 18.98 47 20.35 48 21.41 49 22.24 50 23.33 51 23.79 52 24.55 53 24.34 54 24.54 55 24.32 56 24.35 57 23.76 58 23.71 59 23.34 60 22.86 61 22.8 62 22.67 63 22.93 64 23.11 65 23.1 66 23.46 67 24.11 68 24.2 69 24.52 70 25.68 71 26.06 72 27 73 27.72 74 28.49 75 29.47 76 31.34 77 31.44 78 32.87 79 31.93 80 32.64 81 31.39 82 30.63 83 29.9 84 28.87 85 28.59 86 27.65 87 27.26 88 26.68 89 26.78 90 26.21 91 26.37 92 27.42 93 27.38 94 28.1 95 28.78 96 30.16 97 30.59 98 31.22 99 31.4 100 31.61 101 30.08 102 30.26 103 29.83 104 29.92 105 29.93 106 30.37 107 31.23 108 30.91 109 32.36 110 31.94 111 31.11 112 29.81 113 27.85 114 26.85 115 25.24 116 24.49 117 23.56 118 22.65 119 22.39 120 22.59 121 22.27 122 22.72 123 23.49 124 23.9 125 24.92 126 26.27 127 27.16 128 28.34 129 28.89 130 29.32 131 28.91 132 27.89 133 27.14 134 26.21 135 25.4 136 25.43 137 24.68 138 24.86 139 24.89 140 25.01 141 25.36 142 25.55 143 25.71 144 25.84 145 26.38 146 26.73 147 26.87 148 27.36 149 27.9 150 27.93 151 28.96 152 29.81 153 30.21 154 30.08 155 29.89 156 30.87 157 30.92 158 31.37 159 31.24 160 31.44 161 30.53 162 30.83 163 31.19 164 30.17 165 30.67 166 30.98 167 31.37 168 30.66 169 31.98 170 30.87 171 32.05 172 31.7 173 32.61 174 33.16 175 33.82 176 34.24 177 34.78 178 36.94 179 37.26 180 37.11 181 38.58 182 40.93 183 39.16 184 40.67 185 39.48 186 39.22 187 38.27 188 39.61 189 36.62 190 37.01 191 36.93 192 37.3 193 36.8 194 37.16 195 36.93 196 36.01 197 34.82 198 35.77 199 35.37 200 36.85 201 35.85 202 35.52 203 35.75 204 34.86 205 35.67 206 36.68 207 35.73 208 35.55 209 34.92 210 34.46 211 33.44 212 34.53 213 33.16 214 33.3 215 33.22 216 32.85 217 33.59 218 32.17 219 30.94 220 31.81 221 31.63 222 32.04 223 31.93 224 31.92 225 31.07 226 31.83 227 31.41 228 32.19 229 31.22 230 31.48 231 30.74 232 31.41 233 30.8 234 31.98 235 31.87 236 32.88 237 33.76 238 35.41 239 35.96 240 35.48 241 38 242 36.8 243 35.67 244 34.32 245 31.4 246 30.35 247 29.52 248 28.18 249 28.28 250 27.8 251 27.99 252 27.7 253 26.98 254 27.33 255 27.5 256 27.53 257 28.33 258 28.78 259 29.7 260 30.86 261 32.04 262 33.65 263 35.73 264 36.6 265 37.04 266 36.08 267 31.8 268 29.98 269 28.88 270 27.82 271 26.85 272 27.09 273 26.53 274 25.94 275 25.85 276 26.84 277 27.08 278 26.94 279 26.73 280 26.99 281 27.14 282 27.03 283 27.23 284 27.29 285 27.68 286 27.43 287 27.34 288 27.23 289 27.38 290 27.8 291 27.79 292 27.97 293 28.63 294 28.02 295 28.19 296 28.82 297 30.21 298 31.03 299 33.56 300 36.05 301 43.75 302 40.51 303 37.89 304 32.89 305 30.97 306 26.75 307 25.12 308 23.72 309 21.98 310 20.19 311 18.9 312 17.46 313 16.61 314 15.61 315 14.85 316 13.78 317 13.21 318 12.63 319 11.8 320 11.24 321 10.75 322 10.25 323 9.65 324 9.18 325 8.63 326 8.19 327 7.78 328 7.13 329 6.79 330 6.4 331 6.09 332 5.59 333 5.17 334 4.88 335 4.45 336 4.15 337 3.86 338 3.48 339 3.22 340 3 341 2.61 342 2.42 343 2.21 344 2 345 1.72 346 1.56 347 1.4 348 1.17 349 1 350 0.92 351 0.75 352 0.64 353 0.54 354 0.43 355 0.33 356 0.29 357 0.22 358 0.12 359 0.12 0",0,"【1.7GHz】YGS-1319W",51,1840,1860,0,null,"YGS-1319W",false,0,0,null],</v>
      </c>
      <c r="D68" s="10" t="str">
        <f t="shared" si="43"/>
        <v>"20170329_エリア設計部登録","2 0 0 360 0 0.03 1 0.04 2 0.04 3 0.06 4 0.11 5 0.15 6 0.18 7 0.22 8 0.31 9 0.36 10 0.41 11 0.56 12 0.62 13 0.68 14 0.86 15 0.97 16 1.06 17 1.25 18 1.39 19 1.55 20 1.71 21 1.9 22 2.1 23 2.29 24 2.63 25 2.81 26 3.03 27 3.48 28 3.7 29 3.98 30 4.42 31 4.7 32 5.04 33 5.45 34 5.95 35 6.3 36 6.74 37 7.44 38 7.87 39 8.31 40 9.04 41 9.65 42 10.14 43 11.16 44 11.83 45 12.58 46 13.25 47 14.54 48 15.21 49 16.18 50 17.69 51 18.82 52 19.8 53 21.59 54 22.71 55 24.06 56 25.52 57 25.77 58 25.72 59 25.63 60 24.79 61 24.36 62 22.96 63 22.34 64 21.71 65 21.37 66 20.77 67 20.41 68 19.98 69 19.57 70 19.61 71 19.1 72 19.3 73 19.26 74 19.32 75 19.46 76 19.6 77 20.18 78 20.48 79 20.72 80 20.94 81 21.5 82 21.63 83 21.91 84 22.36 85 22.38 86 23.65 87 23.9 88 24.47 89 25.52 90 26.43 91 28.05 92 28.82 93 28.74 94 28.16 95 27.61 96 27.19 97 26.93 98 26.36 99 26.28 100 25.59 101 25.61 102 25.33 103 25.14 104 24.69 105 24.5 106 24.45 107 24.3 108 23.37 109 23.35 110 23.54 111 23 112 23.63 113 23.71 114 24.15 115 25.18 116 25.78 117 27.08 118 28.95 119 30.76 120 33.42 121 36.81 122 45.68 123 57.38 124 44.38 125 37.93 126 34.34 127 33.04 128 30.8 129 30.69 130 30.78 131 29.16 132 29.96 133 29.7 134 30.04 135 29.89 136 30.6 137 29.7 138 29.97 139 29.9 140 30.1 141 29.81 142 29.73 143 29.87 144 29.39 145 29.93 146 30.59 147 30.09 148 30.97 149 30.61 150 30.01 151 30.98 152 30.36 153 29.77 154 31.07 155 29.88 156 31.1 157 30.8 158 31.14 159 31.66 160 32.83 161 32.22 162 33.67 163 35.08 164 35.75 165 35.97 166 37.51 167 37.92 168 40.31 169 40.29 170 41.14 171 45.14 172 44.31 173 44.72 174 44.03 175 42.64 176 42.25 177 40.43 178 41.12 179 39.85 180 39.14 181 38.67 182 38.63 183 39.07 184 39.75 185 42.81 186 40.91 187 40.76 188 41.04 189 42.29 190 41.2 191 42.38 192 44.92 193 41.49 194 43.42 195 40.83 196 42.82 197 46.82 198 50.99 199 52.6 200 64.14 201 47.71 202 45.63 203 45.47 204 40.12 205 40.17 206 38.64 207 36.96 208 38.28 209 37.74 210 36.14 211 37.78 212 37.67 213 37.48 214 38.94 215 38.97 216 43.24 217 41.38 218 45.97 219 46.14 220 43.05 221 39.13 222 34.44 223 33.86 224 32.48 225 31.42 226 29.97 227 28.72 228 28.15 229 27.1 230 26.44 231 26.7 232 25.87 233 25.36 234 25.18 235 25.09 236 24.52 237 24.22 238 24.21 239 24.38 240 24.34 241 24.64 242 25.18 243 24.86 244 25.3 245 25.42 246 25.94 247 26.4 248 27.16 249 28.05 250 28.3 251 30.07 252 30.17 253 31.76 254 32.81 255 34.3 256 35.29 257 35.69 258 38.94 259 40.95 260 40.29 261 40.11 262 38.92 263 37.25 264 35.43 265 34.54 266 33.39 267 32.12 268 31.1 269 30.2 270 29.73 271 29.77 272 29.71 273 29.15 274 29.97 275 29.97 276 30.29 277 29.68 278 28.89 279 28.82 280 28.83 281 27.59 282 26.99 283 26.42 284 26.52 285 25.81 286 25.57 287 25.5 288 25.31 289 24.91 290 24.42 291 24.27 292 24.06 293 24.01 294 23.99 295 23.86 296 23.96 297 24.38 298 24.42 299 24.75 300 25.02 301 25.75 302 26.05 303 25.21 304 24.89 305 24.01 306 23.21 307 21.63 308 20.44 309 19.5 310 17.92 311 16.97 312 16 313 14.62 314 13.95 315 13.25 316 12.06 317 11.45 318 10.86 319 10.24 320 9.37 321 8.78 322 8.31 323 7.54 324 7.11 325 6.67 326 6.03 327 5.62 328 5.3 329 4.74 330 4.45 331 4.18 332 3.74 333 3.51 334 3.23 335 2.9 336 2.64 337 2.42 338 2.13 339 1.94 340 1.76 341 1.61 342 1.4 343 1.24 344 1.1 345 0.91 346 0.81 347 0.69 348 0.56 349 0.47 350 0.4 351 0.34 352 0.23 353 0.19 354 0.15 355 0.11 356 0.08 357 0.06 358 0.02 359 0 1 0 360 0 0.05 1 0.02 2 0 3 0 4 0.01 5 0.02 6 0.04 7 0.08 8 0.18 9 0.22 10 0.32 11 0.43 12 0.56 13 0.65 14 0.85 15 0.98 16 1.13 17 1.29 18 1.55 19 1.73 20 1.93 21 2.25 22 2.52 23 2.76 24 3.19 25 3.46 26 3.74 27 4.26 28 4.61 29 5.03 30 5.45 31 6.15 32 6.63 33 7.1 34 7.9 35 8.58 36 9.16 37 10.17 38 10.94 39 11.67 40 12.92 41 13.88 42 14.69 43 15.69 44 17.07 45 18.13 46 18.98 47 20.35 48 21.41 49 22.24 50 23.33 51 23.79 52 24.55 53 24.34 54 24.54 55 24.32 56 24.35 57 23.76 58 23.71 59 23.34 60 22.86 61 22.8 62 22.67 63 22.93 64 23.11 65 23.1 66 23.46 67 24.11 68 24.2 69 24.52 70 25.68 71 26.06 72 27 73 27.72 74 28.49 75 29.47 76 31.34 77 31.44 78 32.87 79 31.93 80 32.64 81 31.39 82 30.63 83 29.9 84 28.87 85 28.59 86 27.65 87 27.26 88 26.68 89 26.78 90 26.21 91 26.37 92 27.42 93 27.38 94 28.1 95 28.78 96 30.16 97 30.59 98 31.22 99 31.4 100 31.61 101 30.08 102 30.26 103 29.83 104 29.92 105 29.93 106 30.37 107 31.23 108 30.91 109 32.36 110 31.94 111 31.11 112 29.81 113 27.85 114 26.85 115 25.24 116 24.49 117 23.56 118 22.65 119 22.39 120 22.59 121 22.27 122 22.72 123 23.49 124 23.9 125 24.92 126 26.27 127 27.16 128 28.34 129 28.89 130 29.32 131 28.91 132 27.89 133 27.14 134 26.21 135 25.4 136 25.43 137 24.68 138 24.86 139 24.89 140 25.01 141 25.36 142 25.55 143 25.71 144 25.84 145 26.38 146 26.73 147 26.87 148 27.36 149 27.9 150 27.93 151 28.96 152 29.81 153 30.21 154 30.08 155 29.89 156 30.87 157 30.92 158 31.37 159 31.24 160 31.44 161 30.53 162 30.83 163 31.19 164 30.17 165 30.67 166 30.98 167 31.37 168 30.66 169 31.98 170 30.87 171 32.05 172 31.7 173 32.61 174 33.16 175 33.82 176 34.24 177 34.78 178 36.94 179 37.26 180 37.11 181 38.58 182 40.93 183 39.16 184 40.67 185 39.48 186 39.22 187 38.27 188 39.61 189 36.62 190 37.01 191 36.93 192 37.3 193 36.8 194 37.16 195 36.93 196 36.01 197 34.82 198 35.77 199 35.37 200 36.85 201 35.85 202 35.52 203 35.75 204 34.86 205 35.67 206 36.68 207 35.73 208 35.55 209 34.92 210 34.46 211 33.44 212 34.53 213 33.16 214 33.3 215 33.22 216 32.85 217 33.59 218 32.17 219 30.94 220 31.81 221 31.63 222 32.04 223 31.93 224 31.92 225 31.07 226 31.83 227 31.41 228 32.19 229 31.22 230 31.48 231 30.74 232 31.41 233 30.8 234 31.98 235 31.87 236 32.88 237 33.76 238 35.41 239 35.96 240 35.48 241 38 242 36.8 243 35.67 244 34.32 245 31.4 246 30.35 247 29.52 248 28.18 249 28.28 250 27.8 251 27.99 252 27.7 253 26.98 254 27.33 255 27.5 256 27.53 257 28.33 258 28.78 259 29.7 260 30.86 261 32.04 262 33.65 263 35.73 264 36.6 265 37.04 266 36.08 267 31.8 268 29.98 269 28.88 270 27.82 271 26.85 272 27.09 273 26.53 274 25.94 275 25.85 276 26.84 277 27.08 278 26.94 279 26.73 280 26.99 281 27.14 282 27.03 283 27.23 284 27.29 285 27.68 286 27.43 287 27.34 288 27.23 289 27.38 290 27.8 291 27.79 292 27.97 293 28.63 294 28.02 295 28.19 296 28.82 297 30.21 298 31.03 299 33.56 300 36.05 301 43.75 302 40.51 303 37.89 304 32.89 305 30.97 306 26.75 307 25.12 308 23.72 309 21.98 310 20.19 311 18.9 312 17.46 313 16.61 314 15.61 315 14.85 316 13.78 317 13.21 318 12.63 319 11.8 320 11.24 321 10.75 322 10.25 323 9.65 324 9.18 325 8.63 326 8.19 327 7.78 328 7.13 329 6.79 330 6.4 331 6.09 332 5.59 333 5.17 334 4.88 335 4.45 336 4.15 337 3.86 338 3.48 339 3.22 340 3 341 2.61 342 2.42 343 2.21 344 2 345 1.72 346 1.56 347 1.4 348 1.17 349 1 350 0.92 351 0.75 352 0.64 353 0.54 354 0.43 355 0.33 356 0.29 357 0.22 358 0.12 359 0.12 0",0,"【1.7GHz】YGS-1319W",51,1840,1860,0,null,"YGS-1319W",false,0,0,null],</v>
      </c>
      <c r="E68" s="10" t="str">
        <f t="shared" si="43"/>
        <v>"2 0 0 360 0 0.03 1 0.04 2 0.04 3 0.06 4 0.11 5 0.15 6 0.18 7 0.22 8 0.31 9 0.36 10 0.41 11 0.56 12 0.62 13 0.68 14 0.86 15 0.97 16 1.06 17 1.25 18 1.39 19 1.55 20 1.71 21 1.9 22 2.1 23 2.29 24 2.63 25 2.81 26 3.03 27 3.48 28 3.7 29 3.98 30 4.42 31 4.7 32 5.04 33 5.45 34 5.95 35 6.3 36 6.74 37 7.44 38 7.87 39 8.31 40 9.04 41 9.65 42 10.14 43 11.16 44 11.83 45 12.58 46 13.25 47 14.54 48 15.21 49 16.18 50 17.69 51 18.82 52 19.8 53 21.59 54 22.71 55 24.06 56 25.52 57 25.77 58 25.72 59 25.63 60 24.79 61 24.36 62 22.96 63 22.34 64 21.71 65 21.37 66 20.77 67 20.41 68 19.98 69 19.57 70 19.61 71 19.1 72 19.3 73 19.26 74 19.32 75 19.46 76 19.6 77 20.18 78 20.48 79 20.72 80 20.94 81 21.5 82 21.63 83 21.91 84 22.36 85 22.38 86 23.65 87 23.9 88 24.47 89 25.52 90 26.43 91 28.05 92 28.82 93 28.74 94 28.16 95 27.61 96 27.19 97 26.93 98 26.36 99 26.28 100 25.59 101 25.61 102 25.33 103 25.14 104 24.69 105 24.5 106 24.45 107 24.3 108 23.37 109 23.35 110 23.54 111 23 112 23.63 113 23.71 114 24.15 115 25.18 116 25.78 117 27.08 118 28.95 119 30.76 120 33.42 121 36.81 122 45.68 123 57.38 124 44.38 125 37.93 126 34.34 127 33.04 128 30.8 129 30.69 130 30.78 131 29.16 132 29.96 133 29.7 134 30.04 135 29.89 136 30.6 137 29.7 138 29.97 139 29.9 140 30.1 141 29.81 142 29.73 143 29.87 144 29.39 145 29.93 146 30.59 147 30.09 148 30.97 149 30.61 150 30.01 151 30.98 152 30.36 153 29.77 154 31.07 155 29.88 156 31.1 157 30.8 158 31.14 159 31.66 160 32.83 161 32.22 162 33.67 163 35.08 164 35.75 165 35.97 166 37.51 167 37.92 168 40.31 169 40.29 170 41.14 171 45.14 172 44.31 173 44.72 174 44.03 175 42.64 176 42.25 177 40.43 178 41.12 179 39.85 180 39.14 181 38.67 182 38.63 183 39.07 184 39.75 185 42.81 186 40.91 187 40.76 188 41.04 189 42.29 190 41.2 191 42.38 192 44.92 193 41.49 194 43.42 195 40.83 196 42.82 197 46.82 198 50.99 199 52.6 200 64.14 201 47.71 202 45.63 203 45.47 204 40.12 205 40.17 206 38.64 207 36.96 208 38.28 209 37.74 210 36.14 211 37.78 212 37.67 213 37.48 214 38.94 215 38.97 216 43.24 217 41.38 218 45.97 219 46.14 220 43.05 221 39.13 222 34.44 223 33.86 224 32.48 225 31.42 226 29.97 227 28.72 228 28.15 229 27.1 230 26.44 231 26.7 232 25.87 233 25.36 234 25.18 235 25.09 236 24.52 237 24.22 238 24.21 239 24.38 240 24.34 241 24.64 242 25.18 243 24.86 244 25.3 245 25.42 246 25.94 247 26.4 248 27.16 249 28.05 250 28.3 251 30.07 252 30.17 253 31.76 254 32.81 255 34.3 256 35.29 257 35.69 258 38.94 259 40.95 260 40.29 261 40.11 262 38.92 263 37.25 264 35.43 265 34.54 266 33.39 267 32.12 268 31.1 269 30.2 270 29.73 271 29.77 272 29.71 273 29.15 274 29.97 275 29.97 276 30.29 277 29.68 278 28.89 279 28.82 280 28.83 281 27.59 282 26.99 283 26.42 284 26.52 285 25.81 286 25.57 287 25.5 288 25.31 289 24.91 290 24.42 291 24.27 292 24.06 293 24.01 294 23.99 295 23.86 296 23.96 297 24.38 298 24.42 299 24.75 300 25.02 301 25.75 302 26.05 303 25.21 304 24.89 305 24.01 306 23.21 307 21.63 308 20.44 309 19.5 310 17.92 311 16.97 312 16 313 14.62 314 13.95 315 13.25 316 12.06 317 11.45 318 10.86 319 10.24 320 9.37 321 8.78 322 8.31 323 7.54 324 7.11 325 6.67 326 6.03 327 5.62 328 5.3 329 4.74 330 4.45 331 4.18 332 3.74 333 3.51 334 3.23 335 2.9 336 2.64 337 2.42 338 2.13 339 1.94 340 1.76 341 1.61 342 1.4 343 1.24 344 1.1 345 0.91 346 0.81 347 0.69 348 0.56 349 0.47 350 0.4 351 0.34 352 0.23 353 0.19 354 0.15 355 0.11 356 0.08 357 0.06 358 0.02 359 0 1 0 360 0 0.05 1 0.02 2 0 3 0 4 0.01 5 0.02 6 0.04 7 0.08 8 0.18 9 0.22 10 0.32 11 0.43 12 0.56 13 0.65 14 0.85 15 0.98 16 1.13 17 1.29 18 1.55 19 1.73 20 1.93 21 2.25 22 2.52 23 2.76 24 3.19 25 3.46 26 3.74 27 4.26 28 4.61 29 5.03 30 5.45 31 6.15 32 6.63 33 7.1 34 7.9 35 8.58 36 9.16 37 10.17 38 10.94 39 11.67 40 12.92 41 13.88 42 14.69 43 15.69 44 17.07 45 18.13 46 18.98 47 20.35 48 21.41 49 22.24 50 23.33 51 23.79 52 24.55 53 24.34 54 24.54 55 24.32 56 24.35 57 23.76 58 23.71 59 23.34 60 22.86 61 22.8 62 22.67 63 22.93 64 23.11 65 23.1 66 23.46 67 24.11 68 24.2 69 24.52 70 25.68 71 26.06 72 27 73 27.72 74 28.49 75 29.47 76 31.34 77 31.44 78 32.87 79 31.93 80 32.64 81 31.39 82 30.63 83 29.9 84 28.87 85 28.59 86 27.65 87 27.26 88 26.68 89 26.78 90 26.21 91 26.37 92 27.42 93 27.38 94 28.1 95 28.78 96 30.16 97 30.59 98 31.22 99 31.4 100 31.61 101 30.08 102 30.26 103 29.83 104 29.92 105 29.93 106 30.37 107 31.23 108 30.91 109 32.36 110 31.94 111 31.11 112 29.81 113 27.85 114 26.85 115 25.24 116 24.49 117 23.56 118 22.65 119 22.39 120 22.59 121 22.27 122 22.72 123 23.49 124 23.9 125 24.92 126 26.27 127 27.16 128 28.34 129 28.89 130 29.32 131 28.91 132 27.89 133 27.14 134 26.21 135 25.4 136 25.43 137 24.68 138 24.86 139 24.89 140 25.01 141 25.36 142 25.55 143 25.71 144 25.84 145 26.38 146 26.73 147 26.87 148 27.36 149 27.9 150 27.93 151 28.96 152 29.81 153 30.21 154 30.08 155 29.89 156 30.87 157 30.92 158 31.37 159 31.24 160 31.44 161 30.53 162 30.83 163 31.19 164 30.17 165 30.67 166 30.98 167 31.37 168 30.66 169 31.98 170 30.87 171 32.05 172 31.7 173 32.61 174 33.16 175 33.82 176 34.24 177 34.78 178 36.94 179 37.26 180 37.11 181 38.58 182 40.93 183 39.16 184 40.67 185 39.48 186 39.22 187 38.27 188 39.61 189 36.62 190 37.01 191 36.93 192 37.3 193 36.8 194 37.16 195 36.93 196 36.01 197 34.82 198 35.77 199 35.37 200 36.85 201 35.85 202 35.52 203 35.75 204 34.86 205 35.67 206 36.68 207 35.73 208 35.55 209 34.92 210 34.46 211 33.44 212 34.53 213 33.16 214 33.3 215 33.22 216 32.85 217 33.59 218 32.17 219 30.94 220 31.81 221 31.63 222 32.04 223 31.93 224 31.92 225 31.07 226 31.83 227 31.41 228 32.19 229 31.22 230 31.48 231 30.74 232 31.41 233 30.8 234 31.98 235 31.87 236 32.88 237 33.76 238 35.41 239 35.96 240 35.48 241 38 242 36.8 243 35.67 244 34.32 245 31.4 246 30.35 247 29.52 248 28.18 249 28.28 250 27.8 251 27.99 252 27.7 253 26.98 254 27.33 255 27.5 256 27.53 257 28.33 258 28.78 259 29.7 260 30.86 261 32.04 262 33.65 263 35.73 264 36.6 265 37.04 266 36.08 267 31.8 268 29.98 269 28.88 270 27.82 271 26.85 272 27.09 273 26.53 274 25.94 275 25.85 276 26.84 277 27.08 278 26.94 279 26.73 280 26.99 281 27.14 282 27.03 283 27.23 284 27.29 285 27.68 286 27.43 287 27.34 288 27.23 289 27.38 290 27.8 291 27.79 292 27.97 293 28.63 294 28.02 295 28.19 296 28.82 297 30.21 298 31.03 299 33.56 300 36.05 301 43.75 302 40.51 303 37.89 304 32.89 305 30.97 306 26.75 307 25.12 308 23.72 309 21.98 310 20.19 311 18.9 312 17.46 313 16.61 314 15.61 315 14.85 316 13.78 317 13.21 318 12.63 319 11.8 320 11.24 321 10.75 322 10.25 323 9.65 324 9.18 325 8.63 326 8.19 327 7.78 328 7.13 329 6.79 330 6.4 331 6.09 332 5.59 333 5.17 334 4.88 335 4.45 336 4.15 337 3.86 338 3.48 339 3.22 340 3 341 2.61 342 2.42 343 2.21 344 2 345 1.72 346 1.56 347 1.4 348 1.17 349 1 350 0.92 351 0.75 352 0.64 353 0.54 354 0.43 355 0.33 356 0.29 357 0.22 358 0.12 359 0.12 0",0,"【1.7GHz】YGS-1319W",51,1840,1860,0,null,"YGS-1319W",false,0,0,null],</v>
      </c>
      <c r="F68" s="10" t="str">
        <f t="shared" si="7"/>
        <v>0,"【1.7GHz】YGS-1319W",51,1840,1860,0,null,"YGS-1319W",false,0,0,null],</v>
      </c>
      <c r="G68" s="10" t="str">
        <f t="shared" si="8"/>
        <v>"【1.7GHz】YGS-1319W",51,1840,1860,0,null,"YGS-1319W",false,0,0,null],</v>
      </c>
      <c r="H68" s="10" t="str">
        <f t="shared" ref="H68:L68" si="44">H14&amp;","&amp;I68</f>
        <v>51,1840,1860,0,null,"YGS-1319W",false,0,0,null],</v>
      </c>
      <c r="I68" s="10" t="str">
        <f t="shared" si="44"/>
        <v>1840,1860,0,null,"YGS-1319W",false,0,0,null],</v>
      </c>
      <c r="J68" s="10" t="str">
        <f t="shared" si="44"/>
        <v>1860,0,null,"YGS-1319W",false,0,0,null],</v>
      </c>
      <c r="K68" s="10" t="str">
        <f t="shared" si="44"/>
        <v>0,null,"YGS-1319W",false,0,0,null],</v>
      </c>
      <c r="L68" s="10" t="str">
        <f t="shared" si="44"/>
        <v>null,"YGS-1319W",false,0,0,null],</v>
      </c>
      <c r="M68" s="10" t="str">
        <f t="shared" si="10"/>
        <v>"YGS-1319W",false,0,0,null],</v>
      </c>
      <c r="N68" s="10" t="str">
        <f t="shared" ref="N68:P68" si="45">N14&amp;","&amp;O68</f>
        <v>false,0,0,null],</v>
      </c>
      <c r="O68" s="10" t="str">
        <f t="shared" si="45"/>
        <v>0,0,null],</v>
      </c>
      <c r="P68" s="10" t="str">
        <f t="shared" si="45"/>
        <v>0,null],</v>
      </c>
      <c r="Q68" s="10" t="str">
        <f t="shared" si="12"/>
        <v>null],</v>
      </c>
    </row>
    <row r="69">
      <c r="A69" s="10" t="str">
        <f t="shared" si="4"/>
        <v>["【2.1GHz】IMT-SFPA-07G(0)",8.23,"ＫＴ Ｎｅｔｗｏｒｋｓ Ｃｏｒｐｏｒａｔｉｏｎ","20180215_エリア設計部修正","2 0 0 360 0 0.09 1 0.12 2 0.12 3 0.18 4 0.3 5 0.3 6 0.41 7 0.51 8 0.51 9 0.76 10 0.82 11 0.96 12 1.09 13 1.09 14 1.35 15 1.61 16 1.61 17 1.79 18 1.96 19 2.06 20 2.37 21 2.37 22 2.63 23 2.83 24 2.83 25 3.17 26 3.55 27 3.55 28 3.76 29 3.86 30 4.15 31 4.44 32 4.44 33 4.79 34 4.9 35 5.03 36 5.45 37 5.45 38 5.65 39 6.13 40 6.13 41 6.52 42 6.75 43 6.79 44 7.11 45 7.11 46 7.27 47 7.77 48 7.77 49 8.09 50 8.4 51 8.4 52 8.78 53 8.88 54 9.04 55 9.51 56 9.51 57 9.95 58 10.33 59 10.33 60 10.58 61 11.09 62 11.31 63 11.59 64 11.59 65 12.29 66 13 67 13 68 13.42 69 14.24 70 14.24 71 14.77 72 14.96 73 15.72 74 16.73 75 16.73 76 18.1 77 19.02 78 19.02 79 20.22 80 21.22 81 21.76 82 23.54 83 23.54 84 25.86 85 26.58 86 26.58 87 27.09 88 28.73 89 28.81 90 27.14 91 26.84 92 25.6 93 23.8 94 23.8 95 22.37 96 21.74 97 21.74 98 21.16 99 20.57 100 20.08 101 19.87 102 19.87 103 19.71 104 19.28 105 19.28 106 19.38 107 19.7 108 19.72 109 19.42 110 19.43 111 19.48 112 20.42 113 20.42 114 20.66 115 20.76 116 20.76 117 21.36 118 21.67 119 21.92 120 22.65 121 22.65 122 22.32 123 23.06 124 23.06 125 22.39 126 22.96 127 23.02 128 22.39 129 22.31 130 21.64 131 21.2 132 21.2 133 21.2 134 21.08 135 20.87 136 20.6 137 20.6 138 20.69 139 21.23 140 21.23 141 21.42 142 21.77 143 21.93 144 22.23 145 22.23 146 23.54 147 24.05 148 24.05 149 25.34 150 25.17 151 25.17 152 27.38 153 27.62 154 28.27 155 27.8 156 27.8 157 26.85 158 27.43 159 27.43 160 24.84 161 24.65 162 24.52 163 23.27 164 23.27 165 23.63 166 24.01 167 24.01 168 22.53 169 22.82 170 22.82 171 23.08 172 23 173 22.69 174 23.47 175 23.47 176 23.86 177 23.08 178 23.08 179 23.67 180 23.67 181 23.02 182 23.02 183 22.37 184 22.37 185 21.64 186 20.42 187 20.42 188 19.77 189 19.41 190 19.11 191 18.36 192 18.36 193 18.33 194 17.81 195 17.81 196 17.55 197 18.25 198 18.25 199 18.76 200 18.77 201 18.8 202 19.42 203 19.42 204 20.36 205 21.39 206 21.39 207 23.92 208 24.7 209 25.4 210 28.33 211 28.33 212 31.53 213 34.95 214 34.95 215 31.84 216 28.07 217 27.88 218 25.71 219 25.46 220 23.14 221 21.89 222 21.89 223 20.49 224 19.71 225 19.71 226 19.68 227 19.27 228 18.86 229 18.55 230 18.55 231 18.34 232 18.26 233 18.21 234 18.52 235 18.52 236 18.61 237 18.68 238 18.68 239 19.57 240 19.77 241 19.77 242 20.52 243 20.57 244 20.73 245 21.34 246 21.34 247 21.67 248 21.78 249 21.78 250 21.08 251 20.77 252 20.58 253 21.71 254 21.71 255 20.09 256 20.1 257 20.1 258 19.25 259 18.88 260 18.88 261 18.24 262 18.07 263 17.4 264 16.97 265 16.97 266 16.89 267 16.11 268 16.11 269 15.54 270 15.34 271 15.12 272 15.16 273 15.16 274 14.81 275 14.55 276 14.55 277 14 278 13.82 279 13.79 280 13.28 281 13.25 282 13.01 283 12.72 284 12.72 285 12.18 286 12.08 287 11.77 288 11.26 289 11.26 290 10.95 291 10.38 292 10.38 293 9.88 294 9.63 295 9.5 296 8.96 297 8.96 298 8.31 299 7.99 300 7.99 301 7.53 302 7.02 303 7.02 304 6.56 305 6.52 306 6.35 307 5.88 308 5.88 309 5.46 310 5.05 311 5.05 312 4.84 313 4.7 314 4.55 315 4.28 316 4.28 317 3.9 318 3.67 319 3.67 320 3.37 321 3.21 322 3.19 323 2.96 324 2.95 325 2.75 326 2.56 327 2.56 328 2.36 329 2.13 330 2.13 331 1.95 332 1.84 333 1.71 334 1.49 335 1.49 336 1.38 337 1.16 338 1.16 339 0.99 340 0.82 341 0.76 342 0.57 343 0.57 344 0.5 345 0.34 346 0.34 347 0.23 348 0.18 349 0.18 350 0.07 351 0.06 352 0.05 353 0 354 0 355 0 356 0 357 0 358 0.03 359 0.08 1 0 360 0 0.32 1 0.19 2 0.19 3 0.13 4 0.11 5 0.07 6 0.06 7 0.06 8 0.04 9 0.03 10 0.03 11 0 12 0.06 13 0.1 14 0.19 15 0.19 16 0.2 17 0.26 18 0.26 19 0.38 20 0.55 21 0.56 22 0.7 23 0.7 24 0.77 25 0.98 26 0.98 27 1.14 28 1.24 29 1.37 30 1.51 31 1.51 32 1.66 33 1.83 34 1.83 35 2.04 36 2.27 37 2.32 38 2.5 39 2.5 40 2.78 41 3.03 42 3.03 43 3.24 44 3.55 45 3.55 46 3.91 47 4.03 48 4.23 49 4.5 50 4.5 51 4.9 52 5.32 53 5.32 54 5.72 55 5.96 56 6.06 57 6.54 58 6.54 59 6.94 60 7.43 61 7.43 62 7.77 63 8.29 64 8.29 65 8.58 66 8.7 67 9.08 68 9.31 69 9.31 70 9.51 71 9.84 72 9.84 73 9.96 74 10.18 75 10.3 76 10.07 77 10.07 78 10.6 79 10.35 80 10.35 81 10.57 82 10.65 83 10.65 84 10.77 85 10.82 86 11.04 87 11.02 88 11.02 89 11.17 90 11.55 91 11.55 92 11.7 93 11.78 94 11.86 95 12.01 96 12.01 97 12 98 12.26 99 12.26 100 12.36 101 12.54 102 12.54 103 12.66 104 12.66 105 12.9 106 12.8 107 13.1 108 12.8 109 12.73 110 12.73 111 12.87 112 12.77 113 12.94 114 12.77 115 13.07 116 12.9 117 13.01 118 13.01 119 13.13 120 13.1 121 13.4 122 13.6 123 13.9 124 13.78 125 14.16 126 14.16 127 14.45 128 14.72 129 15.02 130 15.02 131 15.32 132 15.34 133 15.66 134 15.66 135 15.99 136 15.97 137 16.27 138 16.32 139 16.27 140 16.25 141 15.83 142 16.03 143 16.05 144 15.86 145 15.86 146 15.94 147 16.06 148 16.06 149 16.17 150 16.35 151 16.35 152 16.86 153 17.05 154 17.26 155 17.78 156 17.78 157 18.33 158 19.09 159 19.09 160 19.47 161 19.76 162 19.81 163 20.16 164 20.16 165 20.26 166 19.99 167 19.99 168 19.69 169 19.53 170 19.53 171 19.19 172 19.21 173 19.23 174 19.08 175 19.08 176 19.42 177 19.63 178 19.63 179 19.83 180 19.83 181 16.3 182 16.3 183 16.72 184 17.07 185 17.35 186 17.36 187 17.36 188 17.51 189 17.68 190 17.68 191 17.65 192 17.12 193 17.12 194 17.36 195 17.36 196 17.24 197 17.25 198 17.36 199 17.26 200 17.26 201 17.2 202 17.49 203 17.49 204 18.02 205 18.27 206 18.48 207 18.8 208 18.8 209 20.46 210 21.15 211 21.42 212 23.61 213 23.61 214 25.79 215 27.99 216 27.99 217 34.03 218 44.65 219 44.65 220 31.73 221 31.73 222 26 223 22.62 224 22.62 225 21.37 226 20.37 227 19.46 228 18.18 229 18.18 230 17.02 231 16 232 16 233 15.54 234 15.12 235 15.08 236 14.4 237 14.38 238 14.2 239 13.96 240 13.96 241 13.71 242 13.32 243 13.32 244 13.17 245 13.16 246 13.14 247 12.99 248 12.99 249 12.96 250 12.8 251 12.8 252 13.12 253 12.83 254 12.78 255 12.69 256 12.7 257 12.88 258 12.8 259 12.8 260 12.52 261 12.51 262 12.51 263 12.34 264 12.37 265 12.44 266 12.36 267 12.36 268 12.27 269 12.07 270 12.07 271 11.94 272 12.05 273 12.09 274 12.22 275 12.22 276 12.27 277 12.64 278 12.64 279 12.81 280 13.36 281 13.36 282 13.31 283 13.58 284 14.21 285 14.69 286 14.69 287 15.62 288 16.25 289 16.25 290 16.75 291 17.32 292 17.68 293 18.56 294 18.56 295 19.28 296 20.09 297 20.09 298 20.99 299 22.37 300 22.37 301 22.94 302 22.94 303 24.52 304 26.05 305 26.05 306 26.78 307 26.66 308 26.52 309 26.78 310 26.78 311 23.37 312 20.98 313 20.98 314 19.22 315 17.43 316 16.91 317 15.49 318 15.49 319 13.89 320 12.51 321 12.51 322 11.23 323 10.19 324 10.19 325 9.08 326 8.72 327 8.14 328 7.21 329 7.21 330 6.65 331 5.89 332 5.89 333 5.27 334 4.86 335 4.73 336 4.25 337 4.25 338 3.7 339 3.3 340 3.3 341 2.93 342 2.81 343 2.53 344 2.26 345 2.18 346 2.02 347 1.75 348 1.75 349 1.52 350 1.3 351 1.3 352 1.06 353 0.9 354 0.82 355 0.69 356 0.69 357 0.56 358 0.45 359 0.45 0",11,"【2.1GHz】IMT-SFPA-07G",62,2150,2170,0,null,"IMT-SFPA-07G",false,0,0,null],</v>
      </c>
      <c r="B69" s="10" t="str">
        <f t="shared" si="5"/>
        <v>8.23,"ＫＴ Ｎｅｔｗｏｒｋｓ Ｃｏｒｐｏｒａｔｉｏｎ","20180215_エリア設計部修正","2 0 0 360 0 0.09 1 0.12 2 0.12 3 0.18 4 0.3 5 0.3 6 0.41 7 0.51 8 0.51 9 0.76 10 0.82 11 0.96 12 1.09 13 1.09 14 1.35 15 1.61 16 1.61 17 1.79 18 1.96 19 2.06 20 2.37 21 2.37 22 2.63 23 2.83 24 2.83 25 3.17 26 3.55 27 3.55 28 3.76 29 3.86 30 4.15 31 4.44 32 4.44 33 4.79 34 4.9 35 5.03 36 5.45 37 5.45 38 5.65 39 6.13 40 6.13 41 6.52 42 6.75 43 6.79 44 7.11 45 7.11 46 7.27 47 7.77 48 7.77 49 8.09 50 8.4 51 8.4 52 8.78 53 8.88 54 9.04 55 9.51 56 9.51 57 9.95 58 10.33 59 10.33 60 10.58 61 11.09 62 11.31 63 11.59 64 11.59 65 12.29 66 13 67 13 68 13.42 69 14.24 70 14.24 71 14.77 72 14.96 73 15.72 74 16.73 75 16.73 76 18.1 77 19.02 78 19.02 79 20.22 80 21.22 81 21.76 82 23.54 83 23.54 84 25.86 85 26.58 86 26.58 87 27.09 88 28.73 89 28.81 90 27.14 91 26.84 92 25.6 93 23.8 94 23.8 95 22.37 96 21.74 97 21.74 98 21.16 99 20.57 100 20.08 101 19.87 102 19.87 103 19.71 104 19.28 105 19.28 106 19.38 107 19.7 108 19.72 109 19.42 110 19.43 111 19.48 112 20.42 113 20.42 114 20.66 115 20.76 116 20.76 117 21.36 118 21.67 119 21.92 120 22.65 121 22.65 122 22.32 123 23.06 124 23.06 125 22.39 126 22.96 127 23.02 128 22.39 129 22.31 130 21.64 131 21.2 132 21.2 133 21.2 134 21.08 135 20.87 136 20.6 137 20.6 138 20.69 139 21.23 140 21.23 141 21.42 142 21.77 143 21.93 144 22.23 145 22.23 146 23.54 147 24.05 148 24.05 149 25.34 150 25.17 151 25.17 152 27.38 153 27.62 154 28.27 155 27.8 156 27.8 157 26.85 158 27.43 159 27.43 160 24.84 161 24.65 162 24.52 163 23.27 164 23.27 165 23.63 166 24.01 167 24.01 168 22.53 169 22.82 170 22.82 171 23.08 172 23 173 22.69 174 23.47 175 23.47 176 23.86 177 23.08 178 23.08 179 23.67 180 23.67 181 23.02 182 23.02 183 22.37 184 22.37 185 21.64 186 20.42 187 20.42 188 19.77 189 19.41 190 19.11 191 18.36 192 18.36 193 18.33 194 17.81 195 17.81 196 17.55 197 18.25 198 18.25 199 18.76 200 18.77 201 18.8 202 19.42 203 19.42 204 20.36 205 21.39 206 21.39 207 23.92 208 24.7 209 25.4 210 28.33 211 28.33 212 31.53 213 34.95 214 34.95 215 31.84 216 28.07 217 27.88 218 25.71 219 25.46 220 23.14 221 21.89 222 21.89 223 20.49 224 19.71 225 19.71 226 19.68 227 19.27 228 18.86 229 18.55 230 18.55 231 18.34 232 18.26 233 18.21 234 18.52 235 18.52 236 18.61 237 18.68 238 18.68 239 19.57 240 19.77 241 19.77 242 20.52 243 20.57 244 20.73 245 21.34 246 21.34 247 21.67 248 21.78 249 21.78 250 21.08 251 20.77 252 20.58 253 21.71 254 21.71 255 20.09 256 20.1 257 20.1 258 19.25 259 18.88 260 18.88 261 18.24 262 18.07 263 17.4 264 16.97 265 16.97 266 16.89 267 16.11 268 16.11 269 15.54 270 15.34 271 15.12 272 15.16 273 15.16 274 14.81 275 14.55 276 14.55 277 14 278 13.82 279 13.79 280 13.28 281 13.25 282 13.01 283 12.72 284 12.72 285 12.18 286 12.08 287 11.77 288 11.26 289 11.26 290 10.95 291 10.38 292 10.38 293 9.88 294 9.63 295 9.5 296 8.96 297 8.96 298 8.31 299 7.99 300 7.99 301 7.53 302 7.02 303 7.02 304 6.56 305 6.52 306 6.35 307 5.88 308 5.88 309 5.46 310 5.05 311 5.05 312 4.84 313 4.7 314 4.55 315 4.28 316 4.28 317 3.9 318 3.67 319 3.67 320 3.37 321 3.21 322 3.19 323 2.96 324 2.95 325 2.75 326 2.56 327 2.56 328 2.36 329 2.13 330 2.13 331 1.95 332 1.84 333 1.71 334 1.49 335 1.49 336 1.38 337 1.16 338 1.16 339 0.99 340 0.82 341 0.76 342 0.57 343 0.57 344 0.5 345 0.34 346 0.34 347 0.23 348 0.18 349 0.18 350 0.07 351 0.06 352 0.05 353 0 354 0 355 0 356 0 357 0 358 0.03 359 0.08 1 0 360 0 0.32 1 0.19 2 0.19 3 0.13 4 0.11 5 0.07 6 0.06 7 0.06 8 0.04 9 0.03 10 0.03 11 0 12 0.06 13 0.1 14 0.19 15 0.19 16 0.2 17 0.26 18 0.26 19 0.38 20 0.55 21 0.56 22 0.7 23 0.7 24 0.77 25 0.98 26 0.98 27 1.14 28 1.24 29 1.37 30 1.51 31 1.51 32 1.66 33 1.83 34 1.83 35 2.04 36 2.27 37 2.32 38 2.5 39 2.5 40 2.78 41 3.03 42 3.03 43 3.24 44 3.55 45 3.55 46 3.91 47 4.03 48 4.23 49 4.5 50 4.5 51 4.9 52 5.32 53 5.32 54 5.72 55 5.96 56 6.06 57 6.54 58 6.54 59 6.94 60 7.43 61 7.43 62 7.77 63 8.29 64 8.29 65 8.58 66 8.7 67 9.08 68 9.31 69 9.31 70 9.51 71 9.84 72 9.84 73 9.96 74 10.18 75 10.3 76 10.07 77 10.07 78 10.6 79 10.35 80 10.35 81 10.57 82 10.65 83 10.65 84 10.77 85 10.82 86 11.04 87 11.02 88 11.02 89 11.17 90 11.55 91 11.55 92 11.7 93 11.78 94 11.86 95 12.01 96 12.01 97 12 98 12.26 99 12.26 100 12.36 101 12.54 102 12.54 103 12.66 104 12.66 105 12.9 106 12.8 107 13.1 108 12.8 109 12.73 110 12.73 111 12.87 112 12.77 113 12.94 114 12.77 115 13.07 116 12.9 117 13.01 118 13.01 119 13.13 120 13.1 121 13.4 122 13.6 123 13.9 124 13.78 125 14.16 126 14.16 127 14.45 128 14.72 129 15.02 130 15.02 131 15.32 132 15.34 133 15.66 134 15.66 135 15.99 136 15.97 137 16.27 138 16.32 139 16.27 140 16.25 141 15.83 142 16.03 143 16.05 144 15.86 145 15.86 146 15.94 147 16.06 148 16.06 149 16.17 150 16.35 151 16.35 152 16.86 153 17.05 154 17.26 155 17.78 156 17.78 157 18.33 158 19.09 159 19.09 160 19.47 161 19.76 162 19.81 163 20.16 164 20.16 165 20.26 166 19.99 167 19.99 168 19.69 169 19.53 170 19.53 171 19.19 172 19.21 173 19.23 174 19.08 175 19.08 176 19.42 177 19.63 178 19.63 179 19.83 180 19.83 181 16.3 182 16.3 183 16.72 184 17.07 185 17.35 186 17.36 187 17.36 188 17.51 189 17.68 190 17.68 191 17.65 192 17.12 193 17.12 194 17.36 195 17.36 196 17.24 197 17.25 198 17.36 199 17.26 200 17.26 201 17.2 202 17.49 203 17.49 204 18.02 205 18.27 206 18.48 207 18.8 208 18.8 209 20.46 210 21.15 211 21.42 212 23.61 213 23.61 214 25.79 215 27.99 216 27.99 217 34.03 218 44.65 219 44.65 220 31.73 221 31.73 222 26 223 22.62 224 22.62 225 21.37 226 20.37 227 19.46 228 18.18 229 18.18 230 17.02 231 16 232 16 233 15.54 234 15.12 235 15.08 236 14.4 237 14.38 238 14.2 239 13.96 240 13.96 241 13.71 242 13.32 243 13.32 244 13.17 245 13.16 246 13.14 247 12.99 248 12.99 249 12.96 250 12.8 251 12.8 252 13.12 253 12.83 254 12.78 255 12.69 256 12.7 257 12.88 258 12.8 259 12.8 260 12.52 261 12.51 262 12.51 263 12.34 264 12.37 265 12.44 266 12.36 267 12.36 268 12.27 269 12.07 270 12.07 271 11.94 272 12.05 273 12.09 274 12.22 275 12.22 276 12.27 277 12.64 278 12.64 279 12.81 280 13.36 281 13.36 282 13.31 283 13.58 284 14.21 285 14.69 286 14.69 287 15.62 288 16.25 289 16.25 290 16.75 291 17.32 292 17.68 293 18.56 294 18.56 295 19.28 296 20.09 297 20.09 298 20.99 299 22.37 300 22.37 301 22.94 302 22.94 303 24.52 304 26.05 305 26.05 306 26.78 307 26.66 308 26.52 309 26.78 310 26.78 311 23.37 312 20.98 313 20.98 314 19.22 315 17.43 316 16.91 317 15.49 318 15.49 319 13.89 320 12.51 321 12.51 322 11.23 323 10.19 324 10.19 325 9.08 326 8.72 327 8.14 328 7.21 329 7.21 330 6.65 331 5.89 332 5.89 333 5.27 334 4.86 335 4.73 336 4.25 337 4.25 338 3.7 339 3.3 340 3.3 341 2.93 342 2.81 343 2.53 344 2.26 345 2.18 346 2.02 347 1.75 348 1.75 349 1.52 350 1.3 351 1.3 352 1.06 353 0.9 354 0.82 355 0.69 356 0.69 357 0.56 358 0.45 359 0.45 0",11,"【2.1GHz】IMT-SFPA-07G",62,2150,2170,0,null,"IMT-SFPA-07G",false,0,0,null],</v>
      </c>
      <c r="C69" s="10" t="str">
        <f t="shared" ref="C69:E69" si="46">""""&amp;C15&amp;""","&amp;D69</f>
        <v>"ＫＴ Ｎｅｔｗｏｒｋｓ Ｃｏｒｐｏｒａｔｉｏｎ","20180215_エリア設計部修正","2 0 0 360 0 0.09 1 0.12 2 0.12 3 0.18 4 0.3 5 0.3 6 0.41 7 0.51 8 0.51 9 0.76 10 0.82 11 0.96 12 1.09 13 1.09 14 1.35 15 1.61 16 1.61 17 1.79 18 1.96 19 2.06 20 2.37 21 2.37 22 2.63 23 2.83 24 2.83 25 3.17 26 3.55 27 3.55 28 3.76 29 3.86 30 4.15 31 4.44 32 4.44 33 4.79 34 4.9 35 5.03 36 5.45 37 5.45 38 5.65 39 6.13 40 6.13 41 6.52 42 6.75 43 6.79 44 7.11 45 7.11 46 7.27 47 7.77 48 7.77 49 8.09 50 8.4 51 8.4 52 8.78 53 8.88 54 9.04 55 9.51 56 9.51 57 9.95 58 10.33 59 10.33 60 10.58 61 11.09 62 11.31 63 11.59 64 11.59 65 12.29 66 13 67 13 68 13.42 69 14.24 70 14.24 71 14.77 72 14.96 73 15.72 74 16.73 75 16.73 76 18.1 77 19.02 78 19.02 79 20.22 80 21.22 81 21.76 82 23.54 83 23.54 84 25.86 85 26.58 86 26.58 87 27.09 88 28.73 89 28.81 90 27.14 91 26.84 92 25.6 93 23.8 94 23.8 95 22.37 96 21.74 97 21.74 98 21.16 99 20.57 100 20.08 101 19.87 102 19.87 103 19.71 104 19.28 105 19.28 106 19.38 107 19.7 108 19.72 109 19.42 110 19.43 111 19.48 112 20.42 113 20.42 114 20.66 115 20.76 116 20.76 117 21.36 118 21.67 119 21.92 120 22.65 121 22.65 122 22.32 123 23.06 124 23.06 125 22.39 126 22.96 127 23.02 128 22.39 129 22.31 130 21.64 131 21.2 132 21.2 133 21.2 134 21.08 135 20.87 136 20.6 137 20.6 138 20.69 139 21.23 140 21.23 141 21.42 142 21.77 143 21.93 144 22.23 145 22.23 146 23.54 147 24.05 148 24.05 149 25.34 150 25.17 151 25.17 152 27.38 153 27.62 154 28.27 155 27.8 156 27.8 157 26.85 158 27.43 159 27.43 160 24.84 161 24.65 162 24.52 163 23.27 164 23.27 165 23.63 166 24.01 167 24.01 168 22.53 169 22.82 170 22.82 171 23.08 172 23 173 22.69 174 23.47 175 23.47 176 23.86 177 23.08 178 23.08 179 23.67 180 23.67 181 23.02 182 23.02 183 22.37 184 22.37 185 21.64 186 20.42 187 20.42 188 19.77 189 19.41 190 19.11 191 18.36 192 18.36 193 18.33 194 17.81 195 17.81 196 17.55 197 18.25 198 18.25 199 18.76 200 18.77 201 18.8 202 19.42 203 19.42 204 20.36 205 21.39 206 21.39 207 23.92 208 24.7 209 25.4 210 28.33 211 28.33 212 31.53 213 34.95 214 34.95 215 31.84 216 28.07 217 27.88 218 25.71 219 25.46 220 23.14 221 21.89 222 21.89 223 20.49 224 19.71 225 19.71 226 19.68 227 19.27 228 18.86 229 18.55 230 18.55 231 18.34 232 18.26 233 18.21 234 18.52 235 18.52 236 18.61 237 18.68 238 18.68 239 19.57 240 19.77 241 19.77 242 20.52 243 20.57 244 20.73 245 21.34 246 21.34 247 21.67 248 21.78 249 21.78 250 21.08 251 20.77 252 20.58 253 21.71 254 21.71 255 20.09 256 20.1 257 20.1 258 19.25 259 18.88 260 18.88 261 18.24 262 18.07 263 17.4 264 16.97 265 16.97 266 16.89 267 16.11 268 16.11 269 15.54 270 15.34 271 15.12 272 15.16 273 15.16 274 14.81 275 14.55 276 14.55 277 14 278 13.82 279 13.79 280 13.28 281 13.25 282 13.01 283 12.72 284 12.72 285 12.18 286 12.08 287 11.77 288 11.26 289 11.26 290 10.95 291 10.38 292 10.38 293 9.88 294 9.63 295 9.5 296 8.96 297 8.96 298 8.31 299 7.99 300 7.99 301 7.53 302 7.02 303 7.02 304 6.56 305 6.52 306 6.35 307 5.88 308 5.88 309 5.46 310 5.05 311 5.05 312 4.84 313 4.7 314 4.55 315 4.28 316 4.28 317 3.9 318 3.67 319 3.67 320 3.37 321 3.21 322 3.19 323 2.96 324 2.95 325 2.75 326 2.56 327 2.56 328 2.36 329 2.13 330 2.13 331 1.95 332 1.84 333 1.71 334 1.49 335 1.49 336 1.38 337 1.16 338 1.16 339 0.99 340 0.82 341 0.76 342 0.57 343 0.57 344 0.5 345 0.34 346 0.34 347 0.23 348 0.18 349 0.18 350 0.07 351 0.06 352 0.05 353 0 354 0 355 0 356 0 357 0 358 0.03 359 0.08 1 0 360 0 0.32 1 0.19 2 0.19 3 0.13 4 0.11 5 0.07 6 0.06 7 0.06 8 0.04 9 0.03 10 0.03 11 0 12 0.06 13 0.1 14 0.19 15 0.19 16 0.2 17 0.26 18 0.26 19 0.38 20 0.55 21 0.56 22 0.7 23 0.7 24 0.77 25 0.98 26 0.98 27 1.14 28 1.24 29 1.37 30 1.51 31 1.51 32 1.66 33 1.83 34 1.83 35 2.04 36 2.27 37 2.32 38 2.5 39 2.5 40 2.78 41 3.03 42 3.03 43 3.24 44 3.55 45 3.55 46 3.91 47 4.03 48 4.23 49 4.5 50 4.5 51 4.9 52 5.32 53 5.32 54 5.72 55 5.96 56 6.06 57 6.54 58 6.54 59 6.94 60 7.43 61 7.43 62 7.77 63 8.29 64 8.29 65 8.58 66 8.7 67 9.08 68 9.31 69 9.31 70 9.51 71 9.84 72 9.84 73 9.96 74 10.18 75 10.3 76 10.07 77 10.07 78 10.6 79 10.35 80 10.35 81 10.57 82 10.65 83 10.65 84 10.77 85 10.82 86 11.04 87 11.02 88 11.02 89 11.17 90 11.55 91 11.55 92 11.7 93 11.78 94 11.86 95 12.01 96 12.01 97 12 98 12.26 99 12.26 100 12.36 101 12.54 102 12.54 103 12.66 104 12.66 105 12.9 106 12.8 107 13.1 108 12.8 109 12.73 110 12.73 111 12.87 112 12.77 113 12.94 114 12.77 115 13.07 116 12.9 117 13.01 118 13.01 119 13.13 120 13.1 121 13.4 122 13.6 123 13.9 124 13.78 125 14.16 126 14.16 127 14.45 128 14.72 129 15.02 130 15.02 131 15.32 132 15.34 133 15.66 134 15.66 135 15.99 136 15.97 137 16.27 138 16.32 139 16.27 140 16.25 141 15.83 142 16.03 143 16.05 144 15.86 145 15.86 146 15.94 147 16.06 148 16.06 149 16.17 150 16.35 151 16.35 152 16.86 153 17.05 154 17.26 155 17.78 156 17.78 157 18.33 158 19.09 159 19.09 160 19.47 161 19.76 162 19.81 163 20.16 164 20.16 165 20.26 166 19.99 167 19.99 168 19.69 169 19.53 170 19.53 171 19.19 172 19.21 173 19.23 174 19.08 175 19.08 176 19.42 177 19.63 178 19.63 179 19.83 180 19.83 181 16.3 182 16.3 183 16.72 184 17.07 185 17.35 186 17.36 187 17.36 188 17.51 189 17.68 190 17.68 191 17.65 192 17.12 193 17.12 194 17.36 195 17.36 196 17.24 197 17.25 198 17.36 199 17.26 200 17.26 201 17.2 202 17.49 203 17.49 204 18.02 205 18.27 206 18.48 207 18.8 208 18.8 209 20.46 210 21.15 211 21.42 212 23.61 213 23.61 214 25.79 215 27.99 216 27.99 217 34.03 218 44.65 219 44.65 220 31.73 221 31.73 222 26 223 22.62 224 22.62 225 21.37 226 20.37 227 19.46 228 18.18 229 18.18 230 17.02 231 16 232 16 233 15.54 234 15.12 235 15.08 236 14.4 237 14.38 238 14.2 239 13.96 240 13.96 241 13.71 242 13.32 243 13.32 244 13.17 245 13.16 246 13.14 247 12.99 248 12.99 249 12.96 250 12.8 251 12.8 252 13.12 253 12.83 254 12.78 255 12.69 256 12.7 257 12.88 258 12.8 259 12.8 260 12.52 261 12.51 262 12.51 263 12.34 264 12.37 265 12.44 266 12.36 267 12.36 268 12.27 269 12.07 270 12.07 271 11.94 272 12.05 273 12.09 274 12.22 275 12.22 276 12.27 277 12.64 278 12.64 279 12.81 280 13.36 281 13.36 282 13.31 283 13.58 284 14.21 285 14.69 286 14.69 287 15.62 288 16.25 289 16.25 290 16.75 291 17.32 292 17.68 293 18.56 294 18.56 295 19.28 296 20.09 297 20.09 298 20.99 299 22.37 300 22.37 301 22.94 302 22.94 303 24.52 304 26.05 305 26.05 306 26.78 307 26.66 308 26.52 309 26.78 310 26.78 311 23.37 312 20.98 313 20.98 314 19.22 315 17.43 316 16.91 317 15.49 318 15.49 319 13.89 320 12.51 321 12.51 322 11.23 323 10.19 324 10.19 325 9.08 326 8.72 327 8.14 328 7.21 329 7.21 330 6.65 331 5.89 332 5.89 333 5.27 334 4.86 335 4.73 336 4.25 337 4.25 338 3.7 339 3.3 340 3.3 341 2.93 342 2.81 343 2.53 344 2.26 345 2.18 346 2.02 347 1.75 348 1.75 349 1.52 350 1.3 351 1.3 352 1.06 353 0.9 354 0.82 355 0.69 356 0.69 357 0.56 358 0.45 359 0.45 0",11,"【2.1GHz】IMT-SFPA-07G",62,2150,2170,0,null,"IMT-SFPA-07G",false,0,0,null],</v>
      </c>
      <c r="D69" s="10" t="str">
        <f t="shared" si="46"/>
        <v>"20180215_エリア設計部修正","2 0 0 360 0 0.09 1 0.12 2 0.12 3 0.18 4 0.3 5 0.3 6 0.41 7 0.51 8 0.51 9 0.76 10 0.82 11 0.96 12 1.09 13 1.09 14 1.35 15 1.61 16 1.61 17 1.79 18 1.96 19 2.06 20 2.37 21 2.37 22 2.63 23 2.83 24 2.83 25 3.17 26 3.55 27 3.55 28 3.76 29 3.86 30 4.15 31 4.44 32 4.44 33 4.79 34 4.9 35 5.03 36 5.45 37 5.45 38 5.65 39 6.13 40 6.13 41 6.52 42 6.75 43 6.79 44 7.11 45 7.11 46 7.27 47 7.77 48 7.77 49 8.09 50 8.4 51 8.4 52 8.78 53 8.88 54 9.04 55 9.51 56 9.51 57 9.95 58 10.33 59 10.33 60 10.58 61 11.09 62 11.31 63 11.59 64 11.59 65 12.29 66 13 67 13 68 13.42 69 14.24 70 14.24 71 14.77 72 14.96 73 15.72 74 16.73 75 16.73 76 18.1 77 19.02 78 19.02 79 20.22 80 21.22 81 21.76 82 23.54 83 23.54 84 25.86 85 26.58 86 26.58 87 27.09 88 28.73 89 28.81 90 27.14 91 26.84 92 25.6 93 23.8 94 23.8 95 22.37 96 21.74 97 21.74 98 21.16 99 20.57 100 20.08 101 19.87 102 19.87 103 19.71 104 19.28 105 19.28 106 19.38 107 19.7 108 19.72 109 19.42 110 19.43 111 19.48 112 20.42 113 20.42 114 20.66 115 20.76 116 20.76 117 21.36 118 21.67 119 21.92 120 22.65 121 22.65 122 22.32 123 23.06 124 23.06 125 22.39 126 22.96 127 23.02 128 22.39 129 22.31 130 21.64 131 21.2 132 21.2 133 21.2 134 21.08 135 20.87 136 20.6 137 20.6 138 20.69 139 21.23 140 21.23 141 21.42 142 21.77 143 21.93 144 22.23 145 22.23 146 23.54 147 24.05 148 24.05 149 25.34 150 25.17 151 25.17 152 27.38 153 27.62 154 28.27 155 27.8 156 27.8 157 26.85 158 27.43 159 27.43 160 24.84 161 24.65 162 24.52 163 23.27 164 23.27 165 23.63 166 24.01 167 24.01 168 22.53 169 22.82 170 22.82 171 23.08 172 23 173 22.69 174 23.47 175 23.47 176 23.86 177 23.08 178 23.08 179 23.67 180 23.67 181 23.02 182 23.02 183 22.37 184 22.37 185 21.64 186 20.42 187 20.42 188 19.77 189 19.41 190 19.11 191 18.36 192 18.36 193 18.33 194 17.81 195 17.81 196 17.55 197 18.25 198 18.25 199 18.76 200 18.77 201 18.8 202 19.42 203 19.42 204 20.36 205 21.39 206 21.39 207 23.92 208 24.7 209 25.4 210 28.33 211 28.33 212 31.53 213 34.95 214 34.95 215 31.84 216 28.07 217 27.88 218 25.71 219 25.46 220 23.14 221 21.89 222 21.89 223 20.49 224 19.71 225 19.71 226 19.68 227 19.27 228 18.86 229 18.55 230 18.55 231 18.34 232 18.26 233 18.21 234 18.52 235 18.52 236 18.61 237 18.68 238 18.68 239 19.57 240 19.77 241 19.77 242 20.52 243 20.57 244 20.73 245 21.34 246 21.34 247 21.67 248 21.78 249 21.78 250 21.08 251 20.77 252 20.58 253 21.71 254 21.71 255 20.09 256 20.1 257 20.1 258 19.25 259 18.88 260 18.88 261 18.24 262 18.07 263 17.4 264 16.97 265 16.97 266 16.89 267 16.11 268 16.11 269 15.54 270 15.34 271 15.12 272 15.16 273 15.16 274 14.81 275 14.55 276 14.55 277 14 278 13.82 279 13.79 280 13.28 281 13.25 282 13.01 283 12.72 284 12.72 285 12.18 286 12.08 287 11.77 288 11.26 289 11.26 290 10.95 291 10.38 292 10.38 293 9.88 294 9.63 295 9.5 296 8.96 297 8.96 298 8.31 299 7.99 300 7.99 301 7.53 302 7.02 303 7.02 304 6.56 305 6.52 306 6.35 307 5.88 308 5.88 309 5.46 310 5.05 311 5.05 312 4.84 313 4.7 314 4.55 315 4.28 316 4.28 317 3.9 318 3.67 319 3.67 320 3.37 321 3.21 322 3.19 323 2.96 324 2.95 325 2.75 326 2.56 327 2.56 328 2.36 329 2.13 330 2.13 331 1.95 332 1.84 333 1.71 334 1.49 335 1.49 336 1.38 337 1.16 338 1.16 339 0.99 340 0.82 341 0.76 342 0.57 343 0.57 344 0.5 345 0.34 346 0.34 347 0.23 348 0.18 349 0.18 350 0.07 351 0.06 352 0.05 353 0 354 0 355 0 356 0 357 0 358 0.03 359 0.08 1 0 360 0 0.32 1 0.19 2 0.19 3 0.13 4 0.11 5 0.07 6 0.06 7 0.06 8 0.04 9 0.03 10 0.03 11 0 12 0.06 13 0.1 14 0.19 15 0.19 16 0.2 17 0.26 18 0.26 19 0.38 20 0.55 21 0.56 22 0.7 23 0.7 24 0.77 25 0.98 26 0.98 27 1.14 28 1.24 29 1.37 30 1.51 31 1.51 32 1.66 33 1.83 34 1.83 35 2.04 36 2.27 37 2.32 38 2.5 39 2.5 40 2.78 41 3.03 42 3.03 43 3.24 44 3.55 45 3.55 46 3.91 47 4.03 48 4.23 49 4.5 50 4.5 51 4.9 52 5.32 53 5.32 54 5.72 55 5.96 56 6.06 57 6.54 58 6.54 59 6.94 60 7.43 61 7.43 62 7.77 63 8.29 64 8.29 65 8.58 66 8.7 67 9.08 68 9.31 69 9.31 70 9.51 71 9.84 72 9.84 73 9.96 74 10.18 75 10.3 76 10.07 77 10.07 78 10.6 79 10.35 80 10.35 81 10.57 82 10.65 83 10.65 84 10.77 85 10.82 86 11.04 87 11.02 88 11.02 89 11.17 90 11.55 91 11.55 92 11.7 93 11.78 94 11.86 95 12.01 96 12.01 97 12 98 12.26 99 12.26 100 12.36 101 12.54 102 12.54 103 12.66 104 12.66 105 12.9 106 12.8 107 13.1 108 12.8 109 12.73 110 12.73 111 12.87 112 12.77 113 12.94 114 12.77 115 13.07 116 12.9 117 13.01 118 13.01 119 13.13 120 13.1 121 13.4 122 13.6 123 13.9 124 13.78 125 14.16 126 14.16 127 14.45 128 14.72 129 15.02 130 15.02 131 15.32 132 15.34 133 15.66 134 15.66 135 15.99 136 15.97 137 16.27 138 16.32 139 16.27 140 16.25 141 15.83 142 16.03 143 16.05 144 15.86 145 15.86 146 15.94 147 16.06 148 16.06 149 16.17 150 16.35 151 16.35 152 16.86 153 17.05 154 17.26 155 17.78 156 17.78 157 18.33 158 19.09 159 19.09 160 19.47 161 19.76 162 19.81 163 20.16 164 20.16 165 20.26 166 19.99 167 19.99 168 19.69 169 19.53 170 19.53 171 19.19 172 19.21 173 19.23 174 19.08 175 19.08 176 19.42 177 19.63 178 19.63 179 19.83 180 19.83 181 16.3 182 16.3 183 16.72 184 17.07 185 17.35 186 17.36 187 17.36 188 17.51 189 17.68 190 17.68 191 17.65 192 17.12 193 17.12 194 17.36 195 17.36 196 17.24 197 17.25 198 17.36 199 17.26 200 17.26 201 17.2 202 17.49 203 17.49 204 18.02 205 18.27 206 18.48 207 18.8 208 18.8 209 20.46 210 21.15 211 21.42 212 23.61 213 23.61 214 25.79 215 27.99 216 27.99 217 34.03 218 44.65 219 44.65 220 31.73 221 31.73 222 26 223 22.62 224 22.62 225 21.37 226 20.37 227 19.46 228 18.18 229 18.18 230 17.02 231 16 232 16 233 15.54 234 15.12 235 15.08 236 14.4 237 14.38 238 14.2 239 13.96 240 13.96 241 13.71 242 13.32 243 13.32 244 13.17 245 13.16 246 13.14 247 12.99 248 12.99 249 12.96 250 12.8 251 12.8 252 13.12 253 12.83 254 12.78 255 12.69 256 12.7 257 12.88 258 12.8 259 12.8 260 12.52 261 12.51 262 12.51 263 12.34 264 12.37 265 12.44 266 12.36 267 12.36 268 12.27 269 12.07 270 12.07 271 11.94 272 12.05 273 12.09 274 12.22 275 12.22 276 12.27 277 12.64 278 12.64 279 12.81 280 13.36 281 13.36 282 13.31 283 13.58 284 14.21 285 14.69 286 14.69 287 15.62 288 16.25 289 16.25 290 16.75 291 17.32 292 17.68 293 18.56 294 18.56 295 19.28 296 20.09 297 20.09 298 20.99 299 22.37 300 22.37 301 22.94 302 22.94 303 24.52 304 26.05 305 26.05 306 26.78 307 26.66 308 26.52 309 26.78 310 26.78 311 23.37 312 20.98 313 20.98 314 19.22 315 17.43 316 16.91 317 15.49 318 15.49 319 13.89 320 12.51 321 12.51 322 11.23 323 10.19 324 10.19 325 9.08 326 8.72 327 8.14 328 7.21 329 7.21 330 6.65 331 5.89 332 5.89 333 5.27 334 4.86 335 4.73 336 4.25 337 4.25 338 3.7 339 3.3 340 3.3 341 2.93 342 2.81 343 2.53 344 2.26 345 2.18 346 2.02 347 1.75 348 1.75 349 1.52 350 1.3 351 1.3 352 1.06 353 0.9 354 0.82 355 0.69 356 0.69 357 0.56 358 0.45 359 0.45 0",11,"【2.1GHz】IMT-SFPA-07G",62,2150,2170,0,null,"IMT-SFPA-07G",false,0,0,null],</v>
      </c>
      <c r="E69" s="10" t="str">
        <f t="shared" si="46"/>
        <v>"2 0 0 360 0 0.09 1 0.12 2 0.12 3 0.18 4 0.3 5 0.3 6 0.41 7 0.51 8 0.51 9 0.76 10 0.82 11 0.96 12 1.09 13 1.09 14 1.35 15 1.61 16 1.61 17 1.79 18 1.96 19 2.06 20 2.37 21 2.37 22 2.63 23 2.83 24 2.83 25 3.17 26 3.55 27 3.55 28 3.76 29 3.86 30 4.15 31 4.44 32 4.44 33 4.79 34 4.9 35 5.03 36 5.45 37 5.45 38 5.65 39 6.13 40 6.13 41 6.52 42 6.75 43 6.79 44 7.11 45 7.11 46 7.27 47 7.77 48 7.77 49 8.09 50 8.4 51 8.4 52 8.78 53 8.88 54 9.04 55 9.51 56 9.51 57 9.95 58 10.33 59 10.33 60 10.58 61 11.09 62 11.31 63 11.59 64 11.59 65 12.29 66 13 67 13 68 13.42 69 14.24 70 14.24 71 14.77 72 14.96 73 15.72 74 16.73 75 16.73 76 18.1 77 19.02 78 19.02 79 20.22 80 21.22 81 21.76 82 23.54 83 23.54 84 25.86 85 26.58 86 26.58 87 27.09 88 28.73 89 28.81 90 27.14 91 26.84 92 25.6 93 23.8 94 23.8 95 22.37 96 21.74 97 21.74 98 21.16 99 20.57 100 20.08 101 19.87 102 19.87 103 19.71 104 19.28 105 19.28 106 19.38 107 19.7 108 19.72 109 19.42 110 19.43 111 19.48 112 20.42 113 20.42 114 20.66 115 20.76 116 20.76 117 21.36 118 21.67 119 21.92 120 22.65 121 22.65 122 22.32 123 23.06 124 23.06 125 22.39 126 22.96 127 23.02 128 22.39 129 22.31 130 21.64 131 21.2 132 21.2 133 21.2 134 21.08 135 20.87 136 20.6 137 20.6 138 20.69 139 21.23 140 21.23 141 21.42 142 21.77 143 21.93 144 22.23 145 22.23 146 23.54 147 24.05 148 24.05 149 25.34 150 25.17 151 25.17 152 27.38 153 27.62 154 28.27 155 27.8 156 27.8 157 26.85 158 27.43 159 27.43 160 24.84 161 24.65 162 24.52 163 23.27 164 23.27 165 23.63 166 24.01 167 24.01 168 22.53 169 22.82 170 22.82 171 23.08 172 23 173 22.69 174 23.47 175 23.47 176 23.86 177 23.08 178 23.08 179 23.67 180 23.67 181 23.02 182 23.02 183 22.37 184 22.37 185 21.64 186 20.42 187 20.42 188 19.77 189 19.41 190 19.11 191 18.36 192 18.36 193 18.33 194 17.81 195 17.81 196 17.55 197 18.25 198 18.25 199 18.76 200 18.77 201 18.8 202 19.42 203 19.42 204 20.36 205 21.39 206 21.39 207 23.92 208 24.7 209 25.4 210 28.33 211 28.33 212 31.53 213 34.95 214 34.95 215 31.84 216 28.07 217 27.88 218 25.71 219 25.46 220 23.14 221 21.89 222 21.89 223 20.49 224 19.71 225 19.71 226 19.68 227 19.27 228 18.86 229 18.55 230 18.55 231 18.34 232 18.26 233 18.21 234 18.52 235 18.52 236 18.61 237 18.68 238 18.68 239 19.57 240 19.77 241 19.77 242 20.52 243 20.57 244 20.73 245 21.34 246 21.34 247 21.67 248 21.78 249 21.78 250 21.08 251 20.77 252 20.58 253 21.71 254 21.71 255 20.09 256 20.1 257 20.1 258 19.25 259 18.88 260 18.88 261 18.24 262 18.07 263 17.4 264 16.97 265 16.97 266 16.89 267 16.11 268 16.11 269 15.54 270 15.34 271 15.12 272 15.16 273 15.16 274 14.81 275 14.55 276 14.55 277 14 278 13.82 279 13.79 280 13.28 281 13.25 282 13.01 283 12.72 284 12.72 285 12.18 286 12.08 287 11.77 288 11.26 289 11.26 290 10.95 291 10.38 292 10.38 293 9.88 294 9.63 295 9.5 296 8.96 297 8.96 298 8.31 299 7.99 300 7.99 301 7.53 302 7.02 303 7.02 304 6.56 305 6.52 306 6.35 307 5.88 308 5.88 309 5.46 310 5.05 311 5.05 312 4.84 313 4.7 314 4.55 315 4.28 316 4.28 317 3.9 318 3.67 319 3.67 320 3.37 321 3.21 322 3.19 323 2.96 324 2.95 325 2.75 326 2.56 327 2.56 328 2.36 329 2.13 330 2.13 331 1.95 332 1.84 333 1.71 334 1.49 335 1.49 336 1.38 337 1.16 338 1.16 339 0.99 340 0.82 341 0.76 342 0.57 343 0.57 344 0.5 345 0.34 346 0.34 347 0.23 348 0.18 349 0.18 350 0.07 351 0.06 352 0.05 353 0 354 0 355 0 356 0 357 0 358 0.03 359 0.08 1 0 360 0 0.32 1 0.19 2 0.19 3 0.13 4 0.11 5 0.07 6 0.06 7 0.06 8 0.04 9 0.03 10 0.03 11 0 12 0.06 13 0.1 14 0.19 15 0.19 16 0.2 17 0.26 18 0.26 19 0.38 20 0.55 21 0.56 22 0.7 23 0.7 24 0.77 25 0.98 26 0.98 27 1.14 28 1.24 29 1.37 30 1.51 31 1.51 32 1.66 33 1.83 34 1.83 35 2.04 36 2.27 37 2.32 38 2.5 39 2.5 40 2.78 41 3.03 42 3.03 43 3.24 44 3.55 45 3.55 46 3.91 47 4.03 48 4.23 49 4.5 50 4.5 51 4.9 52 5.32 53 5.32 54 5.72 55 5.96 56 6.06 57 6.54 58 6.54 59 6.94 60 7.43 61 7.43 62 7.77 63 8.29 64 8.29 65 8.58 66 8.7 67 9.08 68 9.31 69 9.31 70 9.51 71 9.84 72 9.84 73 9.96 74 10.18 75 10.3 76 10.07 77 10.07 78 10.6 79 10.35 80 10.35 81 10.57 82 10.65 83 10.65 84 10.77 85 10.82 86 11.04 87 11.02 88 11.02 89 11.17 90 11.55 91 11.55 92 11.7 93 11.78 94 11.86 95 12.01 96 12.01 97 12 98 12.26 99 12.26 100 12.36 101 12.54 102 12.54 103 12.66 104 12.66 105 12.9 106 12.8 107 13.1 108 12.8 109 12.73 110 12.73 111 12.87 112 12.77 113 12.94 114 12.77 115 13.07 116 12.9 117 13.01 118 13.01 119 13.13 120 13.1 121 13.4 122 13.6 123 13.9 124 13.78 125 14.16 126 14.16 127 14.45 128 14.72 129 15.02 130 15.02 131 15.32 132 15.34 133 15.66 134 15.66 135 15.99 136 15.97 137 16.27 138 16.32 139 16.27 140 16.25 141 15.83 142 16.03 143 16.05 144 15.86 145 15.86 146 15.94 147 16.06 148 16.06 149 16.17 150 16.35 151 16.35 152 16.86 153 17.05 154 17.26 155 17.78 156 17.78 157 18.33 158 19.09 159 19.09 160 19.47 161 19.76 162 19.81 163 20.16 164 20.16 165 20.26 166 19.99 167 19.99 168 19.69 169 19.53 170 19.53 171 19.19 172 19.21 173 19.23 174 19.08 175 19.08 176 19.42 177 19.63 178 19.63 179 19.83 180 19.83 181 16.3 182 16.3 183 16.72 184 17.07 185 17.35 186 17.36 187 17.36 188 17.51 189 17.68 190 17.68 191 17.65 192 17.12 193 17.12 194 17.36 195 17.36 196 17.24 197 17.25 198 17.36 199 17.26 200 17.26 201 17.2 202 17.49 203 17.49 204 18.02 205 18.27 206 18.48 207 18.8 208 18.8 209 20.46 210 21.15 211 21.42 212 23.61 213 23.61 214 25.79 215 27.99 216 27.99 217 34.03 218 44.65 219 44.65 220 31.73 221 31.73 222 26 223 22.62 224 22.62 225 21.37 226 20.37 227 19.46 228 18.18 229 18.18 230 17.02 231 16 232 16 233 15.54 234 15.12 235 15.08 236 14.4 237 14.38 238 14.2 239 13.96 240 13.96 241 13.71 242 13.32 243 13.32 244 13.17 245 13.16 246 13.14 247 12.99 248 12.99 249 12.96 250 12.8 251 12.8 252 13.12 253 12.83 254 12.78 255 12.69 256 12.7 257 12.88 258 12.8 259 12.8 260 12.52 261 12.51 262 12.51 263 12.34 264 12.37 265 12.44 266 12.36 267 12.36 268 12.27 269 12.07 270 12.07 271 11.94 272 12.05 273 12.09 274 12.22 275 12.22 276 12.27 277 12.64 278 12.64 279 12.81 280 13.36 281 13.36 282 13.31 283 13.58 284 14.21 285 14.69 286 14.69 287 15.62 288 16.25 289 16.25 290 16.75 291 17.32 292 17.68 293 18.56 294 18.56 295 19.28 296 20.09 297 20.09 298 20.99 299 22.37 300 22.37 301 22.94 302 22.94 303 24.52 304 26.05 305 26.05 306 26.78 307 26.66 308 26.52 309 26.78 310 26.78 311 23.37 312 20.98 313 20.98 314 19.22 315 17.43 316 16.91 317 15.49 318 15.49 319 13.89 320 12.51 321 12.51 322 11.23 323 10.19 324 10.19 325 9.08 326 8.72 327 8.14 328 7.21 329 7.21 330 6.65 331 5.89 332 5.89 333 5.27 334 4.86 335 4.73 336 4.25 337 4.25 338 3.7 339 3.3 340 3.3 341 2.93 342 2.81 343 2.53 344 2.26 345 2.18 346 2.02 347 1.75 348 1.75 349 1.52 350 1.3 351 1.3 352 1.06 353 0.9 354 0.82 355 0.69 356 0.69 357 0.56 358 0.45 359 0.45 0",11,"【2.1GHz】IMT-SFPA-07G",62,2150,2170,0,null,"IMT-SFPA-07G",false,0,0,null],</v>
      </c>
      <c r="F69" s="10" t="str">
        <f t="shared" si="7"/>
        <v>11,"【2.1GHz】IMT-SFPA-07G",62,2150,2170,0,null,"IMT-SFPA-07G",false,0,0,null],</v>
      </c>
      <c r="G69" s="10" t="str">
        <f t="shared" si="8"/>
        <v>"【2.1GHz】IMT-SFPA-07G",62,2150,2170,0,null,"IMT-SFPA-07G",false,0,0,null],</v>
      </c>
      <c r="H69" s="10" t="str">
        <f t="shared" ref="H69:L69" si="47">H15&amp;","&amp;I69</f>
        <v>62,2150,2170,0,null,"IMT-SFPA-07G",false,0,0,null],</v>
      </c>
      <c r="I69" s="10" t="str">
        <f t="shared" si="47"/>
        <v>2150,2170,0,null,"IMT-SFPA-07G",false,0,0,null],</v>
      </c>
      <c r="J69" s="10" t="str">
        <f t="shared" si="47"/>
        <v>2170,0,null,"IMT-SFPA-07G",false,0,0,null],</v>
      </c>
      <c r="K69" s="10" t="str">
        <f t="shared" si="47"/>
        <v>0,null,"IMT-SFPA-07G",false,0,0,null],</v>
      </c>
      <c r="L69" s="10" t="str">
        <f t="shared" si="47"/>
        <v>null,"IMT-SFPA-07G",false,0,0,null],</v>
      </c>
      <c r="M69" s="10" t="str">
        <f t="shared" si="10"/>
        <v>"IMT-SFPA-07G",false,0,0,null],</v>
      </c>
      <c r="N69" s="10" t="str">
        <f t="shared" ref="N69:P69" si="48">N15&amp;","&amp;O69</f>
        <v>false,0,0,null],</v>
      </c>
      <c r="O69" s="10" t="str">
        <f t="shared" si="48"/>
        <v>0,0,null],</v>
      </c>
      <c r="P69" s="10" t="str">
        <f t="shared" si="48"/>
        <v>0,null],</v>
      </c>
      <c r="Q69" s="10" t="str">
        <f t="shared" si="12"/>
        <v>null],</v>
      </c>
    </row>
    <row r="70">
      <c r="A70" s="10" t="str">
        <f t="shared" si="4"/>
        <v>["【2.1GHz】OHTK-02-135F(0)",4.4,"Ｇｏｏｄ Ｔｅｌｅｃｏｍｍｕｎｉｃａｔｉｏｎ","20180215_エリア設計部修正","2 0 0 360 0 3.21 1 3.24 2 3.28 3 3.33 4 3.39 5 3.44 6 3.49 7 3.55 8 3.61 9 3.66 10 3.71 11 3.76 12 3.81 13 3.86 14 3.89 15 3.91 16 3.91 17 3.9 18 3.89 19 3.87 20 3.86 21 3.84 22 3.82 23 3.79 24 3.78 25 3.77 26 3.78 27 3.81 28 3.86 29 3.91 30 3.97 31 4.03 32 4.12 33 4.21 34 4.28 35 4.31 36 4.28 37 4.22 38 4.13 39 4.02 40 3.91 41 3.74 42 3.51 43 3.27 44 3.09 45 3.01 46 3.02 47 3.04 48 3.08 49 3.13 50 3.19 51 3.35 52 3.65 53 3.99 54 4.26 55 4.38 56 4.33 57 4.2 58 4.05 59 3.89 60 3.78 61 3.7 62 3.62 63 3.56 64 3.51 65 3.48 66 3.47 67 3.46 68 3.46 69 3.45 70 3.44 71 3.26 72 2.86 73 2.37 74 1.97 75 1.8 76 1.93 77 2.24 78 2.6 79 2.91 80 3.04 81 2.99 82 2.87 83 2.73 84 2.61 85 2.57 86 2.57 87 2.57 88 2.57 89 2.58 90 2.59 91 2.88 92 3.54 93 4.34 94 5 95 5.28 96 4.89 97 3.95 98 2.84 99 1.9 100 1.51 101 1.65 102 1.98 103 2.37 104 2.7 105 2.84 106 2.77 107 2.58 108 2.34 109 2.1 110 1.91 111 1.74 112 1.57 113 1.42 114 1.31 115 1.27 116 1.43 117 1.81 118 2.27 119 2.65 120 2.81 121 2.64 122 2.23 123 1.75 124 1.34 125 1.17 126 1.21 127 1.34 128 1.52 129 1.73 130 1.95 131 2.29 132 2.77 133 3.27 134 3.66 135 3.82 136 3.7 137 3.39 138 3 139 2.59 140 2.28 141 2.03 142 1.76 143 1.53 144 1.37 145 1.3 146 1.35 147 1.48 148 1.67 149 1.89 150 2.14 151 2.49 152 2.99 153 3.56 154 4.09 155 4.51 156 4.85 157 5.19 158 5.48 159 5.69 160 5.76 161 5.62 162 5.24 163 4.73 164 4.19 165 3.7 166 3.24 167 2.75 168 2.27 169 1.83 170 1.49 171 1.23 172 0.99 173 0.78 174 0.61 175 0.46 176 0.34 177 0.22 178 0.13 179 0.05 180 0 181 0.02 182 0.09 183 0.18 184 0.3 185 0.42 186 0.58 187 0.81 188 1.07 189 1.37 190 1.69 191 2.07 192 2.54 193 3.03 194 3.51 195 3.92 196 4.31 197 4.72 198 5.08 199 5.34 200 5.44 201 5.36 202 5.14 203 4.83 204 4.47 205 4.13 206 3.72 207 3.21 208 2.69 209 2.23 210 1.92 211 1.71 212 1.52 213 1.36 214 1.26 215 1.22 216 1.35 217 1.67 218 2.1 219 2.53 220 2.89 221 3.2 222 3.53 223 3.83 224 4.05 225 4.13 226 3.88 227 3.27 228 2.54 229 1.93 230 1.67 231 1.69 232 1.73 233 1.79 234 1.88 235 1.97 236 2.2 237 2.61 238 3.06 239 3.43 240 3.58 241 3.47 242 3.22 243 2.92 244 2.67 245 2.57 246 2.83 247 3.45 248 4.18 249 4.8 250 5.06 251 4.84 252 4.32 253 3.69 254 3.14 255 2.86 256 2.8 257 2.75 258 2.71 259 2.68 260 2.67 261 2.86 262 3.29 263 3.81 264 4.24 265 4.43 266 4.17 267 3.56 268 2.83 269 2.22 270 1.96 271 2.1 272 2.41 273 2.78 274 3.1 275 3.23 276 3.22 277 3.2 278 3.17 279 3.15 280 3.14 281 3.14 282 3.15 283 3.15 284 3.16 285 3.18 286 3.22 287 3.3 288 3.4 289 3.48 290 3.52 291 3.47 292 3.38 293 3.26 294 3.16 295 3.12 296 3.24 297 3.5 298 3.82 299 4.08 300 4.19 301 4.13 302 3.96 303 3.74 304 3.5 305 3.27 306 3.04 307 2.77 308 2.5 309 2.31 310 2.23 311 2.28 312 2.4 313 2.58 314 2.77 315 2.96 316 3.18 317 3.45 318 3.71 319 3.92 320 4 321 4 322 3.99 323 3.98 324 3.97 325 3.96 326 3.91 327 3.81 328 3.7 329 3.61 330 3.56 331 3.54 332 3.53 333 3.52 334 3.51 335 3.51 336 3.52 337 3.54 338 3.56 339 3.57 340 3.58 341 3.57 342 3.55 343 3.53 344 3.5 345 3.47 346 3.43 347 3.38 348 3.32 349 3.28 350 3.24 351 3.21 352 3.19 353 3.17 354 3.16 355 3.15 356 3.16 357 3.16 358 3.18 359 3.19 1 0 360 0 4.91 1 4.91 2 4.89 3 4.86 4 4.82 5 4.77 6 4.71 7 4.64 8 4.57 9 4.49 10 4.41 11 4.32 12 4.23 13 4.14 14 4.05 15 3.96 16 3.87 17 3.77 18 3.69 19 3.59 20 3.48 21 3.35 22 3.21 23 3.07 24 2.91 25 2.75 26 2.6 27 2.44 28 2.29 29 2.15 30 2.01 31 1.89 32 1.79 33 1.7 34 1.64 35 1.6 36 1.58 37 1.58 38 1.58 39 1.59 40 1.6 41 1.6 42 1.61 43 1.63 44 1.64 45 1.65 46 1.67 47 1.69 48 1.71 49 1.73 50 1.75 51 1.78 52 1.8 53 1.83 54 1.86 55 1.91 56 2 57 2.13 58 2.29 59 2.49 60 2.71 61 2.97 62 3.24 63 3.54 64 3.86 65 4.2 66 4.55 67 4.91 68 5.28 69 5.66 70 6.04 71 6.42 72 6.8 73 7.24 74 7.78 75 8.42 76 9.12 77 9.89 78 10.69 79 11.53 80 12.37 81 13.21 82 14.03 83 14.81 84 15.54 85 16.19 86 16.77 87 17.24 88 17.6 89 17.83 90 17.91 91 17.8 92 17.48 93 16.98 94 16.33 95 15.54 96 14.64 97 13.65 98 12.6 99 11.51 100 10.4 101 9.31 102 8.24 103 7.23 104 6.3 105 5.47 106 4.77 107 4.22 108 3.84 109 3.56 110 3.29 111 3.02 112 2.76 113 2.52 114 2.28 115 2.06 116 1.85 117 1.65 118 1.47 119 1.31 120 1.16 121 1.04 122 0.93 123 0.85 124 0.78 125 0.75 126 0.73 127 0.74 128 0.75 129 0.77 130 0.79 131 0.82 132 0.86 133 0.9 134 0.94 135 0.99 136 1.05 137 1.1 138 1.17 139 1.23 140 1.3 141 1.36 142 1.43 143 1.5 144 1.58 145 1.66 146 1.77 147 1.9 148 2.04 149 2.2 150 2.37 151 2.55 152 2.74 153 2.93 154 3.13 155 3.32 156 3.51 157 3.69 158 3.86 159 4.01 160 4.15 161 4.28 162 4.38 163 4.47 164 4.56 165 4.65 166 4.73 167 4.82 168 4.9 169 4.98 170 5.05 171 5.12 172 5.19 173 5.25 174 5.31 175 5.36 176 5.41 177 5.45 178 5.49 179 5.52 180 5.54 181 5.37 182 5.21 183 5.04 184 4.88 185 4.72 186 4.55 187 4.39 188 4.23 189 4.07 190 3.91 191 3.75 192 3.59 193 3.44 194 3.28 195 3.12 196 2.97 197 2.81 198 2.66 199 2.5 200 2.33 201 2.15 202 1.96 203 1.76 204 1.57 205 1.37 206 1.18 207 1 208 0.82 209 0.65 210 0.5 211 0.36 212 0.25 213 0.15 214 0.08 215 0.03 216 0.02 217 0.02 218 0.02 219 0.03 220 0.03 221 0.04 222 0.05 223 0.06 224 0.07 225 0.08 226 0.09 227 0.11 228 0.12 229 0.14 230 0.16 231 0.18 232 0.2 233 0.22 234 0.25 235 0.29 236 0.37 237 0.48 238 0.63 239 0.81 240 1.01 241 1.24 242 1.49 243 1.76 244 2.05 245 2.36 246 2.68 247 3.01 248 3.35 249 3.69 250 4.04 251 4.39 252 4.74 253 5.14 254 5.65 255 6.24 256 6.9 257 7.61 258 8.36 259 9.14 260 9.93 261 10.72 262 11.48 263 12.22 264 12.9 265 13.52 266 14.06 267 14.5 268 14.84 269 15.05 270 15.13 271 15.04 272 14.79 273 14.39 274 13.87 275 13.23 276 12.51 277 11.71 278 10.87 279 9.98 280 9.08 281 8.18 282 7.31 283 6.47 284 5.68 285 4.98 286 4.36 287 3.86 288 3.49 289 3.2 290 2.9 291 2.61 292 2.33 293 2.06 294 1.79 295 1.54 296 1.3 297 1.08 298 0.87 299 0.68 300 0.51 301 0.36 302 0.24 303 0.14 304 0.06 305 0.02 306 0 307 0 308 0.01 309 0.01 310 0.02 311 0.03 312 0.05 313 0.06 314 0.08 315 0.1 316 0.12 317 0.15 318 0.17 319 0.2 320 0.23 321 0.26 322 0.29 323 0.32 324 0.36 325 0.41 326 0.48 327 0.58 328 0.7 329 0.84 330 1 331 1.17 332 1.35 333 1.53 334 1.72 335 1.92 336 2.11 337 2.3 338 2.48 339 2.65 340 2.81 341 2.96 342 3.09 343 3.22 344 3.35 345 3.48 346 3.62 347 3.75 348 3.89 349 4.02 350 4.15 351 4.28 352 4.39 353 4.5 354 4.6 355 4.69 356 4.77 357 4.83 358 4.88 359 4.9 0",-53.5,"【2.1GHz】OHTK-02-135F",360,2150,2170,0,null,"OHTK-02-135F",false,0,0,null],</v>
      </c>
      <c r="B70" s="10" t="str">
        <f t="shared" si="5"/>
        <v>4.4,"Ｇｏｏｄ Ｔｅｌｅｃｏｍｍｕｎｉｃａｔｉｏｎ","20180215_エリア設計部修正","2 0 0 360 0 3.21 1 3.24 2 3.28 3 3.33 4 3.39 5 3.44 6 3.49 7 3.55 8 3.61 9 3.66 10 3.71 11 3.76 12 3.81 13 3.86 14 3.89 15 3.91 16 3.91 17 3.9 18 3.89 19 3.87 20 3.86 21 3.84 22 3.82 23 3.79 24 3.78 25 3.77 26 3.78 27 3.81 28 3.86 29 3.91 30 3.97 31 4.03 32 4.12 33 4.21 34 4.28 35 4.31 36 4.28 37 4.22 38 4.13 39 4.02 40 3.91 41 3.74 42 3.51 43 3.27 44 3.09 45 3.01 46 3.02 47 3.04 48 3.08 49 3.13 50 3.19 51 3.35 52 3.65 53 3.99 54 4.26 55 4.38 56 4.33 57 4.2 58 4.05 59 3.89 60 3.78 61 3.7 62 3.62 63 3.56 64 3.51 65 3.48 66 3.47 67 3.46 68 3.46 69 3.45 70 3.44 71 3.26 72 2.86 73 2.37 74 1.97 75 1.8 76 1.93 77 2.24 78 2.6 79 2.91 80 3.04 81 2.99 82 2.87 83 2.73 84 2.61 85 2.57 86 2.57 87 2.57 88 2.57 89 2.58 90 2.59 91 2.88 92 3.54 93 4.34 94 5 95 5.28 96 4.89 97 3.95 98 2.84 99 1.9 100 1.51 101 1.65 102 1.98 103 2.37 104 2.7 105 2.84 106 2.77 107 2.58 108 2.34 109 2.1 110 1.91 111 1.74 112 1.57 113 1.42 114 1.31 115 1.27 116 1.43 117 1.81 118 2.27 119 2.65 120 2.81 121 2.64 122 2.23 123 1.75 124 1.34 125 1.17 126 1.21 127 1.34 128 1.52 129 1.73 130 1.95 131 2.29 132 2.77 133 3.27 134 3.66 135 3.82 136 3.7 137 3.39 138 3 139 2.59 140 2.28 141 2.03 142 1.76 143 1.53 144 1.37 145 1.3 146 1.35 147 1.48 148 1.67 149 1.89 150 2.14 151 2.49 152 2.99 153 3.56 154 4.09 155 4.51 156 4.85 157 5.19 158 5.48 159 5.69 160 5.76 161 5.62 162 5.24 163 4.73 164 4.19 165 3.7 166 3.24 167 2.75 168 2.27 169 1.83 170 1.49 171 1.23 172 0.99 173 0.78 174 0.61 175 0.46 176 0.34 177 0.22 178 0.13 179 0.05 180 0 181 0.02 182 0.09 183 0.18 184 0.3 185 0.42 186 0.58 187 0.81 188 1.07 189 1.37 190 1.69 191 2.07 192 2.54 193 3.03 194 3.51 195 3.92 196 4.31 197 4.72 198 5.08 199 5.34 200 5.44 201 5.36 202 5.14 203 4.83 204 4.47 205 4.13 206 3.72 207 3.21 208 2.69 209 2.23 210 1.92 211 1.71 212 1.52 213 1.36 214 1.26 215 1.22 216 1.35 217 1.67 218 2.1 219 2.53 220 2.89 221 3.2 222 3.53 223 3.83 224 4.05 225 4.13 226 3.88 227 3.27 228 2.54 229 1.93 230 1.67 231 1.69 232 1.73 233 1.79 234 1.88 235 1.97 236 2.2 237 2.61 238 3.06 239 3.43 240 3.58 241 3.47 242 3.22 243 2.92 244 2.67 245 2.57 246 2.83 247 3.45 248 4.18 249 4.8 250 5.06 251 4.84 252 4.32 253 3.69 254 3.14 255 2.86 256 2.8 257 2.75 258 2.71 259 2.68 260 2.67 261 2.86 262 3.29 263 3.81 264 4.24 265 4.43 266 4.17 267 3.56 268 2.83 269 2.22 270 1.96 271 2.1 272 2.41 273 2.78 274 3.1 275 3.23 276 3.22 277 3.2 278 3.17 279 3.15 280 3.14 281 3.14 282 3.15 283 3.15 284 3.16 285 3.18 286 3.22 287 3.3 288 3.4 289 3.48 290 3.52 291 3.47 292 3.38 293 3.26 294 3.16 295 3.12 296 3.24 297 3.5 298 3.82 299 4.08 300 4.19 301 4.13 302 3.96 303 3.74 304 3.5 305 3.27 306 3.04 307 2.77 308 2.5 309 2.31 310 2.23 311 2.28 312 2.4 313 2.58 314 2.77 315 2.96 316 3.18 317 3.45 318 3.71 319 3.92 320 4 321 4 322 3.99 323 3.98 324 3.97 325 3.96 326 3.91 327 3.81 328 3.7 329 3.61 330 3.56 331 3.54 332 3.53 333 3.52 334 3.51 335 3.51 336 3.52 337 3.54 338 3.56 339 3.57 340 3.58 341 3.57 342 3.55 343 3.53 344 3.5 345 3.47 346 3.43 347 3.38 348 3.32 349 3.28 350 3.24 351 3.21 352 3.19 353 3.17 354 3.16 355 3.15 356 3.16 357 3.16 358 3.18 359 3.19 1 0 360 0 4.91 1 4.91 2 4.89 3 4.86 4 4.82 5 4.77 6 4.71 7 4.64 8 4.57 9 4.49 10 4.41 11 4.32 12 4.23 13 4.14 14 4.05 15 3.96 16 3.87 17 3.77 18 3.69 19 3.59 20 3.48 21 3.35 22 3.21 23 3.07 24 2.91 25 2.75 26 2.6 27 2.44 28 2.29 29 2.15 30 2.01 31 1.89 32 1.79 33 1.7 34 1.64 35 1.6 36 1.58 37 1.58 38 1.58 39 1.59 40 1.6 41 1.6 42 1.61 43 1.63 44 1.64 45 1.65 46 1.67 47 1.69 48 1.71 49 1.73 50 1.75 51 1.78 52 1.8 53 1.83 54 1.86 55 1.91 56 2 57 2.13 58 2.29 59 2.49 60 2.71 61 2.97 62 3.24 63 3.54 64 3.86 65 4.2 66 4.55 67 4.91 68 5.28 69 5.66 70 6.04 71 6.42 72 6.8 73 7.24 74 7.78 75 8.42 76 9.12 77 9.89 78 10.69 79 11.53 80 12.37 81 13.21 82 14.03 83 14.81 84 15.54 85 16.19 86 16.77 87 17.24 88 17.6 89 17.83 90 17.91 91 17.8 92 17.48 93 16.98 94 16.33 95 15.54 96 14.64 97 13.65 98 12.6 99 11.51 100 10.4 101 9.31 102 8.24 103 7.23 104 6.3 105 5.47 106 4.77 107 4.22 108 3.84 109 3.56 110 3.29 111 3.02 112 2.76 113 2.52 114 2.28 115 2.06 116 1.85 117 1.65 118 1.47 119 1.31 120 1.16 121 1.04 122 0.93 123 0.85 124 0.78 125 0.75 126 0.73 127 0.74 128 0.75 129 0.77 130 0.79 131 0.82 132 0.86 133 0.9 134 0.94 135 0.99 136 1.05 137 1.1 138 1.17 139 1.23 140 1.3 141 1.36 142 1.43 143 1.5 144 1.58 145 1.66 146 1.77 147 1.9 148 2.04 149 2.2 150 2.37 151 2.55 152 2.74 153 2.93 154 3.13 155 3.32 156 3.51 157 3.69 158 3.86 159 4.01 160 4.15 161 4.28 162 4.38 163 4.47 164 4.56 165 4.65 166 4.73 167 4.82 168 4.9 169 4.98 170 5.05 171 5.12 172 5.19 173 5.25 174 5.31 175 5.36 176 5.41 177 5.45 178 5.49 179 5.52 180 5.54 181 5.37 182 5.21 183 5.04 184 4.88 185 4.72 186 4.55 187 4.39 188 4.23 189 4.07 190 3.91 191 3.75 192 3.59 193 3.44 194 3.28 195 3.12 196 2.97 197 2.81 198 2.66 199 2.5 200 2.33 201 2.15 202 1.96 203 1.76 204 1.57 205 1.37 206 1.18 207 1 208 0.82 209 0.65 210 0.5 211 0.36 212 0.25 213 0.15 214 0.08 215 0.03 216 0.02 217 0.02 218 0.02 219 0.03 220 0.03 221 0.04 222 0.05 223 0.06 224 0.07 225 0.08 226 0.09 227 0.11 228 0.12 229 0.14 230 0.16 231 0.18 232 0.2 233 0.22 234 0.25 235 0.29 236 0.37 237 0.48 238 0.63 239 0.81 240 1.01 241 1.24 242 1.49 243 1.76 244 2.05 245 2.36 246 2.68 247 3.01 248 3.35 249 3.69 250 4.04 251 4.39 252 4.74 253 5.14 254 5.65 255 6.24 256 6.9 257 7.61 258 8.36 259 9.14 260 9.93 261 10.72 262 11.48 263 12.22 264 12.9 265 13.52 266 14.06 267 14.5 268 14.84 269 15.05 270 15.13 271 15.04 272 14.79 273 14.39 274 13.87 275 13.23 276 12.51 277 11.71 278 10.87 279 9.98 280 9.08 281 8.18 282 7.31 283 6.47 284 5.68 285 4.98 286 4.36 287 3.86 288 3.49 289 3.2 290 2.9 291 2.61 292 2.33 293 2.06 294 1.79 295 1.54 296 1.3 297 1.08 298 0.87 299 0.68 300 0.51 301 0.36 302 0.24 303 0.14 304 0.06 305 0.02 306 0 307 0 308 0.01 309 0.01 310 0.02 311 0.03 312 0.05 313 0.06 314 0.08 315 0.1 316 0.12 317 0.15 318 0.17 319 0.2 320 0.23 321 0.26 322 0.29 323 0.32 324 0.36 325 0.41 326 0.48 327 0.58 328 0.7 329 0.84 330 1 331 1.17 332 1.35 333 1.53 334 1.72 335 1.92 336 2.11 337 2.3 338 2.48 339 2.65 340 2.81 341 2.96 342 3.09 343 3.22 344 3.35 345 3.48 346 3.62 347 3.75 348 3.89 349 4.02 350 4.15 351 4.28 352 4.39 353 4.5 354 4.6 355 4.69 356 4.77 357 4.83 358 4.88 359 4.9 0",-53.5,"【2.1GHz】OHTK-02-135F",360,2150,2170,0,null,"OHTK-02-135F",false,0,0,null],</v>
      </c>
      <c r="C70" s="10" t="str">
        <f t="shared" ref="C70:E70" si="49">""""&amp;C16&amp;""","&amp;D70</f>
        <v>"Ｇｏｏｄ Ｔｅｌｅｃｏｍｍｕｎｉｃａｔｉｏｎ","20180215_エリア設計部修正","2 0 0 360 0 3.21 1 3.24 2 3.28 3 3.33 4 3.39 5 3.44 6 3.49 7 3.55 8 3.61 9 3.66 10 3.71 11 3.76 12 3.81 13 3.86 14 3.89 15 3.91 16 3.91 17 3.9 18 3.89 19 3.87 20 3.86 21 3.84 22 3.82 23 3.79 24 3.78 25 3.77 26 3.78 27 3.81 28 3.86 29 3.91 30 3.97 31 4.03 32 4.12 33 4.21 34 4.28 35 4.31 36 4.28 37 4.22 38 4.13 39 4.02 40 3.91 41 3.74 42 3.51 43 3.27 44 3.09 45 3.01 46 3.02 47 3.04 48 3.08 49 3.13 50 3.19 51 3.35 52 3.65 53 3.99 54 4.26 55 4.38 56 4.33 57 4.2 58 4.05 59 3.89 60 3.78 61 3.7 62 3.62 63 3.56 64 3.51 65 3.48 66 3.47 67 3.46 68 3.46 69 3.45 70 3.44 71 3.26 72 2.86 73 2.37 74 1.97 75 1.8 76 1.93 77 2.24 78 2.6 79 2.91 80 3.04 81 2.99 82 2.87 83 2.73 84 2.61 85 2.57 86 2.57 87 2.57 88 2.57 89 2.58 90 2.59 91 2.88 92 3.54 93 4.34 94 5 95 5.28 96 4.89 97 3.95 98 2.84 99 1.9 100 1.51 101 1.65 102 1.98 103 2.37 104 2.7 105 2.84 106 2.77 107 2.58 108 2.34 109 2.1 110 1.91 111 1.74 112 1.57 113 1.42 114 1.31 115 1.27 116 1.43 117 1.81 118 2.27 119 2.65 120 2.81 121 2.64 122 2.23 123 1.75 124 1.34 125 1.17 126 1.21 127 1.34 128 1.52 129 1.73 130 1.95 131 2.29 132 2.77 133 3.27 134 3.66 135 3.82 136 3.7 137 3.39 138 3 139 2.59 140 2.28 141 2.03 142 1.76 143 1.53 144 1.37 145 1.3 146 1.35 147 1.48 148 1.67 149 1.89 150 2.14 151 2.49 152 2.99 153 3.56 154 4.09 155 4.51 156 4.85 157 5.19 158 5.48 159 5.69 160 5.76 161 5.62 162 5.24 163 4.73 164 4.19 165 3.7 166 3.24 167 2.75 168 2.27 169 1.83 170 1.49 171 1.23 172 0.99 173 0.78 174 0.61 175 0.46 176 0.34 177 0.22 178 0.13 179 0.05 180 0 181 0.02 182 0.09 183 0.18 184 0.3 185 0.42 186 0.58 187 0.81 188 1.07 189 1.37 190 1.69 191 2.07 192 2.54 193 3.03 194 3.51 195 3.92 196 4.31 197 4.72 198 5.08 199 5.34 200 5.44 201 5.36 202 5.14 203 4.83 204 4.47 205 4.13 206 3.72 207 3.21 208 2.69 209 2.23 210 1.92 211 1.71 212 1.52 213 1.36 214 1.26 215 1.22 216 1.35 217 1.67 218 2.1 219 2.53 220 2.89 221 3.2 222 3.53 223 3.83 224 4.05 225 4.13 226 3.88 227 3.27 228 2.54 229 1.93 230 1.67 231 1.69 232 1.73 233 1.79 234 1.88 235 1.97 236 2.2 237 2.61 238 3.06 239 3.43 240 3.58 241 3.47 242 3.22 243 2.92 244 2.67 245 2.57 246 2.83 247 3.45 248 4.18 249 4.8 250 5.06 251 4.84 252 4.32 253 3.69 254 3.14 255 2.86 256 2.8 257 2.75 258 2.71 259 2.68 260 2.67 261 2.86 262 3.29 263 3.81 264 4.24 265 4.43 266 4.17 267 3.56 268 2.83 269 2.22 270 1.96 271 2.1 272 2.41 273 2.78 274 3.1 275 3.23 276 3.22 277 3.2 278 3.17 279 3.15 280 3.14 281 3.14 282 3.15 283 3.15 284 3.16 285 3.18 286 3.22 287 3.3 288 3.4 289 3.48 290 3.52 291 3.47 292 3.38 293 3.26 294 3.16 295 3.12 296 3.24 297 3.5 298 3.82 299 4.08 300 4.19 301 4.13 302 3.96 303 3.74 304 3.5 305 3.27 306 3.04 307 2.77 308 2.5 309 2.31 310 2.23 311 2.28 312 2.4 313 2.58 314 2.77 315 2.96 316 3.18 317 3.45 318 3.71 319 3.92 320 4 321 4 322 3.99 323 3.98 324 3.97 325 3.96 326 3.91 327 3.81 328 3.7 329 3.61 330 3.56 331 3.54 332 3.53 333 3.52 334 3.51 335 3.51 336 3.52 337 3.54 338 3.56 339 3.57 340 3.58 341 3.57 342 3.55 343 3.53 344 3.5 345 3.47 346 3.43 347 3.38 348 3.32 349 3.28 350 3.24 351 3.21 352 3.19 353 3.17 354 3.16 355 3.15 356 3.16 357 3.16 358 3.18 359 3.19 1 0 360 0 4.91 1 4.91 2 4.89 3 4.86 4 4.82 5 4.77 6 4.71 7 4.64 8 4.57 9 4.49 10 4.41 11 4.32 12 4.23 13 4.14 14 4.05 15 3.96 16 3.87 17 3.77 18 3.69 19 3.59 20 3.48 21 3.35 22 3.21 23 3.07 24 2.91 25 2.75 26 2.6 27 2.44 28 2.29 29 2.15 30 2.01 31 1.89 32 1.79 33 1.7 34 1.64 35 1.6 36 1.58 37 1.58 38 1.58 39 1.59 40 1.6 41 1.6 42 1.61 43 1.63 44 1.64 45 1.65 46 1.67 47 1.69 48 1.71 49 1.73 50 1.75 51 1.78 52 1.8 53 1.83 54 1.86 55 1.91 56 2 57 2.13 58 2.29 59 2.49 60 2.71 61 2.97 62 3.24 63 3.54 64 3.86 65 4.2 66 4.55 67 4.91 68 5.28 69 5.66 70 6.04 71 6.42 72 6.8 73 7.24 74 7.78 75 8.42 76 9.12 77 9.89 78 10.69 79 11.53 80 12.37 81 13.21 82 14.03 83 14.81 84 15.54 85 16.19 86 16.77 87 17.24 88 17.6 89 17.83 90 17.91 91 17.8 92 17.48 93 16.98 94 16.33 95 15.54 96 14.64 97 13.65 98 12.6 99 11.51 100 10.4 101 9.31 102 8.24 103 7.23 104 6.3 105 5.47 106 4.77 107 4.22 108 3.84 109 3.56 110 3.29 111 3.02 112 2.76 113 2.52 114 2.28 115 2.06 116 1.85 117 1.65 118 1.47 119 1.31 120 1.16 121 1.04 122 0.93 123 0.85 124 0.78 125 0.75 126 0.73 127 0.74 128 0.75 129 0.77 130 0.79 131 0.82 132 0.86 133 0.9 134 0.94 135 0.99 136 1.05 137 1.1 138 1.17 139 1.23 140 1.3 141 1.36 142 1.43 143 1.5 144 1.58 145 1.66 146 1.77 147 1.9 148 2.04 149 2.2 150 2.37 151 2.55 152 2.74 153 2.93 154 3.13 155 3.32 156 3.51 157 3.69 158 3.86 159 4.01 160 4.15 161 4.28 162 4.38 163 4.47 164 4.56 165 4.65 166 4.73 167 4.82 168 4.9 169 4.98 170 5.05 171 5.12 172 5.19 173 5.25 174 5.31 175 5.36 176 5.41 177 5.45 178 5.49 179 5.52 180 5.54 181 5.37 182 5.21 183 5.04 184 4.88 185 4.72 186 4.55 187 4.39 188 4.23 189 4.07 190 3.91 191 3.75 192 3.59 193 3.44 194 3.28 195 3.12 196 2.97 197 2.81 198 2.66 199 2.5 200 2.33 201 2.15 202 1.96 203 1.76 204 1.57 205 1.37 206 1.18 207 1 208 0.82 209 0.65 210 0.5 211 0.36 212 0.25 213 0.15 214 0.08 215 0.03 216 0.02 217 0.02 218 0.02 219 0.03 220 0.03 221 0.04 222 0.05 223 0.06 224 0.07 225 0.08 226 0.09 227 0.11 228 0.12 229 0.14 230 0.16 231 0.18 232 0.2 233 0.22 234 0.25 235 0.29 236 0.37 237 0.48 238 0.63 239 0.81 240 1.01 241 1.24 242 1.49 243 1.76 244 2.05 245 2.36 246 2.68 247 3.01 248 3.35 249 3.69 250 4.04 251 4.39 252 4.74 253 5.14 254 5.65 255 6.24 256 6.9 257 7.61 258 8.36 259 9.14 260 9.93 261 10.72 262 11.48 263 12.22 264 12.9 265 13.52 266 14.06 267 14.5 268 14.84 269 15.05 270 15.13 271 15.04 272 14.79 273 14.39 274 13.87 275 13.23 276 12.51 277 11.71 278 10.87 279 9.98 280 9.08 281 8.18 282 7.31 283 6.47 284 5.68 285 4.98 286 4.36 287 3.86 288 3.49 289 3.2 290 2.9 291 2.61 292 2.33 293 2.06 294 1.79 295 1.54 296 1.3 297 1.08 298 0.87 299 0.68 300 0.51 301 0.36 302 0.24 303 0.14 304 0.06 305 0.02 306 0 307 0 308 0.01 309 0.01 310 0.02 311 0.03 312 0.05 313 0.06 314 0.08 315 0.1 316 0.12 317 0.15 318 0.17 319 0.2 320 0.23 321 0.26 322 0.29 323 0.32 324 0.36 325 0.41 326 0.48 327 0.58 328 0.7 329 0.84 330 1 331 1.17 332 1.35 333 1.53 334 1.72 335 1.92 336 2.11 337 2.3 338 2.48 339 2.65 340 2.81 341 2.96 342 3.09 343 3.22 344 3.35 345 3.48 346 3.62 347 3.75 348 3.89 349 4.02 350 4.15 351 4.28 352 4.39 353 4.5 354 4.6 355 4.69 356 4.77 357 4.83 358 4.88 359 4.9 0",-53.5,"【2.1GHz】OHTK-02-135F",360,2150,2170,0,null,"OHTK-02-135F",false,0,0,null],</v>
      </c>
      <c r="D70" s="10" t="str">
        <f t="shared" si="49"/>
        <v>"20180215_エリア設計部修正","2 0 0 360 0 3.21 1 3.24 2 3.28 3 3.33 4 3.39 5 3.44 6 3.49 7 3.55 8 3.61 9 3.66 10 3.71 11 3.76 12 3.81 13 3.86 14 3.89 15 3.91 16 3.91 17 3.9 18 3.89 19 3.87 20 3.86 21 3.84 22 3.82 23 3.79 24 3.78 25 3.77 26 3.78 27 3.81 28 3.86 29 3.91 30 3.97 31 4.03 32 4.12 33 4.21 34 4.28 35 4.31 36 4.28 37 4.22 38 4.13 39 4.02 40 3.91 41 3.74 42 3.51 43 3.27 44 3.09 45 3.01 46 3.02 47 3.04 48 3.08 49 3.13 50 3.19 51 3.35 52 3.65 53 3.99 54 4.26 55 4.38 56 4.33 57 4.2 58 4.05 59 3.89 60 3.78 61 3.7 62 3.62 63 3.56 64 3.51 65 3.48 66 3.47 67 3.46 68 3.46 69 3.45 70 3.44 71 3.26 72 2.86 73 2.37 74 1.97 75 1.8 76 1.93 77 2.24 78 2.6 79 2.91 80 3.04 81 2.99 82 2.87 83 2.73 84 2.61 85 2.57 86 2.57 87 2.57 88 2.57 89 2.58 90 2.59 91 2.88 92 3.54 93 4.34 94 5 95 5.28 96 4.89 97 3.95 98 2.84 99 1.9 100 1.51 101 1.65 102 1.98 103 2.37 104 2.7 105 2.84 106 2.77 107 2.58 108 2.34 109 2.1 110 1.91 111 1.74 112 1.57 113 1.42 114 1.31 115 1.27 116 1.43 117 1.81 118 2.27 119 2.65 120 2.81 121 2.64 122 2.23 123 1.75 124 1.34 125 1.17 126 1.21 127 1.34 128 1.52 129 1.73 130 1.95 131 2.29 132 2.77 133 3.27 134 3.66 135 3.82 136 3.7 137 3.39 138 3 139 2.59 140 2.28 141 2.03 142 1.76 143 1.53 144 1.37 145 1.3 146 1.35 147 1.48 148 1.67 149 1.89 150 2.14 151 2.49 152 2.99 153 3.56 154 4.09 155 4.51 156 4.85 157 5.19 158 5.48 159 5.69 160 5.76 161 5.62 162 5.24 163 4.73 164 4.19 165 3.7 166 3.24 167 2.75 168 2.27 169 1.83 170 1.49 171 1.23 172 0.99 173 0.78 174 0.61 175 0.46 176 0.34 177 0.22 178 0.13 179 0.05 180 0 181 0.02 182 0.09 183 0.18 184 0.3 185 0.42 186 0.58 187 0.81 188 1.07 189 1.37 190 1.69 191 2.07 192 2.54 193 3.03 194 3.51 195 3.92 196 4.31 197 4.72 198 5.08 199 5.34 200 5.44 201 5.36 202 5.14 203 4.83 204 4.47 205 4.13 206 3.72 207 3.21 208 2.69 209 2.23 210 1.92 211 1.71 212 1.52 213 1.36 214 1.26 215 1.22 216 1.35 217 1.67 218 2.1 219 2.53 220 2.89 221 3.2 222 3.53 223 3.83 224 4.05 225 4.13 226 3.88 227 3.27 228 2.54 229 1.93 230 1.67 231 1.69 232 1.73 233 1.79 234 1.88 235 1.97 236 2.2 237 2.61 238 3.06 239 3.43 240 3.58 241 3.47 242 3.22 243 2.92 244 2.67 245 2.57 246 2.83 247 3.45 248 4.18 249 4.8 250 5.06 251 4.84 252 4.32 253 3.69 254 3.14 255 2.86 256 2.8 257 2.75 258 2.71 259 2.68 260 2.67 261 2.86 262 3.29 263 3.81 264 4.24 265 4.43 266 4.17 267 3.56 268 2.83 269 2.22 270 1.96 271 2.1 272 2.41 273 2.78 274 3.1 275 3.23 276 3.22 277 3.2 278 3.17 279 3.15 280 3.14 281 3.14 282 3.15 283 3.15 284 3.16 285 3.18 286 3.22 287 3.3 288 3.4 289 3.48 290 3.52 291 3.47 292 3.38 293 3.26 294 3.16 295 3.12 296 3.24 297 3.5 298 3.82 299 4.08 300 4.19 301 4.13 302 3.96 303 3.74 304 3.5 305 3.27 306 3.04 307 2.77 308 2.5 309 2.31 310 2.23 311 2.28 312 2.4 313 2.58 314 2.77 315 2.96 316 3.18 317 3.45 318 3.71 319 3.92 320 4 321 4 322 3.99 323 3.98 324 3.97 325 3.96 326 3.91 327 3.81 328 3.7 329 3.61 330 3.56 331 3.54 332 3.53 333 3.52 334 3.51 335 3.51 336 3.52 337 3.54 338 3.56 339 3.57 340 3.58 341 3.57 342 3.55 343 3.53 344 3.5 345 3.47 346 3.43 347 3.38 348 3.32 349 3.28 350 3.24 351 3.21 352 3.19 353 3.17 354 3.16 355 3.15 356 3.16 357 3.16 358 3.18 359 3.19 1 0 360 0 4.91 1 4.91 2 4.89 3 4.86 4 4.82 5 4.77 6 4.71 7 4.64 8 4.57 9 4.49 10 4.41 11 4.32 12 4.23 13 4.14 14 4.05 15 3.96 16 3.87 17 3.77 18 3.69 19 3.59 20 3.48 21 3.35 22 3.21 23 3.07 24 2.91 25 2.75 26 2.6 27 2.44 28 2.29 29 2.15 30 2.01 31 1.89 32 1.79 33 1.7 34 1.64 35 1.6 36 1.58 37 1.58 38 1.58 39 1.59 40 1.6 41 1.6 42 1.61 43 1.63 44 1.64 45 1.65 46 1.67 47 1.69 48 1.71 49 1.73 50 1.75 51 1.78 52 1.8 53 1.83 54 1.86 55 1.91 56 2 57 2.13 58 2.29 59 2.49 60 2.71 61 2.97 62 3.24 63 3.54 64 3.86 65 4.2 66 4.55 67 4.91 68 5.28 69 5.66 70 6.04 71 6.42 72 6.8 73 7.24 74 7.78 75 8.42 76 9.12 77 9.89 78 10.69 79 11.53 80 12.37 81 13.21 82 14.03 83 14.81 84 15.54 85 16.19 86 16.77 87 17.24 88 17.6 89 17.83 90 17.91 91 17.8 92 17.48 93 16.98 94 16.33 95 15.54 96 14.64 97 13.65 98 12.6 99 11.51 100 10.4 101 9.31 102 8.24 103 7.23 104 6.3 105 5.47 106 4.77 107 4.22 108 3.84 109 3.56 110 3.29 111 3.02 112 2.76 113 2.52 114 2.28 115 2.06 116 1.85 117 1.65 118 1.47 119 1.31 120 1.16 121 1.04 122 0.93 123 0.85 124 0.78 125 0.75 126 0.73 127 0.74 128 0.75 129 0.77 130 0.79 131 0.82 132 0.86 133 0.9 134 0.94 135 0.99 136 1.05 137 1.1 138 1.17 139 1.23 140 1.3 141 1.36 142 1.43 143 1.5 144 1.58 145 1.66 146 1.77 147 1.9 148 2.04 149 2.2 150 2.37 151 2.55 152 2.74 153 2.93 154 3.13 155 3.32 156 3.51 157 3.69 158 3.86 159 4.01 160 4.15 161 4.28 162 4.38 163 4.47 164 4.56 165 4.65 166 4.73 167 4.82 168 4.9 169 4.98 170 5.05 171 5.12 172 5.19 173 5.25 174 5.31 175 5.36 176 5.41 177 5.45 178 5.49 179 5.52 180 5.54 181 5.37 182 5.21 183 5.04 184 4.88 185 4.72 186 4.55 187 4.39 188 4.23 189 4.07 190 3.91 191 3.75 192 3.59 193 3.44 194 3.28 195 3.12 196 2.97 197 2.81 198 2.66 199 2.5 200 2.33 201 2.15 202 1.96 203 1.76 204 1.57 205 1.37 206 1.18 207 1 208 0.82 209 0.65 210 0.5 211 0.36 212 0.25 213 0.15 214 0.08 215 0.03 216 0.02 217 0.02 218 0.02 219 0.03 220 0.03 221 0.04 222 0.05 223 0.06 224 0.07 225 0.08 226 0.09 227 0.11 228 0.12 229 0.14 230 0.16 231 0.18 232 0.2 233 0.22 234 0.25 235 0.29 236 0.37 237 0.48 238 0.63 239 0.81 240 1.01 241 1.24 242 1.49 243 1.76 244 2.05 245 2.36 246 2.68 247 3.01 248 3.35 249 3.69 250 4.04 251 4.39 252 4.74 253 5.14 254 5.65 255 6.24 256 6.9 257 7.61 258 8.36 259 9.14 260 9.93 261 10.72 262 11.48 263 12.22 264 12.9 265 13.52 266 14.06 267 14.5 268 14.84 269 15.05 270 15.13 271 15.04 272 14.79 273 14.39 274 13.87 275 13.23 276 12.51 277 11.71 278 10.87 279 9.98 280 9.08 281 8.18 282 7.31 283 6.47 284 5.68 285 4.98 286 4.36 287 3.86 288 3.49 289 3.2 290 2.9 291 2.61 292 2.33 293 2.06 294 1.79 295 1.54 296 1.3 297 1.08 298 0.87 299 0.68 300 0.51 301 0.36 302 0.24 303 0.14 304 0.06 305 0.02 306 0 307 0 308 0.01 309 0.01 310 0.02 311 0.03 312 0.05 313 0.06 314 0.08 315 0.1 316 0.12 317 0.15 318 0.17 319 0.2 320 0.23 321 0.26 322 0.29 323 0.32 324 0.36 325 0.41 326 0.48 327 0.58 328 0.7 329 0.84 330 1 331 1.17 332 1.35 333 1.53 334 1.72 335 1.92 336 2.11 337 2.3 338 2.48 339 2.65 340 2.81 341 2.96 342 3.09 343 3.22 344 3.35 345 3.48 346 3.62 347 3.75 348 3.89 349 4.02 350 4.15 351 4.28 352 4.39 353 4.5 354 4.6 355 4.69 356 4.77 357 4.83 358 4.88 359 4.9 0",-53.5,"【2.1GHz】OHTK-02-135F",360,2150,2170,0,null,"OHTK-02-135F",false,0,0,null],</v>
      </c>
      <c r="E70" s="10" t="str">
        <f t="shared" si="49"/>
        <v>"2 0 0 360 0 3.21 1 3.24 2 3.28 3 3.33 4 3.39 5 3.44 6 3.49 7 3.55 8 3.61 9 3.66 10 3.71 11 3.76 12 3.81 13 3.86 14 3.89 15 3.91 16 3.91 17 3.9 18 3.89 19 3.87 20 3.86 21 3.84 22 3.82 23 3.79 24 3.78 25 3.77 26 3.78 27 3.81 28 3.86 29 3.91 30 3.97 31 4.03 32 4.12 33 4.21 34 4.28 35 4.31 36 4.28 37 4.22 38 4.13 39 4.02 40 3.91 41 3.74 42 3.51 43 3.27 44 3.09 45 3.01 46 3.02 47 3.04 48 3.08 49 3.13 50 3.19 51 3.35 52 3.65 53 3.99 54 4.26 55 4.38 56 4.33 57 4.2 58 4.05 59 3.89 60 3.78 61 3.7 62 3.62 63 3.56 64 3.51 65 3.48 66 3.47 67 3.46 68 3.46 69 3.45 70 3.44 71 3.26 72 2.86 73 2.37 74 1.97 75 1.8 76 1.93 77 2.24 78 2.6 79 2.91 80 3.04 81 2.99 82 2.87 83 2.73 84 2.61 85 2.57 86 2.57 87 2.57 88 2.57 89 2.58 90 2.59 91 2.88 92 3.54 93 4.34 94 5 95 5.28 96 4.89 97 3.95 98 2.84 99 1.9 100 1.51 101 1.65 102 1.98 103 2.37 104 2.7 105 2.84 106 2.77 107 2.58 108 2.34 109 2.1 110 1.91 111 1.74 112 1.57 113 1.42 114 1.31 115 1.27 116 1.43 117 1.81 118 2.27 119 2.65 120 2.81 121 2.64 122 2.23 123 1.75 124 1.34 125 1.17 126 1.21 127 1.34 128 1.52 129 1.73 130 1.95 131 2.29 132 2.77 133 3.27 134 3.66 135 3.82 136 3.7 137 3.39 138 3 139 2.59 140 2.28 141 2.03 142 1.76 143 1.53 144 1.37 145 1.3 146 1.35 147 1.48 148 1.67 149 1.89 150 2.14 151 2.49 152 2.99 153 3.56 154 4.09 155 4.51 156 4.85 157 5.19 158 5.48 159 5.69 160 5.76 161 5.62 162 5.24 163 4.73 164 4.19 165 3.7 166 3.24 167 2.75 168 2.27 169 1.83 170 1.49 171 1.23 172 0.99 173 0.78 174 0.61 175 0.46 176 0.34 177 0.22 178 0.13 179 0.05 180 0 181 0.02 182 0.09 183 0.18 184 0.3 185 0.42 186 0.58 187 0.81 188 1.07 189 1.37 190 1.69 191 2.07 192 2.54 193 3.03 194 3.51 195 3.92 196 4.31 197 4.72 198 5.08 199 5.34 200 5.44 201 5.36 202 5.14 203 4.83 204 4.47 205 4.13 206 3.72 207 3.21 208 2.69 209 2.23 210 1.92 211 1.71 212 1.52 213 1.36 214 1.26 215 1.22 216 1.35 217 1.67 218 2.1 219 2.53 220 2.89 221 3.2 222 3.53 223 3.83 224 4.05 225 4.13 226 3.88 227 3.27 228 2.54 229 1.93 230 1.67 231 1.69 232 1.73 233 1.79 234 1.88 235 1.97 236 2.2 237 2.61 238 3.06 239 3.43 240 3.58 241 3.47 242 3.22 243 2.92 244 2.67 245 2.57 246 2.83 247 3.45 248 4.18 249 4.8 250 5.06 251 4.84 252 4.32 253 3.69 254 3.14 255 2.86 256 2.8 257 2.75 258 2.71 259 2.68 260 2.67 261 2.86 262 3.29 263 3.81 264 4.24 265 4.43 266 4.17 267 3.56 268 2.83 269 2.22 270 1.96 271 2.1 272 2.41 273 2.78 274 3.1 275 3.23 276 3.22 277 3.2 278 3.17 279 3.15 280 3.14 281 3.14 282 3.15 283 3.15 284 3.16 285 3.18 286 3.22 287 3.3 288 3.4 289 3.48 290 3.52 291 3.47 292 3.38 293 3.26 294 3.16 295 3.12 296 3.24 297 3.5 298 3.82 299 4.08 300 4.19 301 4.13 302 3.96 303 3.74 304 3.5 305 3.27 306 3.04 307 2.77 308 2.5 309 2.31 310 2.23 311 2.28 312 2.4 313 2.58 314 2.77 315 2.96 316 3.18 317 3.45 318 3.71 319 3.92 320 4 321 4 322 3.99 323 3.98 324 3.97 325 3.96 326 3.91 327 3.81 328 3.7 329 3.61 330 3.56 331 3.54 332 3.53 333 3.52 334 3.51 335 3.51 336 3.52 337 3.54 338 3.56 339 3.57 340 3.58 341 3.57 342 3.55 343 3.53 344 3.5 345 3.47 346 3.43 347 3.38 348 3.32 349 3.28 350 3.24 351 3.21 352 3.19 353 3.17 354 3.16 355 3.15 356 3.16 357 3.16 358 3.18 359 3.19 1 0 360 0 4.91 1 4.91 2 4.89 3 4.86 4 4.82 5 4.77 6 4.71 7 4.64 8 4.57 9 4.49 10 4.41 11 4.32 12 4.23 13 4.14 14 4.05 15 3.96 16 3.87 17 3.77 18 3.69 19 3.59 20 3.48 21 3.35 22 3.21 23 3.07 24 2.91 25 2.75 26 2.6 27 2.44 28 2.29 29 2.15 30 2.01 31 1.89 32 1.79 33 1.7 34 1.64 35 1.6 36 1.58 37 1.58 38 1.58 39 1.59 40 1.6 41 1.6 42 1.61 43 1.63 44 1.64 45 1.65 46 1.67 47 1.69 48 1.71 49 1.73 50 1.75 51 1.78 52 1.8 53 1.83 54 1.86 55 1.91 56 2 57 2.13 58 2.29 59 2.49 60 2.71 61 2.97 62 3.24 63 3.54 64 3.86 65 4.2 66 4.55 67 4.91 68 5.28 69 5.66 70 6.04 71 6.42 72 6.8 73 7.24 74 7.78 75 8.42 76 9.12 77 9.89 78 10.69 79 11.53 80 12.37 81 13.21 82 14.03 83 14.81 84 15.54 85 16.19 86 16.77 87 17.24 88 17.6 89 17.83 90 17.91 91 17.8 92 17.48 93 16.98 94 16.33 95 15.54 96 14.64 97 13.65 98 12.6 99 11.51 100 10.4 101 9.31 102 8.24 103 7.23 104 6.3 105 5.47 106 4.77 107 4.22 108 3.84 109 3.56 110 3.29 111 3.02 112 2.76 113 2.52 114 2.28 115 2.06 116 1.85 117 1.65 118 1.47 119 1.31 120 1.16 121 1.04 122 0.93 123 0.85 124 0.78 125 0.75 126 0.73 127 0.74 128 0.75 129 0.77 130 0.79 131 0.82 132 0.86 133 0.9 134 0.94 135 0.99 136 1.05 137 1.1 138 1.17 139 1.23 140 1.3 141 1.36 142 1.43 143 1.5 144 1.58 145 1.66 146 1.77 147 1.9 148 2.04 149 2.2 150 2.37 151 2.55 152 2.74 153 2.93 154 3.13 155 3.32 156 3.51 157 3.69 158 3.86 159 4.01 160 4.15 161 4.28 162 4.38 163 4.47 164 4.56 165 4.65 166 4.73 167 4.82 168 4.9 169 4.98 170 5.05 171 5.12 172 5.19 173 5.25 174 5.31 175 5.36 176 5.41 177 5.45 178 5.49 179 5.52 180 5.54 181 5.37 182 5.21 183 5.04 184 4.88 185 4.72 186 4.55 187 4.39 188 4.23 189 4.07 190 3.91 191 3.75 192 3.59 193 3.44 194 3.28 195 3.12 196 2.97 197 2.81 198 2.66 199 2.5 200 2.33 201 2.15 202 1.96 203 1.76 204 1.57 205 1.37 206 1.18 207 1 208 0.82 209 0.65 210 0.5 211 0.36 212 0.25 213 0.15 214 0.08 215 0.03 216 0.02 217 0.02 218 0.02 219 0.03 220 0.03 221 0.04 222 0.05 223 0.06 224 0.07 225 0.08 226 0.09 227 0.11 228 0.12 229 0.14 230 0.16 231 0.18 232 0.2 233 0.22 234 0.25 235 0.29 236 0.37 237 0.48 238 0.63 239 0.81 240 1.01 241 1.24 242 1.49 243 1.76 244 2.05 245 2.36 246 2.68 247 3.01 248 3.35 249 3.69 250 4.04 251 4.39 252 4.74 253 5.14 254 5.65 255 6.24 256 6.9 257 7.61 258 8.36 259 9.14 260 9.93 261 10.72 262 11.48 263 12.22 264 12.9 265 13.52 266 14.06 267 14.5 268 14.84 269 15.05 270 15.13 271 15.04 272 14.79 273 14.39 274 13.87 275 13.23 276 12.51 277 11.71 278 10.87 279 9.98 280 9.08 281 8.18 282 7.31 283 6.47 284 5.68 285 4.98 286 4.36 287 3.86 288 3.49 289 3.2 290 2.9 291 2.61 292 2.33 293 2.06 294 1.79 295 1.54 296 1.3 297 1.08 298 0.87 299 0.68 300 0.51 301 0.36 302 0.24 303 0.14 304 0.06 305 0.02 306 0 307 0 308 0.01 309 0.01 310 0.02 311 0.03 312 0.05 313 0.06 314 0.08 315 0.1 316 0.12 317 0.15 318 0.17 319 0.2 320 0.23 321 0.26 322 0.29 323 0.32 324 0.36 325 0.41 326 0.48 327 0.58 328 0.7 329 0.84 330 1 331 1.17 332 1.35 333 1.53 334 1.72 335 1.92 336 2.11 337 2.3 338 2.48 339 2.65 340 2.81 341 2.96 342 3.09 343 3.22 344 3.35 345 3.48 346 3.62 347 3.75 348 3.89 349 4.02 350 4.15 351 4.28 352 4.39 353 4.5 354 4.6 355 4.69 356 4.77 357 4.83 358 4.88 359 4.9 0",-53.5,"【2.1GHz】OHTK-02-135F",360,2150,2170,0,null,"OHTK-02-135F",false,0,0,null],</v>
      </c>
      <c r="F70" s="10" t="str">
        <f t="shared" si="7"/>
        <v>-53.5,"【2.1GHz】OHTK-02-135F",360,2150,2170,0,null,"OHTK-02-135F",false,0,0,null],</v>
      </c>
      <c r="G70" s="10" t="str">
        <f t="shared" si="8"/>
        <v>"【2.1GHz】OHTK-02-135F",360,2150,2170,0,null,"OHTK-02-135F",false,0,0,null],</v>
      </c>
      <c r="H70" s="10" t="str">
        <f t="shared" ref="H70:L70" si="50">H16&amp;","&amp;I70</f>
        <v>360,2150,2170,0,null,"OHTK-02-135F",false,0,0,null],</v>
      </c>
      <c r="I70" s="10" t="str">
        <f t="shared" si="50"/>
        <v>2150,2170,0,null,"OHTK-02-135F",false,0,0,null],</v>
      </c>
      <c r="J70" s="10" t="str">
        <f t="shared" si="50"/>
        <v>2170,0,null,"OHTK-02-135F",false,0,0,null],</v>
      </c>
      <c r="K70" s="10" t="str">
        <f t="shared" si="50"/>
        <v>0,null,"OHTK-02-135F",false,0,0,null],</v>
      </c>
      <c r="L70" s="10" t="str">
        <f t="shared" si="50"/>
        <v>null,"OHTK-02-135F",false,0,0,null],</v>
      </c>
      <c r="M70" s="10" t="str">
        <f t="shared" si="10"/>
        <v>"OHTK-02-135F",false,0,0,null],</v>
      </c>
      <c r="N70" s="10" t="str">
        <f t="shared" ref="N70:P70" si="51">N16&amp;","&amp;O70</f>
        <v>false,0,0,null],</v>
      </c>
      <c r="O70" s="10" t="str">
        <f t="shared" si="51"/>
        <v>0,0,null],</v>
      </c>
      <c r="P70" s="10" t="str">
        <f t="shared" si="51"/>
        <v>0,null],</v>
      </c>
      <c r="Q70" s="10" t="str">
        <f t="shared" si="12"/>
        <v>null],</v>
      </c>
    </row>
    <row r="71">
      <c r="A71" s="10" t="str">
        <f t="shared" si="4"/>
        <v>["【2.1GHz】OVHHWF-0202-125(0)",3.89,"Ｇｏｏｄ Ｔｅｌｅｃｏｍｍｕｎｉｃａｔｉｏｎ","20180215_エリア設計部修正","2 0 0 360 0 0.66 1 0.7 2 0.7 3 0.72 4 0.7 5 0.73 6 0.7 7 0.73 8 0.73 9 0.8 10 0.76 11 0.77 12 0.76 13 0.78 14 0.77 15 0.77 16 0.8 17 0.8 18 0.78 19 0.76 20 0.8 21 0.76 22 0.76 23 0.73 24 0.74 25 0.66 26 0.7 27 0.68 28 0.73 29 0.67 30 0.65 31 0.65 32 0.64 33 0.63 34 0.58 35 0.56 36 0.58 37 0.57 38 0.51 39 0.49 40 0.48 41 0.5 42 0.5 43 0.48 44 0.49 45 0.44 46 0.44 47 0.51 48 0.48 49 0.53 50 0.47 51 0.47 52 0.49 53 0.53 54 0.52 55 0.52 56 0.58 57 0.57 58 0.57 59 0.64 60 0.63 61 0.62 62 0.69 63 0.73 64 0.76 65 0.75 66 0.75 67 0.85 68 0.9 69 0.96 70 0.98 71 0.97 72 1.04 73 1.1 74 1.16 75 1.17 76 1.26 77 1.29 78 1.36 79 1.41 80 1.5 81 1.52 82 1.55 83 1.58 84 1.64 85 1.69 86 1.78 87 1.84 88 1.88 89 1.97 90 2.04 91 2.12 92 2.12 93 2.24 94 2.28 95 2.29 96 2.38 97 2.42 98 2.47 99 2.44 100 2.6 101 2.6 102 2.68 103 2.7 104 2.65 105 2.75 106 2.8 107 2.86 108 2.9 109 2.9 110 2.88 111 2.96 112 2.93 113 3 114 3.04 115 2.95 116 3 117 2.97 118 3.01 119 3.01 120 3.04 121 3.04 122 3.1 123 3.14 124 3.12 125 3.13 126 3.1 127 3.08 128 3.14 129 3.18 130 3.22 131 3.16 132 3.16 133 3.22 134 3.12 135 3.12 136 3.12 137 3.16 138 3.14 139 3.14 140 3.12 141 3.15 142 3.14 143 3.16 144 3.16 145 3.15 146 3.24 147 3.19 148 3.27 149 3.2 150 3.21 151 3.24 152 3.24 153 3.35 154 3.34 155 3.29 156 3.31 157 3.33 158 3.38 159 3.42 160 3.4 161 3.44 162 3.42 163 3.46 164 3.46 165 3.5 166 3.5 167 3.56 168 3.56 169 3.56 170 3.64 171 3.66 172 3.6 173 3.64 174 3.7 175 3.63 176 3.66 177 3.66 178 3.68 179 3.64 180 4.13 181 4.1 182 4.14 183 4.15 184 4.2 185 4.12 186 4.1 187 4.08 188 4.08 189 4.14 190 4.15 191 4.16 192 4.03 193 4.06 194 4.08 195 4.07 196 4.04 197 4 198 3.99 199 4.08 200 4.04 201 4.02 202 3.98 203 3.94 204 3.94 205 3.99 206 3.94 207 3.89 208 3.91 209 3.88 210 3.84 211 3.84 212 3.9 213 3.88 214 3.8 215 3.79 216 3.82 217 3.82 218 3.76 219 3.72 220 3.66 221 3.7 222 3.64 223 3.6 224 3.64 225 3.54 226 3.58 227 3.58 228 3.49 229 3.48 230 3.49 231 3.51 232 3.4 233 3.4 234 3.39 235 3.35 236 3.35 237 3.34 238 3.29 239 3.31 240 3.28 241 3.28 242 3.23 243 3.14 244 3.16 245 3.13 246 3.1 247 3.16 248 3.08 249 3.01 250 3 251 3 252 3.01 253 3.01 254 3.05 255 2.99 256 2.99 257 2.87 258 2.86 259 2.84 260 2.8 261 2.76 262 2.74 263 2.69 264 2.67 265 2.64 266 2.54 267 2.5 268 2.49 269 2.41 270 2.36 271 2.3 272 2.24 273 2.2 274 2.15 275 2.09 276 2 277 1.98 278 1.88 279 1.84 280 1.74 281 1.68 282 1.6 283 1.51 284 1.49 285 1.46 286 1.36 287 1.25 288 1.19 289 1.13 290 1.08 291 1.05 292 0.96 293 0.93 294 0.86 295 0.83 296 0.76 297 0.68 298 0.67 299 0.62 300 0.57 301 0.52 302 0.48 303 0.43 304 0.41 305 0.37 306 0.34 307 0.32 308 0.25 309 0.24 310 0.21 311 0.21 312 0.21 313 0.16 314 0.14 315 0.13 316 0.13 317 0.07 318 0.07 319 0.11 320 0.09 321 0.06 322 0.06 323 0.04 324 0.06 325 0.03 326 0.08 327 0.03 328 0.02 329 0 330 0.03 331 0.06 332 0.07 333 0.08 334 0.12 335 0.13 336 0.15 337 0.19 338 0.24 339 0.24 340 0.23 341 0.24 342 0.29 343 0.34 344 0.37 345 0.37 346 0.4 347 0.39 348 0.42 349 0.46 350 0.48 351 0.48 352 0.54 353 0.58 354 0.57 355 0.56 356 0.6 357 0.6 358 0.6 359 0.6 1 0 360 0 4.31 1 4.15 2 3.96 3 3.78 4 3.67 5 3.52 6 3.35 7 3.2 8 3.03 9 2.84 10 2.74 11 2.59 12 2.43 13 2.31 14 2.14 15 2.05 16 1.93 17 1.78 18 1.68 19 1.59 20 1.43 21 1.3 22 1.18 23 1.1 24 1.03 25 0.92 26 0.85 27 0.75 28 0.69 29 0.59 30 0.5 31 0.42 32 0.38 33 0.34 34 0.27 35 0.2 36 0.19 37 0.12 38 0.09 39 0.03 40 0.02 41 0 42 0.01 43 0 44 0 45 0.06 46 0.07 47 0.12 48 0.17 49 0.23 50 0.29 51 0.39 52 0.48 53 0.51 54 0.63 55 0.74 56 0.88 57 1 58 1.09 59 1.32 60 1.48 61 1.65 62 1.8 63 2.02 64 2.23 65 2.55 66 2.77 67 3.06 68 3.32 69 3.62 70 4.01 71 4.39 72 4.8 73 5.12 74 5.6 75 6.16 76 6.6 77 6.76 78 6.9 79 8.48 80 9.52 81 10.35 82 11.42 83 12.7 84 13.96 85 15.8 86 17.6 87 20.3 88 23.26 89 27.26 90 27.9 91 24.85 92 21.91 93 18.69 94 16.67 95 14.9 96 13.42 97 12.12 98 11.06 99 10.02 100 9.16 101 8.49 102 7.7 103 7.08 104 6.49 105 5.99 106 5.59 107 5.1 108 4.71 109 4.26 110 3.91 111 3.58 112 3.24 113 3.02 114 2.77 115 2.49 116 2.27 117 2.04 118 1.87 119 1.69 120 1.52 121 1.38 122 1.19 123 1.03 124 0.9 125 0.8 126 0.73 127 0.62 128 0.56 129 0.47 130 0.39 131 0.32 132 0.28 133 0.24 134 0.2 135 0.18 136 0.14 137 0.16 138 0.16 139 0.16 140 0.12 141 0.15 142 0.17 143 0.19 144 0.22 145 0.29 146 0.32 147 0.33 148 0.41 149 0.43 150 0.49 151 0.57 152 0.64 153 0.67 154 0.75 155 0.78 156 0.89 157 0.97 158 1.12 159 1.18 160 1.26 161 1.32 162 1.45 163 1.56 164 1.67 165 1.76 166 1.89 167 2.01 168 2.14 169 2.27 170 2.43 171 2.54 172 2.71 173 2.88 174 2.98 175 3.15 176 3.28 177 3.4 178 3.47 179 3.61 180 3.77 181 3.9 182 4.04 183 4.22 184 4.38 185 4.58 186 4.8 187 4.92 188 5.1 189 5.28 190 5.54 191 5.72 192 5.87 193 6.14 194 6.31 195 6.56 196 6.84 197 6.98 198 7.22 199 7.48 200 7.6 201 7.84 202 8.08 203 8.25 204 8.43 205 8.64 206 8.8 207 8.93 208 9.12 209 9.34 210 9.59 211 9.72 212 9.72 213 9.85 214 10 215 10 216 10.06 217 10.06 218 10.13 219 10.02 220 10.05 221 10.09 222 10.06 223 10.06 224 9.94 225 9.9 226 9.8 227 9.83 228 9.68 229 9.68 230 9.68 231 9.56 232 9.44 233 9.4 234 9.38 235 9.4 236 9.41 237 9.32 238 9.38 239 9.41 240 9.54 241 9.59 242 9.65 243 9.74 244 9.9 245 10.08 246 10.3 247 10.44 248 10.72 249 11 250 11.37 251 11.65 252 12.1 253 12.32 254 12.83 255 13.39 256 13.97 257 14.52 258 15.32 259 16.12 260 16.99 261 17.96 262 19.26 263 20.71 264 22.33 265 23.62 266 25.8 267 28.23 268 29.27 269 29.04 270 25.18 271 24.86 272 24.11 273 22.53 274 20.8 275 19.38 276 18.03 277 16.99 278 16.26 279 15.41 280 14.57 281 13.84 282 13.24 283 12.8 284 12.3 285 11.8 286 11.43 287 11.07 288 10.72 289 10.54 290 10.22 291 9.96 292 9.8 293 9.54 294 9.38 295 9.22 296 9.06 297 9.05 298 8.88 299 8.87 300 8.77 301 8.7 302 8.68 303 8.68 304 8.62 305 8.65 306 8.7 307 8.71 308 8.67 309 8.72 310 8.84 311 8.82 312 9.02 313 9.02 314 9.18 315 9.28 316 9.28 317 9.34 318 9.49 319 9.64 320 9.56 321 9.77 322 9.82 323 9.84 324 9.92 325 9.81 326 9.77 327 9.68 328 9.72 329 9.69 330 9.65 331 9.43 332 9.42 333 9.3 334 9.08 335 8.96 336 8.79 337 8.54 338 8.34 339 8.11 340 7.97 341 7.78 342 7.56 343 7.36 344 7.2 345 6.94 346 6.74 347 6.54 348 6.38 349 6.24 350 6.02 351 5.8 352 5.72 353 5.5 354 5.34 355 5.17 356 4.97 357 4.8 358 4.66 359 4.5 0",41,"【2.1GHz】OVHHWF-0202-125",360,2150,2170,0,null,"OVHHWF-0202-125",false,0,0,null],</v>
      </c>
      <c r="B71" s="10" t="str">
        <f t="shared" si="5"/>
        <v>3.89,"Ｇｏｏｄ Ｔｅｌｅｃｏｍｍｕｎｉｃａｔｉｏｎ","20180215_エリア設計部修正","2 0 0 360 0 0.66 1 0.7 2 0.7 3 0.72 4 0.7 5 0.73 6 0.7 7 0.73 8 0.73 9 0.8 10 0.76 11 0.77 12 0.76 13 0.78 14 0.77 15 0.77 16 0.8 17 0.8 18 0.78 19 0.76 20 0.8 21 0.76 22 0.76 23 0.73 24 0.74 25 0.66 26 0.7 27 0.68 28 0.73 29 0.67 30 0.65 31 0.65 32 0.64 33 0.63 34 0.58 35 0.56 36 0.58 37 0.57 38 0.51 39 0.49 40 0.48 41 0.5 42 0.5 43 0.48 44 0.49 45 0.44 46 0.44 47 0.51 48 0.48 49 0.53 50 0.47 51 0.47 52 0.49 53 0.53 54 0.52 55 0.52 56 0.58 57 0.57 58 0.57 59 0.64 60 0.63 61 0.62 62 0.69 63 0.73 64 0.76 65 0.75 66 0.75 67 0.85 68 0.9 69 0.96 70 0.98 71 0.97 72 1.04 73 1.1 74 1.16 75 1.17 76 1.26 77 1.29 78 1.36 79 1.41 80 1.5 81 1.52 82 1.55 83 1.58 84 1.64 85 1.69 86 1.78 87 1.84 88 1.88 89 1.97 90 2.04 91 2.12 92 2.12 93 2.24 94 2.28 95 2.29 96 2.38 97 2.42 98 2.47 99 2.44 100 2.6 101 2.6 102 2.68 103 2.7 104 2.65 105 2.75 106 2.8 107 2.86 108 2.9 109 2.9 110 2.88 111 2.96 112 2.93 113 3 114 3.04 115 2.95 116 3 117 2.97 118 3.01 119 3.01 120 3.04 121 3.04 122 3.1 123 3.14 124 3.12 125 3.13 126 3.1 127 3.08 128 3.14 129 3.18 130 3.22 131 3.16 132 3.16 133 3.22 134 3.12 135 3.12 136 3.12 137 3.16 138 3.14 139 3.14 140 3.12 141 3.15 142 3.14 143 3.16 144 3.16 145 3.15 146 3.24 147 3.19 148 3.27 149 3.2 150 3.21 151 3.24 152 3.24 153 3.35 154 3.34 155 3.29 156 3.31 157 3.33 158 3.38 159 3.42 160 3.4 161 3.44 162 3.42 163 3.46 164 3.46 165 3.5 166 3.5 167 3.56 168 3.56 169 3.56 170 3.64 171 3.66 172 3.6 173 3.64 174 3.7 175 3.63 176 3.66 177 3.66 178 3.68 179 3.64 180 4.13 181 4.1 182 4.14 183 4.15 184 4.2 185 4.12 186 4.1 187 4.08 188 4.08 189 4.14 190 4.15 191 4.16 192 4.03 193 4.06 194 4.08 195 4.07 196 4.04 197 4 198 3.99 199 4.08 200 4.04 201 4.02 202 3.98 203 3.94 204 3.94 205 3.99 206 3.94 207 3.89 208 3.91 209 3.88 210 3.84 211 3.84 212 3.9 213 3.88 214 3.8 215 3.79 216 3.82 217 3.82 218 3.76 219 3.72 220 3.66 221 3.7 222 3.64 223 3.6 224 3.64 225 3.54 226 3.58 227 3.58 228 3.49 229 3.48 230 3.49 231 3.51 232 3.4 233 3.4 234 3.39 235 3.35 236 3.35 237 3.34 238 3.29 239 3.31 240 3.28 241 3.28 242 3.23 243 3.14 244 3.16 245 3.13 246 3.1 247 3.16 248 3.08 249 3.01 250 3 251 3 252 3.01 253 3.01 254 3.05 255 2.99 256 2.99 257 2.87 258 2.86 259 2.84 260 2.8 261 2.76 262 2.74 263 2.69 264 2.67 265 2.64 266 2.54 267 2.5 268 2.49 269 2.41 270 2.36 271 2.3 272 2.24 273 2.2 274 2.15 275 2.09 276 2 277 1.98 278 1.88 279 1.84 280 1.74 281 1.68 282 1.6 283 1.51 284 1.49 285 1.46 286 1.36 287 1.25 288 1.19 289 1.13 290 1.08 291 1.05 292 0.96 293 0.93 294 0.86 295 0.83 296 0.76 297 0.68 298 0.67 299 0.62 300 0.57 301 0.52 302 0.48 303 0.43 304 0.41 305 0.37 306 0.34 307 0.32 308 0.25 309 0.24 310 0.21 311 0.21 312 0.21 313 0.16 314 0.14 315 0.13 316 0.13 317 0.07 318 0.07 319 0.11 320 0.09 321 0.06 322 0.06 323 0.04 324 0.06 325 0.03 326 0.08 327 0.03 328 0.02 329 0 330 0.03 331 0.06 332 0.07 333 0.08 334 0.12 335 0.13 336 0.15 337 0.19 338 0.24 339 0.24 340 0.23 341 0.24 342 0.29 343 0.34 344 0.37 345 0.37 346 0.4 347 0.39 348 0.42 349 0.46 350 0.48 351 0.48 352 0.54 353 0.58 354 0.57 355 0.56 356 0.6 357 0.6 358 0.6 359 0.6 1 0 360 0 4.31 1 4.15 2 3.96 3 3.78 4 3.67 5 3.52 6 3.35 7 3.2 8 3.03 9 2.84 10 2.74 11 2.59 12 2.43 13 2.31 14 2.14 15 2.05 16 1.93 17 1.78 18 1.68 19 1.59 20 1.43 21 1.3 22 1.18 23 1.1 24 1.03 25 0.92 26 0.85 27 0.75 28 0.69 29 0.59 30 0.5 31 0.42 32 0.38 33 0.34 34 0.27 35 0.2 36 0.19 37 0.12 38 0.09 39 0.03 40 0.02 41 0 42 0.01 43 0 44 0 45 0.06 46 0.07 47 0.12 48 0.17 49 0.23 50 0.29 51 0.39 52 0.48 53 0.51 54 0.63 55 0.74 56 0.88 57 1 58 1.09 59 1.32 60 1.48 61 1.65 62 1.8 63 2.02 64 2.23 65 2.55 66 2.77 67 3.06 68 3.32 69 3.62 70 4.01 71 4.39 72 4.8 73 5.12 74 5.6 75 6.16 76 6.6 77 6.76 78 6.9 79 8.48 80 9.52 81 10.35 82 11.42 83 12.7 84 13.96 85 15.8 86 17.6 87 20.3 88 23.26 89 27.26 90 27.9 91 24.85 92 21.91 93 18.69 94 16.67 95 14.9 96 13.42 97 12.12 98 11.06 99 10.02 100 9.16 101 8.49 102 7.7 103 7.08 104 6.49 105 5.99 106 5.59 107 5.1 108 4.71 109 4.26 110 3.91 111 3.58 112 3.24 113 3.02 114 2.77 115 2.49 116 2.27 117 2.04 118 1.87 119 1.69 120 1.52 121 1.38 122 1.19 123 1.03 124 0.9 125 0.8 126 0.73 127 0.62 128 0.56 129 0.47 130 0.39 131 0.32 132 0.28 133 0.24 134 0.2 135 0.18 136 0.14 137 0.16 138 0.16 139 0.16 140 0.12 141 0.15 142 0.17 143 0.19 144 0.22 145 0.29 146 0.32 147 0.33 148 0.41 149 0.43 150 0.49 151 0.57 152 0.64 153 0.67 154 0.75 155 0.78 156 0.89 157 0.97 158 1.12 159 1.18 160 1.26 161 1.32 162 1.45 163 1.56 164 1.67 165 1.76 166 1.89 167 2.01 168 2.14 169 2.27 170 2.43 171 2.54 172 2.71 173 2.88 174 2.98 175 3.15 176 3.28 177 3.4 178 3.47 179 3.61 180 3.77 181 3.9 182 4.04 183 4.22 184 4.38 185 4.58 186 4.8 187 4.92 188 5.1 189 5.28 190 5.54 191 5.72 192 5.87 193 6.14 194 6.31 195 6.56 196 6.84 197 6.98 198 7.22 199 7.48 200 7.6 201 7.84 202 8.08 203 8.25 204 8.43 205 8.64 206 8.8 207 8.93 208 9.12 209 9.34 210 9.59 211 9.72 212 9.72 213 9.85 214 10 215 10 216 10.06 217 10.06 218 10.13 219 10.02 220 10.05 221 10.09 222 10.06 223 10.06 224 9.94 225 9.9 226 9.8 227 9.83 228 9.68 229 9.68 230 9.68 231 9.56 232 9.44 233 9.4 234 9.38 235 9.4 236 9.41 237 9.32 238 9.38 239 9.41 240 9.54 241 9.59 242 9.65 243 9.74 244 9.9 245 10.08 246 10.3 247 10.44 248 10.72 249 11 250 11.37 251 11.65 252 12.1 253 12.32 254 12.83 255 13.39 256 13.97 257 14.52 258 15.32 259 16.12 260 16.99 261 17.96 262 19.26 263 20.71 264 22.33 265 23.62 266 25.8 267 28.23 268 29.27 269 29.04 270 25.18 271 24.86 272 24.11 273 22.53 274 20.8 275 19.38 276 18.03 277 16.99 278 16.26 279 15.41 280 14.57 281 13.84 282 13.24 283 12.8 284 12.3 285 11.8 286 11.43 287 11.07 288 10.72 289 10.54 290 10.22 291 9.96 292 9.8 293 9.54 294 9.38 295 9.22 296 9.06 297 9.05 298 8.88 299 8.87 300 8.77 301 8.7 302 8.68 303 8.68 304 8.62 305 8.65 306 8.7 307 8.71 308 8.67 309 8.72 310 8.84 311 8.82 312 9.02 313 9.02 314 9.18 315 9.28 316 9.28 317 9.34 318 9.49 319 9.64 320 9.56 321 9.77 322 9.82 323 9.84 324 9.92 325 9.81 326 9.77 327 9.68 328 9.72 329 9.69 330 9.65 331 9.43 332 9.42 333 9.3 334 9.08 335 8.96 336 8.79 337 8.54 338 8.34 339 8.11 340 7.97 341 7.78 342 7.56 343 7.36 344 7.2 345 6.94 346 6.74 347 6.54 348 6.38 349 6.24 350 6.02 351 5.8 352 5.72 353 5.5 354 5.34 355 5.17 356 4.97 357 4.8 358 4.66 359 4.5 0",41,"【2.1GHz】OVHHWF-0202-125",360,2150,2170,0,null,"OVHHWF-0202-125",false,0,0,null],</v>
      </c>
      <c r="C71" s="10" t="str">
        <f t="shared" ref="C71:E71" si="52">""""&amp;C17&amp;""","&amp;D71</f>
        <v>"Ｇｏｏｄ Ｔｅｌｅｃｏｍｍｕｎｉｃａｔｉｏｎ","20180215_エリア設計部修正","2 0 0 360 0 0.66 1 0.7 2 0.7 3 0.72 4 0.7 5 0.73 6 0.7 7 0.73 8 0.73 9 0.8 10 0.76 11 0.77 12 0.76 13 0.78 14 0.77 15 0.77 16 0.8 17 0.8 18 0.78 19 0.76 20 0.8 21 0.76 22 0.76 23 0.73 24 0.74 25 0.66 26 0.7 27 0.68 28 0.73 29 0.67 30 0.65 31 0.65 32 0.64 33 0.63 34 0.58 35 0.56 36 0.58 37 0.57 38 0.51 39 0.49 40 0.48 41 0.5 42 0.5 43 0.48 44 0.49 45 0.44 46 0.44 47 0.51 48 0.48 49 0.53 50 0.47 51 0.47 52 0.49 53 0.53 54 0.52 55 0.52 56 0.58 57 0.57 58 0.57 59 0.64 60 0.63 61 0.62 62 0.69 63 0.73 64 0.76 65 0.75 66 0.75 67 0.85 68 0.9 69 0.96 70 0.98 71 0.97 72 1.04 73 1.1 74 1.16 75 1.17 76 1.26 77 1.29 78 1.36 79 1.41 80 1.5 81 1.52 82 1.55 83 1.58 84 1.64 85 1.69 86 1.78 87 1.84 88 1.88 89 1.97 90 2.04 91 2.12 92 2.12 93 2.24 94 2.28 95 2.29 96 2.38 97 2.42 98 2.47 99 2.44 100 2.6 101 2.6 102 2.68 103 2.7 104 2.65 105 2.75 106 2.8 107 2.86 108 2.9 109 2.9 110 2.88 111 2.96 112 2.93 113 3 114 3.04 115 2.95 116 3 117 2.97 118 3.01 119 3.01 120 3.04 121 3.04 122 3.1 123 3.14 124 3.12 125 3.13 126 3.1 127 3.08 128 3.14 129 3.18 130 3.22 131 3.16 132 3.16 133 3.22 134 3.12 135 3.12 136 3.12 137 3.16 138 3.14 139 3.14 140 3.12 141 3.15 142 3.14 143 3.16 144 3.16 145 3.15 146 3.24 147 3.19 148 3.27 149 3.2 150 3.21 151 3.24 152 3.24 153 3.35 154 3.34 155 3.29 156 3.31 157 3.33 158 3.38 159 3.42 160 3.4 161 3.44 162 3.42 163 3.46 164 3.46 165 3.5 166 3.5 167 3.56 168 3.56 169 3.56 170 3.64 171 3.66 172 3.6 173 3.64 174 3.7 175 3.63 176 3.66 177 3.66 178 3.68 179 3.64 180 4.13 181 4.1 182 4.14 183 4.15 184 4.2 185 4.12 186 4.1 187 4.08 188 4.08 189 4.14 190 4.15 191 4.16 192 4.03 193 4.06 194 4.08 195 4.07 196 4.04 197 4 198 3.99 199 4.08 200 4.04 201 4.02 202 3.98 203 3.94 204 3.94 205 3.99 206 3.94 207 3.89 208 3.91 209 3.88 210 3.84 211 3.84 212 3.9 213 3.88 214 3.8 215 3.79 216 3.82 217 3.82 218 3.76 219 3.72 220 3.66 221 3.7 222 3.64 223 3.6 224 3.64 225 3.54 226 3.58 227 3.58 228 3.49 229 3.48 230 3.49 231 3.51 232 3.4 233 3.4 234 3.39 235 3.35 236 3.35 237 3.34 238 3.29 239 3.31 240 3.28 241 3.28 242 3.23 243 3.14 244 3.16 245 3.13 246 3.1 247 3.16 248 3.08 249 3.01 250 3 251 3 252 3.01 253 3.01 254 3.05 255 2.99 256 2.99 257 2.87 258 2.86 259 2.84 260 2.8 261 2.76 262 2.74 263 2.69 264 2.67 265 2.64 266 2.54 267 2.5 268 2.49 269 2.41 270 2.36 271 2.3 272 2.24 273 2.2 274 2.15 275 2.09 276 2 277 1.98 278 1.88 279 1.84 280 1.74 281 1.68 282 1.6 283 1.51 284 1.49 285 1.46 286 1.36 287 1.25 288 1.19 289 1.13 290 1.08 291 1.05 292 0.96 293 0.93 294 0.86 295 0.83 296 0.76 297 0.68 298 0.67 299 0.62 300 0.57 301 0.52 302 0.48 303 0.43 304 0.41 305 0.37 306 0.34 307 0.32 308 0.25 309 0.24 310 0.21 311 0.21 312 0.21 313 0.16 314 0.14 315 0.13 316 0.13 317 0.07 318 0.07 319 0.11 320 0.09 321 0.06 322 0.06 323 0.04 324 0.06 325 0.03 326 0.08 327 0.03 328 0.02 329 0 330 0.03 331 0.06 332 0.07 333 0.08 334 0.12 335 0.13 336 0.15 337 0.19 338 0.24 339 0.24 340 0.23 341 0.24 342 0.29 343 0.34 344 0.37 345 0.37 346 0.4 347 0.39 348 0.42 349 0.46 350 0.48 351 0.48 352 0.54 353 0.58 354 0.57 355 0.56 356 0.6 357 0.6 358 0.6 359 0.6 1 0 360 0 4.31 1 4.15 2 3.96 3 3.78 4 3.67 5 3.52 6 3.35 7 3.2 8 3.03 9 2.84 10 2.74 11 2.59 12 2.43 13 2.31 14 2.14 15 2.05 16 1.93 17 1.78 18 1.68 19 1.59 20 1.43 21 1.3 22 1.18 23 1.1 24 1.03 25 0.92 26 0.85 27 0.75 28 0.69 29 0.59 30 0.5 31 0.42 32 0.38 33 0.34 34 0.27 35 0.2 36 0.19 37 0.12 38 0.09 39 0.03 40 0.02 41 0 42 0.01 43 0 44 0 45 0.06 46 0.07 47 0.12 48 0.17 49 0.23 50 0.29 51 0.39 52 0.48 53 0.51 54 0.63 55 0.74 56 0.88 57 1 58 1.09 59 1.32 60 1.48 61 1.65 62 1.8 63 2.02 64 2.23 65 2.55 66 2.77 67 3.06 68 3.32 69 3.62 70 4.01 71 4.39 72 4.8 73 5.12 74 5.6 75 6.16 76 6.6 77 6.76 78 6.9 79 8.48 80 9.52 81 10.35 82 11.42 83 12.7 84 13.96 85 15.8 86 17.6 87 20.3 88 23.26 89 27.26 90 27.9 91 24.85 92 21.91 93 18.69 94 16.67 95 14.9 96 13.42 97 12.12 98 11.06 99 10.02 100 9.16 101 8.49 102 7.7 103 7.08 104 6.49 105 5.99 106 5.59 107 5.1 108 4.71 109 4.26 110 3.91 111 3.58 112 3.24 113 3.02 114 2.77 115 2.49 116 2.27 117 2.04 118 1.87 119 1.69 120 1.52 121 1.38 122 1.19 123 1.03 124 0.9 125 0.8 126 0.73 127 0.62 128 0.56 129 0.47 130 0.39 131 0.32 132 0.28 133 0.24 134 0.2 135 0.18 136 0.14 137 0.16 138 0.16 139 0.16 140 0.12 141 0.15 142 0.17 143 0.19 144 0.22 145 0.29 146 0.32 147 0.33 148 0.41 149 0.43 150 0.49 151 0.57 152 0.64 153 0.67 154 0.75 155 0.78 156 0.89 157 0.97 158 1.12 159 1.18 160 1.26 161 1.32 162 1.45 163 1.56 164 1.67 165 1.76 166 1.89 167 2.01 168 2.14 169 2.27 170 2.43 171 2.54 172 2.71 173 2.88 174 2.98 175 3.15 176 3.28 177 3.4 178 3.47 179 3.61 180 3.77 181 3.9 182 4.04 183 4.22 184 4.38 185 4.58 186 4.8 187 4.92 188 5.1 189 5.28 190 5.54 191 5.72 192 5.87 193 6.14 194 6.31 195 6.56 196 6.84 197 6.98 198 7.22 199 7.48 200 7.6 201 7.84 202 8.08 203 8.25 204 8.43 205 8.64 206 8.8 207 8.93 208 9.12 209 9.34 210 9.59 211 9.72 212 9.72 213 9.85 214 10 215 10 216 10.06 217 10.06 218 10.13 219 10.02 220 10.05 221 10.09 222 10.06 223 10.06 224 9.94 225 9.9 226 9.8 227 9.83 228 9.68 229 9.68 230 9.68 231 9.56 232 9.44 233 9.4 234 9.38 235 9.4 236 9.41 237 9.32 238 9.38 239 9.41 240 9.54 241 9.59 242 9.65 243 9.74 244 9.9 245 10.08 246 10.3 247 10.44 248 10.72 249 11 250 11.37 251 11.65 252 12.1 253 12.32 254 12.83 255 13.39 256 13.97 257 14.52 258 15.32 259 16.12 260 16.99 261 17.96 262 19.26 263 20.71 264 22.33 265 23.62 266 25.8 267 28.23 268 29.27 269 29.04 270 25.18 271 24.86 272 24.11 273 22.53 274 20.8 275 19.38 276 18.03 277 16.99 278 16.26 279 15.41 280 14.57 281 13.84 282 13.24 283 12.8 284 12.3 285 11.8 286 11.43 287 11.07 288 10.72 289 10.54 290 10.22 291 9.96 292 9.8 293 9.54 294 9.38 295 9.22 296 9.06 297 9.05 298 8.88 299 8.87 300 8.77 301 8.7 302 8.68 303 8.68 304 8.62 305 8.65 306 8.7 307 8.71 308 8.67 309 8.72 310 8.84 311 8.82 312 9.02 313 9.02 314 9.18 315 9.28 316 9.28 317 9.34 318 9.49 319 9.64 320 9.56 321 9.77 322 9.82 323 9.84 324 9.92 325 9.81 326 9.77 327 9.68 328 9.72 329 9.69 330 9.65 331 9.43 332 9.42 333 9.3 334 9.08 335 8.96 336 8.79 337 8.54 338 8.34 339 8.11 340 7.97 341 7.78 342 7.56 343 7.36 344 7.2 345 6.94 346 6.74 347 6.54 348 6.38 349 6.24 350 6.02 351 5.8 352 5.72 353 5.5 354 5.34 355 5.17 356 4.97 357 4.8 358 4.66 359 4.5 0",41,"【2.1GHz】OVHHWF-0202-125",360,2150,2170,0,null,"OVHHWF-0202-125",false,0,0,null],</v>
      </c>
      <c r="D71" s="10" t="str">
        <f t="shared" si="52"/>
        <v>"20180215_エリア設計部修正","2 0 0 360 0 0.66 1 0.7 2 0.7 3 0.72 4 0.7 5 0.73 6 0.7 7 0.73 8 0.73 9 0.8 10 0.76 11 0.77 12 0.76 13 0.78 14 0.77 15 0.77 16 0.8 17 0.8 18 0.78 19 0.76 20 0.8 21 0.76 22 0.76 23 0.73 24 0.74 25 0.66 26 0.7 27 0.68 28 0.73 29 0.67 30 0.65 31 0.65 32 0.64 33 0.63 34 0.58 35 0.56 36 0.58 37 0.57 38 0.51 39 0.49 40 0.48 41 0.5 42 0.5 43 0.48 44 0.49 45 0.44 46 0.44 47 0.51 48 0.48 49 0.53 50 0.47 51 0.47 52 0.49 53 0.53 54 0.52 55 0.52 56 0.58 57 0.57 58 0.57 59 0.64 60 0.63 61 0.62 62 0.69 63 0.73 64 0.76 65 0.75 66 0.75 67 0.85 68 0.9 69 0.96 70 0.98 71 0.97 72 1.04 73 1.1 74 1.16 75 1.17 76 1.26 77 1.29 78 1.36 79 1.41 80 1.5 81 1.52 82 1.55 83 1.58 84 1.64 85 1.69 86 1.78 87 1.84 88 1.88 89 1.97 90 2.04 91 2.12 92 2.12 93 2.24 94 2.28 95 2.29 96 2.38 97 2.42 98 2.47 99 2.44 100 2.6 101 2.6 102 2.68 103 2.7 104 2.65 105 2.75 106 2.8 107 2.86 108 2.9 109 2.9 110 2.88 111 2.96 112 2.93 113 3 114 3.04 115 2.95 116 3 117 2.97 118 3.01 119 3.01 120 3.04 121 3.04 122 3.1 123 3.14 124 3.12 125 3.13 126 3.1 127 3.08 128 3.14 129 3.18 130 3.22 131 3.16 132 3.16 133 3.22 134 3.12 135 3.12 136 3.12 137 3.16 138 3.14 139 3.14 140 3.12 141 3.15 142 3.14 143 3.16 144 3.16 145 3.15 146 3.24 147 3.19 148 3.27 149 3.2 150 3.21 151 3.24 152 3.24 153 3.35 154 3.34 155 3.29 156 3.31 157 3.33 158 3.38 159 3.42 160 3.4 161 3.44 162 3.42 163 3.46 164 3.46 165 3.5 166 3.5 167 3.56 168 3.56 169 3.56 170 3.64 171 3.66 172 3.6 173 3.64 174 3.7 175 3.63 176 3.66 177 3.66 178 3.68 179 3.64 180 4.13 181 4.1 182 4.14 183 4.15 184 4.2 185 4.12 186 4.1 187 4.08 188 4.08 189 4.14 190 4.15 191 4.16 192 4.03 193 4.06 194 4.08 195 4.07 196 4.04 197 4 198 3.99 199 4.08 200 4.04 201 4.02 202 3.98 203 3.94 204 3.94 205 3.99 206 3.94 207 3.89 208 3.91 209 3.88 210 3.84 211 3.84 212 3.9 213 3.88 214 3.8 215 3.79 216 3.82 217 3.82 218 3.76 219 3.72 220 3.66 221 3.7 222 3.64 223 3.6 224 3.64 225 3.54 226 3.58 227 3.58 228 3.49 229 3.48 230 3.49 231 3.51 232 3.4 233 3.4 234 3.39 235 3.35 236 3.35 237 3.34 238 3.29 239 3.31 240 3.28 241 3.28 242 3.23 243 3.14 244 3.16 245 3.13 246 3.1 247 3.16 248 3.08 249 3.01 250 3 251 3 252 3.01 253 3.01 254 3.05 255 2.99 256 2.99 257 2.87 258 2.86 259 2.84 260 2.8 261 2.76 262 2.74 263 2.69 264 2.67 265 2.64 266 2.54 267 2.5 268 2.49 269 2.41 270 2.36 271 2.3 272 2.24 273 2.2 274 2.15 275 2.09 276 2 277 1.98 278 1.88 279 1.84 280 1.74 281 1.68 282 1.6 283 1.51 284 1.49 285 1.46 286 1.36 287 1.25 288 1.19 289 1.13 290 1.08 291 1.05 292 0.96 293 0.93 294 0.86 295 0.83 296 0.76 297 0.68 298 0.67 299 0.62 300 0.57 301 0.52 302 0.48 303 0.43 304 0.41 305 0.37 306 0.34 307 0.32 308 0.25 309 0.24 310 0.21 311 0.21 312 0.21 313 0.16 314 0.14 315 0.13 316 0.13 317 0.07 318 0.07 319 0.11 320 0.09 321 0.06 322 0.06 323 0.04 324 0.06 325 0.03 326 0.08 327 0.03 328 0.02 329 0 330 0.03 331 0.06 332 0.07 333 0.08 334 0.12 335 0.13 336 0.15 337 0.19 338 0.24 339 0.24 340 0.23 341 0.24 342 0.29 343 0.34 344 0.37 345 0.37 346 0.4 347 0.39 348 0.42 349 0.46 350 0.48 351 0.48 352 0.54 353 0.58 354 0.57 355 0.56 356 0.6 357 0.6 358 0.6 359 0.6 1 0 360 0 4.31 1 4.15 2 3.96 3 3.78 4 3.67 5 3.52 6 3.35 7 3.2 8 3.03 9 2.84 10 2.74 11 2.59 12 2.43 13 2.31 14 2.14 15 2.05 16 1.93 17 1.78 18 1.68 19 1.59 20 1.43 21 1.3 22 1.18 23 1.1 24 1.03 25 0.92 26 0.85 27 0.75 28 0.69 29 0.59 30 0.5 31 0.42 32 0.38 33 0.34 34 0.27 35 0.2 36 0.19 37 0.12 38 0.09 39 0.03 40 0.02 41 0 42 0.01 43 0 44 0 45 0.06 46 0.07 47 0.12 48 0.17 49 0.23 50 0.29 51 0.39 52 0.48 53 0.51 54 0.63 55 0.74 56 0.88 57 1 58 1.09 59 1.32 60 1.48 61 1.65 62 1.8 63 2.02 64 2.23 65 2.55 66 2.77 67 3.06 68 3.32 69 3.62 70 4.01 71 4.39 72 4.8 73 5.12 74 5.6 75 6.16 76 6.6 77 6.76 78 6.9 79 8.48 80 9.52 81 10.35 82 11.42 83 12.7 84 13.96 85 15.8 86 17.6 87 20.3 88 23.26 89 27.26 90 27.9 91 24.85 92 21.91 93 18.69 94 16.67 95 14.9 96 13.42 97 12.12 98 11.06 99 10.02 100 9.16 101 8.49 102 7.7 103 7.08 104 6.49 105 5.99 106 5.59 107 5.1 108 4.71 109 4.26 110 3.91 111 3.58 112 3.24 113 3.02 114 2.77 115 2.49 116 2.27 117 2.04 118 1.87 119 1.69 120 1.52 121 1.38 122 1.19 123 1.03 124 0.9 125 0.8 126 0.73 127 0.62 128 0.56 129 0.47 130 0.39 131 0.32 132 0.28 133 0.24 134 0.2 135 0.18 136 0.14 137 0.16 138 0.16 139 0.16 140 0.12 141 0.15 142 0.17 143 0.19 144 0.22 145 0.29 146 0.32 147 0.33 148 0.41 149 0.43 150 0.49 151 0.57 152 0.64 153 0.67 154 0.75 155 0.78 156 0.89 157 0.97 158 1.12 159 1.18 160 1.26 161 1.32 162 1.45 163 1.56 164 1.67 165 1.76 166 1.89 167 2.01 168 2.14 169 2.27 170 2.43 171 2.54 172 2.71 173 2.88 174 2.98 175 3.15 176 3.28 177 3.4 178 3.47 179 3.61 180 3.77 181 3.9 182 4.04 183 4.22 184 4.38 185 4.58 186 4.8 187 4.92 188 5.1 189 5.28 190 5.54 191 5.72 192 5.87 193 6.14 194 6.31 195 6.56 196 6.84 197 6.98 198 7.22 199 7.48 200 7.6 201 7.84 202 8.08 203 8.25 204 8.43 205 8.64 206 8.8 207 8.93 208 9.12 209 9.34 210 9.59 211 9.72 212 9.72 213 9.85 214 10 215 10 216 10.06 217 10.06 218 10.13 219 10.02 220 10.05 221 10.09 222 10.06 223 10.06 224 9.94 225 9.9 226 9.8 227 9.83 228 9.68 229 9.68 230 9.68 231 9.56 232 9.44 233 9.4 234 9.38 235 9.4 236 9.41 237 9.32 238 9.38 239 9.41 240 9.54 241 9.59 242 9.65 243 9.74 244 9.9 245 10.08 246 10.3 247 10.44 248 10.72 249 11 250 11.37 251 11.65 252 12.1 253 12.32 254 12.83 255 13.39 256 13.97 257 14.52 258 15.32 259 16.12 260 16.99 261 17.96 262 19.26 263 20.71 264 22.33 265 23.62 266 25.8 267 28.23 268 29.27 269 29.04 270 25.18 271 24.86 272 24.11 273 22.53 274 20.8 275 19.38 276 18.03 277 16.99 278 16.26 279 15.41 280 14.57 281 13.84 282 13.24 283 12.8 284 12.3 285 11.8 286 11.43 287 11.07 288 10.72 289 10.54 290 10.22 291 9.96 292 9.8 293 9.54 294 9.38 295 9.22 296 9.06 297 9.05 298 8.88 299 8.87 300 8.77 301 8.7 302 8.68 303 8.68 304 8.62 305 8.65 306 8.7 307 8.71 308 8.67 309 8.72 310 8.84 311 8.82 312 9.02 313 9.02 314 9.18 315 9.28 316 9.28 317 9.34 318 9.49 319 9.64 320 9.56 321 9.77 322 9.82 323 9.84 324 9.92 325 9.81 326 9.77 327 9.68 328 9.72 329 9.69 330 9.65 331 9.43 332 9.42 333 9.3 334 9.08 335 8.96 336 8.79 337 8.54 338 8.34 339 8.11 340 7.97 341 7.78 342 7.56 343 7.36 344 7.2 345 6.94 346 6.74 347 6.54 348 6.38 349 6.24 350 6.02 351 5.8 352 5.72 353 5.5 354 5.34 355 5.17 356 4.97 357 4.8 358 4.66 359 4.5 0",41,"【2.1GHz】OVHHWF-0202-125",360,2150,2170,0,null,"OVHHWF-0202-125",false,0,0,null],</v>
      </c>
      <c r="E71" s="10" t="str">
        <f t="shared" si="52"/>
        <v>"2 0 0 360 0 0.66 1 0.7 2 0.7 3 0.72 4 0.7 5 0.73 6 0.7 7 0.73 8 0.73 9 0.8 10 0.76 11 0.77 12 0.76 13 0.78 14 0.77 15 0.77 16 0.8 17 0.8 18 0.78 19 0.76 20 0.8 21 0.76 22 0.76 23 0.73 24 0.74 25 0.66 26 0.7 27 0.68 28 0.73 29 0.67 30 0.65 31 0.65 32 0.64 33 0.63 34 0.58 35 0.56 36 0.58 37 0.57 38 0.51 39 0.49 40 0.48 41 0.5 42 0.5 43 0.48 44 0.49 45 0.44 46 0.44 47 0.51 48 0.48 49 0.53 50 0.47 51 0.47 52 0.49 53 0.53 54 0.52 55 0.52 56 0.58 57 0.57 58 0.57 59 0.64 60 0.63 61 0.62 62 0.69 63 0.73 64 0.76 65 0.75 66 0.75 67 0.85 68 0.9 69 0.96 70 0.98 71 0.97 72 1.04 73 1.1 74 1.16 75 1.17 76 1.26 77 1.29 78 1.36 79 1.41 80 1.5 81 1.52 82 1.55 83 1.58 84 1.64 85 1.69 86 1.78 87 1.84 88 1.88 89 1.97 90 2.04 91 2.12 92 2.12 93 2.24 94 2.28 95 2.29 96 2.38 97 2.42 98 2.47 99 2.44 100 2.6 101 2.6 102 2.68 103 2.7 104 2.65 105 2.75 106 2.8 107 2.86 108 2.9 109 2.9 110 2.88 111 2.96 112 2.93 113 3 114 3.04 115 2.95 116 3 117 2.97 118 3.01 119 3.01 120 3.04 121 3.04 122 3.1 123 3.14 124 3.12 125 3.13 126 3.1 127 3.08 128 3.14 129 3.18 130 3.22 131 3.16 132 3.16 133 3.22 134 3.12 135 3.12 136 3.12 137 3.16 138 3.14 139 3.14 140 3.12 141 3.15 142 3.14 143 3.16 144 3.16 145 3.15 146 3.24 147 3.19 148 3.27 149 3.2 150 3.21 151 3.24 152 3.24 153 3.35 154 3.34 155 3.29 156 3.31 157 3.33 158 3.38 159 3.42 160 3.4 161 3.44 162 3.42 163 3.46 164 3.46 165 3.5 166 3.5 167 3.56 168 3.56 169 3.56 170 3.64 171 3.66 172 3.6 173 3.64 174 3.7 175 3.63 176 3.66 177 3.66 178 3.68 179 3.64 180 4.13 181 4.1 182 4.14 183 4.15 184 4.2 185 4.12 186 4.1 187 4.08 188 4.08 189 4.14 190 4.15 191 4.16 192 4.03 193 4.06 194 4.08 195 4.07 196 4.04 197 4 198 3.99 199 4.08 200 4.04 201 4.02 202 3.98 203 3.94 204 3.94 205 3.99 206 3.94 207 3.89 208 3.91 209 3.88 210 3.84 211 3.84 212 3.9 213 3.88 214 3.8 215 3.79 216 3.82 217 3.82 218 3.76 219 3.72 220 3.66 221 3.7 222 3.64 223 3.6 224 3.64 225 3.54 226 3.58 227 3.58 228 3.49 229 3.48 230 3.49 231 3.51 232 3.4 233 3.4 234 3.39 235 3.35 236 3.35 237 3.34 238 3.29 239 3.31 240 3.28 241 3.28 242 3.23 243 3.14 244 3.16 245 3.13 246 3.1 247 3.16 248 3.08 249 3.01 250 3 251 3 252 3.01 253 3.01 254 3.05 255 2.99 256 2.99 257 2.87 258 2.86 259 2.84 260 2.8 261 2.76 262 2.74 263 2.69 264 2.67 265 2.64 266 2.54 267 2.5 268 2.49 269 2.41 270 2.36 271 2.3 272 2.24 273 2.2 274 2.15 275 2.09 276 2 277 1.98 278 1.88 279 1.84 280 1.74 281 1.68 282 1.6 283 1.51 284 1.49 285 1.46 286 1.36 287 1.25 288 1.19 289 1.13 290 1.08 291 1.05 292 0.96 293 0.93 294 0.86 295 0.83 296 0.76 297 0.68 298 0.67 299 0.62 300 0.57 301 0.52 302 0.48 303 0.43 304 0.41 305 0.37 306 0.34 307 0.32 308 0.25 309 0.24 310 0.21 311 0.21 312 0.21 313 0.16 314 0.14 315 0.13 316 0.13 317 0.07 318 0.07 319 0.11 320 0.09 321 0.06 322 0.06 323 0.04 324 0.06 325 0.03 326 0.08 327 0.03 328 0.02 329 0 330 0.03 331 0.06 332 0.07 333 0.08 334 0.12 335 0.13 336 0.15 337 0.19 338 0.24 339 0.24 340 0.23 341 0.24 342 0.29 343 0.34 344 0.37 345 0.37 346 0.4 347 0.39 348 0.42 349 0.46 350 0.48 351 0.48 352 0.54 353 0.58 354 0.57 355 0.56 356 0.6 357 0.6 358 0.6 359 0.6 1 0 360 0 4.31 1 4.15 2 3.96 3 3.78 4 3.67 5 3.52 6 3.35 7 3.2 8 3.03 9 2.84 10 2.74 11 2.59 12 2.43 13 2.31 14 2.14 15 2.05 16 1.93 17 1.78 18 1.68 19 1.59 20 1.43 21 1.3 22 1.18 23 1.1 24 1.03 25 0.92 26 0.85 27 0.75 28 0.69 29 0.59 30 0.5 31 0.42 32 0.38 33 0.34 34 0.27 35 0.2 36 0.19 37 0.12 38 0.09 39 0.03 40 0.02 41 0 42 0.01 43 0 44 0 45 0.06 46 0.07 47 0.12 48 0.17 49 0.23 50 0.29 51 0.39 52 0.48 53 0.51 54 0.63 55 0.74 56 0.88 57 1 58 1.09 59 1.32 60 1.48 61 1.65 62 1.8 63 2.02 64 2.23 65 2.55 66 2.77 67 3.06 68 3.32 69 3.62 70 4.01 71 4.39 72 4.8 73 5.12 74 5.6 75 6.16 76 6.6 77 6.76 78 6.9 79 8.48 80 9.52 81 10.35 82 11.42 83 12.7 84 13.96 85 15.8 86 17.6 87 20.3 88 23.26 89 27.26 90 27.9 91 24.85 92 21.91 93 18.69 94 16.67 95 14.9 96 13.42 97 12.12 98 11.06 99 10.02 100 9.16 101 8.49 102 7.7 103 7.08 104 6.49 105 5.99 106 5.59 107 5.1 108 4.71 109 4.26 110 3.91 111 3.58 112 3.24 113 3.02 114 2.77 115 2.49 116 2.27 117 2.04 118 1.87 119 1.69 120 1.52 121 1.38 122 1.19 123 1.03 124 0.9 125 0.8 126 0.73 127 0.62 128 0.56 129 0.47 130 0.39 131 0.32 132 0.28 133 0.24 134 0.2 135 0.18 136 0.14 137 0.16 138 0.16 139 0.16 140 0.12 141 0.15 142 0.17 143 0.19 144 0.22 145 0.29 146 0.32 147 0.33 148 0.41 149 0.43 150 0.49 151 0.57 152 0.64 153 0.67 154 0.75 155 0.78 156 0.89 157 0.97 158 1.12 159 1.18 160 1.26 161 1.32 162 1.45 163 1.56 164 1.67 165 1.76 166 1.89 167 2.01 168 2.14 169 2.27 170 2.43 171 2.54 172 2.71 173 2.88 174 2.98 175 3.15 176 3.28 177 3.4 178 3.47 179 3.61 180 3.77 181 3.9 182 4.04 183 4.22 184 4.38 185 4.58 186 4.8 187 4.92 188 5.1 189 5.28 190 5.54 191 5.72 192 5.87 193 6.14 194 6.31 195 6.56 196 6.84 197 6.98 198 7.22 199 7.48 200 7.6 201 7.84 202 8.08 203 8.25 204 8.43 205 8.64 206 8.8 207 8.93 208 9.12 209 9.34 210 9.59 211 9.72 212 9.72 213 9.85 214 10 215 10 216 10.06 217 10.06 218 10.13 219 10.02 220 10.05 221 10.09 222 10.06 223 10.06 224 9.94 225 9.9 226 9.8 227 9.83 228 9.68 229 9.68 230 9.68 231 9.56 232 9.44 233 9.4 234 9.38 235 9.4 236 9.41 237 9.32 238 9.38 239 9.41 240 9.54 241 9.59 242 9.65 243 9.74 244 9.9 245 10.08 246 10.3 247 10.44 248 10.72 249 11 250 11.37 251 11.65 252 12.1 253 12.32 254 12.83 255 13.39 256 13.97 257 14.52 258 15.32 259 16.12 260 16.99 261 17.96 262 19.26 263 20.71 264 22.33 265 23.62 266 25.8 267 28.23 268 29.27 269 29.04 270 25.18 271 24.86 272 24.11 273 22.53 274 20.8 275 19.38 276 18.03 277 16.99 278 16.26 279 15.41 280 14.57 281 13.84 282 13.24 283 12.8 284 12.3 285 11.8 286 11.43 287 11.07 288 10.72 289 10.54 290 10.22 291 9.96 292 9.8 293 9.54 294 9.38 295 9.22 296 9.06 297 9.05 298 8.88 299 8.87 300 8.77 301 8.7 302 8.68 303 8.68 304 8.62 305 8.65 306 8.7 307 8.71 308 8.67 309 8.72 310 8.84 311 8.82 312 9.02 313 9.02 314 9.18 315 9.28 316 9.28 317 9.34 318 9.49 319 9.64 320 9.56 321 9.77 322 9.82 323 9.84 324 9.92 325 9.81 326 9.77 327 9.68 328 9.72 329 9.69 330 9.65 331 9.43 332 9.42 333 9.3 334 9.08 335 8.96 336 8.79 337 8.54 338 8.34 339 8.11 340 7.97 341 7.78 342 7.56 343 7.36 344 7.2 345 6.94 346 6.74 347 6.54 348 6.38 349 6.24 350 6.02 351 5.8 352 5.72 353 5.5 354 5.34 355 5.17 356 4.97 357 4.8 358 4.66 359 4.5 0",41,"【2.1GHz】OVHHWF-0202-125",360,2150,2170,0,null,"OVHHWF-0202-125",false,0,0,null],</v>
      </c>
      <c r="F71" s="10" t="str">
        <f t="shared" si="7"/>
        <v>41,"【2.1GHz】OVHHWF-0202-125",360,2150,2170,0,null,"OVHHWF-0202-125",false,0,0,null],</v>
      </c>
      <c r="G71" s="10" t="str">
        <f t="shared" si="8"/>
        <v>"【2.1GHz】OVHHWF-0202-125",360,2150,2170,0,null,"OVHHWF-0202-125",false,0,0,null],</v>
      </c>
      <c r="H71" s="10" t="str">
        <f t="shared" ref="H71:L71" si="53">H17&amp;","&amp;I71</f>
        <v>360,2150,2170,0,null,"OVHHWF-0202-125",false,0,0,null],</v>
      </c>
      <c r="I71" s="10" t="str">
        <f t="shared" si="53"/>
        <v>2150,2170,0,null,"OVHHWF-0202-125",false,0,0,null],</v>
      </c>
      <c r="J71" s="10" t="str">
        <f t="shared" si="53"/>
        <v>2170,0,null,"OVHHWF-0202-125",false,0,0,null],</v>
      </c>
      <c r="K71" s="10" t="str">
        <f t="shared" si="53"/>
        <v>0,null,"OVHHWF-0202-125",false,0,0,null],</v>
      </c>
      <c r="L71" s="10" t="str">
        <f t="shared" si="53"/>
        <v>null,"OVHHWF-0202-125",false,0,0,null],</v>
      </c>
      <c r="M71" s="10" t="str">
        <f t="shared" si="10"/>
        <v>"OVHHWF-0202-125",false,0,0,null],</v>
      </c>
      <c r="N71" s="10" t="str">
        <f t="shared" ref="N71:P71" si="54">N17&amp;","&amp;O71</f>
        <v>false,0,0,null],</v>
      </c>
      <c r="O71" s="10" t="str">
        <f t="shared" si="54"/>
        <v>0,0,null],</v>
      </c>
      <c r="P71" s="10" t="str">
        <f t="shared" si="54"/>
        <v>0,null],</v>
      </c>
      <c r="Q71" s="10" t="str">
        <f t="shared" si="12"/>
        <v>null],</v>
      </c>
    </row>
    <row r="72">
      <c r="A72" s="10" t="str">
        <f t="shared" si="4"/>
        <v>["【2.1GHz】OVTK-0203-190M(0)",7.01,"Ｇｏｏｄ Ｔｅｌｅｃｏｍｍｕｎｉｃａｔｉｏｎ","20180215_エリア設計部修正","2 0 0 360 0 1.05 1 0.99 2 0.94 3 0.88 4 0.83 5 0.78 6 0.74 7 0.69 8 0.65 9 0.62 10 0.59 11 0.57 12 0.55 13 0.54 14 0.52 15 0.51 16 0.48 17 0.46 18 0.43 19 0.41 20 0.39 21 0.37 22 0.35 23 0.34 24 0.32 25 0.31 26 0.29 27 0.28 28 0.26 29 0.25 30 0.24 31 0.23 32 0.22 33 0.22 34 0.21 35 0.21 36 0.19 37 0.17 38 0.15 39 0.13 40 0.12 41 0.11 42 0.11 43 0.1 44 0.1 45 0.1 46 0.11 47 0.13 48 0.16 49 0.19 50 0.21 51 0.23 52 0.25 53 0.27 54 0.29 55 0.31 56 0.33 57 0.36 58 0.39 59 0.42 60 0.45 61 0.47 62 0.49 63 0.5 64 0.52 65 0.54 66 0.56 67 0.59 68 0.62 69 0.64 70 0.65 71 0.65 72 0.64 73 0.64 74 0.64 75 0.64 76 0.64 77 0.65 78 0.65 79 0.66 80 0.66 81 0.66 82 0.67 83 0.67 84 0.67 85 0.67 86 0.68 87 0.69 88 0.72 89 0.73 90 0.74 91 0.74 92 0.73 93 0.72 94 0.71 95 0.7 96 0.7 97 0.7 98 0.7 99 0.7 100 0.7 101 0.7 102 0.71 103 0.71 104 0.72 105 0.72 106 0.71 107 0.7 108 0.68 109 0.66 110 0.64 111 0.61 112 0.58 113 0.55 114 0.51 115 0.47 116 0.43 117 0.39 118 0.35 119 0.31 120 0.28 121 0.26 122 0.24 123 0.22 124 0.21 125 0.21 126 0.21 127 0.21 128 0.21 129 0.21 130 0.21 131 0.21 132 0.22 133 0.23 134 0.25 135 0.26 136 0.28 137 0.3 138 0.33 139 0.35 140 0.37 141 0.39 142 0.41 143 0.43 144 0.45 145 0.47 146 0.48 147 0.5 148 0.51 149 0.52 150 0.53 151 0.54 152 0.54 153 0.55 154 0.56 155 0.57 156 0.59 157 0.62 158 0.66 159 0.7 160 0.73 161 0.77 162 0.8 163 0.84 164 0.88 165 0.92 166 0.97 167 1.04 168 1.11 169 1.17 170 1.22 171 1.26 172 1.29 173 1.32 174 1.34 175 1.38 176 1.41 177 1.45 178 1.49 179 1.53 180 1.57 181 1.55 182 1.52 183 1.48 184 1.44 185 1.39 186 1.34 187 1.27 188 1.2 189 1.13 190 1.06 191 1 192 0.93 193 0.87 194 0.81 195 0.75 196 0.7 197 0.65 198 0.6 199 0.55 200 0.51 201 0.46 202 0.42 203 0.38 204 0.34 205 0.3 206 0.26 207 0.22 208 0.19 209 0.15 210 0.13 211 0.11 212 0.09 213 0.08 214 0.07 215 0.06 216 0.04 217 0.03 218 0.01 219 0 220 0 221 0.01 222 0.03 223 0.05 224 0.08 225 0.11 226 0.14 227 0.16 228 0.19 229 0.22 230 0.26 231 0.3 232 0.35 233 0.4 234 0.45 235 0.5 236 0.55 237 0.62 238 0.68 239 0.73 240 0.78 241 0.81 242 0.85 243 0.88 244 0.91 245 0.91 246 0.91 247 0.91 248 0.9 249 0.89 250 0.89 251 0.87 252 0.85 253 0.83 254 0.81 255 0.79 256 0.77 257 0.74 258 0.72 259 0.7 260 0.69 261 0.7 262 0.7 263 0.71 264 0.73 265 0.74 266 0.75 267 0.77 268 0.79 269 0.81 270 0.83 271 0.86 272 0.89 273 0.93 274 0.96 275 0.99 276 1.01 277 1.03 278 1.05 279 1.07 280 1.07 281 1.07 282 1.07 283 1.07 284 1.06 285 1.06 286 1.05 287 1.03 288 1.01 289 0.99 290 0.98 291 0.97 292 0.96 293 0.95 294 0.95 295 0.95 296 0.95 297 0.96 298 0.97 299 0.98 300 0.99 301 1 302 1.02 303 1.03 304 1.05 305 1.07 306 1.08 307 1.1 308 1.12 309 1.13 310 1.14 311 1.13 312 1.12 313 1.1 314 1.09 315 1.07 316 1.06 317 1.04 318 1.03 319 1.02 320 1.01 321 0.99 322 0.98 323 0.96 324 0.95 325 0.94 326 0.95 327 0.95 328 0.96 329 0.98 330 0.99 331 1.02 332 1.06 333 1.1 334 1.15 335 1.2 336 1.24 337 1.29 338 1.34 339 1.39 340 1.42 341 1.45 342 1.48 343 1.51 344 1.53 345 1.53 346 1.53 347 1.53 348 1.53 349 1.52 350 1.52 351 1.5 352 1.46 353 1.42 354 1.37 355 1.32 356 1.27 357 1.21 358 1.16 359 1.1 1 0 360 0 7.83 1 8.02 2 8.41 3 8.92 4 9.47 5 9.97 6 10.45 7 10.96 8 11.48 9 11.95 10 12.36 11 12.74 12 13.13 13 13.47 14 13.72 15 13.81 16 13.64 17 13.19 18 12.57 19 11.88 20 11.21 21 10.51 22 9.71 23 8.87 24 8.05 25 7.32 26 6.68 27 6.06 28 5.48 29 4.94 30 4.44 31 3.98 32 3.54 33 3.13 34 2.74 35 2.39 36 2.06 37 1.74 38 1.45 39 1.19 40 0.97 41 0.78 42 0.6 43 0.45 44 0.32 45 0.23 46 0.17 47 0.11 48 0.07 49 0.04 50 0.03 51 0.04 52 0.06 53 0.1 54 0.15 55 0.2 56 0.26 57 0.34 58 0.45 59 0.56 60 0.69 61 0.85 62 1.03 63 1.25 64 1.48 65 1.73 66 2 67 2.29 68 2.62 69 2.97 70 3.34 71 3.75 72 4.19 73 4.66 74 5.18 75 5.72 76 6.31 77 6.95 78 7.64 79 8.39 80 9.19 81 10.07 82 11.04 83 12.09 84 13.21 85 14.38 86 15.86 87 17.69 88 19.46 89 20.81 90 21.35 91 20.56 92 18.62 93 16.13 94 13.7 95 11.95 96 10.83 97 9.85 98 8.99 99 8.22 100 7.5 101 6.84 102 6.23 103 5.66 104 5.14 105 4.65 106 4.19 107 3.75 108 3.34 109 2.96 110 2.61 111 2.29 112 1.98 113 1.7 114 1.44 115 1.22 116 1.02 117 0.83 118 0.66 119 0.52 120 0.4 121 0.3 122 0.21 123 0.13 124 0.07 125 0.04 126 0.02 127 0.01 128 0 129 0 130 0 131 0.02 132 0.07 133 0.15 134 0.25 135 0.36 136 0.5 137 0.7 138 0.94 139 1.2 140 1.46 141 1.73 142 2.02 143 2.33 144 2.66 145 3 146 3.36 147 3.73 148 4.12 149 4.55 150 5.03 151 5.6 152 6.27 153 7 154 7.74 155 8.48 156 9.27 157 10.15 158 11 159 11.71 160 12.18 161 12.47 162 12.74 163 12.95 164 13.09 165 13.14 166 13.03 167 12.74 168 12.35 169 11.91 170 11.5 171 11.1 172 10.64 173 10.18 174 9.75 175 9.41 176 9.13 177 8.87 178 8.64 179 8.46 180 8.35 181 8.3 182 8.26 183 8.23 184 8.19 185 8.14 186 8.04 187 7.89 188 7.73 189 7.61 190 7.56 191 7.68 192 7.97 193 8.34 194 8.69 195 8.94 196 9.09 197 9.2 198 9.3 199 9.4 200 9.52 201 9.66 202 9.84 203 10 204 10.15 205 10.25 206 10.3 207 10.33 208 10.36 209 10.39 210 10.45 211 10.66 212 11.04 213 11.48 214 11.84 215 11.98 216 11.88 217 11.62 218 11.32 219 11.06 220 10.95 221 11.06 222 11.32 223 11.66 224 11.99 225 12.24 226 12.41 227 12.55 228 12.68 229 12.8 230 12.92 231 13.02 232 13.1 233 13.19 234 13.29 235 13.43 236 13.73 237 14.21 238 14.72 239 15.13 240 15.3 241 15.12 242 14.7 243 14.17 244 13.66 245 13.33 246 13.13 247 12.94 248 12.79 249 12.68 250 12.65 251 12.74 252 13 253 13.37 254 13.78 255 14.19 256 14.67 257 15.27 258 15.88 259 16.43 260 16.81 261 17.07 262 17.32 263 17.52 264 17.66 265 17.71 266 17.67 267 17.57 268 17.4 269 17.16 270 14.28 271 14.09 272 13.94 273 13.82 274 13.75 275 13.72 276 13.74 277 13.78 278 13.85 279 13.93 280 14.02 281 14.13 282 14.29 283 14.48 284 14.7 285 14.95 286 15.29 287 15.74 288 16.23 289 16.69 290 17.07 291 17.4 292 17.74 293 18.03 294 18.24 295 18.32 296 18.01 297 17.25 298 16.24 299 15.21 300 14.38 301 13.69 302 13.01 303 12.38 304 11.87 305 11.53 306 11.32 307 11.16 308 11.04 309 10.92 310 10.78 311 10.62 312 10.44 313 10.26 314 10.12 315 10.02 316 9.97 317 9.93 318 9.89 319 9.86 320 9.82 321 9.78 322 9.73 323 9.68 324 9.62 325 9.55 326 9.44 327 9.29 328 9.12 329 8.99 330 8.91 331 8.88 332 8.86 333 8.85 334 8.83 335 8.8 336 8.74 337 8.64 338 8.51 339 8.37 340 8.23 341 8.06 342 7.85 343 7.63 344 7.46 345 7.37 346 7.34 347 7.32 348 7.3 349 7.29 350 7.29 351 7.31 352 7.38 353 7.47 354 7.57 355 7.63 356 7.67 357 7.7 358 7.73 359 7.77 0",129,"【2.1GHz】OVTK-0203-190M",360,2150,2170,0,null,"OVTK-0203-190M",false,0,0,null],</v>
      </c>
      <c r="B72" s="10" t="str">
        <f t="shared" si="5"/>
        <v>7.01,"Ｇｏｏｄ Ｔｅｌｅｃｏｍｍｕｎｉｃａｔｉｏｎ","20180215_エリア設計部修正","2 0 0 360 0 1.05 1 0.99 2 0.94 3 0.88 4 0.83 5 0.78 6 0.74 7 0.69 8 0.65 9 0.62 10 0.59 11 0.57 12 0.55 13 0.54 14 0.52 15 0.51 16 0.48 17 0.46 18 0.43 19 0.41 20 0.39 21 0.37 22 0.35 23 0.34 24 0.32 25 0.31 26 0.29 27 0.28 28 0.26 29 0.25 30 0.24 31 0.23 32 0.22 33 0.22 34 0.21 35 0.21 36 0.19 37 0.17 38 0.15 39 0.13 40 0.12 41 0.11 42 0.11 43 0.1 44 0.1 45 0.1 46 0.11 47 0.13 48 0.16 49 0.19 50 0.21 51 0.23 52 0.25 53 0.27 54 0.29 55 0.31 56 0.33 57 0.36 58 0.39 59 0.42 60 0.45 61 0.47 62 0.49 63 0.5 64 0.52 65 0.54 66 0.56 67 0.59 68 0.62 69 0.64 70 0.65 71 0.65 72 0.64 73 0.64 74 0.64 75 0.64 76 0.64 77 0.65 78 0.65 79 0.66 80 0.66 81 0.66 82 0.67 83 0.67 84 0.67 85 0.67 86 0.68 87 0.69 88 0.72 89 0.73 90 0.74 91 0.74 92 0.73 93 0.72 94 0.71 95 0.7 96 0.7 97 0.7 98 0.7 99 0.7 100 0.7 101 0.7 102 0.71 103 0.71 104 0.72 105 0.72 106 0.71 107 0.7 108 0.68 109 0.66 110 0.64 111 0.61 112 0.58 113 0.55 114 0.51 115 0.47 116 0.43 117 0.39 118 0.35 119 0.31 120 0.28 121 0.26 122 0.24 123 0.22 124 0.21 125 0.21 126 0.21 127 0.21 128 0.21 129 0.21 130 0.21 131 0.21 132 0.22 133 0.23 134 0.25 135 0.26 136 0.28 137 0.3 138 0.33 139 0.35 140 0.37 141 0.39 142 0.41 143 0.43 144 0.45 145 0.47 146 0.48 147 0.5 148 0.51 149 0.52 150 0.53 151 0.54 152 0.54 153 0.55 154 0.56 155 0.57 156 0.59 157 0.62 158 0.66 159 0.7 160 0.73 161 0.77 162 0.8 163 0.84 164 0.88 165 0.92 166 0.97 167 1.04 168 1.11 169 1.17 170 1.22 171 1.26 172 1.29 173 1.32 174 1.34 175 1.38 176 1.41 177 1.45 178 1.49 179 1.53 180 1.57 181 1.55 182 1.52 183 1.48 184 1.44 185 1.39 186 1.34 187 1.27 188 1.2 189 1.13 190 1.06 191 1 192 0.93 193 0.87 194 0.81 195 0.75 196 0.7 197 0.65 198 0.6 199 0.55 200 0.51 201 0.46 202 0.42 203 0.38 204 0.34 205 0.3 206 0.26 207 0.22 208 0.19 209 0.15 210 0.13 211 0.11 212 0.09 213 0.08 214 0.07 215 0.06 216 0.04 217 0.03 218 0.01 219 0 220 0 221 0.01 222 0.03 223 0.05 224 0.08 225 0.11 226 0.14 227 0.16 228 0.19 229 0.22 230 0.26 231 0.3 232 0.35 233 0.4 234 0.45 235 0.5 236 0.55 237 0.62 238 0.68 239 0.73 240 0.78 241 0.81 242 0.85 243 0.88 244 0.91 245 0.91 246 0.91 247 0.91 248 0.9 249 0.89 250 0.89 251 0.87 252 0.85 253 0.83 254 0.81 255 0.79 256 0.77 257 0.74 258 0.72 259 0.7 260 0.69 261 0.7 262 0.7 263 0.71 264 0.73 265 0.74 266 0.75 267 0.77 268 0.79 269 0.81 270 0.83 271 0.86 272 0.89 273 0.93 274 0.96 275 0.99 276 1.01 277 1.03 278 1.05 279 1.07 280 1.07 281 1.07 282 1.07 283 1.07 284 1.06 285 1.06 286 1.05 287 1.03 288 1.01 289 0.99 290 0.98 291 0.97 292 0.96 293 0.95 294 0.95 295 0.95 296 0.95 297 0.96 298 0.97 299 0.98 300 0.99 301 1 302 1.02 303 1.03 304 1.05 305 1.07 306 1.08 307 1.1 308 1.12 309 1.13 310 1.14 311 1.13 312 1.12 313 1.1 314 1.09 315 1.07 316 1.06 317 1.04 318 1.03 319 1.02 320 1.01 321 0.99 322 0.98 323 0.96 324 0.95 325 0.94 326 0.95 327 0.95 328 0.96 329 0.98 330 0.99 331 1.02 332 1.06 333 1.1 334 1.15 335 1.2 336 1.24 337 1.29 338 1.34 339 1.39 340 1.42 341 1.45 342 1.48 343 1.51 344 1.53 345 1.53 346 1.53 347 1.53 348 1.53 349 1.52 350 1.52 351 1.5 352 1.46 353 1.42 354 1.37 355 1.32 356 1.27 357 1.21 358 1.16 359 1.1 1 0 360 0 7.83 1 8.02 2 8.41 3 8.92 4 9.47 5 9.97 6 10.45 7 10.96 8 11.48 9 11.95 10 12.36 11 12.74 12 13.13 13 13.47 14 13.72 15 13.81 16 13.64 17 13.19 18 12.57 19 11.88 20 11.21 21 10.51 22 9.71 23 8.87 24 8.05 25 7.32 26 6.68 27 6.06 28 5.48 29 4.94 30 4.44 31 3.98 32 3.54 33 3.13 34 2.74 35 2.39 36 2.06 37 1.74 38 1.45 39 1.19 40 0.97 41 0.78 42 0.6 43 0.45 44 0.32 45 0.23 46 0.17 47 0.11 48 0.07 49 0.04 50 0.03 51 0.04 52 0.06 53 0.1 54 0.15 55 0.2 56 0.26 57 0.34 58 0.45 59 0.56 60 0.69 61 0.85 62 1.03 63 1.25 64 1.48 65 1.73 66 2 67 2.29 68 2.62 69 2.97 70 3.34 71 3.75 72 4.19 73 4.66 74 5.18 75 5.72 76 6.31 77 6.95 78 7.64 79 8.39 80 9.19 81 10.07 82 11.04 83 12.09 84 13.21 85 14.38 86 15.86 87 17.69 88 19.46 89 20.81 90 21.35 91 20.56 92 18.62 93 16.13 94 13.7 95 11.95 96 10.83 97 9.85 98 8.99 99 8.22 100 7.5 101 6.84 102 6.23 103 5.66 104 5.14 105 4.65 106 4.19 107 3.75 108 3.34 109 2.96 110 2.61 111 2.29 112 1.98 113 1.7 114 1.44 115 1.22 116 1.02 117 0.83 118 0.66 119 0.52 120 0.4 121 0.3 122 0.21 123 0.13 124 0.07 125 0.04 126 0.02 127 0.01 128 0 129 0 130 0 131 0.02 132 0.07 133 0.15 134 0.25 135 0.36 136 0.5 137 0.7 138 0.94 139 1.2 140 1.46 141 1.73 142 2.02 143 2.33 144 2.66 145 3 146 3.36 147 3.73 148 4.12 149 4.55 150 5.03 151 5.6 152 6.27 153 7 154 7.74 155 8.48 156 9.27 157 10.15 158 11 159 11.71 160 12.18 161 12.47 162 12.74 163 12.95 164 13.09 165 13.14 166 13.03 167 12.74 168 12.35 169 11.91 170 11.5 171 11.1 172 10.64 173 10.18 174 9.75 175 9.41 176 9.13 177 8.87 178 8.64 179 8.46 180 8.35 181 8.3 182 8.26 183 8.23 184 8.19 185 8.14 186 8.04 187 7.89 188 7.73 189 7.61 190 7.56 191 7.68 192 7.97 193 8.34 194 8.69 195 8.94 196 9.09 197 9.2 198 9.3 199 9.4 200 9.52 201 9.66 202 9.84 203 10 204 10.15 205 10.25 206 10.3 207 10.33 208 10.36 209 10.39 210 10.45 211 10.66 212 11.04 213 11.48 214 11.84 215 11.98 216 11.88 217 11.62 218 11.32 219 11.06 220 10.95 221 11.06 222 11.32 223 11.66 224 11.99 225 12.24 226 12.41 227 12.55 228 12.68 229 12.8 230 12.92 231 13.02 232 13.1 233 13.19 234 13.29 235 13.43 236 13.73 237 14.21 238 14.72 239 15.13 240 15.3 241 15.12 242 14.7 243 14.17 244 13.66 245 13.33 246 13.13 247 12.94 248 12.79 249 12.68 250 12.65 251 12.74 252 13 253 13.37 254 13.78 255 14.19 256 14.67 257 15.27 258 15.88 259 16.43 260 16.81 261 17.07 262 17.32 263 17.52 264 17.66 265 17.71 266 17.67 267 17.57 268 17.4 269 17.16 270 14.28 271 14.09 272 13.94 273 13.82 274 13.75 275 13.72 276 13.74 277 13.78 278 13.85 279 13.93 280 14.02 281 14.13 282 14.29 283 14.48 284 14.7 285 14.95 286 15.29 287 15.74 288 16.23 289 16.69 290 17.07 291 17.4 292 17.74 293 18.03 294 18.24 295 18.32 296 18.01 297 17.25 298 16.24 299 15.21 300 14.38 301 13.69 302 13.01 303 12.38 304 11.87 305 11.53 306 11.32 307 11.16 308 11.04 309 10.92 310 10.78 311 10.62 312 10.44 313 10.26 314 10.12 315 10.02 316 9.97 317 9.93 318 9.89 319 9.86 320 9.82 321 9.78 322 9.73 323 9.68 324 9.62 325 9.55 326 9.44 327 9.29 328 9.12 329 8.99 330 8.91 331 8.88 332 8.86 333 8.85 334 8.83 335 8.8 336 8.74 337 8.64 338 8.51 339 8.37 340 8.23 341 8.06 342 7.85 343 7.63 344 7.46 345 7.37 346 7.34 347 7.32 348 7.3 349 7.29 350 7.29 351 7.31 352 7.38 353 7.47 354 7.57 355 7.63 356 7.67 357 7.7 358 7.73 359 7.77 0",129,"【2.1GHz】OVTK-0203-190M",360,2150,2170,0,null,"OVTK-0203-190M",false,0,0,null],</v>
      </c>
      <c r="C72" s="10" t="str">
        <f t="shared" ref="C72:E72" si="55">""""&amp;C18&amp;""","&amp;D72</f>
        <v>"Ｇｏｏｄ Ｔｅｌｅｃｏｍｍｕｎｉｃａｔｉｏｎ","20180215_エリア設計部修正","2 0 0 360 0 1.05 1 0.99 2 0.94 3 0.88 4 0.83 5 0.78 6 0.74 7 0.69 8 0.65 9 0.62 10 0.59 11 0.57 12 0.55 13 0.54 14 0.52 15 0.51 16 0.48 17 0.46 18 0.43 19 0.41 20 0.39 21 0.37 22 0.35 23 0.34 24 0.32 25 0.31 26 0.29 27 0.28 28 0.26 29 0.25 30 0.24 31 0.23 32 0.22 33 0.22 34 0.21 35 0.21 36 0.19 37 0.17 38 0.15 39 0.13 40 0.12 41 0.11 42 0.11 43 0.1 44 0.1 45 0.1 46 0.11 47 0.13 48 0.16 49 0.19 50 0.21 51 0.23 52 0.25 53 0.27 54 0.29 55 0.31 56 0.33 57 0.36 58 0.39 59 0.42 60 0.45 61 0.47 62 0.49 63 0.5 64 0.52 65 0.54 66 0.56 67 0.59 68 0.62 69 0.64 70 0.65 71 0.65 72 0.64 73 0.64 74 0.64 75 0.64 76 0.64 77 0.65 78 0.65 79 0.66 80 0.66 81 0.66 82 0.67 83 0.67 84 0.67 85 0.67 86 0.68 87 0.69 88 0.72 89 0.73 90 0.74 91 0.74 92 0.73 93 0.72 94 0.71 95 0.7 96 0.7 97 0.7 98 0.7 99 0.7 100 0.7 101 0.7 102 0.71 103 0.71 104 0.72 105 0.72 106 0.71 107 0.7 108 0.68 109 0.66 110 0.64 111 0.61 112 0.58 113 0.55 114 0.51 115 0.47 116 0.43 117 0.39 118 0.35 119 0.31 120 0.28 121 0.26 122 0.24 123 0.22 124 0.21 125 0.21 126 0.21 127 0.21 128 0.21 129 0.21 130 0.21 131 0.21 132 0.22 133 0.23 134 0.25 135 0.26 136 0.28 137 0.3 138 0.33 139 0.35 140 0.37 141 0.39 142 0.41 143 0.43 144 0.45 145 0.47 146 0.48 147 0.5 148 0.51 149 0.52 150 0.53 151 0.54 152 0.54 153 0.55 154 0.56 155 0.57 156 0.59 157 0.62 158 0.66 159 0.7 160 0.73 161 0.77 162 0.8 163 0.84 164 0.88 165 0.92 166 0.97 167 1.04 168 1.11 169 1.17 170 1.22 171 1.26 172 1.29 173 1.32 174 1.34 175 1.38 176 1.41 177 1.45 178 1.49 179 1.53 180 1.57 181 1.55 182 1.52 183 1.48 184 1.44 185 1.39 186 1.34 187 1.27 188 1.2 189 1.13 190 1.06 191 1 192 0.93 193 0.87 194 0.81 195 0.75 196 0.7 197 0.65 198 0.6 199 0.55 200 0.51 201 0.46 202 0.42 203 0.38 204 0.34 205 0.3 206 0.26 207 0.22 208 0.19 209 0.15 210 0.13 211 0.11 212 0.09 213 0.08 214 0.07 215 0.06 216 0.04 217 0.03 218 0.01 219 0 220 0 221 0.01 222 0.03 223 0.05 224 0.08 225 0.11 226 0.14 227 0.16 228 0.19 229 0.22 230 0.26 231 0.3 232 0.35 233 0.4 234 0.45 235 0.5 236 0.55 237 0.62 238 0.68 239 0.73 240 0.78 241 0.81 242 0.85 243 0.88 244 0.91 245 0.91 246 0.91 247 0.91 248 0.9 249 0.89 250 0.89 251 0.87 252 0.85 253 0.83 254 0.81 255 0.79 256 0.77 257 0.74 258 0.72 259 0.7 260 0.69 261 0.7 262 0.7 263 0.71 264 0.73 265 0.74 266 0.75 267 0.77 268 0.79 269 0.81 270 0.83 271 0.86 272 0.89 273 0.93 274 0.96 275 0.99 276 1.01 277 1.03 278 1.05 279 1.07 280 1.07 281 1.07 282 1.07 283 1.07 284 1.06 285 1.06 286 1.05 287 1.03 288 1.01 289 0.99 290 0.98 291 0.97 292 0.96 293 0.95 294 0.95 295 0.95 296 0.95 297 0.96 298 0.97 299 0.98 300 0.99 301 1 302 1.02 303 1.03 304 1.05 305 1.07 306 1.08 307 1.1 308 1.12 309 1.13 310 1.14 311 1.13 312 1.12 313 1.1 314 1.09 315 1.07 316 1.06 317 1.04 318 1.03 319 1.02 320 1.01 321 0.99 322 0.98 323 0.96 324 0.95 325 0.94 326 0.95 327 0.95 328 0.96 329 0.98 330 0.99 331 1.02 332 1.06 333 1.1 334 1.15 335 1.2 336 1.24 337 1.29 338 1.34 339 1.39 340 1.42 341 1.45 342 1.48 343 1.51 344 1.53 345 1.53 346 1.53 347 1.53 348 1.53 349 1.52 350 1.52 351 1.5 352 1.46 353 1.42 354 1.37 355 1.32 356 1.27 357 1.21 358 1.16 359 1.1 1 0 360 0 7.83 1 8.02 2 8.41 3 8.92 4 9.47 5 9.97 6 10.45 7 10.96 8 11.48 9 11.95 10 12.36 11 12.74 12 13.13 13 13.47 14 13.72 15 13.81 16 13.64 17 13.19 18 12.57 19 11.88 20 11.21 21 10.51 22 9.71 23 8.87 24 8.05 25 7.32 26 6.68 27 6.06 28 5.48 29 4.94 30 4.44 31 3.98 32 3.54 33 3.13 34 2.74 35 2.39 36 2.06 37 1.74 38 1.45 39 1.19 40 0.97 41 0.78 42 0.6 43 0.45 44 0.32 45 0.23 46 0.17 47 0.11 48 0.07 49 0.04 50 0.03 51 0.04 52 0.06 53 0.1 54 0.15 55 0.2 56 0.26 57 0.34 58 0.45 59 0.56 60 0.69 61 0.85 62 1.03 63 1.25 64 1.48 65 1.73 66 2 67 2.29 68 2.62 69 2.97 70 3.34 71 3.75 72 4.19 73 4.66 74 5.18 75 5.72 76 6.31 77 6.95 78 7.64 79 8.39 80 9.19 81 10.07 82 11.04 83 12.09 84 13.21 85 14.38 86 15.86 87 17.69 88 19.46 89 20.81 90 21.35 91 20.56 92 18.62 93 16.13 94 13.7 95 11.95 96 10.83 97 9.85 98 8.99 99 8.22 100 7.5 101 6.84 102 6.23 103 5.66 104 5.14 105 4.65 106 4.19 107 3.75 108 3.34 109 2.96 110 2.61 111 2.29 112 1.98 113 1.7 114 1.44 115 1.22 116 1.02 117 0.83 118 0.66 119 0.52 120 0.4 121 0.3 122 0.21 123 0.13 124 0.07 125 0.04 126 0.02 127 0.01 128 0 129 0 130 0 131 0.02 132 0.07 133 0.15 134 0.25 135 0.36 136 0.5 137 0.7 138 0.94 139 1.2 140 1.46 141 1.73 142 2.02 143 2.33 144 2.66 145 3 146 3.36 147 3.73 148 4.12 149 4.55 150 5.03 151 5.6 152 6.27 153 7 154 7.74 155 8.48 156 9.27 157 10.15 158 11 159 11.71 160 12.18 161 12.47 162 12.74 163 12.95 164 13.09 165 13.14 166 13.03 167 12.74 168 12.35 169 11.91 170 11.5 171 11.1 172 10.64 173 10.18 174 9.75 175 9.41 176 9.13 177 8.87 178 8.64 179 8.46 180 8.35 181 8.3 182 8.26 183 8.23 184 8.19 185 8.14 186 8.04 187 7.89 188 7.73 189 7.61 190 7.56 191 7.68 192 7.97 193 8.34 194 8.69 195 8.94 196 9.09 197 9.2 198 9.3 199 9.4 200 9.52 201 9.66 202 9.84 203 10 204 10.15 205 10.25 206 10.3 207 10.33 208 10.36 209 10.39 210 10.45 211 10.66 212 11.04 213 11.48 214 11.84 215 11.98 216 11.88 217 11.62 218 11.32 219 11.06 220 10.95 221 11.06 222 11.32 223 11.66 224 11.99 225 12.24 226 12.41 227 12.55 228 12.68 229 12.8 230 12.92 231 13.02 232 13.1 233 13.19 234 13.29 235 13.43 236 13.73 237 14.21 238 14.72 239 15.13 240 15.3 241 15.12 242 14.7 243 14.17 244 13.66 245 13.33 246 13.13 247 12.94 248 12.79 249 12.68 250 12.65 251 12.74 252 13 253 13.37 254 13.78 255 14.19 256 14.67 257 15.27 258 15.88 259 16.43 260 16.81 261 17.07 262 17.32 263 17.52 264 17.66 265 17.71 266 17.67 267 17.57 268 17.4 269 17.16 270 14.28 271 14.09 272 13.94 273 13.82 274 13.75 275 13.72 276 13.74 277 13.78 278 13.85 279 13.93 280 14.02 281 14.13 282 14.29 283 14.48 284 14.7 285 14.95 286 15.29 287 15.74 288 16.23 289 16.69 290 17.07 291 17.4 292 17.74 293 18.03 294 18.24 295 18.32 296 18.01 297 17.25 298 16.24 299 15.21 300 14.38 301 13.69 302 13.01 303 12.38 304 11.87 305 11.53 306 11.32 307 11.16 308 11.04 309 10.92 310 10.78 311 10.62 312 10.44 313 10.26 314 10.12 315 10.02 316 9.97 317 9.93 318 9.89 319 9.86 320 9.82 321 9.78 322 9.73 323 9.68 324 9.62 325 9.55 326 9.44 327 9.29 328 9.12 329 8.99 330 8.91 331 8.88 332 8.86 333 8.85 334 8.83 335 8.8 336 8.74 337 8.64 338 8.51 339 8.37 340 8.23 341 8.06 342 7.85 343 7.63 344 7.46 345 7.37 346 7.34 347 7.32 348 7.3 349 7.29 350 7.29 351 7.31 352 7.38 353 7.47 354 7.57 355 7.63 356 7.67 357 7.7 358 7.73 359 7.77 0",129,"【2.1GHz】OVTK-0203-190M",360,2150,2170,0,null,"OVTK-0203-190M",false,0,0,null],</v>
      </c>
      <c r="D72" s="10" t="str">
        <f t="shared" si="55"/>
        <v>"20180215_エリア設計部修正","2 0 0 360 0 1.05 1 0.99 2 0.94 3 0.88 4 0.83 5 0.78 6 0.74 7 0.69 8 0.65 9 0.62 10 0.59 11 0.57 12 0.55 13 0.54 14 0.52 15 0.51 16 0.48 17 0.46 18 0.43 19 0.41 20 0.39 21 0.37 22 0.35 23 0.34 24 0.32 25 0.31 26 0.29 27 0.28 28 0.26 29 0.25 30 0.24 31 0.23 32 0.22 33 0.22 34 0.21 35 0.21 36 0.19 37 0.17 38 0.15 39 0.13 40 0.12 41 0.11 42 0.11 43 0.1 44 0.1 45 0.1 46 0.11 47 0.13 48 0.16 49 0.19 50 0.21 51 0.23 52 0.25 53 0.27 54 0.29 55 0.31 56 0.33 57 0.36 58 0.39 59 0.42 60 0.45 61 0.47 62 0.49 63 0.5 64 0.52 65 0.54 66 0.56 67 0.59 68 0.62 69 0.64 70 0.65 71 0.65 72 0.64 73 0.64 74 0.64 75 0.64 76 0.64 77 0.65 78 0.65 79 0.66 80 0.66 81 0.66 82 0.67 83 0.67 84 0.67 85 0.67 86 0.68 87 0.69 88 0.72 89 0.73 90 0.74 91 0.74 92 0.73 93 0.72 94 0.71 95 0.7 96 0.7 97 0.7 98 0.7 99 0.7 100 0.7 101 0.7 102 0.71 103 0.71 104 0.72 105 0.72 106 0.71 107 0.7 108 0.68 109 0.66 110 0.64 111 0.61 112 0.58 113 0.55 114 0.51 115 0.47 116 0.43 117 0.39 118 0.35 119 0.31 120 0.28 121 0.26 122 0.24 123 0.22 124 0.21 125 0.21 126 0.21 127 0.21 128 0.21 129 0.21 130 0.21 131 0.21 132 0.22 133 0.23 134 0.25 135 0.26 136 0.28 137 0.3 138 0.33 139 0.35 140 0.37 141 0.39 142 0.41 143 0.43 144 0.45 145 0.47 146 0.48 147 0.5 148 0.51 149 0.52 150 0.53 151 0.54 152 0.54 153 0.55 154 0.56 155 0.57 156 0.59 157 0.62 158 0.66 159 0.7 160 0.73 161 0.77 162 0.8 163 0.84 164 0.88 165 0.92 166 0.97 167 1.04 168 1.11 169 1.17 170 1.22 171 1.26 172 1.29 173 1.32 174 1.34 175 1.38 176 1.41 177 1.45 178 1.49 179 1.53 180 1.57 181 1.55 182 1.52 183 1.48 184 1.44 185 1.39 186 1.34 187 1.27 188 1.2 189 1.13 190 1.06 191 1 192 0.93 193 0.87 194 0.81 195 0.75 196 0.7 197 0.65 198 0.6 199 0.55 200 0.51 201 0.46 202 0.42 203 0.38 204 0.34 205 0.3 206 0.26 207 0.22 208 0.19 209 0.15 210 0.13 211 0.11 212 0.09 213 0.08 214 0.07 215 0.06 216 0.04 217 0.03 218 0.01 219 0 220 0 221 0.01 222 0.03 223 0.05 224 0.08 225 0.11 226 0.14 227 0.16 228 0.19 229 0.22 230 0.26 231 0.3 232 0.35 233 0.4 234 0.45 235 0.5 236 0.55 237 0.62 238 0.68 239 0.73 240 0.78 241 0.81 242 0.85 243 0.88 244 0.91 245 0.91 246 0.91 247 0.91 248 0.9 249 0.89 250 0.89 251 0.87 252 0.85 253 0.83 254 0.81 255 0.79 256 0.77 257 0.74 258 0.72 259 0.7 260 0.69 261 0.7 262 0.7 263 0.71 264 0.73 265 0.74 266 0.75 267 0.77 268 0.79 269 0.81 270 0.83 271 0.86 272 0.89 273 0.93 274 0.96 275 0.99 276 1.01 277 1.03 278 1.05 279 1.07 280 1.07 281 1.07 282 1.07 283 1.07 284 1.06 285 1.06 286 1.05 287 1.03 288 1.01 289 0.99 290 0.98 291 0.97 292 0.96 293 0.95 294 0.95 295 0.95 296 0.95 297 0.96 298 0.97 299 0.98 300 0.99 301 1 302 1.02 303 1.03 304 1.05 305 1.07 306 1.08 307 1.1 308 1.12 309 1.13 310 1.14 311 1.13 312 1.12 313 1.1 314 1.09 315 1.07 316 1.06 317 1.04 318 1.03 319 1.02 320 1.01 321 0.99 322 0.98 323 0.96 324 0.95 325 0.94 326 0.95 327 0.95 328 0.96 329 0.98 330 0.99 331 1.02 332 1.06 333 1.1 334 1.15 335 1.2 336 1.24 337 1.29 338 1.34 339 1.39 340 1.42 341 1.45 342 1.48 343 1.51 344 1.53 345 1.53 346 1.53 347 1.53 348 1.53 349 1.52 350 1.52 351 1.5 352 1.46 353 1.42 354 1.37 355 1.32 356 1.27 357 1.21 358 1.16 359 1.1 1 0 360 0 7.83 1 8.02 2 8.41 3 8.92 4 9.47 5 9.97 6 10.45 7 10.96 8 11.48 9 11.95 10 12.36 11 12.74 12 13.13 13 13.47 14 13.72 15 13.81 16 13.64 17 13.19 18 12.57 19 11.88 20 11.21 21 10.51 22 9.71 23 8.87 24 8.05 25 7.32 26 6.68 27 6.06 28 5.48 29 4.94 30 4.44 31 3.98 32 3.54 33 3.13 34 2.74 35 2.39 36 2.06 37 1.74 38 1.45 39 1.19 40 0.97 41 0.78 42 0.6 43 0.45 44 0.32 45 0.23 46 0.17 47 0.11 48 0.07 49 0.04 50 0.03 51 0.04 52 0.06 53 0.1 54 0.15 55 0.2 56 0.26 57 0.34 58 0.45 59 0.56 60 0.69 61 0.85 62 1.03 63 1.25 64 1.48 65 1.73 66 2 67 2.29 68 2.62 69 2.97 70 3.34 71 3.75 72 4.19 73 4.66 74 5.18 75 5.72 76 6.31 77 6.95 78 7.64 79 8.39 80 9.19 81 10.07 82 11.04 83 12.09 84 13.21 85 14.38 86 15.86 87 17.69 88 19.46 89 20.81 90 21.35 91 20.56 92 18.62 93 16.13 94 13.7 95 11.95 96 10.83 97 9.85 98 8.99 99 8.22 100 7.5 101 6.84 102 6.23 103 5.66 104 5.14 105 4.65 106 4.19 107 3.75 108 3.34 109 2.96 110 2.61 111 2.29 112 1.98 113 1.7 114 1.44 115 1.22 116 1.02 117 0.83 118 0.66 119 0.52 120 0.4 121 0.3 122 0.21 123 0.13 124 0.07 125 0.04 126 0.02 127 0.01 128 0 129 0 130 0 131 0.02 132 0.07 133 0.15 134 0.25 135 0.36 136 0.5 137 0.7 138 0.94 139 1.2 140 1.46 141 1.73 142 2.02 143 2.33 144 2.66 145 3 146 3.36 147 3.73 148 4.12 149 4.55 150 5.03 151 5.6 152 6.27 153 7 154 7.74 155 8.48 156 9.27 157 10.15 158 11 159 11.71 160 12.18 161 12.47 162 12.74 163 12.95 164 13.09 165 13.14 166 13.03 167 12.74 168 12.35 169 11.91 170 11.5 171 11.1 172 10.64 173 10.18 174 9.75 175 9.41 176 9.13 177 8.87 178 8.64 179 8.46 180 8.35 181 8.3 182 8.26 183 8.23 184 8.19 185 8.14 186 8.04 187 7.89 188 7.73 189 7.61 190 7.56 191 7.68 192 7.97 193 8.34 194 8.69 195 8.94 196 9.09 197 9.2 198 9.3 199 9.4 200 9.52 201 9.66 202 9.84 203 10 204 10.15 205 10.25 206 10.3 207 10.33 208 10.36 209 10.39 210 10.45 211 10.66 212 11.04 213 11.48 214 11.84 215 11.98 216 11.88 217 11.62 218 11.32 219 11.06 220 10.95 221 11.06 222 11.32 223 11.66 224 11.99 225 12.24 226 12.41 227 12.55 228 12.68 229 12.8 230 12.92 231 13.02 232 13.1 233 13.19 234 13.29 235 13.43 236 13.73 237 14.21 238 14.72 239 15.13 240 15.3 241 15.12 242 14.7 243 14.17 244 13.66 245 13.33 246 13.13 247 12.94 248 12.79 249 12.68 250 12.65 251 12.74 252 13 253 13.37 254 13.78 255 14.19 256 14.67 257 15.27 258 15.88 259 16.43 260 16.81 261 17.07 262 17.32 263 17.52 264 17.66 265 17.71 266 17.67 267 17.57 268 17.4 269 17.16 270 14.28 271 14.09 272 13.94 273 13.82 274 13.75 275 13.72 276 13.74 277 13.78 278 13.85 279 13.93 280 14.02 281 14.13 282 14.29 283 14.48 284 14.7 285 14.95 286 15.29 287 15.74 288 16.23 289 16.69 290 17.07 291 17.4 292 17.74 293 18.03 294 18.24 295 18.32 296 18.01 297 17.25 298 16.24 299 15.21 300 14.38 301 13.69 302 13.01 303 12.38 304 11.87 305 11.53 306 11.32 307 11.16 308 11.04 309 10.92 310 10.78 311 10.62 312 10.44 313 10.26 314 10.12 315 10.02 316 9.97 317 9.93 318 9.89 319 9.86 320 9.82 321 9.78 322 9.73 323 9.68 324 9.62 325 9.55 326 9.44 327 9.29 328 9.12 329 8.99 330 8.91 331 8.88 332 8.86 333 8.85 334 8.83 335 8.8 336 8.74 337 8.64 338 8.51 339 8.37 340 8.23 341 8.06 342 7.85 343 7.63 344 7.46 345 7.37 346 7.34 347 7.32 348 7.3 349 7.29 350 7.29 351 7.31 352 7.38 353 7.47 354 7.57 355 7.63 356 7.67 357 7.7 358 7.73 359 7.77 0",129,"【2.1GHz】OVTK-0203-190M",360,2150,2170,0,null,"OVTK-0203-190M",false,0,0,null],</v>
      </c>
      <c r="E72" s="10" t="str">
        <f t="shared" si="55"/>
        <v>"2 0 0 360 0 1.05 1 0.99 2 0.94 3 0.88 4 0.83 5 0.78 6 0.74 7 0.69 8 0.65 9 0.62 10 0.59 11 0.57 12 0.55 13 0.54 14 0.52 15 0.51 16 0.48 17 0.46 18 0.43 19 0.41 20 0.39 21 0.37 22 0.35 23 0.34 24 0.32 25 0.31 26 0.29 27 0.28 28 0.26 29 0.25 30 0.24 31 0.23 32 0.22 33 0.22 34 0.21 35 0.21 36 0.19 37 0.17 38 0.15 39 0.13 40 0.12 41 0.11 42 0.11 43 0.1 44 0.1 45 0.1 46 0.11 47 0.13 48 0.16 49 0.19 50 0.21 51 0.23 52 0.25 53 0.27 54 0.29 55 0.31 56 0.33 57 0.36 58 0.39 59 0.42 60 0.45 61 0.47 62 0.49 63 0.5 64 0.52 65 0.54 66 0.56 67 0.59 68 0.62 69 0.64 70 0.65 71 0.65 72 0.64 73 0.64 74 0.64 75 0.64 76 0.64 77 0.65 78 0.65 79 0.66 80 0.66 81 0.66 82 0.67 83 0.67 84 0.67 85 0.67 86 0.68 87 0.69 88 0.72 89 0.73 90 0.74 91 0.74 92 0.73 93 0.72 94 0.71 95 0.7 96 0.7 97 0.7 98 0.7 99 0.7 100 0.7 101 0.7 102 0.71 103 0.71 104 0.72 105 0.72 106 0.71 107 0.7 108 0.68 109 0.66 110 0.64 111 0.61 112 0.58 113 0.55 114 0.51 115 0.47 116 0.43 117 0.39 118 0.35 119 0.31 120 0.28 121 0.26 122 0.24 123 0.22 124 0.21 125 0.21 126 0.21 127 0.21 128 0.21 129 0.21 130 0.21 131 0.21 132 0.22 133 0.23 134 0.25 135 0.26 136 0.28 137 0.3 138 0.33 139 0.35 140 0.37 141 0.39 142 0.41 143 0.43 144 0.45 145 0.47 146 0.48 147 0.5 148 0.51 149 0.52 150 0.53 151 0.54 152 0.54 153 0.55 154 0.56 155 0.57 156 0.59 157 0.62 158 0.66 159 0.7 160 0.73 161 0.77 162 0.8 163 0.84 164 0.88 165 0.92 166 0.97 167 1.04 168 1.11 169 1.17 170 1.22 171 1.26 172 1.29 173 1.32 174 1.34 175 1.38 176 1.41 177 1.45 178 1.49 179 1.53 180 1.57 181 1.55 182 1.52 183 1.48 184 1.44 185 1.39 186 1.34 187 1.27 188 1.2 189 1.13 190 1.06 191 1 192 0.93 193 0.87 194 0.81 195 0.75 196 0.7 197 0.65 198 0.6 199 0.55 200 0.51 201 0.46 202 0.42 203 0.38 204 0.34 205 0.3 206 0.26 207 0.22 208 0.19 209 0.15 210 0.13 211 0.11 212 0.09 213 0.08 214 0.07 215 0.06 216 0.04 217 0.03 218 0.01 219 0 220 0 221 0.01 222 0.03 223 0.05 224 0.08 225 0.11 226 0.14 227 0.16 228 0.19 229 0.22 230 0.26 231 0.3 232 0.35 233 0.4 234 0.45 235 0.5 236 0.55 237 0.62 238 0.68 239 0.73 240 0.78 241 0.81 242 0.85 243 0.88 244 0.91 245 0.91 246 0.91 247 0.91 248 0.9 249 0.89 250 0.89 251 0.87 252 0.85 253 0.83 254 0.81 255 0.79 256 0.77 257 0.74 258 0.72 259 0.7 260 0.69 261 0.7 262 0.7 263 0.71 264 0.73 265 0.74 266 0.75 267 0.77 268 0.79 269 0.81 270 0.83 271 0.86 272 0.89 273 0.93 274 0.96 275 0.99 276 1.01 277 1.03 278 1.05 279 1.07 280 1.07 281 1.07 282 1.07 283 1.07 284 1.06 285 1.06 286 1.05 287 1.03 288 1.01 289 0.99 290 0.98 291 0.97 292 0.96 293 0.95 294 0.95 295 0.95 296 0.95 297 0.96 298 0.97 299 0.98 300 0.99 301 1 302 1.02 303 1.03 304 1.05 305 1.07 306 1.08 307 1.1 308 1.12 309 1.13 310 1.14 311 1.13 312 1.12 313 1.1 314 1.09 315 1.07 316 1.06 317 1.04 318 1.03 319 1.02 320 1.01 321 0.99 322 0.98 323 0.96 324 0.95 325 0.94 326 0.95 327 0.95 328 0.96 329 0.98 330 0.99 331 1.02 332 1.06 333 1.1 334 1.15 335 1.2 336 1.24 337 1.29 338 1.34 339 1.39 340 1.42 341 1.45 342 1.48 343 1.51 344 1.53 345 1.53 346 1.53 347 1.53 348 1.53 349 1.52 350 1.52 351 1.5 352 1.46 353 1.42 354 1.37 355 1.32 356 1.27 357 1.21 358 1.16 359 1.1 1 0 360 0 7.83 1 8.02 2 8.41 3 8.92 4 9.47 5 9.97 6 10.45 7 10.96 8 11.48 9 11.95 10 12.36 11 12.74 12 13.13 13 13.47 14 13.72 15 13.81 16 13.64 17 13.19 18 12.57 19 11.88 20 11.21 21 10.51 22 9.71 23 8.87 24 8.05 25 7.32 26 6.68 27 6.06 28 5.48 29 4.94 30 4.44 31 3.98 32 3.54 33 3.13 34 2.74 35 2.39 36 2.06 37 1.74 38 1.45 39 1.19 40 0.97 41 0.78 42 0.6 43 0.45 44 0.32 45 0.23 46 0.17 47 0.11 48 0.07 49 0.04 50 0.03 51 0.04 52 0.06 53 0.1 54 0.15 55 0.2 56 0.26 57 0.34 58 0.45 59 0.56 60 0.69 61 0.85 62 1.03 63 1.25 64 1.48 65 1.73 66 2 67 2.29 68 2.62 69 2.97 70 3.34 71 3.75 72 4.19 73 4.66 74 5.18 75 5.72 76 6.31 77 6.95 78 7.64 79 8.39 80 9.19 81 10.07 82 11.04 83 12.09 84 13.21 85 14.38 86 15.86 87 17.69 88 19.46 89 20.81 90 21.35 91 20.56 92 18.62 93 16.13 94 13.7 95 11.95 96 10.83 97 9.85 98 8.99 99 8.22 100 7.5 101 6.84 102 6.23 103 5.66 104 5.14 105 4.65 106 4.19 107 3.75 108 3.34 109 2.96 110 2.61 111 2.29 112 1.98 113 1.7 114 1.44 115 1.22 116 1.02 117 0.83 118 0.66 119 0.52 120 0.4 121 0.3 122 0.21 123 0.13 124 0.07 125 0.04 126 0.02 127 0.01 128 0 129 0 130 0 131 0.02 132 0.07 133 0.15 134 0.25 135 0.36 136 0.5 137 0.7 138 0.94 139 1.2 140 1.46 141 1.73 142 2.02 143 2.33 144 2.66 145 3 146 3.36 147 3.73 148 4.12 149 4.55 150 5.03 151 5.6 152 6.27 153 7 154 7.74 155 8.48 156 9.27 157 10.15 158 11 159 11.71 160 12.18 161 12.47 162 12.74 163 12.95 164 13.09 165 13.14 166 13.03 167 12.74 168 12.35 169 11.91 170 11.5 171 11.1 172 10.64 173 10.18 174 9.75 175 9.41 176 9.13 177 8.87 178 8.64 179 8.46 180 8.35 181 8.3 182 8.26 183 8.23 184 8.19 185 8.14 186 8.04 187 7.89 188 7.73 189 7.61 190 7.56 191 7.68 192 7.97 193 8.34 194 8.69 195 8.94 196 9.09 197 9.2 198 9.3 199 9.4 200 9.52 201 9.66 202 9.84 203 10 204 10.15 205 10.25 206 10.3 207 10.33 208 10.36 209 10.39 210 10.45 211 10.66 212 11.04 213 11.48 214 11.84 215 11.98 216 11.88 217 11.62 218 11.32 219 11.06 220 10.95 221 11.06 222 11.32 223 11.66 224 11.99 225 12.24 226 12.41 227 12.55 228 12.68 229 12.8 230 12.92 231 13.02 232 13.1 233 13.19 234 13.29 235 13.43 236 13.73 237 14.21 238 14.72 239 15.13 240 15.3 241 15.12 242 14.7 243 14.17 244 13.66 245 13.33 246 13.13 247 12.94 248 12.79 249 12.68 250 12.65 251 12.74 252 13 253 13.37 254 13.78 255 14.19 256 14.67 257 15.27 258 15.88 259 16.43 260 16.81 261 17.07 262 17.32 263 17.52 264 17.66 265 17.71 266 17.67 267 17.57 268 17.4 269 17.16 270 14.28 271 14.09 272 13.94 273 13.82 274 13.75 275 13.72 276 13.74 277 13.78 278 13.85 279 13.93 280 14.02 281 14.13 282 14.29 283 14.48 284 14.7 285 14.95 286 15.29 287 15.74 288 16.23 289 16.69 290 17.07 291 17.4 292 17.74 293 18.03 294 18.24 295 18.32 296 18.01 297 17.25 298 16.24 299 15.21 300 14.38 301 13.69 302 13.01 303 12.38 304 11.87 305 11.53 306 11.32 307 11.16 308 11.04 309 10.92 310 10.78 311 10.62 312 10.44 313 10.26 314 10.12 315 10.02 316 9.97 317 9.93 318 9.89 319 9.86 320 9.82 321 9.78 322 9.73 323 9.68 324 9.62 325 9.55 326 9.44 327 9.29 328 9.12 329 8.99 330 8.91 331 8.88 332 8.86 333 8.85 334 8.83 335 8.8 336 8.74 337 8.64 338 8.51 339 8.37 340 8.23 341 8.06 342 7.85 343 7.63 344 7.46 345 7.37 346 7.34 347 7.32 348 7.3 349 7.29 350 7.29 351 7.31 352 7.38 353 7.47 354 7.57 355 7.63 356 7.67 357 7.7 358 7.73 359 7.77 0",129,"【2.1GHz】OVTK-0203-190M",360,2150,2170,0,null,"OVTK-0203-190M",false,0,0,null],</v>
      </c>
      <c r="F72" s="10" t="str">
        <f t="shared" si="7"/>
        <v>129,"【2.1GHz】OVTK-0203-190M",360,2150,2170,0,null,"OVTK-0203-190M",false,0,0,null],</v>
      </c>
      <c r="G72" s="10" t="str">
        <f t="shared" si="8"/>
        <v>"【2.1GHz】OVTK-0203-190M",360,2150,2170,0,null,"OVTK-0203-190M",false,0,0,null],</v>
      </c>
      <c r="H72" s="10" t="str">
        <f t="shared" ref="H72:L72" si="56">H18&amp;","&amp;I72</f>
        <v>360,2150,2170,0,null,"OVTK-0203-190M",false,0,0,null],</v>
      </c>
      <c r="I72" s="10" t="str">
        <f t="shared" si="56"/>
        <v>2150,2170,0,null,"OVTK-0203-190M",false,0,0,null],</v>
      </c>
      <c r="J72" s="10" t="str">
        <f t="shared" si="56"/>
        <v>2170,0,null,"OVTK-0203-190M",false,0,0,null],</v>
      </c>
      <c r="K72" s="10" t="str">
        <f t="shared" si="56"/>
        <v>0,null,"OVTK-0203-190M",false,0,0,null],</v>
      </c>
      <c r="L72" s="10" t="str">
        <f t="shared" si="56"/>
        <v>null,"OVTK-0203-190M",false,0,0,null],</v>
      </c>
      <c r="M72" s="10" t="str">
        <f t="shared" si="10"/>
        <v>"OVTK-0203-190M",false,0,0,null],</v>
      </c>
      <c r="N72" s="10" t="str">
        <f t="shared" ref="N72:P72" si="57">N18&amp;","&amp;O72</f>
        <v>false,0,0,null],</v>
      </c>
      <c r="O72" s="10" t="str">
        <f t="shared" si="57"/>
        <v>0,0,null],</v>
      </c>
      <c r="P72" s="10" t="str">
        <f t="shared" si="57"/>
        <v>0,null],</v>
      </c>
      <c r="Q72" s="10" t="str">
        <f t="shared" si="12"/>
        <v>null],</v>
      </c>
    </row>
    <row r="73">
      <c r="A73" s="10" t="str">
        <f t="shared" si="4"/>
        <v>["【2.1GHz】OVTK-0205-184(0)",5.82,"Ｇｏｏｄ Ｔｅｌｅｃｏｍｍｕｎｉｃａｔｉｏｎ","20180215_エリア設計部修正","2 0 0 360 0 0.61 1 0.61 2 0.63 3 0.64 4 0.66 5 0.68 6 0.7 7 0.72 8 0.74 9 0.76 10 0.78 11 0.81 12 0.83 13 0.84 14 0.86 15 0.87 16 0.88 17 0.89 18 0.89 19 0.89 20 0.89 21 0.89 22 0.89 23 0.88 24 0.88 25 0.88 26 0.87 27 0.87 28 0.86 29 0.86 30 0.85 31 0.85 32 0.84 33 0.84 34 0.83 35 0.82 36 0.82 37 0.81 38 0.8 39 0.78 40 0.77 41 0.75 42 0.73 43 0.72 44 0.7 45 0.68 46 0.66 47 0.64 48 0.62 49 0.61 50 0.59 51 0.58 52 0.58 53 0.57 54 0.57 55 0.57 56 0.57 57 0.57 58 0.57 59 0.57 60 0.57 61 0.58 62 0.58 63 0.58 64 0.58 65 0.59 66 0.59 67 0.59 68 0.6 69 0.6 70 0.6 71 0.61 72 0.61 73 0.61 74 0.62 75 0.62 76 0.63 77 0.63 78 0.64 79 0.65 80 0.65 81 0.66 82 0.67 83 0.67 84 0.68 85 0.68 86 0.69 87 0.69 88 0.69 89 0.69 90 0.7 91 0.69 92 0.68 93 0.67 94 0.66 95 0.64 96 0.61 97 0.59 98 0.56 99 0.53 100 0.5 101 0.47 102 0.44 103 0.41 104 0.38 105 0.35 106 0.32 107 0.3 108 0.28 109 0.26 110 0.24 111 0.22 112 0.2 113 0.18 114 0.16 115 0.14 116 0.12 117 0.1 118 0.08 119 0.07 120 0.05 121 0.04 122 0.03 123 0.02 124 0.01 125 0.01 126 0 127 0.01 128 0.03 129 0.05 130 0.09 131 0.13 132 0.18 133 0.24 134 0.3 135 0.37 136 0.44 137 0.52 138 0.59 139 0.67 140 0.75 141 0.83 142 0.91 143 0.98 144 1.05 145 1.13 146 1.21 147 1.31 148 1.41 149 1.52 150 1.64 151 1.75 152 1.87 153 1.98 154 2.09 155 2.2 156 2.29 157 2.38 158 2.46 159 2.52 160 2.56 161 2.59 162 2.6 163 2.6 164 2.59 165 2.57 166 2.55 167 2.52 168 2.49 169 2.44 170 2.39 171 2.33 172 2.26 173 2.19 174 2.11 175 2.02 176 1.91 177 1.81 178 1.69 179 1.56 180 1.42 181 1.42 182 1.41 183 1.41 184 1.4 185 1.4 186 1.39 187 1.39 188 1.39 189 1.39 190 1.39 191 1.38 192 1.38 193 1.38 194 1.38 195 1.38 196 1.38 197 1.38 198 1.38 199 1.38 200 1.39 201 1.4 202 1.41 203 1.43 204 1.45 205 1.47 206 1.49 207 1.51 208 1.53 209 1.56 210 1.58 211 1.6 212 1.62 213 1.63 214 1.65 215 1.66 216 1.66 217 1.67 218 1.67 219 1.68 220 1.68 221 1.69 222 1.69 223 1.7 224 1.7 225 1.71 226 1.71 227 1.71 228 1.71 229 1.72 230 1.72 231 1.72 232 1.72 233 1.72 234 1.72 235 1.72 236 1.72 237 1.72 238 1.71 239 1.71 240 1.7 241 1.7 242 1.69 243 1.68 244 1.68 245 1.67 246 1.66 247 1.65 248 1.64 249 1.63 250 1.62 251 1.61 252 1.6 253 1.59 254 1.58 255 1.56 256 1.55 257 1.53 258 1.51 259 1.49 260 1.47 261 1.45 262 1.43 263 1.41 264 1.39 265 1.36 266 1.34 267 1.31 268 1.29 269 1.26 270 1.24 271 1.21 272 1.19 273 1.15 274 1.12 275 1.09 276 1.05 277 1.02 278 0.98 279 0.94 280 0.91 281 0.87 282 0.83 283 0.8 284 0.76 285 0.73 286 0.7 287 0.67 288 0.65 289 0.62 290 0.6 291 0.57 292 0.54 293 0.52 294 0.49 295 0.46 296 0.44 297 0.42 298 0.39 299 0.37 300 0.35 301 0.34 302 0.32 303 0.31 304 0.3 305 0.3 306 0.3 307 0.3 308 0.31 309 0.32 310 0.33 311 0.35 312 0.37 313 0.39 314 0.41 315 0.44 316 0.46 317 0.48 318 0.5 319 0.52 320 0.54 321 0.55 322 0.57 323 0.57 324 0.58 325 0.57 326 0.57 327 0.57 328 0.57 329 0.57 330 0.57 331 0.56 332 0.56 333 0.56 334 0.55 335 0.55 336 0.55 337 0.54 338 0.54 339 0.54 340 0.54 341 0.54 342 0.54 343 0.54 344 0.54 345 0.54 346 0.54 347 0.54 348 0.55 349 0.55 350 0.55 351 0.56 352 0.56 353 0.57 354 0.57 355 0.58 356 0.58 357 0.59 358 0.59 359 0.6 1 0 360 0 10 1 10.31 2 10.69 3 11.1 4 11.48 5 11.8 6 12.08 7 12.35 8 12.6 9 12.77 10 12.84 11 12.8 12 12.71 13 12.56 14 12.39 15 12.18 16 11.86 17 11.37 18 10.77 19 10.16 20 9.59 21 9.07 22 8.55 23 8.03 24 7.53 25 7.07 26 6.64 27 6.24 28 5.86 29 5.49 30 5.11 31 4.75 32 4.39 33 4.03 34 3.69 35 3.35 36 3.02 37 2.68 38 2.35 39 2.05 40 1.78 41 1.54 42 1.32 43 1.11 44 0.93 45 0.77 46 0.62 47 0.48 48 0.35 49 0.24 50 0.17 51 0.12 52 0.08 53 0.04 54 0.02 55 0.01 56 0.03 57 0.07 58 0.13 59 0.21 60 0.29 61 0.4 62 0.55 63 0.72 64 0.92 65 1.12 66 1.34 67 1.58 68 1.85 69 2.15 70 2.47 71 2.82 72 3.21 73 3.64 74 4.1 75 4.59 76 5.12 77 5.69 78 6.3 79 6.99 80 7.74 81 8.71 82 9.93 83 11.19 84 12.31 85 13.09 86 13.65 87 14.16 88 14.58 89 14.87 90 14.98 91 14.54 92 13.46 93 12.03 94 10.58 95 9.42 96 8.54 97 7.71 98 6.94 99 6.23 100 5.59 101 4.99 102 4.42 103 3.9 104 3.43 105 3.01 106 2.63 107 2.29 108 1.97 109 1.68 110 1.42 111 1.17 112 0.94 113 0.72 114 0.54 115 0.4 116 0.29 117 0.18 118 0.09 119 0.03 120 0 121 0.01 122 0.02 123 0.03 124 0.05 125 0.08 126 0.12 127 0.2 128 0.3 129 0.41 130 0.53 131 0.65 132 0.79 133 0.95 134 1.11 135 1.27 136 1.44 137 1.6 138 1.78 139 1.97 140 2.17 141 2.41 142 2.68 143 2.96 144 3.26 145 3.56 146 3.86 147 4.15 148 4.46 149 4.8 150 5.18 151 5.64 152 6.18 153 6.77 154 7.39 155 8.02 156 8.69 157 9.43 158 10.17 159 10.86 160 11.44 161 11.97 162 12.51 163 12.98 164 13.31 165 13.44 166 13.42 167 13.38 168 13.32 169 13.25 170 13.17 171 13.05 172 12.89 173 12.69 174 12.46 175 12.24 176 11.99 177 11.72 178 11.42 179 11.12 180 10.81 181 10.45 182 10.03 183 9.62 184 9.32 185 9.19 186 9.18 187 9.17 188 9.17 189 9.17 190 9.17 191 9.17 192 9.18 193 9.19 194 9.21 195 9.23 196 9.34 197 9.56 198 9.82 199 10.03 200 10.12 201 10.01 202 9.74 203 9.38 204 9.01 205 8.7 206 8.44 207 8.15 208 7.89 209 7.7 210 7.63 211 7.74 212 7.99 213 8.3 214 8.55 215 8.66 216 8.53 217 8.21 218 7.82 219 7.48 220 7.29 221 7.22 222 7.16 223 7.11 224 7.08 225 7.07 226 7.16 227 7.37 228 7.66 229 7.97 230 8.24 231 8.51 232 8.8 233 9.08 234 9.29 235 9.38 236 9.39 237 9.39 238 9.4 239 9.4 240 9.4 241 9.33 242 9.16 243 8.95 244 8.78 245 8.71 246 8.71 247 8.71 248 8.71 249 8.71 250 8.71 251 8.79 252 8.99 253 9.29 254 9.63 255 9.97 256 10.36 257 10.84 258 11.37 259 11.93 260 12.46 261 13.04 262 13.68 263 14.29 264 14.81 265 15.14 266 15.34 267 15.52 268 15.66 269 15.75 270 15.79 271 15 272 14.24 273 13.53 274 12.85 275 12.21 276 11.6 277 11 278 10.44 279 9.94 280 9.52 281 9.15 282 8.8 283 8.49 284 8.25 285 8.1 286 8.01 287 7.94 288 7.88 289 7.84 290 7.82 291 7.87 292 8.01 293 8.18 294 8.37 295 8.53 296 8.69 297 8.86 298 9.02 299 9.14 300 9.19 301 9.17 302 9.1 303 9.01 304 8.9 305 8.79 306 8.63 307 8.42 308 8.19 309 7.97 310 7.79 311 7.63 312 7.47 313 7.33 314 7.23 315 7.19 316 7.26 317 7.43 318 7.63 319 7.79 320 7.86 321 7.86 322 7.86 323 7.85 324 7.85 325 7.85 326 7.85 327 7.86 328 7.88 329 7.91 330 7.94 331 8.15 332 8.63 333 9.18 334 9.64 335 9.83 336 9.77 337 9.62 338 9.45 339 9.3 340 9.24 341 9.25 342 9.27 343 9.3 344 9.32 345 9.33 346 9.3 347 9.21 348 9.1 349 9.01 350 8.98 351 8.97 352 8.97 353 8.97 354 8.97 355 8.97 356 9.03 357 9.2 358 9.45 359 9.72 0",120,"【2.1GHz】OVTK-0205-184",360,2150,2170,0,null,"OVTK-0205-184",false,0,0,null],</v>
      </c>
      <c r="B73" s="10" t="str">
        <f t="shared" si="5"/>
        <v>5.82,"Ｇｏｏｄ Ｔｅｌｅｃｏｍｍｕｎｉｃａｔｉｏｎ","20180215_エリア設計部修正","2 0 0 360 0 0.61 1 0.61 2 0.63 3 0.64 4 0.66 5 0.68 6 0.7 7 0.72 8 0.74 9 0.76 10 0.78 11 0.81 12 0.83 13 0.84 14 0.86 15 0.87 16 0.88 17 0.89 18 0.89 19 0.89 20 0.89 21 0.89 22 0.89 23 0.88 24 0.88 25 0.88 26 0.87 27 0.87 28 0.86 29 0.86 30 0.85 31 0.85 32 0.84 33 0.84 34 0.83 35 0.82 36 0.82 37 0.81 38 0.8 39 0.78 40 0.77 41 0.75 42 0.73 43 0.72 44 0.7 45 0.68 46 0.66 47 0.64 48 0.62 49 0.61 50 0.59 51 0.58 52 0.58 53 0.57 54 0.57 55 0.57 56 0.57 57 0.57 58 0.57 59 0.57 60 0.57 61 0.58 62 0.58 63 0.58 64 0.58 65 0.59 66 0.59 67 0.59 68 0.6 69 0.6 70 0.6 71 0.61 72 0.61 73 0.61 74 0.62 75 0.62 76 0.63 77 0.63 78 0.64 79 0.65 80 0.65 81 0.66 82 0.67 83 0.67 84 0.68 85 0.68 86 0.69 87 0.69 88 0.69 89 0.69 90 0.7 91 0.69 92 0.68 93 0.67 94 0.66 95 0.64 96 0.61 97 0.59 98 0.56 99 0.53 100 0.5 101 0.47 102 0.44 103 0.41 104 0.38 105 0.35 106 0.32 107 0.3 108 0.28 109 0.26 110 0.24 111 0.22 112 0.2 113 0.18 114 0.16 115 0.14 116 0.12 117 0.1 118 0.08 119 0.07 120 0.05 121 0.04 122 0.03 123 0.02 124 0.01 125 0.01 126 0 127 0.01 128 0.03 129 0.05 130 0.09 131 0.13 132 0.18 133 0.24 134 0.3 135 0.37 136 0.44 137 0.52 138 0.59 139 0.67 140 0.75 141 0.83 142 0.91 143 0.98 144 1.05 145 1.13 146 1.21 147 1.31 148 1.41 149 1.52 150 1.64 151 1.75 152 1.87 153 1.98 154 2.09 155 2.2 156 2.29 157 2.38 158 2.46 159 2.52 160 2.56 161 2.59 162 2.6 163 2.6 164 2.59 165 2.57 166 2.55 167 2.52 168 2.49 169 2.44 170 2.39 171 2.33 172 2.26 173 2.19 174 2.11 175 2.02 176 1.91 177 1.81 178 1.69 179 1.56 180 1.42 181 1.42 182 1.41 183 1.41 184 1.4 185 1.4 186 1.39 187 1.39 188 1.39 189 1.39 190 1.39 191 1.38 192 1.38 193 1.38 194 1.38 195 1.38 196 1.38 197 1.38 198 1.38 199 1.38 200 1.39 201 1.4 202 1.41 203 1.43 204 1.45 205 1.47 206 1.49 207 1.51 208 1.53 209 1.56 210 1.58 211 1.6 212 1.62 213 1.63 214 1.65 215 1.66 216 1.66 217 1.67 218 1.67 219 1.68 220 1.68 221 1.69 222 1.69 223 1.7 224 1.7 225 1.71 226 1.71 227 1.71 228 1.71 229 1.72 230 1.72 231 1.72 232 1.72 233 1.72 234 1.72 235 1.72 236 1.72 237 1.72 238 1.71 239 1.71 240 1.7 241 1.7 242 1.69 243 1.68 244 1.68 245 1.67 246 1.66 247 1.65 248 1.64 249 1.63 250 1.62 251 1.61 252 1.6 253 1.59 254 1.58 255 1.56 256 1.55 257 1.53 258 1.51 259 1.49 260 1.47 261 1.45 262 1.43 263 1.41 264 1.39 265 1.36 266 1.34 267 1.31 268 1.29 269 1.26 270 1.24 271 1.21 272 1.19 273 1.15 274 1.12 275 1.09 276 1.05 277 1.02 278 0.98 279 0.94 280 0.91 281 0.87 282 0.83 283 0.8 284 0.76 285 0.73 286 0.7 287 0.67 288 0.65 289 0.62 290 0.6 291 0.57 292 0.54 293 0.52 294 0.49 295 0.46 296 0.44 297 0.42 298 0.39 299 0.37 300 0.35 301 0.34 302 0.32 303 0.31 304 0.3 305 0.3 306 0.3 307 0.3 308 0.31 309 0.32 310 0.33 311 0.35 312 0.37 313 0.39 314 0.41 315 0.44 316 0.46 317 0.48 318 0.5 319 0.52 320 0.54 321 0.55 322 0.57 323 0.57 324 0.58 325 0.57 326 0.57 327 0.57 328 0.57 329 0.57 330 0.57 331 0.56 332 0.56 333 0.56 334 0.55 335 0.55 336 0.55 337 0.54 338 0.54 339 0.54 340 0.54 341 0.54 342 0.54 343 0.54 344 0.54 345 0.54 346 0.54 347 0.54 348 0.55 349 0.55 350 0.55 351 0.56 352 0.56 353 0.57 354 0.57 355 0.58 356 0.58 357 0.59 358 0.59 359 0.6 1 0 360 0 10 1 10.31 2 10.69 3 11.1 4 11.48 5 11.8 6 12.08 7 12.35 8 12.6 9 12.77 10 12.84 11 12.8 12 12.71 13 12.56 14 12.39 15 12.18 16 11.86 17 11.37 18 10.77 19 10.16 20 9.59 21 9.07 22 8.55 23 8.03 24 7.53 25 7.07 26 6.64 27 6.24 28 5.86 29 5.49 30 5.11 31 4.75 32 4.39 33 4.03 34 3.69 35 3.35 36 3.02 37 2.68 38 2.35 39 2.05 40 1.78 41 1.54 42 1.32 43 1.11 44 0.93 45 0.77 46 0.62 47 0.48 48 0.35 49 0.24 50 0.17 51 0.12 52 0.08 53 0.04 54 0.02 55 0.01 56 0.03 57 0.07 58 0.13 59 0.21 60 0.29 61 0.4 62 0.55 63 0.72 64 0.92 65 1.12 66 1.34 67 1.58 68 1.85 69 2.15 70 2.47 71 2.82 72 3.21 73 3.64 74 4.1 75 4.59 76 5.12 77 5.69 78 6.3 79 6.99 80 7.74 81 8.71 82 9.93 83 11.19 84 12.31 85 13.09 86 13.65 87 14.16 88 14.58 89 14.87 90 14.98 91 14.54 92 13.46 93 12.03 94 10.58 95 9.42 96 8.54 97 7.71 98 6.94 99 6.23 100 5.59 101 4.99 102 4.42 103 3.9 104 3.43 105 3.01 106 2.63 107 2.29 108 1.97 109 1.68 110 1.42 111 1.17 112 0.94 113 0.72 114 0.54 115 0.4 116 0.29 117 0.18 118 0.09 119 0.03 120 0 121 0.01 122 0.02 123 0.03 124 0.05 125 0.08 126 0.12 127 0.2 128 0.3 129 0.41 130 0.53 131 0.65 132 0.79 133 0.95 134 1.11 135 1.27 136 1.44 137 1.6 138 1.78 139 1.97 140 2.17 141 2.41 142 2.68 143 2.96 144 3.26 145 3.56 146 3.86 147 4.15 148 4.46 149 4.8 150 5.18 151 5.64 152 6.18 153 6.77 154 7.39 155 8.02 156 8.69 157 9.43 158 10.17 159 10.86 160 11.44 161 11.97 162 12.51 163 12.98 164 13.31 165 13.44 166 13.42 167 13.38 168 13.32 169 13.25 170 13.17 171 13.05 172 12.89 173 12.69 174 12.46 175 12.24 176 11.99 177 11.72 178 11.42 179 11.12 180 10.81 181 10.45 182 10.03 183 9.62 184 9.32 185 9.19 186 9.18 187 9.17 188 9.17 189 9.17 190 9.17 191 9.17 192 9.18 193 9.19 194 9.21 195 9.23 196 9.34 197 9.56 198 9.82 199 10.03 200 10.12 201 10.01 202 9.74 203 9.38 204 9.01 205 8.7 206 8.44 207 8.15 208 7.89 209 7.7 210 7.63 211 7.74 212 7.99 213 8.3 214 8.55 215 8.66 216 8.53 217 8.21 218 7.82 219 7.48 220 7.29 221 7.22 222 7.16 223 7.11 224 7.08 225 7.07 226 7.16 227 7.37 228 7.66 229 7.97 230 8.24 231 8.51 232 8.8 233 9.08 234 9.29 235 9.38 236 9.39 237 9.39 238 9.4 239 9.4 240 9.4 241 9.33 242 9.16 243 8.95 244 8.78 245 8.71 246 8.71 247 8.71 248 8.71 249 8.71 250 8.71 251 8.79 252 8.99 253 9.29 254 9.63 255 9.97 256 10.36 257 10.84 258 11.37 259 11.93 260 12.46 261 13.04 262 13.68 263 14.29 264 14.81 265 15.14 266 15.34 267 15.52 268 15.66 269 15.75 270 15.79 271 15 272 14.24 273 13.53 274 12.85 275 12.21 276 11.6 277 11 278 10.44 279 9.94 280 9.52 281 9.15 282 8.8 283 8.49 284 8.25 285 8.1 286 8.01 287 7.94 288 7.88 289 7.84 290 7.82 291 7.87 292 8.01 293 8.18 294 8.37 295 8.53 296 8.69 297 8.86 298 9.02 299 9.14 300 9.19 301 9.17 302 9.1 303 9.01 304 8.9 305 8.79 306 8.63 307 8.42 308 8.19 309 7.97 310 7.79 311 7.63 312 7.47 313 7.33 314 7.23 315 7.19 316 7.26 317 7.43 318 7.63 319 7.79 320 7.86 321 7.86 322 7.86 323 7.85 324 7.85 325 7.85 326 7.85 327 7.86 328 7.88 329 7.91 330 7.94 331 8.15 332 8.63 333 9.18 334 9.64 335 9.83 336 9.77 337 9.62 338 9.45 339 9.3 340 9.24 341 9.25 342 9.27 343 9.3 344 9.32 345 9.33 346 9.3 347 9.21 348 9.1 349 9.01 350 8.98 351 8.97 352 8.97 353 8.97 354 8.97 355 8.97 356 9.03 357 9.2 358 9.45 359 9.72 0",120,"【2.1GHz】OVTK-0205-184",360,2150,2170,0,null,"OVTK-0205-184",false,0,0,null],</v>
      </c>
      <c r="C73" s="10" t="str">
        <f t="shared" ref="C73:E73" si="58">""""&amp;C19&amp;""","&amp;D73</f>
        <v>"Ｇｏｏｄ Ｔｅｌｅｃｏｍｍｕｎｉｃａｔｉｏｎ","20180215_エリア設計部修正","2 0 0 360 0 0.61 1 0.61 2 0.63 3 0.64 4 0.66 5 0.68 6 0.7 7 0.72 8 0.74 9 0.76 10 0.78 11 0.81 12 0.83 13 0.84 14 0.86 15 0.87 16 0.88 17 0.89 18 0.89 19 0.89 20 0.89 21 0.89 22 0.89 23 0.88 24 0.88 25 0.88 26 0.87 27 0.87 28 0.86 29 0.86 30 0.85 31 0.85 32 0.84 33 0.84 34 0.83 35 0.82 36 0.82 37 0.81 38 0.8 39 0.78 40 0.77 41 0.75 42 0.73 43 0.72 44 0.7 45 0.68 46 0.66 47 0.64 48 0.62 49 0.61 50 0.59 51 0.58 52 0.58 53 0.57 54 0.57 55 0.57 56 0.57 57 0.57 58 0.57 59 0.57 60 0.57 61 0.58 62 0.58 63 0.58 64 0.58 65 0.59 66 0.59 67 0.59 68 0.6 69 0.6 70 0.6 71 0.61 72 0.61 73 0.61 74 0.62 75 0.62 76 0.63 77 0.63 78 0.64 79 0.65 80 0.65 81 0.66 82 0.67 83 0.67 84 0.68 85 0.68 86 0.69 87 0.69 88 0.69 89 0.69 90 0.7 91 0.69 92 0.68 93 0.67 94 0.66 95 0.64 96 0.61 97 0.59 98 0.56 99 0.53 100 0.5 101 0.47 102 0.44 103 0.41 104 0.38 105 0.35 106 0.32 107 0.3 108 0.28 109 0.26 110 0.24 111 0.22 112 0.2 113 0.18 114 0.16 115 0.14 116 0.12 117 0.1 118 0.08 119 0.07 120 0.05 121 0.04 122 0.03 123 0.02 124 0.01 125 0.01 126 0 127 0.01 128 0.03 129 0.05 130 0.09 131 0.13 132 0.18 133 0.24 134 0.3 135 0.37 136 0.44 137 0.52 138 0.59 139 0.67 140 0.75 141 0.83 142 0.91 143 0.98 144 1.05 145 1.13 146 1.21 147 1.31 148 1.41 149 1.52 150 1.64 151 1.75 152 1.87 153 1.98 154 2.09 155 2.2 156 2.29 157 2.38 158 2.46 159 2.52 160 2.56 161 2.59 162 2.6 163 2.6 164 2.59 165 2.57 166 2.55 167 2.52 168 2.49 169 2.44 170 2.39 171 2.33 172 2.26 173 2.19 174 2.11 175 2.02 176 1.91 177 1.81 178 1.69 179 1.56 180 1.42 181 1.42 182 1.41 183 1.41 184 1.4 185 1.4 186 1.39 187 1.39 188 1.39 189 1.39 190 1.39 191 1.38 192 1.38 193 1.38 194 1.38 195 1.38 196 1.38 197 1.38 198 1.38 199 1.38 200 1.39 201 1.4 202 1.41 203 1.43 204 1.45 205 1.47 206 1.49 207 1.51 208 1.53 209 1.56 210 1.58 211 1.6 212 1.62 213 1.63 214 1.65 215 1.66 216 1.66 217 1.67 218 1.67 219 1.68 220 1.68 221 1.69 222 1.69 223 1.7 224 1.7 225 1.71 226 1.71 227 1.71 228 1.71 229 1.72 230 1.72 231 1.72 232 1.72 233 1.72 234 1.72 235 1.72 236 1.72 237 1.72 238 1.71 239 1.71 240 1.7 241 1.7 242 1.69 243 1.68 244 1.68 245 1.67 246 1.66 247 1.65 248 1.64 249 1.63 250 1.62 251 1.61 252 1.6 253 1.59 254 1.58 255 1.56 256 1.55 257 1.53 258 1.51 259 1.49 260 1.47 261 1.45 262 1.43 263 1.41 264 1.39 265 1.36 266 1.34 267 1.31 268 1.29 269 1.26 270 1.24 271 1.21 272 1.19 273 1.15 274 1.12 275 1.09 276 1.05 277 1.02 278 0.98 279 0.94 280 0.91 281 0.87 282 0.83 283 0.8 284 0.76 285 0.73 286 0.7 287 0.67 288 0.65 289 0.62 290 0.6 291 0.57 292 0.54 293 0.52 294 0.49 295 0.46 296 0.44 297 0.42 298 0.39 299 0.37 300 0.35 301 0.34 302 0.32 303 0.31 304 0.3 305 0.3 306 0.3 307 0.3 308 0.31 309 0.32 310 0.33 311 0.35 312 0.37 313 0.39 314 0.41 315 0.44 316 0.46 317 0.48 318 0.5 319 0.52 320 0.54 321 0.55 322 0.57 323 0.57 324 0.58 325 0.57 326 0.57 327 0.57 328 0.57 329 0.57 330 0.57 331 0.56 332 0.56 333 0.56 334 0.55 335 0.55 336 0.55 337 0.54 338 0.54 339 0.54 340 0.54 341 0.54 342 0.54 343 0.54 344 0.54 345 0.54 346 0.54 347 0.54 348 0.55 349 0.55 350 0.55 351 0.56 352 0.56 353 0.57 354 0.57 355 0.58 356 0.58 357 0.59 358 0.59 359 0.6 1 0 360 0 10 1 10.31 2 10.69 3 11.1 4 11.48 5 11.8 6 12.08 7 12.35 8 12.6 9 12.77 10 12.84 11 12.8 12 12.71 13 12.56 14 12.39 15 12.18 16 11.86 17 11.37 18 10.77 19 10.16 20 9.59 21 9.07 22 8.55 23 8.03 24 7.53 25 7.07 26 6.64 27 6.24 28 5.86 29 5.49 30 5.11 31 4.75 32 4.39 33 4.03 34 3.69 35 3.35 36 3.02 37 2.68 38 2.35 39 2.05 40 1.78 41 1.54 42 1.32 43 1.11 44 0.93 45 0.77 46 0.62 47 0.48 48 0.35 49 0.24 50 0.17 51 0.12 52 0.08 53 0.04 54 0.02 55 0.01 56 0.03 57 0.07 58 0.13 59 0.21 60 0.29 61 0.4 62 0.55 63 0.72 64 0.92 65 1.12 66 1.34 67 1.58 68 1.85 69 2.15 70 2.47 71 2.82 72 3.21 73 3.64 74 4.1 75 4.59 76 5.12 77 5.69 78 6.3 79 6.99 80 7.74 81 8.71 82 9.93 83 11.19 84 12.31 85 13.09 86 13.65 87 14.16 88 14.58 89 14.87 90 14.98 91 14.54 92 13.46 93 12.03 94 10.58 95 9.42 96 8.54 97 7.71 98 6.94 99 6.23 100 5.59 101 4.99 102 4.42 103 3.9 104 3.43 105 3.01 106 2.63 107 2.29 108 1.97 109 1.68 110 1.42 111 1.17 112 0.94 113 0.72 114 0.54 115 0.4 116 0.29 117 0.18 118 0.09 119 0.03 120 0 121 0.01 122 0.02 123 0.03 124 0.05 125 0.08 126 0.12 127 0.2 128 0.3 129 0.41 130 0.53 131 0.65 132 0.79 133 0.95 134 1.11 135 1.27 136 1.44 137 1.6 138 1.78 139 1.97 140 2.17 141 2.41 142 2.68 143 2.96 144 3.26 145 3.56 146 3.86 147 4.15 148 4.46 149 4.8 150 5.18 151 5.64 152 6.18 153 6.77 154 7.39 155 8.02 156 8.69 157 9.43 158 10.17 159 10.86 160 11.44 161 11.97 162 12.51 163 12.98 164 13.31 165 13.44 166 13.42 167 13.38 168 13.32 169 13.25 170 13.17 171 13.05 172 12.89 173 12.69 174 12.46 175 12.24 176 11.99 177 11.72 178 11.42 179 11.12 180 10.81 181 10.45 182 10.03 183 9.62 184 9.32 185 9.19 186 9.18 187 9.17 188 9.17 189 9.17 190 9.17 191 9.17 192 9.18 193 9.19 194 9.21 195 9.23 196 9.34 197 9.56 198 9.82 199 10.03 200 10.12 201 10.01 202 9.74 203 9.38 204 9.01 205 8.7 206 8.44 207 8.15 208 7.89 209 7.7 210 7.63 211 7.74 212 7.99 213 8.3 214 8.55 215 8.66 216 8.53 217 8.21 218 7.82 219 7.48 220 7.29 221 7.22 222 7.16 223 7.11 224 7.08 225 7.07 226 7.16 227 7.37 228 7.66 229 7.97 230 8.24 231 8.51 232 8.8 233 9.08 234 9.29 235 9.38 236 9.39 237 9.39 238 9.4 239 9.4 240 9.4 241 9.33 242 9.16 243 8.95 244 8.78 245 8.71 246 8.71 247 8.71 248 8.71 249 8.71 250 8.71 251 8.79 252 8.99 253 9.29 254 9.63 255 9.97 256 10.36 257 10.84 258 11.37 259 11.93 260 12.46 261 13.04 262 13.68 263 14.29 264 14.81 265 15.14 266 15.34 267 15.52 268 15.66 269 15.75 270 15.79 271 15 272 14.24 273 13.53 274 12.85 275 12.21 276 11.6 277 11 278 10.44 279 9.94 280 9.52 281 9.15 282 8.8 283 8.49 284 8.25 285 8.1 286 8.01 287 7.94 288 7.88 289 7.84 290 7.82 291 7.87 292 8.01 293 8.18 294 8.37 295 8.53 296 8.69 297 8.86 298 9.02 299 9.14 300 9.19 301 9.17 302 9.1 303 9.01 304 8.9 305 8.79 306 8.63 307 8.42 308 8.19 309 7.97 310 7.79 311 7.63 312 7.47 313 7.33 314 7.23 315 7.19 316 7.26 317 7.43 318 7.63 319 7.79 320 7.86 321 7.86 322 7.86 323 7.85 324 7.85 325 7.85 326 7.85 327 7.86 328 7.88 329 7.91 330 7.94 331 8.15 332 8.63 333 9.18 334 9.64 335 9.83 336 9.77 337 9.62 338 9.45 339 9.3 340 9.24 341 9.25 342 9.27 343 9.3 344 9.32 345 9.33 346 9.3 347 9.21 348 9.1 349 9.01 350 8.98 351 8.97 352 8.97 353 8.97 354 8.97 355 8.97 356 9.03 357 9.2 358 9.45 359 9.72 0",120,"【2.1GHz】OVTK-0205-184",360,2150,2170,0,null,"OVTK-0205-184",false,0,0,null],</v>
      </c>
      <c r="D73" s="10" t="str">
        <f t="shared" si="58"/>
        <v>"20180215_エリア設計部修正","2 0 0 360 0 0.61 1 0.61 2 0.63 3 0.64 4 0.66 5 0.68 6 0.7 7 0.72 8 0.74 9 0.76 10 0.78 11 0.81 12 0.83 13 0.84 14 0.86 15 0.87 16 0.88 17 0.89 18 0.89 19 0.89 20 0.89 21 0.89 22 0.89 23 0.88 24 0.88 25 0.88 26 0.87 27 0.87 28 0.86 29 0.86 30 0.85 31 0.85 32 0.84 33 0.84 34 0.83 35 0.82 36 0.82 37 0.81 38 0.8 39 0.78 40 0.77 41 0.75 42 0.73 43 0.72 44 0.7 45 0.68 46 0.66 47 0.64 48 0.62 49 0.61 50 0.59 51 0.58 52 0.58 53 0.57 54 0.57 55 0.57 56 0.57 57 0.57 58 0.57 59 0.57 60 0.57 61 0.58 62 0.58 63 0.58 64 0.58 65 0.59 66 0.59 67 0.59 68 0.6 69 0.6 70 0.6 71 0.61 72 0.61 73 0.61 74 0.62 75 0.62 76 0.63 77 0.63 78 0.64 79 0.65 80 0.65 81 0.66 82 0.67 83 0.67 84 0.68 85 0.68 86 0.69 87 0.69 88 0.69 89 0.69 90 0.7 91 0.69 92 0.68 93 0.67 94 0.66 95 0.64 96 0.61 97 0.59 98 0.56 99 0.53 100 0.5 101 0.47 102 0.44 103 0.41 104 0.38 105 0.35 106 0.32 107 0.3 108 0.28 109 0.26 110 0.24 111 0.22 112 0.2 113 0.18 114 0.16 115 0.14 116 0.12 117 0.1 118 0.08 119 0.07 120 0.05 121 0.04 122 0.03 123 0.02 124 0.01 125 0.01 126 0 127 0.01 128 0.03 129 0.05 130 0.09 131 0.13 132 0.18 133 0.24 134 0.3 135 0.37 136 0.44 137 0.52 138 0.59 139 0.67 140 0.75 141 0.83 142 0.91 143 0.98 144 1.05 145 1.13 146 1.21 147 1.31 148 1.41 149 1.52 150 1.64 151 1.75 152 1.87 153 1.98 154 2.09 155 2.2 156 2.29 157 2.38 158 2.46 159 2.52 160 2.56 161 2.59 162 2.6 163 2.6 164 2.59 165 2.57 166 2.55 167 2.52 168 2.49 169 2.44 170 2.39 171 2.33 172 2.26 173 2.19 174 2.11 175 2.02 176 1.91 177 1.81 178 1.69 179 1.56 180 1.42 181 1.42 182 1.41 183 1.41 184 1.4 185 1.4 186 1.39 187 1.39 188 1.39 189 1.39 190 1.39 191 1.38 192 1.38 193 1.38 194 1.38 195 1.38 196 1.38 197 1.38 198 1.38 199 1.38 200 1.39 201 1.4 202 1.41 203 1.43 204 1.45 205 1.47 206 1.49 207 1.51 208 1.53 209 1.56 210 1.58 211 1.6 212 1.62 213 1.63 214 1.65 215 1.66 216 1.66 217 1.67 218 1.67 219 1.68 220 1.68 221 1.69 222 1.69 223 1.7 224 1.7 225 1.71 226 1.71 227 1.71 228 1.71 229 1.72 230 1.72 231 1.72 232 1.72 233 1.72 234 1.72 235 1.72 236 1.72 237 1.72 238 1.71 239 1.71 240 1.7 241 1.7 242 1.69 243 1.68 244 1.68 245 1.67 246 1.66 247 1.65 248 1.64 249 1.63 250 1.62 251 1.61 252 1.6 253 1.59 254 1.58 255 1.56 256 1.55 257 1.53 258 1.51 259 1.49 260 1.47 261 1.45 262 1.43 263 1.41 264 1.39 265 1.36 266 1.34 267 1.31 268 1.29 269 1.26 270 1.24 271 1.21 272 1.19 273 1.15 274 1.12 275 1.09 276 1.05 277 1.02 278 0.98 279 0.94 280 0.91 281 0.87 282 0.83 283 0.8 284 0.76 285 0.73 286 0.7 287 0.67 288 0.65 289 0.62 290 0.6 291 0.57 292 0.54 293 0.52 294 0.49 295 0.46 296 0.44 297 0.42 298 0.39 299 0.37 300 0.35 301 0.34 302 0.32 303 0.31 304 0.3 305 0.3 306 0.3 307 0.3 308 0.31 309 0.32 310 0.33 311 0.35 312 0.37 313 0.39 314 0.41 315 0.44 316 0.46 317 0.48 318 0.5 319 0.52 320 0.54 321 0.55 322 0.57 323 0.57 324 0.58 325 0.57 326 0.57 327 0.57 328 0.57 329 0.57 330 0.57 331 0.56 332 0.56 333 0.56 334 0.55 335 0.55 336 0.55 337 0.54 338 0.54 339 0.54 340 0.54 341 0.54 342 0.54 343 0.54 344 0.54 345 0.54 346 0.54 347 0.54 348 0.55 349 0.55 350 0.55 351 0.56 352 0.56 353 0.57 354 0.57 355 0.58 356 0.58 357 0.59 358 0.59 359 0.6 1 0 360 0 10 1 10.31 2 10.69 3 11.1 4 11.48 5 11.8 6 12.08 7 12.35 8 12.6 9 12.77 10 12.84 11 12.8 12 12.71 13 12.56 14 12.39 15 12.18 16 11.86 17 11.37 18 10.77 19 10.16 20 9.59 21 9.07 22 8.55 23 8.03 24 7.53 25 7.07 26 6.64 27 6.24 28 5.86 29 5.49 30 5.11 31 4.75 32 4.39 33 4.03 34 3.69 35 3.35 36 3.02 37 2.68 38 2.35 39 2.05 40 1.78 41 1.54 42 1.32 43 1.11 44 0.93 45 0.77 46 0.62 47 0.48 48 0.35 49 0.24 50 0.17 51 0.12 52 0.08 53 0.04 54 0.02 55 0.01 56 0.03 57 0.07 58 0.13 59 0.21 60 0.29 61 0.4 62 0.55 63 0.72 64 0.92 65 1.12 66 1.34 67 1.58 68 1.85 69 2.15 70 2.47 71 2.82 72 3.21 73 3.64 74 4.1 75 4.59 76 5.12 77 5.69 78 6.3 79 6.99 80 7.74 81 8.71 82 9.93 83 11.19 84 12.31 85 13.09 86 13.65 87 14.16 88 14.58 89 14.87 90 14.98 91 14.54 92 13.46 93 12.03 94 10.58 95 9.42 96 8.54 97 7.71 98 6.94 99 6.23 100 5.59 101 4.99 102 4.42 103 3.9 104 3.43 105 3.01 106 2.63 107 2.29 108 1.97 109 1.68 110 1.42 111 1.17 112 0.94 113 0.72 114 0.54 115 0.4 116 0.29 117 0.18 118 0.09 119 0.03 120 0 121 0.01 122 0.02 123 0.03 124 0.05 125 0.08 126 0.12 127 0.2 128 0.3 129 0.41 130 0.53 131 0.65 132 0.79 133 0.95 134 1.11 135 1.27 136 1.44 137 1.6 138 1.78 139 1.97 140 2.17 141 2.41 142 2.68 143 2.96 144 3.26 145 3.56 146 3.86 147 4.15 148 4.46 149 4.8 150 5.18 151 5.64 152 6.18 153 6.77 154 7.39 155 8.02 156 8.69 157 9.43 158 10.17 159 10.86 160 11.44 161 11.97 162 12.51 163 12.98 164 13.31 165 13.44 166 13.42 167 13.38 168 13.32 169 13.25 170 13.17 171 13.05 172 12.89 173 12.69 174 12.46 175 12.24 176 11.99 177 11.72 178 11.42 179 11.12 180 10.81 181 10.45 182 10.03 183 9.62 184 9.32 185 9.19 186 9.18 187 9.17 188 9.17 189 9.17 190 9.17 191 9.17 192 9.18 193 9.19 194 9.21 195 9.23 196 9.34 197 9.56 198 9.82 199 10.03 200 10.12 201 10.01 202 9.74 203 9.38 204 9.01 205 8.7 206 8.44 207 8.15 208 7.89 209 7.7 210 7.63 211 7.74 212 7.99 213 8.3 214 8.55 215 8.66 216 8.53 217 8.21 218 7.82 219 7.48 220 7.29 221 7.22 222 7.16 223 7.11 224 7.08 225 7.07 226 7.16 227 7.37 228 7.66 229 7.97 230 8.24 231 8.51 232 8.8 233 9.08 234 9.29 235 9.38 236 9.39 237 9.39 238 9.4 239 9.4 240 9.4 241 9.33 242 9.16 243 8.95 244 8.78 245 8.71 246 8.71 247 8.71 248 8.71 249 8.71 250 8.71 251 8.79 252 8.99 253 9.29 254 9.63 255 9.97 256 10.36 257 10.84 258 11.37 259 11.93 260 12.46 261 13.04 262 13.68 263 14.29 264 14.81 265 15.14 266 15.34 267 15.52 268 15.66 269 15.75 270 15.79 271 15 272 14.24 273 13.53 274 12.85 275 12.21 276 11.6 277 11 278 10.44 279 9.94 280 9.52 281 9.15 282 8.8 283 8.49 284 8.25 285 8.1 286 8.01 287 7.94 288 7.88 289 7.84 290 7.82 291 7.87 292 8.01 293 8.18 294 8.37 295 8.53 296 8.69 297 8.86 298 9.02 299 9.14 300 9.19 301 9.17 302 9.1 303 9.01 304 8.9 305 8.79 306 8.63 307 8.42 308 8.19 309 7.97 310 7.79 311 7.63 312 7.47 313 7.33 314 7.23 315 7.19 316 7.26 317 7.43 318 7.63 319 7.79 320 7.86 321 7.86 322 7.86 323 7.85 324 7.85 325 7.85 326 7.85 327 7.86 328 7.88 329 7.91 330 7.94 331 8.15 332 8.63 333 9.18 334 9.64 335 9.83 336 9.77 337 9.62 338 9.45 339 9.3 340 9.24 341 9.25 342 9.27 343 9.3 344 9.32 345 9.33 346 9.3 347 9.21 348 9.1 349 9.01 350 8.98 351 8.97 352 8.97 353 8.97 354 8.97 355 8.97 356 9.03 357 9.2 358 9.45 359 9.72 0",120,"【2.1GHz】OVTK-0205-184",360,2150,2170,0,null,"OVTK-0205-184",false,0,0,null],</v>
      </c>
      <c r="E73" s="10" t="str">
        <f t="shared" si="58"/>
        <v>"2 0 0 360 0 0.61 1 0.61 2 0.63 3 0.64 4 0.66 5 0.68 6 0.7 7 0.72 8 0.74 9 0.76 10 0.78 11 0.81 12 0.83 13 0.84 14 0.86 15 0.87 16 0.88 17 0.89 18 0.89 19 0.89 20 0.89 21 0.89 22 0.89 23 0.88 24 0.88 25 0.88 26 0.87 27 0.87 28 0.86 29 0.86 30 0.85 31 0.85 32 0.84 33 0.84 34 0.83 35 0.82 36 0.82 37 0.81 38 0.8 39 0.78 40 0.77 41 0.75 42 0.73 43 0.72 44 0.7 45 0.68 46 0.66 47 0.64 48 0.62 49 0.61 50 0.59 51 0.58 52 0.58 53 0.57 54 0.57 55 0.57 56 0.57 57 0.57 58 0.57 59 0.57 60 0.57 61 0.58 62 0.58 63 0.58 64 0.58 65 0.59 66 0.59 67 0.59 68 0.6 69 0.6 70 0.6 71 0.61 72 0.61 73 0.61 74 0.62 75 0.62 76 0.63 77 0.63 78 0.64 79 0.65 80 0.65 81 0.66 82 0.67 83 0.67 84 0.68 85 0.68 86 0.69 87 0.69 88 0.69 89 0.69 90 0.7 91 0.69 92 0.68 93 0.67 94 0.66 95 0.64 96 0.61 97 0.59 98 0.56 99 0.53 100 0.5 101 0.47 102 0.44 103 0.41 104 0.38 105 0.35 106 0.32 107 0.3 108 0.28 109 0.26 110 0.24 111 0.22 112 0.2 113 0.18 114 0.16 115 0.14 116 0.12 117 0.1 118 0.08 119 0.07 120 0.05 121 0.04 122 0.03 123 0.02 124 0.01 125 0.01 126 0 127 0.01 128 0.03 129 0.05 130 0.09 131 0.13 132 0.18 133 0.24 134 0.3 135 0.37 136 0.44 137 0.52 138 0.59 139 0.67 140 0.75 141 0.83 142 0.91 143 0.98 144 1.05 145 1.13 146 1.21 147 1.31 148 1.41 149 1.52 150 1.64 151 1.75 152 1.87 153 1.98 154 2.09 155 2.2 156 2.29 157 2.38 158 2.46 159 2.52 160 2.56 161 2.59 162 2.6 163 2.6 164 2.59 165 2.57 166 2.55 167 2.52 168 2.49 169 2.44 170 2.39 171 2.33 172 2.26 173 2.19 174 2.11 175 2.02 176 1.91 177 1.81 178 1.69 179 1.56 180 1.42 181 1.42 182 1.41 183 1.41 184 1.4 185 1.4 186 1.39 187 1.39 188 1.39 189 1.39 190 1.39 191 1.38 192 1.38 193 1.38 194 1.38 195 1.38 196 1.38 197 1.38 198 1.38 199 1.38 200 1.39 201 1.4 202 1.41 203 1.43 204 1.45 205 1.47 206 1.49 207 1.51 208 1.53 209 1.56 210 1.58 211 1.6 212 1.62 213 1.63 214 1.65 215 1.66 216 1.66 217 1.67 218 1.67 219 1.68 220 1.68 221 1.69 222 1.69 223 1.7 224 1.7 225 1.71 226 1.71 227 1.71 228 1.71 229 1.72 230 1.72 231 1.72 232 1.72 233 1.72 234 1.72 235 1.72 236 1.72 237 1.72 238 1.71 239 1.71 240 1.7 241 1.7 242 1.69 243 1.68 244 1.68 245 1.67 246 1.66 247 1.65 248 1.64 249 1.63 250 1.62 251 1.61 252 1.6 253 1.59 254 1.58 255 1.56 256 1.55 257 1.53 258 1.51 259 1.49 260 1.47 261 1.45 262 1.43 263 1.41 264 1.39 265 1.36 266 1.34 267 1.31 268 1.29 269 1.26 270 1.24 271 1.21 272 1.19 273 1.15 274 1.12 275 1.09 276 1.05 277 1.02 278 0.98 279 0.94 280 0.91 281 0.87 282 0.83 283 0.8 284 0.76 285 0.73 286 0.7 287 0.67 288 0.65 289 0.62 290 0.6 291 0.57 292 0.54 293 0.52 294 0.49 295 0.46 296 0.44 297 0.42 298 0.39 299 0.37 300 0.35 301 0.34 302 0.32 303 0.31 304 0.3 305 0.3 306 0.3 307 0.3 308 0.31 309 0.32 310 0.33 311 0.35 312 0.37 313 0.39 314 0.41 315 0.44 316 0.46 317 0.48 318 0.5 319 0.52 320 0.54 321 0.55 322 0.57 323 0.57 324 0.58 325 0.57 326 0.57 327 0.57 328 0.57 329 0.57 330 0.57 331 0.56 332 0.56 333 0.56 334 0.55 335 0.55 336 0.55 337 0.54 338 0.54 339 0.54 340 0.54 341 0.54 342 0.54 343 0.54 344 0.54 345 0.54 346 0.54 347 0.54 348 0.55 349 0.55 350 0.55 351 0.56 352 0.56 353 0.57 354 0.57 355 0.58 356 0.58 357 0.59 358 0.59 359 0.6 1 0 360 0 10 1 10.31 2 10.69 3 11.1 4 11.48 5 11.8 6 12.08 7 12.35 8 12.6 9 12.77 10 12.84 11 12.8 12 12.71 13 12.56 14 12.39 15 12.18 16 11.86 17 11.37 18 10.77 19 10.16 20 9.59 21 9.07 22 8.55 23 8.03 24 7.53 25 7.07 26 6.64 27 6.24 28 5.86 29 5.49 30 5.11 31 4.75 32 4.39 33 4.03 34 3.69 35 3.35 36 3.02 37 2.68 38 2.35 39 2.05 40 1.78 41 1.54 42 1.32 43 1.11 44 0.93 45 0.77 46 0.62 47 0.48 48 0.35 49 0.24 50 0.17 51 0.12 52 0.08 53 0.04 54 0.02 55 0.01 56 0.03 57 0.07 58 0.13 59 0.21 60 0.29 61 0.4 62 0.55 63 0.72 64 0.92 65 1.12 66 1.34 67 1.58 68 1.85 69 2.15 70 2.47 71 2.82 72 3.21 73 3.64 74 4.1 75 4.59 76 5.12 77 5.69 78 6.3 79 6.99 80 7.74 81 8.71 82 9.93 83 11.19 84 12.31 85 13.09 86 13.65 87 14.16 88 14.58 89 14.87 90 14.98 91 14.54 92 13.46 93 12.03 94 10.58 95 9.42 96 8.54 97 7.71 98 6.94 99 6.23 100 5.59 101 4.99 102 4.42 103 3.9 104 3.43 105 3.01 106 2.63 107 2.29 108 1.97 109 1.68 110 1.42 111 1.17 112 0.94 113 0.72 114 0.54 115 0.4 116 0.29 117 0.18 118 0.09 119 0.03 120 0 121 0.01 122 0.02 123 0.03 124 0.05 125 0.08 126 0.12 127 0.2 128 0.3 129 0.41 130 0.53 131 0.65 132 0.79 133 0.95 134 1.11 135 1.27 136 1.44 137 1.6 138 1.78 139 1.97 140 2.17 141 2.41 142 2.68 143 2.96 144 3.26 145 3.56 146 3.86 147 4.15 148 4.46 149 4.8 150 5.18 151 5.64 152 6.18 153 6.77 154 7.39 155 8.02 156 8.69 157 9.43 158 10.17 159 10.86 160 11.44 161 11.97 162 12.51 163 12.98 164 13.31 165 13.44 166 13.42 167 13.38 168 13.32 169 13.25 170 13.17 171 13.05 172 12.89 173 12.69 174 12.46 175 12.24 176 11.99 177 11.72 178 11.42 179 11.12 180 10.81 181 10.45 182 10.03 183 9.62 184 9.32 185 9.19 186 9.18 187 9.17 188 9.17 189 9.17 190 9.17 191 9.17 192 9.18 193 9.19 194 9.21 195 9.23 196 9.34 197 9.56 198 9.82 199 10.03 200 10.12 201 10.01 202 9.74 203 9.38 204 9.01 205 8.7 206 8.44 207 8.15 208 7.89 209 7.7 210 7.63 211 7.74 212 7.99 213 8.3 214 8.55 215 8.66 216 8.53 217 8.21 218 7.82 219 7.48 220 7.29 221 7.22 222 7.16 223 7.11 224 7.08 225 7.07 226 7.16 227 7.37 228 7.66 229 7.97 230 8.24 231 8.51 232 8.8 233 9.08 234 9.29 235 9.38 236 9.39 237 9.39 238 9.4 239 9.4 240 9.4 241 9.33 242 9.16 243 8.95 244 8.78 245 8.71 246 8.71 247 8.71 248 8.71 249 8.71 250 8.71 251 8.79 252 8.99 253 9.29 254 9.63 255 9.97 256 10.36 257 10.84 258 11.37 259 11.93 260 12.46 261 13.04 262 13.68 263 14.29 264 14.81 265 15.14 266 15.34 267 15.52 268 15.66 269 15.75 270 15.79 271 15 272 14.24 273 13.53 274 12.85 275 12.21 276 11.6 277 11 278 10.44 279 9.94 280 9.52 281 9.15 282 8.8 283 8.49 284 8.25 285 8.1 286 8.01 287 7.94 288 7.88 289 7.84 290 7.82 291 7.87 292 8.01 293 8.18 294 8.37 295 8.53 296 8.69 297 8.86 298 9.02 299 9.14 300 9.19 301 9.17 302 9.1 303 9.01 304 8.9 305 8.79 306 8.63 307 8.42 308 8.19 309 7.97 310 7.79 311 7.63 312 7.47 313 7.33 314 7.23 315 7.19 316 7.26 317 7.43 318 7.63 319 7.79 320 7.86 321 7.86 322 7.86 323 7.85 324 7.85 325 7.85 326 7.85 327 7.86 328 7.88 329 7.91 330 7.94 331 8.15 332 8.63 333 9.18 334 9.64 335 9.83 336 9.77 337 9.62 338 9.45 339 9.3 340 9.24 341 9.25 342 9.27 343 9.3 344 9.32 345 9.33 346 9.3 347 9.21 348 9.1 349 9.01 350 8.98 351 8.97 352 8.97 353 8.97 354 8.97 355 8.97 356 9.03 357 9.2 358 9.45 359 9.72 0",120,"【2.1GHz】OVTK-0205-184",360,2150,2170,0,null,"OVTK-0205-184",false,0,0,null],</v>
      </c>
      <c r="F73" s="10" t="str">
        <f t="shared" si="7"/>
        <v>120,"【2.1GHz】OVTK-0205-184",360,2150,2170,0,null,"OVTK-0205-184",false,0,0,null],</v>
      </c>
      <c r="G73" s="10" t="str">
        <f t="shared" si="8"/>
        <v>"【2.1GHz】OVTK-0205-184",360,2150,2170,0,null,"OVTK-0205-184",false,0,0,null],</v>
      </c>
      <c r="H73" s="10" t="str">
        <f t="shared" ref="H73:L73" si="59">H19&amp;","&amp;I73</f>
        <v>360,2150,2170,0,null,"OVTK-0205-184",false,0,0,null],</v>
      </c>
      <c r="I73" s="10" t="str">
        <f t="shared" si="59"/>
        <v>2150,2170,0,null,"OVTK-0205-184",false,0,0,null],</v>
      </c>
      <c r="J73" s="10" t="str">
        <f t="shared" si="59"/>
        <v>2170,0,null,"OVTK-0205-184",false,0,0,null],</v>
      </c>
      <c r="K73" s="10" t="str">
        <f t="shared" si="59"/>
        <v>0,null,"OVTK-0205-184",false,0,0,null],</v>
      </c>
      <c r="L73" s="10" t="str">
        <f t="shared" si="59"/>
        <v>null,"OVTK-0205-184",false,0,0,null],</v>
      </c>
      <c r="M73" s="10" t="str">
        <f t="shared" si="10"/>
        <v>"OVTK-0205-184",false,0,0,null],</v>
      </c>
      <c r="N73" s="10" t="str">
        <f t="shared" ref="N73:P73" si="60">N19&amp;","&amp;O73</f>
        <v>false,0,0,null],</v>
      </c>
      <c r="O73" s="10" t="str">
        <f t="shared" si="60"/>
        <v>0,0,null],</v>
      </c>
      <c r="P73" s="10" t="str">
        <f t="shared" si="60"/>
        <v>0,null],</v>
      </c>
      <c r="Q73" s="10" t="str">
        <f t="shared" si="12"/>
        <v>null],</v>
      </c>
    </row>
    <row r="74">
      <c r="A74" s="10" t="str">
        <f t="shared" si="4"/>
        <v>["【2.1GHz】PANF-07G(0)",8.23,"株式会社ボブ","20180215_エリア設計部修正","2 0 0 360 0 0.09 1 0.12 2 0.12 3 0.18 4 0.3 5 0.3 6 0.41 7 0.51 8 0.51 9 0.76 10 0.82 11 0.96 12 1.09 13 1.09 14 1.35 15 1.61 16 1.61 17 1.79 18 1.96 19 2.06 20 2.37 21 2.37 22 2.63 23 2.83 24 2.83 25 3.17 26 3.55 27 3.55 28 3.76 29 3.86 30 4.15 31 4.44 32 4.44 33 4.79 34 4.9 35 5.03 36 5.45 37 5.45 38 5.65 39 6.13 40 6.13 41 6.52 42 6.75 43 6.79 44 7.11 45 7.11 46 7.27 47 7.77 48 7.77 49 8.09 50 8.4 51 8.4 52 8.78 53 8.88 54 9.04 55 9.51 56 9.51 57 9.95 58 10.33 59 10.33 60 10.58 61 11.09 62 11.31 63 11.59 64 11.59 65 12.29 66 13 67 13 68 13.42 69 14.24 70 14.24 71 14.77 72 14.96 73 15.72 74 16.73 75 16.73 76 18.1 77 19.02 78 19.02 79 20.22 80 21.22 81 21.76 82 23.54 83 23.54 84 25.86 85 26.58 86 26.58 87 27.09 88 28.73 89 28.81 90 27.14 91 26.84 92 25.6 93 23.8 94 23.8 95 22.37 96 21.74 97 21.74 98 21.16 99 20.57 100 20.08 101 19.87 102 19.87 103 19.71 104 19.28 105 19.28 106 19.38 107 19.7 108 19.72 109 19.42 110 19.43 111 19.48 112 20.42 113 20.42 114 20.66 115 20.76 116 20.76 117 21.36 118 21.67 119 21.92 120 22.65 121 22.65 122 22.32 123 23.06 124 23.06 125 22.39 126 22.96 127 23.02 128 22.39 129 22.31 130 21.64 131 21.2 132 21.2 133 21.2 134 21.08 135 20.87 136 20.6 137 20.6 138 20.69 139 21.23 140 21.23 141 21.42 142 21.77 143 21.93 144 22.23 145 22.23 146 23.54 147 24.05 148 24.05 149 25.34 150 25.17 151 25.17 152 27.38 153 27.62 154 28.27 155 27.8 156 27.8 157 26.85 158 27.43 159 27.43 160 24.84 161 24.65 162 24.52 163 23.27 164 23.27 165 23.63 166 24.01 167 24.01 168 22.53 169 22.82 170 22.82 171 23.08 172 23 173 22.69 174 23.47 175 23.47 176 23.86 177 23.08 178 23.08 179 23.67 180 23.67 181 23.02 182 23.02 183 22.37 184 22.37 185 21.64 186 20.42 187 20.42 188 19.77 189 19.41 190 19.11 191 18.36 192 18.36 193 18.33 194 17.81 195 17.81 196 17.55 197 18.25 198 18.25 199 18.76 200 18.77 201 18.8 202 19.42 203 19.42 204 20.36 205 21.39 206 21.39 207 23.92 208 24.7 209 25.4 210 28.33 211 28.33 212 31.53 213 34.95 214 34.95 215 31.84 216 28.07 217 27.88 218 25.71 219 25.46 220 23.14 221 21.89 222 21.89 223 20.49 224 19.71 225 19.71 226 19.68 227 19.27 228 18.86 229 18.55 230 18.55 231 18.34 232 18.26 233 18.21 234 18.52 235 18.52 236 18.61 237 18.68 238 18.68 239 19.57 240 19.77 241 19.77 242 20.52 243 20.57 244 20.73 245 21.34 246 21.34 247 21.67 248 21.78 249 21.78 250 21.08 251 20.77 252 20.58 253 21.71 254 21.71 255 20.09 256 20.1 257 20.1 258 19.25 259 18.88 260 18.88 261 18.24 262 18.07 263 17.4 264 16.97 265 16.97 266 16.89 267 16.11 268 16.11 269 15.54 270 15.34 271 15.12 272 15.16 273 15.16 274 14.81 275 14.55 276 14.55 277 14 278 13.82 279 13.79 280 13.28 281 13.25 282 13.01 283 12.72 284 12.72 285 12.18 286 12.08 287 11.77 288 11.26 289 11.26 290 10.95 291 10.38 292 10.38 293 9.88 294 9.63 295 9.5 296 8.96 297 8.96 298 8.31 299 7.99 300 7.99 301 7.53 302 7.02 303 7.02 304 6.56 305 6.52 306 6.35 307 5.88 308 5.88 309 5.46 310 5.05 311 5.05 312 4.84 313 4.7 314 4.55 315 4.28 316 4.28 317 3.9 318 3.67 319 3.67 320 3.37 321 3.21 322 3.19 323 2.96 324 2.95 325 2.75 326 2.56 327 2.56 328 2.36 329 2.13 330 2.13 331 1.95 332 1.84 333 1.71 334 1.49 335 1.49 336 1.38 337 1.16 338 1.16 339 0.99 340 0.82 341 0.76 342 0.57 343 0.57 344 0.5 345 0.34 346 0.34 347 0.23 348 0.18 349 0.18 350 0.07 351 0.06 352 0.05 353 0 354 0 355 0 356 0 357 0 358 0.03 359 0.08 1 0 360 0 0.32 1 0.19 2 0.19 3 0.13 4 0.11 5 0.07 6 0.06 7 0.06 8 0.04 9 0.03 10 0.03 11 0 12 0.06 13 0.1 14 0.19 15 0.19 16 0.2 17 0.26 18 0.26 19 0.38 20 0.55 21 0.56 22 0.7 23 0.7 24 0.77 25 0.98 26 0.98 27 1.14 28 1.24 29 1.37 30 1.51 31 1.51 32 1.66 33 1.83 34 1.83 35 2.04 36 2.27 37 2.32 38 2.5 39 2.5 40 2.78 41 3.03 42 3.03 43 3.24 44 3.55 45 3.55 46 3.91 47 4.03 48 4.23 49 4.5 50 4.5 51 4.9 52 5.32 53 5.32 54 5.72 55 5.96 56 6.06 57 6.54 58 6.54 59 6.94 60 7.43 61 7.43 62 7.77 63 8.29 64 8.29 65 8.58 66 8.7 67 9.08 68 9.31 69 9.31 70 9.51 71 9.84 72 9.84 73 9.96 74 10.18 75 10.3 76 10.07 77 10.07 78 10.6 79 10.35 80 10.35 81 10.57 82 10.65 83 10.65 84 10.77 85 10.82 86 11.04 87 11.02 88 11.02 89 11.17 90 11.55 91 11.55 92 11.7 93 11.78 94 11.86 95 12.01 96 12.01 97 12 98 12.26 99 12.26 100 12.36 101 12.54 102 12.54 103 12.66 104 12.66 105 12.9 106 12.8 107 13.1 108 12.8 109 12.73 110 12.73 111 12.87 112 12.77 113 12.94 114 12.77 115 13.07 116 12.9 117 13.01 118 13.01 119 13.13 120 13.1 121 13.4 122 13.6 123 13.9 124 13.78 125 14.16 126 14.16 127 14.45 128 14.72 129 15.02 130 15.02 131 15.32 132 15.34 133 15.66 134 15.66 135 15.99 136 15.97 137 16.27 138 16.32 139 16.27 140 16.25 141 15.83 142 16.03 143 16.05 144 15.86 145 15.86 146 15.94 147 16.06 148 16.06 149 16.17 150 16.35 151 16.35 152 16.86 153 17.05 154 17.26 155 17.78 156 17.78 157 18.33 158 19.09 159 19.09 160 19.47 161 19.76 162 19.81 163 20.16 164 20.16 165 20.26 166 19.99 167 19.99 168 19.69 169 19.53 170 19.53 171 19.19 172 19.21 173 19.23 174 19.08 175 19.08 176 19.42 177 19.63 178 19.63 179 19.83 180 19.83 181 16.3 182 16.3 183 16.72 184 17.07 185 17.35 186 17.36 187 17.36 188 17.51 189 17.68 190 17.68 191 17.65 192 17.12 193 17.12 194 17.36 195 17.36 196 17.24 197 17.25 198 17.36 199 17.26 200 17.26 201 17.2 202 17.49 203 17.49 204 18.02 205 18.27 206 18.48 207 18.8 208 18.8 209 20.46 210 21.15 211 21.42 212 23.61 213 23.61 214 25.79 215 27.99 216 27.99 217 34.03 218 44.65 219 44.65 220 31.73 221 31.73 222 26 223 22.62 224 22.62 225 21.37 226 20.37 227 19.46 228 18.18 229 18.18 230 17.02 231 16 232 16 233 15.54 234 15.12 235 15.08 236 14.4 237 14.38 238 14.2 239 13.96 240 13.96 241 13.71 242 13.32 243 13.32 244 13.17 245 13.16 246 13.14 247 12.99 248 12.99 249 12.96 250 12.8 251 12.8 252 13.12 253 12.83 254 12.78 255 12.69 256 12.7 257 12.88 258 12.8 259 12.8 260 12.52 261 12.51 262 12.51 263 12.34 264 12.37 265 12.44 266 12.36 267 12.36 268 12.27 269 12.07 270 12.07 271 11.94 272 12.05 273 12.09 274 12.22 275 12.22 276 12.27 277 12.64 278 12.64 279 12.81 280 13.36 281 13.36 282 13.31 283 13.58 284 14.21 285 14.69 286 14.69 287 15.62 288 16.25 289 16.25 290 16.75 291 17.32 292 17.68 293 18.56 294 18.56 295 19.28 296 20.09 297 20.09 298 20.99 299 22.37 300 22.37 301 22.94 302 22.94 303 24.52 304 26.05 305 26.05 306 26.78 307 26.66 308 26.52 309 26.78 310 26.78 311 23.37 312 20.98 313 20.98 314 19.22 315 17.43 316 16.91 317 15.49 318 15.49 319 13.89 320 12.51 321 12.51 322 11.23 323 10.19 324 10.19 325 9.08 326 8.72 327 8.14 328 7.21 329 7.21 330 6.65 331 5.89 332 5.89 333 5.27 334 4.86 335 4.73 336 4.25 337 4.25 338 3.7 339 3.3 340 3.3 341 2.93 342 2.81 343 2.53 344 2.26 345 2.18 346 2.02 347 1.75 348 1.75 349 1.52 350 1.3 351 1.3 352 1.06 353 0.9 354 0.82 355 0.69 356 0.69 357 0.56 358 0.45 359 0.45 0",11,"【2.1GHz】PANF-07G",62,2150,2170,0,null,"PANF-07G",false,0,0,null],</v>
      </c>
      <c r="B74" s="10" t="str">
        <f t="shared" si="5"/>
        <v>8.23,"株式会社ボブ","20180215_エリア設計部修正","2 0 0 360 0 0.09 1 0.12 2 0.12 3 0.18 4 0.3 5 0.3 6 0.41 7 0.51 8 0.51 9 0.76 10 0.82 11 0.96 12 1.09 13 1.09 14 1.35 15 1.61 16 1.61 17 1.79 18 1.96 19 2.06 20 2.37 21 2.37 22 2.63 23 2.83 24 2.83 25 3.17 26 3.55 27 3.55 28 3.76 29 3.86 30 4.15 31 4.44 32 4.44 33 4.79 34 4.9 35 5.03 36 5.45 37 5.45 38 5.65 39 6.13 40 6.13 41 6.52 42 6.75 43 6.79 44 7.11 45 7.11 46 7.27 47 7.77 48 7.77 49 8.09 50 8.4 51 8.4 52 8.78 53 8.88 54 9.04 55 9.51 56 9.51 57 9.95 58 10.33 59 10.33 60 10.58 61 11.09 62 11.31 63 11.59 64 11.59 65 12.29 66 13 67 13 68 13.42 69 14.24 70 14.24 71 14.77 72 14.96 73 15.72 74 16.73 75 16.73 76 18.1 77 19.02 78 19.02 79 20.22 80 21.22 81 21.76 82 23.54 83 23.54 84 25.86 85 26.58 86 26.58 87 27.09 88 28.73 89 28.81 90 27.14 91 26.84 92 25.6 93 23.8 94 23.8 95 22.37 96 21.74 97 21.74 98 21.16 99 20.57 100 20.08 101 19.87 102 19.87 103 19.71 104 19.28 105 19.28 106 19.38 107 19.7 108 19.72 109 19.42 110 19.43 111 19.48 112 20.42 113 20.42 114 20.66 115 20.76 116 20.76 117 21.36 118 21.67 119 21.92 120 22.65 121 22.65 122 22.32 123 23.06 124 23.06 125 22.39 126 22.96 127 23.02 128 22.39 129 22.31 130 21.64 131 21.2 132 21.2 133 21.2 134 21.08 135 20.87 136 20.6 137 20.6 138 20.69 139 21.23 140 21.23 141 21.42 142 21.77 143 21.93 144 22.23 145 22.23 146 23.54 147 24.05 148 24.05 149 25.34 150 25.17 151 25.17 152 27.38 153 27.62 154 28.27 155 27.8 156 27.8 157 26.85 158 27.43 159 27.43 160 24.84 161 24.65 162 24.52 163 23.27 164 23.27 165 23.63 166 24.01 167 24.01 168 22.53 169 22.82 170 22.82 171 23.08 172 23 173 22.69 174 23.47 175 23.47 176 23.86 177 23.08 178 23.08 179 23.67 180 23.67 181 23.02 182 23.02 183 22.37 184 22.37 185 21.64 186 20.42 187 20.42 188 19.77 189 19.41 190 19.11 191 18.36 192 18.36 193 18.33 194 17.81 195 17.81 196 17.55 197 18.25 198 18.25 199 18.76 200 18.77 201 18.8 202 19.42 203 19.42 204 20.36 205 21.39 206 21.39 207 23.92 208 24.7 209 25.4 210 28.33 211 28.33 212 31.53 213 34.95 214 34.95 215 31.84 216 28.07 217 27.88 218 25.71 219 25.46 220 23.14 221 21.89 222 21.89 223 20.49 224 19.71 225 19.71 226 19.68 227 19.27 228 18.86 229 18.55 230 18.55 231 18.34 232 18.26 233 18.21 234 18.52 235 18.52 236 18.61 237 18.68 238 18.68 239 19.57 240 19.77 241 19.77 242 20.52 243 20.57 244 20.73 245 21.34 246 21.34 247 21.67 248 21.78 249 21.78 250 21.08 251 20.77 252 20.58 253 21.71 254 21.71 255 20.09 256 20.1 257 20.1 258 19.25 259 18.88 260 18.88 261 18.24 262 18.07 263 17.4 264 16.97 265 16.97 266 16.89 267 16.11 268 16.11 269 15.54 270 15.34 271 15.12 272 15.16 273 15.16 274 14.81 275 14.55 276 14.55 277 14 278 13.82 279 13.79 280 13.28 281 13.25 282 13.01 283 12.72 284 12.72 285 12.18 286 12.08 287 11.77 288 11.26 289 11.26 290 10.95 291 10.38 292 10.38 293 9.88 294 9.63 295 9.5 296 8.96 297 8.96 298 8.31 299 7.99 300 7.99 301 7.53 302 7.02 303 7.02 304 6.56 305 6.52 306 6.35 307 5.88 308 5.88 309 5.46 310 5.05 311 5.05 312 4.84 313 4.7 314 4.55 315 4.28 316 4.28 317 3.9 318 3.67 319 3.67 320 3.37 321 3.21 322 3.19 323 2.96 324 2.95 325 2.75 326 2.56 327 2.56 328 2.36 329 2.13 330 2.13 331 1.95 332 1.84 333 1.71 334 1.49 335 1.49 336 1.38 337 1.16 338 1.16 339 0.99 340 0.82 341 0.76 342 0.57 343 0.57 344 0.5 345 0.34 346 0.34 347 0.23 348 0.18 349 0.18 350 0.07 351 0.06 352 0.05 353 0 354 0 355 0 356 0 357 0 358 0.03 359 0.08 1 0 360 0 0.32 1 0.19 2 0.19 3 0.13 4 0.11 5 0.07 6 0.06 7 0.06 8 0.04 9 0.03 10 0.03 11 0 12 0.06 13 0.1 14 0.19 15 0.19 16 0.2 17 0.26 18 0.26 19 0.38 20 0.55 21 0.56 22 0.7 23 0.7 24 0.77 25 0.98 26 0.98 27 1.14 28 1.24 29 1.37 30 1.51 31 1.51 32 1.66 33 1.83 34 1.83 35 2.04 36 2.27 37 2.32 38 2.5 39 2.5 40 2.78 41 3.03 42 3.03 43 3.24 44 3.55 45 3.55 46 3.91 47 4.03 48 4.23 49 4.5 50 4.5 51 4.9 52 5.32 53 5.32 54 5.72 55 5.96 56 6.06 57 6.54 58 6.54 59 6.94 60 7.43 61 7.43 62 7.77 63 8.29 64 8.29 65 8.58 66 8.7 67 9.08 68 9.31 69 9.31 70 9.51 71 9.84 72 9.84 73 9.96 74 10.18 75 10.3 76 10.07 77 10.07 78 10.6 79 10.35 80 10.35 81 10.57 82 10.65 83 10.65 84 10.77 85 10.82 86 11.04 87 11.02 88 11.02 89 11.17 90 11.55 91 11.55 92 11.7 93 11.78 94 11.86 95 12.01 96 12.01 97 12 98 12.26 99 12.26 100 12.36 101 12.54 102 12.54 103 12.66 104 12.66 105 12.9 106 12.8 107 13.1 108 12.8 109 12.73 110 12.73 111 12.87 112 12.77 113 12.94 114 12.77 115 13.07 116 12.9 117 13.01 118 13.01 119 13.13 120 13.1 121 13.4 122 13.6 123 13.9 124 13.78 125 14.16 126 14.16 127 14.45 128 14.72 129 15.02 130 15.02 131 15.32 132 15.34 133 15.66 134 15.66 135 15.99 136 15.97 137 16.27 138 16.32 139 16.27 140 16.25 141 15.83 142 16.03 143 16.05 144 15.86 145 15.86 146 15.94 147 16.06 148 16.06 149 16.17 150 16.35 151 16.35 152 16.86 153 17.05 154 17.26 155 17.78 156 17.78 157 18.33 158 19.09 159 19.09 160 19.47 161 19.76 162 19.81 163 20.16 164 20.16 165 20.26 166 19.99 167 19.99 168 19.69 169 19.53 170 19.53 171 19.19 172 19.21 173 19.23 174 19.08 175 19.08 176 19.42 177 19.63 178 19.63 179 19.83 180 19.83 181 16.3 182 16.3 183 16.72 184 17.07 185 17.35 186 17.36 187 17.36 188 17.51 189 17.68 190 17.68 191 17.65 192 17.12 193 17.12 194 17.36 195 17.36 196 17.24 197 17.25 198 17.36 199 17.26 200 17.26 201 17.2 202 17.49 203 17.49 204 18.02 205 18.27 206 18.48 207 18.8 208 18.8 209 20.46 210 21.15 211 21.42 212 23.61 213 23.61 214 25.79 215 27.99 216 27.99 217 34.03 218 44.65 219 44.65 220 31.73 221 31.73 222 26 223 22.62 224 22.62 225 21.37 226 20.37 227 19.46 228 18.18 229 18.18 230 17.02 231 16 232 16 233 15.54 234 15.12 235 15.08 236 14.4 237 14.38 238 14.2 239 13.96 240 13.96 241 13.71 242 13.32 243 13.32 244 13.17 245 13.16 246 13.14 247 12.99 248 12.99 249 12.96 250 12.8 251 12.8 252 13.12 253 12.83 254 12.78 255 12.69 256 12.7 257 12.88 258 12.8 259 12.8 260 12.52 261 12.51 262 12.51 263 12.34 264 12.37 265 12.44 266 12.36 267 12.36 268 12.27 269 12.07 270 12.07 271 11.94 272 12.05 273 12.09 274 12.22 275 12.22 276 12.27 277 12.64 278 12.64 279 12.81 280 13.36 281 13.36 282 13.31 283 13.58 284 14.21 285 14.69 286 14.69 287 15.62 288 16.25 289 16.25 290 16.75 291 17.32 292 17.68 293 18.56 294 18.56 295 19.28 296 20.09 297 20.09 298 20.99 299 22.37 300 22.37 301 22.94 302 22.94 303 24.52 304 26.05 305 26.05 306 26.78 307 26.66 308 26.52 309 26.78 310 26.78 311 23.37 312 20.98 313 20.98 314 19.22 315 17.43 316 16.91 317 15.49 318 15.49 319 13.89 320 12.51 321 12.51 322 11.23 323 10.19 324 10.19 325 9.08 326 8.72 327 8.14 328 7.21 329 7.21 330 6.65 331 5.89 332 5.89 333 5.27 334 4.86 335 4.73 336 4.25 337 4.25 338 3.7 339 3.3 340 3.3 341 2.93 342 2.81 343 2.53 344 2.26 345 2.18 346 2.02 347 1.75 348 1.75 349 1.52 350 1.3 351 1.3 352 1.06 353 0.9 354 0.82 355 0.69 356 0.69 357 0.56 358 0.45 359 0.45 0",11,"【2.1GHz】PANF-07G",62,2150,2170,0,null,"PANF-07G",false,0,0,null],</v>
      </c>
      <c r="C74" s="10" t="str">
        <f t="shared" ref="C74:E74" si="61">""""&amp;C20&amp;""","&amp;D74</f>
        <v>"株式会社ボブ","20180215_エリア設計部修正","2 0 0 360 0 0.09 1 0.12 2 0.12 3 0.18 4 0.3 5 0.3 6 0.41 7 0.51 8 0.51 9 0.76 10 0.82 11 0.96 12 1.09 13 1.09 14 1.35 15 1.61 16 1.61 17 1.79 18 1.96 19 2.06 20 2.37 21 2.37 22 2.63 23 2.83 24 2.83 25 3.17 26 3.55 27 3.55 28 3.76 29 3.86 30 4.15 31 4.44 32 4.44 33 4.79 34 4.9 35 5.03 36 5.45 37 5.45 38 5.65 39 6.13 40 6.13 41 6.52 42 6.75 43 6.79 44 7.11 45 7.11 46 7.27 47 7.77 48 7.77 49 8.09 50 8.4 51 8.4 52 8.78 53 8.88 54 9.04 55 9.51 56 9.51 57 9.95 58 10.33 59 10.33 60 10.58 61 11.09 62 11.31 63 11.59 64 11.59 65 12.29 66 13 67 13 68 13.42 69 14.24 70 14.24 71 14.77 72 14.96 73 15.72 74 16.73 75 16.73 76 18.1 77 19.02 78 19.02 79 20.22 80 21.22 81 21.76 82 23.54 83 23.54 84 25.86 85 26.58 86 26.58 87 27.09 88 28.73 89 28.81 90 27.14 91 26.84 92 25.6 93 23.8 94 23.8 95 22.37 96 21.74 97 21.74 98 21.16 99 20.57 100 20.08 101 19.87 102 19.87 103 19.71 104 19.28 105 19.28 106 19.38 107 19.7 108 19.72 109 19.42 110 19.43 111 19.48 112 20.42 113 20.42 114 20.66 115 20.76 116 20.76 117 21.36 118 21.67 119 21.92 120 22.65 121 22.65 122 22.32 123 23.06 124 23.06 125 22.39 126 22.96 127 23.02 128 22.39 129 22.31 130 21.64 131 21.2 132 21.2 133 21.2 134 21.08 135 20.87 136 20.6 137 20.6 138 20.69 139 21.23 140 21.23 141 21.42 142 21.77 143 21.93 144 22.23 145 22.23 146 23.54 147 24.05 148 24.05 149 25.34 150 25.17 151 25.17 152 27.38 153 27.62 154 28.27 155 27.8 156 27.8 157 26.85 158 27.43 159 27.43 160 24.84 161 24.65 162 24.52 163 23.27 164 23.27 165 23.63 166 24.01 167 24.01 168 22.53 169 22.82 170 22.82 171 23.08 172 23 173 22.69 174 23.47 175 23.47 176 23.86 177 23.08 178 23.08 179 23.67 180 23.67 181 23.02 182 23.02 183 22.37 184 22.37 185 21.64 186 20.42 187 20.42 188 19.77 189 19.41 190 19.11 191 18.36 192 18.36 193 18.33 194 17.81 195 17.81 196 17.55 197 18.25 198 18.25 199 18.76 200 18.77 201 18.8 202 19.42 203 19.42 204 20.36 205 21.39 206 21.39 207 23.92 208 24.7 209 25.4 210 28.33 211 28.33 212 31.53 213 34.95 214 34.95 215 31.84 216 28.07 217 27.88 218 25.71 219 25.46 220 23.14 221 21.89 222 21.89 223 20.49 224 19.71 225 19.71 226 19.68 227 19.27 228 18.86 229 18.55 230 18.55 231 18.34 232 18.26 233 18.21 234 18.52 235 18.52 236 18.61 237 18.68 238 18.68 239 19.57 240 19.77 241 19.77 242 20.52 243 20.57 244 20.73 245 21.34 246 21.34 247 21.67 248 21.78 249 21.78 250 21.08 251 20.77 252 20.58 253 21.71 254 21.71 255 20.09 256 20.1 257 20.1 258 19.25 259 18.88 260 18.88 261 18.24 262 18.07 263 17.4 264 16.97 265 16.97 266 16.89 267 16.11 268 16.11 269 15.54 270 15.34 271 15.12 272 15.16 273 15.16 274 14.81 275 14.55 276 14.55 277 14 278 13.82 279 13.79 280 13.28 281 13.25 282 13.01 283 12.72 284 12.72 285 12.18 286 12.08 287 11.77 288 11.26 289 11.26 290 10.95 291 10.38 292 10.38 293 9.88 294 9.63 295 9.5 296 8.96 297 8.96 298 8.31 299 7.99 300 7.99 301 7.53 302 7.02 303 7.02 304 6.56 305 6.52 306 6.35 307 5.88 308 5.88 309 5.46 310 5.05 311 5.05 312 4.84 313 4.7 314 4.55 315 4.28 316 4.28 317 3.9 318 3.67 319 3.67 320 3.37 321 3.21 322 3.19 323 2.96 324 2.95 325 2.75 326 2.56 327 2.56 328 2.36 329 2.13 330 2.13 331 1.95 332 1.84 333 1.71 334 1.49 335 1.49 336 1.38 337 1.16 338 1.16 339 0.99 340 0.82 341 0.76 342 0.57 343 0.57 344 0.5 345 0.34 346 0.34 347 0.23 348 0.18 349 0.18 350 0.07 351 0.06 352 0.05 353 0 354 0 355 0 356 0 357 0 358 0.03 359 0.08 1 0 360 0 0.32 1 0.19 2 0.19 3 0.13 4 0.11 5 0.07 6 0.06 7 0.06 8 0.04 9 0.03 10 0.03 11 0 12 0.06 13 0.1 14 0.19 15 0.19 16 0.2 17 0.26 18 0.26 19 0.38 20 0.55 21 0.56 22 0.7 23 0.7 24 0.77 25 0.98 26 0.98 27 1.14 28 1.24 29 1.37 30 1.51 31 1.51 32 1.66 33 1.83 34 1.83 35 2.04 36 2.27 37 2.32 38 2.5 39 2.5 40 2.78 41 3.03 42 3.03 43 3.24 44 3.55 45 3.55 46 3.91 47 4.03 48 4.23 49 4.5 50 4.5 51 4.9 52 5.32 53 5.32 54 5.72 55 5.96 56 6.06 57 6.54 58 6.54 59 6.94 60 7.43 61 7.43 62 7.77 63 8.29 64 8.29 65 8.58 66 8.7 67 9.08 68 9.31 69 9.31 70 9.51 71 9.84 72 9.84 73 9.96 74 10.18 75 10.3 76 10.07 77 10.07 78 10.6 79 10.35 80 10.35 81 10.57 82 10.65 83 10.65 84 10.77 85 10.82 86 11.04 87 11.02 88 11.02 89 11.17 90 11.55 91 11.55 92 11.7 93 11.78 94 11.86 95 12.01 96 12.01 97 12 98 12.26 99 12.26 100 12.36 101 12.54 102 12.54 103 12.66 104 12.66 105 12.9 106 12.8 107 13.1 108 12.8 109 12.73 110 12.73 111 12.87 112 12.77 113 12.94 114 12.77 115 13.07 116 12.9 117 13.01 118 13.01 119 13.13 120 13.1 121 13.4 122 13.6 123 13.9 124 13.78 125 14.16 126 14.16 127 14.45 128 14.72 129 15.02 130 15.02 131 15.32 132 15.34 133 15.66 134 15.66 135 15.99 136 15.97 137 16.27 138 16.32 139 16.27 140 16.25 141 15.83 142 16.03 143 16.05 144 15.86 145 15.86 146 15.94 147 16.06 148 16.06 149 16.17 150 16.35 151 16.35 152 16.86 153 17.05 154 17.26 155 17.78 156 17.78 157 18.33 158 19.09 159 19.09 160 19.47 161 19.76 162 19.81 163 20.16 164 20.16 165 20.26 166 19.99 167 19.99 168 19.69 169 19.53 170 19.53 171 19.19 172 19.21 173 19.23 174 19.08 175 19.08 176 19.42 177 19.63 178 19.63 179 19.83 180 19.83 181 16.3 182 16.3 183 16.72 184 17.07 185 17.35 186 17.36 187 17.36 188 17.51 189 17.68 190 17.68 191 17.65 192 17.12 193 17.12 194 17.36 195 17.36 196 17.24 197 17.25 198 17.36 199 17.26 200 17.26 201 17.2 202 17.49 203 17.49 204 18.02 205 18.27 206 18.48 207 18.8 208 18.8 209 20.46 210 21.15 211 21.42 212 23.61 213 23.61 214 25.79 215 27.99 216 27.99 217 34.03 218 44.65 219 44.65 220 31.73 221 31.73 222 26 223 22.62 224 22.62 225 21.37 226 20.37 227 19.46 228 18.18 229 18.18 230 17.02 231 16 232 16 233 15.54 234 15.12 235 15.08 236 14.4 237 14.38 238 14.2 239 13.96 240 13.96 241 13.71 242 13.32 243 13.32 244 13.17 245 13.16 246 13.14 247 12.99 248 12.99 249 12.96 250 12.8 251 12.8 252 13.12 253 12.83 254 12.78 255 12.69 256 12.7 257 12.88 258 12.8 259 12.8 260 12.52 261 12.51 262 12.51 263 12.34 264 12.37 265 12.44 266 12.36 267 12.36 268 12.27 269 12.07 270 12.07 271 11.94 272 12.05 273 12.09 274 12.22 275 12.22 276 12.27 277 12.64 278 12.64 279 12.81 280 13.36 281 13.36 282 13.31 283 13.58 284 14.21 285 14.69 286 14.69 287 15.62 288 16.25 289 16.25 290 16.75 291 17.32 292 17.68 293 18.56 294 18.56 295 19.28 296 20.09 297 20.09 298 20.99 299 22.37 300 22.37 301 22.94 302 22.94 303 24.52 304 26.05 305 26.05 306 26.78 307 26.66 308 26.52 309 26.78 310 26.78 311 23.37 312 20.98 313 20.98 314 19.22 315 17.43 316 16.91 317 15.49 318 15.49 319 13.89 320 12.51 321 12.51 322 11.23 323 10.19 324 10.19 325 9.08 326 8.72 327 8.14 328 7.21 329 7.21 330 6.65 331 5.89 332 5.89 333 5.27 334 4.86 335 4.73 336 4.25 337 4.25 338 3.7 339 3.3 340 3.3 341 2.93 342 2.81 343 2.53 344 2.26 345 2.18 346 2.02 347 1.75 348 1.75 349 1.52 350 1.3 351 1.3 352 1.06 353 0.9 354 0.82 355 0.69 356 0.69 357 0.56 358 0.45 359 0.45 0",11,"【2.1GHz】PANF-07G",62,2150,2170,0,null,"PANF-07G",false,0,0,null],</v>
      </c>
      <c r="D74" s="10" t="str">
        <f t="shared" si="61"/>
        <v>"20180215_エリア設計部修正","2 0 0 360 0 0.09 1 0.12 2 0.12 3 0.18 4 0.3 5 0.3 6 0.41 7 0.51 8 0.51 9 0.76 10 0.82 11 0.96 12 1.09 13 1.09 14 1.35 15 1.61 16 1.61 17 1.79 18 1.96 19 2.06 20 2.37 21 2.37 22 2.63 23 2.83 24 2.83 25 3.17 26 3.55 27 3.55 28 3.76 29 3.86 30 4.15 31 4.44 32 4.44 33 4.79 34 4.9 35 5.03 36 5.45 37 5.45 38 5.65 39 6.13 40 6.13 41 6.52 42 6.75 43 6.79 44 7.11 45 7.11 46 7.27 47 7.77 48 7.77 49 8.09 50 8.4 51 8.4 52 8.78 53 8.88 54 9.04 55 9.51 56 9.51 57 9.95 58 10.33 59 10.33 60 10.58 61 11.09 62 11.31 63 11.59 64 11.59 65 12.29 66 13 67 13 68 13.42 69 14.24 70 14.24 71 14.77 72 14.96 73 15.72 74 16.73 75 16.73 76 18.1 77 19.02 78 19.02 79 20.22 80 21.22 81 21.76 82 23.54 83 23.54 84 25.86 85 26.58 86 26.58 87 27.09 88 28.73 89 28.81 90 27.14 91 26.84 92 25.6 93 23.8 94 23.8 95 22.37 96 21.74 97 21.74 98 21.16 99 20.57 100 20.08 101 19.87 102 19.87 103 19.71 104 19.28 105 19.28 106 19.38 107 19.7 108 19.72 109 19.42 110 19.43 111 19.48 112 20.42 113 20.42 114 20.66 115 20.76 116 20.76 117 21.36 118 21.67 119 21.92 120 22.65 121 22.65 122 22.32 123 23.06 124 23.06 125 22.39 126 22.96 127 23.02 128 22.39 129 22.31 130 21.64 131 21.2 132 21.2 133 21.2 134 21.08 135 20.87 136 20.6 137 20.6 138 20.69 139 21.23 140 21.23 141 21.42 142 21.77 143 21.93 144 22.23 145 22.23 146 23.54 147 24.05 148 24.05 149 25.34 150 25.17 151 25.17 152 27.38 153 27.62 154 28.27 155 27.8 156 27.8 157 26.85 158 27.43 159 27.43 160 24.84 161 24.65 162 24.52 163 23.27 164 23.27 165 23.63 166 24.01 167 24.01 168 22.53 169 22.82 170 22.82 171 23.08 172 23 173 22.69 174 23.47 175 23.47 176 23.86 177 23.08 178 23.08 179 23.67 180 23.67 181 23.02 182 23.02 183 22.37 184 22.37 185 21.64 186 20.42 187 20.42 188 19.77 189 19.41 190 19.11 191 18.36 192 18.36 193 18.33 194 17.81 195 17.81 196 17.55 197 18.25 198 18.25 199 18.76 200 18.77 201 18.8 202 19.42 203 19.42 204 20.36 205 21.39 206 21.39 207 23.92 208 24.7 209 25.4 210 28.33 211 28.33 212 31.53 213 34.95 214 34.95 215 31.84 216 28.07 217 27.88 218 25.71 219 25.46 220 23.14 221 21.89 222 21.89 223 20.49 224 19.71 225 19.71 226 19.68 227 19.27 228 18.86 229 18.55 230 18.55 231 18.34 232 18.26 233 18.21 234 18.52 235 18.52 236 18.61 237 18.68 238 18.68 239 19.57 240 19.77 241 19.77 242 20.52 243 20.57 244 20.73 245 21.34 246 21.34 247 21.67 248 21.78 249 21.78 250 21.08 251 20.77 252 20.58 253 21.71 254 21.71 255 20.09 256 20.1 257 20.1 258 19.25 259 18.88 260 18.88 261 18.24 262 18.07 263 17.4 264 16.97 265 16.97 266 16.89 267 16.11 268 16.11 269 15.54 270 15.34 271 15.12 272 15.16 273 15.16 274 14.81 275 14.55 276 14.55 277 14 278 13.82 279 13.79 280 13.28 281 13.25 282 13.01 283 12.72 284 12.72 285 12.18 286 12.08 287 11.77 288 11.26 289 11.26 290 10.95 291 10.38 292 10.38 293 9.88 294 9.63 295 9.5 296 8.96 297 8.96 298 8.31 299 7.99 300 7.99 301 7.53 302 7.02 303 7.02 304 6.56 305 6.52 306 6.35 307 5.88 308 5.88 309 5.46 310 5.05 311 5.05 312 4.84 313 4.7 314 4.55 315 4.28 316 4.28 317 3.9 318 3.67 319 3.67 320 3.37 321 3.21 322 3.19 323 2.96 324 2.95 325 2.75 326 2.56 327 2.56 328 2.36 329 2.13 330 2.13 331 1.95 332 1.84 333 1.71 334 1.49 335 1.49 336 1.38 337 1.16 338 1.16 339 0.99 340 0.82 341 0.76 342 0.57 343 0.57 344 0.5 345 0.34 346 0.34 347 0.23 348 0.18 349 0.18 350 0.07 351 0.06 352 0.05 353 0 354 0 355 0 356 0 357 0 358 0.03 359 0.08 1 0 360 0 0.32 1 0.19 2 0.19 3 0.13 4 0.11 5 0.07 6 0.06 7 0.06 8 0.04 9 0.03 10 0.03 11 0 12 0.06 13 0.1 14 0.19 15 0.19 16 0.2 17 0.26 18 0.26 19 0.38 20 0.55 21 0.56 22 0.7 23 0.7 24 0.77 25 0.98 26 0.98 27 1.14 28 1.24 29 1.37 30 1.51 31 1.51 32 1.66 33 1.83 34 1.83 35 2.04 36 2.27 37 2.32 38 2.5 39 2.5 40 2.78 41 3.03 42 3.03 43 3.24 44 3.55 45 3.55 46 3.91 47 4.03 48 4.23 49 4.5 50 4.5 51 4.9 52 5.32 53 5.32 54 5.72 55 5.96 56 6.06 57 6.54 58 6.54 59 6.94 60 7.43 61 7.43 62 7.77 63 8.29 64 8.29 65 8.58 66 8.7 67 9.08 68 9.31 69 9.31 70 9.51 71 9.84 72 9.84 73 9.96 74 10.18 75 10.3 76 10.07 77 10.07 78 10.6 79 10.35 80 10.35 81 10.57 82 10.65 83 10.65 84 10.77 85 10.82 86 11.04 87 11.02 88 11.02 89 11.17 90 11.55 91 11.55 92 11.7 93 11.78 94 11.86 95 12.01 96 12.01 97 12 98 12.26 99 12.26 100 12.36 101 12.54 102 12.54 103 12.66 104 12.66 105 12.9 106 12.8 107 13.1 108 12.8 109 12.73 110 12.73 111 12.87 112 12.77 113 12.94 114 12.77 115 13.07 116 12.9 117 13.01 118 13.01 119 13.13 120 13.1 121 13.4 122 13.6 123 13.9 124 13.78 125 14.16 126 14.16 127 14.45 128 14.72 129 15.02 130 15.02 131 15.32 132 15.34 133 15.66 134 15.66 135 15.99 136 15.97 137 16.27 138 16.32 139 16.27 140 16.25 141 15.83 142 16.03 143 16.05 144 15.86 145 15.86 146 15.94 147 16.06 148 16.06 149 16.17 150 16.35 151 16.35 152 16.86 153 17.05 154 17.26 155 17.78 156 17.78 157 18.33 158 19.09 159 19.09 160 19.47 161 19.76 162 19.81 163 20.16 164 20.16 165 20.26 166 19.99 167 19.99 168 19.69 169 19.53 170 19.53 171 19.19 172 19.21 173 19.23 174 19.08 175 19.08 176 19.42 177 19.63 178 19.63 179 19.83 180 19.83 181 16.3 182 16.3 183 16.72 184 17.07 185 17.35 186 17.36 187 17.36 188 17.51 189 17.68 190 17.68 191 17.65 192 17.12 193 17.12 194 17.36 195 17.36 196 17.24 197 17.25 198 17.36 199 17.26 200 17.26 201 17.2 202 17.49 203 17.49 204 18.02 205 18.27 206 18.48 207 18.8 208 18.8 209 20.46 210 21.15 211 21.42 212 23.61 213 23.61 214 25.79 215 27.99 216 27.99 217 34.03 218 44.65 219 44.65 220 31.73 221 31.73 222 26 223 22.62 224 22.62 225 21.37 226 20.37 227 19.46 228 18.18 229 18.18 230 17.02 231 16 232 16 233 15.54 234 15.12 235 15.08 236 14.4 237 14.38 238 14.2 239 13.96 240 13.96 241 13.71 242 13.32 243 13.32 244 13.17 245 13.16 246 13.14 247 12.99 248 12.99 249 12.96 250 12.8 251 12.8 252 13.12 253 12.83 254 12.78 255 12.69 256 12.7 257 12.88 258 12.8 259 12.8 260 12.52 261 12.51 262 12.51 263 12.34 264 12.37 265 12.44 266 12.36 267 12.36 268 12.27 269 12.07 270 12.07 271 11.94 272 12.05 273 12.09 274 12.22 275 12.22 276 12.27 277 12.64 278 12.64 279 12.81 280 13.36 281 13.36 282 13.31 283 13.58 284 14.21 285 14.69 286 14.69 287 15.62 288 16.25 289 16.25 290 16.75 291 17.32 292 17.68 293 18.56 294 18.56 295 19.28 296 20.09 297 20.09 298 20.99 299 22.37 300 22.37 301 22.94 302 22.94 303 24.52 304 26.05 305 26.05 306 26.78 307 26.66 308 26.52 309 26.78 310 26.78 311 23.37 312 20.98 313 20.98 314 19.22 315 17.43 316 16.91 317 15.49 318 15.49 319 13.89 320 12.51 321 12.51 322 11.23 323 10.19 324 10.19 325 9.08 326 8.72 327 8.14 328 7.21 329 7.21 330 6.65 331 5.89 332 5.89 333 5.27 334 4.86 335 4.73 336 4.25 337 4.25 338 3.7 339 3.3 340 3.3 341 2.93 342 2.81 343 2.53 344 2.26 345 2.18 346 2.02 347 1.75 348 1.75 349 1.52 350 1.3 351 1.3 352 1.06 353 0.9 354 0.82 355 0.69 356 0.69 357 0.56 358 0.45 359 0.45 0",11,"【2.1GHz】PANF-07G",62,2150,2170,0,null,"PANF-07G",false,0,0,null],</v>
      </c>
      <c r="E74" s="10" t="str">
        <f t="shared" si="61"/>
        <v>"2 0 0 360 0 0.09 1 0.12 2 0.12 3 0.18 4 0.3 5 0.3 6 0.41 7 0.51 8 0.51 9 0.76 10 0.82 11 0.96 12 1.09 13 1.09 14 1.35 15 1.61 16 1.61 17 1.79 18 1.96 19 2.06 20 2.37 21 2.37 22 2.63 23 2.83 24 2.83 25 3.17 26 3.55 27 3.55 28 3.76 29 3.86 30 4.15 31 4.44 32 4.44 33 4.79 34 4.9 35 5.03 36 5.45 37 5.45 38 5.65 39 6.13 40 6.13 41 6.52 42 6.75 43 6.79 44 7.11 45 7.11 46 7.27 47 7.77 48 7.77 49 8.09 50 8.4 51 8.4 52 8.78 53 8.88 54 9.04 55 9.51 56 9.51 57 9.95 58 10.33 59 10.33 60 10.58 61 11.09 62 11.31 63 11.59 64 11.59 65 12.29 66 13 67 13 68 13.42 69 14.24 70 14.24 71 14.77 72 14.96 73 15.72 74 16.73 75 16.73 76 18.1 77 19.02 78 19.02 79 20.22 80 21.22 81 21.76 82 23.54 83 23.54 84 25.86 85 26.58 86 26.58 87 27.09 88 28.73 89 28.81 90 27.14 91 26.84 92 25.6 93 23.8 94 23.8 95 22.37 96 21.74 97 21.74 98 21.16 99 20.57 100 20.08 101 19.87 102 19.87 103 19.71 104 19.28 105 19.28 106 19.38 107 19.7 108 19.72 109 19.42 110 19.43 111 19.48 112 20.42 113 20.42 114 20.66 115 20.76 116 20.76 117 21.36 118 21.67 119 21.92 120 22.65 121 22.65 122 22.32 123 23.06 124 23.06 125 22.39 126 22.96 127 23.02 128 22.39 129 22.31 130 21.64 131 21.2 132 21.2 133 21.2 134 21.08 135 20.87 136 20.6 137 20.6 138 20.69 139 21.23 140 21.23 141 21.42 142 21.77 143 21.93 144 22.23 145 22.23 146 23.54 147 24.05 148 24.05 149 25.34 150 25.17 151 25.17 152 27.38 153 27.62 154 28.27 155 27.8 156 27.8 157 26.85 158 27.43 159 27.43 160 24.84 161 24.65 162 24.52 163 23.27 164 23.27 165 23.63 166 24.01 167 24.01 168 22.53 169 22.82 170 22.82 171 23.08 172 23 173 22.69 174 23.47 175 23.47 176 23.86 177 23.08 178 23.08 179 23.67 180 23.67 181 23.02 182 23.02 183 22.37 184 22.37 185 21.64 186 20.42 187 20.42 188 19.77 189 19.41 190 19.11 191 18.36 192 18.36 193 18.33 194 17.81 195 17.81 196 17.55 197 18.25 198 18.25 199 18.76 200 18.77 201 18.8 202 19.42 203 19.42 204 20.36 205 21.39 206 21.39 207 23.92 208 24.7 209 25.4 210 28.33 211 28.33 212 31.53 213 34.95 214 34.95 215 31.84 216 28.07 217 27.88 218 25.71 219 25.46 220 23.14 221 21.89 222 21.89 223 20.49 224 19.71 225 19.71 226 19.68 227 19.27 228 18.86 229 18.55 230 18.55 231 18.34 232 18.26 233 18.21 234 18.52 235 18.52 236 18.61 237 18.68 238 18.68 239 19.57 240 19.77 241 19.77 242 20.52 243 20.57 244 20.73 245 21.34 246 21.34 247 21.67 248 21.78 249 21.78 250 21.08 251 20.77 252 20.58 253 21.71 254 21.71 255 20.09 256 20.1 257 20.1 258 19.25 259 18.88 260 18.88 261 18.24 262 18.07 263 17.4 264 16.97 265 16.97 266 16.89 267 16.11 268 16.11 269 15.54 270 15.34 271 15.12 272 15.16 273 15.16 274 14.81 275 14.55 276 14.55 277 14 278 13.82 279 13.79 280 13.28 281 13.25 282 13.01 283 12.72 284 12.72 285 12.18 286 12.08 287 11.77 288 11.26 289 11.26 290 10.95 291 10.38 292 10.38 293 9.88 294 9.63 295 9.5 296 8.96 297 8.96 298 8.31 299 7.99 300 7.99 301 7.53 302 7.02 303 7.02 304 6.56 305 6.52 306 6.35 307 5.88 308 5.88 309 5.46 310 5.05 311 5.05 312 4.84 313 4.7 314 4.55 315 4.28 316 4.28 317 3.9 318 3.67 319 3.67 320 3.37 321 3.21 322 3.19 323 2.96 324 2.95 325 2.75 326 2.56 327 2.56 328 2.36 329 2.13 330 2.13 331 1.95 332 1.84 333 1.71 334 1.49 335 1.49 336 1.38 337 1.16 338 1.16 339 0.99 340 0.82 341 0.76 342 0.57 343 0.57 344 0.5 345 0.34 346 0.34 347 0.23 348 0.18 349 0.18 350 0.07 351 0.06 352 0.05 353 0 354 0 355 0 356 0 357 0 358 0.03 359 0.08 1 0 360 0 0.32 1 0.19 2 0.19 3 0.13 4 0.11 5 0.07 6 0.06 7 0.06 8 0.04 9 0.03 10 0.03 11 0 12 0.06 13 0.1 14 0.19 15 0.19 16 0.2 17 0.26 18 0.26 19 0.38 20 0.55 21 0.56 22 0.7 23 0.7 24 0.77 25 0.98 26 0.98 27 1.14 28 1.24 29 1.37 30 1.51 31 1.51 32 1.66 33 1.83 34 1.83 35 2.04 36 2.27 37 2.32 38 2.5 39 2.5 40 2.78 41 3.03 42 3.03 43 3.24 44 3.55 45 3.55 46 3.91 47 4.03 48 4.23 49 4.5 50 4.5 51 4.9 52 5.32 53 5.32 54 5.72 55 5.96 56 6.06 57 6.54 58 6.54 59 6.94 60 7.43 61 7.43 62 7.77 63 8.29 64 8.29 65 8.58 66 8.7 67 9.08 68 9.31 69 9.31 70 9.51 71 9.84 72 9.84 73 9.96 74 10.18 75 10.3 76 10.07 77 10.07 78 10.6 79 10.35 80 10.35 81 10.57 82 10.65 83 10.65 84 10.77 85 10.82 86 11.04 87 11.02 88 11.02 89 11.17 90 11.55 91 11.55 92 11.7 93 11.78 94 11.86 95 12.01 96 12.01 97 12 98 12.26 99 12.26 100 12.36 101 12.54 102 12.54 103 12.66 104 12.66 105 12.9 106 12.8 107 13.1 108 12.8 109 12.73 110 12.73 111 12.87 112 12.77 113 12.94 114 12.77 115 13.07 116 12.9 117 13.01 118 13.01 119 13.13 120 13.1 121 13.4 122 13.6 123 13.9 124 13.78 125 14.16 126 14.16 127 14.45 128 14.72 129 15.02 130 15.02 131 15.32 132 15.34 133 15.66 134 15.66 135 15.99 136 15.97 137 16.27 138 16.32 139 16.27 140 16.25 141 15.83 142 16.03 143 16.05 144 15.86 145 15.86 146 15.94 147 16.06 148 16.06 149 16.17 150 16.35 151 16.35 152 16.86 153 17.05 154 17.26 155 17.78 156 17.78 157 18.33 158 19.09 159 19.09 160 19.47 161 19.76 162 19.81 163 20.16 164 20.16 165 20.26 166 19.99 167 19.99 168 19.69 169 19.53 170 19.53 171 19.19 172 19.21 173 19.23 174 19.08 175 19.08 176 19.42 177 19.63 178 19.63 179 19.83 180 19.83 181 16.3 182 16.3 183 16.72 184 17.07 185 17.35 186 17.36 187 17.36 188 17.51 189 17.68 190 17.68 191 17.65 192 17.12 193 17.12 194 17.36 195 17.36 196 17.24 197 17.25 198 17.36 199 17.26 200 17.26 201 17.2 202 17.49 203 17.49 204 18.02 205 18.27 206 18.48 207 18.8 208 18.8 209 20.46 210 21.15 211 21.42 212 23.61 213 23.61 214 25.79 215 27.99 216 27.99 217 34.03 218 44.65 219 44.65 220 31.73 221 31.73 222 26 223 22.62 224 22.62 225 21.37 226 20.37 227 19.46 228 18.18 229 18.18 230 17.02 231 16 232 16 233 15.54 234 15.12 235 15.08 236 14.4 237 14.38 238 14.2 239 13.96 240 13.96 241 13.71 242 13.32 243 13.32 244 13.17 245 13.16 246 13.14 247 12.99 248 12.99 249 12.96 250 12.8 251 12.8 252 13.12 253 12.83 254 12.78 255 12.69 256 12.7 257 12.88 258 12.8 259 12.8 260 12.52 261 12.51 262 12.51 263 12.34 264 12.37 265 12.44 266 12.36 267 12.36 268 12.27 269 12.07 270 12.07 271 11.94 272 12.05 273 12.09 274 12.22 275 12.22 276 12.27 277 12.64 278 12.64 279 12.81 280 13.36 281 13.36 282 13.31 283 13.58 284 14.21 285 14.69 286 14.69 287 15.62 288 16.25 289 16.25 290 16.75 291 17.32 292 17.68 293 18.56 294 18.56 295 19.28 296 20.09 297 20.09 298 20.99 299 22.37 300 22.37 301 22.94 302 22.94 303 24.52 304 26.05 305 26.05 306 26.78 307 26.66 308 26.52 309 26.78 310 26.78 311 23.37 312 20.98 313 20.98 314 19.22 315 17.43 316 16.91 317 15.49 318 15.49 319 13.89 320 12.51 321 12.51 322 11.23 323 10.19 324 10.19 325 9.08 326 8.72 327 8.14 328 7.21 329 7.21 330 6.65 331 5.89 332 5.89 333 5.27 334 4.86 335 4.73 336 4.25 337 4.25 338 3.7 339 3.3 340 3.3 341 2.93 342 2.81 343 2.53 344 2.26 345 2.18 346 2.02 347 1.75 348 1.75 349 1.52 350 1.3 351 1.3 352 1.06 353 0.9 354 0.82 355 0.69 356 0.69 357 0.56 358 0.45 359 0.45 0",11,"【2.1GHz】PANF-07G",62,2150,2170,0,null,"PANF-07G",false,0,0,null],</v>
      </c>
      <c r="F74" s="10" t="str">
        <f t="shared" si="7"/>
        <v>11,"【2.1GHz】PANF-07G",62,2150,2170,0,null,"PANF-07G",false,0,0,null],</v>
      </c>
      <c r="G74" s="10" t="str">
        <f t="shared" si="8"/>
        <v>"【2.1GHz】PANF-07G",62,2150,2170,0,null,"PANF-07G",false,0,0,null],</v>
      </c>
      <c r="H74" s="10" t="str">
        <f t="shared" ref="H74:L74" si="62">H20&amp;","&amp;I74</f>
        <v>62,2150,2170,0,null,"PANF-07G",false,0,0,null],</v>
      </c>
      <c r="I74" s="10" t="str">
        <f t="shared" si="62"/>
        <v>2150,2170,0,null,"PANF-07G",false,0,0,null],</v>
      </c>
      <c r="J74" s="10" t="str">
        <f t="shared" si="62"/>
        <v>2170,0,null,"PANF-07G",false,0,0,null],</v>
      </c>
      <c r="K74" s="10" t="str">
        <f t="shared" si="62"/>
        <v>0,null,"PANF-07G",false,0,0,null],</v>
      </c>
      <c r="L74" s="10" t="str">
        <f t="shared" si="62"/>
        <v>null,"PANF-07G",false,0,0,null],</v>
      </c>
      <c r="M74" s="10" t="str">
        <f t="shared" si="10"/>
        <v>"PANF-07G",false,0,0,null],</v>
      </c>
      <c r="N74" s="10" t="str">
        <f t="shared" ref="N74:P74" si="63">N20&amp;","&amp;O74</f>
        <v>false,0,0,null],</v>
      </c>
      <c r="O74" s="10" t="str">
        <f t="shared" si="63"/>
        <v>0,0,null],</v>
      </c>
      <c r="P74" s="10" t="str">
        <f t="shared" si="63"/>
        <v>0,null],</v>
      </c>
      <c r="Q74" s="10" t="str">
        <f t="shared" si="12"/>
        <v>null],</v>
      </c>
    </row>
    <row r="75">
      <c r="A75" s="10" t="str">
        <f t="shared" si="4"/>
        <v>["【2.1GHz】R-0736FVM-DK(0)",6.05,"電気興業株式会社","20180215_エリア設計部修正","2 0 0 360 0 1 1 1 2 1 3 1 4 1 5 1 6 1 7 0.9 8 1 9 1 10 0.9 11 0.9 12 0.9 13 0.9 14 0.9 15 0.9 16 0.9 17 0.9 18 0.9 19 0.9 20 0.9 21 0.9 22 0.9 23 0.9 24 0.9 25 0.8 26 0.8 27 0.8 28 0.8 29 0.8 30 0.8 31 0.8 32 0.8 33 0.8 34 0.8 35 0.8 36 0.8 37 0.7 38 0.7 39 0.7 40 0.7 41 0.7 42 0.7 43 0.7 44 0.7 45 0.7 46 0.6 47 0.6 48 0.6 49 0.6 50 0.6 51 0.6 52 0.6 53 0.5 54 0.5 55 0.5 56 0.5 57 0.5 58 0.4 59 0.4 60 0.4 61 0.4 62 0.4 63 0.4 64 0.4 65 0.4 66 0.4 67 0.3 68 0.3 69 0.3 70 0.3 71 0.3 72 0.3 73 0.3 74 0.3 75 0.3 76 0.3 77 0.2 78 0.2 79 0.2 80 0.2 81 0.2 82 0.2 83 0.2 84 0.2 85 0.2 86 0.2 87 0.2 88 0.2 89 0.2 90 0.2 91 0.2 92 0.2 93 0.2 94 0.2 95 0.2 96 0.2 97 0.2 98 0.2 99 0.2 100 0.2 101 0.2 102 0.2 103 0.3 104 0.3 105 0.3 106 0.3 107 0.3 108 0.3 109 0.3 110 0.3 111 0.3 112 0.3 113 0.3 114 0.3 115 0.3 116 0.3 117 0.3 118 0.3 119 0.3 120 0.3 121 0.3 122 0.3 123 0.3 124 0.3 125 0.3 126 0.3 127 0.3 128 0.3 129 0.2 130 0.2 131 0.2 132 0.2 133 0.2 134 0.2 135 0.2 136 0.2 137 0.2 138 0.2 139 0.2 140 0.2 141 0.2 142 0.2 143 0.2 144 0.2 145 0.2 146 0.2 147 0.2 148 0.2 149 0.2 150 0.2 151 0.2 152 0.2 153 0.1 154 0.1 155 0.1 156 0.1 157 0.1 158 0.1 159 0.1 160 0.1 161 0.1 162 0.1 163 0.1 164 0.1 165 0.1 166 0.1 167 0.1 168 0.1 169 0.1 170 0.1 171 0.1 172 0.1 173 0.1 174 0.1 175 0.1 176 0.1 177 0.1 178 0 179 0.1 180 0 181 0.1 182 0 183 0 184 0 185 0 186 0 187 0 188 0 189 0 190 0 191 0 192 0 193 0 194 0 195 0 196 0 197 0 198 0 199 0 200 0 201 0.1 202 0.1 203 0.1 204 0.1 205 0.1 206 0.1 207 0.1 208 0.1 209 0.1 210 0.1 211 0.1 212 0.1 213 0.1 214 0.1 215 0.1 216 0.1 217 0.1 218 0 219 0 220 0 221 0 222 0 223 0 224 0 225 0 226 0 227 0 228 0 229 0 230 0 231 0 232 0 233 0 234 0 235 0 236 0 237 0 238 0 239 0 240 0 241 0 242 0 243 0 244 0 245 0 246 0 247 0 248 0.1 249 0 250 0.1 251 0.1 252 0.1 253 0.1 254 0.1 255 0.1 256 0.1 257 0.1 258 0.1 259 0.1 260 0.1 261 0.1 262 0.1 263 0.1 264 0.1 265 0.1 266 0.1 267 0.1 268 0.1 269 0.1 270 0.1 271 0.1 272 0.2 273 0.2 274 0.2 275 0.2 276 0.2 277 0.2 278 0.2 279 0.2 280 0.2 281 0.3 282 0.3 283 0.3 284 0.3 285 0.3 286 0.3 287 0.3 288 0.4 289 0.4 290 0.4 291 0.4 292 0.4 293 0.4 294 0.4 295 0.5 296 0.5 297 0.5 298 0.5 299 0.5 300 0.5 301 0.5 302 0.5 303 0.5 304 0.5 305 0.6 306 0.6 307 0.6 308 0.6 309 0.6 310 0.6 311 0.6 312 0.7 313 0.7 314 0.7 315 0.7 316 0.7 317 0.8 318 0.8 319 0.8 320 0.8 321 0.8 322 0.9 323 0.9 324 0.9 325 0.9 326 0.9 327 0.9 328 0.9 329 0.9 330 0.9 331 0.9 332 1 333 1 334 1 335 1 336 1 337 1 338 1 339 1 340 1 341 1 342 1 343 1 344 1 345 1 346 1 347 1 348 1 349 1 350 1 351 1 352 1 353 1 354 1 355 1 356 1 357 1 358 1 359 1 1 0 360 0 11.3 1 11.4 2 11.4 3 11.5 4 11.5 5 11.6 6 11.6 7 11.6 8 11.7 9 11.7 10 11.6 11 11.5 12 11.4 13 11.3 14 11.1 15 10.8 16 10.5 17 10.2 18 9.9 19 9.5 20 9.1 21 8.7 22 8.2 23 7.8 24 7.4 25 6.9 26 6.5 27 6.1 28 5.7 29 5.3 30 4.9 31 4.5 32 4.2 33 3.8 34 3.5 35 3.2 36 2.9 37 2.6 38 2.3 39 2.1 40 1.9 41 1.6 42 1.4 43 1.2 44 1 45 0.9 46 0.7 47 0.6 48 0.4 49 0.3 50 0.2 51 0.2 52 0.1 53 0 54 0 55 0 56 0 57 0 58 0.1 59 0.1 60 0.2 61 0.3 62 0.4 63 0.6 64 0.7 65 0.9 66 1.1 67 1.3 68 1.6 69 1.9 70 2.2 71 2.5 72 2.9 73 3.3 74 3.7 75 4.2 76 4.8 77 5.4 78 6.1 79 6.8 80 7.7 81 8.6 82 9.7 83 11 84 12.6 85 14.5 86 17.1 87 20.7 88 26.8 89 38.3 90 23.7 91 19.7 92 16.4 93 14 94 12.3 95 10.7 96 9.5 97 8.4 98 7.4 99 6.6 100 5.9 101 5.2 102 4.7 103 4.1 104 3.7 105 3.2 106 2.8 107 2.4 108 2.1 109 1.8 110 1.5 111 1.3 112 1.1 113 0.9 114 0.7 115 0.6 116 0.4 117 0.3 118 0.2 119 0.1 120 0.1 121 0.1 122 0 123 0.1 124 0.1 125 0.1 126 0.1 127 0.2 128 0.3 129 0.4 130 0.5 131 0.6 132 0.8 133 0.9 134 1.1 135 1.3 136 1.5 137 1.7 138 2 139 2.2 140 2.5 141 2.8 142 3.1 143 3.4 144 3.7 145 4 146 4.4 147 4.8 148 5.1 149 5.5 150 5.9 151 6.4 152 6.8 153 7.3 154 7.7 155 8.2 156 8.7 157 9.1 158 9.5 159 10 160 10.4 161 10.7 162 11.1 163 11.4 164 11.6 165 11.8 166 11.9 167 11.9 168 12 169 11.9 170 11.9 171 11.8 172 11.6 173 11.5 174 11.4 175 11.2 176 11.1 177 11 178 10.8 179 10.7 180 10.6 181 10.6 182 10.5 183 10.4 184 10.3 185 10.2 186 10.2 187 10.2 188 10.1 189 10.1 190 10.1 191 10.1 192 10.1 193 10.1 194 10.1 195 10.2 196 10.2 197 10.2 198 10.3 199 10.3 200 10.4 201 10.4 202 10.4 203 10.4 204 10.4 205 10.5 206 10.5 207 10.5 208 10.5 209 10.5 210 10.5 211 10.5 212 10.5 213 10.5 214 10.5 215 10.5 216 10.4 217 10.4 218 10.4 219 10.3 220 10.3 221 10.3 222 10.2 223 10.2 224 10.1 225 10.1 226 10 227 10 228 9.9 229 9.9 230 9.9 231 9.8 232 9.7 233 9.7 234 9.6 235 9.6 236 9.6 237 9.6 238 9.5 239 9.5 240 9.5 241 9.6 242 9.6 243 9.6 244 9.7 245 9.8 246 9.9 247 10.1 248 10.3 249 10.5 250 10.7 251 10.9 252 11.2 253 11.5 254 11.9 255 12.4 256 12.9 257 13.4 258 14.1 259 14.7 260 15.6 261 16.5 262 17.7 263 19 264 20.6 265 22.7 266 25.5 267 29.5 268 36.5 269 38.5 270 30.1 271 25.9 272 22.8 273 20.6 274 19 275 17.6 276 16.3 277 15.3 278 14.5 279 13.7 280 13.1 281 12.4 282 11.9 283 11.4 284 11 285 10.6 286 10.3 287 10 288 9.8 289 9.6 290 9.4 291 9.3 292 9.1 293 9.1 294 9 295 9 296 8.9 297 8.9 298 9 299 9 300 9 301 9 302 9.1 303 9.2 304 9.2 305 9.2 306 9.3 307 9.4 308 9.4 309 9.5 310 9.5 311 9.6 312 9.6 313 9.7 314 9.7 315 9.8 316 9.8 317 9.8 318 9.9 319 10 320 10 321 10.1 322 10.2 323 10.2 324 10.3 325 10.4 326 10.5 327 10.6 328 10.7 329 10.7 330 10.8 331 10.9 332 11 333 11 334 11.1 335 11.1 336 11.1 337 11.1 338 11.1 339 11.1 340 11.1 341 11 342 11 343 10.9 344 10.9 345 10.9 346 10.9 347 10.9 348 10.9 349 10.9 350 10.9 351 10.9 352 10.9 353 10.9 354 11 355 11 356 11.1 357 11.1 358 11.2 359 11.2 0",55,"【2.1GHz】R-0736FVM-DK",360,2150,2170,0,null,"R-0736FVM-DK",false,0,0,null],</v>
      </c>
      <c r="B75" s="10" t="str">
        <f t="shared" si="5"/>
        <v>6.05,"電気興業株式会社","20180215_エリア設計部修正","2 0 0 360 0 1 1 1 2 1 3 1 4 1 5 1 6 1 7 0.9 8 1 9 1 10 0.9 11 0.9 12 0.9 13 0.9 14 0.9 15 0.9 16 0.9 17 0.9 18 0.9 19 0.9 20 0.9 21 0.9 22 0.9 23 0.9 24 0.9 25 0.8 26 0.8 27 0.8 28 0.8 29 0.8 30 0.8 31 0.8 32 0.8 33 0.8 34 0.8 35 0.8 36 0.8 37 0.7 38 0.7 39 0.7 40 0.7 41 0.7 42 0.7 43 0.7 44 0.7 45 0.7 46 0.6 47 0.6 48 0.6 49 0.6 50 0.6 51 0.6 52 0.6 53 0.5 54 0.5 55 0.5 56 0.5 57 0.5 58 0.4 59 0.4 60 0.4 61 0.4 62 0.4 63 0.4 64 0.4 65 0.4 66 0.4 67 0.3 68 0.3 69 0.3 70 0.3 71 0.3 72 0.3 73 0.3 74 0.3 75 0.3 76 0.3 77 0.2 78 0.2 79 0.2 80 0.2 81 0.2 82 0.2 83 0.2 84 0.2 85 0.2 86 0.2 87 0.2 88 0.2 89 0.2 90 0.2 91 0.2 92 0.2 93 0.2 94 0.2 95 0.2 96 0.2 97 0.2 98 0.2 99 0.2 100 0.2 101 0.2 102 0.2 103 0.3 104 0.3 105 0.3 106 0.3 107 0.3 108 0.3 109 0.3 110 0.3 111 0.3 112 0.3 113 0.3 114 0.3 115 0.3 116 0.3 117 0.3 118 0.3 119 0.3 120 0.3 121 0.3 122 0.3 123 0.3 124 0.3 125 0.3 126 0.3 127 0.3 128 0.3 129 0.2 130 0.2 131 0.2 132 0.2 133 0.2 134 0.2 135 0.2 136 0.2 137 0.2 138 0.2 139 0.2 140 0.2 141 0.2 142 0.2 143 0.2 144 0.2 145 0.2 146 0.2 147 0.2 148 0.2 149 0.2 150 0.2 151 0.2 152 0.2 153 0.1 154 0.1 155 0.1 156 0.1 157 0.1 158 0.1 159 0.1 160 0.1 161 0.1 162 0.1 163 0.1 164 0.1 165 0.1 166 0.1 167 0.1 168 0.1 169 0.1 170 0.1 171 0.1 172 0.1 173 0.1 174 0.1 175 0.1 176 0.1 177 0.1 178 0 179 0.1 180 0 181 0.1 182 0 183 0 184 0 185 0 186 0 187 0 188 0 189 0 190 0 191 0 192 0 193 0 194 0 195 0 196 0 197 0 198 0 199 0 200 0 201 0.1 202 0.1 203 0.1 204 0.1 205 0.1 206 0.1 207 0.1 208 0.1 209 0.1 210 0.1 211 0.1 212 0.1 213 0.1 214 0.1 215 0.1 216 0.1 217 0.1 218 0 219 0 220 0 221 0 222 0 223 0 224 0 225 0 226 0 227 0 228 0 229 0 230 0 231 0 232 0 233 0 234 0 235 0 236 0 237 0 238 0 239 0 240 0 241 0 242 0 243 0 244 0 245 0 246 0 247 0 248 0.1 249 0 250 0.1 251 0.1 252 0.1 253 0.1 254 0.1 255 0.1 256 0.1 257 0.1 258 0.1 259 0.1 260 0.1 261 0.1 262 0.1 263 0.1 264 0.1 265 0.1 266 0.1 267 0.1 268 0.1 269 0.1 270 0.1 271 0.1 272 0.2 273 0.2 274 0.2 275 0.2 276 0.2 277 0.2 278 0.2 279 0.2 280 0.2 281 0.3 282 0.3 283 0.3 284 0.3 285 0.3 286 0.3 287 0.3 288 0.4 289 0.4 290 0.4 291 0.4 292 0.4 293 0.4 294 0.4 295 0.5 296 0.5 297 0.5 298 0.5 299 0.5 300 0.5 301 0.5 302 0.5 303 0.5 304 0.5 305 0.6 306 0.6 307 0.6 308 0.6 309 0.6 310 0.6 311 0.6 312 0.7 313 0.7 314 0.7 315 0.7 316 0.7 317 0.8 318 0.8 319 0.8 320 0.8 321 0.8 322 0.9 323 0.9 324 0.9 325 0.9 326 0.9 327 0.9 328 0.9 329 0.9 330 0.9 331 0.9 332 1 333 1 334 1 335 1 336 1 337 1 338 1 339 1 340 1 341 1 342 1 343 1 344 1 345 1 346 1 347 1 348 1 349 1 350 1 351 1 352 1 353 1 354 1 355 1 356 1 357 1 358 1 359 1 1 0 360 0 11.3 1 11.4 2 11.4 3 11.5 4 11.5 5 11.6 6 11.6 7 11.6 8 11.7 9 11.7 10 11.6 11 11.5 12 11.4 13 11.3 14 11.1 15 10.8 16 10.5 17 10.2 18 9.9 19 9.5 20 9.1 21 8.7 22 8.2 23 7.8 24 7.4 25 6.9 26 6.5 27 6.1 28 5.7 29 5.3 30 4.9 31 4.5 32 4.2 33 3.8 34 3.5 35 3.2 36 2.9 37 2.6 38 2.3 39 2.1 40 1.9 41 1.6 42 1.4 43 1.2 44 1 45 0.9 46 0.7 47 0.6 48 0.4 49 0.3 50 0.2 51 0.2 52 0.1 53 0 54 0 55 0 56 0 57 0 58 0.1 59 0.1 60 0.2 61 0.3 62 0.4 63 0.6 64 0.7 65 0.9 66 1.1 67 1.3 68 1.6 69 1.9 70 2.2 71 2.5 72 2.9 73 3.3 74 3.7 75 4.2 76 4.8 77 5.4 78 6.1 79 6.8 80 7.7 81 8.6 82 9.7 83 11 84 12.6 85 14.5 86 17.1 87 20.7 88 26.8 89 38.3 90 23.7 91 19.7 92 16.4 93 14 94 12.3 95 10.7 96 9.5 97 8.4 98 7.4 99 6.6 100 5.9 101 5.2 102 4.7 103 4.1 104 3.7 105 3.2 106 2.8 107 2.4 108 2.1 109 1.8 110 1.5 111 1.3 112 1.1 113 0.9 114 0.7 115 0.6 116 0.4 117 0.3 118 0.2 119 0.1 120 0.1 121 0.1 122 0 123 0.1 124 0.1 125 0.1 126 0.1 127 0.2 128 0.3 129 0.4 130 0.5 131 0.6 132 0.8 133 0.9 134 1.1 135 1.3 136 1.5 137 1.7 138 2 139 2.2 140 2.5 141 2.8 142 3.1 143 3.4 144 3.7 145 4 146 4.4 147 4.8 148 5.1 149 5.5 150 5.9 151 6.4 152 6.8 153 7.3 154 7.7 155 8.2 156 8.7 157 9.1 158 9.5 159 10 160 10.4 161 10.7 162 11.1 163 11.4 164 11.6 165 11.8 166 11.9 167 11.9 168 12 169 11.9 170 11.9 171 11.8 172 11.6 173 11.5 174 11.4 175 11.2 176 11.1 177 11 178 10.8 179 10.7 180 10.6 181 10.6 182 10.5 183 10.4 184 10.3 185 10.2 186 10.2 187 10.2 188 10.1 189 10.1 190 10.1 191 10.1 192 10.1 193 10.1 194 10.1 195 10.2 196 10.2 197 10.2 198 10.3 199 10.3 200 10.4 201 10.4 202 10.4 203 10.4 204 10.4 205 10.5 206 10.5 207 10.5 208 10.5 209 10.5 210 10.5 211 10.5 212 10.5 213 10.5 214 10.5 215 10.5 216 10.4 217 10.4 218 10.4 219 10.3 220 10.3 221 10.3 222 10.2 223 10.2 224 10.1 225 10.1 226 10 227 10 228 9.9 229 9.9 230 9.9 231 9.8 232 9.7 233 9.7 234 9.6 235 9.6 236 9.6 237 9.6 238 9.5 239 9.5 240 9.5 241 9.6 242 9.6 243 9.6 244 9.7 245 9.8 246 9.9 247 10.1 248 10.3 249 10.5 250 10.7 251 10.9 252 11.2 253 11.5 254 11.9 255 12.4 256 12.9 257 13.4 258 14.1 259 14.7 260 15.6 261 16.5 262 17.7 263 19 264 20.6 265 22.7 266 25.5 267 29.5 268 36.5 269 38.5 270 30.1 271 25.9 272 22.8 273 20.6 274 19 275 17.6 276 16.3 277 15.3 278 14.5 279 13.7 280 13.1 281 12.4 282 11.9 283 11.4 284 11 285 10.6 286 10.3 287 10 288 9.8 289 9.6 290 9.4 291 9.3 292 9.1 293 9.1 294 9 295 9 296 8.9 297 8.9 298 9 299 9 300 9 301 9 302 9.1 303 9.2 304 9.2 305 9.2 306 9.3 307 9.4 308 9.4 309 9.5 310 9.5 311 9.6 312 9.6 313 9.7 314 9.7 315 9.8 316 9.8 317 9.8 318 9.9 319 10 320 10 321 10.1 322 10.2 323 10.2 324 10.3 325 10.4 326 10.5 327 10.6 328 10.7 329 10.7 330 10.8 331 10.9 332 11 333 11 334 11.1 335 11.1 336 11.1 337 11.1 338 11.1 339 11.1 340 11.1 341 11 342 11 343 10.9 344 10.9 345 10.9 346 10.9 347 10.9 348 10.9 349 10.9 350 10.9 351 10.9 352 10.9 353 10.9 354 11 355 11 356 11.1 357 11.1 358 11.2 359 11.2 0",55,"【2.1GHz】R-0736FVM-DK",360,2150,2170,0,null,"R-0736FVM-DK",false,0,0,null],</v>
      </c>
      <c r="C75" s="10" t="str">
        <f t="shared" ref="C75:E75" si="64">""""&amp;C21&amp;""","&amp;D75</f>
        <v>"電気興業株式会社","20180215_エリア設計部修正","2 0 0 360 0 1 1 1 2 1 3 1 4 1 5 1 6 1 7 0.9 8 1 9 1 10 0.9 11 0.9 12 0.9 13 0.9 14 0.9 15 0.9 16 0.9 17 0.9 18 0.9 19 0.9 20 0.9 21 0.9 22 0.9 23 0.9 24 0.9 25 0.8 26 0.8 27 0.8 28 0.8 29 0.8 30 0.8 31 0.8 32 0.8 33 0.8 34 0.8 35 0.8 36 0.8 37 0.7 38 0.7 39 0.7 40 0.7 41 0.7 42 0.7 43 0.7 44 0.7 45 0.7 46 0.6 47 0.6 48 0.6 49 0.6 50 0.6 51 0.6 52 0.6 53 0.5 54 0.5 55 0.5 56 0.5 57 0.5 58 0.4 59 0.4 60 0.4 61 0.4 62 0.4 63 0.4 64 0.4 65 0.4 66 0.4 67 0.3 68 0.3 69 0.3 70 0.3 71 0.3 72 0.3 73 0.3 74 0.3 75 0.3 76 0.3 77 0.2 78 0.2 79 0.2 80 0.2 81 0.2 82 0.2 83 0.2 84 0.2 85 0.2 86 0.2 87 0.2 88 0.2 89 0.2 90 0.2 91 0.2 92 0.2 93 0.2 94 0.2 95 0.2 96 0.2 97 0.2 98 0.2 99 0.2 100 0.2 101 0.2 102 0.2 103 0.3 104 0.3 105 0.3 106 0.3 107 0.3 108 0.3 109 0.3 110 0.3 111 0.3 112 0.3 113 0.3 114 0.3 115 0.3 116 0.3 117 0.3 118 0.3 119 0.3 120 0.3 121 0.3 122 0.3 123 0.3 124 0.3 125 0.3 126 0.3 127 0.3 128 0.3 129 0.2 130 0.2 131 0.2 132 0.2 133 0.2 134 0.2 135 0.2 136 0.2 137 0.2 138 0.2 139 0.2 140 0.2 141 0.2 142 0.2 143 0.2 144 0.2 145 0.2 146 0.2 147 0.2 148 0.2 149 0.2 150 0.2 151 0.2 152 0.2 153 0.1 154 0.1 155 0.1 156 0.1 157 0.1 158 0.1 159 0.1 160 0.1 161 0.1 162 0.1 163 0.1 164 0.1 165 0.1 166 0.1 167 0.1 168 0.1 169 0.1 170 0.1 171 0.1 172 0.1 173 0.1 174 0.1 175 0.1 176 0.1 177 0.1 178 0 179 0.1 180 0 181 0.1 182 0 183 0 184 0 185 0 186 0 187 0 188 0 189 0 190 0 191 0 192 0 193 0 194 0 195 0 196 0 197 0 198 0 199 0 200 0 201 0.1 202 0.1 203 0.1 204 0.1 205 0.1 206 0.1 207 0.1 208 0.1 209 0.1 210 0.1 211 0.1 212 0.1 213 0.1 214 0.1 215 0.1 216 0.1 217 0.1 218 0 219 0 220 0 221 0 222 0 223 0 224 0 225 0 226 0 227 0 228 0 229 0 230 0 231 0 232 0 233 0 234 0 235 0 236 0 237 0 238 0 239 0 240 0 241 0 242 0 243 0 244 0 245 0 246 0 247 0 248 0.1 249 0 250 0.1 251 0.1 252 0.1 253 0.1 254 0.1 255 0.1 256 0.1 257 0.1 258 0.1 259 0.1 260 0.1 261 0.1 262 0.1 263 0.1 264 0.1 265 0.1 266 0.1 267 0.1 268 0.1 269 0.1 270 0.1 271 0.1 272 0.2 273 0.2 274 0.2 275 0.2 276 0.2 277 0.2 278 0.2 279 0.2 280 0.2 281 0.3 282 0.3 283 0.3 284 0.3 285 0.3 286 0.3 287 0.3 288 0.4 289 0.4 290 0.4 291 0.4 292 0.4 293 0.4 294 0.4 295 0.5 296 0.5 297 0.5 298 0.5 299 0.5 300 0.5 301 0.5 302 0.5 303 0.5 304 0.5 305 0.6 306 0.6 307 0.6 308 0.6 309 0.6 310 0.6 311 0.6 312 0.7 313 0.7 314 0.7 315 0.7 316 0.7 317 0.8 318 0.8 319 0.8 320 0.8 321 0.8 322 0.9 323 0.9 324 0.9 325 0.9 326 0.9 327 0.9 328 0.9 329 0.9 330 0.9 331 0.9 332 1 333 1 334 1 335 1 336 1 337 1 338 1 339 1 340 1 341 1 342 1 343 1 344 1 345 1 346 1 347 1 348 1 349 1 350 1 351 1 352 1 353 1 354 1 355 1 356 1 357 1 358 1 359 1 1 0 360 0 11.3 1 11.4 2 11.4 3 11.5 4 11.5 5 11.6 6 11.6 7 11.6 8 11.7 9 11.7 10 11.6 11 11.5 12 11.4 13 11.3 14 11.1 15 10.8 16 10.5 17 10.2 18 9.9 19 9.5 20 9.1 21 8.7 22 8.2 23 7.8 24 7.4 25 6.9 26 6.5 27 6.1 28 5.7 29 5.3 30 4.9 31 4.5 32 4.2 33 3.8 34 3.5 35 3.2 36 2.9 37 2.6 38 2.3 39 2.1 40 1.9 41 1.6 42 1.4 43 1.2 44 1 45 0.9 46 0.7 47 0.6 48 0.4 49 0.3 50 0.2 51 0.2 52 0.1 53 0 54 0 55 0 56 0 57 0 58 0.1 59 0.1 60 0.2 61 0.3 62 0.4 63 0.6 64 0.7 65 0.9 66 1.1 67 1.3 68 1.6 69 1.9 70 2.2 71 2.5 72 2.9 73 3.3 74 3.7 75 4.2 76 4.8 77 5.4 78 6.1 79 6.8 80 7.7 81 8.6 82 9.7 83 11 84 12.6 85 14.5 86 17.1 87 20.7 88 26.8 89 38.3 90 23.7 91 19.7 92 16.4 93 14 94 12.3 95 10.7 96 9.5 97 8.4 98 7.4 99 6.6 100 5.9 101 5.2 102 4.7 103 4.1 104 3.7 105 3.2 106 2.8 107 2.4 108 2.1 109 1.8 110 1.5 111 1.3 112 1.1 113 0.9 114 0.7 115 0.6 116 0.4 117 0.3 118 0.2 119 0.1 120 0.1 121 0.1 122 0 123 0.1 124 0.1 125 0.1 126 0.1 127 0.2 128 0.3 129 0.4 130 0.5 131 0.6 132 0.8 133 0.9 134 1.1 135 1.3 136 1.5 137 1.7 138 2 139 2.2 140 2.5 141 2.8 142 3.1 143 3.4 144 3.7 145 4 146 4.4 147 4.8 148 5.1 149 5.5 150 5.9 151 6.4 152 6.8 153 7.3 154 7.7 155 8.2 156 8.7 157 9.1 158 9.5 159 10 160 10.4 161 10.7 162 11.1 163 11.4 164 11.6 165 11.8 166 11.9 167 11.9 168 12 169 11.9 170 11.9 171 11.8 172 11.6 173 11.5 174 11.4 175 11.2 176 11.1 177 11 178 10.8 179 10.7 180 10.6 181 10.6 182 10.5 183 10.4 184 10.3 185 10.2 186 10.2 187 10.2 188 10.1 189 10.1 190 10.1 191 10.1 192 10.1 193 10.1 194 10.1 195 10.2 196 10.2 197 10.2 198 10.3 199 10.3 200 10.4 201 10.4 202 10.4 203 10.4 204 10.4 205 10.5 206 10.5 207 10.5 208 10.5 209 10.5 210 10.5 211 10.5 212 10.5 213 10.5 214 10.5 215 10.5 216 10.4 217 10.4 218 10.4 219 10.3 220 10.3 221 10.3 222 10.2 223 10.2 224 10.1 225 10.1 226 10 227 10 228 9.9 229 9.9 230 9.9 231 9.8 232 9.7 233 9.7 234 9.6 235 9.6 236 9.6 237 9.6 238 9.5 239 9.5 240 9.5 241 9.6 242 9.6 243 9.6 244 9.7 245 9.8 246 9.9 247 10.1 248 10.3 249 10.5 250 10.7 251 10.9 252 11.2 253 11.5 254 11.9 255 12.4 256 12.9 257 13.4 258 14.1 259 14.7 260 15.6 261 16.5 262 17.7 263 19 264 20.6 265 22.7 266 25.5 267 29.5 268 36.5 269 38.5 270 30.1 271 25.9 272 22.8 273 20.6 274 19 275 17.6 276 16.3 277 15.3 278 14.5 279 13.7 280 13.1 281 12.4 282 11.9 283 11.4 284 11 285 10.6 286 10.3 287 10 288 9.8 289 9.6 290 9.4 291 9.3 292 9.1 293 9.1 294 9 295 9 296 8.9 297 8.9 298 9 299 9 300 9 301 9 302 9.1 303 9.2 304 9.2 305 9.2 306 9.3 307 9.4 308 9.4 309 9.5 310 9.5 311 9.6 312 9.6 313 9.7 314 9.7 315 9.8 316 9.8 317 9.8 318 9.9 319 10 320 10 321 10.1 322 10.2 323 10.2 324 10.3 325 10.4 326 10.5 327 10.6 328 10.7 329 10.7 330 10.8 331 10.9 332 11 333 11 334 11.1 335 11.1 336 11.1 337 11.1 338 11.1 339 11.1 340 11.1 341 11 342 11 343 10.9 344 10.9 345 10.9 346 10.9 347 10.9 348 10.9 349 10.9 350 10.9 351 10.9 352 10.9 353 10.9 354 11 355 11 356 11.1 357 11.1 358 11.2 359 11.2 0",55,"【2.1GHz】R-0736FVM-DK",360,2150,2170,0,null,"R-0736FVM-DK",false,0,0,null],</v>
      </c>
      <c r="D75" s="10" t="str">
        <f t="shared" si="64"/>
        <v>"20180215_エリア設計部修正","2 0 0 360 0 1 1 1 2 1 3 1 4 1 5 1 6 1 7 0.9 8 1 9 1 10 0.9 11 0.9 12 0.9 13 0.9 14 0.9 15 0.9 16 0.9 17 0.9 18 0.9 19 0.9 20 0.9 21 0.9 22 0.9 23 0.9 24 0.9 25 0.8 26 0.8 27 0.8 28 0.8 29 0.8 30 0.8 31 0.8 32 0.8 33 0.8 34 0.8 35 0.8 36 0.8 37 0.7 38 0.7 39 0.7 40 0.7 41 0.7 42 0.7 43 0.7 44 0.7 45 0.7 46 0.6 47 0.6 48 0.6 49 0.6 50 0.6 51 0.6 52 0.6 53 0.5 54 0.5 55 0.5 56 0.5 57 0.5 58 0.4 59 0.4 60 0.4 61 0.4 62 0.4 63 0.4 64 0.4 65 0.4 66 0.4 67 0.3 68 0.3 69 0.3 70 0.3 71 0.3 72 0.3 73 0.3 74 0.3 75 0.3 76 0.3 77 0.2 78 0.2 79 0.2 80 0.2 81 0.2 82 0.2 83 0.2 84 0.2 85 0.2 86 0.2 87 0.2 88 0.2 89 0.2 90 0.2 91 0.2 92 0.2 93 0.2 94 0.2 95 0.2 96 0.2 97 0.2 98 0.2 99 0.2 100 0.2 101 0.2 102 0.2 103 0.3 104 0.3 105 0.3 106 0.3 107 0.3 108 0.3 109 0.3 110 0.3 111 0.3 112 0.3 113 0.3 114 0.3 115 0.3 116 0.3 117 0.3 118 0.3 119 0.3 120 0.3 121 0.3 122 0.3 123 0.3 124 0.3 125 0.3 126 0.3 127 0.3 128 0.3 129 0.2 130 0.2 131 0.2 132 0.2 133 0.2 134 0.2 135 0.2 136 0.2 137 0.2 138 0.2 139 0.2 140 0.2 141 0.2 142 0.2 143 0.2 144 0.2 145 0.2 146 0.2 147 0.2 148 0.2 149 0.2 150 0.2 151 0.2 152 0.2 153 0.1 154 0.1 155 0.1 156 0.1 157 0.1 158 0.1 159 0.1 160 0.1 161 0.1 162 0.1 163 0.1 164 0.1 165 0.1 166 0.1 167 0.1 168 0.1 169 0.1 170 0.1 171 0.1 172 0.1 173 0.1 174 0.1 175 0.1 176 0.1 177 0.1 178 0 179 0.1 180 0 181 0.1 182 0 183 0 184 0 185 0 186 0 187 0 188 0 189 0 190 0 191 0 192 0 193 0 194 0 195 0 196 0 197 0 198 0 199 0 200 0 201 0.1 202 0.1 203 0.1 204 0.1 205 0.1 206 0.1 207 0.1 208 0.1 209 0.1 210 0.1 211 0.1 212 0.1 213 0.1 214 0.1 215 0.1 216 0.1 217 0.1 218 0 219 0 220 0 221 0 222 0 223 0 224 0 225 0 226 0 227 0 228 0 229 0 230 0 231 0 232 0 233 0 234 0 235 0 236 0 237 0 238 0 239 0 240 0 241 0 242 0 243 0 244 0 245 0 246 0 247 0 248 0.1 249 0 250 0.1 251 0.1 252 0.1 253 0.1 254 0.1 255 0.1 256 0.1 257 0.1 258 0.1 259 0.1 260 0.1 261 0.1 262 0.1 263 0.1 264 0.1 265 0.1 266 0.1 267 0.1 268 0.1 269 0.1 270 0.1 271 0.1 272 0.2 273 0.2 274 0.2 275 0.2 276 0.2 277 0.2 278 0.2 279 0.2 280 0.2 281 0.3 282 0.3 283 0.3 284 0.3 285 0.3 286 0.3 287 0.3 288 0.4 289 0.4 290 0.4 291 0.4 292 0.4 293 0.4 294 0.4 295 0.5 296 0.5 297 0.5 298 0.5 299 0.5 300 0.5 301 0.5 302 0.5 303 0.5 304 0.5 305 0.6 306 0.6 307 0.6 308 0.6 309 0.6 310 0.6 311 0.6 312 0.7 313 0.7 314 0.7 315 0.7 316 0.7 317 0.8 318 0.8 319 0.8 320 0.8 321 0.8 322 0.9 323 0.9 324 0.9 325 0.9 326 0.9 327 0.9 328 0.9 329 0.9 330 0.9 331 0.9 332 1 333 1 334 1 335 1 336 1 337 1 338 1 339 1 340 1 341 1 342 1 343 1 344 1 345 1 346 1 347 1 348 1 349 1 350 1 351 1 352 1 353 1 354 1 355 1 356 1 357 1 358 1 359 1 1 0 360 0 11.3 1 11.4 2 11.4 3 11.5 4 11.5 5 11.6 6 11.6 7 11.6 8 11.7 9 11.7 10 11.6 11 11.5 12 11.4 13 11.3 14 11.1 15 10.8 16 10.5 17 10.2 18 9.9 19 9.5 20 9.1 21 8.7 22 8.2 23 7.8 24 7.4 25 6.9 26 6.5 27 6.1 28 5.7 29 5.3 30 4.9 31 4.5 32 4.2 33 3.8 34 3.5 35 3.2 36 2.9 37 2.6 38 2.3 39 2.1 40 1.9 41 1.6 42 1.4 43 1.2 44 1 45 0.9 46 0.7 47 0.6 48 0.4 49 0.3 50 0.2 51 0.2 52 0.1 53 0 54 0 55 0 56 0 57 0 58 0.1 59 0.1 60 0.2 61 0.3 62 0.4 63 0.6 64 0.7 65 0.9 66 1.1 67 1.3 68 1.6 69 1.9 70 2.2 71 2.5 72 2.9 73 3.3 74 3.7 75 4.2 76 4.8 77 5.4 78 6.1 79 6.8 80 7.7 81 8.6 82 9.7 83 11 84 12.6 85 14.5 86 17.1 87 20.7 88 26.8 89 38.3 90 23.7 91 19.7 92 16.4 93 14 94 12.3 95 10.7 96 9.5 97 8.4 98 7.4 99 6.6 100 5.9 101 5.2 102 4.7 103 4.1 104 3.7 105 3.2 106 2.8 107 2.4 108 2.1 109 1.8 110 1.5 111 1.3 112 1.1 113 0.9 114 0.7 115 0.6 116 0.4 117 0.3 118 0.2 119 0.1 120 0.1 121 0.1 122 0 123 0.1 124 0.1 125 0.1 126 0.1 127 0.2 128 0.3 129 0.4 130 0.5 131 0.6 132 0.8 133 0.9 134 1.1 135 1.3 136 1.5 137 1.7 138 2 139 2.2 140 2.5 141 2.8 142 3.1 143 3.4 144 3.7 145 4 146 4.4 147 4.8 148 5.1 149 5.5 150 5.9 151 6.4 152 6.8 153 7.3 154 7.7 155 8.2 156 8.7 157 9.1 158 9.5 159 10 160 10.4 161 10.7 162 11.1 163 11.4 164 11.6 165 11.8 166 11.9 167 11.9 168 12 169 11.9 170 11.9 171 11.8 172 11.6 173 11.5 174 11.4 175 11.2 176 11.1 177 11 178 10.8 179 10.7 180 10.6 181 10.6 182 10.5 183 10.4 184 10.3 185 10.2 186 10.2 187 10.2 188 10.1 189 10.1 190 10.1 191 10.1 192 10.1 193 10.1 194 10.1 195 10.2 196 10.2 197 10.2 198 10.3 199 10.3 200 10.4 201 10.4 202 10.4 203 10.4 204 10.4 205 10.5 206 10.5 207 10.5 208 10.5 209 10.5 210 10.5 211 10.5 212 10.5 213 10.5 214 10.5 215 10.5 216 10.4 217 10.4 218 10.4 219 10.3 220 10.3 221 10.3 222 10.2 223 10.2 224 10.1 225 10.1 226 10 227 10 228 9.9 229 9.9 230 9.9 231 9.8 232 9.7 233 9.7 234 9.6 235 9.6 236 9.6 237 9.6 238 9.5 239 9.5 240 9.5 241 9.6 242 9.6 243 9.6 244 9.7 245 9.8 246 9.9 247 10.1 248 10.3 249 10.5 250 10.7 251 10.9 252 11.2 253 11.5 254 11.9 255 12.4 256 12.9 257 13.4 258 14.1 259 14.7 260 15.6 261 16.5 262 17.7 263 19 264 20.6 265 22.7 266 25.5 267 29.5 268 36.5 269 38.5 270 30.1 271 25.9 272 22.8 273 20.6 274 19 275 17.6 276 16.3 277 15.3 278 14.5 279 13.7 280 13.1 281 12.4 282 11.9 283 11.4 284 11 285 10.6 286 10.3 287 10 288 9.8 289 9.6 290 9.4 291 9.3 292 9.1 293 9.1 294 9 295 9 296 8.9 297 8.9 298 9 299 9 300 9 301 9 302 9.1 303 9.2 304 9.2 305 9.2 306 9.3 307 9.4 308 9.4 309 9.5 310 9.5 311 9.6 312 9.6 313 9.7 314 9.7 315 9.8 316 9.8 317 9.8 318 9.9 319 10 320 10 321 10.1 322 10.2 323 10.2 324 10.3 325 10.4 326 10.5 327 10.6 328 10.7 329 10.7 330 10.8 331 10.9 332 11 333 11 334 11.1 335 11.1 336 11.1 337 11.1 338 11.1 339 11.1 340 11.1 341 11 342 11 343 10.9 344 10.9 345 10.9 346 10.9 347 10.9 348 10.9 349 10.9 350 10.9 351 10.9 352 10.9 353 10.9 354 11 355 11 356 11.1 357 11.1 358 11.2 359 11.2 0",55,"【2.1GHz】R-0736FVM-DK",360,2150,2170,0,null,"R-0736FVM-DK",false,0,0,null],</v>
      </c>
      <c r="E75" s="10" t="str">
        <f t="shared" si="64"/>
        <v>"2 0 0 360 0 1 1 1 2 1 3 1 4 1 5 1 6 1 7 0.9 8 1 9 1 10 0.9 11 0.9 12 0.9 13 0.9 14 0.9 15 0.9 16 0.9 17 0.9 18 0.9 19 0.9 20 0.9 21 0.9 22 0.9 23 0.9 24 0.9 25 0.8 26 0.8 27 0.8 28 0.8 29 0.8 30 0.8 31 0.8 32 0.8 33 0.8 34 0.8 35 0.8 36 0.8 37 0.7 38 0.7 39 0.7 40 0.7 41 0.7 42 0.7 43 0.7 44 0.7 45 0.7 46 0.6 47 0.6 48 0.6 49 0.6 50 0.6 51 0.6 52 0.6 53 0.5 54 0.5 55 0.5 56 0.5 57 0.5 58 0.4 59 0.4 60 0.4 61 0.4 62 0.4 63 0.4 64 0.4 65 0.4 66 0.4 67 0.3 68 0.3 69 0.3 70 0.3 71 0.3 72 0.3 73 0.3 74 0.3 75 0.3 76 0.3 77 0.2 78 0.2 79 0.2 80 0.2 81 0.2 82 0.2 83 0.2 84 0.2 85 0.2 86 0.2 87 0.2 88 0.2 89 0.2 90 0.2 91 0.2 92 0.2 93 0.2 94 0.2 95 0.2 96 0.2 97 0.2 98 0.2 99 0.2 100 0.2 101 0.2 102 0.2 103 0.3 104 0.3 105 0.3 106 0.3 107 0.3 108 0.3 109 0.3 110 0.3 111 0.3 112 0.3 113 0.3 114 0.3 115 0.3 116 0.3 117 0.3 118 0.3 119 0.3 120 0.3 121 0.3 122 0.3 123 0.3 124 0.3 125 0.3 126 0.3 127 0.3 128 0.3 129 0.2 130 0.2 131 0.2 132 0.2 133 0.2 134 0.2 135 0.2 136 0.2 137 0.2 138 0.2 139 0.2 140 0.2 141 0.2 142 0.2 143 0.2 144 0.2 145 0.2 146 0.2 147 0.2 148 0.2 149 0.2 150 0.2 151 0.2 152 0.2 153 0.1 154 0.1 155 0.1 156 0.1 157 0.1 158 0.1 159 0.1 160 0.1 161 0.1 162 0.1 163 0.1 164 0.1 165 0.1 166 0.1 167 0.1 168 0.1 169 0.1 170 0.1 171 0.1 172 0.1 173 0.1 174 0.1 175 0.1 176 0.1 177 0.1 178 0 179 0.1 180 0 181 0.1 182 0 183 0 184 0 185 0 186 0 187 0 188 0 189 0 190 0 191 0 192 0 193 0 194 0 195 0 196 0 197 0 198 0 199 0 200 0 201 0.1 202 0.1 203 0.1 204 0.1 205 0.1 206 0.1 207 0.1 208 0.1 209 0.1 210 0.1 211 0.1 212 0.1 213 0.1 214 0.1 215 0.1 216 0.1 217 0.1 218 0 219 0 220 0 221 0 222 0 223 0 224 0 225 0 226 0 227 0 228 0 229 0 230 0 231 0 232 0 233 0 234 0 235 0 236 0 237 0 238 0 239 0 240 0 241 0 242 0 243 0 244 0 245 0 246 0 247 0 248 0.1 249 0 250 0.1 251 0.1 252 0.1 253 0.1 254 0.1 255 0.1 256 0.1 257 0.1 258 0.1 259 0.1 260 0.1 261 0.1 262 0.1 263 0.1 264 0.1 265 0.1 266 0.1 267 0.1 268 0.1 269 0.1 270 0.1 271 0.1 272 0.2 273 0.2 274 0.2 275 0.2 276 0.2 277 0.2 278 0.2 279 0.2 280 0.2 281 0.3 282 0.3 283 0.3 284 0.3 285 0.3 286 0.3 287 0.3 288 0.4 289 0.4 290 0.4 291 0.4 292 0.4 293 0.4 294 0.4 295 0.5 296 0.5 297 0.5 298 0.5 299 0.5 300 0.5 301 0.5 302 0.5 303 0.5 304 0.5 305 0.6 306 0.6 307 0.6 308 0.6 309 0.6 310 0.6 311 0.6 312 0.7 313 0.7 314 0.7 315 0.7 316 0.7 317 0.8 318 0.8 319 0.8 320 0.8 321 0.8 322 0.9 323 0.9 324 0.9 325 0.9 326 0.9 327 0.9 328 0.9 329 0.9 330 0.9 331 0.9 332 1 333 1 334 1 335 1 336 1 337 1 338 1 339 1 340 1 341 1 342 1 343 1 344 1 345 1 346 1 347 1 348 1 349 1 350 1 351 1 352 1 353 1 354 1 355 1 356 1 357 1 358 1 359 1 1 0 360 0 11.3 1 11.4 2 11.4 3 11.5 4 11.5 5 11.6 6 11.6 7 11.6 8 11.7 9 11.7 10 11.6 11 11.5 12 11.4 13 11.3 14 11.1 15 10.8 16 10.5 17 10.2 18 9.9 19 9.5 20 9.1 21 8.7 22 8.2 23 7.8 24 7.4 25 6.9 26 6.5 27 6.1 28 5.7 29 5.3 30 4.9 31 4.5 32 4.2 33 3.8 34 3.5 35 3.2 36 2.9 37 2.6 38 2.3 39 2.1 40 1.9 41 1.6 42 1.4 43 1.2 44 1 45 0.9 46 0.7 47 0.6 48 0.4 49 0.3 50 0.2 51 0.2 52 0.1 53 0 54 0 55 0 56 0 57 0 58 0.1 59 0.1 60 0.2 61 0.3 62 0.4 63 0.6 64 0.7 65 0.9 66 1.1 67 1.3 68 1.6 69 1.9 70 2.2 71 2.5 72 2.9 73 3.3 74 3.7 75 4.2 76 4.8 77 5.4 78 6.1 79 6.8 80 7.7 81 8.6 82 9.7 83 11 84 12.6 85 14.5 86 17.1 87 20.7 88 26.8 89 38.3 90 23.7 91 19.7 92 16.4 93 14 94 12.3 95 10.7 96 9.5 97 8.4 98 7.4 99 6.6 100 5.9 101 5.2 102 4.7 103 4.1 104 3.7 105 3.2 106 2.8 107 2.4 108 2.1 109 1.8 110 1.5 111 1.3 112 1.1 113 0.9 114 0.7 115 0.6 116 0.4 117 0.3 118 0.2 119 0.1 120 0.1 121 0.1 122 0 123 0.1 124 0.1 125 0.1 126 0.1 127 0.2 128 0.3 129 0.4 130 0.5 131 0.6 132 0.8 133 0.9 134 1.1 135 1.3 136 1.5 137 1.7 138 2 139 2.2 140 2.5 141 2.8 142 3.1 143 3.4 144 3.7 145 4 146 4.4 147 4.8 148 5.1 149 5.5 150 5.9 151 6.4 152 6.8 153 7.3 154 7.7 155 8.2 156 8.7 157 9.1 158 9.5 159 10 160 10.4 161 10.7 162 11.1 163 11.4 164 11.6 165 11.8 166 11.9 167 11.9 168 12 169 11.9 170 11.9 171 11.8 172 11.6 173 11.5 174 11.4 175 11.2 176 11.1 177 11 178 10.8 179 10.7 180 10.6 181 10.6 182 10.5 183 10.4 184 10.3 185 10.2 186 10.2 187 10.2 188 10.1 189 10.1 190 10.1 191 10.1 192 10.1 193 10.1 194 10.1 195 10.2 196 10.2 197 10.2 198 10.3 199 10.3 200 10.4 201 10.4 202 10.4 203 10.4 204 10.4 205 10.5 206 10.5 207 10.5 208 10.5 209 10.5 210 10.5 211 10.5 212 10.5 213 10.5 214 10.5 215 10.5 216 10.4 217 10.4 218 10.4 219 10.3 220 10.3 221 10.3 222 10.2 223 10.2 224 10.1 225 10.1 226 10 227 10 228 9.9 229 9.9 230 9.9 231 9.8 232 9.7 233 9.7 234 9.6 235 9.6 236 9.6 237 9.6 238 9.5 239 9.5 240 9.5 241 9.6 242 9.6 243 9.6 244 9.7 245 9.8 246 9.9 247 10.1 248 10.3 249 10.5 250 10.7 251 10.9 252 11.2 253 11.5 254 11.9 255 12.4 256 12.9 257 13.4 258 14.1 259 14.7 260 15.6 261 16.5 262 17.7 263 19 264 20.6 265 22.7 266 25.5 267 29.5 268 36.5 269 38.5 270 30.1 271 25.9 272 22.8 273 20.6 274 19 275 17.6 276 16.3 277 15.3 278 14.5 279 13.7 280 13.1 281 12.4 282 11.9 283 11.4 284 11 285 10.6 286 10.3 287 10 288 9.8 289 9.6 290 9.4 291 9.3 292 9.1 293 9.1 294 9 295 9 296 8.9 297 8.9 298 9 299 9 300 9 301 9 302 9.1 303 9.2 304 9.2 305 9.2 306 9.3 307 9.4 308 9.4 309 9.5 310 9.5 311 9.6 312 9.6 313 9.7 314 9.7 315 9.8 316 9.8 317 9.8 318 9.9 319 10 320 10 321 10.1 322 10.2 323 10.2 324 10.3 325 10.4 326 10.5 327 10.6 328 10.7 329 10.7 330 10.8 331 10.9 332 11 333 11 334 11.1 335 11.1 336 11.1 337 11.1 338 11.1 339 11.1 340 11.1 341 11 342 11 343 10.9 344 10.9 345 10.9 346 10.9 347 10.9 348 10.9 349 10.9 350 10.9 351 10.9 352 10.9 353 10.9 354 11 355 11 356 11.1 357 11.1 358 11.2 359 11.2 0",55,"【2.1GHz】R-0736FVM-DK",360,2150,2170,0,null,"R-0736FVM-DK",false,0,0,null],</v>
      </c>
      <c r="F75" s="10" t="str">
        <f t="shared" si="7"/>
        <v>55,"【2.1GHz】R-0736FVM-DK",360,2150,2170,0,null,"R-0736FVM-DK",false,0,0,null],</v>
      </c>
      <c r="G75" s="10" t="str">
        <f t="shared" si="8"/>
        <v>"【2.1GHz】R-0736FVM-DK",360,2150,2170,0,null,"R-0736FVM-DK",false,0,0,null],</v>
      </c>
      <c r="H75" s="10" t="str">
        <f t="shared" ref="H75:L75" si="65">H21&amp;","&amp;I75</f>
        <v>360,2150,2170,0,null,"R-0736FVM-DK",false,0,0,null],</v>
      </c>
      <c r="I75" s="10" t="str">
        <f t="shared" si="65"/>
        <v>2150,2170,0,null,"R-0736FVM-DK",false,0,0,null],</v>
      </c>
      <c r="J75" s="10" t="str">
        <f t="shared" si="65"/>
        <v>2170,0,null,"R-0736FVM-DK",false,0,0,null],</v>
      </c>
      <c r="K75" s="10" t="str">
        <f t="shared" si="65"/>
        <v>0,null,"R-0736FVM-DK",false,0,0,null],</v>
      </c>
      <c r="L75" s="10" t="str">
        <f t="shared" si="65"/>
        <v>null,"R-0736FVM-DK",false,0,0,null],</v>
      </c>
      <c r="M75" s="10" t="str">
        <f t="shared" si="10"/>
        <v>"R-0736FVM-DK",false,0,0,null],</v>
      </c>
      <c r="N75" s="10" t="str">
        <f t="shared" ref="N75:P75" si="66">N21&amp;","&amp;O75</f>
        <v>false,0,0,null],</v>
      </c>
      <c r="O75" s="10" t="str">
        <f t="shared" si="66"/>
        <v>0,0,null],</v>
      </c>
      <c r="P75" s="10" t="str">
        <f t="shared" si="66"/>
        <v>0,null],</v>
      </c>
      <c r="Q75" s="10" t="str">
        <f t="shared" si="12"/>
        <v>null],</v>
      </c>
    </row>
    <row r="76">
      <c r="A76" s="10" t="str">
        <f t="shared" si="4"/>
        <v>["【2.1GHz】ROSR-02(0)",4.14,"Ｇｏｏｄ Ｔｅｌｅｃｏｍｍｕｎｉｃａｔｉｏｎ","20180215_エリア設計部修正","2 0 0 360 0 0.3 1 0.33 2 0.36 3 0.41 4 0.38 5 0.34 6 0.34 7 0.34 8 0.37 9 0.41 10 0.46 11 0.46 12 0.47 13 0.51 14 0.55 15 0.59 16 0.6 17 0.64 18 0.74 19 0.75 20 0.78 21 0.85 22 0.85 23 0.81 24 0.8 25 0.85 26 0.89 27 0.91 28 0.9 29 0.9 30 0.92 31 0.95 32 0.99 33 1.04 34 1.06 35 1.07 36 1.06 37 1.05 38 1.07 39 1.09 40 1.12 41 1.16 42 1.15 43 1.13 44 1.11 45 1.11 46 1.11 47 1.14 48 1.22 49 1.33 50 1.46 51 1.62 52 1.82 53 2.03 54 2.23 55 2.39 56 2.52 57 2.65 58 2.77 59 2.86 60 2.95 61 3.05 62 3.13 63 3.17 64 3.19 65 3.19 66 3.2 67 3.24 68 3.28 69 3.33 70 3.44 71 3.66 72 3.86 73 3.98 74 4.09 75 4.17 76 4.22 77 4.19 78 4.07 79 3.91 80 3.72 81 3.51 82 3.28 83 3.11 84 3.03 85 2.95 86 2.89 87 2.93 88 3.08 89 3.28 90 3.47 91 3.66 92 3.84 93 4.29 94 5.11 95 5.4 96 4.98 97 4.45 98 3.96 99 3.64 100 3.47 101 3.41 102 3.44 103 3.54 104 3.73 105 4.03 106 4.4 107 4.65 108 4.76 109 4.8 110 4.63 111 4.35 112 4.05 113 3.67 114 3.33 115 2.98 116 2.6 117 2.35 118 2.23 119 2.14 120 2.13 121 2.19 122 2.21 123 2.12 124 1.91 125 1.66 126 1.36 127 1.06 128 0.75 129 0.46 130 0.22 131 0.06 132 0 133 0 134 0 135 0.04 136 0.13 137 0.2 138 0.28 139 0.34 140 0.4 141 0.44 142 0.45 143 0.43 144 0.43 145 0.47 146 0.54 147 0.63 148 0.78 149 1.01 150 1.29 151 1.68 152 2.1 153 2.55 154 3.02 155 3.51 156 4.07 157 4.72 158 5.36 159 5.91 160 6.36 161 6.72 162 6.98 163 7.16 164 7.19 165 7.08 166 6.81 167 6.49 168 6.17 169 5.81 170 5.46 171 5.17 172 4.96 173 4.77 174 4.53 175 4.38 176 4.32 177 4.32 178 4.35 179 4.35 180 4.33 181 4.24 182 4.27 183 4.41 184 4.55 185 4.61 186 4.65 187 4.66 188 4.66 189 4.62 190 4.57 191 4.51 192 4.45 193 4.25 194 3.98 195 3.74 196 3.47 197 3.16 198 2.82 199 2.45 200 2.11 201 1.8 202 1.54 203 1.29 204 1.02 205 0.79 206 0.66 207 0.55 208 0.43 209 0.41 210 0.45 211 0.51 212 0.62 213 0.73 214 0.78 215 0.85 216 0.89 217 0.83 218 0.8 219 0.79 220 0.74 221 0.66 222 0.59 223 0.5 224 0.35 225 0.29 226 0.31 227 0.35 228 0.37 229 0.38 230 0.46 231 0.59 232 0.68 233 0.76 234 0.87 235 1.01 236 1.2 237 1.41 238 1.64 239 1.85 240 2.11 241 2.43 242 2.75 243 3.01 244 3.21 245 3.38 246 3.57 247 3.72 248 3.79 249 3.79 250 3.72 251 3.59 252 3.53 253 3.49 254 3.41 255 3.4 256 3.4 257 3.38 258 3.39 259 3.46 260 3.49 261 3.47 262 3.44 263 3.44 264 3.43 265 3.34 266 3.14 267 2.94 268 3.12 269 3.52 270 3.38 271 3 272 2.75 273 2.66 274 2.71 275 2.95 276 3.43 277 3.9 278 4.31 279 4.59 280 4.81 281 4.95 282 4.91 283 4.73 284 4.5 285 4.33 286 4.2 287 3.94 288 3.62 289 3.34 290 3.11 291 2.82 292 2.61 293 2.52 294 2.49 295 2.45 296 2.43 297 2.49 298 2.61 299 2.7 300 2.83 301 2.83 302 2.67 303 2.53 304 2.45 305 2.35 306 2.22 307 2.06 308 1.89 309 1.7 310 1.57 311 1.51 312 1.43 313 1.37 314 1.36 315 1.35 316 1.33 317 1.35 318 1.34 319 1.33 320 1.33 321 1.33 322 1.34 323 1.33 324 1.28 325 1.24 326 1.19 327 1.12 328 1.05 329 1.01 330 0.98 331 0.93 332 0.86 333 0.78 334 0.74 335 0.7 336 0.67 337 0.63 338 0.55 339 0.52 340 0.53 341 0.53 342 0.53 343 0.5 344 0.47 345 0.46 346 0.45 347 0.42 348 0.41 349 0.41 350 0.34 351 0.3 352 0.29 353 0.28 354 0.31 355 0.34 356 0.3 357 0.3 358 0.34 359 0.32 1 0 360 0 1 1 0.95 2 1.02 3 1.12 4 1.28 5 1.49 6 1.74 7 2.06 8 2.45 9 2.95 10 3.51 11 4.06 12 4.64 13 5.21 14 5.67 15 6.07 16 6.34 17 6.35 18 6.15 19 5.83 20 5.39 21 4.96 22 4.53 23 4.11 24 3.81 25 3.61 26 3.52 27 3.54 28 3.65 29 3.84 30 4.06 31 4.37 32 4.78 33 5.12 34 5.43 35 5.8 36 6.11 37 6.31 38 6.29 39 6 40 5.59 41 5.2 42 4.9 43 4.65 44 4.45 45 4.37 46 4.45 47 4.68 48 5.13 49 5.49 50 5.93 51 6.47 52 7.05 53 7.76 54 8.5 55 9.24 56 9.82 57 10.49 58 11.21 59 12 60 12.74 61 13.51 62 14.67 63 15.29 64 15.65 65 15.68 66 14.95 67 13.49 68 12 69 10.96 70 10.14 71 9.76 72 9.71 73 9.86 74 10.25 75 10.64 76 11.03 77 11.57 78 12.35 79 13.4 80 14.4 81 15.38 82 16.65 83 17.84 84 18.34 85 18.15 86 17.52 87 16.69 88 15.5 89 13.93 90 12.58 91 11.77 92 11.34 93 11.17 94 11.19 95 11.4 96 11.87 97 12.61 98 13.09 99 13.46 100 14.07 101 14.46 102 14.72 103 14.74 104 14.44 105 14.06 106 13.7 107 13.54 108 13.22 109 12.58 110 11.95 111 11.39 112 10.89 113 10.48 114 10.16 115 9.97 116 9.78 117 9.55 118 9.24 119 8.94 120 8.66 121 8.39 122 8.19 123 8.03 124 7.84 125 7.54 126 7.19 127 6.86 128 6.56 129 6.29 130 6.07 131 5.88 132 5.69 133 5.55 134 5.41 135 5.3 136 5.23 137 5.13 138 4.97 139 4.84 140 4.71 141 4.59 142 4.44 143 4.31 144 4.19 145 4.07 146 3.89 147 3.69 148 3.48 149 3.27 150 3.05 151 2.84 152 2.63 153 2.43 154 2.22 155 2.04 156 1.92 157 1.79 158 1.65 159 1.5 160 1.34 161 1.17 162 1.03 163 0.93 164 0.84 165 0.71 166 0.63 167 0.55 168 0.48 169 0.45 170 0.4 171 0.33 172 0.26 173 0.21 174 0.16 175 0.11 176 0.08 177 0.08 178 0.06 179 0.05 180 0.08 181 0.07 182 0.05 183 0.03 184 0.01 185 0 186 0.02 187 0.03 188 0.04 189 0.05 190 0.08 191 0.17 192 0.22 193 0.28 194 0.37 195 0.44 196 0.53 197 0.62 198 0.72 199 0.83 200 0.98 201 1.13 202 1.24 203 1.36 204 1.49 205 1.66 206 1.77 207 1.86 208 1.95 209 2.04 210 2.15 211 2.3 212 2.44 213 2.51 214 2.58 215 2.67 216 2.81 217 2.99 218 3.1 219 3.17 220 3.24 221 3.29 222 3.39 223 3.52 224 3.67 225 3.85 226 4.06 227 4.32 228 4.65 229 5.03 230 5.41 231 5.8 232 6.22 233 6.66 234 7 235 7.29 236 7.62 237 7.85 238 8.06 239 8.27 240 8.49 241 8.72 242 8.87 243 9.09 244 9.31 245 9.52 246 9.92 247 10.4 248 10.76 249 10.94 250 11 251 10.83 252 10.47 253 10.1 254 9.64 255 9.22 256 8.94 257 8.77 258 8.73 259 8.71 260 8.75 261 8.87 262 8.99 263 9.24 264 9.46 265 9.61 266 9.92 267 10.57 268 11.32 269 12.02 270 13.08 271 12.52 272 11.73 273 11.22 274 10.71 275 10.13 276 9.51 277 8.93 278 8.45 279 8.14 280 7.99 281 7.98 282 7.99 283 8.08 284 8.24 285 8.44 286 8.7 287 8.99 288 9.32 289 9.76 290 10.27 291 10.95 292 11.76 293 12.27 294 12.35 295 12.33 296 12.1 297 11.54 298 10.72 299 10.02 300 9.38 301 8.71 302 8.12 303 7.7 304 7.47 305 7.35 306 7.25 307 7.05 308 6.75 309 6.45 310 6.02 311 5.41 312 4.86 313 4.31 314 3.84 315 3.49 316 3.21 317 3.02 318 2.89 319 2.83 320 2.81 321 2.83 322 2.86 323 2.85 324 2.76 325 2.64 326 2.53 327 2.39 328 2.2 329 2.03 330 1.89 331 1.77 332 1.68 333 1.63 334 1.64 335 1.75 336 1.93 337 2.13 338 2.36 339 2.64 340 3 341 3.36 342 3.71 343 4.01 344 4.25 345 4.38 346 4.43 347 4.37 348 4.19 349 3.91 350 3.62 351 3.26 352 2.89 353 2.53 354 2.19 355 1.91 356 1.69 357 1.47 358 1.31 359 1 0",-175,"【2.1GHz】ROSR-02",360,2150,2170,0,null,"ROSR-02",false,0,0,null],</v>
      </c>
      <c r="B76" s="10" t="str">
        <f t="shared" si="5"/>
        <v>4.14,"Ｇｏｏｄ Ｔｅｌｅｃｏｍｍｕｎｉｃａｔｉｏｎ","20180215_エリア設計部修正","2 0 0 360 0 0.3 1 0.33 2 0.36 3 0.41 4 0.38 5 0.34 6 0.34 7 0.34 8 0.37 9 0.41 10 0.46 11 0.46 12 0.47 13 0.51 14 0.55 15 0.59 16 0.6 17 0.64 18 0.74 19 0.75 20 0.78 21 0.85 22 0.85 23 0.81 24 0.8 25 0.85 26 0.89 27 0.91 28 0.9 29 0.9 30 0.92 31 0.95 32 0.99 33 1.04 34 1.06 35 1.07 36 1.06 37 1.05 38 1.07 39 1.09 40 1.12 41 1.16 42 1.15 43 1.13 44 1.11 45 1.11 46 1.11 47 1.14 48 1.22 49 1.33 50 1.46 51 1.62 52 1.82 53 2.03 54 2.23 55 2.39 56 2.52 57 2.65 58 2.77 59 2.86 60 2.95 61 3.05 62 3.13 63 3.17 64 3.19 65 3.19 66 3.2 67 3.24 68 3.28 69 3.33 70 3.44 71 3.66 72 3.86 73 3.98 74 4.09 75 4.17 76 4.22 77 4.19 78 4.07 79 3.91 80 3.72 81 3.51 82 3.28 83 3.11 84 3.03 85 2.95 86 2.89 87 2.93 88 3.08 89 3.28 90 3.47 91 3.66 92 3.84 93 4.29 94 5.11 95 5.4 96 4.98 97 4.45 98 3.96 99 3.64 100 3.47 101 3.41 102 3.44 103 3.54 104 3.73 105 4.03 106 4.4 107 4.65 108 4.76 109 4.8 110 4.63 111 4.35 112 4.05 113 3.67 114 3.33 115 2.98 116 2.6 117 2.35 118 2.23 119 2.14 120 2.13 121 2.19 122 2.21 123 2.12 124 1.91 125 1.66 126 1.36 127 1.06 128 0.75 129 0.46 130 0.22 131 0.06 132 0 133 0 134 0 135 0.04 136 0.13 137 0.2 138 0.28 139 0.34 140 0.4 141 0.44 142 0.45 143 0.43 144 0.43 145 0.47 146 0.54 147 0.63 148 0.78 149 1.01 150 1.29 151 1.68 152 2.1 153 2.55 154 3.02 155 3.51 156 4.07 157 4.72 158 5.36 159 5.91 160 6.36 161 6.72 162 6.98 163 7.16 164 7.19 165 7.08 166 6.81 167 6.49 168 6.17 169 5.81 170 5.46 171 5.17 172 4.96 173 4.77 174 4.53 175 4.38 176 4.32 177 4.32 178 4.35 179 4.35 180 4.33 181 4.24 182 4.27 183 4.41 184 4.55 185 4.61 186 4.65 187 4.66 188 4.66 189 4.62 190 4.57 191 4.51 192 4.45 193 4.25 194 3.98 195 3.74 196 3.47 197 3.16 198 2.82 199 2.45 200 2.11 201 1.8 202 1.54 203 1.29 204 1.02 205 0.79 206 0.66 207 0.55 208 0.43 209 0.41 210 0.45 211 0.51 212 0.62 213 0.73 214 0.78 215 0.85 216 0.89 217 0.83 218 0.8 219 0.79 220 0.74 221 0.66 222 0.59 223 0.5 224 0.35 225 0.29 226 0.31 227 0.35 228 0.37 229 0.38 230 0.46 231 0.59 232 0.68 233 0.76 234 0.87 235 1.01 236 1.2 237 1.41 238 1.64 239 1.85 240 2.11 241 2.43 242 2.75 243 3.01 244 3.21 245 3.38 246 3.57 247 3.72 248 3.79 249 3.79 250 3.72 251 3.59 252 3.53 253 3.49 254 3.41 255 3.4 256 3.4 257 3.38 258 3.39 259 3.46 260 3.49 261 3.47 262 3.44 263 3.44 264 3.43 265 3.34 266 3.14 267 2.94 268 3.12 269 3.52 270 3.38 271 3 272 2.75 273 2.66 274 2.71 275 2.95 276 3.43 277 3.9 278 4.31 279 4.59 280 4.81 281 4.95 282 4.91 283 4.73 284 4.5 285 4.33 286 4.2 287 3.94 288 3.62 289 3.34 290 3.11 291 2.82 292 2.61 293 2.52 294 2.49 295 2.45 296 2.43 297 2.49 298 2.61 299 2.7 300 2.83 301 2.83 302 2.67 303 2.53 304 2.45 305 2.35 306 2.22 307 2.06 308 1.89 309 1.7 310 1.57 311 1.51 312 1.43 313 1.37 314 1.36 315 1.35 316 1.33 317 1.35 318 1.34 319 1.33 320 1.33 321 1.33 322 1.34 323 1.33 324 1.28 325 1.24 326 1.19 327 1.12 328 1.05 329 1.01 330 0.98 331 0.93 332 0.86 333 0.78 334 0.74 335 0.7 336 0.67 337 0.63 338 0.55 339 0.52 340 0.53 341 0.53 342 0.53 343 0.5 344 0.47 345 0.46 346 0.45 347 0.42 348 0.41 349 0.41 350 0.34 351 0.3 352 0.29 353 0.28 354 0.31 355 0.34 356 0.3 357 0.3 358 0.34 359 0.32 1 0 360 0 1 1 0.95 2 1.02 3 1.12 4 1.28 5 1.49 6 1.74 7 2.06 8 2.45 9 2.95 10 3.51 11 4.06 12 4.64 13 5.21 14 5.67 15 6.07 16 6.34 17 6.35 18 6.15 19 5.83 20 5.39 21 4.96 22 4.53 23 4.11 24 3.81 25 3.61 26 3.52 27 3.54 28 3.65 29 3.84 30 4.06 31 4.37 32 4.78 33 5.12 34 5.43 35 5.8 36 6.11 37 6.31 38 6.29 39 6 40 5.59 41 5.2 42 4.9 43 4.65 44 4.45 45 4.37 46 4.45 47 4.68 48 5.13 49 5.49 50 5.93 51 6.47 52 7.05 53 7.76 54 8.5 55 9.24 56 9.82 57 10.49 58 11.21 59 12 60 12.74 61 13.51 62 14.67 63 15.29 64 15.65 65 15.68 66 14.95 67 13.49 68 12 69 10.96 70 10.14 71 9.76 72 9.71 73 9.86 74 10.25 75 10.64 76 11.03 77 11.57 78 12.35 79 13.4 80 14.4 81 15.38 82 16.65 83 17.84 84 18.34 85 18.15 86 17.52 87 16.69 88 15.5 89 13.93 90 12.58 91 11.77 92 11.34 93 11.17 94 11.19 95 11.4 96 11.87 97 12.61 98 13.09 99 13.46 100 14.07 101 14.46 102 14.72 103 14.74 104 14.44 105 14.06 106 13.7 107 13.54 108 13.22 109 12.58 110 11.95 111 11.39 112 10.89 113 10.48 114 10.16 115 9.97 116 9.78 117 9.55 118 9.24 119 8.94 120 8.66 121 8.39 122 8.19 123 8.03 124 7.84 125 7.54 126 7.19 127 6.86 128 6.56 129 6.29 130 6.07 131 5.88 132 5.69 133 5.55 134 5.41 135 5.3 136 5.23 137 5.13 138 4.97 139 4.84 140 4.71 141 4.59 142 4.44 143 4.31 144 4.19 145 4.07 146 3.89 147 3.69 148 3.48 149 3.27 150 3.05 151 2.84 152 2.63 153 2.43 154 2.22 155 2.04 156 1.92 157 1.79 158 1.65 159 1.5 160 1.34 161 1.17 162 1.03 163 0.93 164 0.84 165 0.71 166 0.63 167 0.55 168 0.48 169 0.45 170 0.4 171 0.33 172 0.26 173 0.21 174 0.16 175 0.11 176 0.08 177 0.08 178 0.06 179 0.05 180 0.08 181 0.07 182 0.05 183 0.03 184 0.01 185 0 186 0.02 187 0.03 188 0.04 189 0.05 190 0.08 191 0.17 192 0.22 193 0.28 194 0.37 195 0.44 196 0.53 197 0.62 198 0.72 199 0.83 200 0.98 201 1.13 202 1.24 203 1.36 204 1.49 205 1.66 206 1.77 207 1.86 208 1.95 209 2.04 210 2.15 211 2.3 212 2.44 213 2.51 214 2.58 215 2.67 216 2.81 217 2.99 218 3.1 219 3.17 220 3.24 221 3.29 222 3.39 223 3.52 224 3.67 225 3.85 226 4.06 227 4.32 228 4.65 229 5.03 230 5.41 231 5.8 232 6.22 233 6.66 234 7 235 7.29 236 7.62 237 7.85 238 8.06 239 8.27 240 8.49 241 8.72 242 8.87 243 9.09 244 9.31 245 9.52 246 9.92 247 10.4 248 10.76 249 10.94 250 11 251 10.83 252 10.47 253 10.1 254 9.64 255 9.22 256 8.94 257 8.77 258 8.73 259 8.71 260 8.75 261 8.87 262 8.99 263 9.24 264 9.46 265 9.61 266 9.92 267 10.57 268 11.32 269 12.02 270 13.08 271 12.52 272 11.73 273 11.22 274 10.71 275 10.13 276 9.51 277 8.93 278 8.45 279 8.14 280 7.99 281 7.98 282 7.99 283 8.08 284 8.24 285 8.44 286 8.7 287 8.99 288 9.32 289 9.76 290 10.27 291 10.95 292 11.76 293 12.27 294 12.35 295 12.33 296 12.1 297 11.54 298 10.72 299 10.02 300 9.38 301 8.71 302 8.12 303 7.7 304 7.47 305 7.35 306 7.25 307 7.05 308 6.75 309 6.45 310 6.02 311 5.41 312 4.86 313 4.31 314 3.84 315 3.49 316 3.21 317 3.02 318 2.89 319 2.83 320 2.81 321 2.83 322 2.86 323 2.85 324 2.76 325 2.64 326 2.53 327 2.39 328 2.2 329 2.03 330 1.89 331 1.77 332 1.68 333 1.63 334 1.64 335 1.75 336 1.93 337 2.13 338 2.36 339 2.64 340 3 341 3.36 342 3.71 343 4.01 344 4.25 345 4.38 346 4.43 347 4.37 348 4.19 349 3.91 350 3.62 351 3.26 352 2.89 353 2.53 354 2.19 355 1.91 356 1.69 357 1.47 358 1.31 359 1 0",-175,"【2.1GHz】ROSR-02",360,2150,2170,0,null,"ROSR-02",false,0,0,null],</v>
      </c>
      <c r="C76" s="10" t="str">
        <f t="shared" ref="C76:E76" si="67">""""&amp;C22&amp;""","&amp;D76</f>
        <v>"Ｇｏｏｄ Ｔｅｌｅｃｏｍｍｕｎｉｃａｔｉｏｎ","20180215_エリア設計部修正","2 0 0 360 0 0.3 1 0.33 2 0.36 3 0.41 4 0.38 5 0.34 6 0.34 7 0.34 8 0.37 9 0.41 10 0.46 11 0.46 12 0.47 13 0.51 14 0.55 15 0.59 16 0.6 17 0.64 18 0.74 19 0.75 20 0.78 21 0.85 22 0.85 23 0.81 24 0.8 25 0.85 26 0.89 27 0.91 28 0.9 29 0.9 30 0.92 31 0.95 32 0.99 33 1.04 34 1.06 35 1.07 36 1.06 37 1.05 38 1.07 39 1.09 40 1.12 41 1.16 42 1.15 43 1.13 44 1.11 45 1.11 46 1.11 47 1.14 48 1.22 49 1.33 50 1.46 51 1.62 52 1.82 53 2.03 54 2.23 55 2.39 56 2.52 57 2.65 58 2.77 59 2.86 60 2.95 61 3.05 62 3.13 63 3.17 64 3.19 65 3.19 66 3.2 67 3.24 68 3.28 69 3.33 70 3.44 71 3.66 72 3.86 73 3.98 74 4.09 75 4.17 76 4.22 77 4.19 78 4.07 79 3.91 80 3.72 81 3.51 82 3.28 83 3.11 84 3.03 85 2.95 86 2.89 87 2.93 88 3.08 89 3.28 90 3.47 91 3.66 92 3.84 93 4.29 94 5.11 95 5.4 96 4.98 97 4.45 98 3.96 99 3.64 100 3.47 101 3.41 102 3.44 103 3.54 104 3.73 105 4.03 106 4.4 107 4.65 108 4.76 109 4.8 110 4.63 111 4.35 112 4.05 113 3.67 114 3.33 115 2.98 116 2.6 117 2.35 118 2.23 119 2.14 120 2.13 121 2.19 122 2.21 123 2.12 124 1.91 125 1.66 126 1.36 127 1.06 128 0.75 129 0.46 130 0.22 131 0.06 132 0 133 0 134 0 135 0.04 136 0.13 137 0.2 138 0.28 139 0.34 140 0.4 141 0.44 142 0.45 143 0.43 144 0.43 145 0.47 146 0.54 147 0.63 148 0.78 149 1.01 150 1.29 151 1.68 152 2.1 153 2.55 154 3.02 155 3.51 156 4.07 157 4.72 158 5.36 159 5.91 160 6.36 161 6.72 162 6.98 163 7.16 164 7.19 165 7.08 166 6.81 167 6.49 168 6.17 169 5.81 170 5.46 171 5.17 172 4.96 173 4.77 174 4.53 175 4.38 176 4.32 177 4.32 178 4.35 179 4.35 180 4.33 181 4.24 182 4.27 183 4.41 184 4.55 185 4.61 186 4.65 187 4.66 188 4.66 189 4.62 190 4.57 191 4.51 192 4.45 193 4.25 194 3.98 195 3.74 196 3.47 197 3.16 198 2.82 199 2.45 200 2.11 201 1.8 202 1.54 203 1.29 204 1.02 205 0.79 206 0.66 207 0.55 208 0.43 209 0.41 210 0.45 211 0.51 212 0.62 213 0.73 214 0.78 215 0.85 216 0.89 217 0.83 218 0.8 219 0.79 220 0.74 221 0.66 222 0.59 223 0.5 224 0.35 225 0.29 226 0.31 227 0.35 228 0.37 229 0.38 230 0.46 231 0.59 232 0.68 233 0.76 234 0.87 235 1.01 236 1.2 237 1.41 238 1.64 239 1.85 240 2.11 241 2.43 242 2.75 243 3.01 244 3.21 245 3.38 246 3.57 247 3.72 248 3.79 249 3.79 250 3.72 251 3.59 252 3.53 253 3.49 254 3.41 255 3.4 256 3.4 257 3.38 258 3.39 259 3.46 260 3.49 261 3.47 262 3.44 263 3.44 264 3.43 265 3.34 266 3.14 267 2.94 268 3.12 269 3.52 270 3.38 271 3 272 2.75 273 2.66 274 2.71 275 2.95 276 3.43 277 3.9 278 4.31 279 4.59 280 4.81 281 4.95 282 4.91 283 4.73 284 4.5 285 4.33 286 4.2 287 3.94 288 3.62 289 3.34 290 3.11 291 2.82 292 2.61 293 2.52 294 2.49 295 2.45 296 2.43 297 2.49 298 2.61 299 2.7 300 2.83 301 2.83 302 2.67 303 2.53 304 2.45 305 2.35 306 2.22 307 2.06 308 1.89 309 1.7 310 1.57 311 1.51 312 1.43 313 1.37 314 1.36 315 1.35 316 1.33 317 1.35 318 1.34 319 1.33 320 1.33 321 1.33 322 1.34 323 1.33 324 1.28 325 1.24 326 1.19 327 1.12 328 1.05 329 1.01 330 0.98 331 0.93 332 0.86 333 0.78 334 0.74 335 0.7 336 0.67 337 0.63 338 0.55 339 0.52 340 0.53 341 0.53 342 0.53 343 0.5 344 0.47 345 0.46 346 0.45 347 0.42 348 0.41 349 0.41 350 0.34 351 0.3 352 0.29 353 0.28 354 0.31 355 0.34 356 0.3 357 0.3 358 0.34 359 0.32 1 0 360 0 1 1 0.95 2 1.02 3 1.12 4 1.28 5 1.49 6 1.74 7 2.06 8 2.45 9 2.95 10 3.51 11 4.06 12 4.64 13 5.21 14 5.67 15 6.07 16 6.34 17 6.35 18 6.15 19 5.83 20 5.39 21 4.96 22 4.53 23 4.11 24 3.81 25 3.61 26 3.52 27 3.54 28 3.65 29 3.84 30 4.06 31 4.37 32 4.78 33 5.12 34 5.43 35 5.8 36 6.11 37 6.31 38 6.29 39 6 40 5.59 41 5.2 42 4.9 43 4.65 44 4.45 45 4.37 46 4.45 47 4.68 48 5.13 49 5.49 50 5.93 51 6.47 52 7.05 53 7.76 54 8.5 55 9.24 56 9.82 57 10.49 58 11.21 59 12 60 12.74 61 13.51 62 14.67 63 15.29 64 15.65 65 15.68 66 14.95 67 13.49 68 12 69 10.96 70 10.14 71 9.76 72 9.71 73 9.86 74 10.25 75 10.64 76 11.03 77 11.57 78 12.35 79 13.4 80 14.4 81 15.38 82 16.65 83 17.84 84 18.34 85 18.15 86 17.52 87 16.69 88 15.5 89 13.93 90 12.58 91 11.77 92 11.34 93 11.17 94 11.19 95 11.4 96 11.87 97 12.61 98 13.09 99 13.46 100 14.07 101 14.46 102 14.72 103 14.74 104 14.44 105 14.06 106 13.7 107 13.54 108 13.22 109 12.58 110 11.95 111 11.39 112 10.89 113 10.48 114 10.16 115 9.97 116 9.78 117 9.55 118 9.24 119 8.94 120 8.66 121 8.39 122 8.19 123 8.03 124 7.84 125 7.54 126 7.19 127 6.86 128 6.56 129 6.29 130 6.07 131 5.88 132 5.69 133 5.55 134 5.41 135 5.3 136 5.23 137 5.13 138 4.97 139 4.84 140 4.71 141 4.59 142 4.44 143 4.31 144 4.19 145 4.07 146 3.89 147 3.69 148 3.48 149 3.27 150 3.05 151 2.84 152 2.63 153 2.43 154 2.22 155 2.04 156 1.92 157 1.79 158 1.65 159 1.5 160 1.34 161 1.17 162 1.03 163 0.93 164 0.84 165 0.71 166 0.63 167 0.55 168 0.48 169 0.45 170 0.4 171 0.33 172 0.26 173 0.21 174 0.16 175 0.11 176 0.08 177 0.08 178 0.06 179 0.05 180 0.08 181 0.07 182 0.05 183 0.03 184 0.01 185 0 186 0.02 187 0.03 188 0.04 189 0.05 190 0.08 191 0.17 192 0.22 193 0.28 194 0.37 195 0.44 196 0.53 197 0.62 198 0.72 199 0.83 200 0.98 201 1.13 202 1.24 203 1.36 204 1.49 205 1.66 206 1.77 207 1.86 208 1.95 209 2.04 210 2.15 211 2.3 212 2.44 213 2.51 214 2.58 215 2.67 216 2.81 217 2.99 218 3.1 219 3.17 220 3.24 221 3.29 222 3.39 223 3.52 224 3.67 225 3.85 226 4.06 227 4.32 228 4.65 229 5.03 230 5.41 231 5.8 232 6.22 233 6.66 234 7 235 7.29 236 7.62 237 7.85 238 8.06 239 8.27 240 8.49 241 8.72 242 8.87 243 9.09 244 9.31 245 9.52 246 9.92 247 10.4 248 10.76 249 10.94 250 11 251 10.83 252 10.47 253 10.1 254 9.64 255 9.22 256 8.94 257 8.77 258 8.73 259 8.71 260 8.75 261 8.87 262 8.99 263 9.24 264 9.46 265 9.61 266 9.92 267 10.57 268 11.32 269 12.02 270 13.08 271 12.52 272 11.73 273 11.22 274 10.71 275 10.13 276 9.51 277 8.93 278 8.45 279 8.14 280 7.99 281 7.98 282 7.99 283 8.08 284 8.24 285 8.44 286 8.7 287 8.99 288 9.32 289 9.76 290 10.27 291 10.95 292 11.76 293 12.27 294 12.35 295 12.33 296 12.1 297 11.54 298 10.72 299 10.02 300 9.38 301 8.71 302 8.12 303 7.7 304 7.47 305 7.35 306 7.25 307 7.05 308 6.75 309 6.45 310 6.02 311 5.41 312 4.86 313 4.31 314 3.84 315 3.49 316 3.21 317 3.02 318 2.89 319 2.83 320 2.81 321 2.83 322 2.86 323 2.85 324 2.76 325 2.64 326 2.53 327 2.39 328 2.2 329 2.03 330 1.89 331 1.77 332 1.68 333 1.63 334 1.64 335 1.75 336 1.93 337 2.13 338 2.36 339 2.64 340 3 341 3.36 342 3.71 343 4.01 344 4.25 345 4.38 346 4.43 347 4.37 348 4.19 349 3.91 350 3.62 351 3.26 352 2.89 353 2.53 354 2.19 355 1.91 356 1.69 357 1.47 358 1.31 359 1 0",-175,"【2.1GHz】ROSR-02",360,2150,2170,0,null,"ROSR-02",false,0,0,null],</v>
      </c>
      <c r="D76" s="10" t="str">
        <f t="shared" si="67"/>
        <v>"20180215_エリア設計部修正","2 0 0 360 0 0.3 1 0.33 2 0.36 3 0.41 4 0.38 5 0.34 6 0.34 7 0.34 8 0.37 9 0.41 10 0.46 11 0.46 12 0.47 13 0.51 14 0.55 15 0.59 16 0.6 17 0.64 18 0.74 19 0.75 20 0.78 21 0.85 22 0.85 23 0.81 24 0.8 25 0.85 26 0.89 27 0.91 28 0.9 29 0.9 30 0.92 31 0.95 32 0.99 33 1.04 34 1.06 35 1.07 36 1.06 37 1.05 38 1.07 39 1.09 40 1.12 41 1.16 42 1.15 43 1.13 44 1.11 45 1.11 46 1.11 47 1.14 48 1.22 49 1.33 50 1.46 51 1.62 52 1.82 53 2.03 54 2.23 55 2.39 56 2.52 57 2.65 58 2.77 59 2.86 60 2.95 61 3.05 62 3.13 63 3.17 64 3.19 65 3.19 66 3.2 67 3.24 68 3.28 69 3.33 70 3.44 71 3.66 72 3.86 73 3.98 74 4.09 75 4.17 76 4.22 77 4.19 78 4.07 79 3.91 80 3.72 81 3.51 82 3.28 83 3.11 84 3.03 85 2.95 86 2.89 87 2.93 88 3.08 89 3.28 90 3.47 91 3.66 92 3.84 93 4.29 94 5.11 95 5.4 96 4.98 97 4.45 98 3.96 99 3.64 100 3.47 101 3.41 102 3.44 103 3.54 104 3.73 105 4.03 106 4.4 107 4.65 108 4.76 109 4.8 110 4.63 111 4.35 112 4.05 113 3.67 114 3.33 115 2.98 116 2.6 117 2.35 118 2.23 119 2.14 120 2.13 121 2.19 122 2.21 123 2.12 124 1.91 125 1.66 126 1.36 127 1.06 128 0.75 129 0.46 130 0.22 131 0.06 132 0 133 0 134 0 135 0.04 136 0.13 137 0.2 138 0.28 139 0.34 140 0.4 141 0.44 142 0.45 143 0.43 144 0.43 145 0.47 146 0.54 147 0.63 148 0.78 149 1.01 150 1.29 151 1.68 152 2.1 153 2.55 154 3.02 155 3.51 156 4.07 157 4.72 158 5.36 159 5.91 160 6.36 161 6.72 162 6.98 163 7.16 164 7.19 165 7.08 166 6.81 167 6.49 168 6.17 169 5.81 170 5.46 171 5.17 172 4.96 173 4.77 174 4.53 175 4.38 176 4.32 177 4.32 178 4.35 179 4.35 180 4.33 181 4.24 182 4.27 183 4.41 184 4.55 185 4.61 186 4.65 187 4.66 188 4.66 189 4.62 190 4.57 191 4.51 192 4.45 193 4.25 194 3.98 195 3.74 196 3.47 197 3.16 198 2.82 199 2.45 200 2.11 201 1.8 202 1.54 203 1.29 204 1.02 205 0.79 206 0.66 207 0.55 208 0.43 209 0.41 210 0.45 211 0.51 212 0.62 213 0.73 214 0.78 215 0.85 216 0.89 217 0.83 218 0.8 219 0.79 220 0.74 221 0.66 222 0.59 223 0.5 224 0.35 225 0.29 226 0.31 227 0.35 228 0.37 229 0.38 230 0.46 231 0.59 232 0.68 233 0.76 234 0.87 235 1.01 236 1.2 237 1.41 238 1.64 239 1.85 240 2.11 241 2.43 242 2.75 243 3.01 244 3.21 245 3.38 246 3.57 247 3.72 248 3.79 249 3.79 250 3.72 251 3.59 252 3.53 253 3.49 254 3.41 255 3.4 256 3.4 257 3.38 258 3.39 259 3.46 260 3.49 261 3.47 262 3.44 263 3.44 264 3.43 265 3.34 266 3.14 267 2.94 268 3.12 269 3.52 270 3.38 271 3 272 2.75 273 2.66 274 2.71 275 2.95 276 3.43 277 3.9 278 4.31 279 4.59 280 4.81 281 4.95 282 4.91 283 4.73 284 4.5 285 4.33 286 4.2 287 3.94 288 3.62 289 3.34 290 3.11 291 2.82 292 2.61 293 2.52 294 2.49 295 2.45 296 2.43 297 2.49 298 2.61 299 2.7 300 2.83 301 2.83 302 2.67 303 2.53 304 2.45 305 2.35 306 2.22 307 2.06 308 1.89 309 1.7 310 1.57 311 1.51 312 1.43 313 1.37 314 1.36 315 1.35 316 1.33 317 1.35 318 1.34 319 1.33 320 1.33 321 1.33 322 1.34 323 1.33 324 1.28 325 1.24 326 1.19 327 1.12 328 1.05 329 1.01 330 0.98 331 0.93 332 0.86 333 0.78 334 0.74 335 0.7 336 0.67 337 0.63 338 0.55 339 0.52 340 0.53 341 0.53 342 0.53 343 0.5 344 0.47 345 0.46 346 0.45 347 0.42 348 0.41 349 0.41 350 0.34 351 0.3 352 0.29 353 0.28 354 0.31 355 0.34 356 0.3 357 0.3 358 0.34 359 0.32 1 0 360 0 1 1 0.95 2 1.02 3 1.12 4 1.28 5 1.49 6 1.74 7 2.06 8 2.45 9 2.95 10 3.51 11 4.06 12 4.64 13 5.21 14 5.67 15 6.07 16 6.34 17 6.35 18 6.15 19 5.83 20 5.39 21 4.96 22 4.53 23 4.11 24 3.81 25 3.61 26 3.52 27 3.54 28 3.65 29 3.84 30 4.06 31 4.37 32 4.78 33 5.12 34 5.43 35 5.8 36 6.11 37 6.31 38 6.29 39 6 40 5.59 41 5.2 42 4.9 43 4.65 44 4.45 45 4.37 46 4.45 47 4.68 48 5.13 49 5.49 50 5.93 51 6.47 52 7.05 53 7.76 54 8.5 55 9.24 56 9.82 57 10.49 58 11.21 59 12 60 12.74 61 13.51 62 14.67 63 15.29 64 15.65 65 15.68 66 14.95 67 13.49 68 12 69 10.96 70 10.14 71 9.76 72 9.71 73 9.86 74 10.25 75 10.64 76 11.03 77 11.57 78 12.35 79 13.4 80 14.4 81 15.38 82 16.65 83 17.84 84 18.34 85 18.15 86 17.52 87 16.69 88 15.5 89 13.93 90 12.58 91 11.77 92 11.34 93 11.17 94 11.19 95 11.4 96 11.87 97 12.61 98 13.09 99 13.46 100 14.07 101 14.46 102 14.72 103 14.74 104 14.44 105 14.06 106 13.7 107 13.54 108 13.22 109 12.58 110 11.95 111 11.39 112 10.89 113 10.48 114 10.16 115 9.97 116 9.78 117 9.55 118 9.24 119 8.94 120 8.66 121 8.39 122 8.19 123 8.03 124 7.84 125 7.54 126 7.19 127 6.86 128 6.56 129 6.29 130 6.07 131 5.88 132 5.69 133 5.55 134 5.41 135 5.3 136 5.23 137 5.13 138 4.97 139 4.84 140 4.71 141 4.59 142 4.44 143 4.31 144 4.19 145 4.07 146 3.89 147 3.69 148 3.48 149 3.27 150 3.05 151 2.84 152 2.63 153 2.43 154 2.22 155 2.04 156 1.92 157 1.79 158 1.65 159 1.5 160 1.34 161 1.17 162 1.03 163 0.93 164 0.84 165 0.71 166 0.63 167 0.55 168 0.48 169 0.45 170 0.4 171 0.33 172 0.26 173 0.21 174 0.16 175 0.11 176 0.08 177 0.08 178 0.06 179 0.05 180 0.08 181 0.07 182 0.05 183 0.03 184 0.01 185 0 186 0.02 187 0.03 188 0.04 189 0.05 190 0.08 191 0.17 192 0.22 193 0.28 194 0.37 195 0.44 196 0.53 197 0.62 198 0.72 199 0.83 200 0.98 201 1.13 202 1.24 203 1.36 204 1.49 205 1.66 206 1.77 207 1.86 208 1.95 209 2.04 210 2.15 211 2.3 212 2.44 213 2.51 214 2.58 215 2.67 216 2.81 217 2.99 218 3.1 219 3.17 220 3.24 221 3.29 222 3.39 223 3.52 224 3.67 225 3.85 226 4.06 227 4.32 228 4.65 229 5.03 230 5.41 231 5.8 232 6.22 233 6.66 234 7 235 7.29 236 7.62 237 7.85 238 8.06 239 8.27 240 8.49 241 8.72 242 8.87 243 9.09 244 9.31 245 9.52 246 9.92 247 10.4 248 10.76 249 10.94 250 11 251 10.83 252 10.47 253 10.1 254 9.64 255 9.22 256 8.94 257 8.77 258 8.73 259 8.71 260 8.75 261 8.87 262 8.99 263 9.24 264 9.46 265 9.61 266 9.92 267 10.57 268 11.32 269 12.02 270 13.08 271 12.52 272 11.73 273 11.22 274 10.71 275 10.13 276 9.51 277 8.93 278 8.45 279 8.14 280 7.99 281 7.98 282 7.99 283 8.08 284 8.24 285 8.44 286 8.7 287 8.99 288 9.32 289 9.76 290 10.27 291 10.95 292 11.76 293 12.27 294 12.35 295 12.33 296 12.1 297 11.54 298 10.72 299 10.02 300 9.38 301 8.71 302 8.12 303 7.7 304 7.47 305 7.35 306 7.25 307 7.05 308 6.75 309 6.45 310 6.02 311 5.41 312 4.86 313 4.31 314 3.84 315 3.49 316 3.21 317 3.02 318 2.89 319 2.83 320 2.81 321 2.83 322 2.86 323 2.85 324 2.76 325 2.64 326 2.53 327 2.39 328 2.2 329 2.03 330 1.89 331 1.77 332 1.68 333 1.63 334 1.64 335 1.75 336 1.93 337 2.13 338 2.36 339 2.64 340 3 341 3.36 342 3.71 343 4.01 344 4.25 345 4.38 346 4.43 347 4.37 348 4.19 349 3.91 350 3.62 351 3.26 352 2.89 353 2.53 354 2.19 355 1.91 356 1.69 357 1.47 358 1.31 359 1 0",-175,"【2.1GHz】ROSR-02",360,2150,2170,0,null,"ROSR-02",false,0,0,null],</v>
      </c>
      <c r="E76" s="10" t="str">
        <f t="shared" si="67"/>
        <v>"2 0 0 360 0 0.3 1 0.33 2 0.36 3 0.41 4 0.38 5 0.34 6 0.34 7 0.34 8 0.37 9 0.41 10 0.46 11 0.46 12 0.47 13 0.51 14 0.55 15 0.59 16 0.6 17 0.64 18 0.74 19 0.75 20 0.78 21 0.85 22 0.85 23 0.81 24 0.8 25 0.85 26 0.89 27 0.91 28 0.9 29 0.9 30 0.92 31 0.95 32 0.99 33 1.04 34 1.06 35 1.07 36 1.06 37 1.05 38 1.07 39 1.09 40 1.12 41 1.16 42 1.15 43 1.13 44 1.11 45 1.11 46 1.11 47 1.14 48 1.22 49 1.33 50 1.46 51 1.62 52 1.82 53 2.03 54 2.23 55 2.39 56 2.52 57 2.65 58 2.77 59 2.86 60 2.95 61 3.05 62 3.13 63 3.17 64 3.19 65 3.19 66 3.2 67 3.24 68 3.28 69 3.33 70 3.44 71 3.66 72 3.86 73 3.98 74 4.09 75 4.17 76 4.22 77 4.19 78 4.07 79 3.91 80 3.72 81 3.51 82 3.28 83 3.11 84 3.03 85 2.95 86 2.89 87 2.93 88 3.08 89 3.28 90 3.47 91 3.66 92 3.84 93 4.29 94 5.11 95 5.4 96 4.98 97 4.45 98 3.96 99 3.64 100 3.47 101 3.41 102 3.44 103 3.54 104 3.73 105 4.03 106 4.4 107 4.65 108 4.76 109 4.8 110 4.63 111 4.35 112 4.05 113 3.67 114 3.33 115 2.98 116 2.6 117 2.35 118 2.23 119 2.14 120 2.13 121 2.19 122 2.21 123 2.12 124 1.91 125 1.66 126 1.36 127 1.06 128 0.75 129 0.46 130 0.22 131 0.06 132 0 133 0 134 0 135 0.04 136 0.13 137 0.2 138 0.28 139 0.34 140 0.4 141 0.44 142 0.45 143 0.43 144 0.43 145 0.47 146 0.54 147 0.63 148 0.78 149 1.01 150 1.29 151 1.68 152 2.1 153 2.55 154 3.02 155 3.51 156 4.07 157 4.72 158 5.36 159 5.91 160 6.36 161 6.72 162 6.98 163 7.16 164 7.19 165 7.08 166 6.81 167 6.49 168 6.17 169 5.81 170 5.46 171 5.17 172 4.96 173 4.77 174 4.53 175 4.38 176 4.32 177 4.32 178 4.35 179 4.35 180 4.33 181 4.24 182 4.27 183 4.41 184 4.55 185 4.61 186 4.65 187 4.66 188 4.66 189 4.62 190 4.57 191 4.51 192 4.45 193 4.25 194 3.98 195 3.74 196 3.47 197 3.16 198 2.82 199 2.45 200 2.11 201 1.8 202 1.54 203 1.29 204 1.02 205 0.79 206 0.66 207 0.55 208 0.43 209 0.41 210 0.45 211 0.51 212 0.62 213 0.73 214 0.78 215 0.85 216 0.89 217 0.83 218 0.8 219 0.79 220 0.74 221 0.66 222 0.59 223 0.5 224 0.35 225 0.29 226 0.31 227 0.35 228 0.37 229 0.38 230 0.46 231 0.59 232 0.68 233 0.76 234 0.87 235 1.01 236 1.2 237 1.41 238 1.64 239 1.85 240 2.11 241 2.43 242 2.75 243 3.01 244 3.21 245 3.38 246 3.57 247 3.72 248 3.79 249 3.79 250 3.72 251 3.59 252 3.53 253 3.49 254 3.41 255 3.4 256 3.4 257 3.38 258 3.39 259 3.46 260 3.49 261 3.47 262 3.44 263 3.44 264 3.43 265 3.34 266 3.14 267 2.94 268 3.12 269 3.52 270 3.38 271 3 272 2.75 273 2.66 274 2.71 275 2.95 276 3.43 277 3.9 278 4.31 279 4.59 280 4.81 281 4.95 282 4.91 283 4.73 284 4.5 285 4.33 286 4.2 287 3.94 288 3.62 289 3.34 290 3.11 291 2.82 292 2.61 293 2.52 294 2.49 295 2.45 296 2.43 297 2.49 298 2.61 299 2.7 300 2.83 301 2.83 302 2.67 303 2.53 304 2.45 305 2.35 306 2.22 307 2.06 308 1.89 309 1.7 310 1.57 311 1.51 312 1.43 313 1.37 314 1.36 315 1.35 316 1.33 317 1.35 318 1.34 319 1.33 320 1.33 321 1.33 322 1.34 323 1.33 324 1.28 325 1.24 326 1.19 327 1.12 328 1.05 329 1.01 330 0.98 331 0.93 332 0.86 333 0.78 334 0.74 335 0.7 336 0.67 337 0.63 338 0.55 339 0.52 340 0.53 341 0.53 342 0.53 343 0.5 344 0.47 345 0.46 346 0.45 347 0.42 348 0.41 349 0.41 350 0.34 351 0.3 352 0.29 353 0.28 354 0.31 355 0.34 356 0.3 357 0.3 358 0.34 359 0.32 1 0 360 0 1 1 0.95 2 1.02 3 1.12 4 1.28 5 1.49 6 1.74 7 2.06 8 2.45 9 2.95 10 3.51 11 4.06 12 4.64 13 5.21 14 5.67 15 6.07 16 6.34 17 6.35 18 6.15 19 5.83 20 5.39 21 4.96 22 4.53 23 4.11 24 3.81 25 3.61 26 3.52 27 3.54 28 3.65 29 3.84 30 4.06 31 4.37 32 4.78 33 5.12 34 5.43 35 5.8 36 6.11 37 6.31 38 6.29 39 6 40 5.59 41 5.2 42 4.9 43 4.65 44 4.45 45 4.37 46 4.45 47 4.68 48 5.13 49 5.49 50 5.93 51 6.47 52 7.05 53 7.76 54 8.5 55 9.24 56 9.82 57 10.49 58 11.21 59 12 60 12.74 61 13.51 62 14.67 63 15.29 64 15.65 65 15.68 66 14.95 67 13.49 68 12 69 10.96 70 10.14 71 9.76 72 9.71 73 9.86 74 10.25 75 10.64 76 11.03 77 11.57 78 12.35 79 13.4 80 14.4 81 15.38 82 16.65 83 17.84 84 18.34 85 18.15 86 17.52 87 16.69 88 15.5 89 13.93 90 12.58 91 11.77 92 11.34 93 11.17 94 11.19 95 11.4 96 11.87 97 12.61 98 13.09 99 13.46 100 14.07 101 14.46 102 14.72 103 14.74 104 14.44 105 14.06 106 13.7 107 13.54 108 13.22 109 12.58 110 11.95 111 11.39 112 10.89 113 10.48 114 10.16 115 9.97 116 9.78 117 9.55 118 9.24 119 8.94 120 8.66 121 8.39 122 8.19 123 8.03 124 7.84 125 7.54 126 7.19 127 6.86 128 6.56 129 6.29 130 6.07 131 5.88 132 5.69 133 5.55 134 5.41 135 5.3 136 5.23 137 5.13 138 4.97 139 4.84 140 4.71 141 4.59 142 4.44 143 4.31 144 4.19 145 4.07 146 3.89 147 3.69 148 3.48 149 3.27 150 3.05 151 2.84 152 2.63 153 2.43 154 2.22 155 2.04 156 1.92 157 1.79 158 1.65 159 1.5 160 1.34 161 1.17 162 1.03 163 0.93 164 0.84 165 0.71 166 0.63 167 0.55 168 0.48 169 0.45 170 0.4 171 0.33 172 0.26 173 0.21 174 0.16 175 0.11 176 0.08 177 0.08 178 0.06 179 0.05 180 0.08 181 0.07 182 0.05 183 0.03 184 0.01 185 0 186 0.02 187 0.03 188 0.04 189 0.05 190 0.08 191 0.17 192 0.22 193 0.28 194 0.37 195 0.44 196 0.53 197 0.62 198 0.72 199 0.83 200 0.98 201 1.13 202 1.24 203 1.36 204 1.49 205 1.66 206 1.77 207 1.86 208 1.95 209 2.04 210 2.15 211 2.3 212 2.44 213 2.51 214 2.58 215 2.67 216 2.81 217 2.99 218 3.1 219 3.17 220 3.24 221 3.29 222 3.39 223 3.52 224 3.67 225 3.85 226 4.06 227 4.32 228 4.65 229 5.03 230 5.41 231 5.8 232 6.22 233 6.66 234 7 235 7.29 236 7.62 237 7.85 238 8.06 239 8.27 240 8.49 241 8.72 242 8.87 243 9.09 244 9.31 245 9.52 246 9.92 247 10.4 248 10.76 249 10.94 250 11 251 10.83 252 10.47 253 10.1 254 9.64 255 9.22 256 8.94 257 8.77 258 8.73 259 8.71 260 8.75 261 8.87 262 8.99 263 9.24 264 9.46 265 9.61 266 9.92 267 10.57 268 11.32 269 12.02 270 13.08 271 12.52 272 11.73 273 11.22 274 10.71 275 10.13 276 9.51 277 8.93 278 8.45 279 8.14 280 7.99 281 7.98 282 7.99 283 8.08 284 8.24 285 8.44 286 8.7 287 8.99 288 9.32 289 9.76 290 10.27 291 10.95 292 11.76 293 12.27 294 12.35 295 12.33 296 12.1 297 11.54 298 10.72 299 10.02 300 9.38 301 8.71 302 8.12 303 7.7 304 7.47 305 7.35 306 7.25 307 7.05 308 6.75 309 6.45 310 6.02 311 5.41 312 4.86 313 4.31 314 3.84 315 3.49 316 3.21 317 3.02 318 2.89 319 2.83 320 2.81 321 2.83 322 2.86 323 2.85 324 2.76 325 2.64 326 2.53 327 2.39 328 2.2 329 2.03 330 1.89 331 1.77 332 1.68 333 1.63 334 1.64 335 1.75 336 1.93 337 2.13 338 2.36 339 2.64 340 3 341 3.36 342 3.71 343 4.01 344 4.25 345 4.38 346 4.43 347 4.37 348 4.19 349 3.91 350 3.62 351 3.26 352 2.89 353 2.53 354 2.19 355 1.91 356 1.69 357 1.47 358 1.31 359 1 0",-175,"【2.1GHz】ROSR-02",360,2150,2170,0,null,"ROSR-02",false,0,0,null],</v>
      </c>
      <c r="F76" s="10" t="str">
        <f t="shared" si="7"/>
        <v>-175,"【2.1GHz】ROSR-02",360,2150,2170,0,null,"ROSR-02",false,0,0,null],</v>
      </c>
      <c r="G76" s="10" t="str">
        <f t="shared" si="8"/>
        <v>"【2.1GHz】ROSR-02",360,2150,2170,0,null,"ROSR-02",false,0,0,null],</v>
      </c>
      <c r="H76" s="10" t="str">
        <f t="shared" ref="H76:L76" si="68">H22&amp;","&amp;I76</f>
        <v>360,2150,2170,0,null,"ROSR-02",false,0,0,null],</v>
      </c>
      <c r="I76" s="10" t="str">
        <f t="shared" si="68"/>
        <v>2150,2170,0,null,"ROSR-02",false,0,0,null],</v>
      </c>
      <c r="J76" s="10" t="str">
        <f t="shared" si="68"/>
        <v>2170,0,null,"ROSR-02",false,0,0,null],</v>
      </c>
      <c r="K76" s="10" t="str">
        <f t="shared" si="68"/>
        <v>0,null,"ROSR-02",false,0,0,null],</v>
      </c>
      <c r="L76" s="10" t="str">
        <f t="shared" si="68"/>
        <v>null,"ROSR-02",false,0,0,null],</v>
      </c>
      <c r="M76" s="10" t="str">
        <f t="shared" si="10"/>
        <v>"ROSR-02",false,0,0,null],</v>
      </c>
      <c r="N76" s="10" t="str">
        <f t="shared" ref="N76:P76" si="69">N22&amp;","&amp;O76</f>
        <v>false,0,0,null],</v>
      </c>
      <c r="O76" s="10" t="str">
        <f t="shared" si="69"/>
        <v>0,0,null],</v>
      </c>
      <c r="P76" s="10" t="str">
        <f t="shared" si="69"/>
        <v>0,null],</v>
      </c>
      <c r="Q76" s="10" t="str">
        <f t="shared" si="12"/>
        <v>null],</v>
      </c>
    </row>
    <row r="77">
      <c r="A77" s="10" t="str">
        <f t="shared" si="4"/>
        <v>["【2.1GHz】RPW-07(0)",8.2,"Ｇｏｏｄ Ｔｅｌｅｃｏｍｍｕｎｉｃａｔｉｏｎ","20170407_エリア設計部登録","2 0 0 360 0 0 1 0 2 0.05 3 0.06 4 0.06 5 0.08 6 0.05 7 0.08 8 0.12 9 0.16 10 0.24 11 0.29 12 0.37 13 0.4 14 0.4 15 0.48 16 0.54 17 0.62 18 0.72 19 0.8 20 0.83 21 0.89 22 1.02 23 1.09 24 1.18 25 1.29 26 1.37 27 1.5 28 1.59 29 1.72 30 1.83 31 1.93 32 2.11 33 2.19 34 2.37 35 2.51 36 2.63 37 2.76 38 2.92 39 3.05 40 3.21 41 3.4 42 3.57 43 3.74 44 3.93 45 4.09 46 4.23 47 4.39 48 4.58 49 4.73 50 4.86 51 5.04 52 5.17 53 5.28 54 5.41 55 5.56 56 5.7 57 5.85 58 5.98 59 6.18 60 6.38 61 6.58 62 6.76 63 6.98 64 7.22 65 7.45 66 7.73 67 8 68 8.25 69 8.53 70 8.79 71 9.1 72 9.3 73 9.53 74 9.81 75 10.08 76 10.26 77 10.55 78 10.78 79 10.99 80 11.15 81 11.43 82 11.7 83 11.94 84 12.11 85 12.29 86 12.45 87 12.75 88 12.89 89 12.88 90 13 91 13.05 92 13.16 93 13.23 94 13.44 95 13.74 96 13.71 97 13.8 98 14 99 14.3 100 14.57 101 14.68 102 14.9 103 14.99 104 15.13 105 15.29 106 15.49 107 15.87 108 16.18 109 16.26 110 16.38 111 16.58 112 16.73 113 17.08 114 17.27 115 17.62 116 17.94 117 18.23 118 18.49 119 18.71 120 18.85 121 18.8 122 18.71 123 18.84 124 18.88 125 19.12 126 19.36 127 19.52 128 19.59 129 19.78 130 20.55 131 21.17 132 21.77 133 22.32 134 22.59 135 22.89 136 23.28 137 24.2 138 24.47 139 24.51 140 24.6 141 25.07 142 25.03 143 25.1 144 24.85 145 25.07 146 25.13 147 25.76 148 25.99 149 26.28 150 26.92 151 27.37 152 27.45 153 28.55 154 29.82 155 30.61 156 30.64 157 30.19 158 30.48 159 30.25 160 29.67 161 30.02 162 31.94 163 32.26 164 32.76 165 33.88 166 34.48 167 34.32 168 33.6 169 31.88 170 30.74 171 29.75 172 29.44 173 28.38 174 28.36 175 29.05 176 30.1 177 30.3 178 31.83 179 33.53 180 31.58 181 32.52 182 34.24 183 32.58 184 33.07 185 31.99 186 31.29 187 29.22 188 28.88 189 29.02 190 28.87 191 30.89 192 31.08 193 31.76 194 31.78 195 32.28 196 31.12 197 29.82 198 28.28 199 27.22 200 25.38 201 25.34 202 25.41 203 26.49 204 26.46 205 26.86 206 28.22 207 28.77 208 27.55 209 27.86 210 26.61 211 25.58 212 23.75 213 23.4 214 23.21 215 22.43 216 21.8 217 21.93 218 21.89 219 22.07 220 22.21 221 22.04 222 23.71 223 23.78 224 23.98 225 23.02 226 22.76 227 22.17 228 22.95 229 21.97 230 21.79 231 21.58 232 20.43 233 21.48 234 21.27 235 20.89 236 20.39 237 20.96 238 20.68 239 20.96 240 20.87 241 19.93 242 19.31 243 19.31 244 18.83 245 17.91 246 17.7 247 17.45 248 17.11 249 16.85 250 16.66 251 16.59 252 16.55 253 16.51 254 16.44 255 16.48 256 16.69 257 16.25 258 16.23 259 15.92 260 15.75 261 15.8 262 15.09 263 14.72 264 14.52 265 14.21 266 14.25 267 14.18 268 13.93 269 14.2 270 13.95 271 13.89 272 13.93 273 13.68 274 13.57 275 13.39 276 13.12 277 12.81 278 12.61 279 12.5 280 12.24 281 11.99 282 11.93 283 11.53 284 11.27 285 11.1 286 10.73 287 10.52 288 10.25 289 10.01 290 9.76 291 9.53 292 9.29 293 8.91 294 8.78 295 8.28 296 8.15 297 7.74 298 7.62 299 7.42 300 7.13 301 6.89 302 6.75 303 6.55 304 6.57 305 6.26 306 6.14 307 5.99 308 5.88 309 5.72 310 5.51 311 5.46 312 5.28 313 5.16 314 4.97 315 4.76 316 4.62 317 4.51 318 4.22 319 4.06 320 3.83 321 3.65 322 3.46 323 3.25 324 3.05 325 2.88 326 2.76 327 2.62 328 2.49 329 2.34 330 2.15 331 2.01 332 1.88 333 1.78 334 1.66 335 1.59 336 1.48 337 1.36 338 1.23 339 1.15 340 1.05 341 0.99 342 0.9 343 0.8 344 0.71 345 0.65 346 0.57 347 0.49 348 0.46 349 0.4 350 0.31 351 0.28 352 0.2 353 0.15 354 0.12 355 0.07 356 0.07 357 0.04 358 0.02 359 0.01 1 0 360 0 0.08 1 0.06 2 0.07 3 0.06 4 0.03 5 0 6 0.03 7 0.09 8 0.12 9 0.12 10 0.13 11 0.17 12 0.22 13 0.28 14 0.34 15 0.35 16 0.42 17 0.5 18 0.61 19 0.68 20 0.8 21 0.9 22 1.02 23 1.16 24 1.25 25 1.44 26 1.59 27 1.73 28 1.86 29 2.02 30 2.19 31 2.36 32 2.51 33 2.67 34 2.79 35 2.99 36 3.15 37 3.28 38 3.37 39 3.5 40 3.66 41 3.84 42 4.05 43 4.21 44 4.4 45 4.66 46 4.86 47 5.13 48 5.37 49 5.65 50 5.81 51 6 52 6.27 53 6.49 54 6.77 55 6.97 56 7.25 57 7.51 58 7.78 59 8 60 8.27 61 8.51 62 8.88 63 9.1 64 9.43 65 9.7 66 9.94 67 10.19 68 10.47 69 10.67 70 10.83 71 10.91 72 11.07 73 11.21 74 11.4 75 11.58 76 11.85 77 11.99 78 12.31 79 12.66 80 13.03 81 13.57 82 14.02 83 14.64 84 15.12 85 15.65 86 15.9 87 16.18 88 16.28 89 16.36 90 16.38 91 16.45 92 16.51 93 16.56 94 16.72 95 17.25 96 17.39 97 17.67 98 18.18 99 18.75 100 19.46 101 20.03 102 20.34 103 20.89 104 21.41 105 21.57 106 21.46 107 21.26 108 21.35 109 20.86 110 20.62 111 20.59 112 20.31 113 20.48 114 20.37 115 20.67 116 21.03 117 21.17 118 21.49 119 21.57 120 22.01 121 22.54 122 22.86 123 23.22 124 23.19 125 23.12 126 23.09 127 22.65 128 22.19 129 21.84 130 21.67 131 21.14 132 20.96 133 20.65 134 20.49 135 20.66 136 21.03 137 21.4 138 21.85 139 21.97 140 22.87 141 24.13 142 24.94 143 26.19 144 27.33 145 28.22 146 28.6 147 30.5 148 30.34 149 29.49 150 29.19 151 28.56 152 28.35 153 28.78 154 29.1 155 28.87 156 28.83 157 28.78 158 29.19 159 28.55 160 29.17 161 29.35 162 29.13 163 28.2 164 27.99 165 27.35 166 26.04 167 26.43 168 26.14 169 26.1 170 26.4 171 25.16 172 25.62 173 25.24 174 25.59 175 26.29 176 27.03 177 28 178 28.18 179 29.1 180 30.73 181 31.44 182 30.63 183 31.01 184 30.44 185 29.8 186 29.53 187 29.53 188 27.73 189 26.85 190 26.63 191 25.56 192 25.4 193 24.88 194 24.36 195 24.56 196 23.77 197 23.67 198 24.07 199 23.75 200 24.41 201 24.75 202 24.82 203 25.18 204 24.48 205 25.96 206 24.77 207 24.54 208 24.88 209 24.43 210 24.54 211 24.37 212 23.93 213 24.05 214 24.25 215 24.09 216 23.82 217 24.11 218 24.87 219 25.41 220 26.31 221 26.7 222 27.38 223 28.67 224 28.65 225 29.45 226 29.21 227 29.5 228 30.36 229 30.08 230 29.81 231 30.21 232 31.42 233 31.06 234 30.4 235 30.73 236 27.91 237 27.83 238 27.17 239 26.6 240 26 241 26.24 242 24.8 243 24.52 244 24.72 245 24.05 246 23.35 247 22.96 248 23.35 249 22.95 250 22.08 251 22.32 252 22.02 253 21.76 254 22.85 255 21.24 256 20.95 257 20.09 258 20.74 259 20.71 260 21.07 261 20.53 262 20.71 263 19.9 264 20.74 265 20.03 266 20.3 267 19.98 268 19.48 269 19.31 270 19.13 271 17.93 272 17.13 273 17.06 274 15.97 275 15.23 276 15.04 277 14.51 278 14.32 279 13.92 280 13.61 281 13.46 282 13.35 283 13.05 284 12.97 285 12.8 286 12.29 287 12.23 288 12.18 289 11.96 290 11.68 291 10.96 292 10.62 293 10.71 294 10.35 295 9.84 296 9.77 297 9.59 298 9.35 299 8.87 300 8.6 301 8.1 302 7.76 303 7.45 304 7.27 305 7.07 306 6.83 307 6.54 308 6.26 309 6.09 310 5.9 311 5.7 312 5.52 313 5.36 314 5.22 315 5.05 316 4.89 317 4.7 318 4.53 319 4.38 320 4.13 321 3.89 322 3.66 323 3.52 324 3.24 325 3.04 326 2.8 327 2.61 328 2.36 329 2.2 330 1.99 331 1.83 332 1.63 333 1.54 334 1.38 335 1.22 336 1.14 337 1.05 338 0.93 339 0.83 340 0.76 341 0.7 342 0.64 343 0.58 344 0.56 345 0.54 346 0.48 347 0.44 348 0.41 349 0.41 350 0.38 351 0.35 352 0.3 353 0.29 354 0.23 355 0.2 356 0.18 357 0.16 358 0.17 359 0.14 0",0,"【2.1GHz】RPW-07",74,2150,2170,0,null,"RPW-07",false,0,0,null],</v>
      </c>
      <c r="B77" s="10" t="str">
        <f t="shared" si="5"/>
        <v>8.2,"Ｇｏｏｄ Ｔｅｌｅｃｏｍｍｕｎｉｃａｔｉｏｎ","20170407_エリア設計部登録","2 0 0 360 0 0 1 0 2 0.05 3 0.06 4 0.06 5 0.08 6 0.05 7 0.08 8 0.12 9 0.16 10 0.24 11 0.29 12 0.37 13 0.4 14 0.4 15 0.48 16 0.54 17 0.62 18 0.72 19 0.8 20 0.83 21 0.89 22 1.02 23 1.09 24 1.18 25 1.29 26 1.37 27 1.5 28 1.59 29 1.72 30 1.83 31 1.93 32 2.11 33 2.19 34 2.37 35 2.51 36 2.63 37 2.76 38 2.92 39 3.05 40 3.21 41 3.4 42 3.57 43 3.74 44 3.93 45 4.09 46 4.23 47 4.39 48 4.58 49 4.73 50 4.86 51 5.04 52 5.17 53 5.28 54 5.41 55 5.56 56 5.7 57 5.85 58 5.98 59 6.18 60 6.38 61 6.58 62 6.76 63 6.98 64 7.22 65 7.45 66 7.73 67 8 68 8.25 69 8.53 70 8.79 71 9.1 72 9.3 73 9.53 74 9.81 75 10.08 76 10.26 77 10.55 78 10.78 79 10.99 80 11.15 81 11.43 82 11.7 83 11.94 84 12.11 85 12.29 86 12.45 87 12.75 88 12.89 89 12.88 90 13 91 13.05 92 13.16 93 13.23 94 13.44 95 13.74 96 13.71 97 13.8 98 14 99 14.3 100 14.57 101 14.68 102 14.9 103 14.99 104 15.13 105 15.29 106 15.49 107 15.87 108 16.18 109 16.26 110 16.38 111 16.58 112 16.73 113 17.08 114 17.27 115 17.62 116 17.94 117 18.23 118 18.49 119 18.71 120 18.85 121 18.8 122 18.71 123 18.84 124 18.88 125 19.12 126 19.36 127 19.52 128 19.59 129 19.78 130 20.55 131 21.17 132 21.77 133 22.32 134 22.59 135 22.89 136 23.28 137 24.2 138 24.47 139 24.51 140 24.6 141 25.07 142 25.03 143 25.1 144 24.85 145 25.07 146 25.13 147 25.76 148 25.99 149 26.28 150 26.92 151 27.37 152 27.45 153 28.55 154 29.82 155 30.61 156 30.64 157 30.19 158 30.48 159 30.25 160 29.67 161 30.02 162 31.94 163 32.26 164 32.76 165 33.88 166 34.48 167 34.32 168 33.6 169 31.88 170 30.74 171 29.75 172 29.44 173 28.38 174 28.36 175 29.05 176 30.1 177 30.3 178 31.83 179 33.53 180 31.58 181 32.52 182 34.24 183 32.58 184 33.07 185 31.99 186 31.29 187 29.22 188 28.88 189 29.02 190 28.87 191 30.89 192 31.08 193 31.76 194 31.78 195 32.28 196 31.12 197 29.82 198 28.28 199 27.22 200 25.38 201 25.34 202 25.41 203 26.49 204 26.46 205 26.86 206 28.22 207 28.77 208 27.55 209 27.86 210 26.61 211 25.58 212 23.75 213 23.4 214 23.21 215 22.43 216 21.8 217 21.93 218 21.89 219 22.07 220 22.21 221 22.04 222 23.71 223 23.78 224 23.98 225 23.02 226 22.76 227 22.17 228 22.95 229 21.97 230 21.79 231 21.58 232 20.43 233 21.48 234 21.27 235 20.89 236 20.39 237 20.96 238 20.68 239 20.96 240 20.87 241 19.93 242 19.31 243 19.31 244 18.83 245 17.91 246 17.7 247 17.45 248 17.11 249 16.85 250 16.66 251 16.59 252 16.55 253 16.51 254 16.44 255 16.48 256 16.69 257 16.25 258 16.23 259 15.92 260 15.75 261 15.8 262 15.09 263 14.72 264 14.52 265 14.21 266 14.25 267 14.18 268 13.93 269 14.2 270 13.95 271 13.89 272 13.93 273 13.68 274 13.57 275 13.39 276 13.12 277 12.81 278 12.61 279 12.5 280 12.24 281 11.99 282 11.93 283 11.53 284 11.27 285 11.1 286 10.73 287 10.52 288 10.25 289 10.01 290 9.76 291 9.53 292 9.29 293 8.91 294 8.78 295 8.28 296 8.15 297 7.74 298 7.62 299 7.42 300 7.13 301 6.89 302 6.75 303 6.55 304 6.57 305 6.26 306 6.14 307 5.99 308 5.88 309 5.72 310 5.51 311 5.46 312 5.28 313 5.16 314 4.97 315 4.76 316 4.62 317 4.51 318 4.22 319 4.06 320 3.83 321 3.65 322 3.46 323 3.25 324 3.05 325 2.88 326 2.76 327 2.62 328 2.49 329 2.34 330 2.15 331 2.01 332 1.88 333 1.78 334 1.66 335 1.59 336 1.48 337 1.36 338 1.23 339 1.15 340 1.05 341 0.99 342 0.9 343 0.8 344 0.71 345 0.65 346 0.57 347 0.49 348 0.46 349 0.4 350 0.31 351 0.28 352 0.2 353 0.15 354 0.12 355 0.07 356 0.07 357 0.04 358 0.02 359 0.01 1 0 360 0 0.08 1 0.06 2 0.07 3 0.06 4 0.03 5 0 6 0.03 7 0.09 8 0.12 9 0.12 10 0.13 11 0.17 12 0.22 13 0.28 14 0.34 15 0.35 16 0.42 17 0.5 18 0.61 19 0.68 20 0.8 21 0.9 22 1.02 23 1.16 24 1.25 25 1.44 26 1.59 27 1.73 28 1.86 29 2.02 30 2.19 31 2.36 32 2.51 33 2.67 34 2.79 35 2.99 36 3.15 37 3.28 38 3.37 39 3.5 40 3.66 41 3.84 42 4.05 43 4.21 44 4.4 45 4.66 46 4.86 47 5.13 48 5.37 49 5.65 50 5.81 51 6 52 6.27 53 6.49 54 6.77 55 6.97 56 7.25 57 7.51 58 7.78 59 8 60 8.27 61 8.51 62 8.88 63 9.1 64 9.43 65 9.7 66 9.94 67 10.19 68 10.47 69 10.67 70 10.83 71 10.91 72 11.07 73 11.21 74 11.4 75 11.58 76 11.85 77 11.99 78 12.31 79 12.66 80 13.03 81 13.57 82 14.02 83 14.64 84 15.12 85 15.65 86 15.9 87 16.18 88 16.28 89 16.36 90 16.38 91 16.45 92 16.51 93 16.56 94 16.72 95 17.25 96 17.39 97 17.67 98 18.18 99 18.75 100 19.46 101 20.03 102 20.34 103 20.89 104 21.41 105 21.57 106 21.46 107 21.26 108 21.35 109 20.86 110 20.62 111 20.59 112 20.31 113 20.48 114 20.37 115 20.67 116 21.03 117 21.17 118 21.49 119 21.57 120 22.01 121 22.54 122 22.86 123 23.22 124 23.19 125 23.12 126 23.09 127 22.65 128 22.19 129 21.84 130 21.67 131 21.14 132 20.96 133 20.65 134 20.49 135 20.66 136 21.03 137 21.4 138 21.85 139 21.97 140 22.87 141 24.13 142 24.94 143 26.19 144 27.33 145 28.22 146 28.6 147 30.5 148 30.34 149 29.49 150 29.19 151 28.56 152 28.35 153 28.78 154 29.1 155 28.87 156 28.83 157 28.78 158 29.19 159 28.55 160 29.17 161 29.35 162 29.13 163 28.2 164 27.99 165 27.35 166 26.04 167 26.43 168 26.14 169 26.1 170 26.4 171 25.16 172 25.62 173 25.24 174 25.59 175 26.29 176 27.03 177 28 178 28.18 179 29.1 180 30.73 181 31.44 182 30.63 183 31.01 184 30.44 185 29.8 186 29.53 187 29.53 188 27.73 189 26.85 190 26.63 191 25.56 192 25.4 193 24.88 194 24.36 195 24.56 196 23.77 197 23.67 198 24.07 199 23.75 200 24.41 201 24.75 202 24.82 203 25.18 204 24.48 205 25.96 206 24.77 207 24.54 208 24.88 209 24.43 210 24.54 211 24.37 212 23.93 213 24.05 214 24.25 215 24.09 216 23.82 217 24.11 218 24.87 219 25.41 220 26.31 221 26.7 222 27.38 223 28.67 224 28.65 225 29.45 226 29.21 227 29.5 228 30.36 229 30.08 230 29.81 231 30.21 232 31.42 233 31.06 234 30.4 235 30.73 236 27.91 237 27.83 238 27.17 239 26.6 240 26 241 26.24 242 24.8 243 24.52 244 24.72 245 24.05 246 23.35 247 22.96 248 23.35 249 22.95 250 22.08 251 22.32 252 22.02 253 21.76 254 22.85 255 21.24 256 20.95 257 20.09 258 20.74 259 20.71 260 21.07 261 20.53 262 20.71 263 19.9 264 20.74 265 20.03 266 20.3 267 19.98 268 19.48 269 19.31 270 19.13 271 17.93 272 17.13 273 17.06 274 15.97 275 15.23 276 15.04 277 14.51 278 14.32 279 13.92 280 13.61 281 13.46 282 13.35 283 13.05 284 12.97 285 12.8 286 12.29 287 12.23 288 12.18 289 11.96 290 11.68 291 10.96 292 10.62 293 10.71 294 10.35 295 9.84 296 9.77 297 9.59 298 9.35 299 8.87 300 8.6 301 8.1 302 7.76 303 7.45 304 7.27 305 7.07 306 6.83 307 6.54 308 6.26 309 6.09 310 5.9 311 5.7 312 5.52 313 5.36 314 5.22 315 5.05 316 4.89 317 4.7 318 4.53 319 4.38 320 4.13 321 3.89 322 3.66 323 3.52 324 3.24 325 3.04 326 2.8 327 2.61 328 2.36 329 2.2 330 1.99 331 1.83 332 1.63 333 1.54 334 1.38 335 1.22 336 1.14 337 1.05 338 0.93 339 0.83 340 0.76 341 0.7 342 0.64 343 0.58 344 0.56 345 0.54 346 0.48 347 0.44 348 0.41 349 0.41 350 0.38 351 0.35 352 0.3 353 0.29 354 0.23 355 0.2 356 0.18 357 0.16 358 0.17 359 0.14 0",0,"【2.1GHz】RPW-07",74,2150,2170,0,null,"RPW-07",false,0,0,null],</v>
      </c>
      <c r="C77" s="10" t="str">
        <f t="shared" ref="C77:E77" si="70">""""&amp;C23&amp;""","&amp;D77</f>
        <v>"Ｇｏｏｄ Ｔｅｌｅｃｏｍｍｕｎｉｃａｔｉｏｎ","20170407_エリア設計部登録","2 0 0 360 0 0 1 0 2 0.05 3 0.06 4 0.06 5 0.08 6 0.05 7 0.08 8 0.12 9 0.16 10 0.24 11 0.29 12 0.37 13 0.4 14 0.4 15 0.48 16 0.54 17 0.62 18 0.72 19 0.8 20 0.83 21 0.89 22 1.02 23 1.09 24 1.18 25 1.29 26 1.37 27 1.5 28 1.59 29 1.72 30 1.83 31 1.93 32 2.11 33 2.19 34 2.37 35 2.51 36 2.63 37 2.76 38 2.92 39 3.05 40 3.21 41 3.4 42 3.57 43 3.74 44 3.93 45 4.09 46 4.23 47 4.39 48 4.58 49 4.73 50 4.86 51 5.04 52 5.17 53 5.28 54 5.41 55 5.56 56 5.7 57 5.85 58 5.98 59 6.18 60 6.38 61 6.58 62 6.76 63 6.98 64 7.22 65 7.45 66 7.73 67 8 68 8.25 69 8.53 70 8.79 71 9.1 72 9.3 73 9.53 74 9.81 75 10.08 76 10.26 77 10.55 78 10.78 79 10.99 80 11.15 81 11.43 82 11.7 83 11.94 84 12.11 85 12.29 86 12.45 87 12.75 88 12.89 89 12.88 90 13 91 13.05 92 13.16 93 13.23 94 13.44 95 13.74 96 13.71 97 13.8 98 14 99 14.3 100 14.57 101 14.68 102 14.9 103 14.99 104 15.13 105 15.29 106 15.49 107 15.87 108 16.18 109 16.26 110 16.38 111 16.58 112 16.73 113 17.08 114 17.27 115 17.62 116 17.94 117 18.23 118 18.49 119 18.71 120 18.85 121 18.8 122 18.71 123 18.84 124 18.88 125 19.12 126 19.36 127 19.52 128 19.59 129 19.78 130 20.55 131 21.17 132 21.77 133 22.32 134 22.59 135 22.89 136 23.28 137 24.2 138 24.47 139 24.51 140 24.6 141 25.07 142 25.03 143 25.1 144 24.85 145 25.07 146 25.13 147 25.76 148 25.99 149 26.28 150 26.92 151 27.37 152 27.45 153 28.55 154 29.82 155 30.61 156 30.64 157 30.19 158 30.48 159 30.25 160 29.67 161 30.02 162 31.94 163 32.26 164 32.76 165 33.88 166 34.48 167 34.32 168 33.6 169 31.88 170 30.74 171 29.75 172 29.44 173 28.38 174 28.36 175 29.05 176 30.1 177 30.3 178 31.83 179 33.53 180 31.58 181 32.52 182 34.24 183 32.58 184 33.07 185 31.99 186 31.29 187 29.22 188 28.88 189 29.02 190 28.87 191 30.89 192 31.08 193 31.76 194 31.78 195 32.28 196 31.12 197 29.82 198 28.28 199 27.22 200 25.38 201 25.34 202 25.41 203 26.49 204 26.46 205 26.86 206 28.22 207 28.77 208 27.55 209 27.86 210 26.61 211 25.58 212 23.75 213 23.4 214 23.21 215 22.43 216 21.8 217 21.93 218 21.89 219 22.07 220 22.21 221 22.04 222 23.71 223 23.78 224 23.98 225 23.02 226 22.76 227 22.17 228 22.95 229 21.97 230 21.79 231 21.58 232 20.43 233 21.48 234 21.27 235 20.89 236 20.39 237 20.96 238 20.68 239 20.96 240 20.87 241 19.93 242 19.31 243 19.31 244 18.83 245 17.91 246 17.7 247 17.45 248 17.11 249 16.85 250 16.66 251 16.59 252 16.55 253 16.51 254 16.44 255 16.48 256 16.69 257 16.25 258 16.23 259 15.92 260 15.75 261 15.8 262 15.09 263 14.72 264 14.52 265 14.21 266 14.25 267 14.18 268 13.93 269 14.2 270 13.95 271 13.89 272 13.93 273 13.68 274 13.57 275 13.39 276 13.12 277 12.81 278 12.61 279 12.5 280 12.24 281 11.99 282 11.93 283 11.53 284 11.27 285 11.1 286 10.73 287 10.52 288 10.25 289 10.01 290 9.76 291 9.53 292 9.29 293 8.91 294 8.78 295 8.28 296 8.15 297 7.74 298 7.62 299 7.42 300 7.13 301 6.89 302 6.75 303 6.55 304 6.57 305 6.26 306 6.14 307 5.99 308 5.88 309 5.72 310 5.51 311 5.46 312 5.28 313 5.16 314 4.97 315 4.76 316 4.62 317 4.51 318 4.22 319 4.06 320 3.83 321 3.65 322 3.46 323 3.25 324 3.05 325 2.88 326 2.76 327 2.62 328 2.49 329 2.34 330 2.15 331 2.01 332 1.88 333 1.78 334 1.66 335 1.59 336 1.48 337 1.36 338 1.23 339 1.15 340 1.05 341 0.99 342 0.9 343 0.8 344 0.71 345 0.65 346 0.57 347 0.49 348 0.46 349 0.4 350 0.31 351 0.28 352 0.2 353 0.15 354 0.12 355 0.07 356 0.07 357 0.04 358 0.02 359 0.01 1 0 360 0 0.08 1 0.06 2 0.07 3 0.06 4 0.03 5 0 6 0.03 7 0.09 8 0.12 9 0.12 10 0.13 11 0.17 12 0.22 13 0.28 14 0.34 15 0.35 16 0.42 17 0.5 18 0.61 19 0.68 20 0.8 21 0.9 22 1.02 23 1.16 24 1.25 25 1.44 26 1.59 27 1.73 28 1.86 29 2.02 30 2.19 31 2.36 32 2.51 33 2.67 34 2.79 35 2.99 36 3.15 37 3.28 38 3.37 39 3.5 40 3.66 41 3.84 42 4.05 43 4.21 44 4.4 45 4.66 46 4.86 47 5.13 48 5.37 49 5.65 50 5.81 51 6 52 6.27 53 6.49 54 6.77 55 6.97 56 7.25 57 7.51 58 7.78 59 8 60 8.27 61 8.51 62 8.88 63 9.1 64 9.43 65 9.7 66 9.94 67 10.19 68 10.47 69 10.67 70 10.83 71 10.91 72 11.07 73 11.21 74 11.4 75 11.58 76 11.85 77 11.99 78 12.31 79 12.66 80 13.03 81 13.57 82 14.02 83 14.64 84 15.12 85 15.65 86 15.9 87 16.18 88 16.28 89 16.36 90 16.38 91 16.45 92 16.51 93 16.56 94 16.72 95 17.25 96 17.39 97 17.67 98 18.18 99 18.75 100 19.46 101 20.03 102 20.34 103 20.89 104 21.41 105 21.57 106 21.46 107 21.26 108 21.35 109 20.86 110 20.62 111 20.59 112 20.31 113 20.48 114 20.37 115 20.67 116 21.03 117 21.17 118 21.49 119 21.57 120 22.01 121 22.54 122 22.86 123 23.22 124 23.19 125 23.12 126 23.09 127 22.65 128 22.19 129 21.84 130 21.67 131 21.14 132 20.96 133 20.65 134 20.49 135 20.66 136 21.03 137 21.4 138 21.85 139 21.97 140 22.87 141 24.13 142 24.94 143 26.19 144 27.33 145 28.22 146 28.6 147 30.5 148 30.34 149 29.49 150 29.19 151 28.56 152 28.35 153 28.78 154 29.1 155 28.87 156 28.83 157 28.78 158 29.19 159 28.55 160 29.17 161 29.35 162 29.13 163 28.2 164 27.99 165 27.35 166 26.04 167 26.43 168 26.14 169 26.1 170 26.4 171 25.16 172 25.62 173 25.24 174 25.59 175 26.29 176 27.03 177 28 178 28.18 179 29.1 180 30.73 181 31.44 182 30.63 183 31.01 184 30.44 185 29.8 186 29.53 187 29.53 188 27.73 189 26.85 190 26.63 191 25.56 192 25.4 193 24.88 194 24.36 195 24.56 196 23.77 197 23.67 198 24.07 199 23.75 200 24.41 201 24.75 202 24.82 203 25.18 204 24.48 205 25.96 206 24.77 207 24.54 208 24.88 209 24.43 210 24.54 211 24.37 212 23.93 213 24.05 214 24.25 215 24.09 216 23.82 217 24.11 218 24.87 219 25.41 220 26.31 221 26.7 222 27.38 223 28.67 224 28.65 225 29.45 226 29.21 227 29.5 228 30.36 229 30.08 230 29.81 231 30.21 232 31.42 233 31.06 234 30.4 235 30.73 236 27.91 237 27.83 238 27.17 239 26.6 240 26 241 26.24 242 24.8 243 24.52 244 24.72 245 24.05 246 23.35 247 22.96 248 23.35 249 22.95 250 22.08 251 22.32 252 22.02 253 21.76 254 22.85 255 21.24 256 20.95 257 20.09 258 20.74 259 20.71 260 21.07 261 20.53 262 20.71 263 19.9 264 20.74 265 20.03 266 20.3 267 19.98 268 19.48 269 19.31 270 19.13 271 17.93 272 17.13 273 17.06 274 15.97 275 15.23 276 15.04 277 14.51 278 14.32 279 13.92 280 13.61 281 13.46 282 13.35 283 13.05 284 12.97 285 12.8 286 12.29 287 12.23 288 12.18 289 11.96 290 11.68 291 10.96 292 10.62 293 10.71 294 10.35 295 9.84 296 9.77 297 9.59 298 9.35 299 8.87 300 8.6 301 8.1 302 7.76 303 7.45 304 7.27 305 7.07 306 6.83 307 6.54 308 6.26 309 6.09 310 5.9 311 5.7 312 5.52 313 5.36 314 5.22 315 5.05 316 4.89 317 4.7 318 4.53 319 4.38 320 4.13 321 3.89 322 3.66 323 3.52 324 3.24 325 3.04 326 2.8 327 2.61 328 2.36 329 2.2 330 1.99 331 1.83 332 1.63 333 1.54 334 1.38 335 1.22 336 1.14 337 1.05 338 0.93 339 0.83 340 0.76 341 0.7 342 0.64 343 0.58 344 0.56 345 0.54 346 0.48 347 0.44 348 0.41 349 0.41 350 0.38 351 0.35 352 0.3 353 0.29 354 0.23 355 0.2 356 0.18 357 0.16 358 0.17 359 0.14 0",0,"【2.1GHz】RPW-07",74,2150,2170,0,null,"RPW-07",false,0,0,null],</v>
      </c>
      <c r="D77" s="10" t="str">
        <f t="shared" si="70"/>
        <v>"20170407_エリア設計部登録","2 0 0 360 0 0 1 0 2 0.05 3 0.06 4 0.06 5 0.08 6 0.05 7 0.08 8 0.12 9 0.16 10 0.24 11 0.29 12 0.37 13 0.4 14 0.4 15 0.48 16 0.54 17 0.62 18 0.72 19 0.8 20 0.83 21 0.89 22 1.02 23 1.09 24 1.18 25 1.29 26 1.37 27 1.5 28 1.59 29 1.72 30 1.83 31 1.93 32 2.11 33 2.19 34 2.37 35 2.51 36 2.63 37 2.76 38 2.92 39 3.05 40 3.21 41 3.4 42 3.57 43 3.74 44 3.93 45 4.09 46 4.23 47 4.39 48 4.58 49 4.73 50 4.86 51 5.04 52 5.17 53 5.28 54 5.41 55 5.56 56 5.7 57 5.85 58 5.98 59 6.18 60 6.38 61 6.58 62 6.76 63 6.98 64 7.22 65 7.45 66 7.73 67 8 68 8.25 69 8.53 70 8.79 71 9.1 72 9.3 73 9.53 74 9.81 75 10.08 76 10.26 77 10.55 78 10.78 79 10.99 80 11.15 81 11.43 82 11.7 83 11.94 84 12.11 85 12.29 86 12.45 87 12.75 88 12.89 89 12.88 90 13 91 13.05 92 13.16 93 13.23 94 13.44 95 13.74 96 13.71 97 13.8 98 14 99 14.3 100 14.57 101 14.68 102 14.9 103 14.99 104 15.13 105 15.29 106 15.49 107 15.87 108 16.18 109 16.26 110 16.38 111 16.58 112 16.73 113 17.08 114 17.27 115 17.62 116 17.94 117 18.23 118 18.49 119 18.71 120 18.85 121 18.8 122 18.71 123 18.84 124 18.88 125 19.12 126 19.36 127 19.52 128 19.59 129 19.78 130 20.55 131 21.17 132 21.77 133 22.32 134 22.59 135 22.89 136 23.28 137 24.2 138 24.47 139 24.51 140 24.6 141 25.07 142 25.03 143 25.1 144 24.85 145 25.07 146 25.13 147 25.76 148 25.99 149 26.28 150 26.92 151 27.37 152 27.45 153 28.55 154 29.82 155 30.61 156 30.64 157 30.19 158 30.48 159 30.25 160 29.67 161 30.02 162 31.94 163 32.26 164 32.76 165 33.88 166 34.48 167 34.32 168 33.6 169 31.88 170 30.74 171 29.75 172 29.44 173 28.38 174 28.36 175 29.05 176 30.1 177 30.3 178 31.83 179 33.53 180 31.58 181 32.52 182 34.24 183 32.58 184 33.07 185 31.99 186 31.29 187 29.22 188 28.88 189 29.02 190 28.87 191 30.89 192 31.08 193 31.76 194 31.78 195 32.28 196 31.12 197 29.82 198 28.28 199 27.22 200 25.38 201 25.34 202 25.41 203 26.49 204 26.46 205 26.86 206 28.22 207 28.77 208 27.55 209 27.86 210 26.61 211 25.58 212 23.75 213 23.4 214 23.21 215 22.43 216 21.8 217 21.93 218 21.89 219 22.07 220 22.21 221 22.04 222 23.71 223 23.78 224 23.98 225 23.02 226 22.76 227 22.17 228 22.95 229 21.97 230 21.79 231 21.58 232 20.43 233 21.48 234 21.27 235 20.89 236 20.39 237 20.96 238 20.68 239 20.96 240 20.87 241 19.93 242 19.31 243 19.31 244 18.83 245 17.91 246 17.7 247 17.45 248 17.11 249 16.85 250 16.66 251 16.59 252 16.55 253 16.51 254 16.44 255 16.48 256 16.69 257 16.25 258 16.23 259 15.92 260 15.75 261 15.8 262 15.09 263 14.72 264 14.52 265 14.21 266 14.25 267 14.18 268 13.93 269 14.2 270 13.95 271 13.89 272 13.93 273 13.68 274 13.57 275 13.39 276 13.12 277 12.81 278 12.61 279 12.5 280 12.24 281 11.99 282 11.93 283 11.53 284 11.27 285 11.1 286 10.73 287 10.52 288 10.25 289 10.01 290 9.76 291 9.53 292 9.29 293 8.91 294 8.78 295 8.28 296 8.15 297 7.74 298 7.62 299 7.42 300 7.13 301 6.89 302 6.75 303 6.55 304 6.57 305 6.26 306 6.14 307 5.99 308 5.88 309 5.72 310 5.51 311 5.46 312 5.28 313 5.16 314 4.97 315 4.76 316 4.62 317 4.51 318 4.22 319 4.06 320 3.83 321 3.65 322 3.46 323 3.25 324 3.05 325 2.88 326 2.76 327 2.62 328 2.49 329 2.34 330 2.15 331 2.01 332 1.88 333 1.78 334 1.66 335 1.59 336 1.48 337 1.36 338 1.23 339 1.15 340 1.05 341 0.99 342 0.9 343 0.8 344 0.71 345 0.65 346 0.57 347 0.49 348 0.46 349 0.4 350 0.31 351 0.28 352 0.2 353 0.15 354 0.12 355 0.07 356 0.07 357 0.04 358 0.02 359 0.01 1 0 360 0 0.08 1 0.06 2 0.07 3 0.06 4 0.03 5 0 6 0.03 7 0.09 8 0.12 9 0.12 10 0.13 11 0.17 12 0.22 13 0.28 14 0.34 15 0.35 16 0.42 17 0.5 18 0.61 19 0.68 20 0.8 21 0.9 22 1.02 23 1.16 24 1.25 25 1.44 26 1.59 27 1.73 28 1.86 29 2.02 30 2.19 31 2.36 32 2.51 33 2.67 34 2.79 35 2.99 36 3.15 37 3.28 38 3.37 39 3.5 40 3.66 41 3.84 42 4.05 43 4.21 44 4.4 45 4.66 46 4.86 47 5.13 48 5.37 49 5.65 50 5.81 51 6 52 6.27 53 6.49 54 6.77 55 6.97 56 7.25 57 7.51 58 7.78 59 8 60 8.27 61 8.51 62 8.88 63 9.1 64 9.43 65 9.7 66 9.94 67 10.19 68 10.47 69 10.67 70 10.83 71 10.91 72 11.07 73 11.21 74 11.4 75 11.58 76 11.85 77 11.99 78 12.31 79 12.66 80 13.03 81 13.57 82 14.02 83 14.64 84 15.12 85 15.65 86 15.9 87 16.18 88 16.28 89 16.36 90 16.38 91 16.45 92 16.51 93 16.56 94 16.72 95 17.25 96 17.39 97 17.67 98 18.18 99 18.75 100 19.46 101 20.03 102 20.34 103 20.89 104 21.41 105 21.57 106 21.46 107 21.26 108 21.35 109 20.86 110 20.62 111 20.59 112 20.31 113 20.48 114 20.37 115 20.67 116 21.03 117 21.17 118 21.49 119 21.57 120 22.01 121 22.54 122 22.86 123 23.22 124 23.19 125 23.12 126 23.09 127 22.65 128 22.19 129 21.84 130 21.67 131 21.14 132 20.96 133 20.65 134 20.49 135 20.66 136 21.03 137 21.4 138 21.85 139 21.97 140 22.87 141 24.13 142 24.94 143 26.19 144 27.33 145 28.22 146 28.6 147 30.5 148 30.34 149 29.49 150 29.19 151 28.56 152 28.35 153 28.78 154 29.1 155 28.87 156 28.83 157 28.78 158 29.19 159 28.55 160 29.17 161 29.35 162 29.13 163 28.2 164 27.99 165 27.35 166 26.04 167 26.43 168 26.14 169 26.1 170 26.4 171 25.16 172 25.62 173 25.24 174 25.59 175 26.29 176 27.03 177 28 178 28.18 179 29.1 180 30.73 181 31.44 182 30.63 183 31.01 184 30.44 185 29.8 186 29.53 187 29.53 188 27.73 189 26.85 190 26.63 191 25.56 192 25.4 193 24.88 194 24.36 195 24.56 196 23.77 197 23.67 198 24.07 199 23.75 200 24.41 201 24.75 202 24.82 203 25.18 204 24.48 205 25.96 206 24.77 207 24.54 208 24.88 209 24.43 210 24.54 211 24.37 212 23.93 213 24.05 214 24.25 215 24.09 216 23.82 217 24.11 218 24.87 219 25.41 220 26.31 221 26.7 222 27.38 223 28.67 224 28.65 225 29.45 226 29.21 227 29.5 228 30.36 229 30.08 230 29.81 231 30.21 232 31.42 233 31.06 234 30.4 235 30.73 236 27.91 237 27.83 238 27.17 239 26.6 240 26 241 26.24 242 24.8 243 24.52 244 24.72 245 24.05 246 23.35 247 22.96 248 23.35 249 22.95 250 22.08 251 22.32 252 22.02 253 21.76 254 22.85 255 21.24 256 20.95 257 20.09 258 20.74 259 20.71 260 21.07 261 20.53 262 20.71 263 19.9 264 20.74 265 20.03 266 20.3 267 19.98 268 19.48 269 19.31 270 19.13 271 17.93 272 17.13 273 17.06 274 15.97 275 15.23 276 15.04 277 14.51 278 14.32 279 13.92 280 13.61 281 13.46 282 13.35 283 13.05 284 12.97 285 12.8 286 12.29 287 12.23 288 12.18 289 11.96 290 11.68 291 10.96 292 10.62 293 10.71 294 10.35 295 9.84 296 9.77 297 9.59 298 9.35 299 8.87 300 8.6 301 8.1 302 7.76 303 7.45 304 7.27 305 7.07 306 6.83 307 6.54 308 6.26 309 6.09 310 5.9 311 5.7 312 5.52 313 5.36 314 5.22 315 5.05 316 4.89 317 4.7 318 4.53 319 4.38 320 4.13 321 3.89 322 3.66 323 3.52 324 3.24 325 3.04 326 2.8 327 2.61 328 2.36 329 2.2 330 1.99 331 1.83 332 1.63 333 1.54 334 1.38 335 1.22 336 1.14 337 1.05 338 0.93 339 0.83 340 0.76 341 0.7 342 0.64 343 0.58 344 0.56 345 0.54 346 0.48 347 0.44 348 0.41 349 0.41 350 0.38 351 0.35 352 0.3 353 0.29 354 0.23 355 0.2 356 0.18 357 0.16 358 0.17 359 0.14 0",0,"【2.1GHz】RPW-07",74,2150,2170,0,null,"RPW-07",false,0,0,null],</v>
      </c>
      <c r="E77" s="10" t="str">
        <f t="shared" si="70"/>
        <v>"2 0 0 360 0 0 1 0 2 0.05 3 0.06 4 0.06 5 0.08 6 0.05 7 0.08 8 0.12 9 0.16 10 0.24 11 0.29 12 0.37 13 0.4 14 0.4 15 0.48 16 0.54 17 0.62 18 0.72 19 0.8 20 0.83 21 0.89 22 1.02 23 1.09 24 1.18 25 1.29 26 1.37 27 1.5 28 1.59 29 1.72 30 1.83 31 1.93 32 2.11 33 2.19 34 2.37 35 2.51 36 2.63 37 2.76 38 2.92 39 3.05 40 3.21 41 3.4 42 3.57 43 3.74 44 3.93 45 4.09 46 4.23 47 4.39 48 4.58 49 4.73 50 4.86 51 5.04 52 5.17 53 5.28 54 5.41 55 5.56 56 5.7 57 5.85 58 5.98 59 6.18 60 6.38 61 6.58 62 6.76 63 6.98 64 7.22 65 7.45 66 7.73 67 8 68 8.25 69 8.53 70 8.79 71 9.1 72 9.3 73 9.53 74 9.81 75 10.08 76 10.26 77 10.55 78 10.78 79 10.99 80 11.15 81 11.43 82 11.7 83 11.94 84 12.11 85 12.29 86 12.45 87 12.75 88 12.89 89 12.88 90 13 91 13.05 92 13.16 93 13.23 94 13.44 95 13.74 96 13.71 97 13.8 98 14 99 14.3 100 14.57 101 14.68 102 14.9 103 14.99 104 15.13 105 15.29 106 15.49 107 15.87 108 16.18 109 16.26 110 16.38 111 16.58 112 16.73 113 17.08 114 17.27 115 17.62 116 17.94 117 18.23 118 18.49 119 18.71 120 18.85 121 18.8 122 18.71 123 18.84 124 18.88 125 19.12 126 19.36 127 19.52 128 19.59 129 19.78 130 20.55 131 21.17 132 21.77 133 22.32 134 22.59 135 22.89 136 23.28 137 24.2 138 24.47 139 24.51 140 24.6 141 25.07 142 25.03 143 25.1 144 24.85 145 25.07 146 25.13 147 25.76 148 25.99 149 26.28 150 26.92 151 27.37 152 27.45 153 28.55 154 29.82 155 30.61 156 30.64 157 30.19 158 30.48 159 30.25 160 29.67 161 30.02 162 31.94 163 32.26 164 32.76 165 33.88 166 34.48 167 34.32 168 33.6 169 31.88 170 30.74 171 29.75 172 29.44 173 28.38 174 28.36 175 29.05 176 30.1 177 30.3 178 31.83 179 33.53 180 31.58 181 32.52 182 34.24 183 32.58 184 33.07 185 31.99 186 31.29 187 29.22 188 28.88 189 29.02 190 28.87 191 30.89 192 31.08 193 31.76 194 31.78 195 32.28 196 31.12 197 29.82 198 28.28 199 27.22 200 25.38 201 25.34 202 25.41 203 26.49 204 26.46 205 26.86 206 28.22 207 28.77 208 27.55 209 27.86 210 26.61 211 25.58 212 23.75 213 23.4 214 23.21 215 22.43 216 21.8 217 21.93 218 21.89 219 22.07 220 22.21 221 22.04 222 23.71 223 23.78 224 23.98 225 23.02 226 22.76 227 22.17 228 22.95 229 21.97 230 21.79 231 21.58 232 20.43 233 21.48 234 21.27 235 20.89 236 20.39 237 20.96 238 20.68 239 20.96 240 20.87 241 19.93 242 19.31 243 19.31 244 18.83 245 17.91 246 17.7 247 17.45 248 17.11 249 16.85 250 16.66 251 16.59 252 16.55 253 16.51 254 16.44 255 16.48 256 16.69 257 16.25 258 16.23 259 15.92 260 15.75 261 15.8 262 15.09 263 14.72 264 14.52 265 14.21 266 14.25 267 14.18 268 13.93 269 14.2 270 13.95 271 13.89 272 13.93 273 13.68 274 13.57 275 13.39 276 13.12 277 12.81 278 12.61 279 12.5 280 12.24 281 11.99 282 11.93 283 11.53 284 11.27 285 11.1 286 10.73 287 10.52 288 10.25 289 10.01 290 9.76 291 9.53 292 9.29 293 8.91 294 8.78 295 8.28 296 8.15 297 7.74 298 7.62 299 7.42 300 7.13 301 6.89 302 6.75 303 6.55 304 6.57 305 6.26 306 6.14 307 5.99 308 5.88 309 5.72 310 5.51 311 5.46 312 5.28 313 5.16 314 4.97 315 4.76 316 4.62 317 4.51 318 4.22 319 4.06 320 3.83 321 3.65 322 3.46 323 3.25 324 3.05 325 2.88 326 2.76 327 2.62 328 2.49 329 2.34 330 2.15 331 2.01 332 1.88 333 1.78 334 1.66 335 1.59 336 1.48 337 1.36 338 1.23 339 1.15 340 1.05 341 0.99 342 0.9 343 0.8 344 0.71 345 0.65 346 0.57 347 0.49 348 0.46 349 0.4 350 0.31 351 0.28 352 0.2 353 0.15 354 0.12 355 0.07 356 0.07 357 0.04 358 0.02 359 0.01 1 0 360 0 0.08 1 0.06 2 0.07 3 0.06 4 0.03 5 0 6 0.03 7 0.09 8 0.12 9 0.12 10 0.13 11 0.17 12 0.22 13 0.28 14 0.34 15 0.35 16 0.42 17 0.5 18 0.61 19 0.68 20 0.8 21 0.9 22 1.02 23 1.16 24 1.25 25 1.44 26 1.59 27 1.73 28 1.86 29 2.02 30 2.19 31 2.36 32 2.51 33 2.67 34 2.79 35 2.99 36 3.15 37 3.28 38 3.37 39 3.5 40 3.66 41 3.84 42 4.05 43 4.21 44 4.4 45 4.66 46 4.86 47 5.13 48 5.37 49 5.65 50 5.81 51 6 52 6.27 53 6.49 54 6.77 55 6.97 56 7.25 57 7.51 58 7.78 59 8 60 8.27 61 8.51 62 8.88 63 9.1 64 9.43 65 9.7 66 9.94 67 10.19 68 10.47 69 10.67 70 10.83 71 10.91 72 11.07 73 11.21 74 11.4 75 11.58 76 11.85 77 11.99 78 12.31 79 12.66 80 13.03 81 13.57 82 14.02 83 14.64 84 15.12 85 15.65 86 15.9 87 16.18 88 16.28 89 16.36 90 16.38 91 16.45 92 16.51 93 16.56 94 16.72 95 17.25 96 17.39 97 17.67 98 18.18 99 18.75 100 19.46 101 20.03 102 20.34 103 20.89 104 21.41 105 21.57 106 21.46 107 21.26 108 21.35 109 20.86 110 20.62 111 20.59 112 20.31 113 20.48 114 20.37 115 20.67 116 21.03 117 21.17 118 21.49 119 21.57 120 22.01 121 22.54 122 22.86 123 23.22 124 23.19 125 23.12 126 23.09 127 22.65 128 22.19 129 21.84 130 21.67 131 21.14 132 20.96 133 20.65 134 20.49 135 20.66 136 21.03 137 21.4 138 21.85 139 21.97 140 22.87 141 24.13 142 24.94 143 26.19 144 27.33 145 28.22 146 28.6 147 30.5 148 30.34 149 29.49 150 29.19 151 28.56 152 28.35 153 28.78 154 29.1 155 28.87 156 28.83 157 28.78 158 29.19 159 28.55 160 29.17 161 29.35 162 29.13 163 28.2 164 27.99 165 27.35 166 26.04 167 26.43 168 26.14 169 26.1 170 26.4 171 25.16 172 25.62 173 25.24 174 25.59 175 26.29 176 27.03 177 28 178 28.18 179 29.1 180 30.73 181 31.44 182 30.63 183 31.01 184 30.44 185 29.8 186 29.53 187 29.53 188 27.73 189 26.85 190 26.63 191 25.56 192 25.4 193 24.88 194 24.36 195 24.56 196 23.77 197 23.67 198 24.07 199 23.75 200 24.41 201 24.75 202 24.82 203 25.18 204 24.48 205 25.96 206 24.77 207 24.54 208 24.88 209 24.43 210 24.54 211 24.37 212 23.93 213 24.05 214 24.25 215 24.09 216 23.82 217 24.11 218 24.87 219 25.41 220 26.31 221 26.7 222 27.38 223 28.67 224 28.65 225 29.45 226 29.21 227 29.5 228 30.36 229 30.08 230 29.81 231 30.21 232 31.42 233 31.06 234 30.4 235 30.73 236 27.91 237 27.83 238 27.17 239 26.6 240 26 241 26.24 242 24.8 243 24.52 244 24.72 245 24.05 246 23.35 247 22.96 248 23.35 249 22.95 250 22.08 251 22.32 252 22.02 253 21.76 254 22.85 255 21.24 256 20.95 257 20.09 258 20.74 259 20.71 260 21.07 261 20.53 262 20.71 263 19.9 264 20.74 265 20.03 266 20.3 267 19.98 268 19.48 269 19.31 270 19.13 271 17.93 272 17.13 273 17.06 274 15.97 275 15.23 276 15.04 277 14.51 278 14.32 279 13.92 280 13.61 281 13.46 282 13.35 283 13.05 284 12.97 285 12.8 286 12.29 287 12.23 288 12.18 289 11.96 290 11.68 291 10.96 292 10.62 293 10.71 294 10.35 295 9.84 296 9.77 297 9.59 298 9.35 299 8.87 300 8.6 301 8.1 302 7.76 303 7.45 304 7.27 305 7.07 306 6.83 307 6.54 308 6.26 309 6.09 310 5.9 311 5.7 312 5.52 313 5.36 314 5.22 315 5.05 316 4.89 317 4.7 318 4.53 319 4.38 320 4.13 321 3.89 322 3.66 323 3.52 324 3.24 325 3.04 326 2.8 327 2.61 328 2.36 329 2.2 330 1.99 331 1.83 332 1.63 333 1.54 334 1.38 335 1.22 336 1.14 337 1.05 338 0.93 339 0.83 340 0.76 341 0.7 342 0.64 343 0.58 344 0.56 345 0.54 346 0.48 347 0.44 348 0.41 349 0.41 350 0.38 351 0.35 352 0.3 353 0.29 354 0.23 355 0.2 356 0.18 357 0.16 358 0.17 359 0.14 0",0,"【2.1GHz】RPW-07",74,2150,2170,0,null,"RPW-07",false,0,0,null],</v>
      </c>
      <c r="F77" s="10" t="str">
        <f t="shared" si="7"/>
        <v>0,"【2.1GHz】RPW-07",74,2150,2170,0,null,"RPW-07",false,0,0,null],</v>
      </c>
      <c r="G77" s="10" t="str">
        <f t="shared" si="8"/>
        <v>"【2.1GHz】RPW-07",74,2150,2170,0,null,"RPW-07",false,0,0,null],</v>
      </c>
      <c r="H77" s="10" t="str">
        <f t="shared" ref="H77:L77" si="71">H23&amp;","&amp;I77</f>
        <v>74,2150,2170,0,null,"RPW-07",false,0,0,null],</v>
      </c>
      <c r="I77" s="10" t="str">
        <f t="shared" si="71"/>
        <v>2150,2170,0,null,"RPW-07",false,0,0,null],</v>
      </c>
      <c r="J77" s="10" t="str">
        <f t="shared" si="71"/>
        <v>2170,0,null,"RPW-07",false,0,0,null],</v>
      </c>
      <c r="K77" s="10" t="str">
        <f t="shared" si="71"/>
        <v>0,null,"RPW-07",false,0,0,null],</v>
      </c>
      <c r="L77" s="10" t="str">
        <f t="shared" si="71"/>
        <v>null,"RPW-07",false,0,0,null],</v>
      </c>
      <c r="M77" s="10" t="str">
        <f t="shared" si="10"/>
        <v>"RPW-07",false,0,0,null],</v>
      </c>
      <c r="N77" s="10" t="str">
        <f t="shared" ref="N77:P77" si="72">N23&amp;","&amp;O77</f>
        <v>false,0,0,null],</v>
      </c>
      <c r="O77" s="10" t="str">
        <f t="shared" si="72"/>
        <v>0,0,null],</v>
      </c>
      <c r="P77" s="10" t="str">
        <f t="shared" si="72"/>
        <v>0,null],</v>
      </c>
      <c r="Q77" s="10" t="str">
        <f t="shared" si="12"/>
        <v>null],</v>
      </c>
    </row>
    <row r="78">
      <c r="A78" s="10" t="str">
        <f t="shared" si="4"/>
        <v>["【2.1GHz】SANT(Indoor)-MultiBand-360VH344-GTL(0)",5.54,"Ｇｏｏｄ Ｔｅｌｅｃｏｍｍｕｎｉｃａｔｉｏｎ","20180215_エリア設計部修正","2 0 0 360 0 3.1 1 3.12 2 3.15 3 3.15 4 3.15 5 3.15 6 3.15 7 3.16 8 3.15 9 3.14 10 3.12 11 3.12 12 3.1 13 3.08 14 3.05 15 2.98 16 2.98 17 2.94 18 2.87 19 2.87 20 2.81 21 2.71 22 2.71 23 2.64 24 2.52 25 2.52 26 2.45 27 2.33 28 2.33 29 2.27 30 2.15 31 2.15 32 2.09 33 1.96 34 1.96 35 1.94 36 1.8 37 1.8 38 1.73 39 1.63 40 1.63 41 1.59 42 1.5 43 1.5 44 1.46 45 1.38 46 1.38 47 1.35 48 1.28 49 1.28 50 1.25 51 1.24 52 1.21 53 1.19 54 1.13 55 1.13 56 1.13 57 1.13 58 1.11 59 1.1 60 1.12 61 1.12 62 1.12 63 1.13 64 1.13 65 1.14 66 1.15 67 1.15 68 1.16 69 1.19 70 1.19 71 1.19 72 1.22 73 1.23 74 1.24 75 1.28 76 1.31 77 1.32 78 1.34 79 1.38 80 1.38 81 1.39 82 1.42 83 1.45 84 1.45 85 1.47 86 1.48 87 1.49 88 1.55 89 1.55 90 1.62 91 1.59 92 1.59 93 1.59 94 1.6 95 1.61 96 1.62 97 1.63 98 1.6 99 1.62 100 1.6 101 1.61 102 1.6 103 1.57 104 1.59 105 1.59 106 1.56 107 1.53 108 1.53 109 1.51 110 1.53 111 1.48 112 1.51 113 1.45 114 1.45 115 1.42 116 1.36 117 1.36 118 1.34 119 1.32 120 1.27 121 1.24 122 1.19 123 1.19 124 1.15 125 1.12 126 1.09 127 1.06 128 0.99 129 0.99 130 0.97 131 0.94 132 0.94 133 0.87 134 0.79 135 0.79 136 0.79 137 0.68 138 0.68 139 0.64 140 0.57 141 0.57 142 0.53 143 0.5 144 0.5 145 0.44 146 0.38 147 0.38 148 0.35 149 0.28 150 0.28 151 0.25 152 0.23 153 0.19 154 0.17 155 0.15 156 0.12 157 0.12 158 0.09 159 0.07 160 0.05 161 0.04 162 0.02 163 0.02 164 0.01 165 0 166 0 167 0.01 168 0.01 169 0.02 170 0.06 171 0.08 172 0.08 173 0.11 174 0.16 175 0.16 176 0.2 177 0.29 178 0.29 179 0.36 180 0.39 181 0.44 182 0.49 183 0.62 184 0.62 185 0.69 186 0.83 187 0.83 188 0.89 189 1.04 190 1.04 191 1.12 192 1.31 193 1.31 194 1.4 195 1.59 196 1.59 197 1.68 198 1.88 199 1.88 200 1.98 201 2.19 202 2.19 203 2.31 204 2.51 205 2.51 206 2.6 207 2.8 208 2.8 209 2.88 210 3.04 211 3.04 212 3.13 213 3.19 214 3.26 215 3.34 216 3.44 217 3.44 218 3.46 219 3.53 220 3.53 221 3.54 222 3.55 223 3.55 224 3.57 225 3.54 226 3.54 227 3.59 228 3.57 229 3.53 230 3.49 231 3.45 232 3.39 233 3.33 234 3.29 235 3.18 236 3.18 237 3.13 238 3.03 239 3.03 240 2.98 241 2.9 242 2.85 243 2.77 244 2.64 245 2.64 246 2.57 247 2.46 248 2.46 249 2.4 250 2.3 251 2.3 252 2.26 253 2.15 254 2.15 255 2.09 256 1.99 257 1.99 258 1.95 259 1.91 260 1.87 261 1.84 262 1.78 263 1.78 264 1.75 265 1.73 266 1.71 267 1.69 268 1.65 269 1.65 270 1.66 271 1.6 272 1.6 273 1.59 274 1.56 275 1.55 276 1.53 277 1.52 278 1.52 279 1.52 280 1.51 281 1.51 282 1.51 283 1.51 284 1.51 285 1.52 286 1.5 287 1.5 288 1.5 289 1.51 290 1.51 291 1.5 292 1.5 293 1.5 294 1.51 295 1.5 296 1.5 297 1.5 298 1.51 299 1.52 300 1.53 301 1.51 302 1.52 303 1.52 304 1.51 305 1.49 306 1.49 307 1.49 308 1.5 309 1.5 310 1.51 311 1.52 312 1.52 313 1.52 314 1.53 315 1.54 316 1.54 317 1.56 318 1.56 319 1.58 320 1.61 321 1.61 322 1.65 323 1.67 324 1.67 325 1.68 326 1.72 327 1.72 328 1.73 329 1.8 330 1.8 331 1.82 332 1.87 333 1.87 334 1.91 335 1.98 336 1.98 337 2.02 338 2.1 339 2.1 340 2.16 341 2.28 342 2.28 343 2.32 344 2.4 345 2.4 346 2.43 347 2.54 348 2.54 349 2.6 350 2.71 351 2.71 352 2.77 353 2.87 354 2.87 355 2.93 356 2.99 357 2.99 358 3.03 359 3.1 1 0 360 0 13.15 1 13.42 2 13.68 3 14.1 4 14.28 5 14.45 6 14.39 7 14.19 8 13.9 9 13.57 10 13.06 11 12.32 12 11.84 13 11.17 14 10.29 15 9.83 16 8.86 17 8.36 18 7.48 19 6.99 20 6.58 21 5.85 22 5.38 23 4.88 24 4.44 25 4.01 26 3.62 27 3.14 28 2.88 29 2.4 30 2.16 31 1.94 32 1.56 33 1.36 34 1.07 35 0.91 36 0.73 37 0.57 38 0.45 39 0.33 40 0.2 41 0.14 42 0.09 43 0.03 44 0.01 45 0 46 0.01 47 0.04 48 0.07 49 0.15 50 0.22 51 0.3 52 0.4 53 0.54 54 0.64 55 0.78 56 0.98 57 1.09 58 1.35 59 1.49 60 1.8 61 2 62 2.15 63 2.51 64 2.76 65 3.08 66 3.37 67 3.69 68 4.03 69 4.49 70 4.78 71 5.42 72 5.76 73 6.1 74 6.9 75 7.27 76 8.03 77 8.66 78 9.31 79 10.12 80 11.02 81 11.84 82 13.22 83 14.18 84 15.2 85 17.54 86 18.95 87 22.01 88 23.78 89 24.87 90 23.7 91 22.12 92 19.66 93 17.42 94 16.22 95 14.82 96 13.25 97 12.42 98 11.11 99 10.43 100 9.42 101 8.81 102 8.38 103 7.68 104 7.14 105 6.7 106 6.24 107 5.8 108 5.45 109 4.94 110 4.68 111 4.21 112 3.99 113 3.81 114 3.45 115 3.23 116 3 117 2.8 118 2.62 119 2.45 120 2.22 121 2.09 122 1.87 123 1.77 124 1.67 125 1.5 126 1.39 127 1.27 128 1.18 129 1.09 130 1.01 131 0.93 132 0.88 133 0.81 134 0.76 135 0.72 136 0.67 137 0.65 138 0.66 139 0.66 140 0.67 141 0.72 142 0.76 143 0.82 144 0.87 145 0.98 146 1.08 147 1.25 148 1.35 149 1.6 150 1.75 151 1.9 152 2.21 153 2.43 154 2.72 155 3 156 3.35 157 3.64 158 4.13 159 4.39 160 5.04 161 5.38 162 5.74 163 6.48 164 6.91 165 7.62 166 8.15 167 8.77 168 9.36 169 10.13 170 10.63 171 11.59 172 12.09 173 12.58 174 13.45 175 13.83 176 14.46 177 14.69 178 14.87 179 14.93 180 14.86 181 14.74 182 14.46 183 14.29 184 14.08 185 13.68 186 13.48 187 13.03 188 12.86 189 12.51 190 12.26 191 12.06 192 11.82 193 11.57 194 11.43 195 11.28 196 11.07 197 10.99 198 10.85 199 10.76 200 10.65 201 10.62 202 10.62 203 10.61 204 10.6 205 10.67 206 10.74 207 10.81 208 10.91 209 11.09 210 11.22 211 11.52 212 11.68 213 11.98 214 12.25 215 12.51 216 12.94 217 13.21 218 13.45 219 13.72 220 14.13 221 14.34 222 14.77 223 14.93 224 15.01 225 15.13 226 15.12 227 15.03 228 14.88 229 14.63 230 14.39 231 14.03 232 13.71 233 13.2 234 12.91 235 12.48 236 12.16 237 11.9 238 11.52 239 11.25 240 11.1 241 10.91 242 10.73 243 10.63 244 10.5 245 10.46 246 10.38 247 10.34 248 10.37 249 10.38 250 10.41 251 10.5 252 10.63 253 10.74 254 10.89 255 11.19 256 11.31 257 11.71 258 11.92 259 12.41 260 12.76 261 13.13 262 13.72 263 14.28 264 14.74 265 15.2 266 16.01 267 17.15 268 17.95 269 18.77 270 20.63 271 22.04 272 24.12 273 26.77 274 29.03 275 30.13 276 30.09 277 28.39 278 24.54 279 22.95 280 20.67 281 19.34 282 18.47 283 17.11 284 16.25 285 15.51 286 14.79 287 14.12 288 13.64 289 12.97 290 12.64 291 12.11 292 11.81 293 11.6 294 11.27 295 11.07 296 10.83 297 10.73 298 10.59 299 10.52 300 10.43 301 10.4 302 10.39 303 10.39 304 10.47 305 10.55 306 10.61 307 10.82 308 10.95 309 11.25 310 11.51 311 11.71 312 12.08 313 12.44 314 12.76 315 13.21 316 13.76 317 14.1 318 14.67 319 15.09 320 15.63 321 15.79 322 15.94 323 15.98 324 15.81 325 15.52 326 15.08 327 14.61 328 14.17 329 13.58 330 13.14 331 12.48 332 12.14 333 11.86 334 11.32 335 11.01 336 10.6 337 10.41 338 10.18 339 10 340 9.84 341 9.76 342 9.69 343 9.64 344 9.6 345 9.62 346 9.66 347 9.76 348 9.82 349 10.03 350 10.18 351 10.28 352 10.6 353 10.82 354 11.1 355 11.36 356 11.68 357 11.98 358 12.4 359 12.67 0",45,"【2.1GHz】SANT(Indoor)-MultiBand-360VH344-GTL",360,2150,2170,0,null,"SANT(Indoor)-MultiBand-360VH344-GTL",false,0,0,null],</v>
      </c>
      <c r="B78" s="10" t="str">
        <f t="shared" si="5"/>
        <v>5.54,"Ｇｏｏｄ Ｔｅｌｅｃｏｍｍｕｎｉｃａｔｉｏｎ","20180215_エリア設計部修正","2 0 0 360 0 3.1 1 3.12 2 3.15 3 3.15 4 3.15 5 3.15 6 3.15 7 3.16 8 3.15 9 3.14 10 3.12 11 3.12 12 3.1 13 3.08 14 3.05 15 2.98 16 2.98 17 2.94 18 2.87 19 2.87 20 2.81 21 2.71 22 2.71 23 2.64 24 2.52 25 2.52 26 2.45 27 2.33 28 2.33 29 2.27 30 2.15 31 2.15 32 2.09 33 1.96 34 1.96 35 1.94 36 1.8 37 1.8 38 1.73 39 1.63 40 1.63 41 1.59 42 1.5 43 1.5 44 1.46 45 1.38 46 1.38 47 1.35 48 1.28 49 1.28 50 1.25 51 1.24 52 1.21 53 1.19 54 1.13 55 1.13 56 1.13 57 1.13 58 1.11 59 1.1 60 1.12 61 1.12 62 1.12 63 1.13 64 1.13 65 1.14 66 1.15 67 1.15 68 1.16 69 1.19 70 1.19 71 1.19 72 1.22 73 1.23 74 1.24 75 1.28 76 1.31 77 1.32 78 1.34 79 1.38 80 1.38 81 1.39 82 1.42 83 1.45 84 1.45 85 1.47 86 1.48 87 1.49 88 1.55 89 1.55 90 1.62 91 1.59 92 1.59 93 1.59 94 1.6 95 1.61 96 1.62 97 1.63 98 1.6 99 1.62 100 1.6 101 1.61 102 1.6 103 1.57 104 1.59 105 1.59 106 1.56 107 1.53 108 1.53 109 1.51 110 1.53 111 1.48 112 1.51 113 1.45 114 1.45 115 1.42 116 1.36 117 1.36 118 1.34 119 1.32 120 1.27 121 1.24 122 1.19 123 1.19 124 1.15 125 1.12 126 1.09 127 1.06 128 0.99 129 0.99 130 0.97 131 0.94 132 0.94 133 0.87 134 0.79 135 0.79 136 0.79 137 0.68 138 0.68 139 0.64 140 0.57 141 0.57 142 0.53 143 0.5 144 0.5 145 0.44 146 0.38 147 0.38 148 0.35 149 0.28 150 0.28 151 0.25 152 0.23 153 0.19 154 0.17 155 0.15 156 0.12 157 0.12 158 0.09 159 0.07 160 0.05 161 0.04 162 0.02 163 0.02 164 0.01 165 0 166 0 167 0.01 168 0.01 169 0.02 170 0.06 171 0.08 172 0.08 173 0.11 174 0.16 175 0.16 176 0.2 177 0.29 178 0.29 179 0.36 180 0.39 181 0.44 182 0.49 183 0.62 184 0.62 185 0.69 186 0.83 187 0.83 188 0.89 189 1.04 190 1.04 191 1.12 192 1.31 193 1.31 194 1.4 195 1.59 196 1.59 197 1.68 198 1.88 199 1.88 200 1.98 201 2.19 202 2.19 203 2.31 204 2.51 205 2.51 206 2.6 207 2.8 208 2.8 209 2.88 210 3.04 211 3.04 212 3.13 213 3.19 214 3.26 215 3.34 216 3.44 217 3.44 218 3.46 219 3.53 220 3.53 221 3.54 222 3.55 223 3.55 224 3.57 225 3.54 226 3.54 227 3.59 228 3.57 229 3.53 230 3.49 231 3.45 232 3.39 233 3.33 234 3.29 235 3.18 236 3.18 237 3.13 238 3.03 239 3.03 240 2.98 241 2.9 242 2.85 243 2.77 244 2.64 245 2.64 246 2.57 247 2.46 248 2.46 249 2.4 250 2.3 251 2.3 252 2.26 253 2.15 254 2.15 255 2.09 256 1.99 257 1.99 258 1.95 259 1.91 260 1.87 261 1.84 262 1.78 263 1.78 264 1.75 265 1.73 266 1.71 267 1.69 268 1.65 269 1.65 270 1.66 271 1.6 272 1.6 273 1.59 274 1.56 275 1.55 276 1.53 277 1.52 278 1.52 279 1.52 280 1.51 281 1.51 282 1.51 283 1.51 284 1.51 285 1.52 286 1.5 287 1.5 288 1.5 289 1.51 290 1.51 291 1.5 292 1.5 293 1.5 294 1.51 295 1.5 296 1.5 297 1.5 298 1.51 299 1.52 300 1.53 301 1.51 302 1.52 303 1.52 304 1.51 305 1.49 306 1.49 307 1.49 308 1.5 309 1.5 310 1.51 311 1.52 312 1.52 313 1.52 314 1.53 315 1.54 316 1.54 317 1.56 318 1.56 319 1.58 320 1.61 321 1.61 322 1.65 323 1.67 324 1.67 325 1.68 326 1.72 327 1.72 328 1.73 329 1.8 330 1.8 331 1.82 332 1.87 333 1.87 334 1.91 335 1.98 336 1.98 337 2.02 338 2.1 339 2.1 340 2.16 341 2.28 342 2.28 343 2.32 344 2.4 345 2.4 346 2.43 347 2.54 348 2.54 349 2.6 350 2.71 351 2.71 352 2.77 353 2.87 354 2.87 355 2.93 356 2.99 357 2.99 358 3.03 359 3.1 1 0 360 0 13.15 1 13.42 2 13.68 3 14.1 4 14.28 5 14.45 6 14.39 7 14.19 8 13.9 9 13.57 10 13.06 11 12.32 12 11.84 13 11.17 14 10.29 15 9.83 16 8.86 17 8.36 18 7.48 19 6.99 20 6.58 21 5.85 22 5.38 23 4.88 24 4.44 25 4.01 26 3.62 27 3.14 28 2.88 29 2.4 30 2.16 31 1.94 32 1.56 33 1.36 34 1.07 35 0.91 36 0.73 37 0.57 38 0.45 39 0.33 40 0.2 41 0.14 42 0.09 43 0.03 44 0.01 45 0 46 0.01 47 0.04 48 0.07 49 0.15 50 0.22 51 0.3 52 0.4 53 0.54 54 0.64 55 0.78 56 0.98 57 1.09 58 1.35 59 1.49 60 1.8 61 2 62 2.15 63 2.51 64 2.76 65 3.08 66 3.37 67 3.69 68 4.03 69 4.49 70 4.78 71 5.42 72 5.76 73 6.1 74 6.9 75 7.27 76 8.03 77 8.66 78 9.31 79 10.12 80 11.02 81 11.84 82 13.22 83 14.18 84 15.2 85 17.54 86 18.95 87 22.01 88 23.78 89 24.87 90 23.7 91 22.12 92 19.66 93 17.42 94 16.22 95 14.82 96 13.25 97 12.42 98 11.11 99 10.43 100 9.42 101 8.81 102 8.38 103 7.68 104 7.14 105 6.7 106 6.24 107 5.8 108 5.45 109 4.94 110 4.68 111 4.21 112 3.99 113 3.81 114 3.45 115 3.23 116 3 117 2.8 118 2.62 119 2.45 120 2.22 121 2.09 122 1.87 123 1.77 124 1.67 125 1.5 126 1.39 127 1.27 128 1.18 129 1.09 130 1.01 131 0.93 132 0.88 133 0.81 134 0.76 135 0.72 136 0.67 137 0.65 138 0.66 139 0.66 140 0.67 141 0.72 142 0.76 143 0.82 144 0.87 145 0.98 146 1.08 147 1.25 148 1.35 149 1.6 150 1.75 151 1.9 152 2.21 153 2.43 154 2.72 155 3 156 3.35 157 3.64 158 4.13 159 4.39 160 5.04 161 5.38 162 5.74 163 6.48 164 6.91 165 7.62 166 8.15 167 8.77 168 9.36 169 10.13 170 10.63 171 11.59 172 12.09 173 12.58 174 13.45 175 13.83 176 14.46 177 14.69 178 14.87 179 14.93 180 14.86 181 14.74 182 14.46 183 14.29 184 14.08 185 13.68 186 13.48 187 13.03 188 12.86 189 12.51 190 12.26 191 12.06 192 11.82 193 11.57 194 11.43 195 11.28 196 11.07 197 10.99 198 10.85 199 10.76 200 10.65 201 10.62 202 10.62 203 10.61 204 10.6 205 10.67 206 10.74 207 10.81 208 10.91 209 11.09 210 11.22 211 11.52 212 11.68 213 11.98 214 12.25 215 12.51 216 12.94 217 13.21 218 13.45 219 13.72 220 14.13 221 14.34 222 14.77 223 14.93 224 15.01 225 15.13 226 15.12 227 15.03 228 14.88 229 14.63 230 14.39 231 14.03 232 13.71 233 13.2 234 12.91 235 12.48 236 12.16 237 11.9 238 11.52 239 11.25 240 11.1 241 10.91 242 10.73 243 10.63 244 10.5 245 10.46 246 10.38 247 10.34 248 10.37 249 10.38 250 10.41 251 10.5 252 10.63 253 10.74 254 10.89 255 11.19 256 11.31 257 11.71 258 11.92 259 12.41 260 12.76 261 13.13 262 13.72 263 14.28 264 14.74 265 15.2 266 16.01 267 17.15 268 17.95 269 18.77 270 20.63 271 22.04 272 24.12 273 26.77 274 29.03 275 30.13 276 30.09 277 28.39 278 24.54 279 22.95 280 20.67 281 19.34 282 18.47 283 17.11 284 16.25 285 15.51 286 14.79 287 14.12 288 13.64 289 12.97 290 12.64 291 12.11 292 11.81 293 11.6 294 11.27 295 11.07 296 10.83 297 10.73 298 10.59 299 10.52 300 10.43 301 10.4 302 10.39 303 10.39 304 10.47 305 10.55 306 10.61 307 10.82 308 10.95 309 11.25 310 11.51 311 11.71 312 12.08 313 12.44 314 12.76 315 13.21 316 13.76 317 14.1 318 14.67 319 15.09 320 15.63 321 15.79 322 15.94 323 15.98 324 15.81 325 15.52 326 15.08 327 14.61 328 14.17 329 13.58 330 13.14 331 12.48 332 12.14 333 11.86 334 11.32 335 11.01 336 10.6 337 10.41 338 10.18 339 10 340 9.84 341 9.76 342 9.69 343 9.64 344 9.6 345 9.62 346 9.66 347 9.76 348 9.82 349 10.03 350 10.18 351 10.28 352 10.6 353 10.82 354 11.1 355 11.36 356 11.68 357 11.98 358 12.4 359 12.67 0",45,"【2.1GHz】SANT(Indoor)-MultiBand-360VH344-GTL",360,2150,2170,0,null,"SANT(Indoor)-MultiBand-360VH344-GTL",false,0,0,null],</v>
      </c>
      <c r="C78" s="10" t="str">
        <f t="shared" ref="C78:E78" si="73">""""&amp;C24&amp;""","&amp;D78</f>
        <v>"Ｇｏｏｄ Ｔｅｌｅｃｏｍｍｕｎｉｃａｔｉｏｎ","20180215_エリア設計部修正","2 0 0 360 0 3.1 1 3.12 2 3.15 3 3.15 4 3.15 5 3.15 6 3.15 7 3.16 8 3.15 9 3.14 10 3.12 11 3.12 12 3.1 13 3.08 14 3.05 15 2.98 16 2.98 17 2.94 18 2.87 19 2.87 20 2.81 21 2.71 22 2.71 23 2.64 24 2.52 25 2.52 26 2.45 27 2.33 28 2.33 29 2.27 30 2.15 31 2.15 32 2.09 33 1.96 34 1.96 35 1.94 36 1.8 37 1.8 38 1.73 39 1.63 40 1.63 41 1.59 42 1.5 43 1.5 44 1.46 45 1.38 46 1.38 47 1.35 48 1.28 49 1.28 50 1.25 51 1.24 52 1.21 53 1.19 54 1.13 55 1.13 56 1.13 57 1.13 58 1.11 59 1.1 60 1.12 61 1.12 62 1.12 63 1.13 64 1.13 65 1.14 66 1.15 67 1.15 68 1.16 69 1.19 70 1.19 71 1.19 72 1.22 73 1.23 74 1.24 75 1.28 76 1.31 77 1.32 78 1.34 79 1.38 80 1.38 81 1.39 82 1.42 83 1.45 84 1.45 85 1.47 86 1.48 87 1.49 88 1.55 89 1.55 90 1.62 91 1.59 92 1.59 93 1.59 94 1.6 95 1.61 96 1.62 97 1.63 98 1.6 99 1.62 100 1.6 101 1.61 102 1.6 103 1.57 104 1.59 105 1.59 106 1.56 107 1.53 108 1.53 109 1.51 110 1.53 111 1.48 112 1.51 113 1.45 114 1.45 115 1.42 116 1.36 117 1.36 118 1.34 119 1.32 120 1.27 121 1.24 122 1.19 123 1.19 124 1.15 125 1.12 126 1.09 127 1.06 128 0.99 129 0.99 130 0.97 131 0.94 132 0.94 133 0.87 134 0.79 135 0.79 136 0.79 137 0.68 138 0.68 139 0.64 140 0.57 141 0.57 142 0.53 143 0.5 144 0.5 145 0.44 146 0.38 147 0.38 148 0.35 149 0.28 150 0.28 151 0.25 152 0.23 153 0.19 154 0.17 155 0.15 156 0.12 157 0.12 158 0.09 159 0.07 160 0.05 161 0.04 162 0.02 163 0.02 164 0.01 165 0 166 0 167 0.01 168 0.01 169 0.02 170 0.06 171 0.08 172 0.08 173 0.11 174 0.16 175 0.16 176 0.2 177 0.29 178 0.29 179 0.36 180 0.39 181 0.44 182 0.49 183 0.62 184 0.62 185 0.69 186 0.83 187 0.83 188 0.89 189 1.04 190 1.04 191 1.12 192 1.31 193 1.31 194 1.4 195 1.59 196 1.59 197 1.68 198 1.88 199 1.88 200 1.98 201 2.19 202 2.19 203 2.31 204 2.51 205 2.51 206 2.6 207 2.8 208 2.8 209 2.88 210 3.04 211 3.04 212 3.13 213 3.19 214 3.26 215 3.34 216 3.44 217 3.44 218 3.46 219 3.53 220 3.53 221 3.54 222 3.55 223 3.55 224 3.57 225 3.54 226 3.54 227 3.59 228 3.57 229 3.53 230 3.49 231 3.45 232 3.39 233 3.33 234 3.29 235 3.18 236 3.18 237 3.13 238 3.03 239 3.03 240 2.98 241 2.9 242 2.85 243 2.77 244 2.64 245 2.64 246 2.57 247 2.46 248 2.46 249 2.4 250 2.3 251 2.3 252 2.26 253 2.15 254 2.15 255 2.09 256 1.99 257 1.99 258 1.95 259 1.91 260 1.87 261 1.84 262 1.78 263 1.78 264 1.75 265 1.73 266 1.71 267 1.69 268 1.65 269 1.65 270 1.66 271 1.6 272 1.6 273 1.59 274 1.56 275 1.55 276 1.53 277 1.52 278 1.52 279 1.52 280 1.51 281 1.51 282 1.51 283 1.51 284 1.51 285 1.52 286 1.5 287 1.5 288 1.5 289 1.51 290 1.51 291 1.5 292 1.5 293 1.5 294 1.51 295 1.5 296 1.5 297 1.5 298 1.51 299 1.52 300 1.53 301 1.51 302 1.52 303 1.52 304 1.51 305 1.49 306 1.49 307 1.49 308 1.5 309 1.5 310 1.51 311 1.52 312 1.52 313 1.52 314 1.53 315 1.54 316 1.54 317 1.56 318 1.56 319 1.58 320 1.61 321 1.61 322 1.65 323 1.67 324 1.67 325 1.68 326 1.72 327 1.72 328 1.73 329 1.8 330 1.8 331 1.82 332 1.87 333 1.87 334 1.91 335 1.98 336 1.98 337 2.02 338 2.1 339 2.1 340 2.16 341 2.28 342 2.28 343 2.32 344 2.4 345 2.4 346 2.43 347 2.54 348 2.54 349 2.6 350 2.71 351 2.71 352 2.77 353 2.87 354 2.87 355 2.93 356 2.99 357 2.99 358 3.03 359 3.1 1 0 360 0 13.15 1 13.42 2 13.68 3 14.1 4 14.28 5 14.45 6 14.39 7 14.19 8 13.9 9 13.57 10 13.06 11 12.32 12 11.84 13 11.17 14 10.29 15 9.83 16 8.86 17 8.36 18 7.48 19 6.99 20 6.58 21 5.85 22 5.38 23 4.88 24 4.44 25 4.01 26 3.62 27 3.14 28 2.88 29 2.4 30 2.16 31 1.94 32 1.56 33 1.36 34 1.07 35 0.91 36 0.73 37 0.57 38 0.45 39 0.33 40 0.2 41 0.14 42 0.09 43 0.03 44 0.01 45 0 46 0.01 47 0.04 48 0.07 49 0.15 50 0.22 51 0.3 52 0.4 53 0.54 54 0.64 55 0.78 56 0.98 57 1.09 58 1.35 59 1.49 60 1.8 61 2 62 2.15 63 2.51 64 2.76 65 3.08 66 3.37 67 3.69 68 4.03 69 4.49 70 4.78 71 5.42 72 5.76 73 6.1 74 6.9 75 7.27 76 8.03 77 8.66 78 9.31 79 10.12 80 11.02 81 11.84 82 13.22 83 14.18 84 15.2 85 17.54 86 18.95 87 22.01 88 23.78 89 24.87 90 23.7 91 22.12 92 19.66 93 17.42 94 16.22 95 14.82 96 13.25 97 12.42 98 11.11 99 10.43 100 9.42 101 8.81 102 8.38 103 7.68 104 7.14 105 6.7 106 6.24 107 5.8 108 5.45 109 4.94 110 4.68 111 4.21 112 3.99 113 3.81 114 3.45 115 3.23 116 3 117 2.8 118 2.62 119 2.45 120 2.22 121 2.09 122 1.87 123 1.77 124 1.67 125 1.5 126 1.39 127 1.27 128 1.18 129 1.09 130 1.01 131 0.93 132 0.88 133 0.81 134 0.76 135 0.72 136 0.67 137 0.65 138 0.66 139 0.66 140 0.67 141 0.72 142 0.76 143 0.82 144 0.87 145 0.98 146 1.08 147 1.25 148 1.35 149 1.6 150 1.75 151 1.9 152 2.21 153 2.43 154 2.72 155 3 156 3.35 157 3.64 158 4.13 159 4.39 160 5.04 161 5.38 162 5.74 163 6.48 164 6.91 165 7.62 166 8.15 167 8.77 168 9.36 169 10.13 170 10.63 171 11.59 172 12.09 173 12.58 174 13.45 175 13.83 176 14.46 177 14.69 178 14.87 179 14.93 180 14.86 181 14.74 182 14.46 183 14.29 184 14.08 185 13.68 186 13.48 187 13.03 188 12.86 189 12.51 190 12.26 191 12.06 192 11.82 193 11.57 194 11.43 195 11.28 196 11.07 197 10.99 198 10.85 199 10.76 200 10.65 201 10.62 202 10.62 203 10.61 204 10.6 205 10.67 206 10.74 207 10.81 208 10.91 209 11.09 210 11.22 211 11.52 212 11.68 213 11.98 214 12.25 215 12.51 216 12.94 217 13.21 218 13.45 219 13.72 220 14.13 221 14.34 222 14.77 223 14.93 224 15.01 225 15.13 226 15.12 227 15.03 228 14.88 229 14.63 230 14.39 231 14.03 232 13.71 233 13.2 234 12.91 235 12.48 236 12.16 237 11.9 238 11.52 239 11.25 240 11.1 241 10.91 242 10.73 243 10.63 244 10.5 245 10.46 246 10.38 247 10.34 248 10.37 249 10.38 250 10.41 251 10.5 252 10.63 253 10.74 254 10.89 255 11.19 256 11.31 257 11.71 258 11.92 259 12.41 260 12.76 261 13.13 262 13.72 263 14.28 264 14.74 265 15.2 266 16.01 267 17.15 268 17.95 269 18.77 270 20.63 271 22.04 272 24.12 273 26.77 274 29.03 275 30.13 276 30.09 277 28.39 278 24.54 279 22.95 280 20.67 281 19.34 282 18.47 283 17.11 284 16.25 285 15.51 286 14.79 287 14.12 288 13.64 289 12.97 290 12.64 291 12.11 292 11.81 293 11.6 294 11.27 295 11.07 296 10.83 297 10.73 298 10.59 299 10.52 300 10.43 301 10.4 302 10.39 303 10.39 304 10.47 305 10.55 306 10.61 307 10.82 308 10.95 309 11.25 310 11.51 311 11.71 312 12.08 313 12.44 314 12.76 315 13.21 316 13.76 317 14.1 318 14.67 319 15.09 320 15.63 321 15.79 322 15.94 323 15.98 324 15.81 325 15.52 326 15.08 327 14.61 328 14.17 329 13.58 330 13.14 331 12.48 332 12.14 333 11.86 334 11.32 335 11.01 336 10.6 337 10.41 338 10.18 339 10 340 9.84 341 9.76 342 9.69 343 9.64 344 9.6 345 9.62 346 9.66 347 9.76 348 9.82 349 10.03 350 10.18 351 10.28 352 10.6 353 10.82 354 11.1 355 11.36 356 11.68 357 11.98 358 12.4 359 12.67 0",45,"【2.1GHz】SANT(Indoor)-MultiBand-360VH344-GTL",360,2150,2170,0,null,"SANT(Indoor)-MultiBand-360VH344-GTL",false,0,0,null],</v>
      </c>
      <c r="D78" s="10" t="str">
        <f t="shared" si="73"/>
        <v>"20180215_エリア設計部修正","2 0 0 360 0 3.1 1 3.12 2 3.15 3 3.15 4 3.15 5 3.15 6 3.15 7 3.16 8 3.15 9 3.14 10 3.12 11 3.12 12 3.1 13 3.08 14 3.05 15 2.98 16 2.98 17 2.94 18 2.87 19 2.87 20 2.81 21 2.71 22 2.71 23 2.64 24 2.52 25 2.52 26 2.45 27 2.33 28 2.33 29 2.27 30 2.15 31 2.15 32 2.09 33 1.96 34 1.96 35 1.94 36 1.8 37 1.8 38 1.73 39 1.63 40 1.63 41 1.59 42 1.5 43 1.5 44 1.46 45 1.38 46 1.38 47 1.35 48 1.28 49 1.28 50 1.25 51 1.24 52 1.21 53 1.19 54 1.13 55 1.13 56 1.13 57 1.13 58 1.11 59 1.1 60 1.12 61 1.12 62 1.12 63 1.13 64 1.13 65 1.14 66 1.15 67 1.15 68 1.16 69 1.19 70 1.19 71 1.19 72 1.22 73 1.23 74 1.24 75 1.28 76 1.31 77 1.32 78 1.34 79 1.38 80 1.38 81 1.39 82 1.42 83 1.45 84 1.45 85 1.47 86 1.48 87 1.49 88 1.55 89 1.55 90 1.62 91 1.59 92 1.59 93 1.59 94 1.6 95 1.61 96 1.62 97 1.63 98 1.6 99 1.62 100 1.6 101 1.61 102 1.6 103 1.57 104 1.59 105 1.59 106 1.56 107 1.53 108 1.53 109 1.51 110 1.53 111 1.48 112 1.51 113 1.45 114 1.45 115 1.42 116 1.36 117 1.36 118 1.34 119 1.32 120 1.27 121 1.24 122 1.19 123 1.19 124 1.15 125 1.12 126 1.09 127 1.06 128 0.99 129 0.99 130 0.97 131 0.94 132 0.94 133 0.87 134 0.79 135 0.79 136 0.79 137 0.68 138 0.68 139 0.64 140 0.57 141 0.57 142 0.53 143 0.5 144 0.5 145 0.44 146 0.38 147 0.38 148 0.35 149 0.28 150 0.28 151 0.25 152 0.23 153 0.19 154 0.17 155 0.15 156 0.12 157 0.12 158 0.09 159 0.07 160 0.05 161 0.04 162 0.02 163 0.02 164 0.01 165 0 166 0 167 0.01 168 0.01 169 0.02 170 0.06 171 0.08 172 0.08 173 0.11 174 0.16 175 0.16 176 0.2 177 0.29 178 0.29 179 0.36 180 0.39 181 0.44 182 0.49 183 0.62 184 0.62 185 0.69 186 0.83 187 0.83 188 0.89 189 1.04 190 1.04 191 1.12 192 1.31 193 1.31 194 1.4 195 1.59 196 1.59 197 1.68 198 1.88 199 1.88 200 1.98 201 2.19 202 2.19 203 2.31 204 2.51 205 2.51 206 2.6 207 2.8 208 2.8 209 2.88 210 3.04 211 3.04 212 3.13 213 3.19 214 3.26 215 3.34 216 3.44 217 3.44 218 3.46 219 3.53 220 3.53 221 3.54 222 3.55 223 3.55 224 3.57 225 3.54 226 3.54 227 3.59 228 3.57 229 3.53 230 3.49 231 3.45 232 3.39 233 3.33 234 3.29 235 3.18 236 3.18 237 3.13 238 3.03 239 3.03 240 2.98 241 2.9 242 2.85 243 2.77 244 2.64 245 2.64 246 2.57 247 2.46 248 2.46 249 2.4 250 2.3 251 2.3 252 2.26 253 2.15 254 2.15 255 2.09 256 1.99 257 1.99 258 1.95 259 1.91 260 1.87 261 1.84 262 1.78 263 1.78 264 1.75 265 1.73 266 1.71 267 1.69 268 1.65 269 1.65 270 1.66 271 1.6 272 1.6 273 1.59 274 1.56 275 1.55 276 1.53 277 1.52 278 1.52 279 1.52 280 1.51 281 1.51 282 1.51 283 1.51 284 1.51 285 1.52 286 1.5 287 1.5 288 1.5 289 1.51 290 1.51 291 1.5 292 1.5 293 1.5 294 1.51 295 1.5 296 1.5 297 1.5 298 1.51 299 1.52 300 1.53 301 1.51 302 1.52 303 1.52 304 1.51 305 1.49 306 1.49 307 1.49 308 1.5 309 1.5 310 1.51 311 1.52 312 1.52 313 1.52 314 1.53 315 1.54 316 1.54 317 1.56 318 1.56 319 1.58 320 1.61 321 1.61 322 1.65 323 1.67 324 1.67 325 1.68 326 1.72 327 1.72 328 1.73 329 1.8 330 1.8 331 1.82 332 1.87 333 1.87 334 1.91 335 1.98 336 1.98 337 2.02 338 2.1 339 2.1 340 2.16 341 2.28 342 2.28 343 2.32 344 2.4 345 2.4 346 2.43 347 2.54 348 2.54 349 2.6 350 2.71 351 2.71 352 2.77 353 2.87 354 2.87 355 2.93 356 2.99 357 2.99 358 3.03 359 3.1 1 0 360 0 13.15 1 13.42 2 13.68 3 14.1 4 14.28 5 14.45 6 14.39 7 14.19 8 13.9 9 13.57 10 13.06 11 12.32 12 11.84 13 11.17 14 10.29 15 9.83 16 8.86 17 8.36 18 7.48 19 6.99 20 6.58 21 5.85 22 5.38 23 4.88 24 4.44 25 4.01 26 3.62 27 3.14 28 2.88 29 2.4 30 2.16 31 1.94 32 1.56 33 1.36 34 1.07 35 0.91 36 0.73 37 0.57 38 0.45 39 0.33 40 0.2 41 0.14 42 0.09 43 0.03 44 0.01 45 0 46 0.01 47 0.04 48 0.07 49 0.15 50 0.22 51 0.3 52 0.4 53 0.54 54 0.64 55 0.78 56 0.98 57 1.09 58 1.35 59 1.49 60 1.8 61 2 62 2.15 63 2.51 64 2.76 65 3.08 66 3.37 67 3.69 68 4.03 69 4.49 70 4.78 71 5.42 72 5.76 73 6.1 74 6.9 75 7.27 76 8.03 77 8.66 78 9.31 79 10.12 80 11.02 81 11.84 82 13.22 83 14.18 84 15.2 85 17.54 86 18.95 87 22.01 88 23.78 89 24.87 90 23.7 91 22.12 92 19.66 93 17.42 94 16.22 95 14.82 96 13.25 97 12.42 98 11.11 99 10.43 100 9.42 101 8.81 102 8.38 103 7.68 104 7.14 105 6.7 106 6.24 107 5.8 108 5.45 109 4.94 110 4.68 111 4.21 112 3.99 113 3.81 114 3.45 115 3.23 116 3 117 2.8 118 2.62 119 2.45 120 2.22 121 2.09 122 1.87 123 1.77 124 1.67 125 1.5 126 1.39 127 1.27 128 1.18 129 1.09 130 1.01 131 0.93 132 0.88 133 0.81 134 0.76 135 0.72 136 0.67 137 0.65 138 0.66 139 0.66 140 0.67 141 0.72 142 0.76 143 0.82 144 0.87 145 0.98 146 1.08 147 1.25 148 1.35 149 1.6 150 1.75 151 1.9 152 2.21 153 2.43 154 2.72 155 3 156 3.35 157 3.64 158 4.13 159 4.39 160 5.04 161 5.38 162 5.74 163 6.48 164 6.91 165 7.62 166 8.15 167 8.77 168 9.36 169 10.13 170 10.63 171 11.59 172 12.09 173 12.58 174 13.45 175 13.83 176 14.46 177 14.69 178 14.87 179 14.93 180 14.86 181 14.74 182 14.46 183 14.29 184 14.08 185 13.68 186 13.48 187 13.03 188 12.86 189 12.51 190 12.26 191 12.06 192 11.82 193 11.57 194 11.43 195 11.28 196 11.07 197 10.99 198 10.85 199 10.76 200 10.65 201 10.62 202 10.62 203 10.61 204 10.6 205 10.67 206 10.74 207 10.81 208 10.91 209 11.09 210 11.22 211 11.52 212 11.68 213 11.98 214 12.25 215 12.51 216 12.94 217 13.21 218 13.45 219 13.72 220 14.13 221 14.34 222 14.77 223 14.93 224 15.01 225 15.13 226 15.12 227 15.03 228 14.88 229 14.63 230 14.39 231 14.03 232 13.71 233 13.2 234 12.91 235 12.48 236 12.16 237 11.9 238 11.52 239 11.25 240 11.1 241 10.91 242 10.73 243 10.63 244 10.5 245 10.46 246 10.38 247 10.34 248 10.37 249 10.38 250 10.41 251 10.5 252 10.63 253 10.74 254 10.89 255 11.19 256 11.31 257 11.71 258 11.92 259 12.41 260 12.76 261 13.13 262 13.72 263 14.28 264 14.74 265 15.2 266 16.01 267 17.15 268 17.95 269 18.77 270 20.63 271 22.04 272 24.12 273 26.77 274 29.03 275 30.13 276 30.09 277 28.39 278 24.54 279 22.95 280 20.67 281 19.34 282 18.47 283 17.11 284 16.25 285 15.51 286 14.79 287 14.12 288 13.64 289 12.97 290 12.64 291 12.11 292 11.81 293 11.6 294 11.27 295 11.07 296 10.83 297 10.73 298 10.59 299 10.52 300 10.43 301 10.4 302 10.39 303 10.39 304 10.47 305 10.55 306 10.61 307 10.82 308 10.95 309 11.25 310 11.51 311 11.71 312 12.08 313 12.44 314 12.76 315 13.21 316 13.76 317 14.1 318 14.67 319 15.09 320 15.63 321 15.79 322 15.94 323 15.98 324 15.81 325 15.52 326 15.08 327 14.61 328 14.17 329 13.58 330 13.14 331 12.48 332 12.14 333 11.86 334 11.32 335 11.01 336 10.6 337 10.41 338 10.18 339 10 340 9.84 341 9.76 342 9.69 343 9.64 344 9.6 345 9.62 346 9.66 347 9.76 348 9.82 349 10.03 350 10.18 351 10.28 352 10.6 353 10.82 354 11.1 355 11.36 356 11.68 357 11.98 358 12.4 359 12.67 0",45,"【2.1GHz】SANT(Indoor)-MultiBand-360VH344-GTL",360,2150,2170,0,null,"SANT(Indoor)-MultiBand-360VH344-GTL",false,0,0,null],</v>
      </c>
      <c r="E78" s="10" t="str">
        <f t="shared" si="73"/>
        <v>"2 0 0 360 0 3.1 1 3.12 2 3.15 3 3.15 4 3.15 5 3.15 6 3.15 7 3.16 8 3.15 9 3.14 10 3.12 11 3.12 12 3.1 13 3.08 14 3.05 15 2.98 16 2.98 17 2.94 18 2.87 19 2.87 20 2.81 21 2.71 22 2.71 23 2.64 24 2.52 25 2.52 26 2.45 27 2.33 28 2.33 29 2.27 30 2.15 31 2.15 32 2.09 33 1.96 34 1.96 35 1.94 36 1.8 37 1.8 38 1.73 39 1.63 40 1.63 41 1.59 42 1.5 43 1.5 44 1.46 45 1.38 46 1.38 47 1.35 48 1.28 49 1.28 50 1.25 51 1.24 52 1.21 53 1.19 54 1.13 55 1.13 56 1.13 57 1.13 58 1.11 59 1.1 60 1.12 61 1.12 62 1.12 63 1.13 64 1.13 65 1.14 66 1.15 67 1.15 68 1.16 69 1.19 70 1.19 71 1.19 72 1.22 73 1.23 74 1.24 75 1.28 76 1.31 77 1.32 78 1.34 79 1.38 80 1.38 81 1.39 82 1.42 83 1.45 84 1.45 85 1.47 86 1.48 87 1.49 88 1.55 89 1.55 90 1.62 91 1.59 92 1.59 93 1.59 94 1.6 95 1.61 96 1.62 97 1.63 98 1.6 99 1.62 100 1.6 101 1.61 102 1.6 103 1.57 104 1.59 105 1.59 106 1.56 107 1.53 108 1.53 109 1.51 110 1.53 111 1.48 112 1.51 113 1.45 114 1.45 115 1.42 116 1.36 117 1.36 118 1.34 119 1.32 120 1.27 121 1.24 122 1.19 123 1.19 124 1.15 125 1.12 126 1.09 127 1.06 128 0.99 129 0.99 130 0.97 131 0.94 132 0.94 133 0.87 134 0.79 135 0.79 136 0.79 137 0.68 138 0.68 139 0.64 140 0.57 141 0.57 142 0.53 143 0.5 144 0.5 145 0.44 146 0.38 147 0.38 148 0.35 149 0.28 150 0.28 151 0.25 152 0.23 153 0.19 154 0.17 155 0.15 156 0.12 157 0.12 158 0.09 159 0.07 160 0.05 161 0.04 162 0.02 163 0.02 164 0.01 165 0 166 0 167 0.01 168 0.01 169 0.02 170 0.06 171 0.08 172 0.08 173 0.11 174 0.16 175 0.16 176 0.2 177 0.29 178 0.29 179 0.36 180 0.39 181 0.44 182 0.49 183 0.62 184 0.62 185 0.69 186 0.83 187 0.83 188 0.89 189 1.04 190 1.04 191 1.12 192 1.31 193 1.31 194 1.4 195 1.59 196 1.59 197 1.68 198 1.88 199 1.88 200 1.98 201 2.19 202 2.19 203 2.31 204 2.51 205 2.51 206 2.6 207 2.8 208 2.8 209 2.88 210 3.04 211 3.04 212 3.13 213 3.19 214 3.26 215 3.34 216 3.44 217 3.44 218 3.46 219 3.53 220 3.53 221 3.54 222 3.55 223 3.55 224 3.57 225 3.54 226 3.54 227 3.59 228 3.57 229 3.53 230 3.49 231 3.45 232 3.39 233 3.33 234 3.29 235 3.18 236 3.18 237 3.13 238 3.03 239 3.03 240 2.98 241 2.9 242 2.85 243 2.77 244 2.64 245 2.64 246 2.57 247 2.46 248 2.46 249 2.4 250 2.3 251 2.3 252 2.26 253 2.15 254 2.15 255 2.09 256 1.99 257 1.99 258 1.95 259 1.91 260 1.87 261 1.84 262 1.78 263 1.78 264 1.75 265 1.73 266 1.71 267 1.69 268 1.65 269 1.65 270 1.66 271 1.6 272 1.6 273 1.59 274 1.56 275 1.55 276 1.53 277 1.52 278 1.52 279 1.52 280 1.51 281 1.51 282 1.51 283 1.51 284 1.51 285 1.52 286 1.5 287 1.5 288 1.5 289 1.51 290 1.51 291 1.5 292 1.5 293 1.5 294 1.51 295 1.5 296 1.5 297 1.5 298 1.51 299 1.52 300 1.53 301 1.51 302 1.52 303 1.52 304 1.51 305 1.49 306 1.49 307 1.49 308 1.5 309 1.5 310 1.51 311 1.52 312 1.52 313 1.52 314 1.53 315 1.54 316 1.54 317 1.56 318 1.56 319 1.58 320 1.61 321 1.61 322 1.65 323 1.67 324 1.67 325 1.68 326 1.72 327 1.72 328 1.73 329 1.8 330 1.8 331 1.82 332 1.87 333 1.87 334 1.91 335 1.98 336 1.98 337 2.02 338 2.1 339 2.1 340 2.16 341 2.28 342 2.28 343 2.32 344 2.4 345 2.4 346 2.43 347 2.54 348 2.54 349 2.6 350 2.71 351 2.71 352 2.77 353 2.87 354 2.87 355 2.93 356 2.99 357 2.99 358 3.03 359 3.1 1 0 360 0 13.15 1 13.42 2 13.68 3 14.1 4 14.28 5 14.45 6 14.39 7 14.19 8 13.9 9 13.57 10 13.06 11 12.32 12 11.84 13 11.17 14 10.29 15 9.83 16 8.86 17 8.36 18 7.48 19 6.99 20 6.58 21 5.85 22 5.38 23 4.88 24 4.44 25 4.01 26 3.62 27 3.14 28 2.88 29 2.4 30 2.16 31 1.94 32 1.56 33 1.36 34 1.07 35 0.91 36 0.73 37 0.57 38 0.45 39 0.33 40 0.2 41 0.14 42 0.09 43 0.03 44 0.01 45 0 46 0.01 47 0.04 48 0.07 49 0.15 50 0.22 51 0.3 52 0.4 53 0.54 54 0.64 55 0.78 56 0.98 57 1.09 58 1.35 59 1.49 60 1.8 61 2 62 2.15 63 2.51 64 2.76 65 3.08 66 3.37 67 3.69 68 4.03 69 4.49 70 4.78 71 5.42 72 5.76 73 6.1 74 6.9 75 7.27 76 8.03 77 8.66 78 9.31 79 10.12 80 11.02 81 11.84 82 13.22 83 14.18 84 15.2 85 17.54 86 18.95 87 22.01 88 23.78 89 24.87 90 23.7 91 22.12 92 19.66 93 17.42 94 16.22 95 14.82 96 13.25 97 12.42 98 11.11 99 10.43 100 9.42 101 8.81 102 8.38 103 7.68 104 7.14 105 6.7 106 6.24 107 5.8 108 5.45 109 4.94 110 4.68 111 4.21 112 3.99 113 3.81 114 3.45 115 3.23 116 3 117 2.8 118 2.62 119 2.45 120 2.22 121 2.09 122 1.87 123 1.77 124 1.67 125 1.5 126 1.39 127 1.27 128 1.18 129 1.09 130 1.01 131 0.93 132 0.88 133 0.81 134 0.76 135 0.72 136 0.67 137 0.65 138 0.66 139 0.66 140 0.67 141 0.72 142 0.76 143 0.82 144 0.87 145 0.98 146 1.08 147 1.25 148 1.35 149 1.6 150 1.75 151 1.9 152 2.21 153 2.43 154 2.72 155 3 156 3.35 157 3.64 158 4.13 159 4.39 160 5.04 161 5.38 162 5.74 163 6.48 164 6.91 165 7.62 166 8.15 167 8.77 168 9.36 169 10.13 170 10.63 171 11.59 172 12.09 173 12.58 174 13.45 175 13.83 176 14.46 177 14.69 178 14.87 179 14.93 180 14.86 181 14.74 182 14.46 183 14.29 184 14.08 185 13.68 186 13.48 187 13.03 188 12.86 189 12.51 190 12.26 191 12.06 192 11.82 193 11.57 194 11.43 195 11.28 196 11.07 197 10.99 198 10.85 199 10.76 200 10.65 201 10.62 202 10.62 203 10.61 204 10.6 205 10.67 206 10.74 207 10.81 208 10.91 209 11.09 210 11.22 211 11.52 212 11.68 213 11.98 214 12.25 215 12.51 216 12.94 217 13.21 218 13.45 219 13.72 220 14.13 221 14.34 222 14.77 223 14.93 224 15.01 225 15.13 226 15.12 227 15.03 228 14.88 229 14.63 230 14.39 231 14.03 232 13.71 233 13.2 234 12.91 235 12.48 236 12.16 237 11.9 238 11.52 239 11.25 240 11.1 241 10.91 242 10.73 243 10.63 244 10.5 245 10.46 246 10.38 247 10.34 248 10.37 249 10.38 250 10.41 251 10.5 252 10.63 253 10.74 254 10.89 255 11.19 256 11.31 257 11.71 258 11.92 259 12.41 260 12.76 261 13.13 262 13.72 263 14.28 264 14.74 265 15.2 266 16.01 267 17.15 268 17.95 269 18.77 270 20.63 271 22.04 272 24.12 273 26.77 274 29.03 275 30.13 276 30.09 277 28.39 278 24.54 279 22.95 280 20.67 281 19.34 282 18.47 283 17.11 284 16.25 285 15.51 286 14.79 287 14.12 288 13.64 289 12.97 290 12.64 291 12.11 292 11.81 293 11.6 294 11.27 295 11.07 296 10.83 297 10.73 298 10.59 299 10.52 300 10.43 301 10.4 302 10.39 303 10.39 304 10.47 305 10.55 306 10.61 307 10.82 308 10.95 309 11.25 310 11.51 311 11.71 312 12.08 313 12.44 314 12.76 315 13.21 316 13.76 317 14.1 318 14.67 319 15.09 320 15.63 321 15.79 322 15.94 323 15.98 324 15.81 325 15.52 326 15.08 327 14.61 328 14.17 329 13.58 330 13.14 331 12.48 332 12.14 333 11.86 334 11.32 335 11.01 336 10.6 337 10.41 338 10.18 339 10 340 9.84 341 9.76 342 9.69 343 9.64 344 9.6 345 9.62 346 9.66 347 9.76 348 9.82 349 10.03 350 10.18 351 10.28 352 10.6 353 10.82 354 11.1 355 11.36 356 11.68 357 11.98 358 12.4 359 12.67 0",45,"【2.1GHz】SANT(Indoor)-MultiBand-360VH344-GTL",360,2150,2170,0,null,"SANT(Indoor)-MultiBand-360VH344-GTL",false,0,0,null],</v>
      </c>
      <c r="F78" s="10" t="str">
        <f t="shared" si="7"/>
        <v>45,"【2.1GHz】SANT(Indoor)-MultiBand-360VH344-GTL",360,2150,2170,0,null,"SANT(Indoor)-MultiBand-360VH344-GTL",false,0,0,null],</v>
      </c>
      <c r="G78" s="10" t="str">
        <f t="shared" si="8"/>
        <v>"【2.1GHz】SANT(Indoor)-MultiBand-360VH344-GTL",360,2150,2170,0,null,"SANT(Indoor)-MultiBand-360VH344-GTL",false,0,0,null],</v>
      </c>
      <c r="H78" s="10" t="str">
        <f t="shared" ref="H78:L78" si="74">H24&amp;","&amp;I78</f>
        <v>360,2150,2170,0,null,"SANT(Indoor)-MultiBand-360VH344-GTL",false,0,0,null],</v>
      </c>
      <c r="I78" s="10" t="str">
        <f t="shared" si="74"/>
        <v>2150,2170,0,null,"SANT(Indoor)-MultiBand-360VH344-GTL",false,0,0,null],</v>
      </c>
      <c r="J78" s="10" t="str">
        <f t="shared" si="74"/>
        <v>2170,0,null,"SANT(Indoor)-MultiBand-360VH344-GTL",false,0,0,null],</v>
      </c>
      <c r="K78" s="10" t="str">
        <f t="shared" si="74"/>
        <v>0,null,"SANT(Indoor)-MultiBand-360VH344-GTL",false,0,0,null],</v>
      </c>
      <c r="L78" s="10" t="str">
        <f t="shared" si="74"/>
        <v>null,"SANT(Indoor)-MultiBand-360VH344-GTL",false,0,0,null],</v>
      </c>
      <c r="M78" s="10" t="str">
        <f t="shared" si="10"/>
        <v>"SANT(Indoor)-MultiBand-360VH344-GTL",false,0,0,null],</v>
      </c>
      <c r="N78" s="10" t="str">
        <f t="shared" ref="N78:P78" si="75">N24&amp;","&amp;O78</f>
        <v>false,0,0,null],</v>
      </c>
      <c r="O78" s="10" t="str">
        <f t="shared" si="75"/>
        <v>0,0,null],</v>
      </c>
      <c r="P78" s="10" t="str">
        <f t="shared" si="75"/>
        <v>0,null],</v>
      </c>
      <c r="Q78" s="10" t="str">
        <f t="shared" si="12"/>
        <v>null],</v>
      </c>
    </row>
    <row r="79">
      <c r="A79" s="10" t="str">
        <f t="shared" si="4"/>
        <v>["【2.1GHz】YGS-1319W(0)",9,"Ａｃｅ Ｔｅｃｈｎｏｌｏｇｙ","20170329_エリア設計部登録","2 0 0 360 0 0.02 1 0.01 2 0.01 3 0.03 4 0.06 5 0.12 6 0.16 7 0.23 8 0.28 9 0.39 10 0.45 11 0.57 12 0.68 13 0.83 14 0.98 15 1.15 16 1.33 17 1.48 18 1.64 19 1.93 20 2.14 21 2.35 22 2.66 23 2.92 24 3.15 25 3.56 26 3.89 27 4.15 28 4.62 29 4.97 30 5.28 31 5.61 32 6.19 33 6.64 34 7.07 35 7.74 36 8.22 37 9.02 38 9.64 39 10.14 40 10.73 41 11.82 42 12.26 43 13.17 44 14.24 45 14.92 46 15.95 47 17.22 48 18.39 49 19.76 50 21.69 51 23.7 52 25.3 53 27.92 54 29.57 55 30.7 56 29.51 57 27.75 58 26.36 59 25.14 60 24.46 61 23.83 62 23.31 63 23.74 64 24.04 65 23.47 66 24.63 67 23.78 68 24 69 25.09 70 25.29 71 25.28 72 25.15 73 25.92 74 25.09 75 25.01 76 24.01 77 24.21 78 24.4 79 24.82 80 25.91 81 26.99 82 28.73 83 31.24 84 35.4 85 36.58 86 46.11 87 47.43 88 44.11 89 36.26 90 35.04 91 32.24 92 31.33 93 29.06 94 28.86 95 27.77 96 26.72 97 26.5 98 25.9 99 26.03 100 25.95 101 25.41 102 25.46 103 25.13 104 24.74 105 24.44 106 24.12 107 24.19 108 24.26 109 24.43 110 25.08 111 25.3 112 26.34 113 26.54 114 27.43 115 28.47 116 29.17 117 30.68 118 32.28 119 33.43 120 34.5 121 39.5 122 41.74 123 43.43 124 53.43 125 44.31 126 38.53 127 38.81 128 35.29 129 32.38 130 32.62 131 31.58 132 30 133 29.27 134 29.71 135 29.64 136 29.05 137 29.23 138 28.79 139 27.48 140 27.76 141 27.08 142 27.38 143 26.74 144 26.54 145 25.9 146 26.01 147 26.6 148 25.98 149 26.05 150 26.86 151 26.97 152 26.84 153 27.34 154 28.21 155 28.57 156 28.68 157 28.97 158 30.16 159 29.17 160 29.94 161 29.94 162 29.92 163 30.27 164 31.06 165 31.45 166 32.46 167 31.53 168 33.13 169 33.45 170 34.09 171 33.26 172 34.9 173 35.65 174 36.93 175 37.61 176 36.68 177 41.5 178 37.92 179 40.72 180 41.33 181 41.59 182 42.39 183 43.22 184 39.91 185 42.59 186 44.19 187 41.5 188 49.02 189 44.6 190 56.39 191 47.07 192 46.91 193 43.6 194 39.93 195 39.94 196 38.32 197 36.81 198 37.67 199 36.99 200 34.83 201 35.86 202 34.99 203 35.9 204 35.68 205 35.53 206 34.32 207 35.78 208 36.37 209 36.1 210 36.92 211 37.1 212 36.93 213 36.38 214 38.85 215 36.45 216 37.74 217 34.99 218 35.65 219 35.43 220 34.28 221 33.43 222 33.65 223 31.54 224 32.19 225 31.18 226 31.76 227 30.33 228 30.51 229 29.54 230 29.58 231 29.45 232 29.13 233 30.01 234 29.71 235 29.22 236 29.24 237 29.7 238 29.74 239 30.4 240 30.44 241 31.06 242 31.43 243 33.18 244 34.26 245 35.53 246 35.71 247 36.68 248 39.11 249 39.18 250 39.21 251 37.98 252 35.26 253 33.98 254 33.28 255 31.4 256 30.39 257 29.45 258 27.16 259 26.14 260 24.8 261 24.86 262 23.47 263 23 264 22.73 265 22.24 266 21.33 267 21.37 268 21.26 269 21.11 270 21.51 271 21.8 272 22.36 273 22.61 274 23.6 275 24.31 276 24.9 277 25.9 278 27.84 279 27.97 280 28.83 281 29.54 282 29.12 283 28.15 284 27.32 285 26.76 286 25.37 287 24.4 288 23.44 289 22.4 290 22.04 291 20.8 292 20.56 293 19.97 294 19.45 295 19.47 296 18.95 297 19 298 18.94 299 19.21 300 19.68 301 20.37 302 20.22 303 21.11 304 23.09 305 23.58 306 26.55 307 29.81 308 31.73 309 33.05 310 27.65 311 25.1 312 22.6 313 20.82 314 18.39 315 17.03 316 15.7 317 14.13 318 13.2 319 12.34 320 11.24 321 10.53 322 9.82 323 8.98 324 8.48 325 7.89 326 7.43 327 6.74 328 6.25 329 5.88 330 5.32 331 4.95 332 4.57 333 4.13 334 3.8 335 3.49 336 3.11 337 2.84 338 2.61 339 2.38 340 2.06 341 1.88 342 1.68 343 1.45 344 1.27 345 1.15 346 0.97 347 0.81 348 0.7 349 0.55 350 0.49 351 0.4 352 0.33 353 0.25 354 0.19 355 0.16 356 0.08 357 0.07 358 0.04 359 0 1 0 360 0 0.05 1 0.06 2 0 3 0.09 4 0.08 5 0.1 6 0.18 7 0.24 8 0.3 9 0.44 10 0.53 11 0.64 12 0.8 13 0.96 14 1.16 15 1.39 16 1.59 17 1.81 18 2.12 19 2.36 20 2.62 21 2.86 22 3.31 23 3.6 24 3.91 25 4.43 26 4.75 27 5.09 28 5.52 29 6.09 30 6.47 31 7.02 32 7.66 33 8.14 34 8.93 35 9.53 36 10.02 37 10.61 38 11.64 39 12.2 40 12.76 41 13.9 42 14.62 43 15.37 44 16.74 45 17.94 46 18.81 47 20 48 21.5 49 22.1 50 23.92 51 25.96 52 26.95 53 27.91 54 31.93 55 31.36 56 32.49 57 37.09 58 36.5 59 36.11 60 39.36 61 39.24 62 42.03 63 40.1 64 42.82 65 40.46 66 45.96 67 42.96 68 42.44 69 38.87 70 39.3 71 37.5 72 36.64 73 34.62 74 34.07 75 33.91 76 32.59 77 31.01 78 30.44 79 30.59 80 30.17 81 28.75 82 29.75 83 31.18 84 32.21 85 33.42 86 35.78 87 40.39 88 44.74 89 41.79 90 35.93 91 33.92 92 32.06 93 30.22 94 29.43 95 30.72 96 30.05 97 30.72 98 29.94 99 30.76 100 31.03 101 30.34 102 29.09 103 28.74 104 28.95 105 28.33 106 28.57 107 29.51 108 29.78 109 31.25 110 32.21 111 31.46 112 31.21 113 29.69 114 29.5 115 28.65 116 27.94 117 28.82 118 28.44 119 28.98 120 30.95 121 30.95 122 30.96 123 33.95 124 35.95 125 36.23 126 38.42 127 37.66 128 36.77 129 36.51 130 37.17 131 37.19 132 35.08 133 35.34 134 36.04 135 34.45 136 34.55 137 35.17 138 34.76 139 34.86 140 34.35 141 32.89 142 32.3 143 31.42 144 32.31 145 31.01 146 30.65 147 30.83 148 28.78 149 30.28 150 30.91 151 30.44 152 30.36 153 30.25 154 30.93 155 30.76 156 30.98 157 31.27 158 31.03 159 31.09 160 30.96 161 30.57 162 29.99 163 29.47 164 29.81 165 29.72 166 30.1 167 29.11 168 28.67 169 29.45 170 29.3 171 30.08 172 30 173 30.4 174 31.95 175 32.18 176 33.8 177 35.73 178 35.29 179 36.19 180 38.09 181 42.57 182 40.54 183 39.59 184 43.59 185 40.88 186 42.28 187 38.88 188 38.09 189 37.98 190 38.35 191 35.54 192 37.19 193 36.96 194 37.55 195 36.15 196 38.29 197 40.51 198 41.18 199 43.12 200 42.3 201 45.12 202 49.68 203 43.19 204 38.57 205 42.19 206 38.76 207 37.61 208 36.74 209 36.74 210 35.23 211 35.59 212 36.9 213 35.16 214 35.67 215 34.63 216 35.27 217 35.97 218 36.57 219 35.4 220 36.53 221 36.23 222 35.89 223 35.32 224 34.28 225 36.56 226 33.62 227 31.86 228 32.31 229 31.45 230 32.09 231 32.23 232 32.29 233 31.52 234 31.97 235 32.34 236 30.75 237 31.1 238 31.3 239 32.09 240 33.93 241 33.82 242 33.44 243 34.13 244 36.61 245 37.04 246 36.41 247 38.09 248 35.59 249 35.07 250 34.88 251 34.16 252 33.41 253 32.64 254 34.31 255 33.67 256 37.34 257 38.2 258 38.2 259 37.27 260 36.95 261 36.3 262 37.04 263 35.93 264 35.32 265 35.24 266 36.15 267 35.56 268 34.95 269 39.07 270 37.93 271 36.31 272 36.53 273 35.92 274 36.96 275 35.68 276 38.26 277 37.79 278 40.05 279 39.67 280 38.93 281 36.07 282 35.77 283 33.29 284 32.44 285 32.53 286 32.02 287 32.27 288 31.92 289 33.9 290 33.25 291 36.43 292 35.06 293 36.13 294 32.05 295 29.84 296 29.43 297 27.77 298 26.84 299 26.17 300 25.05 301 25.12 302 25.77 303 25.54 304 25.99 305 26.23 306 27.71 307 30.34 308 32.79 309 35.33 310 40.72 311 37.45 312 32.41 313 27.45 314 24.99 315 23.24 316 21.48 317 19.53 318 18 319 17.28 320 15.46 321 14.6 322 13.97 323 12.52 324 12.01 325 11.25 326 10.24 327 9.65 328 9.13 329 8.66 330 7.92 331 7.39 332 6.94 333 6.31 334 5.9 335 5.51 336 4.93 337 4.59 338 4.29 339 3.78 340 3.53 341 3.23 342 2.94 343 2.59 344 2.37 345 2.13 346 1.81 347 1.62 348 1.43 349 1.15 350 1.02 351 0.9 352 0.68 353 0.52 354 0.46 355 0.4 356 0.29 357 0.16 358 0.12 359 0.09 0",0,"【2.1GHz】YGS-1319W",47,2150,2170,0,null,"YGS-1319W",false,0,0,null],</v>
      </c>
      <c r="B79" s="10" t="str">
        <f t="shared" si="5"/>
        <v>9,"Ａｃｅ Ｔｅｃｈｎｏｌｏｇｙ","20170329_エリア設計部登録","2 0 0 360 0 0.02 1 0.01 2 0.01 3 0.03 4 0.06 5 0.12 6 0.16 7 0.23 8 0.28 9 0.39 10 0.45 11 0.57 12 0.68 13 0.83 14 0.98 15 1.15 16 1.33 17 1.48 18 1.64 19 1.93 20 2.14 21 2.35 22 2.66 23 2.92 24 3.15 25 3.56 26 3.89 27 4.15 28 4.62 29 4.97 30 5.28 31 5.61 32 6.19 33 6.64 34 7.07 35 7.74 36 8.22 37 9.02 38 9.64 39 10.14 40 10.73 41 11.82 42 12.26 43 13.17 44 14.24 45 14.92 46 15.95 47 17.22 48 18.39 49 19.76 50 21.69 51 23.7 52 25.3 53 27.92 54 29.57 55 30.7 56 29.51 57 27.75 58 26.36 59 25.14 60 24.46 61 23.83 62 23.31 63 23.74 64 24.04 65 23.47 66 24.63 67 23.78 68 24 69 25.09 70 25.29 71 25.28 72 25.15 73 25.92 74 25.09 75 25.01 76 24.01 77 24.21 78 24.4 79 24.82 80 25.91 81 26.99 82 28.73 83 31.24 84 35.4 85 36.58 86 46.11 87 47.43 88 44.11 89 36.26 90 35.04 91 32.24 92 31.33 93 29.06 94 28.86 95 27.77 96 26.72 97 26.5 98 25.9 99 26.03 100 25.95 101 25.41 102 25.46 103 25.13 104 24.74 105 24.44 106 24.12 107 24.19 108 24.26 109 24.43 110 25.08 111 25.3 112 26.34 113 26.54 114 27.43 115 28.47 116 29.17 117 30.68 118 32.28 119 33.43 120 34.5 121 39.5 122 41.74 123 43.43 124 53.43 125 44.31 126 38.53 127 38.81 128 35.29 129 32.38 130 32.62 131 31.58 132 30 133 29.27 134 29.71 135 29.64 136 29.05 137 29.23 138 28.79 139 27.48 140 27.76 141 27.08 142 27.38 143 26.74 144 26.54 145 25.9 146 26.01 147 26.6 148 25.98 149 26.05 150 26.86 151 26.97 152 26.84 153 27.34 154 28.21 155 28.57 156 28.68 157 28.97 158 30.16 159 29.17 160 29.94 161 29.94 162 29.92 163 30.27 164 31.06 165 31.45 166 32.46 167 31.53 168 33.13 169 33.45 170 34.09 171 33.26 172 34.9 173 35.65 174 36.93 175 37.61 176 36.68 177 41.5 178 37.92 179 40.72 180 41.33 181 41.59 182 42.39 183 43.22 184 39.91 185 42.59 186 44.19 187 41.5 188 49.02 189 44.6 190 56.39 191 47.07 192 46.91 193 43.6 194 39.93 195 39.94 196 38.32 197 36.81 198 37.67 199 36.99 200 34.83 201 35.86 202 34.99 203 35.9 204 35.68 205 35.53 206 34.32 207 35.78 208 36.37 209 36.1 210 36.92 211 37.1 212 36.93 213 36.38 214 38.85 215 36.45 216 37.74 217 34.99 218 35.65 219 35.43 220 34.28 221 33.43 222 33.65 223 31.54 224 32.19 225 31.18 226 31.76 227 30.33 228 30.51 229 29.54 230 29.58 231 29.45 232 29.13 233 30.01 234 29.71 235 29.22 236 29.24 237 29.7 238 29.74 239 30.4 240 30.44 241 31.06 242 31.43 243 33.18 244 34.26 245 35.53 246 35.71 247 36.68 248 39.11 249 39.18 250 39.21 251 37.98 252 35.26 253 33.98 254 33.28 255 31.4 256 30.39 257 29.45 258 27.16 259 26.14 260 24.8 261 24.86 262 23.47 263 23 264 22.73 265 22.24 266 21.33 267 21.37 268 21.26 269 21.11 270 21.51 271 21.8 272 22.36 273 22.61 274 23.6 275 24.31 276 24.9 277 25.9 278 27.84 279 27.97 280 28.83 281 29.54 282 29.12 283 28.15 284 27.32 285 26.76 286 25.37 287 24.4 288 23.44 289 22.4 290 22.04 291 20.8 292 20.56 293 19.97 294 19.45 295 19.47 296 18.95 297 19 298 18.94 299 19.21 300 19.68 301 20.37 302 20.22 303 21.11 304 23.09 305 23.58 306 26.55 307 29.81 308 31.73 309 33.05 310 27.65 311 25.1 312 22.6 313 20.82 314 18.39 315 17.03 316 15.7 317 14.13 318 13.2 319 12.34 320 11.24 321 10.53 322 9.82 323 8.98 324 8.48 325 7.89 326 7.43 327 6.74 328 6.25 329 5.88 330 5.32 331 4.95 332 4.57 333 4.13 334 3.8 335 3.49 336 3.11 337 2.84 338 2.61 339 2.38 340 2.06 341 1.88 342 1.68 343 1.45 344 1.27 345 1.15 346 0.97 347 0.81 348 0.7 349 0.55 350 0.49 351 0.4 352 0.33 353 0.25 354 0.19 355 0.16 356 0.08 357 0.07 358 0.04 359 0 1 0 360 0 0.05 1 0.06 2 0 3 0.09 4 0.08 5 0.1 6 0.18 7 0.24 8 0.3 9 0.44 10 0.53 11 0.64 12 0.8 13 0.96 14 1.16 15 1.39 16 1.59 17 1.81 18 2.12 19 2.36 20 2.62 21 2.86 22 3.31 23 3.6 24 3.91 25 4.43 26 4.75 27 5.09 28 5.52 29 6.09 30 6.47 31 7.02 32 7.66 33 8.14 34 8.93 35 9.53 36 10.02 37 10.61 38 11.64 39 12.2 40 12.76 41 13.9 42 14.62 43 15.37 44 16.74 45 17.94 46 18.81 47 20 48 21.5 49 22.1 50 23.92 51 25.96 52 26.95 53 27.91 54 31.93 55 31.36 56 32.49 57 37.09 58 36.5 59 36.11 60 39.36 61 39.24 62 42.03 63 40.1 64 42.82 65 40.46 66 45.96 67 42.96 68 42.44 69 38.87 70 39.3 71 37.5 72 36.64 73 34.62 74 34.07 75 33.91 76 32.59 77 31.01 78 30.44 79 30.59 80 30.17 81 28.75 82 29.75 83 31.18 84 32.21 85 33.42 86 35.78 87 40.39 88 44.74 89 41.79 90 35.93 91 33.92 92 32.06 93 30.22 94 29.43 95 30.72 96 30.05 97 30.72 98 29.94 99 30.76 100 31.03 101 30.34 102 29.09 103 28.74 104 28.95 105 28.33 106 28.57 107 29.51 108 29.78 109 31.25 110 32.21 111 31.46 112 31.21 113 29.69 114 29.5 115 28.65 116 27.94 117 28.82 118 28.44 119 28.98 120 30.95 121 30.95 122 30.96 123 33.95 124 35.95 125 36.23 126 38.42 127 37.66 128 36.77 129 36.51 130 37.17 131 37.19 132 35.08 133 35.34 134 36.04 135 34.45 136 34.55 137 35.17 138 34.76 139 34.86 140 34.35 141 32.89 142 32.3 143 31.42 144 32.31 145 31.01 146 30.65 147 30.83 148 28.78 149 30.28 150 30.91 151 30.44 152 30.36 153 30.25 154 30.93 155 30.76 156 30.98 157 31.27 158 31.03 159 31.09 160 30.96 161 30.57 162 29.99 163 29.47 164 29.81 165 29.72 166 30.1 167 29.11 168 28.67 169 29.45 170 29.3 171 30.08 172 30 173 30.4 174 31.95 175 32.18 176 33.8 177 35.73 178 35.29 179 36.19 180 38.09 181 42.57 182 40.54 183 39.59 184 43.59 185 40.88 186 42.28 187 38.88 188 38.09 189 37.98 190 38.35 191 35.54 192 37.19 193 36.96 194 37.55 195 36.15 196 38.29 197 40.51 198 41.18 199 43.12 200 42.3 201 45.12 202 49.68 203 43.19 204 38.57 205 42.19 206 38.76 207 37.61 208 36.74 209 36.74 210 35.23 211 35.59 212 36.9 213 35.16 214 35.67 215 34.63 216 35.27 217 35.97 218 36.57 219 35.4 220 36.53 221 36.23 222 35.89 223 35.32 224 34.28 225 36.56 226 33.62 227 31.86 228 32.31 229 31.45 230 32.09 231 32.23 232 32.29 233 31.52 234 31.97 235 32.34 236 30.75 237 31.1 238 31.3 239 32.09 240 33.93 241 33.82 242 33.44 243 34.13 244 36.61 245 37.04 246 36.41 247 38.09 248 35.59 249 35.07 250 34.88 251 34.16 252 33.41 253 32.64 254 34.31 255 33.67 256 37.34 257 38.2 258 38.2 259 37.27 260 36.95 261 36.3 262 37.04 263 35.93 264 35.32 265 35.24 266 36.15 267 35.56 268 34.95 269 39.07 270 37.93 271 36.31 272 36.53 273 35.92 274 36.96 275 35.68 276 38.26 277 37.79 278 40.05 279 39.67 280 38.93 281 36.07 282 35.77 283 33.29 284 32.44 285 32.53 286 32.02 287 32.27 288 31.92 289 33.9 290 33.25 291 36.43 292 35.06 293 36.13 294 32.05 295 29.84 296 29.43 297 27.77 298 26.84 299 26.17 300 25.05 301 25.12 302 25.77 303 25.54 304 25.99 305 26.23 306 27.71 307 30.34 308 32.79 309 35.33 310 40.72 311 37.45 312 32.41 313 27.45 314 24.99 315 23.24 316 21.48 317 19.53 318 18 319 17.28 320 15.46 321 14.6 322 13.97 323 12.52 324 12.01 325 11.25 326 10.24 327 9.65 328 9.13 329 8.66 330 7.92 331 7.39 332 6.94 333 6.31 334 5.9 335 5.51 336 4.93 337 4.59 338 4.29 339 3.78 340 3.53 341 3.23 342 2.94 343 2.59 344 2.37 345 2.13 346 1.81 347 1.62 348 1.43 349 1.15 350 1.02 351 0.9 352 0.68 353 0.52 354 0.46 355 0.4 356 0.29 357 0.16 358 0.12 359 0.09 0",0,"【2.1GHz】YGS-1319W",47,2150,2170,0,null,"YGS-1319W",false,0,0,null],</v>
      </c>
      <c r="C79" s="10" t="str">
        <f t="shared" ref="C79:E79" si="76">""""&amp;C25&amp;""","&amp;D79</f>
        <v>"Ａｃｅ Ｔｅｃｈｎｏｌｏｇｙ","20170329_エリア設計部登録","2 0 0 360 0 0.02 1 0.01 2 0.01 3 0.03 4 0.06 5 0.12 6 0.16 7 0.23 8 0.28 9 0.39 10 0.45 11 0.57 12 0.68 13 0.83 14 0.98 15 1.15 16 1.33 17 1.48 18 1.64 19 1.93 20 2.14 21 2.35 22 2.66 23 2.92 24 3.15 25 3.56 26 3.89 27 4.15 28 4.62 29 4.97 30 5.28 31 5.61 32 6.19 33 6.64 34 7.07 35 7.74 36 8.22 37 9.02 38 9.64 39 10.14 40 10.73 41 11.82 42 12.26 43 13.17 44 14.24 45 14.92 46 15.95 47 17.22 48 18.39 49 19.76 50 21.69 51 23.7 52 25.3 53 27.92 54 29.57 55 30.7 56 29.51 57 27.75 58 26.36 59 25.14 60 24.46 61 23.83 62 23.31 63 23.74 64 24.04 65 23.47 66 24.63 67 23.78 68 24 69 25.09 70 25.29 71 25.28 72 25.15 73 25.92 74 25.09 75 25.01 76 24.01 77 24.21 78 24.4 79 24.82 80 25.91 81 26.99 82 28.73 83 31.24 84 35.4 85 36.58 86 46.11 87 47.43 88 44.11 89 36.26 90 35.04 91 32.24 92 31.33 93 29.06 94 28.86 95 27.77 96 26.72 97 26.5 98 25.9 99 26.03 100 25.95 101 25.41 102 25.46 103 25.13 104 24.74 105 24.44 106 24.12 107 24.19 108 24.26 109 24.43 110 25.08 111 25.3 112 26.34 113 26.54 114 27.43 115 28.47 116 29.17 117 30.68 118 32.28 119 33.43 120 34.5 121 39.5 122 41.74 123 43.43 124 53.43 125 44.31 126 38.53 127 38.81 128 35.29 129 32.38 130 32.62 131 31.58 132 30 133 29.27 134 29.71 135 29.64 136 29.05 137 29.23 138 28.79 139 27.48 140 27.76 141 27.08 142 27.38 143 26.74 144 26.54 145 25.9 146 26.01 147 26.6 148 25.98 149 26.05 150 26.86 151 26.97 152 26.84 153 27.34 154 28.21 155 28.57 156 28.68 157 28.97 158 30.16 159 29.17 160 29.94 161 29.94 162 29.92 163 30.27 164 31.06 165 31.45 166 32.46 167 31.53 168 33.13 169 33.45 170 34.09 171 33.26 172 34.9 173 35.65 174 36.93 175 37.61 176 36.68 177 41.5 178 37.92 179 40.72 180 41.33 181 41.59 182 42.39 183 43.22 184 39.91 185 42.59 186 44.19 187 41.5 188 49.02 189 44.6 190 56.39 191 47.07 192 46.91 193 43.6 194 39.93 195 39.94 196 38.32 197 36.81 198 37.67 199 36.99 200 34.83 201 35.86 202 34.99 203 35.9 204 35.68 205 35.53 206 34.32 207 35.78 208 36.37 209 36.1 210 36.92 211 37.1 212 36.93 213 36.38 214 38.85 215 36.45 216 37.74 217 34.99 218 35.65 219 35.43 220 34.28 221 33.43 222 33.65 223 31.54 224 32.19 225 31.18 226 31.76 227 30.33 228 30.51 229 29.54 230 29.58 231 29.45 232 29.13 233 30.01 234 29.71 235 29.22 236 29.24 237 29.7 238 29.74 239 30.4 240 30.44 241 31.06 242 31.43 243 33.18 244 34.26 245 35.53 246 35.71 247 36.68 248 39.11 249 39.18 250 39.21 251 37.98 252 35.26 253 33.98 254 33.28 255 31.4 256 30.39 257 29.45 258 27.16 259 26.14 260 24.8 261 24.86 262 23.47 263 23 264 22.73 265 22.24 266 21.33 267 21.37 268 21.26 269 21.11 270 21.51 271 21.8 272 22.36 273 22.61 274 23.6 275 24.31 276 24.9 277 25.9 278 27.84 279 27.97 280 28.83 281 29.54 282 29.12 283 28.15 284 27.32 285 26.76 286 25.37 287 24.4 288 23.44 289 22.4 290 22.04 291 20.8 292 20.56 293 19.97 294 19.45 295 19.47 296 18.95 297 19 298 18.94 299 19.21 300 19.68 301 20.37 302 20.22 303 21.11 304 23.09 305 23.58 306 26.55 307 29.81 308 31.73 309 33.05 310 27.65 311 25.1 312 22.6 313 20.82 314 18.39 315 17.03 316 15.7 317 14.13 318 13.2 319 12.34 320 11.24 321 10.53 322 9.82 323 8.98 324 8.48 325 7.89 326 7.43 327 6.74 328 6.25 329 5.88 330 5.32 331 4.95 332 4.57 333 4.13 334 3.8 335 3.49 336 3.11 337 2.84 338 2.61 339 2.38 340 2.06 341 1.88 342 1.68 343 1.45 344 1.27 345 1.15 346 0.97 347 0.81 348 0.7 349 0.55 350 0.49 351 0.4 352 0.33 353 0.25 354 0.19 355 0.16 356 0.08 357 0.07 358 0.04 359 0 1 0 360 0 0.05 1 0.06 2 0 3 0.09 4 0.08 5 0.1 6 0.18 7 0.24 8 0.3 9 0.44 10 0.53 11 0.64 12 0.8 13 0.96 14 1.16 15 1.39 16 1.59 17 1.81 18 2.12 19 2.36 20 2.62 21 2.86 22 3.31 23 3.6 24 3.91 25 4.43 26 4.75 27 5.09 28 5.52 29 6.09 30 6.47 31 7.02 32 7.66 33 8.14 34 8.93 35 9.53 36 10.02 37 10.61 38 11.64 39 12.2 40 12.76 41 13.9 42 14.62 43 15.37 44 16.74 45 17.94 46 18.81 47 20 48 21.5 49 22.1 50 23.92 51 25.96 52 26.95 53 27.91 54 31.93 55 31.36 56 32.49 57 37.09 58 36.5 59 36.11 60 39.36 61 39.24 62 42.03 63 40.1 64 42.82 65 40.46 66 45.96 67 42.96 68 42.44 69 38.87 70 39.3 71 37.5 72 36.64 73 34.62 74 34.07 75 33.91 76 32.59 77 31.01 78 30.44 79 30.59 80 30.17 81 28.75 82 29.75 83 31.18 84 32.21 85 33.42 86 35.78 87 40.39 88 44.74 89 41.79 90 35.93 91 33.92 92 32.06 93 30.22 94 29.43 95 30.72 96 30.05 97 30.72 98 29.94 99 30.76 100 31.03 101 30.34 102 29.09 103 28.74 104 28.95 105 28.33 106 28.57 107 29.51 108 29.78 109 31.25 110 32.21 111 31.46 112 31.21 113 29.69 114 29.5 115 28.65 116 27.94 117 28.82 118 28.44 119 28.98 120 30.95 121 30.95 122 30.96 123 33.95 124 35.95 125 36.23 126 38.42 127 37.66 128 36.77 129 36.51 130 37.17 131 37.19 132 35.08 133 35.34 134 36.04 135 34.45 136 34.55 137 35.17 138 34.76 139 34.86 140 34.35 141 32.89 142 32.3 143 31.42 144 32.31 145 31.01 146 30.65 147 30.83 148 28.78 149 30.28 150 30.91 151 30.44 152 30.36 153 30.25 154 30.93 155 30.76 156 30.98 157 31.27 158 31.03 159 31.09 160 30.96 161 30.57 162 29.99 163 29.47 164 29.81 165 29.72 166 30.1 167 29.11 168 28.67 169 29.45 170 29.3 171 30.08 172 30 173 30.4 174 31.95 175 32.18 176 33.8 177 35.73 178 35.29 179 36.19 180 38.09 181 42.57 182 40.54 183 39.59 184 43.59 185 40.88 186 42.28 187 38.88 188 38.09 189 37.98 190 38.35 191 35.54 192 37.19 193 36.96 194 37.55 195 36.15 196 38.29 197 40.51 198 41.18 199 43.12 200 42.3 201 45.12 202 49.68 203 43.19 204 38.57 205 42.19 206 38.76 207 37.61 208 36.74 209 36.74 210 35.23 211 35.59 212 36.9 213 35.16 214 35.67 215 34.63 216 35.27 217 35.97 218 36.57 219 35.4 220 36.53 221 36.23 222 35.89 223 35.32 224 34.28 225 36.56 226 33.62 227 31.86 228 32.31 229 31.45 230 32.09 231 32.23 232 32.29 233 31.52 234 31.97 235 32.34 236 30.75 237 31.1 238 31.3 239 32.09 240 33.93 241 33.82 242 33.44 243 34.13 244 36.61 245 37.04 246 36.41 247 38.09 248 35.59 249 35.07 250 34.88 251 34.16 252 33.41 253 32.64 254 34.31 255 33.67 256 37.34 257 38.2 258 38.2 259 37.27 260 36.95 261 36.3 262 37.04 263 35.93 264 35.32 265 35.24 266 36.15 267 35.56 268 34.95 269 39.07 270 37.93 271 36.31 272 36.53 273 35.92 274 36.96 275 35.68 276 38.26 277 37.79 278 40.05 279 39.67 280 38.93 281 36.07 282 35.77 283 33.29 284 32.44 285 32.53 286 32.02 287 32.27 288 31.92 289 33.9 290 33.25 291 36.43 292 35.06 293 36.13 294 32.05 295 29.84 296 29.43 297 27.77 298 26.84 299 26.17 300 25.05 301 25.12 302 25.77 303 25.54 304 25.99 305 26.23 306 27.71 307 30.34 308 32.79 309 35.33 310 40.72 311 37.45 312 32.41 313 27.45 314 24.99 315 23.24 316 21.48 317 19.53 318 18 319 17.28 320 15.46 321 14.6 322 13.97 323 12.52 324 12.01 325 11.25 326 10.24 327 9.65 328 9.13 329 8.66 330 7.92 331 7.39 332 6.94 333 6.31 334 5.9 335 5.51 336 4.93 337 4.59 338 4.29 339 3.78 340 3.53 341 3.23 342 2.94 343 2.59 344 2.37 345 2.13 346 1.81 347 1.62 348 1.43 349 1.15 350 1.02 351 0.9 352 0.68 353 0.52 354 0.46 355 0.4 356 0.29 357 0.16 358 0.12 359 0.09 0",0,"【2.1GHz】YGS-1319W",47,2150,2170,0,null,"YGS-1319W",false,0,0,null],</v>
      </c>
      <c r="D79" s="10" t="str">
        <f t="shared" si="76"/>
        <v>"20170329_エリア設計部登録","2 0 0 360 0 0.02 1 0.01 2 0.01 3 0.03 4 0.06 5 0.12 6 0.16 7 0.23 8 0.28 9 0.39 10 0.45 11 0.57 12 0.68 13 0.83 14 0.98 15 1.15 16 1.33 17 1.48 18 1.64 19 1.93 20 2.14 21 2.35 22 2.66 23 2.92 24 3.15 25 3.56 26 3.89 27 4.15 28 4.62 29 4.97 30 5.28 31 5.61 32 6.19 33 6.64 34 7.07 35 7.74 36 8.22 37 9.02 38 9.64 39 10.14 40 10.73 41 11.82 42 12.26 43 13.17 44 14.24 45 14.92 46 15.95 47 17.22 48 18.39 49 19.76 50 21.69 51 23.7 52 25.3 53 27.92 54 29.57 55 30.7 56 29.51 57 27.75 58 26.36 59 25.14 60 24.46 61 23.83 62 23.31 63 23.74 64 24.04 65 23.47 66 24.63 67 23.78 68 24 69 25.09 70 25.29 71 25.28 72 25.15 73 25.92 74 25.09 75 25.01 76 24.01 77 24.21 78 24.4 79 24.82 80 25.91 81 26.99 82 28.73 83 31.24 84 35.4 85 36.58 86 46.11 87 47.43 88 44.11 89 36.26 90 35.04 91 32.24 92 31.33 93 29.06 94 28.86 95 27.77 96 26.72 97 26.5 98 25.9 99 26.03 100 25.95 101 25.41 102 25.46 103 25.13 104 24.74 105 24.44 106 24.12 107 24.19 108 24.26 109 24.43 110 25.08 111 25.3 112 26.34 113 26.54 114 27.43 115 28.47 116 29.17 117 30.68 118 32.28 119 33.43 120 34.5 121 39.5 122 41.74 123 43.43 124 53.43 125 44.31 126 38.53 127 38.81 128 35.29 129 32.38 130 32.62 131 31.58 132 30 133 29.27 134 29.71 135 29.64 136 29.05 137 29.23 138 28.79 139 27.48 140 27.76 141 27.08 142 27.38 143 26.74 144 26.54 145 25.9 146 26.01 147 26.6 148 25.98 149 26.05 150 26.86 151 26.97 152 26.84 153 27.34 154 28.21 155 28.57 156 28.68 157 28.97 158 30.16 159 29.17 160 29.94 161 29.94 162 29.92 163 30.27 164 31.06 165 31.45 166 32.46 167 31.53 168 33.13 169 33.45 170 34.09 171 33.26 172 34.9 173 35.65 174 36.93 175 37.61 176 36.68 177 41.5 178 37.92 179 40.72 180 41.33 181 41.59 182 42.39 183 43.22 184 39.91 185 42.59 186 44.19 187 41.5 188 49.02 189 44.6 190 56.39 191 47.07 192 46.91 193 43.6 194 39.93 195 39.94 196 38.32 197 36.81 198 37.67 199 36.99 200 34.83 201 35.86 202 34.99 203 35.9 204 35.68 205 35.53 206 34.32 207 35.78 208 36.37 209 36.1 210 36.92 211 37.1 212 36.93 213 36.38 214 38.85 215 36.45 216 37.74 217 34.99 218 35.65 219 35.43 220 34.28 221 33.43 222 33.65 223 31.54 224 32.19 225 31.18 226 31.76 227 30.33 228 30.51 229 29.54 230 29.58 231 29.45 232 29.13 233 30.01 234 29.71 235 29.22 236 29.24 237 29.7 238 29.74 239 30.4 240 30.44 241 31.06 242 31.43 243 33.18 244 34.26 245 35.53 246 35.71 247 36.68 248 39.11 249 39.18 250 39.21 251 37.98 252 35.26 253 33.98 254 33.28 255 31.4 256 30.39 257 29.45 258 27.16 259 26.14 260 24.8 261 24.86 262 23.47 263 23 264 22.73 265 22.24 266 21.33 267 21.37 268 21.26 269 21.11 270 21.51 271 21.8 272 22.36 273 22.61 274 23.6 275 24.31 276 24.9 277 25.9 278 27.84 279 27.97 280 28.83 281 29.54 282 29.12 283 28.15 284 27.32 285 26.76 286 25.37 287 24.4 288 23.44 289 22.4 290 22.04 291 20.8 292 20.56 293 19.97 294 19.45 295 19.47 296 18.95 297 19 298 18.94 299 19.21 300 19.68 301 20.37 302 20.22 303 21.11 304 23.09 305 23.58 306 26.55 307 29.81 308 31.73 309 33.05 310 27.65 311 25.1 312 22.6 313 20.82 314 18.39 315 17.03 316 15.7 317 14.13 318 13.2 319 12.34 320 11.24 321 10.53 322 9.82 323 8.98 324 8.48 325 7.89 326 7.43 327 6.74 328 6.25 329 5.88 330 5.32 331 4.95 332 4.57 333 4.13 334 3.8 335 3.49 336 3.11 337 2.84 338 2.61 339 2.38 340 2.06 341 1.88 342 1.68 343 1.45 344 1.27 345 1.15 346 0.97 347 0.81 348 0.7 349 0.55 350 0.49 351 0.4 352 0.33 353 0.25 354 0.19 355 0.16 356 0.08 357 0.07 358 0.04 359 0 1 0 360 0 0.05 1 0.06 2 0 3 0.09 4 0.08 5 0.1 6 0.18 7 0.24 8 0.3 9 0.44 10 0.53 11 0.64 12 0.8 13 0.96 14 1.16 15 1.39 16 1.59 17 1.81 18 2.12 19 2.36 20 2.62 21 2.86 22 3.31 23 3.6 24 3.91 25 4.43 26 4.75 27 5.09 28 5.52 29 6.09 30 6.47 31 7.02 32 7.66 33 8.14 34 8.93 35 9.53 36 10.02 37 10.61 38 11.64 39 12.2 40 12.76 41 13.9 42 14.62 43 15.37 44 16.74 45 17.94 46 18.81 47 20 48 21.5 49 22.1 50 23.92 51 25.96 52 26.95 53 27.91 54 31.93 55 31.36 56 32.49 57 37.09 58 36.5 59 36.11 60 39.36 61 39.24 62 42.03 63 40.1 64 42.82 65 40.46 66 45.96 67 42.96 68 42.44 69 38.87 70 39.3 71 37.5 72 36.64 73 34.62 74 34.07 75 33.91 76 32.59 77 31.01 78 30.44 79 30.59 80 30.17 81 28.75 82 29.75 83 31.18 84 32.21 85 33.42 86 35.78 87 40.39 88 44.74 89 41.79 90 35.93 91 33.92 92 32.06 93 30.22 94 29.43 95 30.72 96 30.05 97 30.72 98 29.94 99 30.76 100 31.03 101 30.34 102 29.09 103 28.74 104 28.95 105 28.33 106 28.57 107 29.51 108 29.78 109 31.25 110 32.21 111 31.46 112 31.21 113 29.69 114 29.5 115 28.65 116 27.94 117 28.82 118 28.44 119 28.98 120 30.95 121 30.95 122 30.96 123 33.95 124 35.95 125 36.23 126 38.42 127 37.66 128 36.77 129 36.51 130 37.17 131 37.19 132 35.08 133 35.34 134 36.04 135 34.45 136 34.55 137 35.17 138 34.76 139 34.86 140 34.35 141 32.89 142 32.3 143 31.42 144 32.31 145 31.01 146 30.65 147 30.83 148 28.78 149 30.28 150 30.91 151 30.44 152 30.36 153 30.25 154 30.93 155 30.76 156 30.98 157 31.27 158 31.03 159 31.09 160 30.96 161 30.57 162 29.99 163 29.47 164 29.81 165 29.72 166 30.1 167 29.11 168 28.67 169 29.45 170 29.3 171 30.08 172 30 173 30.4 174 31.95 175 32.18 176 33.8 177 35.73 178 35.29 179 36.19 180 38.09 181 42.57 182 40.54 183 39.59 184 43.59 185 40.88 186 42.28 187 38.88 188 38.09 189 37.98 190 38.35 191 35.54 192 37.19 193 36.96 194 37.55 195 36.15 196 38.29 197 40.51 198 41.18 199 43.12 200 42.3 201 45.12 202 49.68 203 43.19 204 38.57 205 42.19 206 38.76 207 37.61 208 36.74 209 36.74 210 35.23 211 35.59 212 36.9 213 35.16 214 35.67 215 34.63 216 35.27 217 35.97 218 36.57 219 35.4 220 36.53 221 36.23 222 35.89 223 35.32 224 34.28 225 36.56 226 33.62 227 31.86 228 32.31 229 31.45 230 32.09 231 32.23 232 32.29 233 31.52 234 31.97 235 32.34 236 30.75 237 31.1 238 31.3 239 32.09 240 33.93 241 33.82 242 33.44 243 34.13 244 36.61 245 37.04 246 36.41 247 38.09 248 35.59 249 35.07 250 34.88 251 34.16 252 33.41 253 32.64 254 34.31 255 33.67 256 37.34 257 38.2 258 38.2 259 37.27 260 36.95 261 36.3 262 37.04 263 35.93 264 35.32 265 35.24 266 36.15 267 35.56 268 34.95 269 39.07 270 37.93 271 36.31 272 36.53 273 35.92 274 36.96 275 35.68 276 38.26 277 37.79 278 40.05 279 39.67 280 38.93 281 36.07 282 35.77 283 33.29 284 32.44 285 32.53 286 32.02 287 32.27 288 31.92 289 33.9 290 33.25 291 36.43 292 35.06 293 36.13 294 32.05 295 29.84 296 29.43 297 27.77 298 26.84 299 26.17 300 25.05 301 25.12 302 25.77 303 25.54 304 25.99 305 26.23 306 27.71 307 30.34 308 32.79 309 35.33 310 40.72 311 37.45 312 32.41 313 27.45 314 24.99 315 23.24 316 21.48 317 19.53 318 18 319 17.28 320 15.46 321 14.6 322 13.97 323 12.52 324 12.01 325 11.25 326 10.24 327 9.65 328 9.13 329 8.66 330 7.92 331 7.39 332 6.94 333 6.31 334 5.9 335 5.51 336 4.93 337 4.59 338 4.29 339 3.78 340 3.53 341 3.23 342 2.94 343 2.59 344 2.37 345 2.13 346 1.81 347 1.62 348 1.43 349 1.15 350 1.02 351 0.9 352 0.68 353 0.52 354 0.46 355 0.4 356 0.29 357 0.16 358 0.12 359 0.09 0",0,"【2.1GHz】YGS-1319W",47,2150,2170,0,null,"YGS-1319W",false,0,0,null],</v>
      </c>
      <c r="E79" s="10" t="str">
        <f t="shared" si="76"/>
        <v>"2 0 0 360 0 0.02 1 0.01 2 0.01 3 0.03 4 0.06 5 0.12 6 0.16 7 0.23 8 0.28 9 0.39 10 0.45 11 0.57 12 0.68 13 0.83 14 0.98 15 1.15 16 1.33 17 1.48 18 1.64 19 1.93 20 2.14 21 2.35 22 2.66 23 2.92 24 3.15 25 3.56 26 3.89 27 4.15 28 4.62 29 4.97 30 5.28 31 5.61 32 6.19 33 6.64 34 7.07 35 7.74 36 8.22 37 9.02 38 9.64 39 10.14 40 10.73 41 11.82 42 12.26 43 13.17 44 14.24 45 14.92 46 15.95 47 17.22 48 18.39 49 19.76 50 21.69 51 23.7 52 25.3 53 27.92 54 29.57 55 30.7 56 29.51 57 27.75 58 26.36 59 25.14 60 24.46 61 23.83 62 23.31 63 23.74 64 24.04 65 23.47 66 24.63 67 23.78 68 24 69 25.09 70 25.29 71 25.28 72 25.15 73 25.92 74 25.09 75 25.01 76 24.01 77 24.21 78 24.4 79 24.82 80 25.91 81 26.99 82 28.73 83 31.24 84 35.4 85 36.58 86 46.11 87 47.43 88 44.11 89 36.26 90 35.04 91 32.24 92 31.33 93 29.06 94 28.86 95 27.77 96 26.72 97 26.5 98 25.9 99 26.03 100 25.95 101 25.41 102 25.46 103 25.13 104 24.74 105 24.44 106 24.12 107 24.19 108 24.26 109 24.43 110 25.08 111 25.3 112 26.34 113 26.54 114 27.43 115 28.47 116 29.17 117 30.68 118 32.28 119 33.43 120 34.5 121 39.5 122 41.74 123 43.43 124 53.43 125 44.31 126 38.53 127 38.81 128 35.29 129 32.38 130 32.62 131 31.58 132 30 133 29.27 134 29.71 135 29.64 136 29.05 137 29.23 138 28.79 139 27.48 140 27.76 141 27.08 142 27.38 143 26.74 144 26.54 145 25.9 146 26.01 147 26.6 148 25.98 149 26.05 150 26.86 151 26.97 152 26.84 153 27.34 154 28.21 155 28.57 156 28.68 157 28.97 158 30.16 159 29.17 160 29.94 161 29.94 162 29.92 163 30.27 164 31.06 165 31.45 166 32.46 167 31.53 168 33.13 169 33.45 170 34.09 171 33.26 172 34.9 173 35.65 174 36.93 175 37.61 176 36.68 177 41.5 178 37.92 179 40.72 180 41.33 181 41.59 182 42.39 183 43.22 184 39.91 185 42.59 186 44.19 187 41.5 188 49.02 189 44.6 190 56.39 191 47.07 192 46.91 193 43.6 194 39.93 195 39.94 196 38.32 197 36.81 198 37.67 199 36.99 200 34.83 201 35.86 202 34.99 203 35.9 204 35.68 205 35.53 206 34.32 207 35.78 208 36.37 209 36.1 210 36.92 211 37.1 212 36.93 213 36.38 214 38.85 215 36.45 216 37.74 217 34.99 218 35.65 219 35.43 220 34.28 221 33.43 222 33.65 223 31.54 224 32.19 225 31.18 226 31.76 227 30.33 228 30.51 229 29.54 230 29.58 231 29.45 232 29.13 233 30.01 234 29.71 235 29.22 236 29.24 237 29.7 238 29.74 239 30.4 240 30.44 241 31.06 242 31.43 243 33.18 244 34.26 245 35.53 246 35.71 247 36.68 248 39.11 249 39.18 250 39.21 251 37.98 252 35.26 253 33.98 254 33.28 255 31.4 256 30.39 257 29.45 258 27.16 259 26.14 260 24.8 261 24.86 262 23.47 263 23 264 22.73 265 22.24 266 21.33 267 21.37 268 21.26 269 21.11 270 21.51 271 21.8 272 22.36 273 22.61 274 23.6 275 24.31 276 24.9 277 25.9 278 27.84 279 27.97 280 28.83 281 29.54 282 29.12 283 28.15 284 27.32 285 26.76 286 25.37 287 24.4 288 23.44 289 22.4 290 22.04 291 20.8 292 20.56 293 19.97 294 19.45 295 19.47 296 18.95 297 19 298 18.94 299 19.21 300 19.68 301 20.37 302 20.22 303 21.11 304 23.09 305 23.58 306 26.55 307 29.81 308 31.73 309 33.05 310 27.65 311 25.1 312 22.6 313 20.82 314 18.39 315 17.03 316 15.7 317 14.13 318 13.2 319 12.34 320 11.24 321 10.53 322 9.82 323 8.98 324 8.48 325 7.89 326 7.43 327 6.74 328 6.25 329 5.88 330 5.32 331 4.95 332 4.57 333 4.13 334 3.8 335 3.49 336 3.11 337 2.84 338 2.61 339 2.38 340 2.06 341 1.88 342 1.68 343 1.45 344 1.27 345 1.15 346 0.97 347 0.81 348 0.7 349 0.55 350 0.49 351 0.4 352 0.33 353 0.25 354 0.19 355 0.16 356 0.08 357 0.07 358 0.04 359 0 1 0 360 0 0.05 1 0.06 2 0 3 0.09 4 0.08 5 0.1 6 0.18 7 0.24 8 0.3 9 0.44 10 0.53 11 0.64 12 0.8 13 0.96 14 1.16 15 1.39 16 1.59 17 1.81 18 2.12 19 2.36 20 2.62 21 2.86 22 3.31 23 3.6 24 3.91 25 4.43 26 4.75 27 5.09 28 5.52 29 6.09 30 6.47 31 7.02 32 7.66 33 8.14 34 8.93 35 9.53 36 10.02 37 10.61 38 11.64 39 12.2 40 12.76 41 13.9 42 14.62 43 15.37 44 16.74 45 17.94 46 18.81 47 20 48 21.5 49 22.1 50 23.92 51 25.96 52 26.95 53 27.91 54 31.93 55 31.36 56 32.49 57 37.09 58 36.5 59 36.11 60 39.36 61 39.24 62 42.03 63 40.1 64 42.82 65 40.46 66 45.96 67 42.96 68 42.44 69 38.87 70 39.3 71 37.5 72 36.64 73 34.62 74 34.07 75 33.91 76 32.59 77 31.01 78 30.44 79 30.59 80 30.17 81 28.75 82 29.75 83 31.18 84 32.21 85 33.42 86 35.78 87 40.39 88 44.74 89 41.79 90 35.93 91 33.92 92 32.06 93 30.22 94 29.43 95 30.72 96 30.05 97 30.72 98 29.94 99 30.76 100 31.03 101 30.34 102 29.09 103 28.74 104 28.95 105 28.33 106 28.57 107 29.51 108 29.78 109 31.25 110 32.21 111 31.46 112 31.21 113 29.69 114 29.5 115 28.65 116 27.94 117 28.82 118 28.44 119 28.98 120 30.95 121 30.95 122 30.96 123 33.95 124 35.95 125 36.23 126 38.42 127 37.66 128 36.77 129 36.51 130 37.17 131 37.19 132 35.08 133 35.34 134 36.04 135 34.45 136 34.55 137 35.17 138 34.76 139 34.86 140 34.35 141 32.89 142 32.3 143 31.42 144 32.31 145 31.01 146 30.65 147 30.83 148 28.78 149 30.28 150 30.91 151 30.44 152 30.36 153 30.25 154 30.93 155 30.76 156 30.98 157 31.27 158 31.03 159 31.09 160 30.96 161 30.57 162 29.99 163 29.47 164 29.81 165 29.72 166 30.1 167 29.11 168 28.67 169 29.45 170 29.3 171 30.08 172 30 173 30.4 174 31.95 175 32.18 176 33.8 177 35.73 178 35.29 179 36.19 180 38.09 181 42.57 182 40.54 183 39.59 184 43.59 185 40.88 186 42.28 187 38.88 188 38.09 189 37.98 190 38.35 191 35.54 192 37.19 193 36.96 194 37.55 195 36.15 196 38.29 197 40.51 198 41.18 199 43.12 200 42.3 201 45.12 202 49.68 203 43.19 204 38.57 205 42.19 206 38.76 207 37.61 208 36.74 209 36.74 210 35.23 211 35.59 212 36.9 213 35.16 214 35.67 215 34.63 216 35.27 217 35.97 218 36.57 219 35.4 220 36.53 221 36.23 222 35.89 223 35.32 224 34.28 225 36.56 226 33.62 227 31.86 228 32.31 229 31.45 230 32.09 231 32.23 232 32.29 233 31.52 234 31.97 235 32.34 236 30.75 237 31.1 238 31.3 239 32.09 240 33.93 241 33.82 242 33.44 243 34.13 244 36.61 245 37.04 246 36.41 247 38.09 248 35.59 249 35.07 250 34.88 251 34.16 252 33.41 253 32.64 254 34.31 255 33.67 256 37.34 257 38.2 258 38.2 259 37.27 260 36.95 261 36.3 262 37.04 263 35.93 264 35.32 265 35.24 266 36.15 267 35.56 268 34.95 269 39.07 270 37.93 271 36.31 272 36.53 273 35.92 274 36.96 275 35.68 276 38.26 277 37.79 278 40.05 279 39.67 280 38.93 281 36.07 282 35.77 283 33.29 284 32.44 285 32.53 286 32.02 287 32.27 288 31.92 289 33.9 290 33.25 291 36.43 292 35.06 293 36.13 294 32.05 295 29.84 296 29.43 297 27.77 298 26.84 299 26.17 300 25.05 301 25.12 302 25.77 303 25.54 304 25.99 305 26.23 306 27.71 307 30.34 308 32.79 309 35.33 310 40.72 311 37.45 312 32.41 313 27.45 314 24.99 315 23.24 316 21.48 317 19.53 318 18 319 17.28 320 15.46 321 14.6 322 13.97 323 12.52 324 12.01 325 11.25 326 10.24 327 9.65 328 9.13 329 8.66 330 7.92 331 7.39 332 6.94 333 6.31 334 5.9 335 5.51 336 4.93 337 4.59 338 4.29 339 3.78 340 3.53 341 3.23 342 2.94 343 2.59 344 2.37 345 2.13 346 1.81 347 1.62 348 1.43 349 1.15 350 1.02 351 0.9 352 0.68 353 0.52 354 0.46 355 0.4 356 0.29 357 0.16 358 0.12 359 0.09 0",0,"【2.1GHz】YGS-1319W",47,2150,2170,0,null,"YGS-1319W",false,0,0,null],</v>
      </c>
      <c r="F79" s="10" t="str">
        <f t="shared" si="7"/>
        <v>0,"【2.1GHz】YGS-1319W",47,2150,2170,0,null,"YGS-1319W",false,0,0,null],</v>
      </c>
      <c r="G79" s="10" t="str">
        <f t="shared" si="8"/>
        <v>"【2.1GHz】YGS-1319W",47,2150,2170,0,null,"YGS-1319W",false,0,0,null],</v>
      </c>
      <c r="H79" s="10" t="str">
        <f t="shared" ref="H79:L79" si="77">H25&amp;","&amp;I79</f>
        <v>47,2150,2170,0,null,"YGS-1319W",false,0,0,null],</v>
      </c>
      <c r="I79" s="10" t="str">
        <f t="shared" si="77"/>
        <v>2150,2170,0,null,"YGS-1319W",false,0,0,null],</v>
      </c>
      <c r="J79" s="10" t="str">
        <f t="shared" si="77"/>
        <v>2170,0,null,"YGS-1319W",false,0,0,null],</v>
      </c>
      <c r="K79" s="10" t="str">
        <f t="shared" si="77"/>
        <v>0,null,"YGS-1319W",false,0,0,null],</v>
      </c>
      <c r="L79" s="10" t="str">
        <f t="shared" si="77"/>
        <v>null,"YGS-1319W",false,0,0,null],</v>
      </c>
      <c r="M79" s="10" t="str">
        <f t="shared" si="10"/>
        <v>"YGS-1319W",false,0,0,null],</v>
      </c>
      <c r="N79" s="10" t="str">
        <f t="shared" ref="N79:P79" si="78">N25&amp;","&amp;O79</f>
        <v>false,0,0,null],</v>
      </c>
      <c r="O79" s="10" t="str">
        <f t="shared" si="78"/>
        <v>0,0,null],</v>
      </c>
      <c r="P79" s="10" t="str">
        <f t="shared" si="78"/>
        <v>0,null],</v>
      </c>
      <c r="Q79" s="10" t="str">
        <f t="shared" si="12"/>
        <v>null],</v>
      </c>
    </row>
    <row r="80">
      <c r="A80" s="10" t="str">
        <f t="shared" si="4"/>
        <v>["【2.5GHz】ADGK5101(0)",2.5,"日本電業工作株式会社","20170915_エリア設計部登録","2 0 0 360 0 2.01 1 1.99 2 1.97 3 1.94 4 1.95 5 1.94 6 1.88 7 1.89 8 1.88 9 1.89 10 1.82 11 1.81 12 1.78 13 1.79 14 1.77 15 1.76 16 1.71 17 1.67 18 1.7 19 1.67 20 1.65 21 1.63 22 1.58 23 1.58 24 1.55 25 1.57 26 1.53 27 1.53 28 1.51 29 1.51 30 1.5 31 1.53 32 1.49 33 1.48 34 1.47 35 1.48 36 1.45 37 1.41 38 1.43 39 1.41 40 1.39 41 1.42 42 1.39 43 1.38 44 1.36 45 1.38 46 1.36 47 1.4 48 1.37 49 1.37 50 1.37 51 1.37 52 1.36 53 1.32 54 1.34 55 1.33 56 1.32 57 1.32 58 1.3 59 1.33 60 1.35 61 1.33 62 1.32 63 1.32 64 1.33 65 1.33 66 1.31 67 1.36 68 1.36 69 1.32 70 1.34 71 1.33 72 1.32 73 1.33 74 1.37 75 1.36 76 1.35 77 1.39 78 1.37 79 1.38 80 1.33 81 1.37 82 1.38 83 1.4 84 1.38 85 1.34 86 1.34 87 1.33 88 1.34 89 1.34 90 1.3 91 1.28 92 1.29 93 1.27 94 1.26 95 1.27 96 1.26 97 1.26 98 1.23 99 1.26 100 1.24 101 1.21 102 1.23 103 1.22 104 1.18 105 1.14 106 1.17 107 1.16 108 1.14 109 1.08 110 1.16 111 1.12 112 1.11 113 1.07 114 1.08 115 1.03 116 1.04 117 1.05 118 1.02 119 1.06 120 1.02 121 1.01 122 0.97 123 1.01 124 1 125 0.94 126 1 127 0.97 128 0.96 129 0.89 130 0.93 131 0.86 132 0.84 133 0.85 134 0.85 135 0.8 136 0.78 137 0.8 138 0.76 139 0.75 140 0.78 141 0.75 142 0.7 143 0.66 144 0.67 145 0.67 146 0.72 147 0.64 148 0.62 149 0.65 150 0.68 151 0.63 152 0.61 153 0.59 154 0.65 155 0.67 156 0.64 157 0.58 158 0.62 159 0.61 160 0.61 161 0.63 162 0.66 163 0.62 164 0.66 165 0.64 166 0.66 167 0.65 168 0.64 169 0.67 170 0.69 171 0.69 172 0.65 173 0.68 174 0.68 175 0.73 176 0.67 177 0.71 178 0.73 179 0.75 180 0.75 181 0.77 182 0.75 183 0.76 184 0.76 185 0.81 186 0.78 187 0.77 188 0.78 189 0.8 190 0.81 191 0.77 192 0.87 193 0.86 194 0.83 195 0.87 196 0.82 197 0.83 198 0.85 199 0.85 200 0.86 201 0.87 202 0.86 203 0.87 204 0.85 205 0.85 206 0.84 207 0.81 208 0.85 209 0.83 210 0.79 211 0.83 212 0.85 213 0.81 214 0.81 215 0.77 216 0.77 217 0.78 218 0.75 219 0.75 220 0.73 221 0.74 222 0.76 223 0.71 224 0.72 225 0.74 226 0.7 227 0.69 228 0.67 229 0.63 230 0.63 231 0.66 232 0.6 233 0.58 234 0.55 235 0.5 236 0.47 237 0.45 238 0.43 239 0.37 240 0.36 241 0.36 242 0.33 243 0.3 244 0.28 245 0.27 246 0.19 247 0.18 248 0.13 249 0.15 250 0.1 251 0.11 252 0.12 253 0.11 254 0.12 255 0.06 256 0.1 257 0.03 258 0.06 259 0.05 260 0.07 261 0.04 262 0.03 263 0.05 264 0.03 265 0 266 0.04 267 0.05 268 0.05 269 0.02 270 0.01 271 0.06 272 0.01 273 0.03 274 0.03 275 0.08 276 0.07 277 0.11 278 0.1 279 0.1 280 0.17 281 0.17 282 0.21 283 0.23 284 0.2 285 0.28 286 0.28 287 0.34 288 0.36 289 0.38 290 0.4 291 0.46 292 0.48 293 0.53 294 0.57 295 0.58 296 0.68 297 0.69 298 0.76 299 0.78 300 0.84 301 0.89 302 0.94 303 0.98 304 1.04 305 1.02 306 1.11 307 1.1 308 1.19 309 1.23 310 1.24 311 1.29 312 1.34 313 1.44 314 1.43 315 1.43 316 1.49 317 1.53 318 1.57 319 1.6 320 1.65 321 1.68 322 1.72 323 1.74 324 1.83 325 1.83 326 1.85 327 1.93 328 1.87 329 1.97 330 1.99 331 1.97 332 1.99 333 2 334 2.08 335 2.06 336 2.06 337 2.09 338 2.1 339 2.05 340 2.15 341 2.11 342 2.13 343 2.15 344 2.1 345 2.14 346 2.12 347 2.17 348 2.14 349 2.19 350 2.15 351 2.13 352 2.12 353 2.05 354 2.14 355 2.05 356 2.05 357 2.04 358 2.04 359 2.03 1 0 360 0 3.21 1 3.06 2 2.9 3 2.82 4 2.6 5 2.48 6 2.29 7 2.14 8 1.96 9 1.8 10 1.62 11 1.43 12 1.35 13 1.21 14 1.11 15 1.05 16 0.97 17 0.86 18 0.78 19 0.73 20 0.65 21 0.57 22 0.52 23 0.45 24 0.36 25 0.28 26 0.23 27 0.17 28 0.14 29 0.09 30 0.08 31 0.06 32 0.01 33 0 34 0.02 35 0.01 36 0.05 37 0.06 38 0.05 39 0.07 40 0.1 41 0.18 42 0.19 43 0.22 44 0.29 45 0.3 46 0.4 47 0.46 48 0.52 49 0.58 50 0.66 51 0.77 52 0.86 53 1.01 54 1.07 55 1.21 56 1.37 57 1.51 58 1.67 59 1.86 60 2.04 61 2.24 62 2.41 63 2.64 64 2.84 65 3.13 66 3.36 67 3.58 68 3.81 69 4.02 70 4.32 71 4.6 72 4.94 73 5.19 74 5.5 75 5.83 76 6.21 77 6.58 78 7.05 79 7.42 80 7.84 81 8.36 82 8.92 83 9.44 84 10 85 10.67 86 11.32 87 12.08 88 12.83 89 13.65 90 14.4 91 15.08 92 15.96 93 16.38 94 16.92 95 16.98 96 16.8 97 16.34 98 15.76 99 14.99 100 14.25 101 13.46 102 12.6 103 11.84 104 11.19 105 10.55 106 9.83 107 9.33 108 8.73 109 8.19 110 7.64 111 7.23 112 6.71 113 6.32 114 5.89 115 5.58 116 5.15 117 4.87 118 4.51 119 4.2 120 3.9 121 3.62 122 3.41 123 3.14 124 2.94 125 2.73 126 2.53 127 2.34 128 2.18 129 1.99 130 1.83 131 1.7 132 1.57 133 1.41 134 1.29 135 1.21 136 1.1 137 1.03 138 0.97 139 0.85 140 0.75 141 0.73 142 0.58 143 0.6 144 0.51 145 0.48 146 0.45 147 0.4 148 0.43 149 0.4 150 0.41 151 0.41 152 0.42 153 0.47 154 0.53 155 0.53 156 0.66 157 0.68 158 0.77 159 0.85 160 0.89 161 1.02 162 1.08 163 1.24 164 1.37 165 1.5 166 1.65 167 1.81 168 1.96 169 2.2 170 2.35 171 2.6 172 2.8 173 3.03 174 3.25 175 3.37 176 3.57 177 3.77 178 3.9 179 4.05 180 4.24 181 4.38 182 4.49 183 4.63 184 4.78 185 4.98 186 5.19 187 5.35 188 5.5 189 5.78 190 5.94 191 6.1 192 6.26 193 6.38 194 6.53 195 6.59 196 6.64 197 6.73 198 6.83 199 6.94 200 6.97 201 7.06 202 7.18 203 7.28 204 7.48 205 7.59 206 7.79 207 7.95 208 8.11 209 8.34 210 8.48 211 8.7 212 8.88 213 8.99 214 9.18 215 9.21 216 9.32 217 9.41 218 9.5 219 9.49 220 9.6 221 9.55 222 9.51 223 9.62 224 9.57 225 9.56 226 9.45 227 9.52 228 9.46 229 9.33 230 9.25 231 9.24 232 9.16 233 9.12 234 9.08 235 9.01 236 9.12 237 9.06 238 9.08 239 9.17 240 9.19 241 9.2 242 9.28 243 9.43 244 9.49 245 9.67 246 9.84 247 10.04 248 10.14 249 10.39 250 10.73 251 10.94 252 11.34 253 11.75 254 12.17 255 12.58 256 13.17 257 13.75 258 14.48 259 15.22 260 16.03 261 17.09 262 18.31 263 19.31 264 21.07 265 23.11 266 25.16 267 27.97 268 31.12 269 31.04 270 29.09 271 25.97 272 23.46 273 21.8 274 19.98 275 18.76 276 17.67 277 16.5 278 15.61 279 14.87 280 14.28 281 13.54 282 13.04 283 12.51 284 12.11 285 11.66 286 11.36 287 11.1 288 10.81 289 10.65 290 10.4 291 10.19 292 10.12 293 10.05 294 9.81 295 9.8 296 9.75 297 9.61 298 9.61 299 9.64 300 9.65 301 9.56 302 9.56 303 9.62 304 9.67 305 9.68 306 9.8 307 9.87 308 9.86 309 9.99 310 10.04 311 10.04 312 10.01 313 10.09 314 10.04 315 10.01 316 9.93 317 9.84 318 9.82 319 9.73 320 9.72 321 9.53 322 9.57 323 9.32 324 9.36 325 9.15 326 9.07 327 8.94 328 8.72 329 8.53 330 8.38 331 8.18 332 7.96 333 7.73 334 7.57 335 7.47 336 7.21 337 7.1 338 6.94 339 6.81 340 6.65 341 6.48 342 6.4 343 6.34 344 6.18 345 6.01 346 5.89 347 5.67 348 5.55 349 5.3 350 5.1 351 4.91 352 4.64 353 4.45 354 4.19 355 4.01 356 3.87 357 3.63 358 3.52 359 3.38 0",0,"【2.5GHz】ADGK5101",360,2545,2575,0,null,"ADGK5101",false,0,0,null],</v>
      </c>
      <c r="B80" s="10" t="str">
        <f t="shared" si="5"/>
        <v>2.5,"日本電業工作株式会社","20170915_エリア設計部登録","2 0 0 360 0 2.01 1 1.99 2 1.97 3 1.94 4 1.95 5 1.94 6 1.88 7 1.89 8 1.88 9 1.89 10 1.82 11 1.81 12 1.78 13 1.79 14 1.77 15 1.76 16 1.71 17 1.67 18 1.7 19 1.67 20 1.65 21 1.63 22 1.58 23 1.58 24 1.55 25 1.57 26 1.53 27 1.53 28 1.51 29 1.51 30 1.5 31 1.53 32 1.49 33 1.48 34 1.47 35 1.48 36 1.45 37 1.41 38 1.43 39 1.41 40 1.39 41 1.42 42 1.39 43 1.38 44 1.36 45 1.38 46 1.36 47 1.4 48 1.37 49 1.37 50 1.37 51 1.37 52 1.36 53 1.32 54 1.34 55 1.33 56 1.32 57 1.32 58 1.3 59 1.33 60 1.35 61 1.33 62 1.32 63 1.32 64 1.33 65 1.33 66 1.31 67 1.36 68 1.36 69 1.32 70 1.34 71 1.33 72 1.32 73 1.33 74 1.37 75 1.36 76 1.35 77 1.39 78 1.37 79 1.38 80 1.33 81 1.37 82 1.38 83 1.4 84 1.38 85 1.34 86 1.34 87 1.33 88 1.34 89 1.34 90 1.3 91 1.28 92 1.29 93 1.27 94 1.26 95 1.27 96 1.26 97 1.26 98 1.23 99 1.26 100 1.24 101 1.21 102 1.23 103 1.22 104 1.18 105 1.14 106 1.17 107 1.16 108 1.14 109 1.08 110 1.16 111 1.12 112 1.11 113 1.07 114 1.08 115 1.03 116 1.04 117 1.05 118 1.02 119 1.06 120 1.02 121 1.01 122 0.97 123 1.01 124 1 125 0.94 126 1 127 0.97 128 0.96 129 0.89 130 0.93 131 0.86 132 0.84 133 0.85 134 0.85 135 0.8 136 0.78 137 0.8 138 0.76 139 0.75 140 0.78 141 0.75 142 0.7 143 0.66 144 0.67 145 0.67 146 0.72 147 0.64 148 0.62 149 0.65 150 0.68 151 0.63 152 0.61 153 0.59 154 0.65 155 0.67 156 0.64 157 0.58 158 0.62 159 0.61 160 0.61 161 0.63 162 0.66 163 0.62 164 0.66 165 0.64 166 0.66 167 0.65 168 0.64 169 0.67 170 0.69 171 0.69 172 0.65 173 0.68 174 0.68 175 0.73 176 0.67 177 0.71 178 0.73 179 0.75 180 0.75 181 0.77 182 0.75 183 0.76 184 0.76 185 0.81 186 0.78 187 0.77 188 0.78 189 0.8 190 0.81 191 0.77 192 0.87 193 0.86 194 0.83 195 0.87 196 0.82 197 0.83 198 0.85 199 0.85 200 0.86 201 0.87 202 0.86 203 0.87 204 0.85 205 0.85 206 0.84 207 0.81 208 0.85 209 0.83 210 0.79 211 0.83 212 0.85 213 0.81 214 0.81 215 0.77 216 0.77 217 0.78 218 0.75 219 0.75 220 0.73 221 0.74 222 0.76 223 0.71 224 0.72 225 0.74 226 0.7 227 0.69 228 0.67 229 0.63 230 0.63 231 0.66 232 0.6 233 0.58 234 0.55 235 0.5 236 0.47 237 0.45 238 0.43 239 0.37 240 0.36 241 0.36 242 0.33 243 0.3 244 0.28 245 0.27 246 0.19 247 0.18 248 0.13 249 0.15 250 0.1 251 0.11 252 0.12 253 0.11 254 0.12 255 0.06 256 0.1 257 0.03 258 0.06 259 0.05 260 0.07 261 0.04 262 0.03 263 0.05 264 0.03 265 0 266 0.04 267 0.05 268 0.05 269 0.02 270 0.01 271 0.06 272 0.01 273 0.03 274 0.03 275 0.08 276 0.07 277 0.11 278 0.1 279 0.1 280 0.17 281 0.17 282 0.21 283 0.23 284 0.2 285 0.28 286 0.28 287 0.34 288 0.36 289 0.38 290 0.4 291 0.46 292 0.48 293 0.53 294 0.57 295 0.58 296 0.68 297 0.69 298 0.76 299 0.78 300 0.84 301 0.89 302 0.94 303 0.98 304 1.04 305 1.02 306 1.11 307 1.1 308 1.19 309 1.23 310 1.24 311 1.29 312 1.34 313 1.44 314 1.43 315 1.43 316 1.49 317 1.53 318 1.57 319 1.6 320 1.65 321 1.68 322 1.72 323 1.74 324 1.83 325 1.83 326 1.85 327 1.93 328 1.87 329 1.97 330 1.99 331 1.97 332 1.99 333 2 334 2.08 335 2.06 336 2.06 337 2.09 338 2.1 339 2.05 340 2.15 341 2.11 342 2.13 343 2.15 344 2.1 345 2.14 346 2.12 347 2.17 348 2.14 349 2.19 350 2.15 351 2.13 352 2.12 353 2.05 354 2.14 355 2.05 356 2.05 357 2.04 358 2.04 359 2.03 1 0 360 0 3.21 1 3.06 2 2.9 3 2.82 4 2.6 5 2.48 6 2.29 7 2.14 8 1.96 9 1.8 10 1.62 11 1.43 12 1.35 13 1.21 14 1.11 15 1.05 16 0.97 17 0.86 18 0.78 19 0.73 20 0.65 21 0.57 22 0.52 23 0.45 24 0.36 25 0.28 26 0.23 27 0.17 28 0.14 29 0.09 30 0.08 31 0.06 32 0.01 33 0 34 0.02 35 0.01 36 0.05 37 0.06 38 0.05 39 0.07 40 0.1 41 0.18 42 0.19 43 0.22 44 0.29 45 0.3 46 0.4 47 0.46 48 0.52 49 0.58 50 0.66 51 0.77 52 0.86 53 1.01 54 1.07 55 1.21 56 1.37 57 1.51 58 1.67 59 1.86 60 2.04 61 2.24 62 2.41 63 2.64 64 2.84 65 3.13 66 3.36 67 3.58 68 3.81 69 4.02 70 4.32 71 4.6 72 4.94 73 5.19 74 5.5 75 5.83 76 6.21 77 6.58 78 7.05 79 7.42 80 7.84 81 8.36 82 8.92 83 9.44 84 10 85 10.67 86 11.32 87 12.08 88 12.83 89 13.65 90 14.4 91 15.08 92 15.96 93 16.38 94 16.92 95 16.98 96 16.8 97 16.34 98 15.76 99 14.99 100 14.25 101 13.46 102 12.6 103 11.84 104 11.19 105 10.55 106 9.83 107 9.33 108 8.73 109 8.19 110 7.64 111 7.23 112 6.71 113 6.32 114 5.89 115 5.58 116 5.15 117 4.87 118 4.51 119 4.2 120 3.9 121 3.62 122 3.41 123 3.14 124 2.94 125 2.73 126 2.53 127 2.34 128 2.18 129 1.99 130 1.83 131 1.7 132 1.57 133 1.41 134 1.29 135 1.21 136 1.1 137 1.03 138 0.97 139 0.85 140 0.75 141 0.73 142 0.58 143 0.6 144 0.51 145 0.48 146 0.45 147 0.4 148 0.43 149 0.4 150 0.41 151 0.41 152 0.42 153 0.47 154 0.53 155 0.53 156 0.66 157 0.68 158 0.77 159 0.85 160 0.89 161 1.02 162 1.08 163 1.24 164 1.37 165 1.5 166 1.65 167 1.81 168 1.96 169 2.2 170 2.35 171 2.6 172 2.8 173 3.03 174 3.25 175 3.37 176 3.57 177 3.77 178 3.9 179 4.05 180 4.24 181 4.38 182 4.49 183 4.63 184 4.78 185 4.98 186 5.19 187 5.35 188 5.5 189 5.78 190 5.94 191 6.1 192 6.26 193 6.38 194 6.53 195 6.59 196 6.64 197 6.73 198 6.83 199 6.94 200 6.97 201 7.06 202 7.18 203 7.28 204 7.48 205 7.59 206 7.79 207 7.95 208 8.11 209 8.34 210 8.48 211 8.7 212 8.88 213 8.99 214 9.18 215 9.21 216 9.32 217 9.41 218 9.5 219 9.49 220 9.6 221 9.55 222 9.51 223 9.62 224 9.57 225 9.56 226 9.45 227 9.52 228 9.46 229 9.33 230 9.25 231 9.24 232 9.16 233 9.12 234 9.08 235 9.01 236 9.12 237 9.06 238 9.08 239 9.17 240 9.19 241 9.2 242 9.28 243 9.43 244 9.49 245 9.67 246 9.84 247 10.04 248 10.14 249 10.39 250 10.73 251 10.94 252 11.34 253 11.75 254 12.17 255 12.58 256 13.17 257 13.75 258 14.48 259 15.22 260 16.03 261 17.09 262 18.31 263 19.31 264 21.07 265 23.11 266 25.16 267 27.97 268 31.12 269 31.04 270 29.09 271 25.97 272 23.46 273 21.8 274 19.98 275 18.76 276 17.67 277 16.5 278 15.61 279 14.87 280 14.28 281 13.54 282 13.04 283 12.51 284 12.11 285 11.66 286 11.36 287 11.1 288 10.81 289 10.65 290 10.4 291 10.19 292 10.12 293 10.05 294 9.81 295 9.8 296 9.75 297 9.61 298 9.61 299 9.64 300 9.65 301 9.56 302 9.56 303 9.62 304 9.67 305 9.68 306 9.8 307 9.87 308 9.86 309 9.99 310 10.04 311 10.04 312 10.01 313 10.09 314 10.04 315 10.01 316 9.93 317 9.84 318 9.82 319 9.73 320 9.72 321 9.53 322 9.57 323 9.32 324 9.36 325 9.15 326 9.07 327 8.94 328 8.72 329 8.53 330 8.38 331 8.18 332 7.96 333 7.73 334 7.57 335 7.47 336 7.21 337 7.1 338 6.94 339 6.81 340 6.65 341 6.48 342 6.4 343 6.34 344 6.18 345 6.01 346 5.89 347 5.67 348 5.55 349 5.3 350 5.1 351 4.91 352 4.64 353 4.45 354 4.19 355 4.01 356 3.87 357 3.63 358 3.52 359 3.38 0",0,"【2.5GHz】ADGK5101",360,2545,2575,0,null,"ADGK5101",false,0,0,null],</v>
      </c>
      <c r="C80" s="10" t="str">
        <f t="shared" ref="C80:E80" si="79">""""&amp;C26&amp;""","&amp;D80</f>
        <v>"日本電業工作株式会社","20170915_エリア設計部登録","2 0 0 360 0 2.01 1 1.99 2 1.97 3 1.94 4 1.95 5 1.94 6 1.88 7 1.89 8 1.88 9 1.89 10 1.82 11 1.81 12 1.78 13 1.79 14 1.77 15 1.76 16 1.71 17 1.67 18 1.7 19 1.67 20 1.65 21 1.63 22 1.58 23 1.58 24 1.55 25 1.57 26 1.53 27 1.53 28 1.51 29 1.51 30 1.5 31 1.53 32 1.49 33 1.48 34 1.47 35 1.48 36 1.45 37 1.41 38 1.43 39 1.41 40 1.39 41 1.42 42 1.39 43 1.38 44 1.36 45 1.38 46 1.36 47 1.4 48 1.37 49 1.37 50 1.37 51 1.37 52 1.36 53 1.32 54 1.34 55 1.33 56 1.32 57 1.32 58 1.3 59 1.33 60 1.35 61 1.33 62 1.32 63 1.32 64 1.33 65 1.33 66 1.31 67 1.36 68 1.36 69 1.32 70 1.34 71 1.33 72 1.32 73 1.33 74 1.37 75 1.36 76 1.35 77 1.39 78 1.37 79 1.38 80 1.33 81 1.37 82 1.38 83 1.4 84 1.38 85 1.34 86 1.34 87 1.33 88 1.34 89 1.34 90 1.3 91 1.28 92 1.29 93 1.27 94 1.26 95 1.27 96 1.26 97 1.26 98 1.23 99 1.26 100 1.24 101 1.21 102 1.23 103 1.22 104 1.18 105 1.14 106 1.17 107 1.16 108 1.14 109 1.08 110 1.16 111 1.12 112 1.11 113 1.07 114 1.08 115 1.03 116 1.04 117 1.05 118 1.02 119 1.06 120 1.02 121 1.01 122 0.97 123 1.01 124 1 125 0.94 126 1 127 0.97 128 0.96 129 0.89 130 0.93 131 0.86 132 0.84 133 0.85 134 0.85 135 0.8 136 0.78 137 0.8 138 0.76 139 0.75 140 0.78 141 0.75 142 0.7 143 0.66 144 0.67 145 0.67 146 0.72 147 0.64 148 0.62 149 0.65 150 0.68 151 0.63 152 0.61 153 0.59 154 0.65 155 0.67 156 0.64 157 0.58 158 0.62 159 0.61 160 0.61 161 0.63 162 0.66 163 0.62 164 0.66 165 0.64 166 0.66 167 0.65 168 0.64 169 0.67 170 0.69 171 0.69 172 0.65 173 0.68 174 0.68 175 0.73 176 0.67 177 0.71 178 0.73 179 0.75 180 0.75 181 0.77 182 0.75 183 0.76 184 0.76 185 0.81 186 0.78 187 0.77 188 0.78 189 0.8 190 0.81 191 0.77 192 0.87 193 0.86 194 0.83 195 0.87 196 0.82 197 0.83 198 0.85 199 0.85 200 0.86 201 0.87 202 0.86 203 0.87 204 0.85 205 0.85 206 0.84 207 0.81 208 0.85 209 0.83 210 0.79 211 0.83 212 0.85 213 0.81 214 0.81 215 0.77 216 0.77 217 0.78 218 0.75 219 0.75 220 0.73 221 0.74 222 0.76 223 0.71 224 0.72 225 0.74 226 0.7 227 0.69 228 0.67 229 0.63 230 0.63 231 0.66 232 0.6 233 0.58 234 0.55 235 0.5 236 0.47 237 0.45 238 0.43 239 0.37 240 0.36 241 0.36 242 0.33 243 0.3 244 0.28 245 0.27 246 0.19 247 0.18 248 0.13 249 0.15 250 0.1 251 0.11 252 0.12 253 0.11 254 0.12 255 0.06 256 0.1 257 0.03 258 0.06 259 0.05 260 0.07 261 0.04 262 0.03 263 0.05 264 0.03 265 0 266 0.04 267 0.05 268 0.05 269 0.02 270 0.01 271 0.06 272 0.01 273 0.03 274 0.03 275 0.08 276 0.07 277 0.11 278 0.1 279 0.1 280 0.17 281 0.17 282 0.21 283 0.23 284 0.2 285 0.28 286 0.28 287 0.34 288 0.36 289 0.38 290 0.4 291 0.46 292 0.48 293 0.53 294 0.57 295 0.58 296 0.68 297 0.69 298 0.76 299 0.78 300 0.84 301 0.89 302 0.94 303 0.98 304 1.04 305 1.02 306 1.11 307 1.1 308 1.19 309 1.23 310 1.24 311 1.29 312 1.34 313 1.44 314 1.43 315 1.43 316 1.49 317 1.53 318 1.57 319 1.6 320 1.65 321 1.68 322 1.72 323 1.74 324 1.83 325 1.83 326 1.85 327 1.93 328 1.87 329 1.97 330 1.99 331 1.97 332 1.99 333 2 334 2.08 335 2.06 336 2.06 337 2.09 338 2.1 339 2.05 340 2.15 341 2.11 342 2.13 343 2.15 344 2.1 345 2.14 346 2.12 347 2.17 348 2.14 349 2.19 350 2.15 351 2.13 352 2.12 353 2.05 354 2.14 355 2.05 356 2.05 357 2.04 358 2.04 359 2.03 1 0 360 0 3.21 1 3.06 2 2.9 3 2.82 4 2.6 5 2.48 6 2.29 7 2.14 8 1.96 9 1.8 10 1.62 11 1.43 12 1.35 13 1.21 14 1.11 15 1.05 16 0.97 17 0.86 18 0.78 19 0.73 20 0.65 21 0.57 22 0.52 23 0.45 24 0.36 25 0.28 26 0.23 27 0.17 28 0.14 29 0.09 30 0.08 31 0.06 32 0.01 33 0 34 0.02 35 0.01 36 0.05 37 0.06 38 0.05 39 0.07 40 0.1 41 0.18 42 0.19 43 0.22 44 0.29 45 0.3 46 0.4 47 0.46 48 0.52 49 0.58 50 0.66 51 0.77 52 0.86 53 1.01 54 1.07 55 1.21 56 1.37 57 1.51 58 1.67 59 1.86 60 2.04 61 2.24 62 2.41 63 2.64 64 2.84 65 3.13 66 3.36 67 3.58 68 3.81 69 4.02 70 4.32 71 4.6 72 4.94 73 5.19 74 5.5 75 5.83 76 6.21 77 6.58 78 7.05 79 7.42 80 7.84 81 8.36 82 8.92 83 9.44 84 10 85 10.67 86 11.32 87 12.08 88 12.83 89 13.65 90 14.4 91 15.08 92 15.96 93 16.38 94 16.92 95 16.98 96 16.8 97 16.34 98 15.76 99 14.99 100 14.25 101 13.46 102 12.6 103 11.84 104 11.19 105 10.55 106 9.83 107 9.33 108 8.73 109 8.19 110 7.64 111 7.23 112 6.71 113 6.32 114 5.89 115 5.58 116 5.15 117 4.87 118 4.51 119 4.2 120 3.9 121 3.62 122 3.41 123 3.14 124 2.94 125 2.73 126 2.53 127 2.34 128 2.18 129 1.99 130 1.83 131 1.7 132 1.57 133 1.41 134 1.29 135 1.21 136 1.1 137 1.03 138 0.97 139 0.85 140 0.75 141 0.73 142 0.58 143 0.6 144 0.51 145 0.48 146 0.45 147 0.4 148 0.43 149 0.4 150 0.41 151 0.41 152 0.42 153 0.47 154 0.53 155 0.53 156 0.66 157 0.68 158 0.77 159 0.85 160 0.89 161 1.02 162 1.08 163 1.24 164 1.37 165 1.5 166 1.65 167 1.81 168 1.96 169 2.2 170 2.35 171 2.6 172 2.8 173 3.03 174 3.25 175 3.37 176 3.57 177 3.77 178 3.9 179 4.05 180 4.24 181 4.38 182 4.49 183 4.63 184 4.78 185 4.98 186 5.19 187 5.35 188 5.5 189 5.78 190 5.94 191 6.1 192 6.26 193 6.38 194 6.53 195 6.59 196 6.64 197 6.73 198 6.83 199 6.94 200 6.97 201 7.06 202 7.18 203 7.28 204 7.48 205 7.59 206 7.79 207 7.95 208 8.11 209 8.34 210 8.48 211 8.7 212 8.88 213 8.99 214 9.18 215 9.21 216 9.32 217 9.41 218 9.5 219 9.49 220 9.6 221 9.55 222 9.51 223 9.62 224 9.57 225 9.56 226 9.45 227 9.52 228 9.46 229 9.33 230 9.25 231 9.24 232 9.16 233 9.12 234 9.08 235 9.01 236 9.12 237 9.06 238 9.08 239 9.17 240 9.19 241 9.2 242 9.28 243 9.43 244 9.49 245 9.67 246 9.84 247 10.04 248 10.14 249 10.39 250 10.73 251 10.94 252 11.34 253 11.75 254 12.17 255 12.58 256 13.17 257 13.75 258 14.48 259 15.22 260 16.03 261 17.09 262 18.31 263 19.31 264 21.07 265 23.11 266 25.16 267 27.97 268 31.12 269 31.04 270 29.09 271 25.97 272 23.46 273 21.8 274 19.98 275 18.76 276 17.67 277 16.5 278 15.61 279 14.87 280 14.28 281 13.54 282 13.04 283 12.51 284 12.11 285 11.66 286 11.36 287 11.1 288 10.81 289 10.65 290 10.4 291 10.19 292 10.12 293 10.05 294 9.81 295 9.8 296 9.75 297 9.61 298 9.61 299 9.64 300 9.65 301 9.56 302 9.56 303 9.62 304 9.67 305 9.68 306 9.8 307 9.87 308 9.86 309 9.99 310 10.04 311 10.04 312 10.01 313 10.09 314 10.04 315 10.01 316 9.93 317 9.84 318 9.82 319 9.73 320 9.72 321 9.53 322 9.57 323 9.32 324 9.36 325 9.15 326 9.07 327 8.94 328 8.72 329 8.53 330 8.38 331 8.18 332 7.96 333 7.73 334 7.57 335 7.47 336 7.21 337 7.1 338 6.94 339 6.81 340 6.65 341 6.48 342 6.4 343 6.34 344 6.18 345 6.01 346 5.89 347 5.67 348 5.55 349 5.3 350 5.1 351 4.91 352 4.64 353 4.45 354 4.19 355 4.01 356 3.87 357 3.63 358 3.52 359 3.38 0",0,"【2.5GHz】ADGK5101",360,2545,2575,0,null,"ADGK5101",false,0,0,null],</v>
      </c>
      <c r="D80" s="10" t="str">
        <f t="shared" si="79"/>
        <v>"20170915_エリア設計部登録","2 0 0 360 0 2.01 1 1.99 2 1.97 3 1.94 4 1.95 5 1.94 6 1.88 7 1.89 8 1.88 9 1.89 10 1.82 11 1.81 12 1.78 13 1.79 14 1.77 15 1.76 16 1.71 17 1.67 18 1.7 19 1.67 20 1.65 21 1.63 22 1.58 23 1.58 24 1.55 25 1.57 26 1.53 27 1.53 28 1.51 29 1.51 30 1.5 31 1.53 32 1.49 33 1.48 34 1.47 35 1.48 36 1.45 37 1.41 38 1.43 39 1.41 40 1.39 41 1.42 42 1.39 43 1.38 44 1.36 45 1.38 46 1.36 47 1.4 48 1.37 49 1.37 50 1.37 51 1.37 52 1.36 53 1.32 54 1.34 55 1.33 56 1.32 57 1.32 58 1.3 59 1.33 60 1.35 61 1.33 62 1.32 63 1.32 64 1.33 65 1.33 66 1.31 67 1.36 68 1.36 69 1.32 70 1.34 71 1.33 72 1.32 73 1.33 74 1.37 75 1.36 76 1.35 77 1.39 78 1.37 79 1.38 80 1.33 81 1.37 82 1.38 83 1.4 84 1.38 85 1.34 86 1.34 87 1.33 88 1.34 89 1.34 90 1.3 91 1.28 92 1.29 93 1.27 94 1.26 95 1.27 96 1.26 97 1.26 98 1.23 99 1.26 100 1.24 101 1.21 102 1.23 103 1.22 104 1.18 105 1.14 106 1.17 107 1.16 108 1.14 109 1.08 110 1.16 111 1.12 112 1.11 113 1.07 114 1.08 115 1.03 116 1.04 117 1.05 118 1.02 119 1.06 120 1.02 121 1.01 122 0.97 123 1.01 124 1 125 0.94 126 1 127 0.97 128 0.96 129 0.89 130 0.93 131 0.86 132 0.84 133 0.85 134 0.85 135 0.8 136 0.78 137 0.8 138 0.76 139 0.75 140 0.78 141 0.75 142 0.7 143 0.66 144 0.67 145 0.67 146 0.72 147 0.64 148 0.62 149 0.65 150 0.68 151 0.63 152 0.61 153 0.59 154 0.65 155 0.67 156 0.64 157 0.58 158 0.62 159 0.61 160 0.61 161 0.63 162 0.66 163 0.62 164 0.66 165 0.64 166 0.66 167 0.65 168 0.64 169 0.67 170 0.69 171 0.69 172 0.65 173 0.68 174 0.68 175 0.73 176 0.67 177 0.71 178 0.73 179 0.75 180 0.75 181 0.77 182 0.75 183 0.76 184 0.76 185 0.81 186 0.78 187 0.77 188 0.78 189 0.8 190 0.81 191 0.77 192 0.87 193 0.86 194 0.83 195 0.87 196 0.82 197 0.83 198 0.85 199 0.85 200 0.86 201 0.87 202 0.86 203 0.87 204 0.85 205 0.85 206 0.84 207 0.81 208 0.85 209 0.83 210 0.79 211 0.83 212 0.85 213 0.81 214 0.81 215 0.77 216 0.77 217 0.78 218 0.75 219 0.75 220 0.73 221 0.74 222 0.76 223 0.71 224 0.72 225 0.74 226 0.7 227 0.69 228 0.67 229 0.63 230 0.63 231 0.66 232 0.6 233 0.58 234 0.55 235 0.5 236 0.47 237 0.45 238 0.43 239 0.37 240 0.36 241 0.36 242 0.33 243 0.3 244 0.28 245 0.27 246 0.19 247 0.18 248 0.13 249 0.15 250 0.1 251 0.11 252 0.12 253 0.11 254 0.12 255 0.06 256 0.1 257 0.03 258 0.06 259 0.05 260 0.07 261 0.04 262 0.03 263 0.05 264 0.03 265 0 266 0.04 267 0.05 268 0.05 269 0.02 270 0.01 271 0.06 272 0.01 273 0.03 274 0.03 275 0.08 276 0.07 277 0.11 278 0.1 279 0.1 280 0.17 281 0.17 282 0.21 283 0.23 284 0.2 285 0.28 286 0.28 287 0.34 288 0.36 289 0.38 290 0.4 291 0.46 292 0.48 293 0.53 294 0.57 295 0.58 296 0.68 297 0.69 298 0.76 299 0.78 300 0.84 301 0.89 302 0.94 303 0.98 304 1.04 305 1.02 306 1.11 307 1.1 308 1.19 309 1.23 310 1.24 311 1.29 312 1.34 313 1.44 314 1.43 315 1.43 316 1.49 317 1.53 318 1.57 319 1.6 320 1.65 321 1.68 322 1.72 323 1.74 324 1.83 325 1.83 326 1.85 327 1.93 328 1.87 329 1.97 330 1.99 331 1.97 332 1.99 333 2 334 2.08 335 2.06 336 2.06 337 2.09 338 2.1 339 2.05 340 2.15 341 2.11 342 2.13 343 2.15 344 2.1 345 2.14 346 2.12 347 2.17 348 2.14 349 2.19 350 2.15 351 2.13 352 2.12 353 2.05 354 2.14 355 2.05 356 2.05 357 2.04 358 2.04 359 2.03 1 0 360 0 3.21 1 3.06 2 2.9 3 2.82 4 2.6 5 2.48 6 2.29 7 2.14 8 1.96 9 1.8 10 1.62 11 1.43 12 1.35 13 1.21 14 1.11 15 1.05 16 0.97 17 0.86 18 0.78 19 0.73 20 0.65 21 0.57 22 0.52 23 0.45 24 0.36 25 0.28 26 0.23 27 0.17 28 0.14 29 0.09 30 0.08 31 0.06 32 0.01 33 0 34 0.02 35 0.01 36 0.05 37 0.06 38 0.05 39 0.07 40 0.1 41 0.18 42 0.19 43 0.22 44 0.29 45 0.3 46 0.4 47 0.46 48 0.52 49 0.58 50 0.66 51 0.77 52 0.86 53 1.01 54 1.07 55 1.21 56 1.37 57 1.51 58 1.67 59 1.86 60 2.04 61 2.24 62 2.41 63 2.64 64 2.84 65 3.13 66 3.36 67 3.58 68 3.81 69 4.02 70 4.32 71 4.6 72 4.94 73 5.19 74 5.5 75 5.83 76 6.21 77 6.58 78 7.05 79 7.42 80 7.84 81 8.36 82 8.92 83 9.44 84 10 85 10.67 86 11.32 87 12.08 88 12.83 89 13.65 90 14.4 91 15.08 92 15.96 93 16.38 94 16.92 95 16.98 96 16.8 97 16.34 98 15.76 99 14.99 100 14.25 101 13.46 102 12.6 103 11.84 104 11.19 105 10.55 106 9.83 107 9.33 108 8.73 109 8.19 110 7.64 111 7.23 112 6.71 113 6.32 114 5.89 115 5.58 116 5.15 117 4.87 118 4.51 119 4.2 120 3.9 121 3.62 122 3.41 123 3.14 124 2.94 125 2.73 126 2.53 127 2.34 128 2.18 129 1.99 130 1.83 131 1.7 132 1.57 133 1.41 134 1.29 135 1.21 136 1.1 137 1.03 138 0.97 139 0.85 140 0.75 141 0.73 142 0.58 143 0.6 144 0.51 145 0.48 146 0.45 147 0.4 148 0.43 149 0.4 150 0.41 151 0.41 152 0.42 153 0.47 154 0.53 155 0.53 156 0.66 157 0.68 158 0.77 159 0.85 160 0.89 161 1.02 162 1.08 163 1.24 164 1.37 165 1.5 166 1.65 167 1.81 168 1.96 169 2.2 170 2.35 171 2.6 172 2.8 173 3.03 174 3.25 175 3.37 176 3.57 177 3.77 178 3.9 179 4.05 180 4.24 181 4.38 182 4.49 183 4.63 184 4.78 185 4.98 186 5.19 187 5.35 188 5.5 189 5.78 190 5.94 191 6.1 192 6.26 193 6.38 194 6.53 195 6.59 196 6.64 197 6.73 198 6.83 199 6.94 200 6.97 201 7.06 202 7.18 203 7.28 204 7.48 205 7.59 206 7.79 207 7.95 208 8.11 209 8.34 210 8.48 211 8.7 212 8.88 213 8.99 214 9.18 215 9.21 216 9.32 217 9.41 218 9.5 219 9.49 220 9.6 221 9.55 222 9.51 223 9.62 224 9.57 225 9.56 226 9.45 227 9.52 228 9.46 229 9.33 230 9.25 231 9.24 232 9.16 233 9.12 234 9.08 235 9.01 236 9.12 237 9.06 238 9.08 239 9.17 240 9.19 241 9.2 242 9.28 243 9.43 244 9.49 245 9.67 246 9.84 247 10.04 248 10.14 249 10.39 250 10.73 251 10.94 252 11.34 253 11.75 254 12.17 255 12.58 256 13.17 257 13.75 258 14.48 259 15.22 260 16.03 261 17.09 262 18.31 263 19.31 264 21.07 265 23.11 266 25.16 267 27.97 268 31.12 269 31.04 270 29.09 271 25.97 272 23.46 273 21.8 274 19.98 275 18.76 276 17.67 277 16.5 278 15.61 279 14.87 280 14.28 281 13.54 282 13.04 283 12.51 284 12.11 285 11.66 286 11.36 287 11.1 288 10.81 289 10.65 290 10.4 291 10.19 292 10.12 293 10.05 294 9.81 295 9.8 296 9.75 297 9.61 298 9.61 299 9.64 300 9.65 301 9.56 302 9.56 303 9.62 304 9.67 305 9.68 306 9.8 307 9.87 308 9.86 309 9.99 310 10.04 311 10.04 312 10.01 313 10.09 314 10.04 315 10.01 316 9.93 317 9.84 318 9.82 319 9.73 320 9.72 321 9.53 322 9.57 323 9.32 324 9.36 325 9.15 326 9.07 327 8.94 328 8.72 329 8.53 330 8.38 331 8.18 332 7.96 333 7.73 334 7.57 335 7.47 336 7.21 337 7.1 338 6.94 339 6.81 340 6.65 341 6.48 342 6.4 343 6.34 344 6.18 345 6.01 346 5.89 347 5.67 348 5.55 349 5.3 350 5.1 351 4.91 352 4.64 353 4.45 354 4.19 355 4.01 356 3.87 357 3.63 358 3.52 359 3.38 0",0,"【2.5GHz】ADGK5101",360,2545,2575,0,null,"ADGK5101",false,0,0,null],</v>
      </c>
      <c r="E80" s="10" t="str">
        <f t="shared" si="79"/>
        <v>"2 0 0 360 0 2.01 1 1.99 2 1.97 3 1.94 4 1.95 5 1.94 6 1.88 7 1.89 8 1.88 9 1.89 10 1.82 11 1.81 12 1.78 13 1.79 14 1.77 15 1.76 16 1.71 17 1.67 18 1.7 19 1.67 20 1.65 21 1.63 22 1.58 23 1.58 24 1.55 25 1.57 26 1.53 27 1.53 28 1.51 29 1.51 30 1.5 31 1.53 32 1.49 33 1.48 34 1.47 35 1.48 36 1.45 37 1.41 38 1.43 39 1.41 40 1.39 41 1.42 42 1.39 43 1.38 44 1.36 45 1.38 46 1.36 47 1.4 48 1.37 49 1.37 50 1.37 51 1.37 52 1.36 53 1.32 54 1.34 55 1.33 56 1.32 57 1.32 58 1.3 59 1.33 60 1.35 61 1.33 62 1.32 63 1.32 64 1.33 65 1.33 66 1.31 67 1.36 68 1.36 69 1.32 70 1.34 71 1.33 72 1.32 73 1.33 74 1.37 75 1.36 76 1.35 77 1.39 78 1.37 79 1.38 80 1.33 81 1.37 82 1.38 83 1.4 84 1.38 85 1.34 86 1.34 87 1.33 88 1.34 89 1.34 90 1.3 91 1.28 92 1.29 93 1.27 94 1.26 95 1.27 96 1.26 97 1.26 98 1.23 99 1.26 100 1.24 101 1.21 102 1.23 103 1.22 104 1.18 105 1.14 106 1.17 107 1.16 108 1.14 109 1.08 110 1.16 111 1.12 112 1.11 113 1.07 114 1.08 115 1.03 116 1.04 117 1.05 118 1.02 119 1.06 120 1.02 121 1.01 122 0.97 123 1.01 124 1 125 0.94 126 1 127 0.97 128 0.96 129 0.89 130 0.93 131 0.86 132 0.84 133 0.85 134 0.85 135 0.8 136 0.78 137 0.8 138 0.76 139 0.75 140 0.78 141 0.75 142 0.7 143 0.66 144 0.67 145 0.67 146 0.72 147 0.64 148 0.62 149 0.65 150 0.68 151 0.63 152 0.61 153 0.59 154 0.65 155 0.67 156 0.64 157 0.58 158 0.62 159 0.61 160 0.61 161 0.63 162 0.66 163 0.62 164 0.66 165 0.64 166 0.66 167 0.65 168 0.64 169 0.67 170 0.69 171 0.69 172 0.65 173 0.68 174 0.68 175 0.73 176 0.67 177 0.71 178 0.73 179 0.75 180 0.75 181 0.77 182 0.75 183 0.76 184 0.76 185 0.81 186 0.78 187 0.77 188 0.78 189 0.8 190 0.81 191 0.77 192 0.87 193 0.86 194 0.83 195 0.87 196 0.82 197 0.83 198 0.85 199 0.85 200 0.86 201 0.87 202 0.86 203 0.87 204 0.85 205 0.85 206 0.84 207 0.81 208 0.85 209 0.83 210 0.79 211 0.83 212 0.85 213 0.81 214 0.81 215 0.77 216 0.77 217 0.78 218 0.75 219 0.75 220 0.73 221 0.74 222 0.76 223 0.71 224 0.72 225 0.74 226 0.7 227 0.69 228 0.67 229 0.63 230 0.63 231 0.66 232 0.6 233 0.58 234 0.55 235 0.5 236 0.47 237 0.45 238 0.43 239 0.37 240 0.36 241 0.36 242 0.33 243 0.3 244 0.28 245 0.27 246 0.19 247 0.18 248 0.13 249 0.15 250 0.1 251 0.11 252 0.12 253 0.11 254 0.12 255 0.06 256 0.1 257 0.03 258 0.06 259 0.05 260 0.07 261 0.04 262 0.03 263 0.05 264 0.03 265 0 266 0.04 267 0.05 268 0.05 269 0.02 270 0.01 271 0.06 272 0.01 273 0.03 274 0.03 275 0.08 276 0.07 277 0.11 278 0.1 279 0.1 280 0.17 281 0.17 282 0.21 283 0.23 284 0.2 285 0.28 286 0.28 287 0.34 288 0.36 289 0.38 290 0.4 291 0.46 292 0.48 293 0.53 294 0.57 295 0.58 296 0.68 297 0.69 298 0.76 299 0.78 300 0.84 301 0.89 302 0.94 303 0.98 304 1.04 305 1.02 306 1.11 307 1.1 308 1.19 309 1.23 310 1.24 311 1.29 312 1.34 313 1.44 314 1.43 315 1.43 316 1.49 317 1.53 318 1.57 319 1.6 320 1.65 321 1.68 322 1.72 323 1.74 324 1.83 325 1.83 326 1.85 327 1.93 328 1.87 329 1.97 330 1.99 331 1.97 332 1.99 333 2 334 2.08 335 2.06 336 2.06 337 2.09 338 2.1 339 2.05 340 2.15 341 2.11 342 2.13 343 2.15 344 2.1 345 2.14 346 2.12 347 2.17 348 2.14 349 2.19 350 2.15 351 2.13 352 2.12 353 2.05 354 2.14 355 2.05 356 2.05 357 2.04 358 2.04 359 2.03 1 0 360 0 3.21 1 3.06 2 2.9 3 2.82 4 2.6 5 2.48 6 2.29 7 2.14 8 1.96 9 1.8 10 1.62 11 1.43 12 1.35 13 1.21 14 1.11 15 1.05 16 0.97 17 0.86 18 0.78 19 0.73 20 0.65 21 0.57 22 0.52 23 0.45 24 0.36 25 0.28 26 0.23 27 0.17 28 0.14 29 0.09 30 0.08 31 0.06 32 0.01 33 0 34 0.02 35 0.01 36 0.05 37 0.06 38 0.05 39 0.07 40 0.1 41 0.18 42 0.19 43 0.22 44 0.29 45 0.3 46 0.4 47 0.46 48 0.52 49 0.58 50 0.66 51 0.77 52 0.86 53 1.01 54 1.07 55 1.21 56 1.37 57 1.51 58 1.67 59 1.86 60 2.04 61 2.24 62 2.41 63 2.64 64 2.84 65 3.13 66 3.36 67 3.58 68 3.81 69 4.02 70 4.32 71 4.6 72 4.94 73 5.19 74 5.5 75 5.83 76 6.21 77 6.58 78 7.05 79 7.42 80 7.84 81 8.36 82 8.92 83 9.44 84 10 85 10.67 86 11.32 87 12.08 88 12.83 89 13.65 90 14.4 91 15.08 92 15.96 93 16.38 94 16.92 95 16.98 96 16.8 97 16.34 98 15.76 99 14.99 100 14.25 101 13.46 102 12.6 103 11.84 104 11.19 105 10.55 106 9.83 107 9.33 108 8.73 109 8.19 110 7.64 111 7.23 112 6.71 113 6.32 114 5.89 115 5.58 116 5.15 117 4.87 118 4.51 119 4.2 120 3.9 121 3.62 122 3.41 123 3.14 124 2.94 125 2.73 126 2.53 127 2.34 128 2.18 129 1.99 130 1.83 131 1.7 132 1.57 133 1.41 134 1.29 135 1.21 136 1.1 137 1.03 138 0.97 139 0.85 140 0.75 141 0.73 142 0.58 143 0.6 144 0.51 145 0.48 146 0.45 147 0.4 148 0.43 149 0.4 150 0.41 151 0.41 152 0.42 153 0.47 154 0.53 155 0.53 156 0.66 157 0.68 158 0.77 159 0.85 160 0.89 161 1.02 162 1.08 163 1.24 164 1.37 165 1.5 166 1.65 167 1.81 168 1.96 169 2.2 170 2.35 171 2.6 172 2.8 173 3.03 174 3.25 175 3.37 176 3.57 177 3.77 178 3.9 179 4.05 180 4.24 181 4.38 182 4.49 183 4.63 184 4.78 185 4.98 186 5.19 187 5.35 188 5.5 189 5.78 190 5.94 191 6.1 192 6.26 193 6.38 194 6.53 195 6.59 196 6.64 197 6.73 198 6.83 199 6.94 200 6.97 201 7.06 202 7.18 203 7.28 204 7.48 205 7.59 206 7.79 207 7.95 208 8.11 209 8.34 210 8.48 211 8.7 212 8.88 213 8.99 214 9.18 215 9.21 216 9.32 217 9.41 218 9.5 219 9.49 220 9.6 221 9.55 222 9.51 223 9.62 224 9.57 225 9.56 226 9.45 227 9.52 228 9.46 229 9.33 230 9.25 231 9.24 232 9.16 233 9.12 234 9.08 235 9.01 236 9.12 237 9.06 238 9.08 239 9.17 240 9.19 241 9.2 242 9.28 243 9.43 244 9.49 245 9.67 246 9.84 247 10.04 248 10.14 249 10.39 250 10.73 251 10.94 252 11.34 253 11.75 254 12.17 255 12.58 256 13.17 257 13.75 258 14.48 259 15.22 260 16.03 261 17.09 262 18.31 263 19.31 264 21.07 265 23.11 266 25.16 267 27.97 268 31.12 269 31.04 270 29.09 271 25.97 272 23.46 273 21.8 274 19.98 275 18.76 276 17.67 277 16.5 278 15.61 279 14.87 280 14.28 281 13.54 282 13.04 283 12.51 284 12.11 285 11.66 286 11.36 287 11.1 288 10.81 289 10.65 290 10.4 291 10.19 292 10.12 293 10.05 294 9.81 295 9.8 296 9.75 297 9.61 298 9.61 299 9.64 300 9.65 301 9.56 302 9.56 303 9.62 304 9.67 305 9.68 306 9.8 307 9.87 308 9.86 309 9.99 310 10.04 311 10.04 312 10.01 313 10.09 314 10.04 315 10.01 316 9.93 317 9.84 318 9.82 319 9.73 320 9.72 321 9.53 322 9.57 323 9.32 324 9.36 325 9.15 326 9.07 327 8.94 328 8.72 329 8.53 330 8.38 331 8.18 332 7.96 333 7.73 334 7.57 335 7.47 336 7.21 337 7.1 338 6.94 339 6.81 340 6.65 341 6.48 342 6.4 343 6.34 344 6.18 345 6.01 346 5.89 347 5.67 348 5.55 349 5.3 350 5.1 351 4.91 352 4.64 353 4.45 354 4.19 355 4.01 356 3.87 357 3.63 358 3.52 359 3.38 0",0,"【2.5GHz】ADGK5101",360,2545,2575,0,null,"ADGK5101",false,0,0,null],</v>
      </c>
      <c r="F80" s="10" t="str">
        <f t="shared" si="7"/>
        <v>0,"【2.5GHz】ADGK5101",360,2545,2575,0,null,"ADGK5101",false,0,0,null],</v>
      </c>
      <c r="G80" s="10" t="str">
        <f t="shared" si="8"/>
        <v>"【2.5GHz】ADGK5101",360,2545,2575,0,null,"ADGK5101",false,0,0,null],</v>
      </c>
      <c r="H80" s="10" t="str">
        <f t="shared" ref="H80:L80" si="80">H26&amp;","&amp;I80</f>
        <v>360,2545,2575,0,null,"ADGK5101",false,0,0,null],</v>
      </c>
      <c r="I80" s="10" t="str">
        <f t="shared" si="80"/>
        <v>2545,2575,0,null,"ADGK5101",false,0,0,null],</v>
      </c>
      <c r="J80" s="10" t="str">
        <f t="shared" si="80"/>
        <v>2575,0,null,"ADGK5101",false,0,0,null],</v>
      </c>
      <c r="K80" s="10" t="str">
        <f t="shared" si="80"/>
        <v>0,null,"ADGK5101",false,0,0,null],</v>
      </c>
      <c r="L80" s="10" t="str">
        <f t="shared" si="80"/>
        <v>null,"ADGK5101",false,0,0,null],</v>
      </c>
      <c r="M80" s="10" t="str">
        <f t="shared" si="10"/>
        <v>"ADGK5101",false,0,0,null],</v>
      </c>
      <c r="N80" s="10" t="str">
        <f t="shared" ref="N80:P80" si="81">N26&amp;","&amp;O80</f>
        <v>false,0,0,null],</v>
      </c>
      <c r="O80" s="10" t="str">
        <f t="shared" si="81"/>
        <v>0,0,null],</v>
      </c>
      <c r="P80" s="10" t="str">
        <f t="shared" si="81"/>
        <v>0,null],</v>
      </c>
      <c r="Q80" s="10" t="str">
        <f t="shared" si="12"/>
        <v>null],</v>
      </c>
    </row>
    <row r="81">
      <c r="A81" s="10" t="str">
        <f t="shared" si="4"/>
        <v>["【2.5GHz】ADKK4100(0)",3.4,"電気興業株式会社","20180215_エリア設計部修正","2 0 0 360 0 0.04 1 0.04 2 0 3 0.04 4 0.04 5 0.08 6 0.13 7 0.15 8 0.13 9 0.17 10 0.22 11 0.24 12 0.27 13 0.32 14 0.39 15 0.41 16 0.47 17 0.54 18 0.62 19 0.7 20 0.78 21 0.87 22 0.93 23 1.05 24 1.16 25 1.23 26 1.34 27 1.48 28 1.62 29 1.72 30 1.9 31 2.05 32 2.12 33 2.27 34 2.41 35 2.53 36 2.65 37 2.77 38 2.92 39 3.07 40 3.17 41 3.39 42 3.51 43 3.63 44 3.78 45 3.92 46 4.06 47 4.2 48 4.34 49 4.51 50 4.61 51 4.8 52 4.86 53 4.97 54 5.11 55 5.22 56 5.33 57 5.46 58 5.6 59 5.74 60 5.81 61 5.94 62 5.96 63 6.06 64 6.13 65 6.15 66 6.26 67 6.24 68 6.27 69 6.24 70 6.25 71 6.23 72 6.22 73 6.19 74 6.16 75 6.14 76 6.11 77 6.16 78 6.05 79 5.95 80 5.93 81 5.92 82 5.87 83 5.8 84 5.72 85 5.68 86 5.64 87 5.59 88 5.51 89 5.48 90 5.42 91 5.44 92 5.36 93 5.34 94 5.28 95 5.23 96 5.2 97 5.12 98 5.1 99 5.02 100 4.97 101 4.92 102 4.84 103 4.8 104 4.72 105 4.65 106 4.57 107 4.5 108 4.48 109 4.4 110 4.36 111 4.26 112 4.22 113 4.19 114 4.13 115 4.09 116 4.04 117 3.94 118 3.9 119 3.85 120 3.73 121 3.66 122 3.57 123 3.49 124 3.39 125 3.38 126 3.33 127 3.27 128 3.15 129 3.04 130 3 131 2.95 132 2.82 133 2.74 134 2.7 135 2.61 136 2.51 137 2.44 138 2.37 139 2.31 140 2.21 141 2.14 142 2.06 143 1.95 144 1.9 145 1.84 146 1.76 147 1.7 148 1.66 149 1.56 150 1.54 151 1.42 152 1.37 153 1.3 154 1.26 155 1.17 156 1.11 157 1.08 158 1.02 159 0.98 160 0.94 161 0.86 162 0.81 163 0.8 164 0.79 165 0.71 166 0.69 167 0.63 168 0.6 169 0.54 170 0.5 171 0.49 172 0.44 173 0.42 174 0.38 175 0.37 176 0.35 177 0.31 178 0.29 179 0.26 180 0.27 181 0.27 182 0.27 183 0.28 184 0.26 185 0.27 186 0.28 187 0.27 188 0.28 189 0.3 190 0.32 191 0.32 192 0.34 193 0.39 194 0.43 195 0.44 196 0.47 197 0.5 198 0.57 199 0.59 200 0.69 201 0.79 202 0.84 203 0.95 204 1.01 205 1.16 206 1.25 207 1.33 208 1.41 209 1.54 210 1.64 211 1.75 212 1.81 213 1.96 214 1.99 215 2.1 216 2.22 217 2.29 218 2.41 219 2.51 220 2.6 221 2.72 222 2.81 223 2.91 224 3.06 225 3.18 226 3.25 227 3.43 228 3.51 229 3.64 230 3.78 231 3.86 232 3.98 233 4.13 234 4.23 235 4.38 236 4.45 237 4.54 238 4.64 239 4.72 240 4.8 241 4.9 242 4.94 243 5.05 244 5.1 245 5.18 246 5.2 247 5.26 248 5.34 249 5.35 250 5.49 251 5.46 252 5.43 253 5.49 254 5.61 255 5.54 256 5.54 257 5.6 258 5.61 259 5.6 260 5.6 261 5.61 262 5.59 263 5.63 264 5.59 265 5.61 266 5.63 267 5.61 268 5.63 269 5.6 270 5.65 271 5.63 272 5.64 273 5.61 274 5.6 275 5.62 276 5.65 277 5.63 278 5.62 279 5.63 280 5.64 281 5.63 282 5.56 283 5.54 284 5.55 285 5.47 286 5.46 287 5.43 288 5.35 289 5.21 290 5.2 291 5.16 292 5.09 293 4.99 294 4.98 295 4.9 296 4.83 297 4.75 298 4.67 299 4.59 300 4.52 301 4.44 302 4.36 303 4.28 304 4.19 305 4.08 306 4.08 307 3.87 308 3.82 309 3.73 310 3.64 311 3.54 312 3.44 313 3.34 314 3.28 315 3.14 316 3.1 317 2.92 318 2.84 319 2.76 320 2.71 321 2.61 322 2.47 323 2.37 324 2.31 325 2.18 326 2.11 327 1.98 328 1.92 329 1.83 330 1.73 331 1.64 332 1.57 333 1.48 334 1.45 335 1.31 336 1.24 337 1.18 338 1.06 339 1.02 340 0.9 341 0.85 342 0.76 343 0.72 344 0.65 345 0.57 346 0.53 347 0.46 348 0.45 349 0.37 350 0.31 351 0.25 352 0.22 353 0.16 354 0.14 355 0.12 356 0.08 357 0.09 358 0.04 359 0.05 1 0 360 0 3.98 1 3.84 2 3.73 3 3.62 4 3.52 5 3.43 6 3.34 7 3.24 8 3.15 9 3.04 10 2.96 11 2.85 12 2.78 13 2.68 14 2.58 15 2.49 16 2.41 17 2.32 18 2.25 19 2.15 20 2.06 21 1.98 22 1.87 23 1.79 24 1.69 25 1.59 26 1.5 27 1.39 28 1.32 29 1.19 30 1.12 31 1.05 32 0.98 33 0.89 34 0.83 35 0.76 36 0.72 37 0.62 38 0.57 39 0.5 40 0.43 41 0.36 42 0.32 43 0.32 44 0.3 45 0.24 46 0.23 47 0.23 48 0.25 49 0.23 50 0.25 51 0.26 52 0.29 53 0.31 54 0.34 55 0.36 56 0.44 57 0.49 58 0.56 59 0.64 60 0.73 61 0.82 62 0.92 63 1.05 64 1.19 65 1.34 66 1.47 67 1.63 68 1.78 69 2.05 70 2.24 71 2.45 72 2.69 73 2.99 74 3.27 75 3.63 76 4.03 77 4.38 78 4.85 79 5.24 80 5.91 81 6.43 82 6.96 83 7.57 84 8.23 85 9.23 86 10.01 87 11.13 88 12.36 89 13.56 90 14.91 91 17 92 19.29 93 21.98 94 23.54 95 22.62 96 20.95 97 18.58 98 16.35 99 14.4 100 13.17 101 11.87 102 10.82 103 9.74 104 8.87 105 7.94 106 7.29 107 6.72 108 6.16 109 5.6 110 5.07 111 4.66 112 4.29 113 3.82 114 3.47 115 3.14 116 2.93 117 2.59 118 2.34 119 2.09 120 1.86 121 1.64 122 1.46 123 1.27 124 1.14 125 0.99 126 0.84 127 0.76 128 0.61 129 0.52 130 0.44 131 0.34 132 0.28 133 0.2 134 0.16 135 0.11 136 0.07 137 0.03 138 0.02 139 0 140 0.01 141 0 142 0.01 143 0 144 0.03 145 0.04 146 0.06 147 0.11 148 0.14 149 0.21 150 0.23 151 0.3 152 0.37 153 0.45 154 0.5 155 0.58 156 0.67 157 0.74 158 0.85 159 0.92 160 1 161 1.1 162 1.17 163 1.31 164 1.39 165 1.53 166 1.6 167 1.71 168 1.82 169 1.9 170 2.03 171 2.11 172 2.25 173 2.39 174 2.49 175 2.62 176 2.74 177 2.83 178 2.99 179 3.12 180 3.22 181 3.36 182 3.52 183 3.65 184 3.81 185 3.99 186 4.11 187 4.26 188 4.42 189 4.56 190 4.72 191 4.86 192 5.02 193 5.14 194 5.3 195 5.39 196 5.53 197 5.68 198 5.82 199 5.9 200 6.04 201 6.17 202 6.31 203 6.4 204 6.5 205 6.65 206 6.73 207 6.81 208 6.89 209 6.91 210 6.98 211 7.08 212 7.11 213 7.22 214 7.28 215 7.32 216 7.38 217 7.42 218 7.56 219 7.59 220 7.67 221 7.76 222 7.86 223 7.85 224 7.98 225 8.04 226 8.07 227 8.12 228 8.2 229 8.25 230 8.27 231 8.32 232 8.34 233 8.34 234 8.38 235 8.41 236 8.4 237 8.45 238 8.47 239 8.48 240 8.5 241 8.54 242 8.61 243 8.66 244 8.69 245 8.79 246 8.89 247 8.98 248 9.06 249 9.27 250 9.45 251 9.73 252 9.93 253 10.17 254 10.53 255 10.83 256 11.32 257 11.68 258 12.29 259 12.77 260 13.19 261 14.06 262 14.74 263 15.52 264 16.62 265 17.94 266 19.5 267 20.55 268 23.25 269 25.77 270 30.24 271 35.27 272 35.21 273 28.25 274 25.34 275 22.36 276 20.41 277 18.66 278 17.04 279 16.26 280 15.09 281 14.25 282 13.72 283 13 284 12.59 285 12.02 286 11.52 287 11.05 288 10.66 289 10.35 290 10.05 291 9.71 292 9.48 293 9.31 294 9.09 295 9.03 296 8.91 297 8.9 298 8.76 299 8.79 300 8.72 301 8.73 302 8.74 303 8.83 304 8.81 305 8.91 306 9 307 9.06 308 9.12 309 9.25 310 9.36 311 9.54 312 9.58 313 9.74 314 9.8 315 9.87 316 9.91 317 10.03 318 10.09 319 10.06 320 10 321 9.96 322 9.83 323 9.77 324 9.62 325 9.39 326 9.37 327 9.17 328 9 329 8.87 330 8.65 331 8.47 332 8.35 333 8.15 334 7.91 335 7.72 336 7.55 337 7.33 338 7.17 339 6.99 340 6.83 341 6.59 342 6.42 343 6.26 344 6.06 345 5.88 346 5.74 347 5.6 348 5.42 349 5.35 350 5.15 351 5.03 352 4.88 353 4.77 354 4.71 355 4.56 356 4.42 357 4.32 358 4.18 359 4.07 0",0,"【2.5GHz】ADKK4100",360,2545,2575,0,null,"ADKK4100",false,0,0,null],</v>
      </c>
      <c r="B81" s="10" t="str">
        <f t="shared" si="5"/>
        <v>3.4,"電気興業株式会社","20180215_エリア設計部修正","2 0 0 360 0 0.04 1 0.04 2 0 3 0.04 4 0.04 5 0.08 6 0.13 7 0.15 8 0.13 9 0.17 10 0.22 11 0.24 12 0.27 13 0.32 14 0.39 15 0.41 16 0.47 17 0.54 18 0.62 19 0.7 20 0.78 21 0.87 22 0.93 23 1.05 24 1.16 25 1.23 26 1.34 27 1.48 28 1.62 29 1.72 30 1.9 31 2.05 32 2.12 33 2.27 34 2.41 35 2.53 36 2.65 37 2.77 38 2.92 39 3.07 40 3.17 41 3.39 42 3.51 43 3.63 44 3.78 45 3.92 46 4.06 47 4.2 48 4.34 49 4.51 50 4.61 51 4.8 52 4.86 53 4.97 54 5.11 55 5.22 56 5.33 57 5.46 58 5.6 59 5.74 60 5.81 61 5.94 62 5.96 63 6.06 64 6.13 65 6.15 66 6.26 67 6.24 68 6.27 69 6.24 70 6.25 71 6.23 72 6.22 73 6.19 74 6.16 75 6.14 76 6.11 77 6.16 78 6.05 79 5.95 80 5.93 81 5.92 82 5.87 83 5.8 84 5.72 85 5.68 86 5.64 87 5.59 88 5.51 89 5.48 90 5.42 91 5.44 92 5.36 93 5.34 94 5.28 95 5.23 96 5.2 97 5.12 98 5.1 99 5.02 100 4.97 101 4.92 102 4.84 103 4.8 104 4.72 105 4.65 106 4.57 107 4.5 108 4.48 109 4.4 110 4.36 111 4.26 112 4.22 113 4.19 114 4.13 115 4.09 116 4.04 117 3.94 118 3.9 119 3.85 120 3.73 121 3.66 122 3.57 123 3.49 124 3.39 125 3.38 126 3.33 127 3.27 128 3.15 129 3.04 130 3 131 2.95 132 2.82 133 2.74 134 2.7 135 2.61 136 2.51 137 2.44 138 2.37 139 2.31 140 2.21 141 2.14 142 2.06 143 1.95 144 1.9 145 1.84 146 1.76 147 1.7 148 1.66 149 1.56 150 1.54 151 1.42 152 1.37 153 1.3 154 1.26 155 1.17 156 1.11 157 1.08 158 1.02 159 0.98 160 0.94 161 0.86 162 0.81 163 0.8 164 0.79 165 0.71 166 0.69 167 0.63 168 0.6 169 0.54 170 0.5 171 0.49 172 0.44 173 0.42 174 0.38 175 0.37 176 0.35 177 0.31 178 0.29 179 0.26 180 0.27 181 0.27 182 0.27 183 0.28 184 0.26 185 0.27 186 0.28 187 0.27 188 0.28 189 0.3 190 0.32 191 0.32 192 0.34 193 0.39 194 0.43 195 0.44 196 0.47 197 0.5 198 0.57 199 0.59 200 0.69 201 0.79 202 0.84 203 0.95 204 1.01 205 1.16 206 1.25 207 1.33 208 1.41 209 1.54 210 1.64 211 1.75 212 1.81 213 1.96 214 1.99 215 2.1 216 2.22 217 2.29 218 2.41 219 2.51 220 2.6 221 2.72 222 2.81 223 2.91 224 3.06 225 3.18 226 3.25 227 3.43 228 3.51 229 3.64 230 3.78 231 3.86 232 3.98 233 4.13 234 4.23 235 4.38 236 4.45 237 4.54 238 4.64 239 4.72 240 4.8 241 4.9 242 4.94 243 5.05 244 5.1 245 5.18 246 5.2 247 5.26 248 5.34 249 5.35 250 5.49 251 5.46 252 5.43 253 5.49 254 5.61 255 5.54 256 5.54 257 5.6 258 5.61 259 5.6 260 5.6 261 5.61 262 5.59 263 5.63 264 5.59 265 5.61 266 5.63 267 5.61 268 5.63 269 5.6 270 5.65 271 5.63 272 5.64 273 5.61 274 5.6 275 5.62 276 5.65 277 5.63 278 5.62 279 5.63 280 5.64 281 5.63 282 5.56 283 5.54 284 5.55 285 5.47 286 5.46 287 5.43 288 5.35 289 5.21 290 5.2 291 5.16 292 5.09 293 4.99 294 4.98 295 4.9 296 4.83 297 4.75 298 4.67 299 4.59 300 4.52 301 4.44 302 4.36 303 4.28 304 4.19 305 4.08 306 4.08 307 3.87 308 3.82 309 3.73 310 3.64 311 3.54 312 3.44 313 3.34 314 3.28 315 3.14 316 3.1 317 2.92 318 2.84 319 2.76 320 2.71 321 2.61 322 2.47 323 2.37 324 2.31 325 2.18 326 2.11 327 1.98 328 1.92 329 1.83 330 1.73 331 1.64 332 1.57 333 1.48 334 1.45 335 1.31 336 1.24 337 1.18 338 1.06 339 1.02 340 0.9 341 0.85 342 0.76 343 0.72 344 0.65 345 0.57 346 0.53 347 0.46 348 0.45 349 0.37 350 0.31 351 0.25 352 0.22 353 0.16 354 0.14 355 0.12 356 0.08 357 0.09 358 0.04 359 0.05 1 0 360 0 3.98 1 3.84 2 3.73 3 3.62 4 3.52 5 3.43 6 3.34 7 3.24 8 3.15 9 3.04 10 2.96 11 2.85 12 2.78 13 2.68 14 2.58 15 2.49 16 2.41 17 2.32 18 2.25 19 2.15 20 2.06 21 1.98 22 1.87 23 1.79 24 1.69 25 1.59 26 1.5 27 1.39 28 1.32 29 1.19 30 1.12 31 1.05 32 0.98 33 0.89 34 0.83 35 0.76 36 0.72 37 0.62 38 0.57 39 0.5 40 0.43 41 0.36 42 0.32 43 0.32 44 0.3 45 0.24 46 0.23 47 0.23 48 0.25 49 0.23 50 0.25 51 0.26 52 0.29 53 0.31 54 0.34 55 0.36 56 0.44 57 0.49 58 0.56 59 0.64 60 0.73 61 0.82 62 0.92 63 1.05 64 1.19 65 1.34 66 1.47 67 1.63 68 1.78 69 2.05 70 2.24 71 2.45 72 2.69 73 2.99 74 3.27 75 3.63 76 4.03 77 4.38 78 4.85 79 5.24 80 5.91 81 6.43 82 6.96 83 7.57 84 8.23 85 9.23 86 10.01 87 11.13 88 12.36 89 13.56 90 14.91 91 17 92 19.29 93 21.98 94 23.54 95 22.62 96 20.95 97 18.58 98 16.35 99 14.4 100 13.17 101 11.87 102 10.82 103 9.74 104 8.87 105 7.94 106 7.29 107 6.72 108 6.16 109 5.6 110 5.07 111 4.66 112 4.29 113 3.82 114 3.47 115 3.14 116 2.93 117 2.59 118 2.34 119 2.09 120 1.86 121 1.64 122 1.46 123 1.27 124 1.14 125 0.99 126 0.84 127 0.76 128 0.61 129 0.52 130 0.44 131 0.34 132 0.28 133 0.2 134 0.16 135 0.11 136 0.07 137 0.03 138 0.02 139 0 140 0.01 141 0 142 0.01 143 0 144 0.03 145 0.04 146 0.06 147 0.11 148 0.14 149 0.21 150 0.23 151 0.3 152 0.37 153 0.45 154 0.5 155 0.58 156 0.67 157 0.74 158 0.85 159 0.92 160 1 161 1.1 162 1.17 163 1.31 164 1.39 165 1.53 166 1.6 167 1.71 168 1.82 169 1.9 170 2.03 171 2.11 172 2.25 173 2.39 174 2.49 175 2.62 176 2.74 177 2.83 178 2.99 179 3.12 180 3.22 181 3.36 182 3.52 183 3.65 184 3.81 185 3.99 186 4.11 187 4.26 188 4.42 189 4.56 190 4.72 191 4.86 192 5.02 193 5.14 194 5.3 195 5.39 196 5.53 197 5.68 198 5.82 199 5.9 200 6.04 201 6.17 202 6.31 203 6.4 204 6.5 205 6.65 206 6.73 207 6.81 208 6.89 209 6.91 210 6.98 211 7.08 212 7.11 213 7.22 214 7.28 215 7.32 216 7.38 217 7.42 218 7.56 219 7.59 220 7.67 221 7.76 222 7.86 223 7.85 224 7.98 225 8.04 226 8.07 227 8.12 228 8.2 229 8.25 230 8.27 231 8.32 232 8.34 233 8.34 234 8.38 235 8.41 236 8.4 237 8.45 238 8.47 239 8.48 240 8.5 241 8.54 242 8.61 243 8.66 244 8.69 245 8.79 246 8.89 247 8.98 248 9.06 249 9.27 250 9.45 251 9.73 252 9.93 253 10.17 254 10.53 255 10.83 256 11.32 257 11.68 258 12.29 259 12.77 260 13.19 261 14.06 262 14.74 263 15.52 264 16.62 265 17.94 266 19.5 267 20.55 268 23.25 269 25.77 270 30.24 271 35.27 272 35.21 273 28.25 274 25.34 275 22.36 276 20.41 277 18.66 278 17.04 279 16.26 280 15.09 281 14.25 282 13.72 283 13 284 12.59 285 12.02 286 11.52 287 11.05 288 10.66 289 10.35 290 10.05 291 9.71 292 9.48 293 9.31 294 9.09 295 9.03 296 8.91 297 8.9 298 8.76 299 8.79 300 8.72 301 8.73 302 8.74 303 8.83 304 8.81 305 8.91 306 9 307 9.06 308 9.12 309 9.25 310 9.36 311 9.54 312 9.58 313 9.74 314 9.8 315 9.87 316 9.91 317 10.03 318 10.09 319 10.06 320 10 321 9.96 322 9.83 323 9.77 324 9.62 325 9.39 326 9.37 327 9.17 328 9 329 8.87 330 8.65 331 8.47 332 8.35 333 8.15 334 7.91 335 7.72 336 7.55 337 7.33 338 7.17 339 6.99 340 6.83 341 6.59 342 6.42 343 6.26 344 6.06 345 5.88 346 5.74 347 5.6 348 5.42 349 5.35 350 5.15 351 5.03 352 4.88 353 4.77 354 4.71 355 4.56 356 4.42 357 4.32 358 4.18 359 4.07 0",0,"【2.5GHz】ADKK4100",360,2545,2575,0,null,"ADKK4100",false,0,0,null],</v>
      </c>
      <c r="C81" s="10" t="str">
        <f t="shared" ref="C81:E81" si="82">""""&amp;C27&amp;""","&amp;D81</f>
        <v>"電気興業株式会社","20180215_エリア設計部修正","2 0 0 360 0 0.04 1 0.04 2 0 3 0.04 4 0.04 5 0.08 6 0.13 7 0.15 8 0.13 9 0.17 10 0.22 11 0.24 12 0.27 13 0.32 14 0.39 15 0.41 16 0.47 17 0.54 18 0.62 19 0.7 20 0.78 21 0.87 22 0.93 23 1.05 24 1.16 25 1.23 26 1.34 27 1.48 28 1.62 29 1.72 30 1.9 31 2.05 32 2.12 33 2.27 34 2.41 35 2.53 36 2.65 37 2.77 38 2.92 39 3.07 40 3.17 41 3.39 42 3.51 43 3.63 44 3.78 45 3.92 46 4.06 47 4.2 48 4.34 49 4.51 50 4.61 51 4.8 52 4.86 53 4.97 54 5.11 55 5.22 56 5.33 57 5.46 58 5.6 59 5.74 60 5.81 61 5.94 62 5.96 63 6.06 64 6.13 65 6.15 66 6.26 67 6.24 68 6.27 69 6.24 70 6.25 71 6.23 72 6.22 73 6.19 74 6.16 75 6.14 76 6.11 77 6.16 78 6.05 79 5.95 80 5.93 81 5.92 82 5.87 83 5.8 84 5.72 85 5.68 86 5.64 87 5.59 88 5.51 89 5.48 90 5.42 91 5.44 92 5.36 93 5.34 94 5.28 95 5.23 96 5.2 97 5.12 98 5.1 99 5.02 100 4.97 101 4.92 102 4.84 103 4.8 104 4.72 105 4.65 106 4.57 107 4.5 108 4.48 109 4.4 110 4.36 111 4.26 112 4.22 113 4.19 114 4.13 115 4.09 116 4.04 117 3.94 118 3.9 119 3.85 120 3.73 121 3.66 122 3.57 123 3.49 124 3.39 125 3.38 126 3.33 127 3.27 128 3.15 129 3.04 130 3 131 2.95 132 2.82 133 2.74 134 2.7 135 2.61 136 2.51 137 2.44 138 2.37 139 2.31 140 2.21 141 2.14 142 2.06 143 1.95 144 1.9 145 1.84 146 1.76 147 1.7 148 1.66 149 1.56 150 1.54 151 1.42 152 1.37 153 1.3 154 1.26 155 1.17 156 1.11 157 1.08 158 1.02 159 0.98 160 0.94 161 0.86 162 0.81 163 0.8 164 0.79 165 0.71 166 0.69 167 0.63 168 0.6 169 0.54 170 0.5 171 0.49 172 0.44 173 0.42 174 0.38 175 0.37 176 0.35 177 0.31 178 0.29 179 0.26 180 0.27 181 0.27 182 0.27 183 0.28 184 0.26 185 0.27 186 0.28 187 0.27 188 0.28 189 0.3 190 0.32 191 0.32 192 0.34 193 0.39 194 0.43 195 0.44 196 0.47 197 0.5 198 0.57 199 0.59 200 0.69 201 0.79 202 0.84 203 0.95 204 1.01 205 1.16 206 1.25 207 1.33 208 1.41 209 1.54 210 1.64 211 1.75 212 1.81 213 1.96 214 1.99 215 2.1 216 2.22 217 2.29 218 2.41 219 2.51 220 2.6 221 2.72 222 2.81 223 2.91 224 3.06 225 3.18 226 3.25 227 3.43 228 3.51 229 3.64 230 3.78 231 3.86 232 3.98 233 4.13 234 4.23 235 4.38 236 4.45 237 4.54 238 4.64 239 4.72 240 4.8 241 4.9 242 4.94 243 5.05 244 5.1 245 5.18 246 5.2 247 5.26 248 5.34 249 5.35 250 5.49 251 5.46 252 5.43 253 5.49 254 5.61 255 5.54 256 5.54 257 5.6 258 5.61 259 5.6 260 5.6 261 5.61 262 5.59 263 5.63 264 5.59 265 5.61 266 5.63 267 5.61 268 5.63 269 5.6 270 5.65 271 5.63 272 5.64 273 5.61 274 5.6 275 5.62 276 5.65 277 5.63 278 5.62 279 5.63 280 5.64 281 5.63 282 5.56 283 5.54 284 5.55 285 5.47 286 5.46 287 5.43 288 5.35 289 5.21 290 5.2 291 5.16 292 5.09 293 4.99 294 4.98 295 4.9 296 4.83 297 4.75 298 4.67 299 4.59 300 4.52 301 4.44 302 4.36 303 4.28 304 4.19 305 4.08 306 4.08 307 3.87 308 3.82 309 3.73 310 3.64 311 3.54 312 3.44 313 3.34 314 3.28 315 3.14 316 3.1 317 2.92 318 2.84 319 2.76 320 2.71 321 2.61 322 2.47 323 2.37 324 2.31 325 2.18 326 2.11 327 1.98 328 1.92 329 1.83 330 1.73 331 1.64 332 1.57 333 1.48 334 1.45 335 1.31 336 1.24 337 1.18 338 1.06 339 1.02 340 0.9 341 0.85 342 0.76 343 0.72 344 0.65 345 0.57 346 0.53 347 0.46 348 0.45 349 0.37 350 0.31 351 0.25 352 0.22 353 0.16 354 0.14 355 0.12 356 0.08 357 0.09 358 0.04 359 0.05 1 0 360 0 3.98 1 3.84 2 3.73 3 3.62 4 3.52 5 3.43 6 3.34 7 3.24 8 3.15 9 3.04 10 2.96 11 2.85 12 2.78 13 2.68 14 2.58 15 2.49 16 2.41 17 2.32 18 2.25 19 2.15 20 2.06 21 1.98 22 1.87 23 1.79 24 1.69 25 1.59 26 1.5 27 1.39 28 1.32 29 1.19 30 1.12 31 1.05 32 0.98 33 0.89 34 0.83 35 0.76 36 0.72 37 0.62 38 0.57 39 0.5 40 0.43 41 0.36 42 0.32 43 0.32 44 0.3 45 0.24 46 0.23 47 0.23 48 0.25 49 0.23 50 0.25 51 0.26 52 0.29 53 0.31 54 0.34 55 0.36 56 0.44 57 0.49 58 0.56 59 0.64 60 0.73 61 0.82 62 0.92 63 1.05 64 1.19 65 1.34 66 1.47 67 1.63 68 1.78 69 2.05 70 2.24 71 2.45 72 2.69 73 2.99 74 3.27 75 3.63 76 4.03 77 4.38 78 4.85 79 5.24 80 5.91 81 6.43 82 6.96 83 7.57 84 8.23 85 9.23 86 10.01 87 11.13 88 12.36 89 13.56 90 14.91 91 17 92 19.29 93 21.98 94 23.54 95 22.62 96 20.95 97 18.58 98 16.35 99 14.4 100 13.17 101 11.87 102 10.82 103 9.74 104 8.87 105 7.94 106 7.29 107 6.72 108 6.16 109 5.6 110 5.07 111 4.66 112 4.29 113 3.82 114 3.47 115 3.14 116 2.93 117 2.59 118 2.34 119 2.09 120 1.86 121 1.64 122 1.46 123 1.27 124 1.14 125 0.99 126 0.84 127 0.76 128 0.61 129 0.52 130 0.44 131 0.34 132 0.28 133 0.2 134 0.16 135 0.11 136 0.07 137 0.03 138 0.02 139 0 140 0.01 141 0 142 0.01 143 0 144 0.03 145 0.04 146 0.06 147 0.11 148 0.14 149 0.21 150 0.23 151 0.3 152 0.37 153 0.45 154 0.5 155 0.58 156 0.67 157 0.74 158 0.85 159 0.92 160 1 161 1.1 162 1.17 163 1.31 164 1.39 165 1.53 166 1.6 167 1.71 168 1.82 169 1.9 170 2.03 171 2.11 172 2.25 173 2.39 174 2.49 175 2.62 176 2.74 177 2.83 178 2.99 179 3.12 180 3.22 181 3.36 182 3.52 183 3.65 184 3.81 185 3.99 186 4.11 187 4.26 188 4.42 189 4.56 190 4.72 191 4.86 192 5.02 193 5.14 194 5.3 195 5.39 196 5.53 197 5.68 198 5.82 199 5.9 200 6.04 201 6.17 202 6.31 203 6.4 204 6.5 205 6.65 206 6.73 207 6.81 208 6.89 209 6.91 210 6.98 211 7.08 212 7.11 213 7.22 214 7.28 215 7.32 216 7.38 217 7.42 218 7.56 219 7.59 220 7.67 221 7.76 222 7.86 223 7.85 224 7.98 225 8.04 226 8.07 227 8.12 228 8.2 229 8.25 230 8.27 231 8.32 232 8.34 233 8.34 234 8.38 235 8.41 236 8.4 237 8.45 238 8.47 239 8.48 240 8.5 241 8.54 242 8.61 243 8.66 244 8.69 245 8.79 246 8.89 247 8.98 248 9.06 249 9.27 250 9.45 251 9.73 252 9.93 253 10.17 254 10.53 255 10.83 256 11.32 257 11.68 258 12.29 259 12.77 260 13.19 261 14.06 262 14.74 263 15.52 264 16.62 265 17.94 266 19.5 267 20.55 268 23.25 269 25.77 270 30.24 271 35.27 272 35.21 273 28.25 274 25.34 275 22.36 276 20.41 277 18.66 278 17.04 279 16.26 280 15.09 281 14.25 282 13.72 283 13 284 12.59 285 12.02 286 11.52 287 11.05 288 10.66 289 10.35 290 10.05 291 9.71 292 9.48 293 9.31 294 9.09 295 9.03 296 8.91 297 8.9 298 8.76 299 8.79 300 8.72 301 8.73 302 8.74 303 8.83 304 8.81 305 8.91 306 9 307 9.06 308 9.12 309 9.25 310 9.36 311 9.54 312 9.58 313 9.74 314 9.8 315 9.87 316 9.91 317 10.03 318 10.09 319 10.06 320 10 321 9.96 322 9.83 323 9.77 324 9.62 325 9.39 326 9.37 327 9.17 328 9 329 8.87 330 8.65 331 8.47 332 8.35 333 8.15 334 7.91 335 7.72 336 7.55 337 7.33 338 7.17 339 6.99 340 6.83 341 6.59 342 6.42 343 6.26 344 6.06 345 5.88 346 5.74 347 5.6 348 5.42 349 5.35 350 5.15 351 5.03 352 4.88 353 4.77 354 4.71 355 4.56 356 4.42 357 4.32 358 4.18 359 4.07 0",0,"【2.5GHz】ADKK4100",360,2545,2575,0,null,"ADKK4100",false,0,0,null],</v>
      </c>
      <c r="D81" s="10" t="str">
        <f t="shared" si="82"/>
        <v>"20180215_エリア設計部修正","2 0 0 360 0 0.04 1 0.04 2 0 3 0.04 4 0.04 5 0.08 6 0.13 7 0.15 8 0.13 9 0.17 10 0.22 11 0.24 12 0.27 13 0.32 14 0.39 15 0.41 16 0.47 17 0.54 18 0.62 19 0.7 20 0.78 21 0.87 22 0.93 23 1.05 24 1.16 25 1.23 26 1.34 27 1.48 28 1.62 29 1.72 30 1.9 31 2.05 32 2.12 33 2.27 34 2.41 35 2.53 36 2.65 37 2.77 38 2.92 39 3.07 40 3.17 41 3.39 42 3.51 43 3.63 44 3.78 45 3.92 46 4.06 47 4.2 48 4.34 49 4.51 50 4.61 51 4.8 52 4.86 53 4.97 54 5.11 55 5.22 56 5.33 57 5.46 58 5.6 59 5.74 60 5.81 61 5.94 62 5.96 63 6.06 64 6.13 65 6.15 66 6.26 67 6.24 68 6.27 69 6.24 70 6.25 71 6.23 72 6.22 73 6.19 74 6.16 75 6.14 76 6.11 77 6.16 78 6.05 79 5.95 80 5.93 81 5.92 82 5.87 83 5.8 84 5.72 85 5.68 86 5.64 87 5.59 88 5.51 89 5.48 90 5.42 91 5.44 92 5.36 93 5.34 94 5.28 95 5.23 96 5.2 97 5.12 98 5.1 99 5.02 100 4.97 101 4.92 102 4.84 103 4.8 104 4.72 105 4.65 106 4.57 107 4.5 108 4.48 109 4.4 110 4.36 111 4.26 112 4.22 113 4.19 114 4.13 115 4.09 116 4.04 117 3.94 118 3.9 119 3.85 120 3.73 121 3.66 122 3.57 123 3.49 124 3.39 125 3.38 126 3.33 127 3.27 128 3.15 129 3.04 130 3 131 2.95 132 2.82 133 2.74 134 2.7 135 2.61 136 2.51 137 2.44 138 2.37 139 2.31 140 2.21 141 2.14 142 2.06 143 1.95 144 1.9 145 1.84 146 1.76 147 1.7 148 1.66 149 1.56 150 1.54 151 1.42 152 1.37 153 1.3 154 1.26 155 1.17 156 1.11 157 1.08 158 1.02 159 0.98 160 0.94 161 0.86 162 0.81 163 0.8 164 0.79 165 0.71 166 0.69 167 0.63 168 0.6 169 0.54 170 0.5 171 0.49 172 0.44 173 0.42 174 0.38 175 0.37 176 0.35 177 0.31 178 0.29 179 0.26 180 0.27 181 0.27 182 0.27 183 0.28 184 0.26 185 0.27 186 0.28 187 0.27 188 0.28 189 0.3 190 0.32 191 0.32 192 0.34 193 0.39 194 0.43 195 0.44 196 0.47 197 0.5 198 0.57 199 0.59 200 0.69 201 0.79 202 0.84 203 0.95 204 1.01 205 1.16 206 1.25 207 1.33 208 1.41 209 1.54 210 1.64 211 1.75 212 1.81 213 1.96 214 1.99 215 2.1 216 2.22 217 2.29 218 2.41 219 2.51 220 2.6 221 2.72 222 2.81 223 2.91 224 3.06 225 3.18 226 3.25 227 3.43 228 3.51 229 3.64 230 3.78 231 3.86 232 3.98 233 4.13 234 4.23 235 4.38 236 4.45 237 4.54 238 4.64 239 4.72 240 4.8 241 4.9 242 4.94 243 5.05 244 5.1 245 5.18 246 5.2 247 5.26 248 5.34 249 5.35 250 5.49 251 5.46 252 5.43 253 5.49 254 5.61 255 5.54 256 5.54 257 5.6 258 5.61 259 5.6 260 5.6 261 5.61 262 5.59 263 5.63 264 5.59 265 5.61 266 5.63 267 5.61 268 5.63 269 5.6 270 5.65 271 5.63 272 5.64 273 5.61 274 5.6 275 5.62 276 5.65 277 5.63 278 5.62 279 5.63 280 5.64 281 5.63 282 5.56 283 5.54 284 5.55 285 5.47 286 5.46 287 5.43 288 5.35 289 5.21 290 5.2 291 5.16 292 5.09 293 4.99 294 4.98 295 4.9 296 4.83 297 4.75 298 4.67 299 4.59 300 4.52 301 4.44 302 4.36 303 4.28 304 4.19 305 4.08 306 4.08 307 3.87 308 3.82 309 3.73 310 3.64 311 3.54 312 3.44 313 3.34 314 3.28 315 3.14 316 3.1 317 2.92 318 2.84 319 2.76 320 2.71 321 2.61 322 2.47 323 2.37 324 2.31 325 2.18 326 2.11 327 1.98 328 1.92 329 1.83 330 1.73 331 1.64 332 1.57 333 1.48 334 1.45 335 1.31 336 1.24 337 1.18 338 1.06 339 1.02 340 0.9 341 0.85 342 0.76 343 0.72 344 0.65 345 0.57 346 0.53 347 0.46 348 0.45 349 0.37 350 0.31 351 0.25 352 0.22 353 0.16 354 0.14 355 0.12 356 0.08 357 0.09 358 0.04 359 0.05 1 0 360 0 3.98 1 3.84 2 3.73 3 3.62 4 3.52 5 3.43 6 3.34 7 3.24 8 3.15 9 3.04 10 2.96 11 2.85 12 2.78 13 2.68 14 2.58 15 2.49 16 2.41 17 2.32 18 2.25 19 2.15 20 2.06 21 1.98 22 1.87 23 1.79 24 1.69 25 1.59 26 1.5 27 1.39 28 1.32 29 1.19 30 1.12 31 1.05 32 0.98 33 0.89 34 0.83 35 0.76 36 0.72 37 0.62 38 0.57 39 0.5 40 0.43 41 0.36 42 0.32 43 0.32 44 0.3 45 0.24 46 0.23 47 0.23 48 0.25 49 0.23 50 0.25 51 0.26 52 0.29 53 0.31 54 0.34 55 0.36 56 0.44 57 0.49 58 0.56 59 0.64 60 0.73 61 0.82 62 0.92 63 1.05 64 1.19 65 1.34 66 1.47 67 1.63 68 1.78 69 2.05 70 2.24 71 2.45 72 2.69 73 2.99 74 3.27 75 3.63 76 4.03 77 4.38 78 4.85 79 5.24 80 5.91 81 6.43 82 6.96 83 7.57 84 8.23 85 9.23 86 10.01 87 11.13 88 12.36 89 13.56 90 14.91 91 17 92 19.29 93 21.98 94 23.54 95 22.62 96 20.95 97 18.58 98 16.35 99 14.4 100 13.17 101 11.87 102 10.82 103 9.74 104 8.87 105 7.94 106 7.29 107 6.72 108 6.16 109 5.6 110 5.07 111 4.66 112 4.29 113 3.82 114 3.47 115 3.14 116 2.93 117 2.59 118 2.34 119 2.09 120 1.86 121 1.64 122 1.46 123 1.27 124 1.14 125 0.99 126 0.84 127 0.76 128 0.61 129 0.52 130 0.44 131 0.34 132 0.28 133 0.2 134 0.16 135 0.11 136 0.07 137 0.03 138 0.02 139 0 140 0.01 141 0 142 0.01 143 0 144 0.03 145 0.04 146 0.06 147 0.11 148 0.14 149 0.21 150 0.23 151 0.3 152 0.37 153 0.45 154 0.5 155 0.58 156 0.67 157 0.74 158 0.85 159 0.92 160 1 161 1.1 162 1.17 163 1.31 164 1.39 165 1.53 166 1.6 167 1.71 168 1.82 169 1.9 170 2.03 171 2.11 172 2.25 173 2.39 174 2.49 175 2.62 176 2.74 177 2.83 178 2.99 179 3.12 180 3.22 181 3.36 182 3.52 183 3.65 184 3.81 185 3.99 186 4.11 187 4.26 188 4.42 189 4.56 190 4.72 191 4.86 192 5.02 193 5.14 194 5.3 195 5.39 196 5.53 197 5.68 198 5.82 199 5.9 200 6.04 201 6.17 202 6.31 203 6.4 204 6.5 205 6.65 206 6.73 207 6.81 208 6.89 209 6.91 210 6.98 211 7.08 212 7.11 213 7.22 214 7.28 215 7.32 216 7.38 217 7.42 218 7.56 219 7.59 220 7.67 221 7.76 222 7.86 223 7.85 224 7.98 225 8.04 226 8.07 227 8.12 228 8.2 229 8.25 230 8.27 231 8.32 232 8.34 233 8.34 234 8.38 235 8.41 236 8.4 237 8.45 238 8.47 239 8.48 240 8.5 241 8.54 242 8.61 243 8.66 244 8.69 245 8.79 246 8.89 247 8.98 248 9.06 249 9.27 250 9.45 251 9.73 252 9.93 253 10.17 254 10.53 255 10.83 256 11.32 257 11.68 258 12.29 259 12.77 260 13.19 261 14.06 262 14.74 263 15.52 264 16.62 265 17.94 266 19.5 267 20.55 268 23.25 269 25.77 270 30.24 271 35.27 272 35.21 273 28.25 274 25.34 275 22.36 276 20.41 277 18.66 278 17.04 279 16.26 280 15.09 281 14.25 282 13.72 283 13 284 12.59 285 12.02 286 11.52 287 11.05 288 10.66 289 10.35 290 10.05 291 9.71 292 9.48 293 9.31 294 9.09 295 9.03 296 8.91 297 8.9 298 8.76 299 8.79 300 8.72 301 8.73 302 8.74 303 8.83 304 8.81 305 8.91 306 9 307 9.06 308 9.12 309 9.25 310 9.36 311 9.54 312 9.58 313 9.74 314 9.8 315 9.87 316 9.91 317 10.03 318 10.09 319 10.06 320 10 321 9.96 322 9.83 323 9.77 324 9.62 325 9.39 326 9.37 327 9.17 328 9 329 8.87 330 8.65 331 8.47 332 8.35 333 8.15 334 7.91 335 7.72 336 7.55 337 7.33 338 7.17 339 6.99 340 6.83 341 6.59 342 6.42 343 6.26 344 6.06 345 5.88 346 5.74 347 5.6 348 5.42 349 5.35 350 5.15 351 5.03 352 4.88 353 4.77 354 4.71 355 4.56 356 4.42 357 4.32 358 4.18 359 4.07 0",0,"【2.5GHz】ADKK4100",360,2545,2575,0,null,"ADKK4100",false,0,0,null],</v>
      </c>
      <c r="E81" s="10" t="str">
        <f t="shared" si="82"/>
        <v>"2 0 0 360 0 0.04 1 0.04 2 0 3 0.04 4 0.04 5 0.08 6 0.13 7 0.15 8 0.13 9 0.17 10 0.22 11 0.24 12 0.27 13 0.32 14 0.39 15 0.41 16 0.47 17 0.54 18 0.62 19 0.7 20 0.78 21 0.87 22 0.93 23 1.05 24 1.16 25 1.23 26 1.34 27 1.48 28 1.62 29 1.72 30 1.9 31 2.05 32 2.12 33 2.27 34 2.41 35 2.53 36 2.65 37 2.77 38 2.92 39 3.07 40 3.17 41 3.39 42 3.51 43 3.63 44 3.78 45 3.92 46 4.06 47 4.2 48 4.34 49 4.51 50 4.61 51 4.8 52 4.86 53 4.97 54 5.11 55 5.22 56 5.33 57 5.46 58 5.6 59 5.74 60 5.81 61 5.94 62 5.96 63 6.06 64 6.13 65 6.15 66 6.26 67 6.24 68 6.27 69 6.24 70 6.25 71 6.23 72 6.22 73 6.19 74 6.16 75 6.14 76 6.11 77 6.16 78 6.05 79 5.95 80 5.93 81 5.92 82 5.87 83 5.8 84 5.72 85 5.68 86 5.64 87 5.59 88 5.51 89 5.48 90 5.42 91 5.44 92 5.36 93 5.34 94 5.28 95 5.23 96 5.2 97 5.12 98 5.1 99 5.02 100 4.97 101 4.92 102 4.84 103 4.8 104 4.72 105 4.65 106 4.57 107 4.5 108 4.48 109 4.4 110 4.36 111 4.26 112 4.22 113 4.19 114 4.13 115 4.09 116 4.04 117 3.94 118 3.9 119 3.85 120 3.73 121 3.66 122 3.57 123 3.49 124 3.39 125 3.38 126 3.33 127 3.27 128 3.15 129 3.04 130 3 131 2.95 132 2.82 133 2.74 134 2.7 135 2.61 136 2.51 137 2.44 138 2.37 139 2.31 140 2.21 141 2.14 142 2.06 143 1.95 144 1.9 145 1.84 146 1.76 147 1.7 148 1.66 149 1.56 150 1.54 151 1.42 152 1.37 153 1.3 154 1.26 155 1.17 156 1.11 157 1.08 158 1.02 159 0.98 160 0.94 161 0.86 162 0.81 163 0.8 164 0.79 165 0.71 166 0.69 167 0.63 168 0.6 169 0.54 170 0.5 171 0.49 172 0.44 173 0.42 174 0.38 175 0.37 176 0.35 177 0.31 178 0.29 179 0.26 180 0.27 181 0.27 182 0.27 183 0.28 184 0.26 185 0.27 186 0.28 187 0.27 188 0.28 189 0.3 190 0.32 191 0.32 192 0.34 193 0.39 194 0.43 195 0.44 196 0.47 197 0.5 198 0.57 199 0.59 200 0.69 201 0.79 202 0.84 203 0.95 204 1.01 205 1.16 206 1.25 207 1.33 208 1.41 209 1.54 210 1.64 211 1.75 212 1.81 213 1.96 214 1.99 215 2.1 216 2.22 217 2.29 218 2.41 219 2.51 220 2.6 221 2.72 222 2.81 223 2.91 224 3.06 225 3.18 226 3.25 227 3.43 228 3.51 229 3.64 230 3.78 231 3.86 232 3.98 233 4.13 234 4.23 235 4.38 236 4.45 237 4.54 238 4.64 239 4.72 240 4.8 241 4.9 242 4.94 243 5.05 244 5.1 245 5.18 246 5.2 247 5.26 248 5.34 249 5.35 250 5.49 251 5.46 252 5.43 253 5.49 254 5.61 255 5.54 256 5.54 257 5.6 258 5.61 259 5.6 260 5.6 261 5.61 262 5.59 263 5.63 264 5.59 265 5.61 266 5.63 267 5.61 268 5.63 269 5.6 270 5.65 271 5.63 272 5.64 273 5.61 274 5.6 275 5.62 276 5.65 277 5.63 278 5.62 279 5.63 280 5.64 281 5.63 282 5.56 283 5.54 284 5.55 285 5.47 286 5.46 287 5.43 288 5.35 289 5.21 290 5.2 291 5.16 292 5.09 293 4.99 294 4.98 295 4.9 296 4.83 297 4.75 298 4.67 299 4.59 300 4.52 301 4.44 302 4.36 303 4.28 304 4.19 305 4.08 306 4.08 307 3.87 308 3.82 309 3.73 310 3.64 311 3.54 312 3.44 313 3.34 314 3.28 315 3.14 316 3.1 317 2.92 318 2.84 319 2.76 320 2.71 321 2.61 322 2.47 323 2.37 324 2.31 325 2.18 326 2.11 327 1.98 328 1.92 329 1.83 330 1.73 331 1.64 332 1.57 333 1.48 334 1.45 335 1.31 336 1.24 337 1.18 338 1.06 339 1.02 340 0.9 341 0.85 342 0.76 343 0.72 344 0.65 345 0.57 346 0.53 347 0.46 348 0.45 349 0.37 350 0.31 351 0.25 352 0.22 353 0.16 354 0.14 355 0.12 356 0.08 357 0.09 358 0.04 359 0.05 1 0 360 0 3.98 1 3.84 2 3.73 3 3.62 4 3.52 5 3.43 6 3.34 7 3.24 8 3.15 9 3.04 10 2.96 11 2.85 12 2.78 13 2.68 14 2.58 15 2.49 16 2.41 17 2.32 18 2.25 19 2.15 20 2.06 21 1.98 22 1.87 23 1.79 24 1.69 25 1.59 26 1.5 27 1.39 28 1.32 29 1.19 30 1.12 31 1.05 32 0.98 33 0.89 34 0.83 35 0.76 36 0.72 37 0.62 38 0.57 39 0.5 40 0.43 41 0.36 42 0.32 43 0.32 44 0.3 45 0.24 46 0.23 47 0.23 48 0.25 49 0.23 50 0.25 51 0.26 52 0.29 53 0.31 54 0.34 55 0.36 56 0.44 57 0.49 58 0.56 59 0.64 60 0.73 61 0.82 62 0.92 63 1.05 64 1.19 65 1.34 66 1.47 67 1.63 68 1.78 69 2.05 70 2.24 71 2.45 72 2.69 73 2.99 74 3.27 75 3.63 76 4.03 77 4.38 78 4.85 79 5.24 80 5.91 81 6.43 82 6.96 83 7.57 84 8.23 85 9.23 86 10.01 87 11.13 88 12.36 89 13.56 90 14.91 91 17 92 19.29 93 21.98 94 23.54 95 22.62 96 20.95 97 18.58 98 16.35 99 14.4 100 13.17 101 11.87 102 10.82 103 9.74 104 8.87 105 7.94 106 7.29 107 6.72 108 6.16 109 5.6 110 5.07 111 4.66 112 4.29 113 3.82 114 3.47 115 3.14 116 2.93 117 2.59 118 2.34 119 2.09 120 1.86 121 1.64 122 1.46 123 1.27 124 1.14 125 0.99 126 0.84 127 0.76 128 0.61 129 0.52 130 0.44 131 0.34 132 0.28 133 0.2 134 0.16 135 0.11 136 0.07 137 0.03 138 0.02 139 0 140 0.01 141 0 142 0.01 143 0 144 0.03 145 0.04 146 0.06 147 0.11 148 0.14 149 0.21 150 0.23 151 0.3 152 0.37 153 0.45 154 0.5 155 0.58 156 0.67 157 0.74 158 0.85 159 0.92 160 1 161 1.1 162 1.17 163 1.31 164 1.39 165 1.53 166 1.6 167 1.71 168 1.82 169 1.9 170 2.03 171 2.11 172 2.25 173 2.39 174 2.49 175 2.62 176 2.74 177 2.83 178 2.99 179 3.12 180 3.22 181 3.36 182 3.52 183 3.65 184 3.81 185 3.99 186 4.11 187 4.26 188 4.42 189 4.56 190 4.72 191 4.86 192 5.02 193 5.14 194 5.3 195 5.39 196 5.53 197 5.68 198 5.82 199 5.9 200 6.04 201 6.17 202 6.31 203 6.4 204 6.5 205 6.65 206 6.73 207 6.81 208 6.89 209 6.91 210 6.98 211 7.08 212 7.11 213 7.22 214 7.28 215 7.32 216 7.38 217 7.42 218 7.56 219 7.59 220 7.67 221 7.76 222 7.86 223 7.85 224 7.98 225 8.04 226 8.07 227 8.12 228 8.2 229 8.25 230 8.27 231 8.32 232 8.34 233 8.34 234 8.38 235 8.41 236 8.4 237 8.45 238 8.47 239 8.48 240 8.5 241 8.54 242 8.61 243 8.66 244 8.69 245 8.79 246 8.89 247 8.98 248 9.06 249 9.27 250 9.45 251 9.73 252 9.93 253 10.17 254 10.53 255 10.83 256 11.32 257 11.68 258 12.29 259 12.77 260 13.19 261 14.06 262 14.74 263 15.52 264 16.62 265 17.94 266 19.5 267 20.55 268 23.25 269 25.77 270 30.24 271 35.27 272 35.21 273 28.25 274 25.34 275 22.36 276 20.41 277 18.66 278 17.04 279 16.26 280 15.09 281 14.25 282 13.72 283 13 284 12.59 285 12.02 286 11.52 287 11.05 288 10.66 289 10.35 290 10.05 291 9.71 292 9.48 293 9.31 294 9.09 295 9.03 296 8.91 297 8.9 298 8.76 299 8.79 300 8.72 301 8.73 302 8.74 303 8.83 304 8.81 305 8.91 306 9 307 9.06 308 9.12 309 9.25 310 9.36 311 9.54 312 9.58 313 9.74 314 9.8 315 9.87 316 9.91 317 10.03 318 10.09 319 10.06 320 10 321 9.96 322 9.83 323 9.77 324 9.62 325 9.39 326 9.37 327 9.17 328 9 329 8.87 330 8.65 331 8.47 332 8.35 333 8.15 334 7.91 335 7.72 336 7.55 337 7.33 338 7.17 339 6.99 340 6.83 341 6.59 342 6.42 343 6.26 344 6.06 345 5.88 346 5.74 347 5.6 348 5.42 349 5.35 350 5.15 351 5.03 352 4.88 353 4.77 354 4.71 355 4.56 356 4.42 357 4.32 358 4.18 359 4.07 0",0,"【2.5GHz】ADKK4100",360,2545,2575,0,null,"ADKK4100",false,0,0,null],</v>
      </c>
      <c r="F81" s="10" t="str">
        <f t="shared" si="7"/>
        <v>0,"【2.5GHz】ADKK4100",360,2545,2575,0,null,"ADKK4100",false,0,0,null],</v>
      </c>
      <c r="G81" s="10" t="str">
        <f t="shared" si="8"/>
        <v>"【2.5GHz】ADKK4100",360,2545,2575,0,null,"ADKK4100",false,0,0,null],</v>
      </c>
      <c r="H81" s="10" t="str">
        <f t="shared" ref="H81:L81" si="83">H27&amp;","&amp;I81</f>
        <v>360,2545,2575,0,null,"ADKK4100",false,0,0,null],</v>
      </c>
      <c r="I81" s="10" t="str">
        <f t="shared" si="83"/>
        <v>2545,2575,0,null,"ADKK4100",false,0,0,null],</v>
      </c>
      <c r="J81" s="10" t="str">
        <f t="shared" si="83"/>
        <v>2575,0,null,"ADKK4100",false,0,0,null],</v>
      </c>
      <c r="K81" s="10" t="str">
        <f t="shared" si="83"/>
        <v>0,null,"ADKK4100",false,0,0,null],</v>
      </c>
      <c r="L81" s="10" t="str">
        <f t="shared" si="83"/>
        <v>null,"ADKK4100",false,0,0,null],</v>
      </c>
      <c r="M81" s="10" t="str">
        <f t="shared" si="10"/>
        <v>"ADKK4100",false,0,0,null],</v>
      </c>
      <c r="N81" s="10" t="str">
        <f t="shared" ref="N81:P81" si="84">N27&amp;","&amp;O81</f>
        <v>false,0,0,null],</v>
      </c>
      <c r="O81" s="10" t="str">
        <f t="shared" si="84"/>
        <v>0,0,null],</v>
      </c>
      <c r="P81" s="10" t="str">
        <f t="shared" si="84"/>
        <v>0,null],</v>
      </c>
      <c r="Q81" s="10" t="str">
        <f t="shared" si="12"/>
        <v>null],</v>
      </c>
    </row>
    <row r="82">
      <c r="A82" s="10" t="str">
        <f t="shared" si="4"/>
        <v>["【2.5GHz】ADKK5111(0)",12.1,"電気興業株式会社","20170915_エリア設計部登録","2 0 0 360 0 0.01 1 0.02 2 0.05 3 0.1 4 0.15 5 0.23 6 0.32 7 0.43 8 0.55 9 0.7 10 0.85 11 1.02 12 1.22 13 1.44 14 1.69 15 1.94 16 2.23 17 2.53 18 2.86 19 3.22 20 3.58 21 4.01 22 4.47 23 4.98 24 5.52 25 6.07 26 6.7 27 7.36 28 8.12 29 8.92 30 9.8 31 10.75 32 11.83 33 13.05 34 14.5 35 16.06 36 18.18 37 20.45 38 23.89 39 28.28 40 33.56 41 29.51 42 24.94 43 21.91 44 19.64 45 18.06 46 16.67 47 15.6 48 14.67 49 13.97 50 13.41 51 12.94 52 12.49 53 12.17 54 11.94 55 11.81 56 11.67 57 11.67 58 11.71 59 11.75 60 11.9 61 12.13 62 12.36 63 12.72 64 13.14 65 13.51 66 13.99 67 14.54 68 15.19 69 15.88 70 16.57 71 17.45 72 18.28 73 19.17 74 20.35 75 21.37 76 22.71 77 24.12 78 25.72 79 27.24 80 28.53 81 29.91 82 30.27 83 30.05 84 29.24 85 28.23 86 27.28 87 26.36 88 25.62 89 24.73 90 24.07 91 23.46 92 22.87 93 22.47 94 22.14 95 21.78 96 21.64 97 21.08 98 20.86 99 20.53 100 20.45 101 20.27 102 20.09 103 19.98 104 19.82 105 19.64 106 19.68 107 19.64 108 19.7 109 19.95 110 20.05 111 20.42 112 20.63 113 21.12 114 21.46 115 22.14 116 22.99 117 23.72 118 24.75 119 25.81 120 27.12 121 28.8 122 30.11 123 31.9 124 33.51 125 35.22 126 36.95 127 36.27 128 36.93 129 35.82 130 34.92 131 34.5 132 33.77 133 32.24 134 30.96 135 29.14 136 28 137 26.76 138 25.51 139 24.44 140 23.39 141 22.33 142 21.42 143 20.55 144 19.79 145 19.05 146 18.45 147 17.75 148 17.28 149 16.79 150 16.36 151 15.86 152 15.59 153 15.18 154 14.86 155 14.54 156 14.25 157 13.95 158 13.71 159 13.41 160 13.22 161 13.01 162 12.82 163 12.55 164 12.38 165 12.21 166 12.07 167 11.9 168 11.77 169 11.63 170 11.59 171 11.42 172 11.33 173 11.27 174 11.2 175 11.16 176 11.13 177 11.16 178 11.11 179 11.18 180 11.46 181 11.51 182 11.61 183 11.78 184 11.9 185 12.04 186 12.24 187 12.48 188 12.63 189 12.93 190 13.08 191 13.39 192 13.67 193 13.96 194 14.2 195 14.56 196 14.76 197 15.03 198 15.25 199 15.36 200 15.42 201 15.54 202 15.55 203 15.42 204 15.33 205 15.29 206 15.13 207 15.02 208 14.95 209 14.82 210 14.79 211 14.86 212 14.82 213 14.91 214 15.03 215 15.11 216 15.32 217 15.6 218 15.79 219 16.11 220 16.52 221 16.81 222 17.43 223 17.94 224 18.47 225 19.17 226 19.89 227 20.56 228 21.35 229 22.29 230 23.08 231 23.98 232 24.81 233 25.73 234 26.42 235 26.93 236 27.55 237 27.69 238 27.32 239 26.77 240 26.19 241 25.48 242 24.73 243 24.03 244 23.2 245 22.51 246 21.54 247 20.79 248 19.89 249 19.34 250 18.61 251 18.08 252 17.7 253 17.35 254 17.03 255 16.82 256 16.58 257 16.52 258 16.5 259 16.46 260 16.51 261 16.59 262 16.66 263 16.85 264 16.94 265 17.24 266 17.52 267 17.81 268 18.23 269 18.62 270 19.13 271 19.66 272 20.27 273 21.01 274 21.55 275 22.3 276 22.7 277 23.33 278 23.43 279 23.46 280 22.94 281 22.5 282 21.72 283 20.84 284 20.07 285 19.28 286 18.49 287 17.66 288 16.91 289 16.29 290 15.66 291 15.04 292 14.54 293 14.01 294 13.54 295 13.15 296 12.77 297 12.48 298 12.2 299 11.97 300 11.72 301 11.6 302 11.51 303 11.45 304 11.43 305 11.47 306 11.62 307 11.78 308 12.01 309 12.31 310 12.71 311 13.19 312 13.74 313 14.51 314 15.31 315 16.42 316 17.75 317 19.41 318 21.57 319 24.92 320 30.09 321 43.45 322 29.93 323 23.95 324 20.28 325 17.89 326 15.79 327 14.07 328 12.65 329 11.51 330 10.33 331 9.38 332 8.47 333 7.69 334 6.99 335 6.3 336 5.71 337 5.15 338 4.61 339 4.13 340 3.7 341 3.28 342 2.89 343 2.56 344 2.21 345 1.94 346 1.66 347 1.42 348 1.19 349 0.99 350 0.8 351 0.64 352 0.51 353 0.37 354 0.27 355 0.19 356 0.11 357 0.05 358 0.02 359 0 1 0 360 0 0 1 0.01 2 0.02 3 0.06 4 0.08 5 0.14 6 0.21 7 0.29 8 0.38 9 0.5 10 0.63 11 0.76 12 0.91 13 1.08 14 1.27 15 1.45 16 1.67 17 1.89 18 2.13 19 2.39 20 2.68 21 3.01 22 3.32 23 3.66 24 4.04 25 4.44 26 4.86 27 5.29 28 5.76 29 6.28 30 6.86 31 7.44 32 8.12 33 8.76 34 9.54 35 10.34 36 11.23 37 12.21 38 13.26 39 14.25 40 15.39 41 16.56 42 17.48 43 18.16 44 18.38 45 18.11 46 17.56 47 16.77 48 15.98 49 15.14 50 14.33 51 13.67 52 13.03 53 12.54 54 12.11 55 11.68 56 11.39 57 11.12 58 10.94 59 10.8 60 10.73 61 10.7 62 10.74 63 10.8 64 10.95 65 11.15 66 11.32 67 11.67 68 11.9 69 12.24 70 12.66 71 13.02 72 13.41 73 13.87 74 14.3 75 14.7 76 15.16 77 15.63 78 16.04 79 16.5 80 16.88 81 17.26 82 17.62 83 17.98 84 18 85 18.28 86 18.33 87 18.43 88 18.23 89 18.1 90 17.9 91 17.54 92 17.16 93 16.88 94 16.55 95 16.18 96 15.97 97 15.56 98 15.41 99 15.13 100 14.97 101 14.94 102 14.75 103 14.75 104 14.77 105 14.78 106 14.94 107 15.05 108 15.2 109 15.54 110 15.77 111 16.11 112 16.43 113 16.8 114 17.26 115 17.62 116 18.13 117 18.62 118 19.1 119 19.6 120 20.06 121 20.5 122 20.93 123 21.23 124 21.56 125 21.59 126 21.76 127 21.74 128 21.6 129 21.59 130 21.55 131 21.27 132 21.05 133 20.95 134 20.74 135 20.46 136 20.39 137 20.29 138 20.22 139 20.04 140 19.99 141 20.02 142 19.95 143 20.06 144 20.09 145 20.18 146 20.26 147 20.3 148 20.29 149 20.21 150 20.08 151 19.94 152 19.88 153 19.49 154 19.07 155 18.73 156 18.25 157 17.93 158 17.33 159 16.9 160 16.34 161 15.94 162 15.48 163 15.02 164 14.58 165 14.16 166 13.79 167 13.46 168 13.1 169 12.8 170 12.49 171 12.23 172 12 173 11.79 174 11.64 175 11.51 176 11.39 177 11.33 178 11.52 179 11.44 180 11.49 181 11.5 182 11.57 183 11.62 184 11.68 185 11.75 186 11.94 187 12.08 188 12.25 189 12.5 190 12.72 191 12.95 192 13.28 193 13.64 194 13.92 195 14.38 196 14.77 197 15.17 198 15.62 199 15.98 200 16.51 201 17.01 202 17.49 203 17.92 204 18.24 205 18.46 206 18.65 207 18.95 208 18.8 209 18.77 210 18.71 211 18.58 212 18.37 213 18.16 214 18.19 215 18 216 17.94 217 17.87 218 17.93 219 17.87 220 17.96 221 18.1 222 18.22 223 18.34 224 18.69 225 18.97 226 19.2 227 19.77 228 20.14 229 20.75 230 21.35 231 22.16 232 22.76 233 23.66 234 24.61 235 25.39 236 26.14 237 26.58 238 26.58 239 26.18 240 25.75 241 24.81 242 23.78 243 22.81 244 21.88 245 21.08 246 20.14 247 19.45 248 18.74 249 18.26 250 17.72 251 17.42 252 16.92 253 16.62 254 16.46 255 16.31 256 16.25 257 16.26 258 16.23 259 16.42 260 16.51 261 16.7 262 16.93 263 17.29 264 17.6 265 17.97 266 18.29 267 18.67 268 19.01 269 19.27 270 19.51 271 19.55 272 19.65 273 19.54 274 19.26 275 19.09 276 18.75 277 18.31 278 17.86 279 17.55 280 17.08 281 16.65 282 16.26 283 15.79 284 15.42 285 15.07 286 14.68 287 14.31 288 14.02 289 13.65 290 13.39 291 13.19 292 12.97 293 12.83 294 12.7 295 12.61 296 12.62 297 12.7 298 12.79 299 12.93 300 13.15 301 13.45 302 13.81 303 14.21 304 14.71 305 15.41 306 16.04 307 16.97 308 18.04 309 19.27 310 20.89 311 22.78 312 24.77 313 26.59 314 26.94 315 25.43 316 22.74 317 20.57 318 18.64 319 16.94 320 15.5 321 14.24 322 13.08 323 12.06 324 11.24 325 10.36 326 9.6 327 8.9 328 8.24 329 7.6 330 7.04 331 6.52 332 5.99 333 5.53 334 5.06 335 4.64 336 4.22 337 3.84 338 3.5 339 3.17 340 2.86 341 2.56 342 2.3 343 2.04 344 1.78 345 1.57 346 1.35 347 1.18 348 1.01 349 0.85 350 0.7 351 0.55 352 0.43 353 0.35 354 0.23 355 0.17 356 0.09 357 0.05 358 0 359 0 0",0,"【2.5GHz】ADKK5111",37,2545,2575,0,null,"ADKK5111",false,0,0,null],</v>
      </c>
      <c r="B82" s="10" t="str">
        <f t="shared" si="5"/>
        <v>12.1,"電気興業株式会社","20170915_エリア設計部登録","2 0 0 360 0 0.01 1 0.02 2 0.05 3 0.1 4 0.15 5 0.23 6 0.32 7 0.43 8 0.55 9 0.7 10 0.85 11 1.02 12 1.22 13 1.44 14 1.69 15 1.94 16 2.23 17 2.53 18 2.86 19 3.22 20 3.58 21 4.01 22 4.47 23 4.98 24 5.52 25 6.07 26 6.7 27 7.36 28 8.12 29 8.92 30 9.8 31 10.75 32 11.83 33 13.05 34 14.5 35 16.06 36 18.18 37 20.45 38 23.89 39 28.28 40 33.56 41 29.51 42 24.94 43 21.91 44 19.64 45 18.06 46 16.67 47 15.6 48 14.67 49 13.97 50 13.41 51 12.94 52 12.49 53 12.17 54 11.94 55 11.81 56 11.67 57 11.67 58 11.71 59 11.75 60 11.9 61 12.13 62 12.36 63 12.72 64 13.14 65 13.51 66 13.99 67 14.54 68 15.19 69 15.88 70 16.57 71 17.45 72 18.28 73 19.17 74 20.35 75 21.37 76 22.71 77 24.12 78 25.72 79 27.24 80 28.53 81 29.91 82 30.27 83 30.05 84 29.24 85 28.23 86 27.28 87 26.36 88 25.62 89 24.73 90 24.07 91 23.46 92 22.87 93 22.47 94 22.14 95 21.78 96 21.64 97 21.08 98 20.86 99 20.53 100 20.45 101 20.27 102 20.09 103 19.98 104 19.82 105 19.64 106 19.68 107 19.64 108 19.7 109 19.95 110 20.05 111 20.42 112 20.63 113 21.12 114 21.46 115 22.14 116 22.99 117 23.72 118 24.75 119 25.81 120 27.12 121 28.8 122 30.11 123 31.9 124 33.51 125 35.22 126 36.95 127 36.27 128 36.93 129 35.82 130 34.92 131 34.5 132 33.77 133 32.24 134 30.96 135 29.14 136 28 137 26.76 138 25.51 139 24.44 140 23.39 141 22.33 142 21.42 143 20.55 144 19.79 145 19.05 146 18.45 147 17.75 148 17.28 149 16.79 150 16.36 151 15.86 152 15.59 153 15.18 154 14.86 155 14.54 156 14.25 157 13.95 158 13.71 159 13.41 160 13.22 161 13.01 162 12.82 163 12.55 164 12.38 165 12.21 166 12.07 167 11.9 168 11.77 169 11.63 170 11.59 171 11.42 172 11.33 173 11.27 174 11.2 175 11.16 176 11.13 177 11.16 178 11.11 179 11.18 180 11.46 181 11.51 182 11.61 183 11.78 184 11.9 185 12.04 186 12.24 187 12.48 188 12.63 189 12.93 190 13.08 191 13.39 192 13.67 193 13.96 194 14.2 195 14.56 196 14.76 197 15.03 198 15.25 199 15.36 200 15.42 201 15.54 202 15.55 203 15.42 204 15.33 205 15.29 206 15.13 207 15.02 208 14.95 209 14.82 210 14.79 211 14.86 212 14.82 213 14.91 214 15.03 215 15.11 216 15.32 217 15.6 218 15.79 219 16.11 220 16.52 221 16.81 222 17.43 223 17.94 224 18.47 225 19.17 226 19.89 227 20.56 228 21.35 229 22.29 230 23.08 231 23.98 232 24.81 233 25.73 234 26.42 235 26.93 236 27.55 237 27.69 238 27.32 239 26.77 240 26.19 241 25.48 242 24.73 243 24.03 244 23.2 245 22.51 246 21.54 247 20.79 248 19.89 249 19.34 250 18.61 251 18.08 252 17.7 253 17.35 254 17.03 255 16.82 256 16.58 257 16.52 258 16.5 259 16.46 260 16.51 261 16.59 262 16.66 263 16.85 264 16.94 265 17.24 266 17.52 267 17.81 268 18.23 269 18.62 270 19.13 271 19.66 272 20.27 273 21.01 274 21.55 275 22.3 276 22.7 277 23.33 278 23.43 279 23.46 280 22.94 281 22.5 282 21.72 283 20.84 284 20.07 285 19.28 286 18.49 287 17.66 288 16.91 289 16.29 290 15.66 291 15.04 292 14.54 293 14.01 294 13.54 295 13.15 296 12.77 297 12.48 298 12.2 299 11.97 300 11.72 301 11.6 302 11.51 303 11.45 304 11.43 305 11.47 306 11.62 307 11.78 308 12.01 309 12.31 310 12.71 311 13.19 312 13.74 313 14.51 314 15.31 315 16.42 316 17.75 317 19.41 318 21.57 319 24.92 320 30.09 321 43.45 322 29.93 323 23.95 324 20.28 325 17.89 326 15.79 327 14.07 328 12.65 329 11.51 330 10.33 331 9.38 332 8.47 333 7.69 334 6.99 335 6.3 336 5.71 337 5.15 338 4.61 339 4.13 340 3.7 341 3.28 342 2.89 343 2.56 344 2.21 345 1.94 346 1.66 347 1.42 348 1.19 349 0.99 350 0.8 351 0.64 352 0.51 353 0.37 354 0.27 355 0.19 356 0.11 357 0.05 358 0.02 359 0 1 0 360 0 0 1 0.01 2 0.02 3 0.06 4 0.08 5 0.14 6 0.21 7 0.29 8 0.38 9 0.5 10 0.63 11 0.76 12 0.91 13 1.08 14 1.27 15 1.45 16 1.67 17 1.89 18 2.13 19 2.39 20 2.68 21 3.01 22 3.32 23 3.66 24 4.04 25 4.44 26 4.86 27 5.29 28 5.76 29 6.28 30 6.86 31 7.44 32 8.12 33 8.76 34 9.54 35 10.34 36 11.23 37 12.21 38 13.26 39 14.25 40 15.39 41 16.56 42 17.48 43 18.16 44 18.38 45 18.11 46 17.56 47 16.77 48 15.98 49 15.14 50 14.33 51 13.67 52 13.03 53 12.54 54 12.11 55 11.68 56 11.39 57 11.12 58 10.94 59 10.8 60 10.73 61 10.7 62 10.74 63 10.8 64 10.95 65 11.15 66 11.32 67 11.67 68 11.9 69 12.24 70 12.66 71 13.02 72 13.41 73 13.87 74 14.3 75 14.7 76 15.16 77 15.63 78 16.04 79 16.5 80 16.88 81 17.26 82 17.62 83 17.98 84 18 85 18.28 86 18.33 87 18.43 88 18.23 89 18.1 90 17.9 91 17.54 92 17.16 93 16.88 94 16.55 95 16.18 96 15.97 97 15.56 98 15.41 99 15.13 100 14.97 101 14.94 102 14.75 103 14.75 104 14.77 105 14.78 106 14.94 107 15.05 108 15.2 109 15.54 110 15.77 111 16.11 112 16.43 113 16.8 114 17.26 115 17.62 116 18.13 117 18.62 118 19.1 119 19.6 120 20.06 121 20.5 122 20.93 123 21.23 124 21.56 125 21.59 126 21.76 127 21.74 128 21.6 129 21.59 130 21.55 131 21.27 132 21.05 133 20.95 134 20.74 135 20.46 136 20.39 137 20.29 138 20.22 139 20.04 140 19.99 141 20.02 142 19.95 143 20.06 144 20.09 145 20.18 146 20.26 147 20.3 148 20.29 149 20.21 150 20.08 151 19.94 152 19.88 153 19.49 154 19.07 155 18.73 156 18.25 157 17.93 158 17.33 159 16.9 160 16.34 161 15.94 162 15.48 163 15.02 164 14.58 165 14.16 166 13.79 167 13.46 168 13.1 169 12.8 170 12.49 171 12.23 172 12 173 11.79 174 11.64 175 11.51 176 11.39 177 11.33 178 11.52 179 11.44 180 11.49 181 11.5 182 11.57 183 11.62 184 11.68 185 11.75 186 11.94 187 12.08 188 12.25 189 12.5 190 12.72 191 12.95 192 13.28 193 13.64 194 13.92 195 14.38 196 14.77 197 15.17 198 15.62 199 15.98 200 16.51 201 17.01 202 17.49 203 17.92 204 18.24 205 18.46 206 18.65 207 18.95 208 18.8 209 18.77 210 18.71 211 18.58 212 18.37 213 18.16 214 18.19 215 18 216 17.94 217 17.87 218 17.93 219 17.87 220 17.96 221 18.1 222 18.22 223 18.34 224 18.69 225 18.97 226 19.2 227 19.77 228 20.14 229 20.75 230 21.35 231 22.16 232 22.76 233 23.66 234 24.61 235 25.39 236 26.14 237 26.58 238 26.58 239 26.18 240 25.75 241 24.81 242 23.78 243 22.81 244 21.88 245 21.08 246 20.14 247 19.45 248 18.74 249 18.26 250 17.72 251 17.42 252 16.92 253 16.62 254 16.46 255 16.31 256 16.25 257 16.26 258 16.23 259 16.42 260 16.51 261 16.7 262 16.93 263 17.29 264 17.6 265 17.97 266 18.29 267 18.67 268 19.01 269 19.27 270 19.51 271 19.55 272 19.65 273 19.54 274 19.26 275 19.09 276 18.75 277 18.31 278 17.86 279 17.55 280 17.08 281 16.65 282 16.26 283 15.79 284 15.42 285 15.07 286 14.68 287 14.31 288 14.02 289 13.65 290 13.39 291 13.19 292 12.97 293 12.83 294 12.7 295 12.61 296 12.62 297 12.7 298 12.79 299 12.93 300 13.15 301 13.45 302 13.81 303 14.21 304 14.71 305 15.41 306 16.04 307 16.97 308 18.04 309 19.27 310 20.89 311 22.78 312 24.77 313 26.59 314 26.94 315 25.43 316 22.74 317 20.57 318 18.64 319 16.94 320 15.5 321 14.24 322 13.08 323 12.06 324 11.24 325 10.36 326 9.6 327 8.9 328 8.24 329 7.6 330 7.04 331 6.52 332 5.99 333 5.53 334 5.06 335 4.64 336 4.22 337 3.84 338 3.5 339 3.17 340 2.86 341 2.56 342 2.3 343 2.04 344 1.78 345 1.57 346 1.35 347 1.18 348 1.01 349 0.85 350 0.7 351 0.55 352 0.43 353 0.35 354 0.23 355 0.17 356 0.09 357 0.05 358 0 359 0 0",0,"【2.5GHz】ADKK5111",37,2545,2575,0,null,"ADKK5111",false,0,0,null],</v>
      </c>
      <c r="C82" s="10" t="str">
        <f t="shared" ref="C82:E82" si="85">""""&amp;C28&amp;""","&amp;D82</f>
        <v>"電気興業株式会社","20170915_エリア設計部登録","2 0 0 360 0 0.01 1 0.02 2 0.05 3 0.1 4 0.15 5 0.23 6 0.32 7 0.43 8 0.55 9 0.7 10 0.85 11 1.02 12 1.22 13 1.44 14 1.69 15 1.94 16 2.23 17 2.53 18 2.86 19 3.22 20 3.58 21 4.01 22 4.47 23 4.98 24 5.52 25 6.07 26 6.7 27 7.36 28 8.12 29 8.92 30 9.8 31 10.75 32 11.83 33 13.05 34 14.5 35 16.06 36 18.18 37 20.45 38 23.89 39 28.28 40 33.56 41 29.51 42 24.94 43 21.91 44 19.64 45 18.06 46 16.67 47 15.6 48 14.67 49 13.97 50 13.41 51 12.94 52 12.49 53 12.17 54 11.94 55 11.81 56 11.67 57 11.67 58 11.71 59 11.75 60 11.9 61 12.13 62 12.36 63 12.72 64 13.14 65 13.51 66 13.99 67 14.54 68 15.19 69 15.88 70 16.57 71 17.45 72 18.28 73 19.17 74 20.35 75 21.37 76 22.71 77 24.12 78 25.72 79 27.24 80 28.53 81 29.91 82 30.27 83 30.05 84 29.24 85 28.23 86 27.28 87 26.36 88 25.62 89 24.73 90 24.07 91 23.46 92 22.87 93 22.47 94 22.14 95 21.78 96 21.64 97 21.08 98 20.86 99 20.53 100 20.45 101 20.27 102 20.09 103 19.98 104 19.82 105 19.64 106 19.68 107 19.64 108 19.7 109 19.95 110 20.05 111 20.42 112 20.63 113 21.12 114 21.46 115 22.14 116 22.99 117 23.72 118 24.75 119 25.81 120 27.12 121 28.8 122 30.11 123 31.9 124 33.51 125 35.22 126 36.95 127 36.27 128 36.93 129 35.82 130 34.92 131 34.5 132 33.77 133 32.24 134 30.96 135 29.14 136 28 137 26.76 138 25.51 139 24.44 140 23.39 141 22.33 142 21.42 143 20.55 144 19.79 145 19.05 146 18.45 147 17.75 148 17.28 149 16.79 150 16.36 151 15.86 152 15.59 153 15.18 154 14.86 155 14.54 156 14.25 157 13.95 158 13.71 159 13.41 160 13.22 161 13.01 162 12.82 163 12.55 164 12.38 165 12.21 166 12.07 167 11.9 168 11.77 169 11.63 170 11.59 171 11.42 172 11.33 173 11.27 174 11.2 175 11.16 176 11.13 177 11.16 178 11.11 179 11.18 180 11.46 181 11.51 182 11.61 183 11.78 184 11.9 185 12.04 186 12.24 187 12.48 188 12.63 189 12.93 190 13.08 191 13.39 192 13.67 193 13.96 194 14.2 195 14.56 196 14.76 197 15.03 198 15.25 199 15.36 200 15.42 201 15.54 202 15.55 203 15.42 204 15.33 205 15.29 206 15.13 207 15.02 208 14.95 209 14.82 210 14.79 211 14.86 212 14.82 213 14.91 214 15.03 215 15.11 216 15.32 217 15.6 218 15.79 219 16.11 220 16.52 221 16.81 222 17.43 223 17.94 224 18.47 225 19.17 226 19.89 227 20.56 228 21.35 229 22.29 230 23.08 231 23.98 232 24.81 233 25.73 234 26.42 235 26.93 236 27.55 237 27.69 238 27.32 239 26.77 240 26.19 241 25.48 242 24.73 243 24.03 244 23.2 245 22.51 246 21.54 247 20.79 248 19.89 249 19.34 250 18.61 251 18.08 252 17.7 253 17.35 254 17.03 255 16.82 256 16.58 257 16.52 258 16.5 259 16.46 260 16.51 261 16.59 262 16.66 263 16.85 264 16.94 265 17.24 266 17.52 267 17.81 268 18.23 269 18.62 270 19.13 271 19.66 272 20.27 273 21.01 274 21.55 275 22.3 276 22.7 277 23.33 278 23.43 279 23.46 280 22.94 281 22.5 282 21.72 283 20.84 284 20.07 285 19.28 286 18.49 287 17.66 288 16.91 289 16.29 290 15.66 291 15.04 292 14.54 293 14.01 294 13.54 295 13.15 296 12.77 297 12.48 298 12.2 299 11.97 300 11.72 301 11.6 302 11.51 303 11.45 304 11.43 305 11.47 306 11.62 307 11.78 308 12.01 309 12.31 310 12.71 311 13.19 312 13.74 313 14.51 314 15.31 315 16.42 316 17.75 317 19.41 318 21.57 319 24.92 320 30.09 321 43.45 322 29.93 323 23.95 324 20.28 325 17.89 326 15.79 327 14.07 328 12.65 329 11.51 330 10.33 331 9.38 332 8.47 333 7.69 334 6.99 335 6.3 336 5.71 337 5.15 338 4.61 339 4.13 340 3.7 341 3.28 342 2.89 343 2.56 344 2.21 345 1.94 346 1.66 347 1.42 348 1.19 349 0.99 350 0.8 351 0.64 352 0.51 353 0.37 354 0.27 355 0.19 356 0.11 357 0.05 358 0.02 359 0 1 0 360 0 0 1 0.01 2 0.02 3 0.06 4 0.08 5 0.14 6 0.21 7 0.29 8 0.38 9 0.5 10 0.63 11 0.76 12 0.91 13 1.08 14 1.27 15 1.45 16 1.67 17 1.89 18 2.13 19 2.39 20 2.68 21 3.01 22 3.32 23 3.66 24 4.04 25 4.44 26 4.86 27 5.29 28 5.76 29 6.28 30 6.86 31 7.44 32 8.12 33 8.76 34 9.54 35 10.34 36 11.23 37 12.21 38 13.26 39 14.25 40 15.39 41 16.56 42 17.48 43 18.16 44 18.38 45 18.11 46 17.56 47 16.77 48 15.98 49 15.14 50 14.33 51 13.67 52 13.03 53 12.54 54 12.11 55 11.68 56 11.39 57 11.12 58 10.94 59 10.8 60 10.73 61 10.7 62 10.74 63 10.8 64 10.95 65 11.15 66 11.32 67 11.67 68 11.9 69 12.24 70 12.66 71 13.02 72 13.41 73 13.87 74 14.3 75 14.7 76 15.16 77 15.63 78 16.04 79 16.5 80 16.88 81 17.26 82 17.62 83 17.98 84 18 85 18.28 86 18.33 87 18.43 88 18.23 89 18.1 90 17.9 91 17.54 92 17.16 93 16.88 94 16.55 95 16.18 96 15.97 97 15.56 98 15.41 99 15.13 100 14.97 101 14.94 102 14.75 103 14.75 104 14.77 105 14.78 106 14.94 107 15.05 108 15.2 109 15.54 110 15.77 111 16.11 112 16.43 113 16.8 114 17.26 115 17.62 116 18.13 117 18.62 118 19.1 119 19.6 120 20.06 121 20.5 122 20.93 123 21.23 124 21.56 125 21.59 126 21.76 127 21.74 128 21.6 129 21.59 130 21.55 131 21.27 132 21.05 133 20.95 134 20.74 135 20.46 136 20.39 137 20.29 138 20.22 139 20.04 140 19.99 141 20.02 142 19.95 143 20.06 144 20.09 145 20.18 146 20.26 147 20.3 148 20.29 149 20.21 150 20.08 151 19.94 152 19.88 153 19.49 154 19.07 155 18.73 156 18.25 157 17.93 158 17.33 159 16.9 160 16.34 161 15.94 162 15.48 163 15.02 164 14.58 165 14.16 166 13.79 167 13.46 168 13.1 169 12.8 170 12.49 171 12.23 172 12 173 11.79 174 11.64 175 11.51 176 11.39 177 11.33 178 11.52 179 11.44 180 11.49 181 11.5 182 11.57 183 11.62 184 11.68 185 11.75 186 11.94 187 12.08 188 12.25 189 12.5 190 12.72 191 12.95 192 13.28 193 13.64 194 13.92 195 14.38 196 14.77 197 15.17 198 15.62 199 15.98 200 16.51 201 17.01 202 17.49 203 17.92 204 18.24 205 18.46 206 18.65 207 18.95 208 18.8 209 18.77 210 18.71 211 18.58 212 18.37 213 18.16 214 18.19 215 18 216 17.94 217 17.87 218 17.93 219 17.87 220 17.96 221 18.1 222 18.22 223 18.34 224 18.69 225 18.97 226 19.2 227 19.77 228 20.14 229 20.75 230 21.35 231 22.16 232 22.76 233 23.66 234 24.61 235 25.39 236 26.14 237 26.58 238 26.58 239 26.18 240 25.75 241 24.81 242 23.78 243 22.81 244 21.88 245 21.08 246 20.14 247 19.45 248 18.74 249 18.26 250 17.72 251 17.42 252 16.92 253 16.62 254 16.46 255 16.31 256 16.25 257 16.26 258 16.23 259 16.42 260 16.51 261 16.7 262 16.93 263 17.29 264 17.6 265 17.97 266 18.29 267 18.67 268 19.01 269 19.27 270 19.51 271 19.55 272 19.65 273 19.54 274 19.26 275 19.09 276 18.75 277 18.31 278 17.86 279 17.55 280 17.08 281 16.65 282 16.26 283 15.79 284 15.42 285 15.07 286 14.68 287 14.31 288 14.02 289 13.65 290 13.39 291 13.19 292 12.97 293 12.83 294 12.7 295 12.61 296 12.62 297 12.7 298 12.79 299 12.93 300 13.15 301 13.45 302 13.81 303 14.21 304 14.71 305 15.41 306 16.04 307 16.97 308 18.04 309 19.27 310 20.89 311 22.78 312 24.77 313 26.59 314 26.94 315 25.43 316 22.74 317 20.57 318 18.64 319 16.94 320 15.5 321 14.24 322 13.08 323 12.06 324 11.24 325 10.36 326 9.6 327 8.9 328 8.24 329 7.6 330 7.04 331 6.52 332 5.99 333 5.53 334 5.06 335 4.64 336 4.22 337 3.84 338 3.5 339 3.17 340 2.86 341 2.56 342 2.3 343 2.04 344 1.78 345 1.57 346 1.35 347 1.18 348 1.01 349 0.85 350 0.7 351 0.55 352 0.43 353 0.35 354 0.23 355 0.17 356 0.09 357 0.05 358 0 359 0 0",0,"【2.5GHz】ADKK5111",37,2545,2575,0,null,"ADKK5111",false,0,0,null],</v>
      </c>
      <c r="D82" s="10" t="str">
        <f t="shared" si="85"/>
        <v>"20170915_エリア設計部登録","2 0 0 360 0 0.01 1 0.02 2 0.05 3 0.1 4 0.15 5 0.23 6 0.32 7 0.43 8 0.55 9 0.7 10 0.85 11 1.02 12 1.22 13 1.44 14 1.69 15 1.94 16 2.23 17 2.53 18 2.86 19 3.22 20 3.58 21 4.01 22 4.47 23 4.98 24 5.52 25 6.07 26 6.7 27 7.36 28 8.12 29 8.92 30 9.8 31 10.75 32 11.83 33 13.05 34 14.5 35 16.06 36 18.18 37 20.45 38 23.89 39 28.28 40 33.56 41 29.51 42 24.94 43 21.91 44 19.64 45 18.06 46 16.67 47 15.6 48 14.67 49 13.97 50 13.41 51 12.94 52 12.49 53 12.17 54 11.94 55 11.81 56 11.67 57 11.67 58 11.71 59 11.75 60 11.9 61 12.13 62 12.36 63 12.72 64 13.14 65 13.51 66 13.99 67 14.54 68 15.19 69 15.88 70 16.57 71 17.45 72 18.28 73 19.17 74 20.35 75 21.37 76 22.71 77 24.12 78 25.72 79 27.24 80 28.53 81 29.91 82 30.27 83 30.05 84 29.24 85 28.23 86 27.28 87 26.36 88 25.62 89 24.73 90 24.07 91 23.46 92 22.87 93 22.47 94 22.14 95 21.78 96 21.64 97 21.08 98 20.86 99 20.53 100 20.45 101 20.27 102 20.09 103 19.98 104 19.82 105 19.64 106 19.68 107 19.64 108 19.7 109 19.95 110 20.05 111 20.42 112 20.63 113 21.12 114 21.46 115 22.14 116 22.99 117 23.72 118 24.75 119 25.81 120 27.12 121 28.8 122 30.11 123 31.9 124 33.51 125 35.22 126 36.95 127 36.27 128 36.93 129 35.82 130 34.92 131 34.5 132 33.77 133 32.24 134 30.96 135 29.14 136 28 137 26.76 138 25.51 139 24.44 140 23.39 141 22.33 142 21.42 143 20.55 144 19.79 145 19.05 146 18.45 147 17.75 148 17.28 149 16.79 150 16.36 151 15.86 152 15.59 153 15.18 154 14.86 155 14.54 156 14.25 157 13.95 158 13.71 159 13.41 160 13.22 161 13.01 162 12.82 163 12.55 164 12.38 165 12.21 166 12.07 167 11.9 168 11.77 169 11.63 170 11.59 171 11.42 172 11.33 173 11.27 174 11.2 175 11.16 176 11.13 177 11.16 178 11.11 179 11.18 180 11.46 181 11.51 182 11.61 183 11.78 184 11.9 185 12.04 186 12.24 187 12.48 188 12.63 189 12.93 190 13.08 191 13.39 192 13.67 193 13.96 194 14.2 195 14.56 196 14.76 197 15.03 198 15.25 199 15.36 200 15.42 201 15.54 202 15.55 203 15.42 204 15.33 205 15.29 206 15.13 207 15.02 208 14.95 209 14.82 210 14.79 211 14.86 212 14.82 213 14.91 214 15.03 215 15.11 216 15.32 217 15.6 218 15.79 219 16.11 220 16.52 221 16.81 222 17.43 223 17.94 224 18.47 225 19.17 226 19.89 227 20.56 228 21.35 229 22.29 230 23.08 231 23.98 232 24.81 233 25.73 234 26.42 235 26.93 236 27.55 237 27.69 238 27.32 239 26.77 240 26.19 241 25.48 242 24.73 243 24.03 244 23.2 245 22.51 246 21.54 247 20.79 248 19.89 249 19.34 250 18.61 251 18.08 252 17.7 253 17.35 254 17.03 255 16.82 256 16.58 257 16.52 258 16.5 259 16.46 260 16.51 261 16.59 262 16.66 263 16.85 264 16.94 265 17.24 266 17.52 267 17.81 268 18.23 269 18.62 270 19.13 271 19.66 272 20.27 273 21.01 274 21.55 275 22.3 276 22.7 277 23.33 278 23.43 279 23.46 280 22.94 281 22.5 282 21.72 283 20.84 284 20.07 285 19.28 286 18.49 287 17.66 288 16.91 289 16.29 290 15.66 291 15.04 292 14.54 293 14.01 294 13.54 295 13.15 296 12.77 297 12.48 298 12.2 299 11.97 300 11.72 301 11.6 302 11.51 303 11.45 304 11.43 305 11.47 306 11.62 307 11.78 308 12.01 309 12.31 310 12.71 311 13.19 312 13.74 313 14.51 314 15.31 315 16.42 316 17.75 317 19.41 318 21.57 319 24.92 320 30.09 321 43.45 322 29.93 323 23.95 324 20.28 325 17.89 326 15.79 327 14.07 328 12.65 329 11.51 330 10.33 331 9.38 332 8.47 333 7.69 334 6.99 335 6.3 336 5.71 337 5.15 338 4.61 339 4.13 340 3.7 341 3.28 342 2.89 343 2.56 344 2.21 345 1.94 346 1.66 347 1.42 348 1.19 349 0.99 350 0.8 351 0.64 352 0.51 353 0.37 354 0.27 355 0.19 356 0.11 357 0.05 358 0.02 359 0 1 0 360 0 0 1 0.01 2 0.02 3 0.06 4 0.08 5 0.14 6 0.21 7 0.29 8 0.38 9 0.5 10 0.63 11 0.76 12 0.91 13 1.08 14 1.27 15 1.45 16 1.67 17 1.89 18 2.13 19 2.39 20 2.68 21 3.01 22 3.32 23 3.66 24 4.04 25 4.44 26 4.86 27 5.29 28 5.76 29 6.28 30 6.86 31 7.44 32 8.12 33 8.76 34 9.54 35 10.34 36 11.23 37 12.21 38 13.26 39 14.25 40 15.39 41 16.56 42 17.48 43 18.16 44 18.38 45 18.11 46 17.56 47 16.77 48 15.98 49 15.14 50 14.33 51 13.67 52 13.03 53 12.54 54 12.11 55 11.68 56 11.39 57 11.12 58 10.94 59 10.8 60 10.73 61 10.7 62 10.74 63 10.8 64 10.95 65 11.15 66 11.32 67 11.67 68 11.9 69 12.24 70 12.66 71 13.02 72 13.41 73 13.87 74 14.3 75 14.7 76 15.16 77 15.63 78 16.04 79 16.5 80 16.88 81 17.26 82 17.62 83 17.98 84 18 85 18.28 86 18.33 87 18.43 88 18.23 89 18.1 90 17.9 91 17.54 92 17.16 93 16.88 94 16.55 95 16.18 96 15.97 97 15.56 98 15.41 99 15.13 100 14.97 101 14.94 102 14.75 103 14.75 104 14.77 105 14.78 106 14.94 107 15.05 108 15.2 109 15.54 110 15.77 111 16.11 112 16.43 113 16.8 114 17.26 115 17.62 116 18.13 117 18.62 118 19.1 119 19.6 120 20.06 121 20.5 122 20.93 123 21.23 124 21.56 125 21.59 126 21.76 127 21.74 128 21.6 129 21.59 130 21.55 131 21.27 132 21.05 133 20.95 134 20.74 135 20.46 136 20.39 137 20.29 138 20.22 139 20.04 140 19.99 141 20.02 142 19.95 143 20.06 144 20.09 145 20.18 146 20.26 147 20.3 148 20.29 149 20.21 150 20.08 151 19.94 152 19.88 153 19.49 154 19.07 155 18.73 156 18.25 157 17.93 158 17.33 159 16.9 160 16.34 161 15.94 162 15.48 163 15.02 164 14.58 165 14.16 166 13.79 167 13.46 168 13.1 169 12.8 170 12.49 171 12.23 172 12 173 11.79 174 11.64 175 11.51 176 11.39 177 11.33 178 11.52 179 11.44 180 11.49 181 11.5 182 11.57 183 11.62 184 11.68 185 11.75 186 11.94 187 12.08 188 12.25 189 12.5 190 12.72 191 12.95 192 13.28 193 13.64 194 13.92 195 14.38 196 14.77 197 15.17 198 15.62 199 15.98 200 16.51 201 17.01 202 17.49 203 17.92 204 18.24 205 18.46 206 18.65 207 18.95 208 18.8 209 18.77 210 18.71 211 18.58 212 18.37 213 18.16 214 18.19 215 18 216 17.94 217 17.87 218 17.93 219 17.87 220 17.96 221 18.1 222 18.22 223 18.34 224 18.69 225 18.97 226 19.2 227 19.77 228 20.14 229 20.75 230 21.35 231 22.16 232 22.76 233 23.66 234 24.61 235 25.39 236 26.14 237 26.58 238 26.58 239 26.18 240 25.75 241 24.81 242 23.78 243 22.81 244 21.88 245 21.08 246 20.14 247 19.45 248 18.74 249 18.26 250 17.72 251 17.42 252 16.92 253 16.62 254 16.46 255 16.31 256 16.25 257 16.26 258 16.23 259 16.42 260 16.51 261 16.7 262 16.93 263 17.29 264 17.6 265 17.97 266 18.29 267 18.67 268 19.01 269 19.27 270 19.51 271 19.55 272 19.65 273 19.54 274 19.26 275 19.09 276 18.75 277 18.31 278 17.86 279 17.55 280 17.08 281 16.65 282 16.26 283 15.79 284 15.42 285 15.07 286 14.68 287 14.31 288 14.02 289 13.65 290 13.39 291 13.19 292 12.97 293 12.83 294 12.7 295 12.61 296 12.62 297 12.7 298 12.79 299 12.93 300 13.15 301 13.45 302 13.81 303 14.21 304 14.71 305 15.41 306 16.04 307 16.97 308 18.04 309 19.27 310 20.89 311 22.78 312 24.77 313 26.59 314 26.94 315 25.43 316 22.74 317 20.57 318 18.64 319 16.94 320 15.5 321 14.24 322 13.08 323 12.06 324 11.24 325 10.36 326 9.6 327 8.9 328 8.24 329 7.6 330 7.04 331 6.52 332 5.99 333 5.53 334 5.06 335 4.64 336 4.22 337 3.84 338 3.5 339 3.17 340 2.86 341 2.56 342 2.3 343 2.04 344 1.78 345 1.57 346 1.35 347 1.18 348 1.01 349 0.85 350 0.7 351 0.55 352 0.43 353 0.35 354 0.23 355 0.17 356 0.09 357 0.05 358 0 359 0 0",0,"【2.5GHz】ADKK5111",37,2545,2575,0,null,"ADKK5111",false,0,0,null],</v>
      </c>
      <c r="E82" s="10" t="str">
        <f t="shared" si="85"/>
        <v>"2 0 0 360 0 0.01 1 0.02 2 0.05 3 0.1 4 0.15 5 0.23 6 0.32 7 0.43 8 0.55 9 0.7 10 0.85 11 1.02 12 1.22 13 1.44 14 1.69 15 1.94 16 2.23 17 2.53 18 2.86 19 3.22 20 3.58 21 4.01 22 4.47 23 4.98 24 5.52 25 6.07 26 6.7 27 7.36 28 8.12 29 8.92 30 9.8 31 10.75 32 11.83 33 13.05 34 14.5 35 16.06 36 18.18 37 20.45 38 23.89 39 28.28 40 33.56 41 29.51 42 24.94 43 21.91 44 19.64 45 18.06 46 16.67 47 15.6 48 14.67 49 13.97 50 13.41 51 12.94 52 12.49 53 12.17 54 11.94 55 11.81 56 11.67 57 11.67 58 11.71 59 11.75 60 11.9 61 12.13 62 12.36 63 12.72 64 13.14 65 13.51 66 13.99 67 14.54 68 15.19 69 15.88 70 16.57 71 17.45 72 18.28 73 19.17 74 20.35 75 21.37 76 22.71 77 24.12 78 25.72 79 27.24 80 28.53 81 29.91 82 30.27 83 30.05 84 29.24 85 28.23 86 27.28 87 26.36 88 25.62 89 24.73 90 24.07 91 23.46 92 22.87 93 22.47 94 22.14 95 21.78 96 21.64 97 21.08 98 20.86 99 20.53 100 20.45 101 20.27 102 20.09 103 19.98 104 19.82 105 19.64 106 19.68 107 19.64 108 19.7 109 19.95 110 20.05 111 20.42 112 20.63 113 21.12 114 21.46 115 22.14 116 22.99 117 23.72 118 24.75 119 25.81 120 27.12 121 28.8 122 30.11 123 31.9 124 33.51 125 35.22 126 36.95 127 36.27 128 36.93 129 35.82 130 34.92 131 34.5 132 33.77 133 32.24 134 30.96 135 29.14 136 28 137 26.76 138 25.51 139 24.44 140 23.39 141 22.33 142 21.42 143 20.55 144 19.79 145 19.05 146 18.45 147 17.75 148 17.28 149 16.79 150 16.36 151 15.86 152 15.59 153 15.18 154 14.86 155 14.54 156 14.25 157 13.95 158 13.71 159 13.41 160 13.22 161 13.01 162 12.82 163 12.55 164 12.38 165 12.21 166 12.07 167 11.9 168 11.77 169 11.63 170 11.59 171 11.42 172 11.33 173 11.27 174 11.2 175 11.16 176 11.13 177 11.16 178 11.11 179 11.18 180 11.46 181 11.51 182 11.61 183 11.78 184 11.9 185 12.04 186 12.24 187 12.48 188 12.63 189 12.93 190 13.08 191 13.39 192 13.67 193 13.96 194 14.2 195 14.56 196 14.76 197 15.03 198 15.25 199 15.36 200 15.42 201 15.54 202 15.55 203 15.42 204 15.33 205 15.29 206 15.13 207 15.02 208 14.95 209 14.82 210 14.79 211 14.86 212 14.82 213 14.91 214 15.03 215 15.11 216 15.32 217 15.6 218 15.79 219 16.11 220 16.52 221 16.81 222 17.43 223 17.94 224 18.47 225 19.17 226 19.89 227 20.56 228 21.35 229 22.29 230 23.08 231 23.98 232 24.81 233 25.73 234 26.42 235 26.93 236 27.55 237 27.69 238 27.32 239 26.77 240 26.19 241 25.48 242 24.73 243 24.03 244 23.2 245 22.51 246 21.54 247 20.79 248 19.89 249 19.34 250 18.61 251 18.08 252 17.7 253 17.35 254 17.03 255 16.82 256 16.58 257 16.52 258 16.5 259 16.46 260 16.51 261 16.59 262 16.66 263 16.85 264 16.94 265 17.24 266 17.52 267 17.81 268 18.23 269 18.62 270 19.13 271 19.66 272 20.27 273 21.01 274 21.55 275 22.3 276 22.7 277 23.33 278 23.43 279 23.46 280 22.94 281 22.5 282 21.72 283 20.84 284 20.07 285 19.28 286 18.49 287 17.66 288 16.91 289 16.29 290 15.66 291 15.04 292 14.54 293 14.01 294 13.54 295 13.15 296 12.77 297 12.48 298 12.2 299 11.97 300 11.72 301 11.6 302 11.51 303 11.45 304 11.43 305 11.47 306 11.62 307 11.78 308 12.01 309 12.31 310 12.71 311 13.19 312 13.74 313 14.51 314 15.31 315 16.42 316 17.75 317 19.41 318 21.57 319 24.92 320 30.09 321 43.45 322 29.93 323 23.95 324 20.28 325 17.89 326 15.79 327 14.07 328 12.65 329 11.51 330 10.33 331 9.38 332 8.47 333 7.69 334 6.99 335 6.3 336 5.71 337 5.15 338 4.61 339 4.13 340 3.7 341 3.28 342 2.89 343 2.56 344 2.21 345 1.94 346 1.66 347 1.42 348 1.19 349 0.99 350 0.8 351 0.64 352 0.51 353 0.37 354 0.27 355 0.19 356 0.11 357 0.05 358 0.02 359 0 1 0 360 0 0 1 0.01 2 0.02 3 0.06 4 0.08 5 0.14 6 0.21 7 0.29 8 0.38 9 0.5 10 0.63 11 0.76 12 0.91 13 1.08 14 1.27 15 1.45 16 1.67 17 1.89 18 2.13 19 2.39 20 2.68 21 3.01 22 3.32 23 3.66 24 4.04 25 4.44 26 4.86 27 5.29 28 5.76 29 6.28 30 6.86 31 7.44 32 8.12 33 8.76 34 9.54 35 10.34 36 11.23 37 12.21 38 13.26 39 14.25 40 15.39 41 16.56 42 17.48 43 18.16 44 18.38 45 18.11 46 17.56 47 16.77 48 15.98 49 15.14 50 14.33 51 13.67 52 13.03 53 12.54 54 12.11 55 11.68 56 11.39 57 11.12 58 10.94 59 10.8 60 10.73 61 10.7 62 10.74 63 10.8 64 10.95 65 11.15 66 11.32 67 11.67 68 11.9 69 12.24 70 12.66 71 13.02 72 13.41 73 13.87 74 14.3 75 14.7 76 15.16 77 15.63 78 16.04 79 16.5 80 16.88 81 17.26 82 17.62 83 17.98 84 18 85 18.28 86 18.33 87 18.43 88 18.23 89 18.1 90 17.9 91 17.54 92 17.16 93 16.88 94 16.55 95 16.18 96 15.97 97 15.56 98 15.41 99 15.13 100 14.97 101 14.94 102 14.75 103 14.75 104 14.77 105 14.78 106 14.94 107 15.05 108 15.2 109 15.54 110 15.77 111 16.11 112 16.43 113 16.8 114 17.26 115 17.62 116 18.13 117 18.62 118 19.1 119 19.6 120 20.06 121 20.5 122 20.93 123 21.23 124 21.56 125 21.59 126 21.76 127 21.74 128 21.6 129 21.59 130 21.55 131 21.27 132 21.05 133 20.95 134 20.74 135 20.46 136 20.39 137 20.29 138 20.22 139 20.04 140 19.99 141 20.02 142 19.95 143 20.06 144 20.09 145 20.18 146 20.26 147 20.3 148 20.29 149 20.21 150 20.08 151 19.94 152 19.88 153 19.49 154 19.07 155 18.73 156 18.25 157 17.93 158 17.33 159 16.9 160 16.34 161 15.94 162 15.48 163 15.02 164 14.58 165 14.16 166 13.79 167 13.46 168 13.1 169 12.8 170 12.49 171 12.23 172 12 173 11.79 174 11.64 175 11.51 176 11.39 177 11.33 178 11.52 179 11.44 180 11.49 181 11.5 182 11.57 183 11.62 184 11.68 185 11.75 186 11.94 187 12.08 188 12.25 189 12.5 190 12.72 191 12.95 192 13.28 193 13.64 194 13.92 195 14.38 196 14.77 197 15.17 198 15.62 199 15.98 200 16.51 201 17.01 202 17.49 203 17.92 204 18.24 205 18.46 206 18.65 207 18.95 208 18.8 209 18.77 210 18.71 211 18.58 212 18.37 213 18.16 214 18.19 215 18 216 17.94 217 17.87 218 17.93 219 17.87 220 17.96 221 18.1 222 18.22 223 18.34 224 18.69 225 18.97 226 19.2 227 19.77 228 20.14 229 20.75 230 21.35 231 22.16 232 22.76 233 23.66 234 24.61 235 25.39 236 26.14 237 26.58 238 26.58 239 26.18 240 25.75 241 24.81 242 23.78 243 22.81 244 21.88 245 21.08 246 20.14 247 19.45 248 18.74 249 18.26 250 17.72 251 17.42 252 16.92 253 16.62 254 16.46 255 16.31 256 16.25 257 16.26 258 16.23 259 16.42 260 16.51 261 16.7 262 16.93 263 17.29 264 17.6 265 17.97 266 18.29 267 18.67 268 19.01 269 19.27 270 19.51 271 19.55 272 19.65 273 19.54 274 19.26 275 19.09 276 18.75 277 18.31 278 17.86 279 17.55 280 17.08 281 16.65 282 16.26 283 15.79 284 15.42 285 15.07 286 14.68 287 14.31 288 14.02 289 13.65 290 13.39 291 13.19 292 12.97 293 12.83 294 12.7 295 12.61 296 12.62 297 12.7 298 12.79 299 12.93 300 13.15 301 13.45 302 13.81 303 14.21 304 14.71 305 15.41 306 16.04 307 16.97 308 18.04 309 19.27 310 20.89 311 22.78 312 24.77 313 26.59 314 26.94 315 25.43 316 22.74 317 20.57 318 18.64 319 16.94 320 15.5 321 14.24 322 13.08 323 12.06 324 11.24 325 10.36 326 9.6 327 8.9 328 8.24 329 7.6 330 7.04 331 6.52 332 5.99 333 5.53 334 5.06 335 4.64 336 4.22 337 3.84 338 3.5 339 3.17 340 2.86 341 2.56 342 2.3 343 2.04 344 1.78 345 1.57 346 1.35 347 1.18 348 1.01 349 0.85 350 0.7 351 0.55 352 0.43 353 0.35 354 0.23 355 0.17 356 0.09 357 0.05 358 0 359 0 0",0,"【2.5GHz】ADKK5111",37,2545,2575,0,null,"ADKK5111",false,0,0,null],</v>
      </c>
      <c r="F82" s="10" t="str">
        <f t="shared" si="7"/>
        <v>0,"【2.5GHz】ADKK5111",37,2545,2575,0,null,"ADKK5111",false,0,0,null],</v>
      </c>
      <c r="G82" s="10" t="str">
        <f t="shared" si="8"/>
        <v>"【2.5GHz】ADKK5111",37,2545,2575,0,null,"ADKK5111",false,0,0,null],</v>
      </c>
      <c r="H82" s="10" t="str">
        <f t="shared" ref="H82:L82" si="86">H28&amp;","&amp;I82</f>
        <v>37,2545,2575,0,null,"ADKK5111",false,0,0,null],</v>
      </c>
      <c r="I82" s="10" t="str">
        <f t="shared" si="86"/>
        <v>2545,2575,0,null,"ADKK5111",false,0,0,null],</v>
      </c>
      <c r="J82" s="10" t="str">
        <f t="shared" si="86"/>
        <v>2575,0,null,"ADKK5111",false,0,0,null],</v>
      </c>
      <c r="K82" s="10" t="str">
        <f t="shared" si="86"/>
        <v>0,null,"ADKK5111",false,0,0,null],</v>
      </c>
      <c r="L82" s="10" t="str">
        <f t="shared" si="86"/>
        <v>null,"ADKK5111",false,0,0,null],</v>
      </c>
      <c r="M82" s="10" t="str">
        <f t="shared" si="10"/>
        <v>"ADKK5111",false,0,0,null],</v>
      </c>
      <c r="N82" s="10" t="str">
        <f t="shared" ref="N82:P82" si="87">N28&amp;","&amp;O82</f>
        <v>false,0,0,null],</v>
      </c>
      <c r="O82" s="10" t="str">
        <f t="shared" si="87"/>
        <v>0,0,null],</v>
      </c>
      <c r="P82" s="10" t="str">
        <f t="shared" si="87"/>
        <v>0,null],</v>
      </c>
      <c r="Q82" s="10" t="str">
        <f t="shared" si="12"/>
        <v>null],</v>
      </c>
    </row>
    <row r="83">
      <c r="A83" s="10" t="str">
        <f t="shared" si="4"/>
        <v>["【2.5GHz】OHTK-02-135F(0)",4.27,"Ｇｏｏｄ Ｔｅｌｅｃｏｍｍｕｎｉｃａｔｉｏｎ","20180215_エリア設計部修正","2 0 0 360 0 9.66 1 9.54 2 9.42 3 9.31 4 9.19 5 9.08 6 8.97 7 8.85 8 8.74 9 8.63 10 8.52 11 8.43 12 8.33 13 8.25 14 8.16 15 8.08 16 8 17 7.91 18 7.83 19 7.76 20 7.7 21 7.65 22 7.61 23 7.58 24 7.54 25 7.49 26 7.44 27 7.38 28 7.31 29 7.23 30 7.13 31 6.99 32 6.8 33 6.58 34 6.34 35 6.1 36 5.83 37 5.53 38 5.22 39 4.92 40 4.66 41 4.44 42 4.23 43 4.04 44 3.85 45 3.66 46 3.48 47 3.3 48 3.12 49 2.93 50 2.73 51 2.49 52 2.2 53 1.92 54 1.7 55 1.6 56 1.57 57 1.55 58 1.54 59 1.53 60 1.52 61 1.51 62 1.5 63 1.49 64 1.48 65 1.47 66 1.45 67 1.43 68 1.4 69 1.36 70 1.33 71 1.29 72 1.24 73 1.18 74 1.11 75 1.03 76 0.9 77 0.7 78 0.48 79 0.28 80 0.17 81 0.12 82 0.07 83 0.03 84 0.01 85 0 86 0 87 0 88 0 89 0 90 0 91 0.07 92 0.23 93 0.42 94 0.58 95 0.65 96 0.61 97 0.51 98 0.38 99 0.28 100 0.24 101 0.4 102 0.79 103 1.26 104 1.65 105 1.81 106 1.65 107 1.26 108 0.8 109 0.42 110 0.26 111 0.29 112 0.39 113 0.5 114 0.59 115 0.63 116 0.59 117 0.48 118 0.36 119 0.25 120 0.21 121 0.28 122 0.46 123 0.71 124 0.97 125 1.19 126 1.38 127 1.57 128 1.76 129 1.93 130 2.08 131 2.19 132 2.27 133 2.35 134 2.44 135 2.59 136 2.95 137 3.57 138 4.3 139 4.97 140 5.42 141 5.71 142 5.96 143 6.18 144 6.32 145 6.38 146 6.23 147 5.89 148 5.48 149 5.14 150 5 151 5.05 152 5.18 153 5.37 154 5.62 155 5.89 156 6.37 157 7.11 158 7.96 159 8.74 160 9.29 161 9.67 162 10.02 163 10.32 164 10.52 165 10.6 166 10.35 167 9.73 168 8.93 169 8.14 170 7.56 171 7.15 172 6.77 173 6.43 174 6.15 175 5.94 176 5.77 177 5.61 178 5.49 179 5.39 180 5.35 181 5.49 182 5.69 183 5.96 184 6.26 185 6.6 186 7.02 187 7.57 188 8.18 189 8.8 190 9.38 191 9.98 192 10.66 193 11.28 194 11.74 195 11.92 196 11.65 197 10.97 198 10.06 199 9.11 200 8.31 201 7.59 202 6.81 203 6.09 204 5.54 205 5.25 206 5.14 207 5.05 208 4.99 209 4.94 210 4.93 211 4.98 212 5.11 213 5.27 214 5.4 215 5.46 216 5.27 217 4.8 218 4.2 219 3.61 220 3.18 221 2.87 222 2.56 223 2.3 224 2.12 225 2.05 226 2.14 227 2.34 228 2.58 229 2.78 230 2.87 231 2.78 232 2.55 233 2.28 234 2.05 235 1.96 236 1.97 237 2 238 2.04 239 2.07 240 2.08 241 1.95 242 1.64 243 1.28 244 0.97 245 0.84 246 0.84 247 0.85 248 0.86 249 0.88 250 0.89 251 0.92 252 0.96 253 1.01 254 1.05 255 1.06 256 0.99 257 0.81 258 0.6 259 0.42 260 0.34 261 0.45 262 0.69 263 0.99 264 1.24 265 1.34 266 1.33 267 1.29 268 1.24 269 1.19 270 1.16 271 1.14 272 1.13 273 1.11 274 1.1 275 1.09 276 1.09 277 1.09 278 1.08 279 1.08 280 1.08 281 1.12 282 1.21 283 1.33 284 1.45 285 1.55 286 1.61 287 1.66 288 1.71 289 1.78 290 1.87 291 2.07 292 2.42 293 2.82 294 3.19 295 3.44 296 3.59 297 3.7 298 3.8 299 3.9 300 4.03 301 4.19 302 4.38 303 4.59 304 4.78 305 4.96 306 5.13 307 5.28 308 5.43 309 5.57 310 5.69 311 5.8 312 5.88 313 5.97 314 6.07 315 6.19 316 6.39 317 6.67 318 6.98 319 7.31 320 7.61 321 7.89 322 8.17 323 8.45 324 8.71 325 8.95 326 9.17 327 9.37 328 9.56 329 9.73 330 9.9 331 10.06 332 10.22 333 10.36 334 10.49 335 10.59 336 10.67 337 10.74 338 10.8 339 10.85 340 10.9 341 10.94 342 10.98 343 11.01 344 11.04 345 11.05 346 11.04 347 11.01 348 10.98 349 10.94 350 10.89 351 10.82 352 10.7 353 10.57 354 10.43 355 10.3 356 10.17 357 10.04 358 9.91 359 9.78 1 0 360 0 1.81 1 1.86 2 1.95 3 2.06 4 2.19 5 2.34 6 2.51 7 2.69 8 2.87 9 3.06 10 3.24 11 3.42 12 3.58 13 3.74 14 3.87 15 3.98 16 4.07 17 4.12 18 4.14 19 4.13 20 4.1 21 4.06 22 4 23 3.93 24 3.84 25 3.75 26 3.64 27 3.53 28 3.42 29 3.3 30 3.17 31 3.05 32 2.93 33 2.81 34 2.69 35 2.58 36 2.47 37 2.37 38 2.25 39 2.12 40 1.99 41 1.84 42 1.7 43 1.56 44 1.41 45 1.27 46 1.14 47 1.01 48 0.89 49 0.79 50 0.7 51 0.62 52 0.57 53 0.53 54 0.52 55 0.54 56 0.6 57 0.69 58 0.81 59 0.97 60 1.15 61 1.36 62 1.59 63 1.84 64 2.11 65 2.4 66 2.69 67 3 68 3.31 69 3.64 70 3.96 71 4.28 72 4.6 73 4.97 74 5.44 75 5.99 76 6.6 77 7.26 78 7.97 79 8.69 80 9.43 81 10.17 82 10.88 83 11.57 84 12.21 85 12.79 86 13.29 87 13.71 88 14.03 89 14.23 90 14.3 91 14.2 92 13.92 93 13.49 94 12.93 95 12.24 96 11.47 97 10.62 98 9.72 99 8.8 100 7.86 101 6.94 102 6.05 103 5.21 104 4.46 105 3.8 106 3.26 107 2.85 108 2.61 109 2.47 110 2.32 111 2.18 112 2.05 113 1.93 114 1.81 115 1.7 116 1.6 117 1.5 118 1.41 119 1.34 120 1.27 121 1.21 122 1.16 123 1.12 124 1.09 125 1.07 126 1.07 127 1.09 128 1.15 129 1.24 130 1.36 131 1.51 132 1.67 133 1.85 134 2.04 135 2.23 136 2.42 137 2.61 138 2.79 139 2.95 140 3.1 141 3.22 142 3.31 143 3.37 144 3.39 145 3.38 146 3.37 147 3.35 148 3.32 149 3.28 150 3.24 151 3.19 152 3.14 153 3.08 154 3.02 155 2.96 156 2.89 157 2.82 158 2.75 159 2.68 160 2.61 161 2.54 162 2.47 163 2.4 164 2.33 165 2.25 166 2.16 167 2.08 168 1.99 169 1.89 170 1.79 171 1.69 172 1.59 173 1.48 174 1.37 175 1.26 176 1.14 177 1.02 178 0.9 179 0.78 180 0.65 181 0.65 182 0.65 183 0.65 184 0.64 185 0.64 186 0.64 187 0.63 188 0.62 189 0.62 190 0.61 191 0.6 192 0.59 193 0.58 194 0.57 195 0.56 196 0.55 197 0.54 198 0.53 199 0.52 200 0.5 201 0.47 202 0.44 203 0.4 204 0.37 205 0.32 206 0.28 207 0.24 208 0.2 209 0.16 210 0.12 211 0.09 212 0.06 213 0.03 214 0.02 215 0 216 0 217 0.01 218 0.04 219 0.09 220 0.15 221 0.23 222 0.32 223 0.43 224 0.54 225 0.67 226 0.81 227 0.96 228 1.11 229 1.27 230 1.44 231 1.61 232 1.79 233 1.96 234 2.14 235 2.33 236 2.56 237 2.82 238 3.11 239 3.42 240 3.75 241 4.11 242 4.47 243 4.85 244 5.24 245 5.63 246 6.02 247 6.41 248 6.8 249 7.18 250 7.54 251 7.89 252 8.22 253 8.56 254 8.92 255 9.3 256 9.69 257 10.1 258 10.51 259 10.91 260 11.31 261 11.69 262 12.06 263 12.41 264 12.72 265 13.01 266 13.25 267 13.45 268 13.6 269 13.69 270 13.72 271 13.67 272 13.52 273 13.28 274 12.97 275 12.59 276 12.15 277 11.66 278 11.14 279 10.59 280 10.02 281 9.44 282 8.87 283 8.31 284 7.77 285 7.26 286 6.79 287 6.38 288 6.03 289 5.71 290 5.39 291 5.07 292 4.76 293 4.44 294 4.14 295 3.84 296 3.55 297 3.27 298 3 299 2.75 300 2.51 301 2.29 302 2.08 303 1.9 304 1.74 305 1.61 306 1.49 307 1.4 308 1.3 309 1.21 310 1.12 311 1.03 312 0.95 313 0.87 314 0.8 315 0.73 316 0.66 317 0.61 318 0.55 319 0.51 320 0.47 321 0.44 322 0.42 323 0.41 324 0.4 325 0.41 326 0.43 327 0.47 328 0.51 329 0.57 330 0.63 331 0.7 332 0.78 333 0.85 334 0.93 335 1.01 336 1.09 337 1.17 338 1.24 339 1.3 340 1.36 341 1.41 342 1.44 343 1.47 344 1.5 345 1.52 346 1.54 347 1.56 348 1.57 349 1.59 350 1.6 351 1.62 352 1.63 353 1.65 354 1.66 355 1.68 356 1.7 357 1.72 358 1.75 359 1.78 0",-144.5,"【2.5GHz】OHTK-02-135F",360,2545,2575,0,null,"OHTK-02-135F",false,0,0,null],</v>
      </c>
      <c r="B83" s="10" t="str">
        <f t="shared" si="5"/>
        <v>4.27,"Ｇｏｏｄ Ｔｅｌｅｃｏｍｍｕｎｉｃａｔｉｏｎ","20180215_エリア設計部修正","2 0 0 360 0 9.66 1 9.54 2 9.42 3 9.31 4 9.19 5 9.08 6 8.97 7 8.85 8 8.74 9 8.63 10 8.52 11 8.43 12 8.33 13 8.25 14 8.16 15 8.08 16 8 17 7.91 18 7.83 19 7.76 20 7.7 21 7.65 22 7.61 23 7.58 24 7.54 25 7.49 26 7.44 27 7.38 28 7.31 29 7.23 30 7.13 31 6.99 32 6.8 33 6.58 34 6.34 35 6.1 36 5.83 37 5.53 38 5.22 39 4.92 40 4.66 41 4.44 42 4.23 43 4.04 44 3.85 45 3.66 46 3.48 47 3.3 48 3.12 49 2.93 50 2.73 51 2.49 52 2.2 53 1.92 54 1.7 55 1.6 56 1.57 57 1.55 58 1.54 59 1.53 60 1.52 61 1.51 62 1.5 63 1.49 64 1.48 65 1.47 66 1.45 67 1.43 68 1.4 69 1.36 70 1.33 71 1.29 72 1.24 73 1.18 74 1.11 75 1.03 76 0.9 77 0.7 78 0.48 79 0.28 80 0.17 81 0.12 82 0.07 83 0.03 84 0.01 85 0 86 0 87 0 88 0 89 0 90 0 91 0.07 92 0.23 93 0.42 94 0.58 95 0.65 96 0.61 97 0.51 98 0.38 99 0.28 100 0.24 101 0.4 102 0.79 103 1.26 104 1.65 105 1.81 106 1.65 107 1.26 108 0.8 109 0.42 110 0.26 111 0.29 112 0.39 113 0.5 114 0.59 115 0.63 116 0.59 117 0.48 118 0.36 119 0.25 120 0.21 121 0.28 122 0.46 123 0.71 124 0.97 125 1.19 126 1.38 127 1.57 128 1.76 129 1.93 130 2.08 131 2.19 132 2.27 133 2.35 134 2.44 135 2.59 136 2.95 137 3.57 138 4.3 139 4.97 140 5.42 141 5.71 142 5.96 143 6.18 144 6.32 145 6.38 146 6.23 147 5.89 148 5.48 149 5.14 150 5 151 5.05 152 5.18 153 5.37 154 5.62 155 5.89 156 6.37 157 7.11 158 7.96 159 8.74 160 9.29 161 9.67 162 10.02 163 10.32 164 10.52 165 10.6 166 10.35 167 9.73 168 8.93 169 8.14 170 7.56 171 7.15 172 6.77 173 6.43 174 6.15 175 5.94 176 5.77 177 5.61 178 5.49 179 5.39 180 5.35 181 5.49 182 5.69 183 5.96 184 6.26 185 6.6 186 7.02 187 7.57 188 8.18 189 8.8 190 9.38 191 9.98 192 10.66 193 11.28 194 11.74 195 11.92 196 11.65 197 10.97 198 10.06 199 9.11 200 8.31 201 7.59 202 6.81 203 6.09 204 5.54 205 5.25 206 5.14 207 5.05 208 4.99 209 4.94 210 4.93 211 4.98 212 5.11 213 5.27 214 5.4 215 5.46 216 5.27 217 4.8 218 4.2 219 3.61 220 3.18 221 2.87 222 2.56 223 2.3 224 2.12 225 2.05 226 2.14 227 2.34 228 2.58 229 2.78 230 2.87 231 2.78 232 2.55 233 2.28 234 2.05 235 1.96 236 1.97 237 2 238 2.04 239 2.07 240 2.08 241 1.95 242 1.64 243 1.28 244 0.97 245 0.84 246 0.84 247 0.85 248 0.86 249 0.88 250 0.89 251 0.92 252 0.96 253 1.01 254 1.05 255 1.06 256 0.99 257 0.81 258 0.6 259 0.42 260 0.34 261 0.45 262 0.69 263 0.99 264 1.24 265 1.34 266 1.33 267 1.29 268 1.24 269 1.19 270 1.16 271 1.14 272 1.13 273 1.11 274 1.1 275 1.09 276 1.09 277 1.09 278 1.08 279 1.08 280 1.08 281 1.12 282 1.21 283 1.33 284 1.45 285 1.55 286 1.61 287 1.66 288 1.71 289 1.78 290 1.87 291 2.07 292 2.42 293 2.82 294 3.19 295 3.44 296 3.59 297 3.7 298 3.8 299 3.9 300 4.03 301 4.19 302 4.38 303 4.59 304 4.78 305 4.96 306 5.13 307 5.28 308 5.43 309 5.57 310 5.69 311 5.8 312 5.88 313 5.97 314 6.07 315 6.19 316 6.39 317 6.67 318 6.98 319 7.31 320 7.61 321 7.89 322 8.17 323 8.45 324 8.71 325 8.95 326 9.17 327 9.37 328 9.56 329 9.73 330 9.9 331 10.06 332 10.22 333 10.36 334 10.49 335 10.59 336 10.67 337 10.74 338 10.8 339 10.85 340 10.9 341 10.94 342 10.98 343 11.01 344 11.04 345 11.05 346 11.04 347 11.01 348 10.98 349 10.94 350 10.89 351 10.82 352 10.7 353 10.57 354 10.43 355 10.3 356 10.17 357 10.04 358 9.91 359 9.78 1 0 360 0 1.81 1 1.86 2 1.95 3 2.06 4 2.19 5 2.34 6 2.51 7 2.69 8 2.87 9 3.06 10 3.24 11 3.42 12 3.58 13 3.74 14 3.87 15 3.98 16 4.07 17 4.12 18 4.14 19 4.13 20 4.1 21 4.06 22 4 23 3.93 24 3.84 25 3.75 26 3.64 27 3.53 28 3.42 29 3.3 30 3.17 31 3.05 32 2.93 33 2.81 34 2.69 35 2.58 36 2.47 37 2.37 38 2.25 39 2.12 40 1.99 41 1.84 42 1.7 43 1.56 44 1.41 45 1.27 46 1.14 47 1.01 48 0.89 49 0.79 50 0.7 51 0.62 52 0.57 53 0.53 54 0.52 55 0.54 56 0.6 57 0.69 58 0.81 59 0.97 60 1.15 61 1.36 62 1.59 63 1.84 64 2.11 65 2.4 66 2.69 67 3 68 3.31 69 3.64 70 3.96 71 4.28 72 4.6 73 4.97 74 5.44 75 5.99 76 6.6 77 7.26 78 7.97 79 8.69 80 9.43 81 10.17 82 10.88 83 11.57 84 12.21 85 12.79 86 13.29 87 13.71 88 14.03 89 14.23 90 14.3 91 14.2 92 13.92 93 13.49 94 12.93 95 12.24 96 11.47 97 10.62 98 9.72 99 8.8 100 7.86 101 6.94 102 6.05 103 5.21 104 4.46 105 3.8 106 3.26 107 2.85 108 2.61 109 2.47 110 2.32 111 2.18 112 2.05 113 1.93 114 1.81 115 1.7 116 1.6 117 1.5 118 1.41 119 1.34 120 1.27 121 1.21 122 1.16 123 1.12 124 1.09 125 1.07 126 1.07 127 1.09 128 1.15 129 1.24 130 1.36 131 1.51 132 1.67 133 1.85 134 2.04 135 2.23 136 2.42 137 2.61 138 2.79 139 2.95 140 3.1 141 3.22 142 3.31 143 3.37 144 3.39 145 3.38 146 3.37 147 3.35 148 3.32 149 3.28 150 3.24 151 3.19 152 3.14 153 3.08 154 3.02 155 2.96 156 2.89 157 2.82 158 2.75 159 2.68 160 2.61 161 2.54 162 2.47 163 2.4 164 2.33 165 2.25 166 2.16 167 2.08 168 1.99 169 1.89 170 1.79 171 1.69 172 1.59 173 1.48 174 1.37 175 1.26 176 1.14 177 1.02 178 0.9 179 0.78 180 0.65 181 0.65 182 0.65 183 0.65 184 0.64 185 0.64 186 0.64 187 0.63 188 0.62 189 0.62 190 0.61 191 0.6 192 0.59 193 0.58 194 0.57 195 0.56 196 0.55 197 0.54 198 0.53 199 0.52 200 0.5 201 0.47 202 0.44 203 0.4 204 0.37 205 0.32 206 0.28 207 0.24 208 0.2 209 0.16 210 0.12 211 0.09 212 0.06 213 0.03 214 0.02 215 0 216 0 217 0.01 218 0.04 219 0.09 220 0.15 221 0.23 222 0.32 223 0.43 224 0.54 225 0.67 226 0.81 227 0.96 228 1.11 229 1.27 230 1.44 231 1.61 232 1.79 233 1.96 234 2.14 235 2.33 236 2.56 237 2.82 238 3.11 239 3.42 240 3.75 241 4.11 242 4.47 243 4.85 244 5.24 245 5.63 246 6.02 247 6.41 248 6.8 249 7.18 250 7.54 251 7.89 252 8.22 253 8.56 254 8.92 255 9.3 256 9.69 257 10.1 258 10.51 259 10.91 260 11.31 261 11.69 262 12.06 263 12.41 264 12.72 265 13.01 266 13.25 267 13.45 268 13.6 269 13.69 270 13.72 271 13.67 272 13.52 273 13.28 274 12.97 275 12.59 276 12.15 277 11.66 278 11.14 279 10.59 280 10.02 281 9.44 282 8.87 283 8.31 284 7.77 285 7.26 286 6.79 287 6.38 288 6.03 289 5.71 290 5.39 291 5.07 292 4.76 293 4.44 294 4.14 295 3.84 296 3.55 297 3.27 298 3 299 2.75 300 2.51 301 2.29 302 2.08 303 1.9 304 1.74 305 1.61 306 1.49 307 1.4 308 1.3 309 1.21 310 1.12 311 1.03 312 0.95 313 0.87 314 0.8 315 0.73 316 0.66 317 0.61 318 0.55 319 0.51 320 0.47 321 0.44 322 0.42 323 0.41 324 0.4 325 0.41 326 0.43 327 0.47 328 0.51 329 0.57 330 0.63 331 0.7 332 0.78 333 0.85 334 0.93 335 1.01 336 1.09 337 1.17 338 1.24 339 1.3 340 1.36 341 1.41 342 1.44 343 1.47 344 1.5 345 1.52 346 1.54 347 1.56 348 1.57 349 1.59 350 1.6 351 1.62 352 1.63 353 1.65 354 1.66 355 1.68 356 1.7 357 1.72 358 1.75 359 1.78 0",-144.5,"【2.5GHz】OHTK-02-135F",360,2545,2575,0,null,"OHTK-02-135F",false,0,0,null],</v>
      </c>
      <c r="C83" s="10" t="str">
        <f t="shared" ref="C83:E83" si="88">""""&amp;C29&amp;""","&amp;D83</f>
        <v>"Ｇｏｏｄ Ｔｅｌｅｃｏｍｍｕｎｉｃａｔｉｏｎ","20180215_エリア設計部修正","2 0 0 360 0 9.66 1 9.54 2 9.42 3 9.31 4 9.19 5 9.08 6 8.97 7 8.85 8 8.74 9 8.63 10 8.52 11 8.43 12 8.33 13 8.25 14 8.16 15 8.08 16 8 17 7.91 18 7.83 19 7.76 20 7.7 21 7.65 22 7.61 23 7.58 24 7.54 25 7.49 26 7.44 27 7.38 28 7.31 29 7.23 30 7.13 31 6.99 32 6.8 33 6.58 34 6.34 35 6.1 36 5.83 37 5.53 38 5.22 39 4.92 40 4.66 41 4.44 42 4.23 43 4.04 44 3.85 45 3.66 46 3.48 47 3.3 48 3.12 49 2.93 50 2.73 51 2.49 52 2.2 53 1.92 54 1.7 55 1.6 56 1.57 57 1.55 58 1.54 59 1.53 60 1.52 61 1.51 62 1.5 63 1.49 64 1.48 65 1.47 66 1.45 67 1.43 68 1.4 69 1.36 70 1.33 71 1.29 72 1.24 73 1.18 74 1.11 75 1.03 76 0.9 77 0.7 78 0.48 79 0.28 80 0.17 81 0.12 82 0.07 83 0.03 84 0.01 85 0 86 0 87 0 88 0 89 0 90 0 91 0.07 92 0.23 93 0.42 94 0.58 95 0.65 96 0.61 97 0.51 98 0.38 99 0.28 100 0.24 101 0.4 102 0.79 103 1.26 104 1.65 105 1.81 106 1.65 107 1.26 108 0.8 109 0.42 110 0.26 111 0.29 112 0.39 113 0.5 114 0.59 115 0.63 116 0.59 117 0.48 118 0.36 119 0.25 120 0.21 121 0.28 122 0.46 123 0.71 124 0.97 125 1.19 126 1.38 127 1.57 128 1.76 129 1.93 130 2.08 131 2.19 132 2.27 133 2.35 134 2.44 135 2.59 136 2.95 137 3.57 138 4.3 139 4.97 140 5.42 141 5.71 142 5.96 143 6.18 144 6.32 145 6.38 146 6.23 147 5.89 148 5.48 149 5.14 150 5 151 5.05 152 5.18 153 5.37 154 5.62 155 5.89 156 6.37 157 7.11 158 7.96 159 8.74 160 9.29 161 9.67 162 10.02 163 10.32 164 10.52 165 10.6 166 10.35 167 9.73 168 8.93 169 8.14 170 7.56 171 7.15 172 6.77 173 6.43 174 6.15 175 5.94 176 5.77 177 5.61 178 5.49 179 5.39 180 5.35 181 5.49 182 5.69 183 5.96 184 6.26 185 6.6 186 7.02 187 7.57 188 8.18 189 8.8 190 9.38 191 9.98 192 10.66 193 11.28 194 11.74 195 11.92 196 11.65 197 10.97 198 10.06 199 9.11 200 8.31 201 7.59 202 6.81 203 6.09 204 5.54 205 5.25 206 5.14 207 5.05 208 4.99 209 4.94 210 4.93 211 4.98 212 5.11 213 5.27 214 5.4 215 5.46 216 5.27 217 4.8 218 4.2 219 3.61 220 3.18 221 2.87 222 2.56 223 2.3 224 2.12 225 2.05 226 2.14 227 2.34 228 2.58 229 2.78 230 2.87 231 2.78 232 2.55 233 2.28 234 2.05 235 1.96 236 1.97 237 2 238 2.04 239 2.07 240 2.08 241 1.95 242 1.64 243 1.28 244 0.97 245 0.84 246 0.84 247 0.85 248 0.86 249 0.88 250 0.89 251 0.92 252 0.96 253 1.01 254 1.05 255 1.06 256 0.99 257 0.81 258 0.6 259 0.42 260 0.34 261 0.45 262 0.69 263 0.99 264 1.24 265 1.34 266 1.33 267 1.29 268 1.24 269 1.19 270 1.16 271 1.14 272 1.13 273 1.11 274 1.1 275 1.09 276 1.09 277 1.09 278 1.08 279 1.08 280 1.08 281 1.12 282 1.21 283 1.33 284 1.45 285 1.55 286 1.61 287 1.66 288 1.71 289 1.78 290 1.87 291 2.07 292 2.42 293 2.82 294 3.19 295 3.44 296 3.59 297 3.7 298 3.8 299 3.9 300 4.03 301 4.19 302 4.38 303 4.59 304 4.78 305 4.96 306 5.13 307 5.28 308 5.43 309 5.57 310 5.69 311 5.8 312 5.88 313 5.97 314 6.07 315 6.19 316 6.39 317 6.67 318 6.98 319 7.31 320 7.61 321 7.89 322 8.17 323 8.45 324 8.71 325 8.95 326 9.17 327 9.37 328 9.56 329 9.73 330 9.9 331 10.06 332 10.22 333 10.36 334 10.49 335 10.59 336 10.67 337 10.74 338 10.8 339 10.85 340 10.9 341 10.94 342 10.98 343 11.01 344 11.04 345 11.05 346 11.04 347 11.01 348 10.98 349 10.94 350 10.89 351 10.82 352 10.7 353 10.57 354 10.43 355 10.3 356 10.17 357 10.04 358 9.91 359 9.78 1 0 360 0 1.81 1 1.86 2 1.95 3 2.06 4 2.19 5 2.34 6 2.51 7 2.69 8 2.87 9 3.06 10 3.24 11 3.42 12 3.58 13 3.74 14 3.87 15 3.98 16 4.07 17 4.12 18 4.14 19 4.13 20 4.1 21 4.06 22 4 23 3.93 24 3.84 25 3.75 26 3.64 27 3.53 28 3.42 29 3.3 30 3.17 31 3.05 32 2.93 33 2.81 34 2.69 35 2.58 36 2.47 37 2.37 38 2.25 39 2.12 40 1.99 41 1.84 42 1.7 43 1.56 44 1.41 45 1.27 46 1.14 47 1.01 48 0.89 49 0.79 50 0.7 51 0.62 52 0.57 53 0.53 54 0.52 55 0.54 56 0.6 57 0.69 58 0.81 59 0.97 60 1.15 61 1.36 62 1.59 63 1.84 64 2.11 65 2.4 66 2.69 67 3 68 3.31 69 3.64 70 3.96 71 4.28 72 4.6 73 4.97 74 5.44 75 5.99 76 6.6 77 7.26 78 7.97 79 8.69 80 9.43 81 10.17 82 10.88 83 11.57 84 12.21 85 12.79 86 13.29 87 13.71 88 14.03 89 14.23 90 14.3 91 14.2 92 13.92 93 13.49 94 12.93 95 12.24 96 11.47 97 10.62 98 9.72 99 8.8 100 7.86 101 6.94 102 6.05 103 5.21 104 4.46 105 3.8 106 3.26 107 2.85 108 2.61 109 2.47 110 2.32 111 2.18 112 2.05 113 1.93 114 1.81 115 1.7 116 1.6 117 1.5 118 1.41 119 1.34 120 1.27 121 1.21 122 1.16 123 1.12 124 1.09 125 1.07 126 1.07 127 1.09 128 1.15 129 1.24 130 1.36 131 1.51 132 1.67 133 1.85 134 2.04 135 2.23 136 2.42 137 2.61 138 2.79 139 2.95 140 3.1 141 3.22 142 3.31 143 3.37 144 3.39 145 3.38 146 3.37 147 3.35 148 3.32 149 3.28 150 3.24 151 3.19 152 3.14 153 3.08 154 3.02 155 2.96 156 2.89 157 2.82 158 2.75 159 2.68 160 2.61 161 2.54 162 2.47 163 2.4 164 2.33 165 2.25 166 2.16 167 2.08 168 1.99 169 1.89 170 1.79 171 1.69 172 1.59 173 1.48 174 1.37 175 1.26 176 1.14 177 1.02 178 0.9 179 0.78 180 0.65 181 0.65 182 0.65 183 0.65 184 0.64 185 0.64 186 0.64 187 0.63 188 0.62 189 0.62 190 0.61 191 0.6 192 0.59 193 0.58 194 0.57 195 0.56 196 0.55 197 0.54 198 0.53 199 0.52 200 0.5 201 0.47 202 0.44 203 0.4 204 0.37 205 0.32 206 0.28 207 0.24 208 0.2 209 0.16 210 0.12 211 0.09 212 0.06 213 0.03 214 0.02 215 0 216 0 217 0.01 218 0.04 219 0.09 220 0.15 221 0.23 222 0.32 223 0.43 224 0.54 225 0.67 226 0.81 227 0.96 228 1.11 229 1.27 230 1.44 231 1.61 232 1.79 233 1.96 234 2.14 235 2.33 236 2.56 237 2.82 238 3.11 239 3.42 240 3.75 241 4.11 242 4.47 243 4.85 244 5.24 245 5.63 246 6.02 247 6.41 248 6.8 249 7.18 250 7.54 251 7.89 252 8.22 253 8.56 254 8.92 255 9.3 256 9.69 257 10.1 258 10.51 259 10.91 260 11.31 261 11.69 262 12.06 263 12.41 264 12.72 265 13.01 266 13.25 267 13.45 268 13.6 269 13.69 270 13.72 271 13.67 272 13.52 273 13.28 274 12.97 275 12.59 276 12.15 277 11.66 278 11.14 279 10.59 280 10.02 281 9.44 282 8.87 283 8.31 284 7.77 285 7.26 286 6.79 287 6.38 288 6.03 289 5.71 290 5.39 291 5.07 292 4.76 293 4.44 294 4.14 295 3.84 296 3.55 297 3.27 298 3 299 2.75 300 2.51 301 2.29 302 2.08 303 1.9 304 1.74 305 1.61 306 1.49 307 1.4 308 1.3 309 1.21 310 1.12 311 1.03 312 0.95 313 0.87 314 0.8 315 0.73 316 0.66 317 0.61 318 0.55 319 0.51 320 0.47 321 0.44 322 0.42 323 0.41 324 0.4 325 0.41 326 0.43 327 0.47 328 0.51 329 0.57 330 0.63 331 0.7 332 0.78 333 0.85 334 0.93 335 1.01 336 1.09 337 1.17 338 1.24 339 1.3 340 1.36 341 1.41 342 1.44 343 1.47 344 1.5 345 1.52 346 1.54 347 1.56 348 1.57 349 1.59 350 1.6 351 1.62 352 1.63 353 1.65 354 1.66 355 1.68 356 1.7 357 1.72 358 1.75 359 1.78 0",-144.5,"【2.5GHz】OHTK-02-135F",360,2545,2575,0,null,"OHTK-02-135F",false,0,0,null],</v>
      </c>
      <c r="D83" s="10" t="str">
        <f t="shared" si="88"/>
        <v>"20180215_エリア設計部修正","2 0 0 360 0 9.66 1 9.54 2 9.42 3 9.31 4 9.19 5 9.08 6 8.97 7 8.85 8 8.74 9 8.63 10 8.52 11 8.43 12 8.33 13 8.25 14 8.16 15 8.08 16 8 17 7.91 18 7.83 19 7.76 20 7.7 21 7.65 22 7.61 23 7.58 24 7.54 25 7.49 26 7.44 27 7.38 28 7.31 29 7.23 30 7.13 31 6.99 32 6.8 33 6.58 34 6.34 35 6.1 36 5.83 37 5.53 38 5.22 39 4.92 40 4.66 41 4.44 42 4.23 43 4.04 44 3.85 45 3.66 46 3.48 47 3.3 48 3.12 49 2.93 50 2.73 51 2.49 52 2.2 53 1.92 54 1.7 55 1.6 56 1.57 57 1.55 58 1.54 59 1.53 60 1.52 61 1.51 62 1.5 63 1.49 64 1.48 65 1.47 66 1.45 67 1.43 68 1.4 69 1.36 70 1.33 71 1.29 72 1.24 73 1.18 74 1.11 75 1.03 76 0.9 77 0.7 78 0.48 79 0.28 80 0.17 81 0.12 82 0.07 83 0.03 84 0.01 85 0 86 0 87 0 88 0 89 0 90 0 91 0.07 92 0.23 93 0.42 94 0.58 95 0.65 96 0.61 97 0.51 98 0.38 99 0.28 100 0.24 101 0.4 102 0.79 103 1.26 104 1.65 105 1.81 106 1.65 107 1.26 108 0.8 109 0.42 110 0.26 111 0.29 112 0.39 113 0.5 114 0.59 115 0.63 116 0.59 117 0.48 118 0.36 119 0.25 120 0.21 121 0.28 122 0.46 123 0.71 124 0.97 125 1.19 126 1.38 127 1.57 128 1.76 129 1.93 130 2.08 131 2.19 132 2.27 133 2.35 134 2.44 135 2.59 136 2.95 137 3.57 138 4.3 139 4.97 140 5.42 141 5.71 142 5.96 143 6.18 144 6.32 145 6.38 146 6.23 147 5.89 148 5.48 149 5.14 150 5 151 5.05 152 5.18 153 5.37 154 5.62 155 5.89 156 6.37 157 7.11 158 7.96 159 8.74 160 9.29 161 9.67 162 10.02 163 10.32 164 10.52 165 10.6 166 10.35 167 9.73 168 8.93 169 8.14 170 7.56 171 7.15 172 6.77 173 6.43 174 6.15 175 5.94 176 5.77 177 5.61 178 5.49 179 5.39 180 5.35 181 5.49 182 5.69 183 5.96 184 6.26 185 6.6 186 7.02 187 7.57 188 8.18 189 8.8 190 9.38 191 9.98 192 10.66 193 11.28 194 11.74 195 11.92 196 11.65 197 10.97 198 10.06 199 9.11 200 8.31 201 7.59 202 6.81 203 6.09 204 5.54 205 5.25 206 5.14 207 5.05 208 4.99 209 4.94 210 4.93 211 4.98 212 5.11 213 5.27 214 5.4 215 5.46 216 5.27 217 4.8 218 4.2 219 3.61 220 3.18 221 2.87 222 2.56 223 2.3 224 2.12 225 2.05 226 2.14 227 2.34 228 2.58 229 2.78 230 2.87 231 2.78 232 2.55 233 2.28 234 2.05 235 1.96 236 1.97 237 2 238 2.04 239 2.07 240 2.08 241 1.95 242 1.64 243 1.28 244 0.97 245 0.84 246 0.84 247 0.85 248 0.86 249 0.88 250 0.89 251 0.92 252 0.96 253 1.01 254 1.05 255 1.06 256 0.99 257 0.81 258 0.6 259 0.42 260 0.34 261 0.45 262 0.69 263 0.99 264 1.24 265 1.34 266 1.33 267 1.29 268 1.24 269 1.19 270 1.16 271 1.14 272 1.13 273 1.11 274 1.1 275 1.09 276 1.09 277 1.09 278 1.08 279 1.08 280 1.08 281 1.12 282 1.21 283 1.33 284 1.45 285 1.55 286 1.61 287 1.66 288 1.71 289 1.78 290 1.87 291 2.07 292 2.42 293 2.82 294 3.19 295 3.44 296 3.59 297 3.7 298 3.8 299 3.9 300 4.03 301 4.19 302 4.38 303 4.59 304 4.78 305 4.96 306 5.13 307 5.28 308 5.43 309 5.57 310 5.69 311 5.8 312 5.88 313 5.97 314 6.07 315 6.19 316 6.39 317 6.67 318 6.98 319 7.31 320 7.61 321 7.89 322 8.17 323 8.45 324 8.71 325 8.95 326 9.17 327 9.37 328 9.56 329 9.73 330 9.9 331 10.06 332 10.22 333 10.36 334 10.49 335 10.59 336 10.67 337 10.74 338 10.8 339 10.85 340 10.9 341 10.94 342 10.98 343 11.01 344 11.04 345 11.05 346 11.04 347 11.01 348 10.98 349 10.94 350 10.89 351 10.82 352 10.7 353 10.57 354 10.43 355 10.3 356 10.17 357 10.04 358 9.91 359 9.78 1 0 360 0 1.81 1 1.86 2 1.95 3 2.06 4 2.19 5 2.34 6 2.51 7 2.69 8 2.87 9 3.06 10 3.24 11 3.42 12 3.58 13 3.74 14 3.87 15 3.98 16 4.07 17 4.12 18 4.14 19 4.13 20 4.1 21 4.06 22 4 23 3.93 24 3.84 25 3.75 26 3.64 27 3.53 28 3.42 29 3.3 30 3.17 31 3.05 32 2.93 33 2.81 34 2.69 35 2.58 36 2.47 37 2.37 38 2.25 39 2.12 40 1.99 41 1.84 42 1.7 43 1.56 44 1.41 45 1.27 46 1.14 47 1.01 48 0.89 49 0.79 50 0.7 51 0.62 52 0.57 53 0.53 54 0.52 55 0.54 56 0.6 57 0.69 58 0.81 59 0.97 60 1.15 61 1.36 62 1.59 63 1.84 64 2.11 65 2.4 66 2.69 67 3 68 3.31 69 3.64 70 3.96 71 4.28 72 4.6 73 4.97 74 5.44 75 5.99 76 6.6 77 7.26 78 7.97 79 8.69 80 9.43 81 10.17 82 10.88 83 11.57 84 12.21 85 12.79 86 13.29 87 13.71 88 14.03 89 14.23 90 14.3 91 14.2 92 13.92 93 13.49 94 12.93 95 12.24 96 11.47 97 10.62 98 9.72 99 8.8 100 7.86 101 6.94 102 6.05 103 5.21 104 4.46 105 3.8 106 3.26 107 2.85 108 2.61 109 2.47 110 2.32 111 2.18 112 2.05 113 1.93 114 1.81 115 1.7 116 1.6 117 1.5 118 1.41 119 1.34 120 1.27 121 1.21 122 1.16 123 1.12 124 1.09 125 1.07 126 1.07 127 1.09 128 1.15 129 1.24 130 1.36 131 1.51 132 1.67 133 1.85 134 2.04 135 2.23 136 2.42 137 2.61 138 2.79 139 2.95 140 3.1 141 3.22 142 3.31 143 3.37 144 3.39 145 3.38 146 3.37 147 3.35 148 3.32 149 3.28 150 3.24 151 3.19 152 3.14 153 3.08 154 3.02 155 2.96 156 2.89 157 2.82 158 2.75 159 2.68 160 2.61 161 2.54 162 2.47 163 2.4 164 2.33 165 2.25 166 2.16 167 2.08 168 1.99 169 1.89 170 1.79 171 1.69 172 1.59 173 1.48 174 1.37 175 1.26 176 1.14 177 1.02 178 0.9 179 0.78 180 0.65 181 0.65 182 0.65 183 0.65 184 0.64 185 0.64 186 0.64 187 0.63 188 0.62 189 0.62 190 0.61 191 0.6 192 0.59 193 0.58 194 0.57 195 0.56 196 0.55 197 0.54 198 0.53 199 0.52 200 0.5 201 0.47 202 0.44 203 0.4 204 0.37 205 0.32 206 0.28 207 0.24 208 0.2 209 0.16 210 0.12 211 0.09 212 0.06 213 0.03 214 0.02 215 0 216 0 217 0.01 218 0.04 219 0.09 220 0.15 221 0.23 222 0.32 223 0.43 224 0.54 225 0.67 226 0.81 227 0.96 228 1.11 229 1.27 230 1.44 231 1.61 232 1.79 233 1.96 234 2.14 235 2.33 236 2.56 237 2.82 238 3.11 239 3.42 240 3.75 241 4.11 242 4.47 243 4.85 244 5.24 245 5.63 246 6.02 247 6.41 248 6.8 249 7.18 250 7.54 251 7.89 252 8.22 253 8.56 254 8.92 255 9.3 256 9.69 257 10.1 258 10.51 259 10.91 260 11.31 261 11.69 262 12.06 263 12.41 264 12.72 265 13.01 266 13.25 267 13.45 268 13.6 269 13.69 270 13.72 271 13.67 272 13.52 273 13.28 274 12.97 275 12.59 276 12.15 277 11.66 278 11.14 279 10.59 280 10.02 281 9.44 282 8.87 283 8.31 284 7.77 285 7.26 286 6.79 287 6.38 288 6.03 289 5.71 290 5.39 291 5.07 292 4.76 293 4.44 294 4.14 295 3.84 296 3.55 297 3.27 298 3 299 2.75 300 2.51 301 2.29 302 2.08 303 1.9 304 1.74 305 1.61 306 1.49 307 1.4 308 1.3 309 1.21 310 1.12 311 1.03 312 0.95 313 0.87 314 0.8 315 0.73 316 0.66 317 0.61 318 0.55 319 0.51 320 0.47 321 0.44 322 0.42 323 0.41 324 0.4 325 0.41 326 0.43 327 0.47 328 0.51 329 0.57 330 0.63 331 0.7 332 0.78 333 0.85 334 0.93 335 1.01 336 1.09 337 1.17 338 1.24 339 1.3 340 1.36 341 1.41 342 1.44 343 1.47 344 1.5 345 1.52 346 1.54 347 1.56 348 1.57 349 1.59 350 1.6 351 1.62 352 1.63 353 1.65 354 1.66 355 1.68 356 1.7 357 1.72 358 1.75 359 1.78 0",-144.5,"【2.5GHz】OHTK-02-135F",360,2545,2575,0,null,"OHTK-02-135F",false,0,0,null],</v>
      </c>
      <c r="E83" s="10" t="str">
        <f t="shared" si="88"/>
        <v>"2 0 0 360 0 9.66 1 9.54 2 9.42 3 9.31 4 9.19 5 9.08 6 8.97 7 8.85 8 8.74 9 8.63 10 8.52 11 8.43 12 8.33 13 8.25 14 8.16 15 8.08 16 8 17 7.91 18 7.83 19 7.76 20 7.7 21 7.65 22 7.61 23 7.58 24 7.54 25 7.49 26 7.44 27 7.38 28 7.31 29 7.23 30 7.13 31 6.99 32 6.8 33 6.58 34 6.34 35 6.1 36 5.83 37 5.53 38 5.22 39 4.92 40 4.66 41 4.44 42 4.23 43 4.04 44 3.85 45 3.66 46 3.48 47 3.3 48 3.12 49 2.93 50 2.73 51 2.49 52 2.2 53 1.92 54 1.7 55 1.6 56 1.57 57 1.55 58 1.54 59 1.53 60 1.52 61 1.51 62 1.5 63 1.49 64 1.48 65 1.47 66 1.45 67 1.43 68 1.4 69 1.36 70 1.33 71 1.29 72 1.24 73 1.18 74 1.11 75 1.03 76 0.9 77 0.7 78 0.48 79 0.28 80 0.17 81 0.12 82 0.07 83 0.03 84 0.01 85 0 86 0 87 0 88 0 89 0 90 0 91 0.07 92 0.23 93 0.42 94 0.58 95 0.65 96 0.61 97 0.51 98 0.38 99 0.28 100 0.24 101 0.4 102 0.79 103 1.26 104 1.65 105 1.81 106 1.65 107 1.26 108 0.8 109 0.42 110 0.26 111 0.29 112 0.39 113 0.5 114 0.59 115 0.63 116 0.59 117 0.48 118 0.36 119 0.25 120 0.21 121 0.28 122 0.46 123 0.71 124 0.97 125 1.19 126 1.38 127 1.57 128 1.76 129 1.93 130 2.08 131 2.19 132 2.27 133 2.35 134 2.44 135 2.59 136 2.95 137 3.57 138 4.3 139 4.97 140 5.42 141 5.71 142 5.96 143 6.18 144 6.32 145 6.38 146 6.23 147 5.89 148 5.48 149 5.14 150 5 151 5.05 152 5.18 153 5.37 154 5.62 155 5.89 156 6.37 157 7.11 158 7.96 159 8.74 160 9.29 161 9.67 162 10.02 163 10.32 164 10.52 165 10.6 166 10.35 167 9.73 168 8.93 169 8.14 170 7.56 171 7.15 172 6.77 173 6.43 174 6.15 175 5.94 176 5.77 177 5.61 178 5.49 179 5.39 180 5.35 181 5.49 182 5.69 183 5.96 184 6.26 185 6.6 186 7.02 187 7.57 188 8.18 189 8.8 190 9.38 191 9.98 192 10.66 193 11.28 194 11.74 195 11.92 196 11.65 197 10.97 198 10.06 199 9.11 200 8.31 201 7.59 202 6.81 203 6.09 204 5.54 205 5.25 206 5.14 207 5.05 208 4.99 209 4.94 210 4.93 211 4.98 212 5.11 213 5.27 214 5.4 215 5.46 216 5.27 217 4.8 218 4.2 219 3.61 220 3.18 221 2.87 222 2.56 223 2.3 224 2.12 225 2.05 226 2.14 227 2.34 228 2.58 229 2.78 230 2.87 231 2.78 232 2.55 233 2.28 234 2.05 235 1.96 236 1.97 237 2 238 2.04 239 2.07 240 2.08 241 1.95 242 1.64 243 1.28 244 0.97 245 0.84 246 0.84 247 0.85 248 0.86 249 0.88 250 0.89 251 0.92 252 0.96 253 1.01 254 1.05 255 1.06 256 0.99 257 0.81 258 0.6 259 0.42 260 0.34 261 0.45 262 0.69 263 0.99 264 1.24 265 1.34 266 1.33 267 1.29 268 1.24 269 1.19 270 1.16 271 1.14 272 1.13 273 1.11 274 1.1 275 1.09 276 1.09 277 1.09 278 1.08 279 1.08 280 1.08 281 1.12 282 1.21 283 1.33 284 1.45 285 1.55 286 1.61 287 1.66 288 1.71 289 1.78 290 1.87 291 2.07 292 2.42 293 2.82 294 3.19 295 3.44 296 3.59 297 3.7 298 3.8 299 3.9 300 4.03 301 4.19 302 4.38 303 4.59 304 4.78 305 4.96 306 5.13 307 5.28 308 5.43 309 5.57 310 5.69 311 5.8 312 5.88 313 5.97 314 6.07 315 6.19 316 6.39 317 6.67 318 6.98 319 7.31 320 7.61 321 7.89 322 8.17 323 8.45 324 8.71 325 8.95 326 9.17 327 9.37 328 9.56 329 9.73 330 9.9 331 10.06 332 10.22 333 10.36 334 10.49 335 10.59 336 10.67 337 10.74 338 10.8 339 10.85 340 10.9 341 10.94 342 10.98 343 11.01 344 11.04 345 11.05 346 11.04 347 11.01 348 10.98 349 10.94 350 10.89 351 10.82 352 10.7 353 10.57 354 10.43 355 10.3 356 10.17 357 10.04 358 9.91 359 9.78 1 0 360 0 1.81 1 1.86 2 1.95 3 2.06 4 2.19 5 2.34 6 2.51 7 2.69 8 2.87 9 3.06 10 3.24 11 3.42 12 3.58 13 3.74 14 3.87 15 3.98 16 4.07 17 4.12 18 4.14 19 4.13 20 4.1 21 4.06 22 4 23 3.93 24 3.84 25 3.75 26 3.64 27 3.53 28 3.42 29 3.3 30 3.17 31 3.05 32 2.93 33 2.81 34 2.69 35 2.58 36 2.47 37 2.37 38 2.25 39 2.12 40 1.99 41 1.84 42 1.7 43 1.56 44 1.41 45 1.27 46 1.14 47 1.01 48 0.89 49 0.79 50 0.7 51 0.62 52 0.57 53 0.53 54 0.52 55 0.54 56 0.6 57 0.69 58 0.81 59 0.97 60 1.15 61 1.36 62 1.59 63 1.84 64 2.11 65 2.4 66 2.69 67 3 68 3.31 69 3.64 70 3.96 71 4.28 72 4.6 73 4.97 74 5.44 75 5.99 76 6.6 77 7.26 78 7.97 79 8.69 80 9.43 81 10.17 82 10.88 83 11.57 84 12.21 85 12.79 86 13.29 87 13.71 88 14.03 89 14.23 90 14.3 91 14.2 92 13.92 93 13.49 94 12.93 95 12.24 96 11.47 97 10.62 98 9.72 99 8.8 100 7.86 101 6.94 102 6.05 103 5.21 104 4.46 105 3.8 106 3.26 107 2.85 108 2.61 109 2.47 110 2.32 111 2.18 112 2.05 113 1.93 114 1.81 115 1.7 116 1.6 117 1.5 118 1.41 119 1.34 120 1.27 121 1.21 122 1.16 123 1.12 124 1.09 125 1.07 126 1.07 127 1.09 128 1.15 129 1.24 130 1.36 131 1.51 132 1.67 133 1.85 134 2.04 135 2.23 136 2.42 137 2.61 138 2.79 139 2.95 140 3.1 141 3.22 142 3.31 143 3.37 144 3.39 145 3.38 146 3.37 147 3.35 148 3.32 149 3.28 150 3.24 151 3.19 152 3.14 153 3.08 154 3.02 155 2.96 156 2.89 157 2.82 158 2.75 159 2.68 160 2.61 161 2.54 162 2.47 163 2.4 164 2.33 165 2.25 166 2.16 167 2.08 168 1.99 169 1.89 170 1.79 171 1.69 172 1.59 173 1.48 174 1.37 175 1.26 176 1.14 177 1.02 178 0.9 179 0.78 180 0.65 181 0.65 182 0.65 183 0.65 184 0.64 185 0.64 186 0.64 187 0.63 188 0.62 189 0.62 190 0.61 191 0.6 192 0.59 193 0.58 194 0.57 195 0.56 196 0.55 197 0.54 198 0.53 199 0.52 200 0.5 201 0.47 202 0.44 203 0.4 204 0.37 205 0.32 206 0.28 207 0.24 208 0.2 209 0.16 210 0.12 211 0.09 212 0.06 213 0.03 214 0.02 215 0 216 0 217 0.01 218 0.04 219 0.09 220 0.15 221 0.23 222 0.32 223 0.43 224 0.54 225 0.67 226 0.81 227 0.96 228 1.11 229 1.27 230 1.44 231 1.61 232 1.79 233 1.96 234 2.14 235 2.33 236 2.56 237 2.82 238 3.11 239 3.42 240 3.75 241 4.11 242 4.47 243 4.85 244 5.24 245 5.63 246 6.02 247 6.41 248 6.8 249 7.18 250 7.54 251 7.89 252 8.22 253 8.56 254 8.92 255 9.3 256 9.69 257 10.1 258 10.51 259 10.91 260 11.31 261 11.69 262 12.06 263 12.41 264 12.72 265 13.01 266 13.25 267 13.45 268 13.6 269 13.69 270 13.72 271 13.67 272 13.52 273 13.28 274 12.97 275 12.59 276 12.15 277 11.66 278 11.14 279 10.59 280 10.02 281 9.44 282 8.87 283 8.31 284 7.77 285 7.26 286 6.79 287 6.38 288 6.03 289 5.71 290 5.39 291 5.07 292 4.76 293 4.44 294 4.14 295 3.84 296 3.55 297 3.27 298 3 299 2.75 300 2.51 301 2.29 302 2.08 303 1.9 304 1.74 305 1.61 306 1.49 307 1.4 308 1.3 309 1.21 310 1.12 311 1.03 312 0.95 313 0.87 314 0.8 315 0.73 316 0.66 317 0.61 318 0.55 319 0.51 320 0.47 321 0.44 322 0.42 323 0.41 324 0.4 325 0.41 326 0.43 327 0.47 328 0.51 329 0.57 330 0.63 331 0.7 332 0.78 333 0.85 334 0.93 335 1.01 336 1.09 337 1.17 338 1.24 339 1.3 340 1.36 341 1.41 342 1.44 343 1.47 344 1.5 345 1.52 346 1.54 347 1.56 348 1.57 349 1.59 350 1.6 351 1.62 352 1.63 353 1.65 354 1.66 355 1.68 356 1.7 357 1.72 358 1.75 359 1.78 0",-144.5,"【2.5GHz】OHTK-02-135F",360,2545,2575,0,null,"OHTK-02-135F",false,0,0,null],</v>
      </c>
      <c r="F83" s="10" t="str">
        <f t="shared" si="7"/>
        <v>-144.5,"【2.5GHz】OHTK-02-135F",360,2545,2575,0,null,"OHTK-02-135F",false,0,0,null],</v>
      </c>
      <c r="G83" s="10" t="str">
        <f t="shared" si="8"/>
        <v>"【2.5GHz】OHTK-02-135F",360,2545,2575,0,null,"OHTK-02-135F",false,0,0,null],</v>
      </c>
      <c r="H83" s="10" t="str">
        <f t="shared" ref="H83:L83" si="89">H29&amp;","&amp;I83</f>
        <v>360,2545,2575,0,null,"OHTK-02-135F",false,0,0,null],</v>
      </c>
      <c r="I83" s="10" t="str">
        <f t="shared" si="89"/>
        <v>2545,2575,0,null,"OHTK-02-135F",false,0,0,null],</v>
      </c>
      <c r="J83" s="10" t="str">
        <f t="shared" si="89"/>
        <v>2575,0,null,"OHTK-02-135F",false,0,0,null],</v>
      </c>
      <c r="K83" s="10" t="str">
        <f t="shared" si="89"/>
        <v>0,null,"OHTK-02-135F",false,0,0,null],</v>
      </c>
      <c r="L83" s="10" t="str">
        <f t="shared" si="89"/>
        <v>null,"OHTK-02-135F",false,0,0,null],</v>
      </c>
      <c r="M83" s="10" t="str">
        <f t="shared" si="10"/>
        <v>"OHTK-02-135F",false,0,0,null],</v>
      </c>
      <c r="N83" s="10" t="str">
        <f t="shared" ref="N83:P83" si="90">N29&amp;","&amp;O83</f>
        <v>false,0,0,null],</v>
      </c>
      <c r="O83" s="10" t="str">
        <f t="shared" si="90"/>
        <v>0,0,null],</v>
      </c>
      <c r="P83" s="10" t="str">
        <f t="shared" si="90"/>
        <v>0,null],</v>
      </c>
      <c r="Q83" s="10" t="str">
        <f t="shared" si="12"/>
        <v>null],</v>
      </c>
    </row>
    <row r="84">
      <c r="A84" s="10" t="str">
        <f t="shared" si="4"/>
        <v>["【2.5GHz】OVHHWF-0202-125(0)",3.4,"Ｇｏｏｄ Ｔｅｌｅｃｏｍｍｕｎｉｃａｔｉｏｎ","20180215_エリア設計部修正","2 0 0 360 0 1.75 1 1.86 2 1.96 3 1.88 4 1.82 5 1.8 6 1.92 7 1.8 8 1.84 9 1.88 10 1.83 11 1.91 12 1.87 13 1.89 14 1.84 15 1.9 16 1.83 17 1.75 18 1.64 19 1.72 20 1.63 21 1.72 22 1.61 23 1.58 24 1.54 25 1.44 26 1.36 27 1.34 28 1.32 29 1.27 30 1.18 31 1.13 32 1.11 33 1.03 34 0.97 35 0.98 36 0.87 37 0.84 38 0.7 39 0.71 40 0.7 41 0.62 42 0.59 43 0.52 44 0.42 45 0.47 46 0.4 47 0.34 48 0.39 49 0.4 50 0.34 51 0.24 52 0.21 53 0.14 54 0.2 55 0.22 56 0.18 57 0.12 58 0.2 59 0.12 60 0.16 61 0.24 62 0.21 63 0.15 64 0.23 65 0.26 66 0.31 67 0.34 68 0.43 69 0.4 70 0.48 71 0.54 72 0.53 73 0.54 74 0.59 75 0.57 76 0.66 77 0.73 78 0.77 79 0.85 80 0.83 81 0.93 82 0.92 83 0.96 84 1.05 85 1.18 86 1.29 87 1.29 88 1.26 89 1.4 90 1.47 91 1.49 92 1.59 93 1.67 94 1.7 95 1.72 96 1.76 97 1.82 98 1.81 99 1.86 100 1.89 101 2 102 2.08 103 2.02 104 1.95 105 2.08 106 2.03 107 1.95 108 2.17 109 2.17 110 2.18 111 2.12 112 2.16 113 2.11 114 2.12 115 2.19 116 2.16 117 2.09 118 2.08 119 2.23 120 2.18 121 2.1 122 2.16 123 2.08 124 2.05 125 2.09 126 2.18 127 2.14 128 2.03 129 2.05 130 2 131 2.13 132 2.01 133 2.01 134 2.02 135 2.04 136 2.05 137 2.06 138 2.12 139 2.05 140 2.05 141 2.07 142 2.14 143 2.23 144 2.13 145 2.2 146 2.29 147 2.31 148 2.3 149 2.42 150 2.43 151 2.52 152 2.62 153 2.72 154 2.73 155 2.79 156 2.92 157 2.93 158 3.01 159 3.04 160 3.09 161 3.11 162 3.26 163 3.37 164 3.33 165 3.39 166 3.51 167 3.61 168 3.58 169 3.7 170 3.77 171 3.9 172 3.82 173 3.89 174 4.01 175 3.97 176 3.97 177 4.15 178 4.15 179 4.28 180 5.62 181 5.63 182 5.69 183 5.57 184 5.67 185 5.71 186 5.74 187 5.62 188 5.62 189 5.74 190 5.74 191 5.55 192 5.62 193 5.56 194 5.52 195 5.5 196 5.36 197 5.43 198 5.46 199 5.28 200 5.36 201 5.23 202 5.02 203 4.96 204 4.9 205 4.74 206 4.58 207 4.61 208 4.67 209 4.38 210 4.3 211 4.24 212 4.29 213 4.08 214 3.93 215 3.99 216 3.8 217 3.73 218 3.71 219 3.61 220 3.47 221 3.26 222 3.32 223 3.29 224 3.19 225 3.07 226 2.96 227 3.02 228 2.79 229 2.84 230 2.7 231 2.64 232 2.6 233 2.58 234 2.46 235 2.34 236 2.24 237 2.32 238 2.23 239 2.2 240 2.15 241 2.09 242 2.12 243 2.09 244 2.05 245 2.1 246 1.99 247 2.05 248 1.99 249 1.98 250 1.85 251 1.88 252 2 253 1.88 254 1.89 255 1.88 256 1.91 257 1.86 258 1.86 259 1.81 260 1.88 261 1.86 262 1.83 263 1.87 264 1.76 265 1.72 266 1.69 267 1.77 268 1.65 269 1.76 270 1.61 271 1.64 272 1.63 273 1.57 274 1.6 275 1.58 276 1.53 277 1.49 278 1.41 279 1.29 280 1.3 281 1.34 282 1.15 283 1.22 284 1.13 285 1.05 286 1.03 287 1.04 288 0.98 289 0.94 290 0.88 291 0.72 292 0.69 293 0.68 294 0.73 295 0.62 296 0.54 297 0.54 298 0.45 299 0.39 300 0.47 301 0.44 302 0.45 303 0.32 304 0.36 305 0.28 306 0.22 307 0.22 308 0.22 309 0.17 310 0.17 311 0.1 312 0.15 313 0.02 314 0.06 315 0.03 316 0.04 317 0.11 318 0 319 0.06 320 0.11 321 0.1 322 0.13 323 0.2 324 0.21 325 0.31 326 0.24 327 0.32 328 0.35 329 0.41 330 0.36 331 0.4 332 0.4 333 0.52 334 0.51 335 0.56 336 0.67 337 0.7 338 0.72 339 0.8 340 0.93 341 0.74 342 0.9 343 1.03 344 1.11 345 1.08 346 1.16 347 1.26 348 1.31 349 1.3 350 1.37 351 1.31 352 1.48 353 1.51 354 1.57 355 1.67 356 1.63 357 1.68 358 1.66 359 1.72 1 0 360 0 4.5 1 4.32 2 4.24 3 4.13 4 3.94 5 3.72 6 3.59 7 3.53 8 3.32 9 3.15 10 3.01 11 2.89 12 2.7 13 2.58 14 2.36 15 2.33 16 2.2 17 2.07 18 1.97 19 1.84 20 1.73 21 1.62 22 1.42 23 1.39 24 1.26 25 1.15 26 1.07 27 0.98 28 0.83 29 0.73 30 0.68 31 0.56 32 0.52 33 0.41 34 0.31 35 0.35 36 0.34 37 0.25 38 0.24 39 0.19 40 0.13 41 0.07 42 0.02 43 0.03 44 0 45 0.03 46 0.05 47 0.01 48 0.11 49 0.13 50 0.16 51 0.22 52 0.26 53 0.35 54 0.42 55 0.59 56 0.65 57 0.78 58 0.84 59 1.03 60 1.12 61 1.25 62 1.47 63 1.67 64 1.83 65 2.12 66 2.4 67 2.7 68 2.92 69 3.24 70 3.55 71 4 72 4.36 73 4.76 74 5.29 75 5.96 76 6.53 77 6.67 78 6.77 79 8.38 80 9.34 81 10.2 82 11.25 83 12.56 84 14.17 85 16.04 86 18.35 87 21.24 88 23.43 89 24.99 90 24.22 91 22.25 92 19.58 93 16.75 94 14.74 95 12.98 96 12 97 10.84 98 9.9 99 9.09 100 8.26 101 7.44 102 6.82 103 6.23 104 5.67 105 5.29 106 4.78 107 4.45 108 3.98 109 3.56 110 3.19 111 2.94 112 2.71 113 2.39 114 2.12 115 1.98 116 1.75 117 1.55 118 1.36 119 1.22 120 1.13 121 0.99 122 0.84 123 0.71 124 0.68 125 0.56 126 0.48 127 0.4 128 0.4 129 0.3 130 0.25 131 0.22 132 0.19 133 0.23 134 0.18 135 0.17 136 0.19 137 0.21 138 0.2 139 0.33 140 0.3 141 0.31 142 0.31 143 0.33 144 0.43 145 0.42 146 0.53 147 0.57 148 0.65 149 0.64 150 0.72 151 0.77 152 0.85 153 0.89 154 1.02 155 1.14 156 1.15 157 1.25 158 1.35 159 1.45 160 1.58 161 1.66 162 1.79 163 1.92 164 2.01 165 2.06 166 2.17 167 2.22 168 2.34 169 2.45 170 2.72 171 2.75 172 2.83 173 2.94 174 3.06 175 3.16 176 3.31 177 3.33 178 3.5 179 3.55 180 3.73 181 3.78 182 3.89 183 4.07 184 4.17 185 4.35 186 4.45 187 4.56 188 4.76 189 4.87 190 4.98 191 5.2 192 5.3 193 5.48 194 5.55 195 5.57 196 5.68 197 5.95 198 6.08 199 6.19 200 6.43 201 6.65 202 6.84 203 6.92 204 7.13 205 7.4 206 7.62 207 7.66 208 8.03 209 8.08 210 8.47 211 8.62 212 8.69 213 8.71 214 8.91 215 9 216 9.05 217 9.01 218 9.25 219 9.32 220 9.42 221 9.3 222 9.18 223 9.18 224 9.25 225 9.09 226 8.92 227 8.7 228 8.77 229 8.71 230 8.52 231 8.48 232 8.69 233 8.43 234 8.47 235 8.31 236 8.25 237 8.18 238 8.16 239 8.24 240 8.28 241 8.09 242 8.29 243 8.29 244 8.47 245 8.55 246 8.77 247 8.82 248 9.16 249 9.27 250 9.56 251 9.93 252 10.33 253 10.42 254 10.83 255 11.41 256 12.09 257 12.49 258 13 259 13.84 260 14.41 261 15.46 262 16.69 263 18.03 264 19.31 265 21.01 266 22.26 267 23.9 268 26.3 269 25.95 270 23.31 271 23.39 272 22.35 273 21.11 274 19.18 275 17.88 276 16.36 277 15.89 278 15.01 279 14.37 280 13.64 281 12.86 282 12.35 283 11.78 284 11.2 285 10.7 286 10.4 287 10.1 288 10.02 289 9.7 290 9.35 291 9.17 292 9.06 293 8.85 294 8.86 295 8.67 296 8.62 297 8.49 298 8.4 299 8.52 300 8.5 301 8.5 302 8.57 303 8.64 304 8.54 305 8.71 306 8.8 307 8.9 308 8.89 309 9.25 310 9.15 311 9.53 312 9.53 313 9.7 314 9.77 315 9.89 316 10.2 317 9.96 318 9.97 319 10.17 320 10.1 321 10.12 322 10.21 323 9.97 324 10.09 325 9.91 326 10.06 327 9.84 328 9.83 329 9.52 330 9.34 331 9.21 332 9.12 333 8.87 334 8.63 335 8.5 336 8.28 337 8.18 338 8.01 339 7.83 340 7.7 341 7.41 342 7.22 343 7.11 344 7 345 6.69 346 6.55 347 6.46 348 6.33 349 6.1 350 5.97 351 5.88 352 5.7 353 5.65 354 5.46 355 5.25 356 5.04 357 4.9 358 4.77 359 4.67 0",44,"【2.5GHz】OVHHWF-0202-125",360,2545,2575,0,null,"OVHHWF-0202-125",false,0,0,null],</v>
      </c>
      <c r="B84" s="10" t="str">
        <f t="shared" si="5"/>
        <v>3.4,"Ｇｏｏｄ Ｔｅｌｅｃｏｍｍｕｎｉｃａｔｉｏｎ","20180215_エリア設計部修正","2 0 0 360 0 1.75 1 1.86 2 1.96 3 1.88 4 1.82 5 1.8 6 1.92 7 1.8 8 1.84 9 1.88 10 1.83 11 1.91 12 1.87 13 1.89 14 1.84 15 1.9 16 1.83 17 1.75 18 1.64 19 1.72 20 1.63 21 1.72 22 1.61 23 1.58 24 1.54 25 1.44 26 1.36 27 1.34 28 1.32 29 1.27 30 1.18 31 1.13 32 1.11 33 1.03 34 0.97 35 0.98 36 0.87 37 0.84 38 0.7 39 0.71 40 0.7 41 0.62 42 0.59 43 0.52 44 0.42 45 0.47 46 0.4 47 0.34 48 0.39 49 0.4 50 0.34 51 0.24 52 0.21 53 0.14 54 0.2 55 0.22 56 0.18 57 0.12 58 0.2 59 0.12 60 0.16 61 0.24 62 0.21 63 0.15 64 0.23 65 0.26 66 0.31 67 0.34 68 0.43 69 0.4 70 0.48 71 0.54 72 0.53 73 0.54 74 0.59 75 0.57 76 0.66 77 0.73 78 0.77 79 0.85 80 0.83 81 0.93 82 0.92 83 0.96 84 1.05 85 1.18 86 1.29 87 1.29 88 1.26 89 1.4 90 1.47 91 1.49 92 1.59 93 1.67 94 1.7 95 1.72 96 1.76 97 1.82 98 1.81 99 1.86 100 1.89 101 2 102 2.08 103 2.02 104 1.95 105 2.08 106 2.03 107 1.95 108 2.17 109 2.17 110 2.18 111 2.12 112 2.16 113 2.11 114 2.12 115 2.19 116 2.16 117 2.09 118 2.08 119 2.23 120 2.18 121 2.1 122 2.16 123 2.08 124 2.05 125 2.09 126 2.18 127 2.14 128 2.03 129 2.05 130 2 131 2.13 132 2.01 133 2.01 134 2.02 135 2.04 136 2.05 137 2.06 138 2.12 139 2.05 140 2.05 141 2.07 142 2.14 143 2.23 144 2.13 145 2.2 146 2.29 147 2.31 148 2.3 149 2.42 150 2.43 151 2.52 152 2.62 153 2.72 154 2.73 155 2.79 156 2.92 157 2.93 158 3.01 159 3.04 160 3.09 161 3.11 162 3.26 163 3.37 164 3.33 165 3.39 166 3.51 167 3.61 168 3.58 169 3.7 170 3.77 171 3.9 172 3.82 173 3.89 174 4.01 175 3.97 176 3.97 177 4.15 178 4.15 179 4.28 180 5.62 181 5.63 182 5.69 183 5.57 184 5.67 185 5.71 186 5.74 187 5.62 188 5.62 189 5.74 190 5.74 191 5.55 192 5.62 193 5.56 194 5.52 195 5.5 196 5.36 197 5.43 198 5.46 199 5.28 200 5.36 201 5.23 202 5.02 203 4.96 204 4.9 205 4.74 206 4.58 207 4.61 208 4.67 209 4.38 210 4.3 211 4.24 212 4.29 213 4.08 214 3.93 215 3.99 216 3.8 217 3.73 218 3.71 219 3.61 220 3.47 221 3.26 222 3.32 223 3.29 224 3.19 225 3.07 226 2.96 227 3.02 228 2.79 229 2.84 230 2.7 231 2.64 232 2.6 233 2.58 234 2.46 235 2.34 236 2.24 237 2.32 238 2.23 239 2.2 240 2.15 241 2.09 242 2.12 243 2.09 244 2.05 245 2.1 246 1.99 247 2.05 248 1.99 249 1.98 250 1.85 251 1.88 252 2 253 1.88 254 1.89 255 1.88 256 1.91 257 1.86 258 1.86 259 1.81 260 1.88 261 1.86 262 1.83 263 1.87 264 1.76 265 1.72 266 1.69 267 1.77 268 1.65 269 1.76 270 1.61 271 1.64 272 1.63 273 1.57 274 1.6 275 1.58 276 1.53 277 1.49 278 1.41 279 1.29 280 1.3 281 1.34 282 1.15 283 1.22 284 1.13 285 1.05 286 1.03 287 1.04 288 0.98 289 0.94 290 0.88 291 0.72 292 0.69 293 0.68 294 0.73 295 0.62 296 0.54 297 0.54 298 0.45 299 0.39 300 0.47 301 0.44 302 0.45 303 0.32 304 0.36 305 0.28 306 0.22 307 0.22 308 0.22 309 0.17 310 0.17 311 0.1 312 0.15 313 0.02 314 0.06 315 0.03 316 0.04 317 0.11 318 0 319 0.06 320 0.11 321 0.1 322 0.13 323 0.2 324 0.21 325 0.31 326 0.24 327 0.32 328 0.35 329 0.41 330 0.36 331 0.4 332 0.4 333 0.52 334 0.51 335 0.56 336 0.67 337 0.7 338 0.72 339 0.8 340 0.93 341 0.74 342 0.9 343 1.03 344 1.11 345 1.08 346 1.16 347 1.26 348 1.31 349 1.3 350 1.37 351 1.31 352 1.48 353 1.51 354 1.57 355 1.67 356 1.63 357 1.68 358 1.66 359 1.72 1 0 360 0 4.5 1 4.32 2 4.24 3 4.13 4 3.94 5 3.72 6 3.59 7 3.53 8 3.32 9 3.15 10 3.01 11 2.89 12 2.7 13 2.58 14 2.36 15 2.33 16 2.2 17 2.07 18 1.97 19 1.84 20 1.73 21 1.62 22 1.42 23 1.39 24 1.26 25 1.15 26 1.07 27 0.98 28 0.83 29 0.73 30 0.68 31 0.56 32 0.52 33 0.41 34 0.31 35 0.35 36 0.34 37 0.25 38 0.24 39 0.19 40 0.13 41 0.07 42 0.02 43 0.03 44 0 45 0.03 46 0.05 47 0.01 48 0.11 49 0.13 50 0.16 51 0.22 52 0.26 53 0.35 54 0.42 55 0.59 56 0.65 57 0.78 58 0.84 59 1.03 60 1.12 61 1.25 62 1.47 63 1.67 64 1.83 65 2.12 66 2.4 67 2.7 68 2.92 69 3.24 70 3.55 71 4 72 4.36 73 4.76 74 5.29 75 5.96 76 6.53 77 6.67 78 6.77 79 8.38 80 9.34 81 10.2 82 11.25 83 12.56 84 14.17 85 16.04 86 18.35 87 21.24 88 23.43 89 24.99 90 24.22 91 22.25 92 19.58 93 16.75 94 14.74 95 12.98 96 12 97 10.84 98 9.9 99 9.09 100 8.26 101 7.44 102 6.82 103 6.23 104 5.67 105 5.29 106 4.78 107 4.45 108 3.98 109 3.56 110 3.19 111 2.94 112 2.71 113 2.39 114 2.12 115 1.98 116 1.75 117 1.55 118 1.36 119 1.22 120 1.13 121 0.99 122 0.84 123 0.71 124 0.68 125 0.56 126 0.48 127 0.4 128 0.4 129 0.3 130 0.25 131 0.22 132 0.19 133 0.23 134 0.18 135 0.17 136 0.19 137 0.21 138 0.2 139 0.33 140 0.3 141 0.31 142 0.31 143 0.33 144 0.43 145 0.42 146 0.53 147 0.57 148 0.65 149 0.64 150 0.72 151 0.77 152 0.85 153 0.89 154 1.02 155 1.14 156 1.15 157 1.25 158 1.35 159 1.45 160 1.58 161 1.66 162 1.79 163 1.92 164 2.01 165 2.06 166 2.17 167 2.22 168 2.34 169 2.45 170 2.72 171 2.75 172 2.83 173 2.94 174 3.06 175 3.16 176 3.31 177 3.33 178 3.5 179 3.55 180 3.73 181 3.78 182 3.89 183 4.07 184 4.17 185 4.35 186 4.45 187 4.56 188 4.76 189 4.87 190 4.98 191 5.2 192 5.3 193 5.48 194 5.55 195 5.57 196 5.68 197 5.95 198 6.08 199 6.19 200 6.43 201 6.65 202 6.84 203 6.92 204 7.13 205 7.4 206 7.62 207 7.66 208 8.03 209 8.08 210 8.47 211 8.62 212 8.69 213 8.71 214 8.91 215 9 216 9.05 217 9.01 218 9.25 219 9.32 220 9.42 221 9.3 222 9.18 223 9.18 224 9.25 225 9.09 226 8.92 227 8.7 228 8.77 229 8.71 230 8.52 231 8.48 232 8.69 233 8.43 234 8.47 235 8.31 236 8.25 237 8.18 238 8.16 239 8.24 240 8.28 241 8.09 242 8.29 243 8.29 244 8.47 245 8.55 246 8.77 247 8.82 248 9.16 249 9.27 250 9.56 251 9.93 252 10.33 253 10.42 254 10.83 255 11.41 256 12.09 257 12.49 258 13 259 13.84 260 14.41 261 15.46 262 16.69 263 18.03 264 19.31 265 21.01 266 22.26 267 23.9 268 26.3 269 25.95 270 23.31 271 23.39 272 22.35 273 21.11 274 19.18 275 17.88 276 16.36 277 15.89 278 15.01 279 14.37 280 13.64 281 12.86 282 12.35 283 11.78 284 11.2 285 10.7 286 10.4 287 10.1 288 10.02 289 9.7 290 9.35 291 9.17 292 9.06 293 8.85 294 8.86 295 8.67 296 8.62 297 8.49 298 8.4 299 8.52 300 8.5 301 8.5 302 8.57 303 8.64 304 8.54 305 8.71 306 8.8 307 8.9 308 8.89 309 9.25 310 9.15 311 9.53 312 9.53 313 9.7 314 9.77 315 9.89 316 10.2 317 9.96 318 9.97 319 10.17 320 10.1 321 10.12 322 10.21 323 9.97 324 10.09 325 9.91 326 10.06 327 9.84 328 9.83 329 9.52 330 9.34 331 9.21 332 9.12 333 8.87 334 8.63 335 8.5 336 8.28 337 8.18 338 8.01 339 7.83 340 7.7 341 7.41 342 7.22 343 7.11 344 7 345 6.69 346 6.55 347 6.46 348 6.33 349 6.1 350 5.97 351 5.88 352 5.7 353 5.65 354 5.46 355 5.25 356 5.04 357 4.9 358 4.77 359 4.67 0",44,"【2.5GHz】OVHHWF-0202-125",360,2545,2575,0,null,"OVHHWF-0202-125",false,0,0,null],</v>
      </c>
      <c r="C84" s="10" t="str">
        <f t="shared" ref="C84:E84" si="91">""""&amp;C30&amp;""","&amp;D84</f>
        <v>"Ｇｏｏｄ Ｔｅｌｅｃｏｍｍｕｎｉｃａｔｉｏｎ","20180215_エリア設計部修正","2 0 0 360 0 1.75 1 1.86 2 1.96 3 1.88 4 1.82 5 1.8 6 1.92 7 1.8 8 1.84 9 1.88 10 1.83 11 1.91 12 1.87 13 1.89 14 1.84 15 1.9 16 1.83 17 1.75 18 1.64 19 1.72 20 1.63 21 1.72 22 1.61 23 1.58 24 1.54 25 1.44 26 1.36 27 1.34 28 1.32 29 1.27 30 1.18 31 1.13 32 1.11 33 1.03 34 0.97 35 0.98 36 0.87 37 0.84 38 0.7 39 0.71 40 0.7 41 0.62 42 0.59 43 0.52 44 0.42 45 0.47 46 0.4 47 0.34 48 0.39 49 0.4 50 0.34 51 0.24 52 0.21 53 0.14 54 0.2 55 0.22 56 0.18 57 0.12 58 0.2 59 0.12 60 0.16 61 0.24 62 0.21 63 0.15 64 0.23 65 0.26 66 0.31 67 0.34 68 0.43 69 0.4 70 0.48 71 0.54 72 0.53 73 0.54 74 0.59 75 0.57 76 0.66 77 0.73 78 0.77 79 0.85 80 0.83 81 0.93 82 0.92 83 0.96 84 1.05 85 1.18 86 1.29 87 1.29 88 1.26 89 1.4 90 1.47 91 1.49 92 1.59 93 1.67 94 1.7 95 1.72 96 1.76 97 1.82 98 1.81 99 1.86 100 1.89 101 2 102 2.08 103 2.02 104 1.95 105 2.08 106 2.03 107 1.95 108 2.17 109 2.17 110 2.18 111 2.12 112 2.16 113 2.11 114 2.12 115 2.19 116 2.16 117 2.09 118 2.08 119 2.23 120 2.18 121 2.1 122 2.16 123 2.08 124 2.05 125 2.09 126 2.18 127 2.14 128 2.03 129 2.05 130 2 131 2.13 132 2.01 133 2.01 134 2.02 135 2.04 136 2.05 137 2.06 138 2.12 139 2.05 140 2.05 141 2.07 142 2.14 143 2.23 144 2.13 145 2.2 146 2.29 147 2.31 148 2.3 149 2.42 150 2.43 151 2.52 152 2.62 153 2.72 154 2.73 155 2.79 156 2.92 157 2.93 158 3.01 159 3.04 160 3.09 161 3.11 162 3.26 163 3.37 164 3.33 165 3.39 166 3.51 167 3.61 168 3.58 169 3.7 170 3.77 171 3.9 172 3.82 173 3.89 174 4.01 175 3.97 176 3.97 177 4.15 178 4.15 179 4.28 180 5.62 181 5.63 182 5.69 183 5.57 184 5.67 185 5.71 186 5.74 187 5.62 188 5.62 189 5.74 190 5.74 191 5.55 192 5.62 193 5.56 194 5.52 195 5.5 196 5.36 197 5.43 198 5.46 199 5.28 200 5.36 201 5.23 202 5.02 203 4.96 204 4.9 205 4.74 206 4.58 207 4.61 208 4.67 209 4.38 210 4.3 211 4.24 212 4.29 213 4.08 214 3.93 215 3.99 216 3.8 217 3.73 218 3.71 219 3.61 220 3.47 221 3.26 222 3.32 223 3.29 224 3.19 225 3.07 226 2.96 227 3.02 228 2.79 229 2.84 230 2.7 231 2.64 232 2.6 233 2.58 234 2.46 235 2.34 236 2.24 237 2.32 238 2.23 239 2.2 240 2.15 241 2.09 242 2.12 243 2.09 244 2.05 245 2.1 246 1.99 247 2.05 248 1.99 249 1.98 250 1.85 251 1.88 252 2 253 1.88 254 1.89 255 1.88 256 1.91 257 1.86 258 1.86 259 1.81 260 1.88 261 1.86 262 1.83 263 1.87 264 1.76 265 1.72 266 1.69 267 1.77 268 1.65 269 1.76 270 1.61 271 1.64 272 1.63 273 1.57 274 1.6 275 1.58 276 1.53 277 1.49 278 1.41 279 1.29 280 1.3 281 1.34 282 1.15 283 1.22 284 1.13 285 1.05 286 1.03 287 1.04 288 0.98 289 0.94 290 0.88 291 0.72 292 0.69 293 0.68 294 0.73 295 0.62 296 0.54 297 0.54 298 0.45 299 0.39 300 0.47 301 0.44 302 0.45 303 0.32 304 0.36 305 0.28 306 0.22 307 0.22 308 0.22 309 0.17 310 0.17 311 0.1 312 0.15 313 0.02 314 0.06 315 0.03 316 0.04 317 0.11 318 0 319 0.06 320 0.11 321 0.1 322 0.13 323 0.2 324 0.21 325 0.31 326 0.24 327 0.32 328 0.35 329 0.41 330 0.36 331 0.4 332 0.4 333 0.52 334 0.51 335 0.56 336 0.67 337 0.7 338 0.72 339 0.8 340 0.93 341 0.74 342 0.9 343 1.03 344 1.11 345 1.08 346 1.16 347 1.26 348 1.31 349 1.3 350 1.37 351 1.31 352 1.48 353 1.51 354 1.57 355 1.67 356 1.63 357 1.68 358 1.66 359 1.72 1 0 360 0 4.5 1 4.32 2 4.24 3 4.13 4 3.94 5 3.72 6 3.59 7 3.53 8 3.32 9 3.15 10 3.01 11 2.89 12 2.7 13 2.58 14 2.36 15 2.33 16 2.2 17 2.07 18 1.97 19 1.84 20 1.73 21 1.62 22 1.42 23 1.39 24 1.26 25 1.15 26 1.07 27 0.98 28 0.83 29 0.73 30 0.68 31 0.56 32 0.52 33 0.41 34 0.31 35 0.35 36 0.34 37 0.25 38 0.24 39 0.19 40 0.13 41 0.07 42 0.02 43 0.03 44 0 45 0.03 46 0.05 47 0.01 48 0.11 49 0.13 50 0.16 51 0.22 52 0.26 53 0.35 54 0.42 55 0.59 56 0.65 57 0.78 58 0.84 59 1.03 60 1.12 61 1.25 62 1.47 63 1.67 64 1.83 65 2.12 66 2.4 67 2.7 68 2.92 69 3.24 70 3.55 71 4 72 4.36 73 4.76 74 5.29 75 5.96 76 6.53 77 6.67 78 6.77 79 8.38 80 9.34 81 10.2 82 11.25 83 12.56 84 14.17 85 16.04 86 18.35 87 21.24 88 23.43 89 24.99 90 24.22 91 22.25 92 19.58 93 16.75 94 14.74 95 12.98 96 12 97 10.84 98 9.9 99 9.09 100 8.26 101 7.44 102 6.82 103 6.23 104 5.67 105 5.29 106 4.78 107 4.45 108 3.98 109 3.56 110 3.19 111 2.94 112 2.71 113 2.39 114 2.12 115 1.98 116 1.75 117 1.55 118 1.36 119 1.22 120 1.13 121 0.99 122 0.84 123 0.71 124 0.68 125 0.56 126 0.48 127 0.4 128 0.4 129 0.3 130 0.25 131 0.22 132 0.19 133 0.23 134 0.18 135 0.17 136 0.19 137 0.21 138 0.2 139 0.33 140 0.3 141 0.31 142 0.31 143 0.33 144 0.43 145 0.42 146 0.53 147 0.57 148 0.65 149 0.64 150 0.72 151 0.77 152 0.85 153 0.89 154 1.02 155 1.14 156 1.15 157 1.25 158 1.35 159 1.45 160 1.58 161 1.66 162 1.79 163 1.92 164 2.01 165 2.06 166 2.17 167 2.22 168 2.34 169 2.45 170 2.72 171 2.75 172 2.83 173 2.94 174 3.06 175 3.16 176 3.31 177 3.33 178 3.5 179 3.55 180 3.73 181 3.78 182 3.89 183 4.07 184 4.17 185 4.35 186 4.45 187 4.56 188 4.76 189 4.87 190 4.98 191 5.2 192 5.3 193 5.48 194 5.55 195 5.57 196 5.68 197 5.95 198 6.08 199 6.19 200 6.43 201 6.65 202 6.84 203 6.92 204 7.13 205 7.4 206 7.62 207 7.66 208 8.03 209 8.08 210 8.47 211 8.62 212 8.69 213 8.71 214 8.91 215 9 216 9.05 217 9.01 218 9.25 219 9.32 220 9.42 221 9.3 222 9.18 223 9.18 224 9.25 225 9.09 226 8.92 227 8.7 228 8.77 229 8.71 230 8.52 231 8.48 232 8.69 233 8.43 234 8.47 235 8.31 236 8.25 237 8.18 238 8.16 239 8.24 240 8.28 241 8.09 242 8.29 243 8.29 244 8.47 245 8.55 246 8.77 247 8.82 248 9.16 249 9.27 250 9.56 251 9.93 252 10.33 253 10.42 254 10.83 255 11.41 256 12.09 257 12.49 258 13 259 13.84 260 14.41 261 15.46 262 16.69 263 18.03 264 19.31 265 21.01 266 22.26 267 23.9 268 26.3 269 25.95 270 23.31 271 23.39 272 22.35 273 21.11 274 19.18 275 17.88 276 16.36 277 15.89 278 15.01 279 14.37 280 13.64 281 12.86 282 12.35 283 11.78 284 11.2 285 10.7 286 10.4 287 10.1 288 10.02 289 9.7 290 9.35 291 9.17 292 9.06 293 8.85 294 8.86 295 8.67 296 8.62 297 8.49 298 8.4 299 8.52 300 8.5 301 8.5 302 8.57 303 8.64 304 8.54 305 8.71 306 8.8 307 8.9 308 8.89 309 9.25 310 9.15 311 9.53 312 9.53 313 9.7 314 9.77 315 9.89 316 10.2 317 9.96 318 9.97 319 10.17 320 10.1 321 10.12 322 10.21 323 9.97 324 10.09 325 9.91 326 10.06 327 9.84 328 9.83 329 9.52 330 9.34 331 9.21 332 9.12 333 8.87 334 8.63 335 8.5 336 8.28 337 8.18 338 8.01 339 7.83 340 7.7 341 7.41 342 7.22 343 7.11 344 7 345 6.69 346 6.55 347 6.46 348 6.33 349 6.1 350 5.97 351 5.88 352 5.7 353 5.65 354 5.46 355 5.25 356 5.04 357 4.9 358 4.77 359 4.67 0",44,"【2.5GHz】OVHHWF-0202-125",360,2545,2575,0,null,"OVHHWF-0202-125",false,0,0,null],</v>
      </c>
      <c r="D84" s="10" t="str">
        <f t="shared" si="91"/>
        <v>"20180215_エリア設計部修正","2 0 0 360 0 1.75 1 1.86 2 1.96 3 1.88 4 1.82 5 1.8 6 1.92 7 1.8 8 1.84 9 1.88 10 1.83 11 1.91 12 1.87 13 1.89 14 1.84 15 1.9 16 1.83 17 1.75 18 1.64 19 1.72 20 1.63 21 1.72 22 1.61 23 1.58 24 1.54 25 1.44 26 1.36 27 1.34 28 1.32 29 1.27 30 1.18 31 1.13 32 1.11 33 1.03 34 0.97 35 0.98 36 0.87 37 0.84 38 0.7 39 0.71 40 0.7 41 0.62 42 0.59 43 0.52 44 0.42 45 0.47 46 0.4 47 0.34 48 0.39 49 0.4 50 0.34 51 0.24 52 0.21 53 0.14 54 0.2 55 0.22 56 0.18 57 0.12 58 0.2 59 0.12 60 0.16 61 0.24 62 0.21 63 0.15 64 0.23 65 0.26 66 0.31 67 0.34 68 0.43 69 0.4 70 0.48 71 0.54 72 0.53 73 0.54 74 0.59 75 0.57 76 0.66 77 0.73 78 0.77 79 0.85 80 0.83 81 0.93 82 0.92 83 0.96 84 1.05 85 1.18 86 1.29 87 1.29 88 1.26 89 1.4 90 1.47 91 1.49 92 1.59 93 1.67 94 1.7 95 1.72 96 1.76 97 1.82 98 1.81 99 1.86 100 1.89 101 2 102 2.08 103 2.02 104 1.95 105 2.08 106 2.03 107 1.95 108 2.17 109 2.17 110 2.18 111 2.12 112 2.16 113 2.11 114 2.12 115 2.19 116 2.16 117 2.09 118 2.08 119 2.23 120 2.18 121 2.1 122 2.16 123 2.08 124 2.05 125 2.09 126 2.18 127 2.14 128 2.03 129 2.05 130 2 131 2.13 132 2.01 133 2.01 134 2.02 135 2.04 136 2.05 137 2.06 138 2.12 139 2.05 140 2.05 141 2.07 142 2.14 143 2.23 144 2.13 145 2.2 146 2.29 147 2.31 148 2.3 149 2.42 150 2.43 151 2.52 152 2.62 153 2.72 154 2.73 155 2.79 156 2.92 157 2.93 158 3.01 159 3.04 160 3.09 161 3.11 162 3.26 163 3.37 164 3.33 165 3.39 166 3.51 167 3.61 168 3.58 169 3.7 170 3.77 171 3.9 172 3.82 173 3.89 174 4.01 175 3.97 176 3.97 177 4.15 178 4.15 179 4.28 180 5.62 181 5.63 182 5.69 183 5.57 184 5.67 185 5.71 186 5.74 187 5.62 188 5.62 189 5.74 190 5.74 191 5.55 192 5.62 193 5.56 194 5.52 195 5.5 196 5.36 197 5.43 198 5.46 199 5.28 200 5.36 201 5.23 202 5.02 203 4.96 204 4.9 205 4.74 206 4.58 207 4.61 208 4.67 209 4.38 210 4.3 211 4.24 212 4.29 213 4.08 214 3.93 215 3.99 216 3.8 217 3.73 218 3.71 219 3.61 220 3.47 221 3.26 222 3.32 223 3.29 224 3.19 225 3.07 226 2.96 227 3.02 228 2.79 229 2.84 230 2.7 231 2.64 232 2.6 233 2.58 234 2.46 235 2.34 236 2.24 237 2.32 238 2.23 239 2.2 240 2.15 241 2.09 242 2.12 243 2.09 244 2.05 245 2.1 246 1.99 247 2.05 248 1.99 249 1.98 250 1.85 251 1.88 252 2 253 1.88 254 1.89 255 1.88 256 1.91 257 1.86 258 1.86 259 1.81 260 1.88 261 1.86 262 1.83 263 1.87 264 1.76 265 1.72 266 1.69 267 1.77 268 1.65 269 1.76 270 1.61 271 1.64 272 1.63 273 1.57 274 1.6 275 1.58 276 1.53 277 1.49 278 1.41 279 1.29 280 1.3 281 1.34 282 1.15 283 1.22 284 1.13 285 1.05 286 1.03 287 1.04 288 0.98 289 0.94 290 0.88 291 0.72 292 0.69 293 0.68 294 0.73 295 0.62 296 0.54 297 0.54 298 0.45 299 0.39 300 0.47 301 0.44 302 0.45 303 0.32 304 0.36 305 0.28 306 0.22 307 0.22 308 0.22 309 0.17 310 0.17 311 0.1 312 0.15 313 0.02 314 0.06 315 0.03 316 0.04 317 0.11 318 0 319 0.06 320 0.11 321 0.1 322 0.13 323 0.2 324 0.21 325 0.31 326 0.24 327 0.32 328 0.35 329 0.41 330 0.36 331 0.4 332 0.4 333 0.52 334 0.51 335 0.56 336 0.67 337 0.7 338 0.72 339 0.8 340 0.93 341 0.74 342 0.9 343 1.03 344 1.11 345 1.08 346 1.16 347 1.26 348 1.31 349 1.3 350 1.37 351 1.31 352 1.48 353 1.51 354 1.57 355 1.67 356 1.63 357 1.68 358 1.66 359 1.72 1 0 360 0 4.5 1 4.32 2 4.24 3 4.13 4 3.94 5 3.72 6 3.59 7 3.53 8 3.32 9 3.15 10 3.01 11 2.89 12 2.7 13 2.58 14 2.36 15 2.33 16 2.2 17 2.07 18 1.97 19 1.84 20 1.73 21 1.62 22 1.42 23 1.39 24 1.26 25 1.15 26 1.07 27 0.98 28 0.83 29 0.73 30 0.68 31 0.56 32 0.52 33 0.41 34 0.31 35 0.35 36 0.34 37 0.25 38 0.24 39 0.19 40 0.13 41 0.07 42 0.02 43 0.03 44 0 45 0.03 46 0.05 47 0.01 48 0.11 49 0.13 50 0.16 51 0.22 52 0.26 53 0.35 54 0.42 55 0.59 56 0.65 57 0.78 58 0.84 59 1.03 60 1.12 61 1.25 62 1.47 63 1.67 64 1.83 65 2.12 66 2.4 67 2.7 68 2.92 69 3.24 70 3.55 71 4 72 4.36 73 4.76 74 5.29 75 5.96 76 6.53 77 6.67 78 6.77 79 8.38 80 9.34 81 10.2 82 11.25 83 12.56 84 14.17 85 16.04 86 18.35 87 21.24 88 23.43 89 24.99 90 24.22 91 22.25 92 19.58 93 16.75 94 14.74 95 12.98 96 12 97 10.84 98 9.9 99 9.09 100 8.26 101 7.44 102 6.82 103 6.23 104 5.67 105 5.29 106 4.78 107 4.45 108 3.98 109 3.56 110 3.19 111 2.94 112 2.71 113 2.39 114 2.12 115 1.98 116 1.75 117 1.55 118 1.36 119 1.22 120 1.13 121 0.99 122 0.84 123 0.71 124 0.68 125 0.56 126 0.48 127 0.4 128 0.4 129 0.3 130 0.25 131 0.22 132 0.19 133 0.23 134 0.18 135 0.17 136 0.19 137 0.21 138 0.2 139 0.33 140 0.3 141 0.31 142 0.31 143 0.33 144 0.43 145 0.42 146 0.53 147 0.57 148 0.65 149 0.64 150 0.72 151 0.77 152 0.85 153 0.89 154 1.02 155 1.14 156 1.15 157 1.25 158 1.35 159 1.45 160 1.58 161 1.66 162 1.79 163 1.92 164 2.01 165 2.06 166 2.17 167 2.22 168 2.34 169 2.45 170 2.72 171 2.75 172 2.83 173 2.94 174 3.06 175 3.16 176 3.31 177 3.33 178 3.5 179 3.55 180 3.73 181 3.78 182 3.89 183 4.07 184 4.17 185 4.35 186 4.45 187 4.56 188 4.76 189 4.87 190 4.98 191 5.2 192 5.3 193 5.48 194 5.55 195 5.57 196 5.68 197 5.95 198 6.08 199 6.19 200 6.43 201 6.65 202 6.84 203 6.92 204 7.13 205 7.4 206 7.62 207 7.66 208 8.03 209 8.08 210 8.47 211 8.62 212 8.69 213 8.71 214 8.91 215 9 216 9.05 217 9.01 218 9.25 219 9.32 220 9.42 221 9.3 222 9.18 223 9.18 224 9.25 225 9.09 226 8.92 227 8.7 228 8.77 229 8.71 230 8.52 231 8.48 232 8.69 233 8.43 234 8.47 235 8.31 236 8.25 237 8.18 238 8.16 239 8.24 240 8.28 241 8.09 242 8.29 243 8.29 244 8.47 245 8.55 246 8.77 247 8.82 248 9.16 249 9.27 250 9.56 251 9.93 252 10.33 253 10.42 254 10.83 255 11.41 256 12.09 257 12.49 258 13 259 13.84 260 14.41 261 15.46 262 16.69 263 18.03 264 19.31 265 21.01 266 22.26 267 23.9 268 26.3 269 25.95 270 23.31 271 23.39 272 22.35 273 21.11 274 19.18 275 17.88 276 16.36 277 15.89 278 15.01 279 14.37 280 13.64 281 12.86 282 12.35 283 11.78 284 11.2 285 10.7 286 10.4 287 10.1 288 10.02 289 9.7 290 9.35 291 9.17 292 9.06 293 8.85 294 8.86 295 8.67 296 8.62 297 8.49 298 8.4 299 8.52 300 8.5 301 8.5 302 8.57 303 8.64 304 8.54 305 8.71 306 8.8 307 8.9 308 8.89 309 9.25 310 9.15 311 9.53 312 9.53 313 9.7 314 9.77 315 9.89 316 10.2 317 9.96 318 9.97 319 10.17 320 10.1 321 10.12 322 10.21 323 9.97 324 10.09 325 9.91 326 10.06 327 9.84 328 9.83 329 9.52 330 9.34 331 9.21 332 9.12 333 8.87 334 8.63 335 8.5 336 8.28 337 8.18 338 8.01 339 7.83 340 7.7 341 7.41 342 7.22 343 7.11 344 7 345 6.69 346 6.55 347 6.46 348 6.33 349 6.1 350 5.97 351 5.88 352 5.7 353 5.65 354 5.46 355 5.25 356 5.04 357 4.9 358 4.77 359 4.67 0",44,"【2.5GHz】OVHHWF-0202-125",360,2545,2575,0,null,"OVHHWF-0202-125",false,0,0,null],</v>
      </c>
      <c r="E84" s="10" t="str">
        <f t="shared" si="91"/>
        <v>"2 0 0 360 0 1.75 1 1.86 2 1.96 3 1.88 4 1.82 5 1.8 6 1.92 7 1.8 8 1.84 9 1.88 10 1.83 11 1.91 12 1.87 13 1.89 14 1.84 15 1.9 16 1.83 17 1.75 18 1.64 19 1.72 20 1.63 21 1.72 22 1.61 23 1.58 24 1.54 25 1.44 26 1.36 27 1.34 28 1.32 29 1.27 30 1.18 31 1.13 32 1.11 33 1.03 34 0.97 35 0.98 36 0.87 37 0.84 38 0.7 39 0.71 40 0.7 41 0.62 42 0.59 43 0.52 44 0.42 45 0.47 46 0.4 47 0.34 48 0.39 49 0.4 50 0.34 51 0.24 52 0.21 53 0.14 54 0.2 55 0.22 56 0.18 57 0.12 58 0.2 59 0.12 60 0.16 61 0.24 62 0.21 63 0.15 64 0.23 65 0.26 66 0.31 67 0.34 68 0.43 69 0.4 70 0.48 71 0.54 72 0.53 73 0.54 74 0.59 75 0.57 76 0.66 77 0.73 78 0.77 79 0.85 80 0.83 81 0.93 82 0.92 83 0.96 84 1.05 85 1.18 86 1.29 87 1.29 88 1.26 89 1.4 90 1.47 91 1.49 92 1.59 93 1.67 94 1.7 95 1.72 96 1.76 97 1.82 98 1.81 99 1.86 100 1.89 101 2 102 2.08 103 2.02 104 1.95 105 2.08 106 2.03 107 1.95 108 2.17 109 2.17 110 2.18 111 2.12 112 2.16 113 2.11 114 2.12 115 2.19 116 2.16 117 2.09 118 2.08 119 2.23 120 2.18 121 2.1 122 2.16 123 2.08 124 2.05 125 2.09 126 2.18 127 2.14 128 2.03 129 2.05 130 2 131 2.13 132 2.01 133 2.01 134 2.02 135 2.04 136 2.05 137 2.06 138 2.12 139 2.05 140 2.05 141 2.07 142 2.14 143 2.23 144 2.13 145 2.2 146 2.29 147 2.31 148 2.3 149 2.42 150 2.43 151 2.52 152 2.62 153 2.72 154 2.73 155 2.79 156 2.92 157 2.93 158 3.01 159 3.04 160 3.09 161 3.11 162 3.26 163 3.37 164 3.33 165 3.39 166 3.51 167 3.61 168 3.58 169 3.7 170 3.77 171 3.9 172 3.82 173 3.89 174 4.01 175 3.97 176 3.97 177 4.15 178 4.15 179 4.28 180 5.62 181 5.63 182 5.69 183 5.57 184 5.67 185 5.71 186 5.74 187 5.62 188 5.62 189 5.74 190 5.74 191 5.55 192 5.62 193 5.56 194 5.52 195 5.5 196 5.36 197 5.43 198 5.46 199 5.28 200 5.36 201 5.23 202 5.02 203 4.96 204 4.9 205 4.74 206 4.58 207 4.61 208 4.67 209 4.38 210 4.3 211 4.24 212 4.29 213 4.08 214 3.93 215 3.99 216 3.8 217 3.73 218 3.71 219 3.61 220 3.47 221 3.26 222 3.32 223 3.29 224 3.19 225 3.07 226 2.96 227 3.02 228 2.79 229 2.84 230 2.7 231 2.64 232 2.6 233 2.58 234 2.46 235 2.34 236 2.24 237 2.32 238 2.23 239 2.2 240 2.15 241 2.09 242 2.12 243 2.09 244 2.05 245 2.1 246 1.99 247 2.05 248 1.99 249 1.98 250 1.85 251 1.88 252 2 253 1.88 254 1.89 255 1.88 256 1.91 257 1.86 258 1.86 259 1.81 260 1.88 261 1.86 262 1.83 263 1.87 264 1.76 265 1.72 266 1.69 267 1.77 268 1.65 269 1.76 270 1.61 271 1.64 272 1.63 273 1.57 274 1.6 275 1.58 276 1.53 277 1.49 278 1.41 279 1.29 280 1.3 281 1.34 282 1.15 283 1.22 284 1.13 285 1.05 286 1.03 287 1.04 288 0.98 289 0.94 290 0.88 291 0.72 292 0.69 293 0.68 294 0.73 295 0.62 296 0.54 297 0.54 298 0.45 299 0.39 300 0.47 301 0.44 302 0.45 303 0.32 304 0.36 305 0.28 306 0.22 307 0.22 308 0.22 309 0.17 310 0.17 311 0.1 312 0.15 313 0.02 314 0.06 315 0.03 316 0.04 317 0.11 318 0 319 0.06 320 0.11 321 0.1 322 0.13 323 0.2 324 0.21 325 0.31 326 0.24 327 0.32 328 0.35 329 0.41 330 0.36 331 0.4 332 0.4 333 0.52 334 0.51 335 0.56 336 0.67 337 0.7 338 0.72 339 0.8 340 0.93 341 0.74 342 0.9 343 1.03 344 1.11 345 1.08 346 1.16 347 1.26 348 1.31 349 1.3 350 1.37 351 1.31 352 1.48 353 1.51 354 1.57 355 1.67 356 1.63 357 1.68 358 1.66 359 1.72 1 0 360 0 4.5 1 4.32 2 4.24 3 4.13 4 3.94 5 3.72 6 3.59 7 3.53 8 3.32 9 3.15 10 3.01 11 2.89 12 2.7 13 2.58 14 2.36 15 2.33 16 2.2 17 2.07 18 1.97 19 1.84 20 1.73 21 1.62 22 1.42 23 1.39 24 1.26 25 1.15 26 1.07 27 0.98 28 0.83 29 0.73 30 0.68 31 0.56 32 0.52 33 0.41 34 0.31 35 0.35 36 0.34 37 0.25 38 0.24 39 0.19 40 0.13 41 0.07 42 0.02 43 0.03 44 0 45 0.03 46 0.05 47 0.01 48 0.11 49 0.13 50 0.16 51 0.22 52 0.26 53 0.35 54 0.42 55 0.59 56 0.65 57 0.78 58 0.84 59 1.03 60 1.12 61 1.25 62 1.47 63 1.67 64 1.83 65 2.12 66 2.4 67 2.7 68 2.92 69 3.24 70 3.55 71 4 72 4.36 73 4.76 74 5.29 75 5.96 76 6.53 77 6.67 78 6.77 79 8.38 80 9.34 81 10.2 82 11.25 83 12.56 84 14.17 85 16.04 86 18.35 87 21.24 88 23.43 89 24.99 90 24.22 91 22.25 92 19.58 93 16.75 94 14.74 95 12.98 96 12 97 10.84 98 9.9 99 9.09 100 8.26 101 7.44 102 6.82 103 6.23 104 5.67 105 5.29 106 4.78 107 4.45 108 3.98 109 3.56 110 3.19 111 2.94 112 2.71 113 2.39 114 2.12 115 1.98 116 1.75 117 1.55 118 1.36 119 1.22 120 1.13 121 0.99 122 0.84 123 0.71 124 0.68 125 0.56 126 0.48 127 0.4 128 0.4 129 0.3 130 0.25 131 0.22 132 0.19 133 0.23 134 0.18 135 0.17 136 0.19 137 0.21 138 0.2 139 0.33 140 0.3 141 0.31 142 0.31 143 0.33 144 0.43 145 0.42 146 0.53 147 0.57 148 0.65 149 0.64 150 0.72 151 0.77 152 0.85 153 0.89 154 1.02 155 1.14 156 1.15 157 1.25 158 1.35 159 1.45 160 1.58 161 1.66 162 1.79 163 1.92 164 2.01 165 2.06 166 2.17 167 2.22 168 2.34 169 2.45 170 2.72 171 2.75 172 2.83 173 2.94 174 3.06 175 3.16 176 3.31 177 3.33 178 3.5 179 3.55 180 3.73 181 3.78 182 3.89 183 4.07 184 4.17 185 4.35 186 4.45 187 4.56 188 4.76 189 4.87 190 4.98 191 5.2 192 5.3 193 5.48 194 5.55 195 5.57 196 5.68 197 5.95 198 6.08 199 6.19 200 6.43 201 6.65 202 6.84 203 6.92 204 7.13 205 7.4 206 7.62 207 7.66 208 8.03 209 8.08 210 8.47 211 8.62 212 8.69 213 8.71 214 8.91 215 9 216 9.05 217 9.01 218 9.25 219 9.32 220 9.42 221 9.3 222 9.18 223 9.18 224 9.25 225 9.09 226 8.92 227 8.7 228 8.77 229 8.71 230 8.52 231 8.48 232 8.69 233 8.43 234 8.47 235 8.31 236 8.25 237 8.18 238 8.16 239 8.24 240 8.28 241 8.09 242 8.29 243 8.29 244 8.47 245 8.55 246 8.77 247 8.82 248 9.16 249 9.27 250 9.56 251 9.93 252 10.33 253 10.42 254 10.83 255 11.41 256 12.09 257 12.49 258 13 259 13.84 260 14.41 261 15.46 262 16.69 263 18.03 264 19.31 265 21.01 266 22.26 267 23.9 268 26.3 269 25.95 270 23.31 271 23.39 272 22.35 273 21.11 274 19.18 275 17.88 276 16.36 277 15.89 278 15.01 279 14.37 280 13.64 281 12.86 282 12.35 283 11.78 284 11.2 285 10.7 286 10.4 287 10.1 288 10.02 289 9.7 290 9.35 291 9.17 292 9.06 293 8.85 294 8.86 295 8.67 296 8.62 297 8.49 298 8.4 299 8.52 300 8.5 301 8.5 302 8.57 303 8.64 304 8.54 305 8.71 306 8.8 307 8.9 308 8.89 309 9.25 310 9.15 311 9.53 312 9.53 313 9.7 314 9.77 315 9.89 316 10.2 317 9.96 318 9.97 319 10.17 320 10.1 321 10.12 322 10.21 323 9.97 324 10.09 325 9.91 326 10.06 327 9.84 328 9.83 329 9.52 330 9.34 331 9.21 332 9.12 333 8.87 334 8.63 335 8.5 336 8.28 337 8.18 338 8.01 339 7.83 340 7.7 341 7.41 342 7.22 343 7.11 344 7 345 6.69 346 6.55 347 6.46 348 6.33 349 6.1 350 5.97 351 5.88 352 5.7 353 5.65 354 5.46 355 5.25 356 5.04 357 4.9 358 4.77 359 4.67 0",44,"【2.5GHz】OVHHWF-0202-125",360,2545,2575,0,null,"OVHHWF-0202-125",false,0,0,null],</v>
      </c>
      <c r="F84" s="10" t="str">
        <f t="shared" si="7"/>
        <v>44,"【2.5GHz】OVHHWF-0202-125",360,2545,2575,0,null,"OVHHWF-0202-125",false,0,0,null],</v>
      </c>
      <c r="G84" s="10" t="str">
        <f t="shared" si="8"/>
        <v>"【2.5GHz】OVHHWF-0202-125",360,2545,2575,0,null,"OVHHWF-0202-125",false,0,0,null],</v>
      </c>
      <c r="H84" s="10" t="str">
        <f t="shared" ref="H84:L84" si="92">H30&amp;","&amp;I84</f>
        <v>360,2545,2575,0,null,"OVHHWF-0202-125",false,0,0,null],</v>
      </c>
      <c r="I84" s="10" t="str">
        <f t="shared" si="92"/>
        <v>2545,2575,0,null,"OVHHWF-0202-125",false,0,0,null],</v>
      </c>
      <c r="J84" s="10" t="str">
        <f t="shared" si="92"/>
        <v>2575,0,null,"OVHHWF-0202-125",false,0,0,null],</v>
      </c>
      <c r="K84" s="10" t="str">
        <f t="shared" si="92"/>
        <v>0,null,"OVHHWF-0202-125",false,0,0,null],</v>
      </c>
      <c r="L84" s="10" t="str">
        <f t="shared" si="92"/>
        <v>null,"OVHHWF-0202-125",false,0,0,null],</v>
      </c>
      <c r="M84" s="10" t="str">
        <f t="shared" si="10"/>
        <v>"OVHHWF-0202-125",false,0,0,null],</v>
      </c>
      <c r="N84" s="10" t="str">
        <f t="shared" ref="N84:P84" si="93">N30&amp;","&amp;O84</f>
        <v>false,0,0,null],</v>
      </c>
      <c r="O84" s="10" t="str">
        <f t="shared" si="93"/>
        <v>0,0,null],</v>
      </c>
      <c r="P84" s="10" t="str">
        <f t="shared" si="93"/>
        <v>0,null],</v>
      </c>
      <c r="Q84" s="10" t="str">
        <f t="shared" si="12"/>
        <v>null],</v>
      </c>
    </row>
    <row r="85">
      <c r="A85" s="10" t="str">
        <f t="shared" si="4"/>
        <v>["【2.5GHz】OVTK-0203-190M(0)",6.23,"Ｇｏｏｄ Ｔｅｌｅｃｏｍｍｕｎｉｃａｔｉｏｎ","20180215_エリア設計部修正","2 0 0 360 0 0.87 1 0.81 2 0.75 3 0.7 4 0.64 5 0.6 6 0.56 7 0.53 8 0.5 9 0.47 10 0.44 11 0.42 12 0.41 13 0.39 14 0.38 15 0.36 16 0.34 17 0.32 18 0.3 19 0.28 20 0.26 21 0.24 22 0.23 23 0.21 24 0.2 25 0.19 26 0.18 27 0.17 28 0.15 29 0.15 30 0.15 31 0.15 32 0.15 33 0.15 34 0.15 35 0.16 36 0.15 37 0.13 38 0.1 39 0.08 40 0.08 41 0.08 42 0.08 43 0.09 44 0.1 45 0.11 46 0.13 47 0.15 48 0.17 49 0.2 50 0.22 51 0.25 52 0.28 53 0.31 54 0.34 55 0.37 56 0.4 57 0.42 58 0.44 59 0.46 60 0.48 61 0.5 62 0.53 63 0.56 64 0.58 65 0.6 66 0.61 67 0.63 68 0.64 69 0.65 70 0.65 71 0.65 72 0.64 73 0.63 74 0.63 75 0.63 76 0.63 77 0.63 78 0.64 79 0.64 80 0.64 81 0.64 82 0.64 83 0.64 84 0.64 85 0.64 86 0.64 87 0.64 88 0.64 89 0.64 90 0.65 91 0.65 92 0.65 93 0.66 94 0.66 95 0.67 96 0.68 97 0.69 98 0.7 99 0.7 100 0.71 101 0.7 102 0.7 103 0.69 104 0.69 105 0.68 106 0.67 107 0.65 108 0.63 109 0.61 110 0.59 111 0.56 112 0.54 113 0.5 114 0.47 115 0.44 116 0.4 117 0.36 118 0.32 119 0.29 120 0.26 121 0.23 122 0.21 123 0.19 124 0.17 125 0.17 126 0.16 127 0.16 128 0.16 129 0.16 130 0.16 131 0.16 132 0.17 133 0.18 134 0.2 135 0.21 136 0.23 137 0.25 138 0.28 139 0.3 140 0.33 141 0.35 142 0.38 143 0.41 144 0.43 145 0.44 146 0.44 147 0.44 148 0.43 149 0.43 150 0.43 151 0.43 152 0.43 153 0.42 154 0.42 155 0.42 156 0.43 157 0.45 158 0.48 159 0.51 160 0.54 161 0.57 162 0.59 163 0.62 164 0.64 165 0.68 166 0.73 167 0.79 168 0.86 169 0.93 170 0.98 171 1.03 172 1.07 173 1.1 174 1.14 175 1.18 176 1.22 177 1.26 178 1.3 179 1.35 180 1.39 181 1.37 182 1.35 183 1.32 184 1.29 185 1.25 186 1.2 187 1.13 188 1.06 189 0.99 190 0.92 191 0.86 192 0.8 193 0.74 194 0.69 195 0.64 196 0.59 197 0.54 198 0.49 199 0.45 200 0.41 201 0.37 202 0.33 203 0.3 204 0.27 205 0.24 206 0.21 207 0.17 208 0.15 209 0.12 210 0.1 211 0.08 212 0.06 213 0.04 214 0.03 215 0.02 216 0.01 217 0 218 0 219 0 220 0 221 0 222 0.01 223 0.03 224 0.05 225 0.07 226 0.1 227 0.13 228 0.16 229 0.2 230 0.24 231 0.28 232 0.32 233 0.36 234 0.41 235 0.46 236 0.51 237 0.58 238 0.63 239 0.69 240 0.72 241 0.75 242 0.78 243 0.8 244 0.81 245 0.82 246 0.82 247 0.81 248 0.81 249 0.8 250 0.8 251 0.78 252 0.75 253 0.72 254 0.69 255 0.66 256 0.64 257 0.62 258 0.61 259 0.59 260 0.59 261 0.59 262 0.6 263 0.61 264 0.63 265 0.64 266 0.65 267 0.67 268 0.69 269 0.71 270 0.73 271 0.76 272 0.8 273 0.84 274 0.88 275 0.91 276 0.93 277 0.94 278 0.96 279 0.97 280 0.97 281 0.97 282 0.96 283 0.96 284 0.94 285 0.93 286 0.92 287 0.9 288 0.88 289 0.86 290 0.85 291 0.83 292 0.81 293 0.79 294 0.78 295 0.77 296 0.78 297 0.79 298 0.8 299 0.81 300 0.83 301 0.84 302 0.86 303 0.88 304 0.9 305 0.92 306 0.94 307 0.96 308 0.98 309 1 310 1.01 311 1.01 312 1 313 0.99 314 0.97 315 0.96 316 0.95 317 0.94 318 0.93 319 0.91 320 0.9 321 0.89 322 0.87 323 0.85 324 0.84 325 0.84 326 0.84 327 0.85 328 0.86 329 0.88 330 0.89 331 0.92 332 0.96 333 1 334 1.05 335 1.09 336 1.14 337 1.18 338 1.23 339 1.27 340 1.31 341 1.35 342 1.39 343 1.43 344 1.46 345 1.47 346 1.47 347 1.46 348 1.44 349 1.42 350 1.39 351 1.36 352 1.32 353 1.27 354 1.22 355 1.16 356 1.11 357 1.05 358 0.99 359 0.92 1 0 360 0 7.54 1 7.73 2 8.12 3 8.62 4 9.15 5 9.62 6 10.05 7 10.48 8 10.92 9 11.33 10 11.71 11 12.11 12 12.53 13 12.92 14 13.19 15 13.3 16 13.18 17 12.86 18 12.4 19 11.86 20 11.32 21 10.69 22 9.9 23 9.03 24 8.18 25 7.44 26 6.8 27 6.19 28 5.61 29 5.07 30 4.56 31 4.08 32 3.63 33 3.19 34 2.79 35 2.42 36 2.08 37 1.75 38 1.45 39 1.18 40 0.95 41 0.76 42 0.58 43 0.42 44 0.29 45 0.2 46 0.14 47 0.09 48 0.04 49 0.01 50 0 51 0.01 52 0.02 53 0.05 54 0.08 55 0.12 56 0.17 57 0.25 58 0.34 59 0.46 60 0.58 61 0.73 62 0.92 63 1.14 64 1.38 65 1.63 66 1.91 67 2.22 68 2.56 69 2.92 70 3.31 71 3.73 72 4.18 73 4.68 74 5.21 75 5.77 76 6.38 77 7.03 78 7.73 79 8.5 80 9.32 81 10.23 82 11.24 83 12.33 84 13.5 85 14.74 86 16.35 87 18.35 88 20.32 89 21.82 90 22.41 91 21.53 92 19.36 93 16.58 94 13.9 95 12.01 96 10.85 97 9.86 98 8.99 99 8.22 100 7.51 101 6.84 102 6.23 103 5.67 104 5.15 105 4.67 106 4.2 107 3.76 108 3.35 109 2.97 110 2.62 111 2.29 112 1.98 113 1.69 114 1.43 115 1.19 116 0.98 117 0.78 118 0.6 119 0.45 120 0.33 121 0.25 122 0.16 123 0.1 124 0.05 125 0.03 126 0.03 127 0.03 128 0.03 129 0.04 130 0.04 131 0.06 132 0.11 133 0.19 134 0.29 135 0.39 136 0.53 137 0.72 138 0.95 139 1.2 140 1.46 141 1.75 142 2.08 143 2.43 144 2.8 145 3.18 146 3.55 147 3.94 148 4.34 149 4.78 150 5.27 151 5.84 152 6.49 153 7.2 154 7.93 155 8.65 156 9.46 157 10.38 158 11.26 159 11.97 160 12.35 161 12.51 162 12.65 163 12.75 164 12.82 165 12.84 166 12.73 167 12.43 168 12.02 169 11.58 170 11.18 171 10.8 172 10.38 173 9.97 174 9.58 175 9.25 176 8.93 177 8.62 178 8.34 179 8.14 180 8.06 181 8.06 182 8.06 183 8.07 184 8.07 185 8.07 186 8.01 187 7.84 188 7.65 189 7.49 190 7.42 191 7.53 192 7.81 193 8.17 194 8.53 195 8.8 196 8.99 197 9.16 198 9.31 199 9.46 200 9.62 201 9.8 202 10.01 203 10.21 204 10.36 205 10.45 206 10.49 207 10.51 208 10.52 209 10.54 210 10.58 211 10.82 212 11.34 213 11.93 214 12.43 215 12.63 216 12.53 217 12.28 218 11.99 219 11.75 220 11.65 221 11.76 222 12.04 223 12.39 224 12.74 225 12.98 226 13.13 227 13.26 228 13.37 229 13.47 230 13.59 231 13.71 232 13.81 233 13.93 234 14.06 235 14.23 236 14.57 237 15.1 238 15.66 239 16.1 240 16.28 241 16.07 242 15.55 243 14.89 244 14.27 245 13.87 246 13.63 247 13.42 248 13.24 249 13.12 250 13.08 251 13.19 252 13.47 253 13.86 254 14.3 255 14.74 256 15.23 257 15.82 258 16.44 259 17.01 260 17.44 261 17.78 262 18.11 263 18.39 264 18.58 265 18.66 266 18.63 267 18.52 268 18.35 269 18.09 270 14.2 271 14.02 272 13.87 273 13.75 274 13.68 275 13.66 276 13.68 277 13.74 278 13.82 279 13.92 280 14.03 281 14.17 282 14.36 283 14.59 284 14.85 285 15.14 286 15.51 287 15.99 288 16.5 289 17 290 17.42 291 17.79 292 18.17 293 18.51 294 18.75 295 18.84 296 18.5 297 17.63 298 16.5 299 15.35 300 14.45 301 13.72 302 13 303 12.35 304 11.83 305 11.51 306 11.34 307 11.22 308 11.12 309 11.02 310 10.91 311 10.76 312 10.6 313 10.44 314 10.3 315 10.2 316 10.13 317 10.08 318 10.03 319 9.99 320 9.94 321 9.88 322 9.84 323 9.78 324 9.72 325 9.65 326 9.53 327 9.35 328 9.16 329 9.01 330 8.95 331 8.95 332 8.96 333 8.97 334 8.98 335 8.98 336 8.93 337 8.8 338 8.61 339 8.41 340 8.22 341 8 342 7.74 343 7.49 344 7.3 345 7.22 346 7.22 347 7.23 348 7.24 349 7.26 350 7.27 351 7.28 352 7.3 353 7.31 354 7.33 355 7.35 356 7.37 357 7.4 358 7.43 359 7.48 0",50,"【2.5GHz】OVTK-0203-190M",360,2545,2575,0,null,"OVTK-0203-190M",false,0,0,null],</v>
      </c>
      <c r="B85" s="10" t="str">
        <f t="shared" si="5"/>
        <v>6.23,"Ｇｏｏｄ Ｔｅｌｅｃｏｍｍｕｎｉｃａｔｉｏｎ","20180215_エリア設計部修正","2 0 0 360 0 0.87 1 0.81 2 0.75 3 0.7 4 0.64 5 0.6 6 0.56 7 0.53 8 0.5 9 0.47 10 0.44 11 0.42 12 0.41 13 0.39 14 0.38 15 0.36 16 0.34 17 0.32 18 0.3 19 0.28 20 0.26 21 0.24 22 0.23 23 0.21 24 0.2 25 0.19 26 0.18 27 0.17 28 0.15 29 0.15 30 0.15 31 0.15 32 0.15 33 0.15 34 0.15 35 0.16 36 0.15 37 0.13 38 0.1 39 0.08 40 0.08 41 0.08 42 0.08 43 0.09 44 0.1 45 0.11 46 0.13 47 0.15 48 0.17 49 0.2 50 0.22 51 0.25 52 0.28 53 0.31 54 0.34 55 0.37 56 0.4 57 0.42 58 0.44 59 0.46 60 0.48 61 0.5 62 0.53 63 0.56 64 0.58 65 0.6 66 0.61 67 0.63 68 0.64 69 0.65 70 0.65 71 0.65 72 0.64 73 0.63 74 0.63 75 0.63 76 0.63 77 0.63 78 0.64 79 0.64 80 0.64 81 0.64 82 0.64 83 0.64 84 0.64 85 0.64 86 0.64 87 0.64 88 0.64 89 0.64 90 0.65 91 0.65 92 0.65 93 0.66 94 0.66 95 0.67 96 0.68 97 0.69 98 0.7 99 0.7 100 0.71 101 0.7 102 0.7 103 0.69 104 0.69 105 0.68 106 0.67 107 0.65 108 0.63 109 0.61 110 0.59 111 0.56 112 0.54 113 0.5 114 0.47 115 0.44 116 0.4 117 0.36 118 0.32 119 0.29 120 0.26 121 0.23 122 0.21 123 0.19 124 0.17 125 0.17 126 0.16 127 0.16 128 0.16 129 0.16 130 0.16 131 0.16 132 0.17 133 0.18 134 0.2 135 0.21 136 0.23 137 0.25 138 0.28 139 0.3 140 0.33 141 0.35 142 0.38 143 0.41 144 0.43 145 0.44 146 0.44 147 0.44 148 0.43 149 0.43 150 0.43 151 0.43 152 0.43 153 0.42 154 0.42 155 0.42 156 0.43 157 0.45 158 0.48 159 0.51 160 0.54 161 0.57 162 0.59 163 0.62 164 0.64 165 0.68 166 0.73 167 0.79 168 0.86 169 0.93 170 0.98 171 1.03 172 1.07 173 1.1 174 1.14 175 1.18 176 1.22 177 1.26 178 1.3 179 1.35 180 1.39 181 1.37 182 1.35 183 1.32 184 1.29 185 1.25 186 1.2 187 1.13 188 1.06 189 0.99 190 0.92 191 0.86 192 0.8 193 0.74 194 0.69 195 0.64 196 0.59 197 0.54 198 0.49 199 0.45 200 0.41 201 0.37 202 0.33 203 0.3 204 0.27 205 0.24 206 0.21 207 0.17 208 0.15 209 0.12 210 0.1 211 0.08 212 0.06 213 0.04 214 0.03 215 0.02 216 0.01 217 0 218 0 219 0 220 0 221 0 222 0.01 223 0.03 224 0.05 225 0.07 226 0.1 227 0.13 228 0.16 229 0.2 230 0.24 231 0.28 232 0.32 233 0.36 234 0.41 235 0.46 236 0.51 237 0.58 238 0.63 239 0.69 240 0.72 241 0.75 242 0.78 243 0.8 244 0.81 245 0.82 246 0.82 247 0.81 248 0.81 249 0.8 250 0.8 251 0.78 252 0.75 253 0.72 254 0.69 255 0.66 256 0.64 257 0.62 258 0.61 259 0.59 260 0.59 261 0.59 262 0.6 263 0.61 264 0.63 265 0.64 266 0.65 267 0.67 268 0.69 269 0.71 270 0.73 271 0.76 272 0.8 273 0.84 274 0.88 275 0.91 276 0.93 277 0.94 278 0.96 279 0.97 280 0.97 281 0.97 282 0.96 283 0.96 284 0.94 285 0.93 286 0.92 287 0.9 288 0.88 289 0.86 290 0.85 291 0.83 292 0.81 293 0.79 294 0.78 295 0.77 296 0.78 297 0.79 298 0.8 299 0.81 300 0.83 301 0.84 302 0.86 303 0.88 304 0.9 305 0.92 306 0.94 307 0.96 308 0.98 309 1 310 1.01 311 1.01 312 1 313 0.99 314 0.97 315 0.96 316 0.95 317 0.94 318 0.93 319 0.91 320 0.9 321 0.89 322 0.87 323 0.85 324 0.84 325 0.84 326 0.84 327 0.85 328 0.86 329 0.88 330 0.89 331 0.92 332 0.96 333 1 334 1.05 335 1.09 336 1.14 337 1.18 338 1.23 339 1.27 340 1.31 341 1.35 342 1.39 343 1.43 344 1.46 345 1.47 346 1.47 347 1.46 348 1.44 349 1.42 350 1.39 351 1.36 352 1.32 353 1.27 354 1.22 355 1.16 356 1.11 357 1.05 358 0.99 359 0.92 1 0 360 0 7.54 1 7.73 2 8.12 3 8.62 4 9.15 5 9.62 6 10.05 7 10.48 8 10.92 9 11.33 10 11.71 11 12.11 12 12.53 13 12.92 14 13.19 15 13.3 16 13.18 17 12.86 18 12.4 19 11.86 20 11.32 21 10.69 22 9.9 23 9.03 24 8.18 25 7.44 26 6.8 27 6.19 28 5.61 29 5.07 30 4.56 31 4.08 32 3.63 33 3.19 34 2.79 35 2.42 36 2.08 37 1.75 38 1.45 39 1.18 40 0.95 41 0.76 42 0.58 43 0.42 44 0.29 45 0.2 46 0.14 47 0.09 48 0.04 49 0.01 50 0 51 0.01 52 0.02 53 0.05 54 0.08 55 0.12 56 0.17 57 0.25 58 0.34 59 0.46 60 0.58 61 0.73 62 0.92 63 1.14 64 1.38 65 1.63 66 1.91 67 2.22 68 2.56 69 2.92 70 3.31 71 3.73 72 4.18 73 4.68 74 5.21 75 5.77 76 6.38 77 7.03 78 7.73 79 8.5 80 9.32 81 10.23 82 11.24 83 12.33 84 13.5 85 14.74 86 16.35 87 18.35 88 20.32 89 21.82 90 22.41 91 21.53 92 19.36 93 16.58 94 13.9 95 12.01 96 10.85 97 9.86 98 8.99 99 8.22 100 7.51 101 6.84 102 6.23 103 5.67 104 5.15 105 4.67 106 4.2 107 3.76 108 3.35 109 2.97 110 2.62 111 2.29 112 1.98 113 1.69 114 1.43 115 1.19 116 0.98 117 0.78 118 0.6 119 0.45 120 0.33 121 0.25 122 0.16 123 0.1 124 0.05 125 0.03 126 0.03 127 0.03 128 0.03 129 0.04 130 0.04 131 0.06 132 0.11 133 0.19 134 0.29 135 0.39 136 0.53 137 0.72 138 0.95 139 1.2 140 1.46 141 1.75 142 2.08 143 2.43 144 2.8 145 3.18 146 3.55 147 3.94 148 4.34 149 4.78 150 5.27 151 5.84 152 6.49 153 7.2 154 7.93 155 8.65 156 9.46 157 10.38 158 11.26 159 11.97 160 12.35 161 12.51 162 12.65 163 12.75 164 12.82 165 12.84 166 12.73 167 12.43 168 12.02 169 11.58 170 11.18 171 10.8 172 10.38 173 9.97 174 9.58 175 9.25 176 8.93 177 8.62 178 8.34 179 8.14 180 8.06 181 8.06 182 8.06 183 8.07 184 8.07 185 8.07 186 8.01 187 7.84 188 7.65 189 7.49 190 7.42 191 7.53 192 7.81 193 8.17 194 8.53 195 8.8 196 8.99 197 9.16 198 9.31 199 9.46 200 9.62 201 9.8 202 10.01 203 10.21 204 10.36 205 10.45 206 10.49 207 10.51 208 10.52 209 10.54 210 10.58 211 10.82 212 11.34 213 11.93 214 12.43 215 12.63 216 12.53 217 12.28 218 11.99 219 11.75 220 11.65 221 11.76 222 12.04 223 12.39 224 12.74 225 12.98 226 13.13 227 13.26 228 13.37 229 13.47 230 13.59 231 13.71 232 13.81 233 13.93 234 14.06 235 14.23 236 14.57 237 15.1 238 15.66 239 16.1 240 16.28 241 16.07 242 15.55 243 14.89 244 14.27 245 13.87 246 13.63 247 13.42 248 13.24 249 13.12 250 13.08 251 13.19 252 13.47 253 13.86 254 14.3 255 14.74 256 15.23 257 15.82 258 16.44 259 17.01 260 17.44 261 17.78 262 18.11 263 18.39 264 18.58 265 18.66 266 18.63 267 18.52 268 18.35 269 18.09 270 14.2 271 14.02 272 13.87 273 13.75 274 13.68 275 13.66 276 13.68 277 13.74 278 13.82 279 13.92 280 14.03 281 14.17 282 14.36 283 14.59 284 14.85 285 15.14 286 15.51 287 15.99 288 16.5 289 17 290 17.42 291 17.79 292 18.17 293 18.51 294 18.75 295 18.84 296 18.5 297 17.63 298 16.5 299 15.35 300 14.45 301 13.72 302 13 303 12.35 304 11.83 305 11.51 306 11.34 307 11.22 308 11.12 309 11.02 310 10.91 311 10.76 312 10.6 313 10.44 314 10.3 315 10.2 316 10.13 317 10.08 318 10.03 319 9.99 320 9.94 321 9.88 322 9.84 323 9.78 324 9.72 325 9.65 326 9.53 327 9.35 328 9.16 329 9.01 330 8.95 331 8.95 332 8.96 333 8.97 334 8.98 335 8.98 336 8.93 337 8.8 338 8.61 339 8.41 340 8.22 341 8 342 7.74 343 7.49 344 7.3 345 7.22 346 7.22 347 7.23 348 7.24 349 7.26 350 7.27 351 7.28 352 7.3 353 7.31 354 7.33 355 7.35 356 7.37 357 7.4 358 7.43 359 7.48 0",50,"【2.5GHz】OVTK-0203-190M",360,2545,2575,0,null,"OVTK-0203-190M",false,0,0,null],</v>
      </c>
      <c r="C85" s="10" t="str">
        <f t="shared" ref="C85:E85" si="94">""""&amp;C31&amp;""","&amp;D85</f>
        <v>"Ｇｏｏｄ Ｔｅｌｅｃｏｍｍｕｎｉｃａｔｉｏｎ","20180215_エリア設計部修正","2 0 0 360 0 0.87 1 0.81 2 0.75 3 0.7 4 0.64 5 0.6 6 0.56 7 0.53 8 0.5 9 0.47 10 0.44 11 0.42 12 0.41 13 0.39 14 0.38 15 0.36 16 0.34 17 0.32 18 0.3 19 0.28 20 0.26 21 0.24 22 0.23 23 0.21 24 0.2 25 0.19 26 0.18 27 0.17 28 0.15 29 0.15 30 0.15 31 0.15 32 0.15 33 0.15 34 0.15 35 0.16 36 0.15 37 0.13 38 0.1 39 0.08 40 0.08 41 0.08 42 0.08 43 0.09 44 0.1 45 0.11 46 0.13 47 0.15 48 0.17 49 0.2 50 0.22 51 0.25 52 0.28 53 0.31 54 0.34 55 0.37 56 0.4 57 0.42 58 0.44 59 0.46 60 0.48 61 0.5 62 0.53 63 0.56 64 0.58 65 0.6 66 0.61 67 0.63 68 0.64 69 0.65 70 0.65 71 0.65 72 0.64 73 0.63 74 0.63 75 0.63 76 0.63 77 0.63 78 0.64 79 0.64 80 0.64 81 0.64 82 0.64 83 0.64 84 0.64 85 0.64 86 0.64 87 0.64 88 0.64 89 0.64 90 0.65 91 0.65 92 0.65 93 0.66 94 0.66 95 0.67 96 0.68 97 0.69 98 0.7 99 0.7 100 0.71 101 0.7 102 0.7 103 0.69 104 0.69 105 0.68 106 0.67 107 0.65 108 0.63 109 0.61 110 0.59 111 0.56 112 0.54 113 0.5 114 0.47 115 0.44 116 0.4 117 0.36 118 0.32 119 0.29 120 0.26 121 0.23 122 0.21 123 0.19 124 0.17 125 0.17 126 0.16 127 0.16 128 0.16 129 0.16 130 0.16 131 0.16 132 0.17 133 0.18 134 0.2 135 0.21 136 0.23 137 0.25 138 0.28 139 0.3 140 0.33 141 0.35 142 0.38 143 0.41 144 0.43 145 0.44 146 0.44 147 0.44 148 0.43 149 0.43 150 0.43 151 0.43 152 0.43 153 0.42 154 0.42 155 0.42 156 0.43 157 0.45 158 0.48 159 0.51 160 0.54 161 0.57 162 0.59 163 0.62 164 0.64 165 0.68 166 0.73 167 0.79 168 0.86 169 0.93 170 0.98 171 1.03 172 1.07 173 1.1 174 1.14 175 1.18 176 1.22 177 1.26 178 1.3 179 1.35 180 1.39 181 1.37 182 1.35 183 1.32 184 1.29 185 1.25 186 1.2 187 1.13 188 1.06 189 0.99 190 0.92 191 0.86 192 0.8 193 0.74 194 0.69 195 0.64 196 0.59 197 0.54 198 0.49 199 0.45 200 0.41 201 0.37 202 0.33 203 0.3 204 0.27 205 0.24 206 0.21 207 0.17 208 0.15 209 0.12 210 0.1 211 0.08 212 0.06 213 0.04 214 0.03 215 0.02 216 0.01 217 0 218 0 219 0 220 0 221 0 222 0.01 223 0.03 224 0.05 225 0.07 226 0.1 227 0.13 228 0.16 229 0.2 230 0.24 231 0.28 232 0.32 233 0.36 234 0.41 235 0.46 236 0.51 237 0.58 238 0.63 239 0.69 240 0.72 241 0.75 242 0.78 243 0.8 244 0.81 245 0.82 246 0.82 247 0.81 248 0.81 249 0.8 250 0.8 251 0.78 252 0.75 253 0.72 254 0.69 255 0.66 256 0.64 257 0.62 258 0.61 259 0.59 260 0.59 261 0.59 262 0.6 263 0.61 264 0.63 265 0.64 266 0.65 267 0.67 268 0.69 269 0.71 270 0.73 271 0.76 272 0.8 273 0.84 274 0.88 275 0.91 276 0.93 277 0.94 278 0.96 279 0.97 280 0.97 281 0.97 282 0.96 283 0.96 284 0.94 285 0.93 286 0.92 287 0.9 288 0.88 289 0.86 290 0.85 291 0.83 292 0.81 293 0.79 294 0.78 295 0.77 296 0.78 297 0.79 298 0.8 299 0.81 300 0.83 301 0.84 302 0.86 303 0.88 304 0.9 305 0.92 306 0.94 307 0.96 308 0.98 309 1 310 1.01 311 1.01 312 1 313 0.99 314 0.97 315 0.96 316 0.95 317 0.94 318 0.93 319 0.91 320 0.9 321 0.89 322 0.87 323 0.85 324 0.84 325 0.84 326 0.84 327 0.85 328 0.86 329 0.88 330 0.89 331 0.92 332 0.96 333 1 334 1.05 335 1.09 336 1.14 337 1.18 338 1.23 339 1.27 340 1.31 341 1.35 342 1.39 343 1.43 344 1.46 345 1.47 346 1.47 347 1.46 348 1.44 349 1.42 350 1.39 351 1.36 352 1.32 353 1.27 354 1.22 355 1.16 356 1.11 357 1.05 358 0.99 359 0.92 1 0 360 0 7.54 1 7.73 2 8.12 3 8.62 4 9.15 5 9.62 6 10.05 7 10.48 8 10.92 9 11.33 10 11.71 11 12.11 12 12.53 13 12.92 14 13.19 15 13.3 16 13.18 17 12.86 18 12.4 19 11.86 20 11.32 21 10.69 22 9.9 23 9.03 24 8.18 25 7.44 26 6.8 27 6.19 28 5.61 29 5.07 30 4.56 31 4.08 32 3.63 33 3.19 34 2.79 35 2.42 36 2.08 37 1.75 38 1.45 39 1.18 40 0.95 41 0.76 42 0.58 43 0.42 44 0.29 45 0.2 46 0.14 47 0.09 48 0.04 49 0.01 50 0 51 0.01 52 0.02 53 0.05 54 0.08 55 0.12 56 0.17 57 0.25 58 0.34 59 0.46 60 0.58 61 0.73 62 0.92 63 1.14 64 1.38 65 1.63 66 1.91 67 2.22 68 2.56 69 2.92 70 3.31 71 3.73 72 4.18 73 4.68 74 5.21 75 5.77 76 6.38 77 7.03 78 7.73 79 8.5 80 9.32 81 10.23 82 11.24 83 12.33 84 13.5 85 14.74 86 16.35 87 18.35 88 20.32 89 21.82 90 22.41 91 21.53 92 19.36 93 16.58 94 13.9 95 12.01 96 10.85 97 9.86 98 8.99 99 8.22 100 7.51 101 6.84 102 6.23 103 5.67 104 5.15 105 4.67 106 4.2 107 3.76 108 3.35 109 2.97 110 2.62 111 2.29 112 1.98 113 1.69 114 1.43 115 1.19 116 0.98 117 0.78 118 0.6 119 0.45 120 0.33 121 0.25 122 0.16 123 0.1 124 0.05 125 0.03 126 0.03 127 0.03 128 0.03 129 0.04 130 0.04 131 0.06 132 0.11 133 0.19 134 0.29 135 0.39 136 0.53 137 0.72 138 0.95 139 1.2 140 1.46 141 1.75 142 2.08 143 2.43 144 2.8 145 3.18 146 3.55 147 3.94 148 4.34 149 4.78 150 5.27 151 5.84 152 6.49 153 7.2 154 7.93 155 8.65 156 9.46 157 10.38 158 11.26 159 11.97 160 12.35 161 12.51 162 12.65 163 12.75 164 12.82 165 12.84 166 12.73 167 12.43 168 12.02 169 11.58 170 11.18 171 10.8 172 10.38 173 9.97 174 9.58 175 9.25 176 8.93 177 8.62 178 8.34 179 8.14 180 8.06 181 8.06 182 8.06 183 8.07 184 8.07 185 8.07 186 8.01 187 7.84 188 7.65 189 7.49 190 7.42 191 7.53 192 7.81 193 8.17 194 8.53 195 8.8 196 8.99 197 9.16 198 9.31 199 9.46 200 9.62 201 9.8 202 10.01 203 10.21 204 10.36 205 10.45 206 10.49 207 10.51 208 10.52 209 10.54 210 10.58 211 10.82 212 11.34 213 11.93 214 12.43 215 12.63 216 12.53 217 12.28 218 11.99 219 11.75 220 11.65 221 11.76 222 12.04 223 12.39 224 12.74 225 12.98 226 13.13 227 13.26 228 13.37 229 13.47 230 13.59 231 13.71 232 13.81 233 13.93 234 14.06 235 14.23 236 14.57 237 15.1 238 15.66 239 16.1 240 16.28 241 16.07 242 15.55 243 14.89 244 14.27 245 13.87 246 13.63 247 13.42 248 13.24 249 13.12 250 13.08 251 13.19 252 13.47 253 13.86 254 14.3 255 14.74 256 15.23 257 15.82 258 16.44 259 17.01 260 17.44 261 17.78 262 18.11 263 18.39 264 18.58 265 18.66 266 18.63 267 18.52 268 18.35 269 18.09 270 14.2 271 14.02 272 13.87 273 13.75 274 13.68 275 13.66 276 13.68 277 13.74 278 13.82 279 13.92 280 14.03 281 14.17 282 14.36 283 14.59 284 14.85 285 15.14 286 15.51 287 15.99 288 16.5 289 17 290 17.42 291 17.79 292 18.17 293 18.51 294 18.75 295 18.84 296 18.5 297 17.63 298 16.5 299 15.35 300 14.45 301 13.72 302 13 303 12.35 304 11.83 305 11.51 306 11.34 307 11.22 308 11.12 309 11.02 310 10.91 311 10.76 312 10.6 313 10.44 314 10.3 315 10.2 316 10.13 317 10.08 318 10.03 319 9.99 320 9.94 321 9.88 322 9.84 323 9.78 324 9.72 325 9.65 326 9.53 327 9.35 328 9.16 329 9.01 330 8.95 331 8.95 332 8.96 333 8.97 334 8.98 335 8.98 336 8.93 337 8.8 338 8.61 339 8.41 340 8.22 341 8 342 7.74 343 7.49 344 7.3 345 7.22 346 7.22 347 7.23 348 7.24 349 7.26 350 7.27 351 7.28 352 7.3 353 7.31 354 7.33 355 7.35 356 7.37 357 7.4 358 7.43 359 7.48 0",50,"【2.5GHz】OVTK-0203-190M",360,2545,2575,0,null,"OVTK-0203-190M",false,0,0,null],</v>
      </c>
      <c r="D85" s="10" t="str">
        <f t="shared" si="94"/>
        <v>"20180215_エリア設計部修正","2 0 0 360 0 0.87 1 0.81 2 0.75 3 0.7 4 0.64 5 0.6 6 0.56 7 0.53 8 0.5 9 0.47 10 0.44 11 0.42 12 0.41 13 0.39 14 0.38 15 0.36 16 0.34 17 0.32 18 0.3 19 0.28 20 0.26 21 0.24 22 0.23 23 0.21 24 0.2 25 0.19 26 0.18 27 0.17 28 0.15 29 0.15 30 0.15 31 0.15 32 0.15 33 0.15 34 0.15 35 0.16 36 0.15 37 0.13 38 0.1 39 0.08 40 0.08 41 0.08 42 0.08 43 0.09 44 0.1 45 0.11 46 0.13 47 0.15 48 0.17 49 0.2 50 0.22 51 0.25 52 0.28 53 0.31 54 0.34 55 0.37 56 0.4 57 0.42 58 0.44 59 0.46 60 0.48 61 0.5 62 0.53 63 0.56 64 0.58 65 0.6 66 0.61 67 0.63 68 0.64 69 0.65 70 0.65 71 0.65 72 0.64 73 0.63 74 0.63 75 0.63 76 0.63 77 0.63 78 0.64 79 0.64 80 0.64 81 0.64 82 0.64 83 0.64 84 0.64 85 0.64 86 0.64 87 0.64 88 0.64 89 0.64 90 0.65 91 0.65 92 0.65 93 0.66 94 0.66 95 0.67 96 0.68 97 0.69 98 0.7 99 0.7 100 0.71 101 0.7 102 0.7 103 0.69 104 0.69 105 0.68 106 0.67 107 0.65 108 0.63 109 0.61 110 0.59 111 0.56 112 0.54 113 0.5 114 0.47 115 0.44 116 0.4 117 0.36 118 0.32 119 0.29 120 0.26 121 0.23 122 0.21 123 0.19 124 0.17 125 0.17 126 0.16 127 0.16 128 0.16 129 0.16 130 0.16 131 0.16 132 0.17 133 0.18 134 0.2 135 0.21 136 0.23 137 0.25 138 0.28 139 0.3 140 0.33 141 0.35 142 0.38 143 0.41 144 0.43 145 0.44 146 0.44 147 0.44 148 0.43 149 0.43 150 0.43 151 0.43 152 0.43 153 0.42 154 0.42 155 0.42 156 0.43 157 0.45 158 0.48 159 0.51 160 0.54 161 0.57 162 0.59 163 0.62 164 0.64 165 0.68 166 0.73 167 0.79 168 0.86 169 0.93 170 0.98 171 1.03 172 1.07 173 1.1 174 1.14 175 1.18 176 1.22 177 1.26 178 1.3 179 1.35 180 1.39 181 1.37 182 1.35 183 1.32 184 1.29 185 1.25 186 1.2 187 1.13 188 1.06 189 0.99 190 0.92 191 0.86 192 0.8 193 0.74 194 0.69 195 0.64 196 0.59 197 0.54 198 0.49 199 0.45 200 0.41 201 0.37 202 0.33 203 0.3 204 0.27 205 0.24 206 0.21 207 0.17 208 0.15 209 0.12 210 0.1 211 0.08 212 0.06 213 0.04 214 0.03 215 0.02 216 0.01 217 0 218 0 219 0 220 0 221 0 222 0.01 223 0.03 224 0.05 225 0.07 226 0.1 227 0.13 228 0.16 229 0.2 230 0.24 231 0.28 232 0.32 233 0.36 234 0.41 235 0.46 236 0.51 237 0.58 238 0.63 239 0.69 240 0.72 241 0.75 242 0.78 243 0.8 244 0.81 245 0.82 246 0.82 247 0.81 248 0.81 249 0.8 250 0.8 251 0.78 252 0.75 253 0.72 254 0.69 255 0.66 256 0.64 257 0.62 258 0.61 259 0.59 260 0.59 261 0.59 262 0.6 263 0.61 264 0.63 265 0.64 266 0.65 267 0.67 268 0.69 269 0.71 270 0.73 271 0.76 272 0.8 273 0.84 274 0.88 275 0.91 276 0.93 277 0.94 278 0.96 279 0.97 280 0.97 281 0.97 282 0.96 283 0.96 284 0.94 285 0.93 286 0.92 287 0.9 288 0.88 289 0.86 290 0.85 291 0.83 292 0.81 293 0.79 294 0.78 295 0.77 296 0.78 297 0.79 298 0.8 299 0.81 300 0.83 301 0.84 302 0.86 303 0.88 304 0.9 305 0.92 306 0.94 307 0.96 308 0.98 309 1 310 1.01 311 1.01 312 1 313 0.99 314 0.97 315 0.96 316 0.95 317 0.94 318 0.93 319 0.91 320 0.9 321 0.89 322 0.87 323 0.85 324 0.84 325 0.84 326 0.84 327 0.85 328 0.86 329 0.88 330 0.89 331 0.92 332 0.96 333 1 334 1.05 335 1.09 336 1.14 337 1.18 338 1.23 339 1.27 340 1.31 341 1.35 342 1.39 343 1.43 344 1.46 345 1.47 346 1.47 347 1.46 348 1.44 349 1.42 350 1.39 351 1.36 352 1.32 353 1.27 354 1.22 355 1.16 356 1.11 357 1.05 358 0.99 359 0.92 1 0 360 0 7.54 1 7.73 2 8.12 3 8.62 4 9.15 5 9.62 6 10.05 7 10.48 8 10.92 9 11.33 10 11.71 11 12.11 12 12.53 13 12.92 14 13.19 15 13.3 16 13.18 17 12.86 18 12.4 19 11.86 20 11.32 21 10.69 22 9.9 23 9.03 24 8.18 25 7.44 26 6.8 27 6.19 28 5.61 29 5.07 30 4.56 31 4.08 32 3.63 33 3.19 34 2.79 35 2.42 36 2.08 37 1.75 38 1.45 39 1.18 40 0.95 41 0.76 42 0.58 43 0.42 44 0.29 45 0.2 46 0.14 47 0.09 48 0.04 49 0.01 50 0 51 0.01 52 0.02 53 0.05 54 0.08 55 0.12 56 0.17 57 0.25 58 0.34 59 0.46 60 0.58 61 0.73 62 0.92 63 1.14 64 1.38 65 1.63 66 1.91 67 2.22 68 2.56 69 2.92 70 3.31 71 3.73 72 4.18 73 4.68 74 5.21 75 5.77 76 6.38 77 7.03 78 7.73 79 8.5 80 9.32 81 10.23 82 11.24 83 12.33 84 13.5 85 14.74 86 16.35 87 18.35 88 20.32 89 21.82 90 22.41 91 21.53 92 19.36 93 16.58 94 13.9 95 12.01 96 10.85 97 9.86 98 8.99 99 8.22 100 7.51 101 6.84 102 6.23 103 5.67 104 5.15 105 4.67 106 4.2 107 3.76 108 3.35 109 2.97 110 2.62 111 2.29 112 1.98 113 1.69 114 1.43 115 1.19 116 0.98 117 0.78 118 0.6 119 0.45 120 0.33 121 0.25 122 0.16 123 0.1 124 0.05 125 0.03 126 0.03 127 0.03 128 0.03 129 0.04 130 0.04 131 0.06 132 0.11 133 0.19 134 0.29 135 0.39 136 0.53 137 0.72 138 0.95 139 1.2 140 1.46 141 1.75 142 2.08 143 2.43 144 2.8 145 3.18 146 3.55 147 3.94 148 4.34 149 4.78 150 5.27 151 5.84 152 6.49 153 7.2 154 7.93 155 8.65 156 9.46 157 10.38 158 11.26 159 11.97 160 12.35 161 12.51 162 12.65 163 12.75 164 12.82 165 12.84 166 12.73 167 12.43 168 12.02 169 11.58 170 11.18 171 10.8 172 10.38 173 9.97 174 9.58 175 9.25 176 8.93 177 8.62 178 8.34 179 8.14 180 8.06 181 8.06 182 8.06 183 8.07 184 8.07 185 8.07 186 8.01 187 7.84 188 7.65 189 7.49 190 7.42 191 7.53 192 7.81 193 8.17 194 8.53 195 8.8 196 8.99 197 9.16 198 9.31 199 9.46 200 9.62 201 9.8 202 10.01 203 10.21 204 10.36 205 10.45 206 10.49 207 10.51 208 10.52 209 10.54 210 10.58 211 10.82 212 11.34 213 11.93 214 12.43 215 12.63 216 12.53 217 12.28 218 11.99 219 11.75 220 11.65 221 11.76 222 12.04 223 12.39 224 12.74 225 12.98 226 13.13 227 13.26 228 13.37 229 13.47 230 13.59 231 13.71 232 13.81 233 13.93 234 14.06 235 14.23 236 14.57 237 15.1 238 15.66 239 16.1 240 16.28 241 16.07 242 15.55 243 14.89 244 14.27 245 13.87 246 13.63 247 13.42 248 13.24 249 13.12 250 13.08 251 13.19 252 13.47 253 13.86 254 14.3 255 14.74 256 15.23 257 15.82 258 16.44 259 17.01 260 17.44 261 17.78 262 18.11 263 18.39 264 18.58 265 18.66 266 18.63 267 18.52 268 18.35 269 18.09 270 14.2 271 14.02 272 13.87 273 13.75 274 13.68 275 13.66 276 13.68 277 13.74 278 13.82 279 13.92 280 14.03 281 14.17 282 14.36 283 14.59 284 14.85 285 15.14 286 15.51 287 15.99 288 16.5 289 17 290 17.42 291 17.79 292 18.17 293 18.51 294 18.75 295 18.84 296 18.5 297 17.63 298 16.5 299 15.35 300 14.45 301 13.72 302 13 303 12.35 304 11.83 305 11.51 306 11.34 307 11.22 308 11.12 309 11.02 310 10.91 311 10.76 312 10.6 313 10.44 314 10.3 315 10.2 316 10.13 317 10.08 318 10.03 319 9.99 320 9.94 321 9.88 322 9.84 323 9.78 324 9.72 325 9.65 326 9.53 327 9.35 328 9.16 329 9.01 330 8.95 331 8.95 332 8.96 333 8.97 334 8.98 335 8.98 336 8.93 337 8.8 338 8.61 339 8.41 340 8.22 341 8 342 7.74 343 7.49 344 7.3 345 7.22 346 7.22 347 7.23 348 7.24 349 7.26 350 7.27 351 7.28 352 7.3 353 7.31 354 7.33 355 7.35 356 7.37 357 7.4 358 7.43 359 7.48 0",50,"【2.5GHz】OVTK-0203-190M",360,2545,2575,0,null,"OVTK-0203-190M",false,0,0,null],</v>
      </c>
      <c r="E85" s="10" t="str">
        <f t="shared" si="94"/>
        <v>"2 0 0 360 0 0.87 1 0.81 2 0.75 3 0.7 4 0.64 5 0.6 6 0.56 7 0.53 8 0.5 9 0.47 10 0.44 11 0.42 12 0.41 13 0.39 14 0.38 15 0.36 16 0.34 17 0.32 18 0.3 19 0.28 20 0.26 21 0.24 22 0.23 23 0.21 24 0.2 25 0.19 26 0.18 27 0.17 28 0.15 29 0.15 30 0.15 31 0.15 32 0.15 33 0.15 34 0.15 35 0.16 36 0.15 37 0.13 38 0.1 39 0.08 40 0.08 41 0.08 42 0.08 43 0.09 44 0.1 45 0.11 46 0.13 47 0.15 48 0.17 49 0.2 50 0.22 51 0.25 52 0.28 53 0.31 54 0.34 55 0.37 56 0.4 57 0.42 58 0.44 59 0.46 60 0.48 61 0.5 62 0.53 63 0.56 64 0.58 65 0.6 66 0.61 67 0.63 68 0.64 69 0.65 70 0.65 71 0.65 72 0.64 73 0.63 74 0.63 75 0.63 76 0.63 77 0.63 78 0.64 79 0.64 80 0.64 81 0.64 82 0.64 83 0.64 84 0.64 85 0.64 86 0.64 87 0.64 88 0.64 89 0.64 90 0.65 91 0.65 92 0.65 93 0.66 94 0.66 95 0.67 96 0.68 97 0.69 98 0.7 99 0.7 100 0.71 101 0.7 102 0.7 103 0.69 104 0.69 105 0.68 106 0.67 107 0.65 108 0.63 109 0.61 110 0.59 111 0.56 112 0.54 113 0.5 114 0.47 115 0.44 116 0.4 117 0.36 118 0.32 119 0.29 120 0.26 121 0.23 122 0.21 123 0.19 124 0.17 125 0.17 126 0.16 127 0.16 128 0.16 129 0.16 130 0.16 131 0.16 132 0.17 133 0.18 134 0.2 135 0.21 136 0.23 137 0.25 138 0.28 139 0.3 140 0.33 141 0.35 142 0.38 143 0.41 144 0.43 145 0.44 146 0.44 147 0.44 148 0.43 149 0.43 150 0.43 151 0.43 152 0.43 153 0.42 154 0.42 155 0.42 156 0.43 157 0.45 158 0.48 159 0.51 160 0.54 161 0.57 162 0.59 163 0.62 164 0.64 165 0.68 166 0.73 167 0.79 168 0.86 169 0.93 170 0.98 171 1.03 172 1.07 173 1.1 174 1.14 175 1.18 176 1.22 177 1.26 178 1.3 179 1.35 180 1.39 181 1.37 182 1.35 183 1.32 184 1.29 185 1.25 186 1.2 187 1.13 188 1.06 189 0.99 190 0.92 191 0.86 192 0.8 193 0.74 194 0.69 195 0.64 196 0.59 197 0.54 198 0.49 199 0.45 200 0.41 201 0.37 202 0.33 203 0.3 204 0.27 205 0.24 206 0.21 207 0.17 208 0.15 209 0.12 210 0.1 211 0.08 212 0.06 213 0.04 214 0.03 215 0.02 216 0.01 217 0 218 0 219 0 220 0 221 0 222 0.01 223 0.03 224 0.05 225 0.07 226 0.1 227 0.13 228 0.16 229 0.2 230 0.24 231 0.28 232 0.32 233 0.36 234 0.41 235 0.46 236 0.51 237 0.58 238 0.63 239 0.69 240 0.72 241 0.75 242 0.78 243 0.8 244 0.81 245 0.82 246 0.82 247 0.81 248 0.81 249 0.8 250 0.8 251 0.78 252 0.75 253 0.72 254 0.69 255 0.66 256 0.64 257 0.62 258 0.61 259 0.59 260 0.59 261 0.59 262 0.6 263 0.61 264 0.63 265 0.64 266 0.65 267 0.67 268 0.69 269 0.71 270 0.73 271 0.76 272 0.8 273 0.84 274 0.88 275 0.91 276 0.93 277 0.94 278 0.96 279 0.97 280 0.97 281 0.97 282 0.96 283 0.96 284 0.94 285 0.93 286 0.92 287 0.9 288 0.88 289 0.86 290 0.85 291 0.83 292 0.81 293 0.79 294 0.78 295 0.77 296 0.78 297 0.79 298 0.8 299 0.81 300 0.83 301 0.84 302 0.86 303 0.88 304 0.9 305 0.92 306 0.94 307 0.96 308 0.98 309 1 310 1.01 311 1.01 312 1 313 0.99 314 0.97 315 0.96 316 0.95 317 0.94 318 0.93 319 0.91 320 0.9 321 0.89 322 0.87 323 0.85 324 0.84 325 0.84 326 0.84 327 0.85 328 0.86 329 0.88 330 0.89 331 0.92 332 0.96 333 1 334 1.05 335 1.09 336 1.14 337 1.18 338 1.23 339 1.27 340 1.31 341 1.35 342 1.39 343 1.43 344 1.46 345 1.47 346 1.47 347 1.46 348 1.44 349 1.42 350 1.39 351 1.36 352 1.32 353 1.27 354 1.22 355 1.16 356 1.11 357 1.05 358 0.99 359 0.92 1 0 360 0 7.54 1 7.73 2 8.12 3 8.62 4 9.15 5 9.62 6 10.05 7 10.48 8 10.92 9 11.33 10 11.71 11 12.11 12 12.53 13 12.92 14 13.19 15 13.3 16 13.18 17 12.86 18 12.4 19 11.86 20 11.32 21 10.69 22 9.9 23 9.03 24 8.18 25 7.44 26 6.8 27 6.19 28 5.61 29 5.07 30 4.56 31 4.08 32 3.63 33 3.19 34 2.79 35 2.42 36 2.08 37 1.75 38 1.45 39 1.18 40 0.95 41 0.76 42 0.58 43 0.42 44 0.29 45 0.2 46 0.14 47 0.09 48 0.04 49 0.01 50 0 51 0.01 52 0.02 53 0.05 54 0.08 55 0.12 56 0.17 57 0.25 58 0.34 59 0.46 60 0.58 61 0.73 62 0.92 63 1.14 64 1.38 65 1.63 66 1.91 67 2.22 68 2.56 69 2.92 70 3.31 71 3.73 72 4.18 73 4.68 74 5.21 75 5.77 76 6.38 77 7.03 78 7.73 79 8.5 80 9.32 81 10.23 82 11.24 83 12.33 84 13.5 85 14.74 86 16.35 87 18.35 88 20.32 89 21.82 90 22.41 91 21.53 92 19.36 93 16.58 94 13.9 95 12.01 96 10.85 97 9.86 98 8.99 99 8.22 100 7.51 101 6.84 102 6.23 103 5.67 104 5.15 105 4.67 106 4.2 107 3.76 108 3.35 109 2.97 110 2.62 111 2.29 112 1.98 113 1.69 114 1.43 115 1.19 116 0.98 117 0.78 118 0.6 119 0.45 120 0.33 121 0.25 122 0.16 123 0.1 124 0.05 125 0.03 126 0.03 127 0.03 128 0.03 129 0.04 130 0.04 131 0.06 132 0.11 133 0.19 134 0.29 135 0.39 136 0.53 137 0.72 138 0.95 139 1.2 140 1.46 141 1.75 142 2.08 143 2.43 144 2.8 145 3.18 146 3.55 147 3.94 148 4.34 149 4.78 150 5.27 151 5.84 152 6.49 153 7.2 154 7.93 155 8.65 156 9.46 157 10.38 158 11.26 159 11.97 160 12.35 161 12.51 162 12.65 163 12.75 164 12.82 165 12.84 166 12.73 167 12.43 168 12.02 169 11.58 170 11.18 171 10.8 172 10.38 173 9.97 174 9.58 175 9.25 176 8.93 177 8.62 178 8.34 179 8.14 180 8.06 181 8.06 182 8.06 183 8.07 184 8.07 185 8.07 186 8.01 187 7.84 188 7.65 189 7.49 190 7.42 191 7.53 192 7.81 193 8.17 194 8.53 195 8.8 196 8.99 197 9.16 198 9.31 199 9.46 200 9.62 201 9.8 202 10.01 203 10.21 204 10.36 205 10.45 206 10.49 207 10.51 208 10.52 209 10.54 210 10.58 211 10.82 212 11.34 213 11.93 214 12.43 215 12.63 216 12.53 217 12.28 218 11.99 219 11.75 220 11.65 221 11.76 222 12.04 223 12.39 224 12.74 225 12.98 226 13.13 227 13.26 228 13.37 229 13.47 230 13.59 231 13.71 232 13.81 233 13.93 234 14.06 235 14.23 236 14.57 237 15.1 238 15.66 239 16.1 240 16.28 241 16.07 242 15.55 243 14.89 244 14.27 245 13.87 246 13.63 247 13.42 248 13.24 249 13.12 250 13.08 251 13.19 252 13.47 253 13.86 254 14.3 255 14.74 256 15.23 257 15.82 258 16.44 259 17.01 260 17.44 261 17.78 262 18.11 263 18.39 264 18.58 265 18.66 266 18.63 267 18.52 268 18.35 269 18.09 270 14.2 271 14.02 272 13.87 273 13.75 274 13.68 275 13.66 276 13.68 277 13.74 278 13.82 279 13.92 280 14.03 281 14.17 282 14.36 283 14.59 284 14.85 285 15.14 286 15.51 287 15.99 288 16.5 289 17 290 17.42 291 17.79 292 18.17 293 18.51 294 18.75 295 18.84 296 18.5 297 17.63 298 16.5 299 15.35 300 14.45 301 13.72 302 13 303 12.35 304 11.83 305 11.51 306 11.34 307 11.22 308 11.12 309 11.02 310 10.91 311 10.76 312 10.6 313 10.44 314 10.3 315 10.2 316 10.13 317 10.08 318 10.03 319 9.99 320 9.94 321 9.88 322 9.84 323 9.78 324 9.72 325 9.65 326 9.53 327 9.35 328 9.16 329 9.01 330 8.95 331 8.95 332 8.96 333 8.97 334 8.98 335 8.98 336 8.93 337 8.8 338 8.61 339 8.41 340 8.22 341 8 342 7.74 343 7.49 344 7.3 345 7.22 346 7.22 347 7.23 348 7.24 349 7.26 350 7.27 351 7.28 352 7.3 353 7.31 354 7.33 355 7.35 356 7.37 357 7.4 358 7.43 359 7.48 0",50,"【2.5GHz】OVTK-0203-190M",360,2545,2575,0,null,"OVTK-0203-190M",false,0,0,null],</v>
      </c>
      <c r="F85" s="10" t="str">
        <f t="shared" si="7"/>
        <v>50,"【2.5GHz】OVTK-0203-190M",360,2545,2575,0,null,"OVTK-0203-190M",false,0,0,null],</v>
      </c>
      <c r="G85" s="10" t="str">
        <f t="shared" si="8"/>
        <v>"【2.5GHz】OVTK-0203-190M",360,2545,2575,0,null,"OVTK-0203-190M",false,0,0,null],</v>
      </c>
      <c r="H85" s="10" t="str">
        <f t="shared" ref="H85:L85" si="95">H31&amp;","&amp;I85</f>
        <v>360,2545,2575,0,null,"OVTK-0203-190M",false,0,0,null],</v>
      </c>
      <c r="I85" s="10" t="str">
        <f t="shared" si="95"/>
        <v>2545,2575,0,null,"OVTK-0203-190M",false,0,0,null],</v>
      </c>
      <c r="J85" s="10" t="str">
        <f t="shared" si="95"/>
        <v>2575,0,null,"OVTK-0203-190M",false,0,0,null],</v>
      </c>
      <c r="K85" s="10" t="str">
        <f t="shared" si="95"/>
        <v>0,null,"OVTK-0203-190M",false,0,0,null],</v>
      </c>
      <c r="L85" s="10" t="str">
        <f t="shared" si="95"/>
        <v>null,"OVTK-0203-190M",false,0,0,null],</v>
      </c>
      <c r="M85" s="10" t="str">
        <f t="shared" si="10"/>
        <v>"OVTK-0203-190M",false,0,0,null],</v>
      </c>
      <c r="N85" s="10" t="str">
        <f t="shared" ref="N85:P85" si="96">N31&amp;","&amp;O85</f>
        <v>false,0,0,null],</v>
      </c>
      <c r="O85" s="10" t="str">
        <f t="shared" si="96"/>
        <v>0,0,null],</v>
      </c>
      <c r="P85" s="10" t="str">
        <f t="shared" si="96"/>
        <v>0,null],</v>
      </c>
      <c r="Q85" s="10" t="str">
        <f t="shared" si="12"/>
        <v>null],</v>
      </c>
    </row>
    <row r="86">
      <c r="A86" s="10" t="str">
        <f t="shared" si="4"/>
        <v>["【2.5GHz】OVTK-0205-184(0)",5.68,"Ｇｏｏｄ Ｔｅｌｅｃｏｍｍｕｎｉｃａｔｉｏｎ","20180215_エリア設計部修正","2 0 0 360 0 0.32 1 0.31 2 0.3 3 0.28 4 0.27 5 0.25 6 0.23 7 0.2 8 0.18 9 0.16 10 0.14 11 0.12 12 0.1 13 0.08 14 0.06 15 0.05 16 0.04 17 0.04 18 0.03 19 0.03 20 0.04 21 0.04 22 0.05 23 0.06 24 0.07 25 0.08 26 0.09 27 0.1 28 0.12 29 0.13 30 0.15 31 0.16 32 0.18 33 0.19 34 0.21 35 0.22 36 0.24 37 0.25 38 0.27 39 0.29 40 0.3 41 0.32 42 0.34 43 0.37 44 0.39 45 0.41 46 0.43 47 0.45 48 0.47 49 0.48 50 0.5 51 0.52 52 0.53 53 0.54 54 0.55 55 0.56 56 0.57 57 0.58 58 0.59 59 0.59 60 0.6 61 0.61 62 0.62 63 0.62 64 0.63 65 0.64 66 0.64 67 0.65 68 0.65 69 0.65 70 0.65 71 0.66 72 0.66 73 0.65 74 0.65 75 0.64 76 0.63 77 0.62 78 0.6 79 0.59 80 0.57 81 0.55 82 0.53 83 0.51 84 0.48 85 0.46 86 0.44 87 0.42 88 0.4 89 0.38 90 0.36 91 0.34 92 0.32 93 0.3 94 0.27 95 0.25 96 0.22 97 0.19 98 0.17 99 0.14 100 0.12 101 0.09 102 0.07 103 0.05 104 0.04 105 0.02 106 0.01 107 0.01 108 0 109 0.01 110 0.01 111 0.02 112 0.03 113 0.04 114 0.05 115 0.06 116 0.08 117 0.09 118 0.11 119 0.13 120 0.15 121 0.17 122 0.19 123 0.2 124 0.22 125 0.24 126 0.25 127 0.27 128 0.29 129 0.31 130 0.33 131 0.35 132 0.37 133 0.39 134 0.42 135 0.44 136 0.46 137 0.48 138 0.5 139 0.51 140 0.53 141 0.54 142 0.55 143 0.55 144 0.55 145 0.55 146 0.54 147 0.53 148 0.51 149 0.49 150 0.47 151 0.44 152 0.41 153 0.38 154 0.36 155 0.33 156 0.3 157 0.28 158 0.26 159 0.24 160 0.23 161 0.22 162 0.21 163 0.21 164 0.22 165 0.22 166 0.22 167 0.23 168 0.23 169 0.24 170 0.25 171 0.26 172 0.28 173 0.29 174 0.31 175 0.32 176 0.34 177 0.36 178 0.39 179 0.41 180 0.44 181 0.44 182 0.44 183 0.43 184 0.43 185 0.43 186 0.42 187 0.42 188 0.41 189 0.41 190 0.4 191 0.39 192 0.39 193 0.38 194 0.38 195 0.37 196 0.36 197 0.36 198 0.35 199 0.34 200 0.33 201 0.32 202 0.31 203 0.29 204 0.28 205 0.26 206 0.25 207 0.23 208 0.21 209 0.2 210 0.19 211 0.17 212 0.16 213 0.15 214 0.15 215 0.14 216 0.14 217 0.14 218 0.15 219 0.16 220 0.18 221 0.19 222 0.21 223 0.24 224 0.26 225 0.29 226 0.31 227 0.34 228 0.37 229 0.4 230 0.43 231 0.46 232 0.49 233 0.51 234 0.54 235 0.56 236 0.59 237 0.62 238 0.65 239 0.68 240 0.71 241 0.74 242 0.77 243 0.8 244 0.83 245 0.86 246 0.88 247 0.91 248 0.93 249 0.95 250 0.97 251 0.98 252 1 253 1 254 1.01 255 1.02 256 1.03 257 1.04 258 1.04 259 1.05 260 1.06 261 1.06 262 1.07 263 1.08 264 1.08 265 1.08 266 1.09 267 1.09 268 1.09 269 1.09 270 1.09 271 1.09 272 1.09 273 1.09 274 1.08 275 1.08 276 1.07 277 1.07 278 1.06 279 1.05 280 1.04 281 1.03 282 1.02 283 1.01 284 1.01 285 1 286 0.99 287 0.98 288 0.97 289 0.96 290 0.95 291 0.94 292 0.94 293 0.93 294 0.92 295 0.91 296 0.9 297 0.89 298 0.88 299 0.87 300 0.86 301 0.85 302 0.84 303 0.83 304 0.81 305 0.8 306 0.79 307 0.77 308 0.76 309 0.74 310 0.72 311 0.7 312 0.67 313 0.65 314 0.63 315 0.6 316 0.58 317 0.56 318 0.54 319 0.52 320 0.5 321 0.48 322 0.47 323 0.46 324 0.46 325 0.45 326 0.45 327 0.45 328 0.44 329 0.44 330 0.44 331 0.44 332 0.44 333 0.43 334 0.43 335 0.43 336 0.43 337 0.43 338 0.43 339 0.42 340 0.42 341 0.42 342 0.42 343 0.41 344 0.41 345 0.41 346 0.4 347 0.4 348 0.39 349 0.39 350 0.38 351 0.38 352 0.37 353 0.37 354 0.36 355 0.36 356 0.35 357 0.34 358 0.34 359 0.33 1 0 360 0 6.69 1 6.7 2 6.71 3 6.73 4 6.76 5 6.79 6 6.93 7 7.22 8 7.56 9 7.87 10 8.06 11 8.14 12 8.22 13 8.27 14 8.31 15 8.33 16 8.26 17 8.1 18 7.87 19 7.62 20 7.39 21 7.17 22 6.94 23 6.71 24 6.45 25 6.17 26 5.86 27 5.5 28 5.12 29 4.74 30 4.39 31 4.06 32 3.73 33 3.41 34 3.1 35 2.8 36 2.5 37 2.2 38 1.91 39 1.64 40 1.4 41 1.18 42 0.97 43 0.78 44 0.61 45 0.48 46 0.36 47 0.24 48 0.14 49 0.07 50 0.05 51 0.04 52 0.04 53 0.04 54 0.04 55 0.04 56 0.07 57 0.13 58 0.22 59 0.33 60 0.44 61 0.55 62 0.69 63 0.84 64 1.01 65 1.2 66 1.42 67 1.68 68 1.97 69 2.29 70 2.62 71 2.97 72 3.34 73 3.76 74 4.21 75 4.71 76 5.29 77 5.96 78 6.7 79 7.51 80 8.37 81 9.36 82 10.53 83 11.74 84 12.89 85 13.85 86 14.74 87 15.65 88 16.45 89 17.02 90 17.24 91 16.69 92 15.32 93 13.53 94 11.73 95 10.32 96 9.27 97 8.29 98 7.4 99 6.59 100 5.9 101 5.3 102 4.77 103 4.28 104 3.84 105 3.43 106 3.04 107 2.67 108 2.33 109 2.02 110 1.76 111 1.53 112 1.32 113 1.13 114 0.96 115 0.8 116 0.66 117 0.52 118 0.39 119 0.29 120 0.21 121 0.15 122 0.09 123 0.04 124 0.01 125 0 126 0 127 0.02 128 0.05 129 0.09 130 0.13 131 0.19 132 0.28 133 0.4 134 0.53 135 0.68 136 0.85 137 1.07 138 1.32 139 1.58 140 1.83 141 2.09 142 2.35 143 2.63 144 2.92 145 3.24 146 3.59 147 3.99 148 4.4 149 4.83 150 5.25 151 5.72 152 6.22 153 6.71 154 7.14 155 7.44 156 7.67 157 7.87 158 8.04 159 8.16 160 8.2 161 8.2 162 8.17 163 8.14 164 8.09 165 8.04 166 7.91 167 7.68 168 7.42 169 7.21 170 7.12 171 7.13 172 7.14 173 7.16 174 7.17 175 7.18 176 7.14 177 7.05 178 6.94 179 6.85 180 6.81 181 6.83 182 6.88 183 6.95 184 7.02 185 7.09 186 7.16 187 7.22 188 7.29 189 7.37 190 7.45 191 7.52 192 7.6 193 7.69 194 7.79 195 7.91 196 8.09 197 8.32 198 8.59 199 8.86 200 9.11 201 9.33 202 9.53 203 9.73 204 9.96 205 10.21 206 10.58 207 11.06 208 11.53 209 11.9 210 12.05 211 11.94 212 11.66 213 11.34 214 11.07 215 10.96 216 11.02 217 11.16 218 11.32 219 11.46 220 11.52 221 11.43 222 11.22 223 10.96 224 10.7 225 10.52 226 10.4 227 10.29 228 10.2 229 10.13 230 10.11 231 10.22 232 10.5 233 10.86 234 11.25 235 11.57 236 11.87 237 12.2 238 12.49 239 12.71 240 12.8 241 12.78 242 12.76 243 12.71 244 12.66 245 12.61 246 12.52 247 12.39 248 12.26 249 12.16 250 12.12 251 12.13 252 12.18 253 12.25 254 12.35 255 12.45 256 12.63 257 12.9 258 13.24 259 13.61 260 13.97 261 14.36 262 14.83 263 15.28 264 15.67 265 15.92 266 16.07 267 16.2 268 16.31 269 16.38 270 16.41 271 15.88 272 15.37 273 14.88 274 14.42 275 13.98 276 13.54 277 13.09 278 12.68 279 12.33 280 12.07 281 11.87 282 11.69 283 11.54 284 11.43 285 11.4 286 11.41 287 11.46 288 11.53 289 11.61 290 11.7 291 11.81 292 11.97 293 12.13 294 12.26 295 12.31 296 12.31 297 12.3 298 12.29 299 12.28 300 12.26 301 12.14 302 11.85 303 11.5 304 11.16 305 10.92 306 10.77 307 10.62 308 10.5 309 10.41 310 10.38 311 10.52 312 10.86 313 11.26 314 11.59 315 11.73 316 11.65 317 11.45 318 11.21 319 11.02 320 10.93 321 10.97 322 11.05 323 11.16 324 11.25 325 11.32 326 11.36 327 11.39 328 11.42 329 11.44 330 11.44 331 11.38 332 11.22 333 11 334 10.74 335 10.48 336 10.19 337 9.85 338 9.47 339 9.09 340 8.74 341 8.37 342 7.95 343 7.57 344 7.29 345 7.18 346 7.18 347 7.2 348 7.22 349 7.23 350 7.24 351 7.2 352 7.09 353 6.96 354 6.85 355 6.78 356 6.75 357 6.73 358 6.71 359 6.7 0",125.5,"【2.5GHz】OVTK-0205-184",360,2545,2575,0,null,"OVTK-0205-184",false,0,0,null],</v>
      </c>
      <c r="B86" s="10" t="str">
        <f t="shared" si="5"/>
        <v>5.68,"Ｇｏｏｄ Ｔｅｌｅｃｏｍｍｕｎｉｃａｔｉｏｎ","20180215_エリア設計部修正","2 0 0 360 0 0.32 1 0.31 2 0.3 3 0.28 4 0.27 5 0.25 6 0.23 7 0.2 8 0.18 9 0.16 10 0.14 11 0.12 12 0.1 13 0.08 14 0.06 15 0.05 16 0.04 17 0.04 18 0.03 19 0.03 20 0.04 21 0.04 22 0.05 23 0.06 24 0.07 25 0.08 26 0.09 27 0.1 28 0.12 29 0.13 30 0.15 31 0.16 32 0.18 33 0.19 34 0.21 35 0.22 36 0.24 37 0.25 38 0.27 39 0.29 40 0.3 41 0.32 42 0.34 43 0.37 44 0.39 45 0.41 46 0.43 47 0.45 48 0.47 49 0.48 50 0.5 51 0.52 52 0.53 53 0.54 54 0.55 55 0.56 56 0.57 57 0.58 58 0.59 59 0.59 60 0.6 61 0.61 62 0.62 63 0.62 64 0.63 65 0.64 66 0.64 67 0.65 68 0.65 69 0.65 70 0.65 71 0.66 72 0.66 73 0.65 74 0.65 75 0.64 76 0.63 77 0.62 78 0.6 79 0.59 80 0.57 81 0.55 82 0.53 83 0.51 84 0.48 85 0.46 86 0.44 87 0.42 88 0.4 89 0.38 90 0.36 91 0.34 92 0.32 93 0.3 94 0.27 95 0.25 96 0.22 97 0.19 98 0.17 99 0.14 100 0.12 101 0.09 102 0.07 103 0.05 104 0.04 105 0.02 106 0.01 107 0.01 108 0 109 0.01 110 0.01 111 0.02 112 0.03 113 0.04 114 0.05 115 0.06 116 0.08 117 0.09 118 0.11 119 0.13 120 0.15 121 0.17 122 0.19 123 0.2 124 0.22 125 0.24 126 0.25 127 0.27 128 0.29 129 0.31 130 0.33 131 0.35 132 0.37 133 0.39 134 0.42 135 0.44 136 0.46 137 0.48 138 0.5 139 0.51 140 0.53 141 0.54 142 0.55 143 0.55 144 0.55 145 0.55 146 0.54 147 0.53 148 0.51 149 0.49 150 0.47 151 0.44 152 0.41 153 0.38 154 0.36 155 0.33 156 0.3 157 0.28 158 0.26 159 0.24 160 0.23 161 0.22 162 0.21 163 0.21 164 0.22 165 0.22 166 0.22 167 0.23 168 0.23 169 0.24 170 0.25 171 0.26 172 0.28 173 0.29 174 0.31 175 0.32 176 0.34 177 0.36 178 0.39 179 0.41 180 0.44 181 0.44 182 0.44 183 0.43 184 0.43 185 0.43 186 0.42 187 0.42 188 0.41 189 0.41 190 0.4 191 0.39 192 0.39 193 0.38 194 0.38 195 0.37 196 0.36 197 0.36 198 0.35 199 0.34 200 0.33 201 0.32 202 0.31 203 0.29 204 0.28 205 0.26 206 0.25 207 0.23 208 0.21 209 0.2 210 0.19 211 0.17 212 0.16 213 0.15 214 0.15 215 0.14 216 0.14 217 0.14 218 0.15 219 0.16 220 0.18 221 0.19 222 0.21 223 0.24 224 0.26 225 0.29 226 0.31 227 0.34 228 0.37 229 0.4 230 0.43 231 0.46 232 0.49 233 0.51 234 0.54 235 0.56 236 0.59 237 0.62 238 0.65 239 0.68 240 0.71 241 0.74 242 0.77 243 0.8 244 0.83 245 0.86 246 0.88 247 0.91 248 0.93 249 0.95 250 0.97 251 0.98 252 1 253 1 254 1.01 255 1.02 256 1.03 257 1.04 258 1.04 259 1.05 260 1.06 261 1.06 262 1.07 263 1.08 264 1.08 265 1.08 266 1.09 267 1.09 268 1.09 269 1.09 270 1.09 271 1.09 272 1.09 273 1.09 274 1.08 275 1.08 276 1.07 277 1.07 278 1.06 279 1.05 280 1.04 281 1.03 282 1.02 283 1.01 284 1.01 285 1 286 0.99 287 0.98 288 0.97 289 0.96 290 0.95 291 0.94 292 0.94 293 0.93 294 0.92 295 0.91 296 0.9 297 0.89 298 0.88 299 0.87 300 0.86 301 0.85 302 0.84 303 0.83 304 0.81 305 0.8 306 0.79 307 0.77 308 0.76 309 0.74 310 0.72 311 0.7 312 0.67 313 0.65 314 0.63 315 0.6 316 0.58 317 0.56 318 0.54 319 0.52 320 0.5 321 0.48 322 0.47 323 0.46 324 0.46 325 0.45 326 0.45 327 0.45 328 0.44 329 0.44 330 0.44 331 0.44 332 0.44 333 0.43 334 0.43 335 0.43 336 0.43 337 0.43 338 0.43 339 0.42 340 0.42 341 0.42 342 0.42 343 0.41 344 0.41 345 0.41 346 0.4 347 0.4 348 0.39 349 0.39 350 0.38 351 0.38 352 0.37 353 0.37 354 0.36 355 0.36 356 0.35 357 0.34 358 0.34 359 0.33 1 0 360 0 6.69 1 6.7 2 6.71 3 6.73 4 6.76 5 6.79 6 6.93 7 7.22 8 7.56 9 7.87 10 8.06 11 8.14 12 8.22 13 8.27 14 8.31 15 8.33 16 8.26 17 8.1 18 7.87 19 7.62 20 7.39 21 7.17 22 6.94 23 6.71 24 6.45 25 6.17 26 5.86 27 5.5 28 5.12 29 4.74 30 4.39 31 4.06 32 3.73 33 3.41 34 3.1 35 2.8 36 2.5 37 2.2 38 1.91 39 1.64 40 1.4 41 1.18 42 0.97 43 0.78 44 0.61 45 0.48 46 0.36 47 0.24 48 0.14 49 0.07 50 0.05 51 0.04 52 0.04 53 0.04 54 0.04 55 0.04 56 0.07 57 0.13 58 0.22 59 0.33 60 0.44 61 0.55 62 0.69 63 0.84 64 1.01 65 1.2 66 1.42 67 1.68 68 1.97 69 2.29 70 2.62 71 2.97 72 3.34 73 3.76 74 4.21 75 4.71 76 5.29 77 5.96 78 6.7 79 7.51 80 8.37 81 9.36 82 10.53 83 11.74 84 12.89 85 13.85 86 14.74 87 15.65 88 16.45 89 17.02 90 17.24 91 16.69 92 15.32 93 13.53 94 11.73 95 10.32 96 9.27 97 8.29 98 7.4 99 6.59 100 5.9 101 5.3 102 4.77 103 4.28 104 3.84 105 3.43 106 3.04 107 2.67 108 2.33 109 2.02 110 1.76 111 1.53 112 1.32 113 1.13 114 0.96 115 0.8 116 0.66 117 0.52 118 0.39 119 0.29 120 0.21 121 0.15 122 0.09 123 0.04 124 0.01 125 0 126 0 127 0.02 128 0.05 129 0.09 130 0.13 131 0.19 132 0.28 133 0.4 134 0.53 135 0.68 136 0.85 137 1.07 138 1.32 139 1.58 140 1.83 141 2.09 142 2.35 143 2.63 144 2.92 145 3.24 146 3.59 147 3.99 148 4.4 149 4.83 150 5.25 151 5.72 152 6.22 153 6.71 154 7.14 155 7.44 156 7.67 157 7.87 158 8.04 159 8.16 160 8.2 161 8.2 162 8.17 163 8.14 164 8.09 165 8.04 166 7.91 167 7.68 168 7.42 169 7.21 170 7.12 171 7.13 172 7.14 173 7.16 174 7.17 175 7.18 176 7.14 177 7.05 178 6.94 179 6.85 180 6.81 181 6.83 182 6.88 183 6.95 184 7.02 185 7.09 186 7.16 187 7.22 188 7.29 189 7.37 190 7.45 191 7.52 192 7.6 193 7.69 194 7.79 195 7.91 196 8.09 197 8.32 198 8.59 199 8.86 200 9.11 201 9.33 202 9.53 203 9.73 204 9.96 205 10.21 206 10.58 207 11.06 208 11.53 209 11.9 210 12.05 211 11.94 212 11.66 213 11.34 214 11.07 215 10.96 216 11.02 217 11.16 218 11.32 219 11.46 220 11.52 221 11.43 222 11.22 223 10.96 224 10.7 225 10.52 226 10.4 227 10.29 228 10.2 229 10.13 230 10.11 231 10.22 232 10.5 233 10.86 234 11.25 235 11.57 236 11.87 237 12.2 238 12.49 239 12.71 240 12.8 241 12.78 242 12.76 243 12.71 244 12.66 245 12.61 246 12.52 247 12.39 248 12.26 249 12.16 250 12.12 251 12.13 252 12.18 253 12.25 254 12.35 255 12.45 256 12.63 257 12.9 258 13.24 259 13.61 260 13.97 261 14.36 262 14.83 263 15.28 264 15.67 265 15.92 266 16.07 267 16.2 268 16.31 269 16.38 270 16.41 271 15.88 272 15.37 273 14.88 274 14.42 275 13.98 276 13.54 277 13.09 278 12.68 279 12.33 280 12.07 281 11.87 282 11.69 283 11.54 284 11.43 285 11.4 286 11.41 287 11.46 288 11.53 289 11.61 290 11.7 291 11.81 292 11.97 293 12.13 294 12.26 295 12.31 296 12.31 297 12.3 298 12.29 299 12.28 300 12.26 301 12.14 302 11.85 303 11.5 304 11.16 305 10.92 306 10.77 307 10.62 308 10.5 309 10.41 310 10.38 311 10.52 312 10.86 313 11.26 314 11.59 315 11.73 316 11.65 317 11.45 318 11.21 319 11.02 320 10.93 321 10.97 322 11.05 323 11.16 324 11.25 325 11.32 326 11.36 327 11.39 328 11.42 329 11.44 330 11.44 331 11.38 332 11.22 333 11 334 10.74 335 10.48 336 10.19 337 9.85 338 9.47 339 9.09 340 8.74 341 8.37 342 7.95 343 7.57 344 7.29 345 7.18 346 7.18 347 7.2 348 7.22 349 7.23 350 7.24 351 7.2 352 7.09 353 6.96 354 6.85 355 6.78 356 6.75 357 6.73 358 6.71 359 6.7 0",125.5,"【2.5GHz】OVTK-0205-184",360,2545,2575,0,null,"OVTK-0205-184",false,0,0,null],</v>
      </c>
      <c r="C86" s="10" t="str">
        <f t="shared" ref="C86:E86" si="97">""""&amp;C32&amp;""","&amp;D86</f>
        <v>"Ｇｏｏｄ Ｔｅｌｅｃｏｍｍｕｎｉｃａｔｉｏｎ","20180215_エリア設計部修正","2 0 0 360 0 0.32 1 0.31 2 0.3 3 0.28 4 0.27 5 0.25 6 0.23 7 0.2 8 0.18 9 0.16 10 0.14 11 0.12 12 0.1 13 0.08 14 0.06 15 0.05 16 0.04 17 0.04 18 0.03 19 0.03 20 0.04 21 0.04 22 0.05 23 0.06 24 0.07 25 0.08 26 0.09 27 0.1 28 0.12 29 0.13 30 0.15 31 0.16 32 0.18 33 0.19 34 0.21 35 0.22 36 0.24 37 0.25 38 0.27 39 0.29 40 0.3 41 0.32 42 0.34 43 0.37 44 0.39 45 0.41 46 0.43 47 0.45 48 0.47 49 0.48 50 0.5 51 0.52 52 0.53 53 0.54 54 0.55 55 0.56 56 0.57 57 0.58 58 0.59 59 0.59 60 0.6 61 0.61 62 0.62 63 0.62 64 0.63 65 0.64 66 0.64 67 0.65 68 0.65 69 0.65 70 0.65 71 0.66 72 0.66 73 0.65 74 0.65 75 0.64 76 0.63 77 0.62 78 0.6 79 0.59 80 0.57 81 0.55 82 0.53 83 0.51 84 0.48 85 0.46 86 0.44 87 0.42 88 0.4 89 0.38 90 0.36 91 0.34 92 0.32 93 0.3 94 0.27 95 0.25 96 0.22 97 0.19 98 0.17 99 0.14 100 0.12 101 0.09 102 0.07 103 0.05 104 0.04 105 0.02 106 0.01 107 0.01 108 0 109 0.01 110 0.01 111 0.02 112 0.03 113 0.04 114 0.05 115 0.06 116 0.08 117 0.09 118 0.11 119 0.13 120 0.15 121 0.17 122 0.19 123 0.2 124 0.22 125 0.24 126 0.25 127 0.27 128 0.29 129 0.31 130 0.33 131 0.35 132 0.37 133 0.39 134 0.42 135 0.44 136 0.46 137 0.48 138 0.5 139 0.51 140 0.53 141 0.54 142 0.55 143 0.55 144 0.55 145 0.55 146 0.54 147 0.53 148 0.51 149 0.49 150 0.47 151 0.44 152 0.41 153 0.38 154 0.36 155 0.33 156 0.3 157 0.28 158 0.26 159 0.24 160 0.23 161 0.22 162 0.21 163 0.21 164 0.22 165 0.22 166 0.22 167 0.23 168 0.23 169 0.24 170 0.25 171 0.26 172 0.28 173 0.29 174 0.31 175 0.32 176 0.34 177 0.36 178 0.39 179 0.41 180 0.44 181 0.44 182 0.44 183 0.43 184 0.43 185 0.43 186 0.42 187 0.42 188 0.41 189 0.41 190 0.4 191 0.39 192 0.39 193 0.38 194 0.38 195 0.37 196 0.36 197 0.36 198 0.35 199 0.34 200 0.33 201 0.32 202 0.31 203 0.29 204 0.28 205 0.26 206 0.25 207 0.23 208 0.21 209 0.2 210 0.19 211 0.17 212 0.16 213 0.15 214 0.15 215 0.14 216 0.14 217 0.14 218 0.15 219 0.16 220 0.18 221 0.19 222 0.21 223 0.24 224 0.26 225 0.29 226 0.31 227 0.34 228 0.37 229 0.4 230 0.43 231 0.46 232 0.49 233 0.51 234 0.54 235 0.56 236 0.59 237 0.62 238 0.65 239 0.68 240 0.71 241 0.74 242 0.77 243 0.8 244 0.83 245 0.86 246 0.88 247 0.91 248 0.93 249 0.95 250 0.97 251 0.98 252 1 253 1 254 1.01 255 1.02 256 1.03 257 1.04 258 1.04 259 1.05 260 1.06 261 1.06 262 1.07 263 1.08 264 1.08 265 1.08 266 1.09 267 1.09 268 1.09 269 1.09 270 1.09 271 1.09 272 1.09 273 1.09 274 1.08 275 1.08 276 1.07 277 1.07 278 1.06 279 1.05 280 1.04 281 1.03 282 1.02 283 1.01 284 1.01 285 1 286 0.99 287 0.98 288 0.97 289 0.96 290 0.95 291 0.94 292 0.94 293 0.93 294 0.92 295 0.91 296 0.9 297 0.89 298 0.88 299 0.87 300 0.86 301 0.85 302 0.84 303 0.83 304 0.81 305 0.8 306 0.79 307 0.77 308 0.76 309 0.74 310 0.72 311 0.7 312 0.67 313 0.65 314 0.63 315 0.6 316 0.58 317 0.56 318 0.54 319 0.52 320 0.5 321 0.48 322 0.47 323 0.46 324 0.46 325 0.45 326 0.45 327 0.45 328 0.44 329 0.44 330 0.44 331 0.44 332 0.44 333 0.43 334 0.43 335 0.43 336 0.43 337 0.43 338 0.43 339 0.42 340 0.42 341 0.42 342 0.42 343 0.41 344 0.41 345 0.41 346 0.4 347 0.4 348 0.39 349 0.39 350 0.38 351 0.38 352 0.37 353 0.37 354 0.36 355 0.36 356 0.35 357 0.34 358 0.34 359 0.33 1 0 360 0 6.69 1 6.7 2 6.71 3 6.73 4 6.76 5 6.79 6 6.93 7 7.22 8 7.56 9 7.87 10 8.06 11 8.14 12 8.22 13 8.27 14 8.31 15 8.33 16 8.26 17 8.1 18 7.87 19 7.62 20 7.39 21 7.17 22 6.94 23 6.71 24 6.45 25 6.17 26 5.86 27 5.5 28 5.12 29 4.74 30 4.39 31 4.06 32 3.73 33 3.41 34 3.1 35 2.8 36 2.5 37 2.2 38 1.91 39 1.64 40 1.4 41 1.18 42 0.97 43 0.78 44 0.61 45 0.48 46 0.36 47 0.24 48 0.14 49 0.07 50 0.05 51 0.04 52 0.04 53 0.04 54 0.04 55 0.04 56 0.07 57 0.13 58 0.22 59 0.33 60 0.44 61 0.55 62 0.69 63 0.84 64 1.01 65 1.2 66 1.42 67 1.68 68 1.97 69 2.29 70 2.62 71 2.97 72 3.34 73 3.76 74 4.21 75 4.71 76 5.29 77 5.96 78 6.7 79 7.51 80 8.37 81 9.36 82 10.53 83 11.74 84 12.89 85 13.85 86 14.74 87 15.65 88 16.45 89 17.02 90 17.24 91 16.69 92 15.32 93 13.53 94 11.73 95 10.32 96 9.27 97 8.29 98 7.4 99 6.59 100 5.9 101 5.3 102 4.77 103 4.28 104 3.84 105 3.43 106 3.04 107 2.67 108 2.33 109 2.02 110 1.76 111 1.53 112 1.32 113 1.13 114 0.96 115 0.8 116 0.66 117 0.52 118 0.39 119 0.29 120 0.21 121 0.15 122 0.09 123 0.04 124 0.01 125 0 126 0 127 0.02 128 0.05 129 0.09 130 0.13 131 0.19 132 0.28 133 0.4 134 0.53 135 0.68 136 0.85 137 1.07 138 1.32 139 1.58 140 1.83 141 2.09 142 2.35 143 2.63 144 2.92 145 3.24 146 3.59 147 3.99 148 4.4 149 4.83 150 5.25 151 5.72 152 6.22 153 6.71 154 7.14 155 7.44 156 7.67 157 7.87 158 8.04 159 8.16 160 8.2 161 8.2 162 8.17 163 8.14 164 8.09 165 8.04 166 7.91 167 7.68 168 7.42 169 7.21 170 7.12 171 7.13 172 7.14 173 7.16 174 7.17 175 7.18 176 7.14 177 7.05 178 6.94 179 6.85 180 6.81 181 6.83 182 6.88 183 6.95 184 7.02 185 7.09 186 7.16 187 7.22 188 7.29 189 7.37 190 7.45 191 7.52 192 7.6 193 7.69 194 7.79 195 7.91 196 8.09 197 8.32 198 8.59 199 8.86 200 9.11 201 9.33 202 9.53 203 9.73 204 9.96 205 10.21 206 10.58 207 11.06 208 11.53 209 11.9 210 12.05 211 11.94 212 11.66 213 11.34 214 11.07 215 10.96 216 11.02 217 11.16 218 11.32 219 11.46 220 11.52 221 11.43 222 11.22 223 10.96 224 10.7 225 10.52 226 10.4 227 10.29 228 10.2 229 10.13 230 10.11 231 10.22 232 10.5 233 10.86 234 11.25 235 11.57 236 11.87 237 12.2 238 12.49 239 12.71 240 12.8 241 12.78 242 12.76 243 12.71 244 12.66 245 12.61 246 12.52 247 12.39 248 12.26 249 12.16 250 12.12 251 12.13 252 12.18 253 12.25 254 12.35 255 12.45 256 12.63 257 12.9 258 13.24 259 13.61 260 13.97 261 14.36 262 14.83 263 15.28 264 15.67 265 15.92 266 16.07 267 16.2 268 16.31 269 16.38 270 16.41 271 15.88 272 15.37 273 14.88 274 14.42 275 13.98 276 13.54 277 13.09 278 12.68 279 12.33 280 12.07 281 11.87 282 11.69 283 11.54 284 11.43 285 11.4 286 11.41 287 11.46 288 11.53 289 11.61 290 11.7 291 11.81 292 11.97 293 12.13 294 12.26 295 12.31 296 12.31 297 12.3 298 12.29 299 12.28 300 12.26 301 12.14 302 11.85 303 11.5 304 11.16 305 10.92 306 10.77 307 10.62 308 10.5 309 10.41 310 10.38 311 10.52 312 10.86 313 11.26 314 11.59 315 11.73 316 11.65 317 11.45 318 11.21 319 11.02 320 10.93 321 10.97 322 11.05 323 11.16 324 11.25 325 11.32 326 11.36 327 11.39 328 11.42 329 11.44 330 11.44 331 11.38 332 11.22 333 11 334 10.74 335 10.48 336 10.19 337 9.85 338 9.47 339 9.09 340 8.74 341 8.37 342 7.95 343 7.57 344 7.29 345 7.18 346 7.18 347 7.2 348 7.22 349 7.23 350 7.24 351 7.2 352 7.09 353 6.96 354 6.85 355 6.78 356 6.75 357 6.73 358 6.71 359 6.7 0",125.5,"【2.5GHz】OVTK-0205-184",360,2545,2575,0,null,"OVTK-0205-184",false,0,0,null],</v>
      </c>
      <c r="D86" s="10" t="str">
        <f t="shared" si="97"/>
        <v>"20180215_エリア設計部修正","2 0 0 360 0 0.32 1 0.31 2 0.3 3 0.28 4 0.27 5 0.25 6 0.23 7 0.2 8 0.18 9 0.16 10 0.14 11 0.12 12 0.1 13 0.08 14 0.06 15 0.05 16 0.04 17 0.04 18 0.03 19 0.03 20 0.04 21 0.04 22 0.05 23 0.06 24 0.07 25 0.08 26 0.09 27 0.1 28 0.12 29 0.13 30 0.15 31 0.16 32 0.18 33 0.19 34 0.21 35 0.22 36 0.24 37 0.25 38 0.27 39 0.29 40 0.3 41 0.32 42 0.34 43 0.37 44 0.39 45 0.41 46 0.43 47 0.45 48 0.47 49 0.48 50 0.5 51 0.52 52 0.53 53 0.54 54 0.55 55 0.56 56 0.57 57 0.58 58 0.59 59 0.59 60 0.6 61 0.61 62 0.62 63 0.62 64 0.63 65 0.64 66 0.64 67 0.65 68 0.65 69 0.65 70 0.65 71 0.66 72 0.66 73 0.65 74 0.65 75 0.64 76 0.63 77 0.62 78 0.6 79 0.59 80 0.57 81 0.55 82 0.53 83 0.51 84 0.48 85 0.46 86 0.44 87 0.42 88 0.4 89 0.38 90 0.36 91 0.34 92 0.32 93 0.3 94 0.27 95 0.25 96 0.22 97 0.19 98 0.17 99 0.14 100 0.12 101 0.09 102 0.07 103 0.05 104 0.04 105 0.02 106 0.01 107 0.01 108 0 109 0.01 110 0.01 111 0.02 112 0.03 113 0.04 114 0.05 115 0.06 116 0.08 117 0.09 118 0.11 119 0.13 120 0.15 121 0.17 122 0.19 123 0.2 124 0.22 125 0.24 126 0.25 127 0.27 128 0.29 129 0.31 130 0.33 131 0.35 132 0.37 133 0.39 134 0.42 135 0.44 136 0.46 137 0.48 138 0.5 139 0.51 140 0.53 141 0.54 142 0.55 143 0.55 144 0.55 145 0.55 146 0.54 147 0.53 148 0.51 149 0.49 150 0.47 151 0.44 152 0.41 153 0.38 154 0.36 155 0.33 156 0.3 157 0.28 158 0.26 159 0.24 160 0.23 161 0.22 162 0.21 163 0.21 164 0.22 165 0.22 166 0.22 167 0.23 168 0.23 169 0.24 170 0.25 171 0.26 172 0.28 173 0.29 174 0.31 175 0.32 176 0.34 177 0.36 178 0.39 179 0.41 180 0.44 181 0.44 182 0.44 183 0.43 184 0.43 185 0.43 186 0.42 187 0.42 188 0.41 189 0.41 190 0.4 191 0.39 192 0.39 193 0.38 194 0.38 195 0.37 196 0.36 197 0.36 198 0.35 199 0.34 200 0.33 201 0.32 202 0.31 203 0.29 204 0.28 205 0.26 206 0.25 207 0.23 208 0.21 209 0.2 210 0.19 211 0.17 212 0.16 213 0.15 214 0.15 215 0.14 216 0.14 217 0.14 218 0.15 219 0.16 220 0.18 221 0.19 222 0.21 223 0.24 224 0.26 225 0.29 226 0.31 227 0.34 228 0.37 229 0.4 230 0.43 231 0.46 232 0.49 233 0.51 234 0.54 235 0.56 236 0.59 237 0.62 238 0.65 239 0.68 240 0.71 241 0.74 242 0.77 243 0.8 244 0.83 245 0.86 246 0.88 247 0.91 248 0.93 249 0.95 250 0.97 251 0.98 252 1 253 1 254 1.01 255 1.02 256 1.03 257 1.04 258 1.04 259 1.05 260 1.06 261 1.06 262 1.07 263 1.08 264 1.08 265 1.08 266 1.09 267 1.09 268 1.09 269 1.09 270 1.09 271 1.09 272 1.09 273 1.09 274 1.08 275 1.08 276 1.07 277 1.07 278 1.06 279 1.05 280 1.04 281 1.03 282 1.02 283 1.01 284 1.01 285 1 286 0.99 287 0.98 288 0.97 289 0.96 290 0.95 291 0.94 292 0.94 293 0.93 294 0.92 295 0.91 296 0.9 297 0.89 298 0.88 299 0.87 300 0.86 301 0.85 302 0.84 303 0.83 304 0.81 305 0.8 306 0.79 307 0.77 308 0.76 309 0.74 310 0.72 311 0.7 312 0.67 313 0.65 314 0.63 315 0.6 316 0.58 317 0.56 318 0.54 319 0.52 320 0.5 321 0.48 322 0.47 323 0.46 324 0.46 325 0.45 326 0.45 327 0.45 328 0.44 329 0.44 330 0.44 331 0.44 332 0.44 333 0.43 334 0.43 335 0.43 336 0.43 337 0.43 338 0.43 339 0.42 340 0.42 341 0.42 342 0.42 343 0.41 344 0.41 345 0.41 346 0.4 347 0.4 348 0.39 349 0.39 350 0.38 351 0.38 352 0.37 353 0.37 354 0.36 355 0.36 356 0.35 357 0.34 358 0.34 359 0.33 1 0 360 0 6.69 1 6.7 2 6.71 3 6.73 4 6.76 5 6.79 6 6.93 7 7.22 8 7.56 9 7.87 10 8.06 11 8.14 12 8.22 13 8.27 14 8.31 15 8.33 16 8.26 17 8.1 18 7.87 19 7.62 20 7.39 21 7.17 22 6.94 23 6.71 24 6.45 25 6.17 26 5.86 27 5.5 28 5.12 29 4.74 30 4.39 31 4.06 32 3.73 33 3.41 34 3.1 35 2.8 36 2.5 37 2.2 38 1.91 39 1.64 40 1.4 41 1.18 42 0.97 43 0.78 44 0.61 45 0.48 46 0.36 47 0.24 48 0.14 49 0.07 50 0.05 51 0.04 52 0.04 53 0.04 54 0.04 55 0.04 56 0.07 57 0.13 58 0.22 59 0.33 60 0.44 61 0.55 62 0.69 63 0.84 64 1.01 65 1.2 66 1.42 67 1.68 68 1.97 69 2.29 70 2.62 71 2.97 72 3.34 73 3.76 74 4.21 75 4.71 76 5.29 77 5.96 78 6.7 79 7.51 80 8.37 81 9.36 82 10.53 83 11.74 84 12.89 85 13.85 86 14.74 87 15.65 88 16.45 89 17.02 90 17.24 91 16.69 92 15.32 93 13.53 94 11.73 95 10.32 96 9.27 97 8.29 98 7.4 99 6.59 100 5.9 101 5.3 102 4.77 103 4.28 104 3.84 105 3.43 106 3.04 107 2.67 108 2.33 109 2.02 110 1.76 111 1.53 112 1.32 113 1.13 114 0.96 115 0.8 116 0.66 117 0.52 118 0.39 119 0.29 120 0.21 121 0.15 122 0.09 123 0.04 124 0.01 125 0 126 0 127 0.02 128 0.05 129 0.09 130 0.13 131 0.19 132 0.28 133 0.4 134 0.53 135 0.68 136 0.85 137 1.07 138 1.32 139 1.58 140 1.83 141 2.09 142 2.35 143 2.63 144 2.92 145 3.24 146 3.59 147 3.99 148 4.4 149 4.83 150 5.25 151 5.72 152 6.22 153 6.71 154 7.14 155 7.44 156 7.67 157 7.87 158 8.04 159 8.16 160 8.2 161 8.2 162 8.17 163 8.14 164 8.09 165 8.04 166 7.91 167 7.68 168 7.42 169 7.21 170 7.12 171 7.13 172 7.14 173 7.16 174 7.17 175 7.18 176 7.14 177 7.05 178 6.94 179 6.85 180 6.81 181 6.83 182 6.88 183 6.95 184 7.02 185 7.09 186 7.16 187 7.22 188 7.29 189 7.37 190 7.45 191 7.52 192 7.6 193 7.69 194 7.79 195 7.91 196 8.09 197 8.32 198 8.59 199 8.86 200 9.11 201 9.33 202 9.53 203 9.73 204 9.96 205 10.21 206 10.58 207 11.06 208 11.53 209 11.9 210 12.05 211 11.94 212 11.66 213 11.34 214 11.07 215 10.96 216 11.02 217 11.16 218 11.32 219 11.46 220 11.52 221 11.43 222 11.22 223 10.96 224 10.7 225 10.52 226 10.4 227 10.29 228 10.2 229 10.13 230 10.11 231 10.22 232 10.5 233 10.86 234 11.25 235 11.57 236 11.87 237 12.2 238 12.49 239 12.71 240 12.8 241 12.78 242 12.76 243 12.71 244 12.66 245 12.61 246 12.52 247 12.39 248 12.26 249 12.16 250 12.12 251 12.13 252 12.18 253 12.25 254 12.35 255 12.45 256 12.63 257 12.9 258 13.24 259 13.61 260 13.97 261 14.36 262 14.83 263 15.28 264 15.67 265 15.92 266 16.07 267 16.2 268 16.31 269 16.38 270 16.41 271 15.88 272 15.37 273 14.88 274 14.42 275 13.98 276 13.54 277 13.09 278 12.68 279 12.33 280 12.07 281 11.87 282 11.69 283 11.54 284 11.43 285 11.4 286 11.41 287 11.46 288 11.53 289 11.61 290 11.7 291 11.81 292 11.97 293 12.13 294 12.26 295 12.31 296 12.31 297 12.3 298 12.29 299 12.28 300 12.26 301 12.14 302 11.85 303 11.5 304 11.16 305 10.92 306 10.77 307 10.62 308 10.5 309 10.41 310 10.38 311 10.52 312 10.86 313 11.26 314 11.59 315 11.73 316 11.65 317 11.45 318 11.21 319 11.02 320 10.93 321 10.97 322 11.05 323 11.16 324 11.25 325 11.32 326 11.36 327 11.39 328 11.42 329 11.44 330 11.44 331 11.38 332 11.22 333 11 334 10.74 335 10.48 336 10.19 337 9.85 338 9.47 339 9.09 340 8.74 341 8.37 342 7.95 343 7.57 344 7.29 345 7.18 346 7.18 347 7.2 348 7.22 349 7.23 350 7.24 351 7.2 352 7.09 353 6.96 354 6.85 355 6.78 356 6.75 357 6.73 358 6.71 359 6.7 0",125.5,"【2.5GHz】OVTK-0205-184",360,2545,2575,0,null,"OVTK-0205-184",false,0,0,null],</v>
      </c>
      <c r="E86" s="10" t="str">
        <f t="shared" si="97"/>
        <v>"2 0 0 360 0 0.32 1 0.31 2 0.3 3 0.28 4 0.27 5 0.25 6 0.23 7 0.2 8 0.18 9 0.16 10 0.14 11 0.12 12 0.1 13 0.08 14 0.06 15 0.05 16 0.04 17 0.04 18 0.03 19 0.03 20 0.04 21 0.04 22 0.05 23 0.06 24 0.07 25 0.08 26 0.09 27 0.1 28 0.12 29 0.13 30 0.15 31 0.16 32 0.18 33 0.19 34 0.21 35 0.22 36 0.24 37 0.25 38 0.27 39 0.29 40 0.3 41 0.32 42 0.34 43 0.37 44 0.39 45 0.41 46 0.43 47 0.45 48 0.47 49 0.48 50 0.5 51 0.52 52 0.53 53 0.54 54 0.55 55 0.56 56 0.57 57 0.58 58 0.59 59 0.59 60 0.6 61 0.61 62 0.62 63 0.62 64 0.63 65 0.64 66 0.64 67 0.65 68 0.65 69 0.65 70 0.65 71 0.66 72 0.66 73 0.65 74 0.65 75 0.64 76 0.63 77 0.62 78 0.6 79 0.59 80 0.57 81 0.55 82 0.53 83 0.51 84 0.48 85 0.46 86 0.44 87 0.42 88 0.4 89 0.38 90 0.36 91 0.34 92 0.32 93 0.3 94 0.27 95 0.25 96 0.22 97 0.19 98 0.17 99 0.14 100 0.12 101 0.09 102 0.07 103 0.05 104 0.04 105 0.02 106 0.01 107 0.01 108 0 109 0.01 110 0.01 111 0.02 112 0.03 113 0.04 114 0.05 115 0.06 116 0.08 117 0.09 118 0.11 119 0.13 120 0.15 121 0.17 122 0.19 123 0.2 124 0.22 125 0.24 126 0.25 127 0.27 128 0.29 129 0.31 130 0.33 131 0.35 132 0.37 133 0.39 134 0.42 135 0.44 136 0.46 137 0.48 138 0.5 139 0.51 140 0.53 141 0.54 142 0.55 143 0.55 144 0.55 145 0.55 146 0.54 147 0.53 148 0.51 149 0.49 150 0.47 151 0.44 152 0.41 153 0.38 154 0.36 155 0.33 156 0.3 157 0.28 158 0.26 159 0.24 160 0.23 161 0.22 162 0.21 163 0.21 164 0.22 165 0.22 166 0.22 167 0.23 168 0.23 169 0.24 170 0.25 171 0.26 172 0.28 173 0.29 174 0.31 175 0.32 176 0.34 177 0.36 178 0.39 179 0.41 180 0.44 181 0.44 182 0.44 183 0.43 184 0.43 185 0.43 186 0.42 187 0.42 188 0.41 189 0.41 190 0.4 191 0.39 192 0.39 193 0.38 194 0.38 195 0.37 196 0.36 197 0.36 198 0.35 199 0.34 200 0.33 201 0.32 202 0.31 203 0.29 204 0.28 205 0.26 206 0.25 207 0.23 208 0.21 209 0.2 210 0.19 211 0.17 212 0.16 213 0.15 214 0.15 215 0.14 216 0.14 217 0.14 218 0.15 219 0.16 220 0.18 221 0.19 222 0.21 223 0.24 224 0.26 225 0.29 226 0.31 227 0.34 228 0.37 229 0.4 230 0.43 231 0.46 232 0.49 233 0.51 234 0.54 235 0.56 236 0.59 237 0.62 238 0.65 239 0.68 240 0.71 241 0.74 242 0.77 243 0.8 244 0.83 245 0.86 246 0.88 247 0.91 248 0.93 249 0.95 250 0.97 251 0.98 252 1 253 1 254 1.01 255 1.02 256 1.03 257 1.04 258 1.04 259 1.05 260 1.06 261 1.06 262 1.07 263 1.08 264 1.08 265 1.08 266 1.09 267 1.09 268 1.09 269 1.09 270 1.09 271 1.09 272 1.09 273 1.09 274 1.08 275 1.08 276 1.07 277 1.07 278 1.06 279 1.05 280 1.04 281 1.03 282 1.02 283 1.01 284 1.01 285 1 286 0.99 287 0.98 288 0.97 289 0.96 290 0.95 291 0.94 292 0.94 293 0.93 294 0.92 295 0.91 296 0.9 297 0.89 298 0.88 299 0.87 300 0.86 301 0.85 302 0.84 303 0.83 304 0.81 305 0.8 306 0.79 307 0.77 308 0.76 309 0.74 310 0.72 311 0.7 312 0.67 313 0.65 314 0.63 315 0.6 316 0.58 317 0.56 318 0.54 319 0.52 320 0.5 321 0.48 322 0.47 323 0.46 324 0.46 325 0.45 326 0.45 327 0.45 328 0.44 329 0.44 330 0.44 331 0.44 332 0.44 333 0.43 334 0.43 335 0.43 336 0.43 337 0.43 338 0.43 339 0.42 340 0.42 341 0.42 342 0.42 343 0.41 344 0.41 345 0.41 346 0.4 347 0.4 348 0.39 349 0.39 350 0.38 351 0.38 352 0.37 353 0.37 354 0.36 355 0.36 356 0.35 357 0.34 358 0.34 359 0.33 1 0 360 0 6.69 1 6.7 2 6.71 3 6.73 4 6.76 5 6.79 6 6.93 7 7.22 8 7.56 9 7.87 10 8.06 11 8.14 12 8.22 13 8.27 14 8.31 15 8.33 16 8.26 17 8.1 18 7.87 19 7.62 20 7.39 21 7.17 22 6.94 23 6.71 24 6.45 25 6.17 26 5.86 27 5.5 28 5.12 29 4.74 30 4.39 31 4.06 32 3.73 33 3.41 34 3.1 35 2.8 36 2.5 37 2.2 38 1.91 39 1.64 40 1.4 41 1.18 42 0.97 43 0.78 44 0.61 45 0.48 46 0.36 47 0.24 48 0.14 49 0.07 50 0.05 51 0.04 52 0.04 53 0.04 54 0.04 55 0.04 56 0.07 57 0.13 58 0.22 59 0.33 60 0.44 61 0.55 62 0.69 63 0.84 64 1.01 65 1.2 66 1.42 67 1.68 68 1.97 69 2.29 70 2.62 71 2.97 72 3.34 73 3.76 74 4.21 75 4.71 76 5.29 77 5.96 78 6.7 79 7.51 80 8.37 81 9.36 82 10.53 83 11.74 84 12.89 85 13.85 86 14.74 87 15.65 88 16.45 89 17.02 90 17.24 91 16.69 92 15.32 93 13.53 94 11.73 95 10.32 96 9.27 97 8.29 98 7.4 99 6.59 100 5.9 101 5.3 102 4.77 103 4.28 104 3.84 105 3.43 106 3.04 107 2.67 108 2.33 109 2.02 110 1.76 111 1.53 112 1.32 113 1.13 114 0.96 115 0.8 116 0.66 117 0.52 118 0.39 119 0.29 120 0.21 121 0.15 122 0.09 123 0.04 124 0.01 125 0 126 0 127 0.02 128 0.05 129 0.09 130 0.13 131 0.19 132 0.28 133 0.4 134 0.53 135 0.68 136 0.85 137 1.07 138 1.32 139 1.58 140 1.83 141 2.09 142 2.35 143 2.63 144 2.92 145 3.24 146 3.59 147 3.99 148 4.4 149 4.83 150 5.25 151 5.72 152 6.22 153 6.71 154 7.14 155 7.44 156 7.67 157 7.87 158 8.04 159 8.16 160 8.2 161 8.2 162 8.17 163 8.14 164 8.09 165 8.04 166 7.91 167 7.68 168 7.42 169 7.21 170 7.12 171 7.13 172 7.14 173 7.16 174 7.17 175 7.18 176 7.14 177 7.05 178 6.94 179 6.85 180 6.81 181 6.83 182 6.88 183 6.95 184 7.02 185 7.09 186 7.16 187 7.22 188 7.29 189 7.37 190 7.45 191 7.52 192 7.6 193 7.69 194 7.79 195 7.91 196 8.09 197 8.32 198 8.59 199 8.86 200 9.11 201 9.33 202 9.53 203 9.73 204 9.96 205 10.21 206 10.58 207 11.06 208 11.53 209 11.9 210 12.05 211 11.94 212 11.66 213 11.34 214 11.07 215 10.96 216 11.02 217 11.16 218 11.32 219 11.46 220 11.52 221 11.43 222 11.22 223 10.96 224 10.7 225 10.52 226 10.4 227 10.29 228 10.2 229 10.13 230 10.11 231 10.22 232 10.5 233 10.86 234 11.25 235 11.57 236 11.87 237 12.2 238 12.49 239 12.71 240 12.8 241 12.78 242 12.76 243 12.71 244 12.66 245 12.61 246 12.52 247 12.39 248 12.26 249 12.16 250 12.12 251 12.13 252 12.18 253 12.25 254 12.35 255 12.45 256 12.63 257 12.9 258 13.24 259 13.61 260 13.97 261 14.36 262 14.83 263 15.28 264 15.67 265 15.92 266 16.07 267 16.2 268 16.31 269 16.38 270 16.41 271 15.88 272 15.37 273 14.88 274 14.42 275 13.98 276 13.54 277 13.09 278 12.68 279 12.33 280 12.07 281 11.87 282 11.69 283 11.54 284 11.43 285 11.4 286 11.41 287 11.46 288 11.53 289 11.61 290 11.7 291 11.81 292 11.97 293 12.13 294 12.26 295 12.31 296 12.31 297 12.3 298 12.29 299 12.28 300 12.26 301 12.14 302 11.85 303 11.5 304 11.16 305 10.92 306 10.77 307 10.62 308 10.5 309 10.41 310 10.38 311 10.52 312 10.86 313 11.26 314 11.59 315 11.73 316 11.65 317 11.45 318 11.21 319 11.02 320 10.93 321 10.97 322 11.05 323 11.16 324 11.25 325 11.32 326 11.36 327 11.39 328 11.42 329 11.44 330 11.44 331 11.38 332 11.22 333 11 334 10.74 335 10.48 336 10.19 337 9.85 338 9.47 339 9.09 340 8.74 341 8.37 342 7.95 343 7.57 344 7.29 345 7.18 346 7.18 347 7.2 348 7.22 349 7.23 350 7.24 351 7.2 352 7.09 353 6.96 354 6.85 355 6.78 356 6.75 357 6.73 358 6.71 359 6.7 0",125.5,"【2.5GHz】OVTK-0205-184",360,2545,2575,0,null,"OVTK-0205-184",false,0,0,null],</v>
      </c>
      <c r="F86" s="10" t="str">
        <f t="shared" si="7"/>
        <v>125.5,"【2.5GHz】OVTK-0205-184",360,2545,2575,0,null,"OVTK-0205-184",false,0,0,null],</v>
      </c>
      <c r="G86" s="10" t="str">
        <f t="shared" si="8"/>
        <v>"【2.5GHz】OVTK-0205-184",360,2545,2575,0,null,"OVTK-0205-184",false,0,0,null],</v>
      </c>
      <c r="H86" s="10" t="str">
        <f t="shared" ref="H86:L86" si="98">H32&amp;","&amp;I86</f>
        <v>360,2545,2575,0,null,"OVTK-0205-184",false,0,0,null],</v>
      </c>
      <c r="I86" s="10" t="str">
        <f t="shared" si="98"/>
        <v>2545,2575,0,null,"OVTK-0205-184",false,0,0,null],</v>
      </c>
      <c r="J86" s="10" t="str">
        <f t="shared" si="98"/>
        <v>2575,0,null,"OVTK-0205-184",false,0,0,null],</v>
      </c>
      <c r="K86" s="10" t="str">
        <f t="shared" si="98"/>
        <v>0,null,"OVTK-0205-184",false,0,0,null],</v>
      </c>
      <c r="L86" s="10" t="str">
        <f t="shared" si="98"/>
        <v>null,"OVTK-0205-184",false,0,0,null],</v>
      </c>
      <c r="M86" s="10" t="str">
        <f t="shared" si="10"/>
        <v>"OVTK-0205-184",false,0,0,null],</v>
      </c>
      <c r="N86" s="10" t="str">
        <f t="shared" ref="N86:P86" si="99">N32&amp;","&amp;O86</f>
        <v>false,0,0,null],</v>
      </c>
      <c r="O86" s="10" t="str">
        <f t="shared" si="99"/>
        <v>0,0,null],</v>
      </c>
      <c r="P86" s="10" t="str">
        <f t="shared" si="99"/>
        <v>0,null],</v>
      </c>
      <c r="Q86" s="10" t="str">
        <f t="shared" si="12"/>
        <v>null],</v>
      </c>
    </row>
    <row r="87">
      <c r="A87" s="10" t="str">
        <f t="shared" si="4"/>
        <v>["【2.5GHz】R-0736FVM-DK(0)",5.74,"電気興業株式会社","20180215_エリア設計部修正","2 0 0 360 0 2.4 1 2.4 2 2.4 3 2.4 4 2.4 5 2.4 6 2.4 7 2.4 8 2.4 9 2.4 10 2.4 11 2.4 12 2.4 13 2.5 14 2.5 15 2.5 16 2.5 17 2.5 18 2.5 19 2.5 20 2.5 21 2.5 22 2.5 23 2.5 24 2.5 25 2.5 26 2.5 27 2.5 28 2.5 29 2.5 30 2.5 31 2.5 32 2.5 33 2.5 34 2.5 35 2.6 36 2.6 37 2.6 38 2.6 39 2.6 40 2.6 41 2.6 42 2.6 43 2.6 44 2.7 45 2.7 46 2.7 47 2.7 48 2.7 49 2.7 50 2.7 51 2.7 52 2.7 53 2.7 54 2.7 55 2.7 56 2.7 57 2.7 58 2.7 59 2.7 60 2.7 61 2.7 62 2.7 63 2.7 64 2.7 65 2.7 66 2.7 67 2.7 68 2.7 69 2.7 70 2.7 71 2.7 72 2.7 73 2.7 74 2.7 75 2.6 76 2.6 77 2.6 78 2.6 79 2.6 80 2.6 81 2.6 82 2.5 83 2.5 84 2.5 85 2.5 86 2.5 87 2.5 88 2.5 89 2.4 90 2.4 91 2.4 92 2.4 93 2.3 94 2.3 95 2.3 96 2.3 97 2.2 98 2.2 99 2.2 100 2.2 101 2.1 102 2.1 103 2.1 104 2.1 105 2 106 2 107 2 108 2 109 1.9 110 1.9 111 1.9 112 1.9 113 1.8 114 1.8 115 1.8 116 1.7 117 1.7 118 1.7 119 1.6 120 1.6 121 1.6 122 1.5 123 1.5 124 1.5 125 1.4 126 1.4 127 1.4 128 1.3 129 1.3 130 1.3 131 1.2 132 1.2 133 1.1 134 1.1 135 1.1 136 1 137 1 138 1 139 0.9 140 0.9 141 0.9 142 0.9 143 0.8 144 0.8 145 0.8 146 0.7 147 0.7 148 0.7 149 0.6 150 0.6 151 0.6 152 0.6 153 0.5 154 0.5 155 0.5 156 0.4 157 0.4 158 0.4 159 0.4 160 0.3 161 0.3 162 0.3 163 0.2 164 0.2 165 0.2 166 0.2 167 0.1 168 0.1 169 0.1 170 0.1 171 0.1 172 0 173 0.1 174 0.1 175 0 176 0 177 0 178 0 179 0 180 0 181 0 182 0 183 0 184 0 185 0 186 0 187 0 188 0 189 0 190 0 191 0 192 0 193 0 194 0.1 195 0.1 196 0.1 197 0.1 198 0.1 199 0.1 200 0.2 201 0.2 202 0.2 203 0.2 204 0.3 205 0.3 206 0.3 207 0.3 208 0.4 209 0.4 210 0.4 211 0.5 212 0.5 213 0.5 214 0.6 215 0.6 216 0.6 217 0.7 218 0.7 219 0.7 220 0.7 221 0.8 222 0.8 223 0.8 224 0.8 225 0.9 226 0.9 227 0.9 228 0.9 229 1 230 1 231 1 232 1 233 1.1 234 1.1 235 1.1 236 1.2 237 1.2 238 1.2 239 1.2 240 1.3 241 1.3 242 1.3 243 1.4 244 1.4 245 1.4 246 1.5 247 1.5 248 1.5 249 1.6 250 1.6 251 1.6 252 1.7 253 1.7 254 1.8 255 1.8 256 1.8 257 1.8 258 1.9 259 1.9 260 1.9 261 2 262 2 263 2 264 2 265 2.1 266 2.1 267 2.1 268 2.1 269 2.2 270 2.2 271 2.2 272 2.2 273 2.3 274 2.3 275 2.3 276 2.3 277 2.4 278 2.4 279 2.4 280 2.4 281 2.5 282 2.5 283 2.5 284 2.5 285 2.5 286 2.6 287 2.6 288 2.6 289 2.6 290 2.6 291 2.7 292 2.7 293 2.7 294 2.7 295 2.7 296 2.7 297 2.7 298 2.8 299 2.7 300 2.8 301 2.8 302 2.8 303 2.8 304 2.8 305 2.8 306 2.7 307 2.8 308 2.7 309 2.8 310 2.8 311 2.7 312 2.7 313 2.7 314 2.7 315 2.7 316 2.7 317 2.7 318 2.7 319 2.7 320 2.7 321 2.7 322 2.6 323 2.6 324 2.6 325 2.6 326 2.6 327 2.6 328 2.6 329 2.6 330 2.6 331 2.6 332 2.5 333 2.5 334 2.5 335 2.5 336 2.5 337 2.5 338 2.5 339 2.5 340 2.5 341 2.5 342 2.5 343 2.5 344 2.5 345 2.5 346 2.5 347 2.5 348 2.5 349 2.5 350 2.5 351 2.5 352 2.5 353 2.5 354 2.5 355 2.5 356 2.4 357 2.4 358 2.4 359 2.4 1 0 360 0 5.8 1 5.7 2 5.7 3 5.6 4 5.6 5 5.5 6 5.5 7 5.6 8 5.6 9 5.6 10 5.7 11 5.7 12 5.8 13 5.9 14 6 15 6.1 16 6.2 17 6.3 18 6.4 19 6.5 20 6.6 21 6.7 22 6.8 23 6.9 24 6.9 25 6.9 26 6.9 27 6.9 28 6.8 29 6.7 30 6.5 31 6.3 32 6 33 5.8 34 5.5 35 5.1 36 4.8 37 4.5 38 4.1 39 3.8 40 3.5 41 3.2 42 2.8 43 2.5 44 2.2 45 2 46 1.7 47 1.4 48 1.2 49 1 50 0.8 51 0.7 52 0.5 53 0.4 54 0.3 55 0.2 56 0.1 57 0 58 0 59 0 60 0 61 0.1 62 0.1 63 0.2 64 0.3 65 0.4 66 0.6 67 0.8 68 1 69 1.2 70 1.4 71 1.8 72 2.1 73 2.5 74 2.9 75 3.4 76 3.9 77 4.5 78 5.1 79 5.8 80 6.7 81 7.7 82 8.7 83 10 84 11.5 85 13.3 86 15.8 87 19.1 88 24.5 89 44.2 90 24 91 20.2 92 16.4 93 13.8 94 11.9 95 10.3 96 9.1 97 7.9 98 6.9 99 6.1 100 5.3 101 4.6 102 4.1 103 3.5 104 3 105 2.6 106 2.2 107 1.9 108 1.5 109 1.3 110 1 111 0.8 112 0.6 113 0.5 114 0.3 115 0.2 116 0.1 117 0.1 118 0 119 0 120 0 121 0 122 0.1 123 0.1 124 0.2 125 0.3 126 0.5 127 0.6 128 0.8 129 1 130 1.1 131 1.4 132 1.6 133 1.9 134 2.2 135 2.5 136 2.8 137 3.1 138 3.4 139 3.8 140 4.1 141 4.5 142 4.8 143 5.2 144 5.5 145 5.8 146 6.1 147 6.4 148 6.7 149 6.9 150 7.1 151 7.2 152 7.3 153 7.3 154 7.3 155 7.3 156 7.2 157 7.1 158 7 159 6.9 160 6.8 161 6.7 162 6.6 163 6.4 164 6.3 165 6.2 166 6.1 167 6 168 5.9 169 5.8 170 5.8 171 5.7 172 5.7 173 5.7 174 5.7 175 5.6 176 5.7 177 5.7 178 5.7 179 5.8 180 5.8 181 5.9 182 5.9 183 6 184 6.1 185 6.1 186 6.3 187 6.4 188 6.5 189 6.6 190 6.7 191 6.9 192 7.1 193 7.3 194 7.5 195 7.7 196 7.8 197 8 198 8.3 199 8.5 200 8.8 201 9 202 9.3 203 9.5 204 9.8 205 10.1 206 10.3 207 10.5 208 10.8 209 11.1 210 11.3 211 11.5 212 11.7 213 11.8 214 12 215 12.1 216 12.3 217 12.4 218 12.6 219 12.7 220 12.7 221 12.8 222 12.9 223 13 224 13 225 13 226 13 227 13 228 13 229 12.9 230 12.8 231 12.8 232 12.7 233 12.5 234 12.5 235 12.3 236 12.2 237 12.1 238 11.9 239 11.9 240 11.8 241 11.8 242 11.7 243 11.6 244 11.7 245 11.6 246 11.7 247 11.7 248 11.8 249 11.9 250 12 251 12.2 252 12.4 253 12.6 254 13 255 13.4 256 13.8 257 14.3 258 14.9 259 15.6 260 16.3 261 17.1 262 18.3 263 19.5 264 21.1 265 23.1 266 26.1 267 30 268 37.1 269 42.1 270 31.9 271 26.7 272 23.8 273 21.4 274 19.8 275 18.4 276 17.1 277 16.1 278 15.3 279 14.6 280 13.9 281 13.3 282 12.9 283 12.4 284 12.1 285 11.8 286 11.5 287 11.3 288 11.1 289 11 290 10.9 291 10.8 292 10.8 293 10.8 294 10.8 295 10.9 296 10.9 297 11 298 11.1 299 11.2 300 11.3 301 11.5 302 11.6 303 11.7 304 11.9 305 12 306 12.2 307 12.3 308 12.5 309 12.6 310 12.7 311 12.8 312 12.9 313 12.9 314 13 315 13 316 13 317 13 318 13 319 12.9 320 12.9 321 12.9 322 12.8 323 12.8 324 12.6 325 12.5 326 12.5 327 12.3 328 12.1 329 11.9 330 11.7 331 11.5 332 11.3 333 11 334 10.7 335 10.5 336 10.2 337 9.9 338 9.6 339 9.4 340 9 341 8.8 342 8.6 343 8.3 344 8 345 7.8 346 7.6 347 7.4 348 7.2 349 7 350 6.8 351 6.6 352 6.5 353 6.4 354 6.2 355 6.1 356 6 357 6 358 5.9 359 5.8 0",58.5,"【2.5GHz】R-0736FVM-DK",360,2545,2575,0,null,"R-0736FVM-DK",false,0,0,null],</v>
      </c>
      <c r="B87" s="10" t="str">
        <f t="shared" si="5"/>
        <v>5.74,"電気興業株式会社","20180215_エリア設計部修正","2 0 0 360 0 2.4 1 2.4 2 2.4 3 2.4 4 2.4 5 2.4 6 2.4 7 2.4 8 2.4 9 2.4 10 2.4 11 2.4 12 2.4 13 2.5 14 2.5 15 2.5 16 2.5 17 2.5 18 2.5 19 2.5 20 2.5 21 2.5 22 2.5 23 2.5 24 2.5 25 2.5 26 2.5 27 2.5 28 2.5 29 2.5 30 2.5 31 2.5 32 2.5 33 2.5 34 2.5 35 2.6 36 2.6 37 2.6 38 2.6 39 2.6 40 2.6 41 2.6 42 2.6 43 2.6 44 2.7 45 2.7 46 2.7 47 2.7 48 2.7 49 2.7 50 2.7 51 2.7 52 2.7 53 2.7 54 2.7 55 2.7 56 2.7 57 2.7 58 2.7 59 2.7 60 2.7 61 2.7 62 2.7 63 2.7 64 2.7 65 2.7 66 2.7 67 2.7 68 2.7 69 2.7 70 2.7 71 2.7 72 2.7 73 2.7 74 2.7 75 2.6 76 2.6 77 2.6 78 2.6 79 2.6 80 2.6 81 2.6 82 2.5 83 2.5 84 2.5 85 2.5 86 2.5 87 2.5 88 2.5 89 2.4 90 2.4 91 2.4 92 2.4 93 2.3 94 2.3 95 2.3 96 2.3 97 2.2 98 2.2 99 2.2 100 2.2 101 2.1 102 2.1 103 2.1 104 2.1 105 2 106 2 107 2 108 2 109 1.9 110 1.9 111 1.9 112 1.9 113 1.8 114 1.8 115 1.8 116 1.7 117 1.7 118 1.7 119 1.6 120 1.6 121 1.6 122 1.5 123 1.5 124 1.5 125 1.4 126 1.4 127 1.4 128 1.3 129 1.3 130 1.3 131 1.2 132 1.2 133 1.1 134 1.1 135 1.1 136 1 137 1 138 1 139 0.9 140 0.9 141 0.9 142 0.9 143 0.8 144 0.8 145 0.8 146 0.7 147 0.7 148 0.7 149 0.6 150 0.6 151 0.6 152 0.6 153 0.5 154 0.5 155 0.5 156 0.4 157 0.4 158 0.4 159 0.4 160 0.3 161 0.3 162 0.3 163 0.2 164 0.2 165 0.2 166 0.2 167 0.1 168 0.1 169 0.1 170 0.1 171 0.1 172 0 173 0.1 174 0.1 175 0 176 0 177 0 178 0 179 0 180 0 181 0 182 0 183 0 184 0 185 0 186 0 187 0 188 0 189 0 190 0 191 0 192 0 193 0 194 0.1 195 0.1 196 0.1 197 0.1 198 0.1 199 0.1 200 0.2 201 0.2 202 0.2 203 0.2 204 0.3 205 0.3 206 0.3 207 0.3 208 0.4 209 0.4 210 0.4 211 0.5 212 0.5 213 0.5 214 0.6 215 0.6 216 0.6 217 0.7 218 0.7 219 0.7 220 0.7 221 0.8 222 0.8 223 0.8 224 0.8 225 0.9 226 0.9 227 0.9 228 0.9 229 1 230 1 231 1 232 1 233 1.1 234 1.1 235 1.1 236 1.2 237 1.2 238 1.2 239 1.2 240 1.3 241 1.3 242 1.3 243 1.4 244 1.4 245 1.4 246 1.5 247 1.5 248 1.5 249 1.6 250 1.6 251 1.6 252 1.7 253 1.7 254 1.8 255 1.8 256 1.8 257 1.8 258 1.9 259 1.9 260 1.9 261 2 262 2 263 2 264 2 265 2.1 266 2.1 267 2.1 268 2.1 269 2.2 270 2.2 271 2.2 272 2.2 273 2.3 274 2.3 275 2.3 276 2.3 277 2.4 278 2.4 279 2.4 280 2.4 281 2.5 282 2.5 283 2.5 284 2.5 285 2.5 286 2.6 287 2.6 288 2.6 289 2.6 290 2.6 291 2.7 292 2.7 293 2.7 294 2.7 295 2.7 296 2.7 297 2.7 298 2.8 299 2.7 300 2.8 301 2.8 302 2.8 303 2.8 304 2.8 305 2.8 306 2.7 307 2.8 308 2.7 309 2.8 310 2.8 311 2.7 312 2.7 313 2.7 314 2.7 315 2.7 316 2.7 317 2.7 318 2.7 319 2.7 320 2.7 321 2.7 322 2.6 323 2.6 324 2.6 325 2.6 326 2.6 327 2.6 328 2.6 329 2.6 330 2.6 331 2.6 332 2.5 333 2.5 334 2.5 335 2.5 336 2.5 337 2.5 338 2.5 339 2.5 340 2.5 341 2.5 342 2.5 343 2.5 344 2.5 345 2.5 346 2.5 347 2.5 348 2.5 349 2.5 350 2.5 351 2.5 352 2.5 353 2.5 354 2.5 355 2.5 356 2.4 357 2.4 358 2.4 359 2.4 1 0 360 0 5.8 1 5.7 2 5.7 3 5.6 4 5.6 5 5.5 6 5.5 7 5.6 8 5.6 9 5.6 10 5.7 11 5.7 12 5.8 13 5.9 14 6 15 6.1 16 6.2 17 6.3 18 6.4 19 6.5 20 6.6 21 6.7 22 6.8 23 6.9 24 6.9 25 6.9 26 6.9 27 6.9 28 6.8 29 6.7 30 6.5 31 6.3 32 6 33 5.8 34 5.5 35 5.1 36 4.8 37 4.5 38 4.1 39 3.8 40 3.5 41 3.2 42 2.8 43 2.5 44 2.2 45 2 46 1.7 47 1.4 48 1.2 49 1 50 0.8 51 0.7 52 0.5 53 0.4 54 0.3 55 0.2 56 0.1 57 0 58 0 59 0 60 0 61 0.1 62 0.1 63 0.2 64 0.3 65 0.4 66 0.6 67 0.8 68 1 69 1.2 70 1.4 71 1.8 72 2.1 73 2.5 74 2.9 75 3.4 76 3.9 77 4.5 78 5.1 79 5.8 80 6.7 81 7.7 82 8.7 83 10 84 11.5 85 13.3 86 15.8 87 19.1 88 24.5 89 44.2 90 24 91 20.2 92 16.4 93 13.8 94 11.9 95 10.3 96 9.1 97 7.9 98 6.9 99 6.1 100 5.3 101 4.6 102 4.1 103 3.5 104 3 105 2.6 106 2.2 107 1.9 108 1.5 109 1.3 110 1 111 0.8 112 0.6 113 0.5 114 0.3 115 0.2 116 0.1 117 0.1 118 0 119 0 120 0 121 0 122 0.1 123 0.1 124 0.2 125 0.3 126 0.5 127 0.6 128 0.8 129 1 130 1.1 131 1.4 132 1.6 133 1.9 134 2.2 135 2.5 136 2.8 137 3.1 138 3.4 139 3.8 140 4.1 141 4.5 142 4.8 143 5.2 144 5.5 145 5.8 146 6.1 147 6.4 148 6.7 149 6.9 150 7.1 151 7.2 152 7.3 153 7.3 154 7.3 155 7.3 156 7.2 157 7.1 158 7 159 6.9 160 6.8 161 6.7 162 6.6 163 6.4 164 6.3 165 6.2 166 6.1 167 6 168 5.9 169 5.8 170 5.8 171 5.7 172 5.7 173 5.7 174 5.7 175 5.6 176 5.7 177 5.7 178 5.7 179 5.8 180 5.8 181 5.9 182 5.9 183 6 184 6.1 185 6.1 186 6.3 187 6.4 188 6.5 189 6.6 190 6.7 191 6.9 192 7.1 193 7.3 194 7.5 195 7.7 196 7.8 197 8 198 8.3 199 8.5 200 8.8 201 9 202 9.3 203 9.5 204 9.8 205 10.1 206 10.3 207 10.5 208 10.8 209 11.1 210 11.3 211 11.5 212 11.7 213 11.8 214 12 215 12.1 216 12.3 217 12.4 218 12.6 219 12.7 220 12.7 221 12.8 222 12.9 223 13 224 13 225 13 226 13 227 13 228 13 229 12.9 230 12.8 231 12.8 232 12.7 233 12.5 234 12.5 235 12.3 236 12.2 237 12.1 238 11.9 239 11.9 240 11.8 241 11.8 242 11.7 243 11.6 244 11.7 245 11.6 246 11.7 247 11.7 248 11.8 249 11.9 250 12 251 12.2 252 12.4 253 12.6 254 13 255 13.4 256 13.8 257 14.3 258 14.9 259 15.6 260 16.3 261 17.1 262 18.3 263 19.5 264 21.1 265 23.1 266 26.1 267 30 268 37.1 269 42.1 270 31.9 271 26.7 272 23.8 273 21.4 274 19.8 275 18.4 276 17.1 277 16.1 278 15.3 279 14.6 280 13.9 281 13.3 282 12.9 283 12.4 284 12.1 285 11.8 286 11.5 287 11.3 288 11.1 289 11 290 10.9 291 10.8 292 10.8 293 10.8 294 10.8 295 10.9 296 10.9 297 11 298 11.1 299 11.2 300 11.3 301 11.5 302 11.6 303 11.7 304 11.9 305 12 306 12.2 307 12.3 308 12.5 309 12.6 310 12.7 311 12.8 312 12.9 313 12.9 314 13 315 13 316 13 317 13 318 13 319 12.9 320 12.9 321 12.9 322 12.8 323 12.8 324 12.6 325 12.5 326 12.5 327 12.3 328 12.1 329 11.9 330 11.7 331 11.5 332 11.3 333 11 334 10.7 335 10.5 336 10.2 337 9.9 338 9.6 339 9.4 340 9 341 8.8 342 8.6 343 8.3 344 8 345 7.8 346 7.6 347 7.4 348 7.2 349 7 350 6.8 351 6.6 352 6.5 353 6.4 354 6.2 355 6.1 356 6 357 6 358 5.9 359 5.8 0",58.5,"【2.5GHz】R-0736FVM-DK",360,2545,2575,0,null,"R-0736FVM-DK",false,0,0,null],</v>
      </c>
      <c r="C87" s="10" t="str">
        <f t="shared" ref="C87:E87" si="100">""""&amp;C33&amp;""","&amp;D87</f>
        <v>"電気興業株式会社","20180215_エリア設計部修正","2 0 0 360 0 2.4 1 2.4 2 2.4 3 2.4 4 2.4 5 2.4 6 2.4 7 2.4 8 2.4 9 2.4 10 2.4 11 2.4 12 2.4 13 2.5 14 2.5 15 2.5 16 2.5 17 2.5 18 2.5 19 2.5 20 2.5 21 2.5 22 2.5 23 2.5 24 2.5 25 2.5 26 2.5 27 2.5 28 2.5 29 2.5 30 2.5 31 2.5 32 2.5 33 2.5 34 2.5 35 2.6 36 2.6 37 2.6 38 2.6 39 2.6 40 2.6 41 2.6 42 2.6 43 2.6 44 2.7 45 2.7 46 2.7 47 2.7 48 2.7 49 2.7 50 2.7 51 2.7 52 2.7 53 2.7 54 2.7 55 2.7 56 2.7 57 2.7 58 2.7 59 2.7 60 2.7 61 2.7 62 2.7 63 2.7 64 2.7 65 2.7 66 2.7 67 2.7 68 2.7 69 2.7 70 2.7 71 2.7 72 2.7 73 2.7 74 2.7 75 2.6 76 2.6 77 2.6 78 2.6 79 2.6 80 2.6 81 2.6 82 2.5 83 2.5 84 2.5 85 2.5 86 2.5 87 2.5 88 2.5 89 2.4 90 2.4 91 2.4 92 2.4 93 2.3 94 2.3 95 2.3 96 2.3 97 2.2 98 2.2 99 2.2 100 2.2 101 2.1 102 2.1 103 2.1 104 2.1 105 2 106 2 107 2 108 2 109 1.9 110 1.9 111 1.9 112 1.9 113 1.8 114 1.8 115 1.8 116 1.7 117 1.7 118 1.7 119 1.6 120 1.6 121 1.6 122 1.5 123 1.5 124 1.5 125 1.4 126 1.4 127 1.4 128 1.3 129 1.3 130 1.3 131 1.2 132 1.2 133 1.1 134 1.1 135 1.1 136 1 137 1 138 1 139 0.9 140 0.9 141 0.9 142 0.9 143 0.8 144 0.8 145 0.8 146 0.7 147 0.7 148 0.7 149 0.6 150 0.6 151 0.6 152 0.6 153 0.5 154 0.5 155 0.5 156 0.4 157 0.4 158 0.4 159 0.4 160 0.3 161 0.3 162 0.3 163 0.2 164 0.2 165 0.2 166 0.2 167 0.1 168 0.1 169 0.1 170 0.1 171 0.1 172 0 173 0.1 174 0.1 175 0 176 0 177 0 178 0 179 0 180 0 181 0 182 0 183 0 184 0 185 0 186 0 187 0 188 0 189 0 190 0 191 0 192 0 193 0 194 0.1 195 0.1 196 0.1 197 0.1 198 0.1 199 0.1 200 0.2 201 0.2 202 0.2 203 0.2 204 0.3 205 0.3 206 0.3 207 0.3 208 0.4 209 0.4 210 0.4 211 0.5 212 0.5 213 0.5 214 0.6 215 0.6 216 0.6 217 0.7 218 0.7 219 0.7 220 0.7 221 0.8 222 0.8 223 0.8 224 0.8 225 0.9 226 0.9 227 0.9 228 0.9 229 1 230 1 231 1 232 1 233 1.1 234 1.1 235 1.1 236 1.2 237 1.2 238 1.2 239 1.2 240 1.3 241 1.3 242 1.3 243 1.4 244 1.4 245 1.4 246 1.5 247 1.5 248 1.5 249 1.6 250 1.6 251 1.6 252 1.7 253 1.7 254 1.8 255 1.8 256 1.8 257 1.8 258 1.9 259 1.9 260 1.9 261 2 262 2 263 2 264 2 265 2.1 266 2.1 267 2.1 268 2.1 269 2.2 270 2.2 271 2.2 272 2.2 273 2.3 274 2.3 275 2.3 276 2.3 277 2.4 278 2.4 279 2.4 280 2.4 281 2.5 282 2.5 283 2.5 284 2.5 285 2.5 286 2.6 287 2.6 288 2.6 289 2.6 290 2.6 291 2.7 292 2.7 293 2.7 294 2.7 295 2.7 296 2.7 297 2.7 298 2.8 299 2.7 300 2.8 301 2.8 302 2.8 303 2.8 304 2.8 305 2.8 306 2.7 307 2.8 308 2.7 309 2.8 310 2.8 311 2.7 312 2.7 313 2.7 314 2.7 315 2.7 316 2.7 317 2.7 318 2.7 319 2.7 320 2.7 321 2.7 322 2.6 323 2.6 324 2.6 325 2.6 326 2.6 327 2.6 328 2.6 329 2.6 330 2.6 331 2.6 332 2.5 333 2.5 334 2.5 335 2.5 336 2.5 337 2.5 338 2.5 339 2.5 340 2.5 341 2.5 342 2.5 343 2.5 344 2.5 345 2.5 346 2.5 347 2.5 348 2.5 349 2.5 350 2.5 351 2.5 352 2.5 353 2.5 354 2.5 355 2.5 356 2.4 357 2.4 358 2.4 359 2.4 1 0 360 0 5.8 1 5.7 2 5.7 3 5.6 4 5.6 5 5.5 6 5.5 7 5.6 8 5.6 9 5.6 10 5.7 11 5.7 12 5.8 13 5.9 14 6 15 6.1 16 6.2 17 6.3 18 6.4 19 6.5 20 6.6 21 6.7 22 6.8 23 6.9 24 6.9 25 6.9 26 6.9 27 6.9 28 6.8 29 6.7 30 6.5 31 6.3 32 6 33 5.8 34 5.5 35 5.1 36 4.8 37 4.5 38 4.1 39 3.8 40 3.5 41 3.2 42 2.8 43 2.5 44 2.2 45 2 46 1.7 47 1.4 48 1.2 49 1 50 0.8 51 0.7 52 0.5 53 0.4 54 0.3 55 0.2 56 0.1 57 0 58 0 59 0 60 0 61 0.1 62 0.1 63 0.2 64 0.3 65 0.4 66 0.6 67 0.8 68 1 69 1.2 70 1.4 71 1.8 72 2.1 73 2.5 74 2.9 75 3.4 76 3.9 77 4.5 78 5.1 79 5.8 80 6.7 81 7.7 82 8.7 83 10 84 11.5 85 13.3 86 15.8 87 19.1 88 24.5 89 44.2 90 24 91 20.2 92 16.4 93 13.8 94 11.9 95 10.3 96 9.1 97 7.9 98 6.9 99 6.1 100 5.3 101 4.6 102 4.1 103 3.5 104 3 105 2.6 106 2.2 107 1.9 108 1.5 109 1.3 110 1 111 0.8 112 0.6 113 0.5 114 0.3 115 0.2 116 0.1 117 0.1 118 0 119 0 120 0 121 0 122 0.1 123 0.1 124 0.2 125 0.3 126 0.5 127 0.6 128 0.8 129 1 130 1.1 131 1.4 132 1.6 133 1.9 134 2.2 135 2.5 136 2.8 137 3.1 138 3.4 139 3.8 140 4.1 141 4.5 142 4.8 143 5.2 144 5.5 145 5.8 146 6.1 147 6.4 148 6.7 149 6.9 150 7.1 151 7.2 152 7.3 153 7.3 154 7.3 155 7.3 156 7.2 157 7.1 158 7 159 6.9 160 6.8 161 6.7 162 6.6 163 6.4 164 6.3 165 6.2 166 6.1 167 6 168 5.9 169 5.8 170 5.8 171 5.7 172 5.7 173 5.7 174 5.7 175 5.6 176 5.7 177 5.7 178 5.7 179 5.8 180 5.8 181 5.9 182 5.9 183 6 184 6.1 185 6.1 186 6.3 187 6.4 188 6.5 189 6.6 190 6.7 191 6.9 192 7.1 193 7.3 194 7.5 195 7.7 196 7.8 197 8 198 8.3 199 8.5 200 8.8 201 9 202 9.3 203 9.5 204 9.8 205 10.1 206 10.3 207 10.5 208 10.8 209 11.1 210 11.3 211 11.5 212 11.7 213 11.8 214 12 215 12.1 216 12.3 217 12.4 218 12.6 219 12.7 220 12.7 221 12.8 222 12.9 223 13 224 13 225 13 226 13 227 13 228 13 229 12.9 230 12.8 231 12.8 232 12.7 233 12.5 234 12.5 235 12.3 236 12.2 237 12.1 238 11.9 239 11.9 240 11.8 241 11.8 242 11.7 243 11.6 244 11.7 245 11.6 246 11.7 247 11.7 248 11.8 249 11.9 250 12 251 12.2 252 12.4 253 12.6 254 13 255 13.4 256 13.8 257 14.3 258 14.9 259 15.6 260 16.3 261 17.1 262 18.3 263 19.5 264 21.1 265 23.1 266 26.1 267 30 268 37.1 269 42.1 270 31.9 271 26.7 272 23.8 273 21.4 274 19.8 275 18.4 276 17.1 277 16.1 278 15.3 279 14.6 280 13.9 281 13.3 282 12.9 283 12.4 284 12.1 285 11.8 286 11.5 287 11.3 288 11.1 289 11 290 10.9 291 10.8 292 10.8 293 10.8 294 10.8 295 10.9 296 10.9 297 11 298 11.1 299 11.2 300 11.3 301 11.5 302 11.6 303 11.7 304 11.9 305 12 306 12.2 307 12.3 308 12.5 309 12.6 310 12.7 311 12.8 312 12.9 313 12.9 314 13 315 13 316 13 317 13 318 13 319 12.9 320 12.9 321 12.9 322 12.8 323 12.8 324 12.6 325 12.5 326 12.5 327 12.3 328 12.1 329 11.9 330 11.7 331 11.5 332 11.3 333 11 334 10.7 335 10.5 336 10.2 337 9.9 338 9.6 339 9.4 340 9 341 8.8 342 8.6 343 8.3 344 8 345 7.8 346 7.6 347 7.4 348 7.2 349 7 350 6.8 351 6.6 352 6.5 353 6.4 354 6.2 355 6.1 356 6 357 6 358 5.9 359 5.8 0",58.5,"【2.5GHz】R-0736FVM-DK",360,2545,2575,0,null,"R-0736FVM-DK",false,0,0,null],</v>
      </c>
      <c r="D87" s="10" t="str">
        <f t="shared" si="100"/>
        <v>"20180215_エリア設計部修正","2 0 0 360 0 2.4 1 2.4 2 2.4 3 2.4 4 2.4 5 2.4 6 2.4 7 2.4 8 2.4 9 2.4 10 2.4 11 2.4 12 2.4 13 2.5 14 2.5 15 2.5 16 2.5 17 2.5 18 2.5 19 2.5 20 2.5 21 2.5 22 2.5 23 2.5 24 2.5 25 2.5 26 2.5 27 2.5 28 2.5 29 2.5 30 2.5 31 2.5 32 2.5 33 2.5 34 2.5 35 2.6 36 2.6 37 2.6 38 2.6 39 2.6 40 2.6 41 2.6 42 2.6 43 2.6 44 2.7 45 2.7 46 2.7 47 2.7 48 2.7 49 2.7 50 2.7 51 2.7 52 2.7 53 2.7 54 2.7 55 2.7 56 2.7 57 2.7 58 2.7 59 2.7 60 2.7 61 2.7 62 2.7 63 2.7 64 2.7 65 2.7 66 2.7 67 2.7 68 2.7 69 2.7 70 2.7 71 2.7 72 2.7 73 2.7 74 2.7 75 2.6 76 2.6 77 2.6 78 2.6 79 2.6 80 2.6 81 2.6 82 2.5 83 2.5 84 2.5 85 2.5 86 2.5 87 2.5 88 2.5 89 2.4 90 2.4 91 2.4 92 2.4 93 2.3 94 2.3 95 2.3 96 2.3 97 2.2 98 2.2 99 2.2 100 2.2 101 2.1 102 2.1 103 2.1 104 2.1 105 2 106 2 107 2 108 2 109 1.9 110 1.9 111 1.9 112 1.9 113 1.8 114 1.8 115 1.8 116 1.7 117 1.7 118 1.7 119 1.6 120 1.6 121 1.6 122 1.5 123 1.5 124 1.5 125 1.4 126 1.4 127 1.4 128 1.3 129 1.3 130 1.3 131 1.2 132 1.2 133 1.1 134 1.1 135 1.1 136 1 137 1 138 1 139 0.9 140 0.9 141 0.9 142 0.9 143 0.8 144 0.8 145 0.8 146 0.7 147 0.7 148 0.7 149 0.6 150 0.6 151 0.6 152 0.6 153 0.5 154 0.5 155 0.5 156 0.4 157 0.4 158 0.4 159 0.4 160 0.3 161 0.3 162 0.3 163 0.2 164 0.2 165 0.2 166 0.2 167 0.1 168 0.1 169 0.1 170 0.1 171 0.1 172 0 173 0.1 174 0.1 175 0 176 0 177 0 178 0 179 0 180 0 181 0 182 0 183 0 184 0 185 0 186 0 187 0 188 0 189 0 190 0 191 0 192 0 193 0 194 0.1 195 0.1 196 0.1 197 0.1 198 0.1 199 0.1 200 0.2 201 0.2 202 0.2 203 0.2 204 0.3 205 0.3 206 0.3 207 0.3 208 0.4 209 0.4 210 0.4 211 0.5 212 0.5 213 0.5 214 0.6 215 0.6 216 0.6 217 0.7 218 0.7 219 0.7 220 0.7 221 0.8 222 0.8 223 0.8 224 0.8 225 0.9 226 0.9 227 0.9 228 0.9 229 1 230 1 231 1 232 1 233 1.1 234 1.1 235 1.1 236 1.2 237 1.2 238 1.2 239 1.2 240 1.3 241 1.3 242 1.3 243 1.4 244 1.4 245 1.4 246 1.5 247 1.5 248 1.5 249 1.6 250 1.6 251 1.6 252 1.7 253 1.7 254 1.8 255 1.8 256 1.8 257 1.8 258 1.9 259 1.9 260 1.9 261 2 262 2 263 2 264 2 265 2.1 266 2.1 267 2.1 268 2.1 269 2.2 270 2.2 271 2.2 272 2.2 273 2.3 274 2.3 275 2.3 276 2.3 277 2.4 278 2.4 279 2.4 280 2.4 281 2.5 282 2.5 283 2.5 284 2.5 285 2.5 286 2.6 287 2.6 288 2.6 289 2.6 290 2.6 291 2.7 292 2.7 293 2.7 294 2.7 295 2.7 296 2.7 297 2.7 298 2.8 299 2.7 300 2.8 301 2.8 302 2.8 303 2.8 304 2.8 305 2.8 306 2.7 307 2.8 308 2.7 309 2.8 310 2.8 311 2.7 312 2.7 313 2.7 314 2.7 315 2.7 316 2.7 317 2.7 318 2.7 319 2.7 320 2.7 321 2.7 322 2.6 323 2.6 324 2.6 325 2.6 326 2.6 327 2.6 328 2.6 329 2.6 330 2.6 331 2.6 332 2.5 333 2.5 334 2.5 335 2.5 336 2.5 337 2.5 338 2.5 339 2.5 340 2.5 341 2.5 342 2.5 343 2.5 344 2.5 345 2.5 346 2.5 347 2.5 348 2.5 349 2.5 350 2.5 351 2.5 352 2.5 353 2.5 354 2.5 355 2.5 356 2.4 357 2.4 358 2.4 359 2.4 1 0 360 0 5.8 1 5.7 2 5.7 3 5.6 4 5.6 5 5.5 6 5.5 7 5.6 8 5.6 9 5.6 10 5.7 11 5.7 12 5.8 13 5.9 14 6 15 6.1 16 6.2 17 6.3 18 6.4 19 6.5 20 6.6 21 6.7 22 6.8 23 6.9 24 6.9 25 6.9 26 6.9 27 6.9 28 6.8 29 6.7 30 6.5 31 6.3 32 6 33 5.8 34 5.5 35 5.1 36 4.8 37 4.5 38 4.1 39 3.8 40 3.5 41 3.2 42 2.8 43 2.5 44 2.2 45 2 46 1.7 47 1.4 48 1.2 49 1 50 0.8 51 0.7 52 0.5 53 0.4 54 0.3 55 0.2 56 0.1 57 0 58 0 59 0 60 0 61 0.1 62 0.1 63 0.2 64 0.3 65 0.4 66 0.6 67 0.8 68 1 69 1.2 70 1.4 71 1.8 72 2.1 73 2.5 74 2.9 75 3.4 76 3.9 77 4.5 78 5.1 79 5.8 80 6.7 81 7.7 82 8.7 83 10 84 11.5 85 13.3 86 15.8 87 19.1 88 24.5 89 44.2 90 24 91 20.2 92 16.4 93 13.8 94 11.9 95 10.3 96 9.1 97 7.9 98 6.9 99 6.1 100 5.3 101 4.6 102 4.1 103 3.5 104 3 105 2.6 106 2.2 107 1.9 108 1.5 109 1.3 110 1 111 0.8 112 0.6 113 0.5 114 0.3 115 0.2 116 0.1 117 0.1 118 0 119 0 120 0 121 0 122 0.1 123 0.1 124 0.2 125 0.3 126 0.5 127 0.6 128 0.8 129 1 130 1.1 131 1.4 132 1.6 133 1.9 134 2.2 135 2.5 136 2.8 137 3.1 138 3.4 139 3.8 140 4.1 141 4.5 142 4.8 143 5.2 144 5.5 145 5.8 146 6.1 147 6.4 148 6.7 149 6.9 150 7.1 151 7.2 152 7.3 153 7.3 154 7.3 155 7.3 156 7.2 157 7.1 158 7 159 6.9 160 6.8 161 6.7 162 6.6 163 6.4 164 6.3 165 6.2 166 6.1 167 6 168 5.9 169 5.8 170 5.8 171 5.7 172 5.7 173 5.7 174 5.7 175 5.6 176 5.7 177 5.7 178 5.7 179 5.8 180 5.8 181 5.9 182 5.9 183 6 184 6.1 185 6.1 186 6.3 187 6.4 188 6.5 189 6.6 190 6.7 191 6.9 192 7.1 193 7.3 194 7.5 195 7.7 196 7.8 197 8 198 8.3 199 8.5 200 8.8 201 9 202 9.3 203 9.5 204 9.8 205 10.1 206 10.3 207 10.5 208 10.8 209 11.1 210 11.3 211 11.5 212 11.7 213 11.8 214 12 215 12.1 216 12.3 217 12.4 218 12.6 219 12.7 220 12.7 221 12.8 222 12.9 223 13 224 13 225 13 226 13 227 13 228 13 229 12.9 230 12.8 231 12.8 232 12.7 233 12.5 234 12.5 235 12.3 236 12.2 237 12.1 238 11.9 239 11.9 240 11.8 241 11.8 242 11.7 243 11.6 244 11.7 245 11.6 246 11.7 247 11.7 248 11.8 249 11.9 250 12 251 12.2 252 12.4 253 12.6 254 13 255 13.4 256 13.8 257 14.3 258 14.9 259 15.6 260 16.3 261 17.1 262 18.3 263 19.5 264 21.1 265 23.1 266 26.1 267 30 268 37.1 269 42.1 270 31.9 271 26.7 272 23.8 273 21.4 274 19.8 275 18.4 276 17.1 277 16.1 278 15.3 279 14.6 280 13.9 281 13.3 282 12.9 283 12.4 284 12.1 285 11.8 286 11.5 287 11.3 288 11.1 289 11 290 10.9 291 10.8 292 10.8 293 10.8 294 10.8 295 10.9 296 10.9 297 11 298 11.1 299 11.2 300 11.3 301 11.5 302 11.6 303 11.7 304 11.9 305 12 306 12.2 307 12.3 308 12.5 309 12.6 310 12.7 311 12.8 312 12.9 313 12.9 314 13 315 13 316 13 317 13 318 13 319 12.9 320 12.9 321 12.9 322 12.8 323 12.8 324 12.6 325 12.5 326 12.5 327 12.3 328 12.1 329 11.9 330 11.7 331 11.5 332 11.3 333 11 334 10.7 335 10.5 336 10.2 337 9.9 338 9.6 339 9.4 340 9 341 8.8 342 8.6 343 8.3 344 8 345 7.8 346 7.6 347 7.4 348 7.2 349 7 350 6.8 351 6.6 352 6.5 353 6.4 354 6.2 355 6.1 356 6 357 6 358 5.9 359 5.8 0",58.5,"【2.5GHz】R-0736FVM-DK",360,2545,2575,0,null,"R-0736FVM-DK",false,0,0,null],</v>
      </c>
      <c r="E87" s="10" t="str">
        <f t="shared" si="100"/>
        <v>"2 0 0 360 0 2.4 1 2.4 2 2.4 3 2.4 4 2.4 5 2.4 6 2.4 7 2.4 8 2.4 9 2.4 10 2.4 11 2.4 12 2.4 13 2.5 14 2.5 15 2.5 16 2.5 17 2.5 18 2.5 19 2.5 20 2.5 21 2.5 22 2.5 23 2.5 24 2.5 25 2.5 26 2.5 27 2.5 28 2.5 29 2.5 30 2.5 31 2.5 32 2.5 33 2.5 34 2.5 35 2.6 36 2.6 37 2.6 38 2.6 39 2.6 40 2.6 41 2.6 42 2.6 43 2.6 44 2.7 45 2.7 46 2.7 47 2.7 48 2.7 49 2.7 50 2.7 51 2.7 52 2.7 53 2.7 54 2.7 55 2.7 56 2.7 57 2.7 58 2.7 59 2.7 60 2.7 61 2.7 62 2.7 63 2.7 64 2.7 65 2.7 66 2.7 67 2.7 68 2.7 69 2.7 70 2.7 71 2.7 72 2.7 73 2.7 74 2.7 75 2.6 76 2.6 77 2.6 78 2.6 79 2.6 80 2.6 81 2.6 82 2.5 83 2.5 84 2.5 85 2.5 86 2.5 87 2.5 88 2.5 89 2.4 90 2.4 91 2.4 92 2.4 93 2.3 94 2.3 95 2.3 96 2.3 97 2.2 98 2.2 99 2.2 100 2.2 101 2.1 102 2.1 103 2.1 104 2.1 105 2 106 2 107 2 108 2 109 1.9 110 1.9 111 1.9 112 1.9 113 1.8 114 1.8 115 1.8 116 1.7 117 1.7 118 1.7 119 1.6 120 1.6 121 1.6 122 1.5 123 1.5 124 1.5 125 1.4 126 1.4 127 1.4 128 1.3 129 1.3 130 1.3 131 1.2 132 1.2 133 1.1 134 1.1 135 1.1 136 1 137 1 138 1 139 0.9 140 0.9 141 0.9 142 0.9 143 0.8 144 0.8 145 0.8 146 0.7 147 0.7 148 0.7 149 0.6 150 0.6 151 0.6 152 0.6 153 0.5 154 0.5 155 0.5 156 0.4 157 0.4 158 0.4 159 0.4 160 0.3 161 0.3 162 0.3 163 0.2 164 0.2 165 0.2 166 0.2 167 0.1 168 0.1 169 0.1 170 0.1 171 0.1 172 0 173 0.1 174 0.1 175 0 176 0 177 0 178 0 179 0 180 0 181 0 182 0 183 0 184 0 185 0 186 0 187 0 188 0 189 0 190 0 191 0 192 0 193 0 194 0.1 195 0.1 196 0.1 197 0.1 198 0.1 199 0.1 200 0.2 201 0.2 202 0.2 203 0.2 204 0.3 205 0.3 206 0.3 207 0.3 208 0.4 209 0.4 210 0.4 211 0.5 212 0.5 213 0.5 214 0.6 215 0.6 216 0.6 217 0.7 218 0.7 219 0.7 220 0.7 221 0.8 222 0.8 223 0.8 224 0.8 225 0.9 226 0.9 227 0.9 228 0.9 229 1 230 1 231 1 232 1 233 1.1 234 1.1 235 1.1 236 1.2 237 1.2 238 1.2 239 1.2 240 1.3 241 1.3 242 1.3 243 1.4 244 1.4 245 1.4 246 1.5 247 1.5 248 1.5 249 1.6 250 1.6 251 1.6 252 1.7 253 1.7 254 1.8 255 1.8 256 1.8 257 1.8 258 1.9 259 1.9 260 1.9 261 2 262 2 263 2 264 2 265 2.1 266 2.1 267 2.1 268 2.1 269 2.2 270 2.2 271 2.2 272 2.2 273 2.3 274 2.3 275 2.3 276 2.3 277 2.4 278 2.4 279 2.4 280 2.4 281 2.5 282 2.5 283 2.5 284 2.5 285 2.5 286 2.6 287 2.6 288 2.6 289 2.6 290 2.6 291 2.7 292 2.7 293 2.7 294 2.7 295 2.7 296 2.7 297 2.7 298 2.8 299 2.7 300 2.8 301 2.8 302 2.8 303 2.8 304 2.8 305 2.8 306 2.7 307 2.8 308 2.7 309 2.8 310 2.8 311 2.7 312 2.7 313 2.7 314 2.7 315 2.7 316 2.7 317 2.7 318 2.7 319 2.7 320 2.7 321 2.7 322 2.6 323 2.6 324 2.6 325 2.6 326 2.6 327 2.6 328 2.6 329 2.6 330 2.6 331 2.6 332 2.5 333 2.5 334 2.5 335 2.5 336 2.5 337 2.5 338 2.5 339 2.5 340 2.5 341 2.5 342 2.5 343 2.5 344 2.5 345 2.5 346 2.5 347 2.5 348 2.5 349 2.5 350 2.5 351 2.5 352 2.5 353 2.5 354 2.5 355 2.5 356 2.4 357 2.4 358 2.4 359 2.4 1 0 360 0 5.8 1 5.7 2 5.7 3 5.6 4 5.6 5 5.5 6 5.5 7 5.6 8 5.6 9 5.6 10 5.7 11 5.7 12 5.8 13 5.9 14 6 15 6.1 16 6.2 17 6.3 18 6.4 19 6.5 20 6.6 21 6.7 22 6.8 23 6.9 24 6.9 25 6.9 26 6.9 27 6.9 28 6.8 29 6.7 30 6.5 31 6.3 32 6 33 5.8 34 5.5 35 5.1 36 4.8 37 4.5 38 4.1 39 3.8 40 3.5 41 3.2 42 2.8 43 2.5 44 2.2 45 2 46 1.7 47 1.4 48 1.2 49 1 50 0.8 51 0.7 52 0.5 53 0.4 54 0.3 55 0.2 56 0.1 57 0 58 0 59 0 60 0 61 0.1 62 0.1 63 0.2 64 0.3 65 0.4 66 0.6 67 0.8 68 1 69 1.2 70 1.4 71 1.8 72 2.1 73 2.5 74 2.9 75 3.4 76 3.9 77 4.5 78 5.1 79 5.8 80 6.7 81 7.7 82 8.7 83 10 84 11.5 85 13.3 86 15.8 87 19.1 88 24.5 89 44.2 90 24 91 20.2 92 16.4 93 13.8 94 11.9 95 10.3 96 9.1 97 7.9 98 6.9 99 6.1 100 5.3 101 4.6 102 4.1 103 3.5 104 3 105 2.6 106 2.2 107 1.9 108 1.5 109 1.3 110 1 111 0.8 112 0.6 113 0.5 114 0.3 115 0.2 116 0.1 117 0.1 118 0 119 0 120 0 121 0 122 0.1 123 0.1 124 0.2 125 0.3 126 0.5 127 0.6 128 0.8 129 1 130 1.1 131 1.4 132 1.6 133 1.9 134 2.2 135 2.5 136 2.8 137 3.1 138 3.4 139 3.8 140 4.1 141 4.5 142 4.8 143 5.2 144 5.5 145 5.8 146 6.1 147 6.4 148 6.7 149 6.9 150 7.1 151 7.2 152 7.3 153 7.3 154 7.3 155 7.3 156 7.2 157 7.1 158 7 159 6.9 160 6.8 161 6.7 162 6.6 163 6.4 164 6.3 165 6.2 166 6.1 167 6 168 5.9 169 5.8 170 5.8 171 5.7 172 5.7 173 5.7 174 5.7 175 5.6 176 5.7 177 5.7 178 5.7 179 5.8 180 5.8 181 5.9 182 5.9 183 6 184 6.1 185 6.1 186 6.3 187 6.4 188 6.5 189 6.6 190 6.7 191 6.9 192 7.1 193 7.3 194 7.5 195 7.7 196 7.8 197 8 198 8.3 199 8.5 200 8.8 201 9 202 9.3 203 9.5 204 9.8 205 10.1 206 10.3 207 10.5 208 10.8 209 11.1 210 11.3 211 11.5 212 11.7 213 11.8 214 12 215 12.1 216 12.3 217 12.4 218 12.6 219 12.7 220 12.7 221 12.8 222 12.9 223 13 224 13 225 13 226 13 227 13 228 13 229 12.9 230 12.8 231 12.8 232 12.7 233 12.5 234 12.5 235 12.3 236 12.2 237 12.1 238 11.9 239 11.9 240 11.8 241 11.8 242 11.7 243 11.6 244 11.7 245 11.6 246 11.7 247 11.7 248 11.8 249 11.9 250 12 251 12.2 252 12.4 253 12.6 254 13 255 13.4 256 13.8 257 14.3 258 14.9 259 15.6 260 16.3 261 17.1 262 18.3 263 19.5 264 21.1 265 23.1 266 26.1 267 30 268 37.1 269 42.1 270 31.9 271 26.7 272 23.8 273 21.4 274 19.8 275 18.4 276 17.1 277 16.1 278 15.3 279 14.6 280 13.9 281 13.3 282 12.9 283 12.4 284 12.1 285 11.8 286 11.5 287 11.3 288 11.1 289 11 290 10.9 291 10.8 292 10.8 293 10.8 294 10.8 295 10.9 296 10.9 297 11 298 11.1 299 11.2 300 11.3 301 11.5 302 11.6 303 11.7 304 11.9 305 12 306 12.2 307 12.3 308 12.5 309 12.6 310 12.7 311 12.8 312 12.9 313 12.9 314 13 315 13 316 13 317 13 318 13 319 12.9 320 12.9 321 12.9 322 12.8 323 12.8 324 12.6 325 12.5 326 12.5 327 12.3 328 12.1 329 11.9 330 11.7 331 11.5 332 11.3 333 11 334 10.7 335 10.5 336 10.2 337 9.9 338 9.6 339 9.4 340 9 341 8.8 342 8.6 343 8.3 344 8 345 7.8 346 7.6 347 7.4 348 7.2 349 7 350 6.8 351 6.6 352 6.5 353 6.4 354 6.2 355 6.1 356 6 357 6 358 5.9 359 5.8 0",58.5,"【2.5GHz】R-0736FVM-DK",360,2545,2575,0,null,"R-0736FVM-DK",false,0,0,null],</v>
      </c>
      <c r="F87" s="10" t="str">
        <f t="shared" si="7"/>
        <v>58.5,"【2.5GHz】R-0736FVM-DK",360,2545,2575,0,null,"R-0736FVM-DK",false,0,0,null],</v>
      </c>
      <c r="G87" s="10" t="str">
        <f t="shared" si="8"/>
        <v>"【2.5GHz】R-0736FVM-DK",360,2545,2575,0,null,"R-0736FVM-DK",false,0,0,null],</v>
      </c>
      <c r="H87" s="10" t="str">
        <f t="shared" ref="H87:L87" si="101">H33&amp;","&amp;I87</f>
        <v>360,2545,2575,0,null,"R-0736FVM-DK",false,0,0,null],</v>
      </c>
      <c r="I87" s="10" t="str">
        <f t="shared" si="101"/>
        <v>2545,2575,0,null,"R-0736FVM-DK",false,0,0,null],</v>
      </c>
      <c r="J87" s="10" t="str">
        <f t="shared" si="101"/>
        <v>2575,0,null,"R-0736FVM-DK",false,0,0,null],</v>
      </c>
      <c r="K87" s="10" t="str">
        <f t="shared" si="101"/>
        <v>0,null,"R-0736FVM-DK",false,0,0,null],</v>
      </c>
      <c r="L87" s="10" t="str">
        <f t="shared" si="101"/>
        <v>null,"R-0736FVM-DK",false,0,0,null],</v>
      </c>
      <c r="M87" s="10" t="str">
        <f t="shared" si="10"/>
        <v>"R-0736FVM-DK",false,0,0,null],</v>
      </c>
      <c r="N87" s="10" t="str">
        <f t="shared" ref="N87:P87" si="102">N33&amp;","&amp;O87</f>
        <v>false,0,0,null],</v>
      </c>
      <c r="O87" s="10" t="str">
        <f t="shared" si="102"/>
        <v>0,0,null],</v>
      </c>
      <c r="P87" s="10" t="str">
        <f t="shared" si="102"/>
        <v>0,null],</v>
      </c>
      <c r="Q87" s="10" t="str">
        <f t="shared" si="12"/>
        <v>null],</v>
      </c>
    </row>
    <row r="88">
      <c r="A88" s="10" t="str">
        <f t="shared" si="4"/>
        <v>["【2.5GHz】ROSR-02(0)",3.23,"Ｇｏｏｄ Ｔｅｌｅｃｏｍｍｕｎｉｃａｔｉｏｎ","20180215_エリア設計部修正","2 0 0 360 0 0.02 1 0.05 2 0.08 3 0.09 4 0.1 5 0.1 6 0.11 7 0.12 8 0.15 9 0.19 10 0.22 11 0.26 12 0.29 13 0.32 14 0.35 15 0.4 16 0.46 17 0.51 18 0.56 19 0.59 20 0.62 21 0.66 22 0.72 23 0.78 24 0.86 25 0.94 26 1 27 1.08 28 1.18 29 1.25 30 1.31 31 1.38 32 1.45 33 1.53 34 1.65 35 1.76 36 1.87 37 2.01 38 2.19 39 2.37 40 2.54 41 2.71 42 2.91 43 3.09 44 3.22 45 3.34 46 3.44 47 3.49 48 3.53 49 3.58 50 3.62 51 3.66 52 3.73 53 3.82 54 3.94 55 4.04 56 4.14 57 4.21 58 4.23 59 4.19 60 4.11 61 4.02 62 3.98 63 3.93 64 3.92 65 3.97 66 4.08 67 4.25 68 4.44 69 4.65 70 4.89 71 5.15 72 5.39 73 5.61 74 5.78 75 5.91 76 6 77 6.02 78 5.99 79 5.92 80 5.84 81 5.8 82 5.79 83 5.87 84 6.11 85 6.42 86 6.74 87 7.06 88 7.34 89 7.45 90 7.42 91 7.22 92 6.97 93 6.96 94 7.48 95 7.48 96 6.77 97 6.3 98 6.05 99 5.95 100 5.98 101 6.04 102 6.11 103 6.2 104 6.26 105 6.32 106 6.36 107 6.37 108 6.3 109 6.19 110 6.09 111 5.94 112 5.76 113 5.63 114 5.61 115 5.67 116 5.82 117 5.99 118 6.18 119 6.32 120 6.34 121 6.24 122 6.03 123 5.72 124 5.38 125 5.05 126 4.74 127 4.47 128 4.25 129 4.03 130 3.78 131 3.52 132 3.14 133 2.72 134 2.31 135 1.89 136 1.54 137 1.29 138 1.16 139 1.12 140 1.16 141 1.27 142 1.42 143 1.62 144 1.83 145 2.01 146 2.15 147 2.2 148 2.21 149 2.18 150 2.1 151 1.99 152 1.93 153 1.9 154 1.92 155 1.98 156 2.11 157 2.33 158 2.62 159 2.99 160 3.42 161 3.9 162 4.4 163 4.91 164 5.4 165 5.88 166 6.31 167 6.64 168 6.85 169 6.91 170 6.84 171 6.72 172 6.54 173 6.32 174 6.08 175 5.83 176 5.59 177 5.38 178 5.21 179 5.08 180 4.83 181 4.73 182 4.71 183 4.7 184 4.72 185 4.74 186 4.73 187 4.71 188 4.71 189 4.69 190 4.62 191 4.55 192 4.46 193 4.34 194 4.2 195 4.04 196 3.83 197 3.64 198 3.45 199 3.24 200 3.03 201 2.84 202 2.64 203 2.46 204 2.32 205 2.18 206 2.06 207 1.94 208 1.83 209 1.74 210 1.64 211 1.54 212 1.43 213 1.33 214 1.24 215 1.17 216 1.11 217 1.1 218 1.12 219 1.19 220 1.31 221 1.45 222 1.62 223 1.82 224 2.05 225 2.32 226 2.57 227 2.83 228 3.09 229 3.34 230 3.55 231 3.72 232 3.87 233 4.02 234 4.12 235 4.17 236 4.17 237 4.17 238 4.22 239 4.32 240 4.52 241 4.82 242 5.2 243 5.71 244 6.22 245 6.61 246 6.88 247 6.91 248 6.7 249 6.32 250 5.85 251 5.38 252 4.95 253 4.63 254 4.44 255 4.37 256 4.41 257 4.55 258 4.74 259 4.95 260 5.15 261 5.36 262 5.59 263 5.88 264 6.23 265 6.58 266 6.87 267 7.24 268 8.16 269 9.25 270 9.05 271 8.15 272 7.28 273 6.61 274 6.14 275 5.79 276 5.59 277 5.46 278 5.39 279 5.38 280 5.4 281 5.45 282 5.52 283 5.61 284 5.71 285 5.74 286 5.7 287 5.58 288 5.39 289 5.13 290 4.83 291 4.53 292 4.28 293 4.07 294 3.92 295 3.84 296 3.81 297 3.81 298 3.83 299 3.86 300 3.86 301 3.86 302 3.83 303 3.78 304 3.73 305 3.69 306 3.64 307 3.57 308 3.49 309 3.43 310 3.39 311 3.36 312 3.3 313 3.23 314 3.15 315 3.04 316 2.93 317 2.8 318 2.69 319 2.57 320 2.44 321 2.3 322 2.17 323 2.02 324 1.86 325 1.72 326 1.59 327 1.47 328 1.35 329 1.25 330 1.15 331 1.06 332 0.98 333 0.9 334 0.83 335 0.76 336 0.69 337 0.62 338 0.57 339 0.52 340 0.47 341 0.42 342 0.36 343 0.3 344 0.27 345 0.25 346 0.22 347 0.18 348 0.14 349 0.12 350 0.08 351 0.06 352 0.03 353 0.03 354 0.03 355 0.02 356 0.01 357 0.01 358 0 359 0 1 0 360 0 4.63 1 4.8 2 4.84 3 4.9 4 5.02 5 5.16 6 5.38 7 5.67 8 5.96 9 6.31 10 6.72 11 7.11 12 7.43 13 7.69 14 7.8 15 7.75 16 7.49 17 7.06 18 6.53 19 5.94 20 5.3 21 4.73 22 4.26 23 3.85 24 3.52 25 3.27 26 3.11 27 3.06 28 3.11 29 3.24 30 3.43 31 3.7 32 4 33 4.27 34 4.5 35 4.69 36 4.72 37 4.62 38 4.48 39 4.32 40 4.18 41 4.15 42 4.25 43 4.55 44 5.1 45 5.83 46 6.78 47 7.94 48 9.05 49 9.95 50 10.55 51 10.89 52 11.04 53 11 54 10.94 55 10.88 56 10.78 57 10.63 58 10.35 59 9.85 60 9.18 61 8.49 62 7.87 63 7.46 64 7.36 65 7.58 66 8.14 67 8.96 68 9.83 69 10.6 70 11.22 71 11.65 72 11.97 73 12.21 74 12.4 75 12.61 76 12.77 77 12.83 78 12.78 79 12.56 80 12.23 81 11.87 82 11.65 83 11.66 84 11.95 85 12.24 86 11.9 87 11.77 88 12.26 89 13.01 90 13.87 91 14.78 92 15.68 93 16.44 94 17.01 95 17.39 96 17.47 97 17.34 98 17.03 99 16.49 100 15.83 101 15.19 102 14.8 103 14.96 104 15.31 105 15.61 106 16.07 107 16.77 108 17.45 109 17.99 110 18.42 111 18.59 112 18.31 113 17.69 114 16.96 115 16.07 116 15.18 117 14.43 118 13.87 119 13.51 120 13.35 121 13.27 122 13.08 123 12.73 124 12.33 125 11.96 126 11.58 127 11.12 128 10.69 129 10.33 130 9.99 131 9.66 132 9.33 133 9 134 8.68 135 8.36 136 8.04 137 7.67 138 7.31 139 6.98 140 6.65 141 6.35 142 6.06 143 5.79 144 5.53 145 5.28 146 5.02 147 4.79 148 4.55 149 4.28 150 4.06 151 3.86 152 3.65 153 3.44 154 3.25 155 3.04 156 2.83 157 2.65 158 2.49 159 2.32 160 2.16 161 2.01 162 1.85 163 1.71 164 1.58 165 1.43 166 1.3 167 1.19 168 1.09 169 1 170 0.89 171 0.78 172 0.69 173 0.62 174 0.55 175 0.47 176 0.39 177 0.32 178 0.27 179 0.2 180 0.14 181 0.1 182 0.06 183 0.03 184 0.02 185 0.01 186 0 187 0 188 0 189 0 190 0.02 191 0.1 192 0.16 193 0.22 194 0.25 195 0.31 196 0.37 197 0.43 198 0.5 199 0.59 200 0.68 201 0.75 202 0.82 203 0.89 204 0.98 205 1.04 206 1.12 207 1.21 208 1.31 209 1.42 210 1.55 211 1.69 212 1.84 213 1.99 214 2.15 215 2.33 216 2.52 217 2.75 218 2.98 219 3.23 220 3.46 221 3.71 222 3.98 223 4.29 224 4.59 225 4.9 226 5.2 227 5.5 228 5.78 229 6.07 230 6.4 231 6.75 232 7.11 233 7.47 234 7.81 235 8.14 236 8.48 237 8.77 238 8.99 239 9.19 240 9.41 241 9.66 242 9.99 243 10.39 244 10.89 245 11.52 246 12.13 247 12.68 248 13.12 249 13.3 250 13.28 251 13.18 252 13.12 253 13.17 254 13.31 255 13.56 256 13.98 257 14.62 258 15.43 259 16.24 260 16.78 261 16.99 262 16.98 263 16.74 264 16.25 265 15.48 266 14.63 267 13.95 268 13.45 269 13.21 270 13.3 271 12.57 272 11.73 273 11.47 274 11.51 275 11.66 276 11.84 277 12.1 278 12.46 279 12.76 280 12.93 281 12.98 282 12.92 283 12.67 284 12.37 285 12.05 286 11.74 287 11.5 288 11.32 289 11.17 290 10.99 291 10.77 292 10.55 293 10.39 294 10.35 295 10.46 296 10.77 297 11.21 298 11.74 299 12.17 300 12.43 301 12.51 302 12.44 303 12.33 304 12.17 305 12.06 306 12.05 307 12.05 308 11.97 309 11.7 310 11.11 311 10.18 312 9.05 313 7.83 314 6.78 315 5.94 316 5.34 317 4.87 318 4.55 319 4.36 320 4.24 321 4.15 322 4.07 323 3.97 324 3.8 325 3.58 326 3.3 327 3 328 2.69 329 2.42 330 2.2 331 2.04 332 1.96 333 1.95 334 2.03 335 2.23 336 2.51 337 2.86 338 3.28 339 3.79 340 4.38 341 5.01 342 5.7 343 6.36 344 6.96 345 7.47 346 7.82 347 7.95 348 7.91 349 7.7 350 7.43 351 7.09 352 6.71 353 6.32 354 5.94 355 5.59 356 5.3 357 5.05 358 4.85 359 4.63 0",-172.5,"【2.5GHz】ROSR-02",360,2545,2575,0,null,"ROSR-02",false,0,0,null],</v>
      </c>
      <c r="B88" s="10" t="str">
        <f t="shared" si="5"/>
        <v>3.23,"Ｇｏｏｄ Ｔｅｌｅｃｏｍｍｕｎｉｃａｔｉｏｎ","20180215_エリア設計部修正","2 0 0 360 0 0.02 1 0.05 2 0.08 3 0.09 4 0.1 5 0.1 6 0.11 7 0.12 8 0.15 9 0.19 10 0.22 11 0.26 12 0.29 13 0.32 14 0.35 15 0.4 16 0.46 17 0.51 18 0.56 19 0.59 20 0.62 21 0.66 22 0.72 23 0.78 24 0.86 25 0.94 26 1 27 1.08 28 1.18 29 1.25 30 1.31 31 1.38 32 1.45 33 1.53 34 1.65 35 1.76 36 1.87 37 2.01 38 2.19 39 2.37 40 2.54 41 2.71 42 2.91 43 3.09 44 3.22 45 3.34 46 3.44 47 3.49 48 3.53 49 3.58 50 3.62 51 3.66 52 3.73 53 3.82 54 3.94 55 4.04 56 4.14 57 4.21 58 4.23 59 4.19 60 4.11 61 4.02 62 3.98 63 3.93 64 3.92 65 3.97 66 4.08 67 4.25 68 4.44 69 4.65 70 4.89 71 5.15 72 5.39 73 5.61 74 5.78 75 5.91 76 6 77 6.02 78 5.99 79 5.92 80 5.84 81 5.8 82 5.79 83 5.87 84 6.11 85 6.42 86 6.74 87 7.06 88 7.34 89 7.45 90 7.42 91 7.22 92 6.97 93 6.96 94 7.48 95 7.48 96 6.77 97 6.3 98 6.05 99 5.95 100 5.98 101 6.04 102 6.11 103 6.2 104 6.26 105 6.32 106 6.36 107 6.37 108 6.3 109 6.19 110 6.09 111 5.94 112 5.76 113 5.63 114 5.61 115 5.67 116 5.82 117 5.99 118 6.18 119 6.32 120 6.34 121 6.24 122 6.03 123 5.72 124 5.38 125 5.05 126 4.74 127 4.47 128 4.25 129 4.03 130 3.78 131 3.52 132 3.14 133 2.72 134 2.31 135 1.89 136 1.54 137 1.29 138 1.16 139 1.12 140 1.16 141 1.27 142 1.42 143 1.62 144 1.83 145 2.01 146 2.15 147 2.2 148 2.21 149 2.18 150 2.1 151 1.99 152 1.93 153 1.9 154 1.92 155 1.98 156 2.11 157 2.33 158 2.62 159 2.99 160 3.42 161 3.9 162 4.4 163 4.91 164 5.4 165 5.88 166 6.31 167 6.64 168 6.85 169 6.91 170 6.84 171 6.72 172 6.54 173 6.32 174 6.08 175 5.83 176 5.59 177 5.38 178 5.21 179 5.08 180 4.83 181 4.73 182 4.71 183 4.7 184 4.72 185 4.74 186 4.73 187 4.71 188 4.71 189 4.69 190 4.62 191 4.55 192 4.46 193 4.34 194 4.2 195 4.04 196 3.83 197 3.64 198 3.45 199 3.24 200 3.03 201 2.84 202 2.64 203 2.46 204 2.32 205 2.18 206 2.06 207 1.94 208 1.83 209 1.74 210 1.64 211 1.54 212 1.43 213 1.33 214 1.24 215 1.17 216 1.11 217 1.1 218 1.12 219 1.19 220 1.31 221 1.45 222 1.62 223 1.82 224 2.05 225 2.32 226 2.57 227 2.83 228 3.09 229 3.34 230 3.55 231 3.72 232 3.87 233 4.02 234 4.12 235 4.17 236 4.17 237 4.17 238 4.22 239 4.32 240 4.52 241 4.82 242 5.2 243 5.71 244 6.22 245 6.61 246 6.88 247 6.91 248 6.7 249 6.32 250 5.85 251 5.38 252 4.95 253 4.63 254 4.44 255 4.37 256 4.41 257 4.55 258 4.74 259 4.95 260 5.15 261 5.36 262 5.59 263 5.88 264 6.23 265 6.58 266 6.87 267 7.24 268 8.16 269 9.25 270 9.05 271 8.15 272 7.28 273 6.61 274 6.14 275 5.79 276 5.59 277 5.46 278 5.39 279 5.38 280 5.4 281 5.45 282 5.52 283 5.61 284 5.71 285 5.74 286 5.7 287 5.58 288 5.39 289 5.13 290 4.83 291 4.53 292 4.28 293 4.07 294 3.92 295 3.84 296 3.81 297 3.81 298 3.83 299 3.86 300 3.86 301 3.86 302 3.83 303 3.78 304 3.73 305 3.69 306 3.64 307 3.57 308 3.49 309 3.43 310 3.39 311 3.36 312 3.3 313 3.23 314 3.15 315 3.04 316 2.93 317 2.8 318 2.69 319 2.57 320 2.44 321 2.3 322 2.17 323 2.02 324 1.86 325 1.72 326 1.59 327 1.47 328 1.35 329 1.25 330 1.15 331 1.06 332 0.98 333 0.9 334 0.83 335 0.76 336 0.69 337 0.62 338 0.57 339 0.52 340 0.47 341 0.42 342 0.36 343 0.3 344 0.27 345 0.25 346 0.22 347 0.18 348 0.14 349 0.12 350 0.08 351 0.06 352 0.03 353 0.03 354 0.03 355 0.02 356 0.01 357 0.01 358 0 359 0 1 0 360 0 4.63 1 4.8 2 4.84 3 4.9 4 5.02 5 5.16 6 5.38 7 5.67 8 5.96 9 6.31 10 6.72 11 7.11 12 7.43 13 7.69 14 7.8 15 7.75 16 7.49 17 7.06 18 6.53 19 5.94 20 5.3 21 4.73 22 4.26 23 3.85 24 3.52 25 3.27 26 3.11 27 3.06 28 3.11 29 3.24 30 3.43 31 3.7 32 4 33 4.27 34 4.5 35 4.69 36 4.72 37 4.62 38 4.48 39 4.32 40 4.18 41 4.15 42 4.25 43 4.55 44 5.1 45 5.83 46 6.78 47 7.94 48 9.05 49 9.95 50 10.55 51 10.89 52 11.04 53 11 54 10.94 55 10.88 56 10.78 57 10.63 58 10.35 59 9.85 60 9.18 61 8.49 62 7.87 63 7.46 64 7.36 65 7.58 66 8.14 67 8.96 68 9.83 69 10.6 70 11.22 71 11.65 72 11.97 73 12.21 74 12.4 75 12.61 76 12.77 77 12.83 78 12.78 79 12.56 80 12.23 81 11.87 82 11.65 83 11.66 84 11.95 85 12.24 86 11.9 87 11.77 88 12.26 89 13.01 90 13.87 91 14.78 92 15.68 93 16.44 94 17.01 95 17.39 96 17.47 97 17.34 98 17.03 99 16.49 100 15.83 101 15.19 102 14.8 103 14.96 104 15.31 105 15.61 106 16.07 107 16.77 108 17.45 109 17.99 110 18.42 111 18.59 112 18.31 113 17.69 114 16.96 115 16.07 116 15.18 117 14.43 118 13.87 119 13.51 120 13.35 121 13.27 122 13.08 123 12.73 124 12.33 125 11.96 126 11.58 127 11.12 128 10.69 129 10.33 130 9.99 131 9.66 132 9.33 133 9 134 8.68 135 8.36 136 8.04 137 7.67 138 7.31 139 6.98 140 6.65 141 6.35 142 6.06 143 5.79 144 5.53 145 5.28 146 5.02 147 4.79 148 4.55 149 4.28 150 4.06 151 3.86 152 3.65 153 3.44 154 3.25 155 3.04 156 2.83 157 2.65 158 2.49 159 2.32 160 2.16 161 2.01 162 1.85 163 1.71 164 1.58 165 1.43 166 1.3 167 1.19 168 1.09 169 1 170 0.89 171 0.78 172 0.69 173 0.62 174 0.55 175 0.47 176 0.39 177 0.32 178 0.27 179 0.2 180 0.14 181 0.1 182 0.06 183 0.03 184 0.02 185 0.01 186 0 187 0 188 0 189 0 190 0.02 191 0.1 192 0.16 193 0.22 194 0.25 195 0.31 196 0.37 197 0.43 198 0.5 199 0.59 200 0.68 201 0.75 202 0.82 203 0.89 204 0.98 205 1.04 206 1.12 207 1.21 208 1.31 209 1.42 210 1.55 211 1.69 212 1.84 213 1.99 214 2.15 215 2.33 216 2.52 217 2.75 218 2.98 219 3.23 220 3.46 221 3.71 222 3.98 223 4.29 224 4.59 225 4.9 226 5.2 227 5.5 228 5.78 229 6.07 230 6.4 231 6.75 232 7.11 233 7.47 234 7.81 235 8.14 236 8.48 237 8.77 238 8.99 239 9.19 240 9.41 241 9.66 242 9.99 243 10.39 244 10.89 245 11.52 246 12.13 247 12.68 248 13.12 249 13.3 250 13.28 251 13.18 252 13.12 253 13.17 254 13.31 255 13.56 256 13.98 257 14.62 258 15.43 259 16.24 260 16.78 261 16.99 262 16.98 263 16.74 264 16.25 265 15.48 266 14.63 267 13.95 268 13.45 269 13.21 270 13.3 271 12.57 272 11.73 273 11.47 274 11.51 275 11.66 276 11.84 277 12.1 278 12.46 279 12.76 280 12.93 281 12.98 282 12.92 283 12.67 284 12.37 285 12.05 286 11.74 287 11.5 288 11.32 289 11.17 290 10.99 291 10.77 292 10.55 293 10.39 294 10.35 295 10.46 296 10.77 297 11.21 298 11.74 299 12.17 300 12.43 301 12.51 302 12.44 303 12.33 304 12.17 305 12.06 306 12.05 307 12.05 308 11.97 309 11.7 310 11.11 311 10.18 312 9.05 313 7.83 314 6.78 315 5.94 316 5.34 317 4.87 318 4.55 319 4.36 320 4.24 321 4.15 322 4.07 323 3.97 324 3.8 325 3.58 326 3.3 327 3 328 2.69 329 2.42 330 2.2 331 2.04 332 1.96 333 1.95 334 2.03 335 2.23 336 2.51 337 2.86 338 3.28 339 3.79 340 4.38 341 5.01 342 5.7 343 6.36 344 6.96 345 7.47 346 7.82 347 7.95 348 7.91 349 7.7 350 7.43 351 7.09 352 6.71 353 6.32 354 5.94 355 5.59 356 5.3 357 5.05 358 4.85 359 4.63 0",-172.5,"【2.5GHz】ROSR-02",360,2545,2575,0,null,"ROSR-02",false,0,0,null],</v>
      </c>
      <c r="C88" s="10" t="str">
        <f t="shared" ref="C88:E88" si="103">""""&amp;C34&amp;""","&amp;D88</f>
        <v>"Ｇｏｏｄ Ｔｅｌｅｃｏｍｍｕｎｉｃａｔｉｏｎ","20180215_エリア設計部修正","2 0 0 360 0 0.02 1 0.05 2 0.08 3 0.09 4 0.1 5 0.1 6 0.11 7 0.12 8 0.15 9 0.19 10 0.22 11 0.26 12 0.29 13 0.32 14 0.35 15 0.4 16 0.46 17 0.51 18 0.56 19 0.59 20 0.62 21 0.66 22 0.72 23 0.78 24 0.86 25 0.94 26 1 27 1.08 28 1.18 29 1.25 30 1.31 31 1.38 32 1.45 33 1.53 34 1.65 35 1.76 36 1.87 37 2.01 38 2.19 39 2.37 40 2.54 41 2.71 42 2.91 43 3.09 44 3.22 45 3.34 46 3.44 47 3.49 48 3.53 49 3.58 50 3.62 51 3.66 52 3.73 53 3.82 54 3.94 55 4.04 56 4.14 57 4.21 58 4.23 59 4.19 60 4.11 61 4.02 62 3.98 63 3.93 64 3.92 65 3.97 66 4.08 67 4.25 68 4.44 69 4.65 70 4.89 71 5.15 72 5.39 73 5.61 74 5.78 75 5.91 76 6 77 6.02 78 5.99 79 5.92 80 5.84 81 5.8 82 5.79 83 5.87 84 6.11 85 6.42 86 6.74 87 7.06 88 7.34 89 7.45 90 7.42 91 7.22 92 6.97 93 6.96 94 7.48 95 7.48 96 6.77 97 6.3 98 6.05 99 5.95 100 5.98 101 6.04 102 6.11 103 6.2 104 6.26 105 6.32 106 6.36 107 6.37 108 6.3 109 6.19 110 6.09 111 5.94 112 5.76 113 5.63 114 5.61 115 5.67 116 5.82 117 5.99 118 6.18 119 6.32 120 6.34 121 6.24 122 6.03 123 5.72 124 5.38 125 5.05 126 4.74 127 4.47 128 4.25 129 4.03 130 3.78 131 3.52 132 3.14 133 2.72 134 2.31 135 1.89 136 1.54 137 1.29 138 1.16 139 1.12 140 1.16 141 1.27 142 1.42 143 1.62 144 1.83 145 2.01 146 2.15 147 2.2 148 2.21 149 2.18 150 2.1 151 1.99 152 1.93 153 1.9 154 1.92 155 1.98 156 2.11 157 2.33 158 2.62 159 2.99 160 3.42 161 3.9 162 4.4 163 4.91 164 5.4 165 5.88 166 6.31 167 6.64 168 6.85 169 6.91 170 6.84 171 6.72 172 6.54 173 6.32 174 6.08 175 5.83 176 5.59 177 5.38 178 5.21 179 5.08 180 4.83 181 4.73 182 4.71 183 4.7 184 4.72 185 4.74 186 4.73 187 4.71 188 4.71 189 4.69 190 4.62 191 4.55 192 4.46 193 4.34 194 4.2 195 4.04 196 3.83 197 3.64 198 3.45 199 3.24 200 3.03 201 2.84 202 2.64 203 2.46 204 2.32 205 2.18 206 2.06 207 1.94 208 1.83 209 1.74 210 1.64 211 1.54 212 1.43 213 1.33 214 1.24 215 1.17 216 1.11 217 1.1 218 1.12 219 1.19 220 1.31 221 1.45 222 1.62 223 1.82 224 2.05 225 2.32 226 2.57 227 2.83 228 3.09 229 3.34 230 3.55 231 3.72 232 3.87 233 4.02 234 4.12 235 4.17 236 4.17 237 4.17 238 4.22 239 4.32 240 4.52 241 4.82 242 5.2 243 5.71 244 6.22 245 6.61 246 6.88 247 6.91 248 6.7 249 6.32 250 5.85 251 5.38 252 4.95 253 4.63 254 4.44 255 4.37 256 4.41 257 4.55 258 4.74 259 4.95 260 5.15 261 5.36 262 5.59 263 5.88 264 6.23 265 6.58 266 6.87 267 7.24 268 8.16 269 9.25 270 9.05 271 8.15 272 7.28 273 6.61 274 6.14 275 5.79 276 5.59 277 5.46 278 5.39 279 5.38 280 5.4 281 5.45 282 5.52 283 5.61 284 5.71 285 5.74 286 5.7 287 5.58 288 5.39 289 5.13 290 4.83 291 4.53 292 4.28 293 4.07 294 3.92 295 3.84 296 3.81 297 3.81 298 3.83 299 3.86 300 3.86 301 3.86 302 3.83 303 3.78 304 3.73 305 3.69 306 3.64 307 3.57 308 3.49 309 3.43 310 3.39 311 3.36 312 3.3 313 3.23 314 3.15 315 3.04 316 2.93 317 2.8 318 2.69 319 2.57 320 2.44 321 2.3 322 2.17 323 2.02 324 1.86 325 1.72 326 1.59 327 1.47 328 1.35 329 1.25 330 1.15 331 1.06 332 0.98 333 0.9 334 0.83 335 0.76 336 0.69 337 0.62 338 0.57 339 0.52 340 0.47 341 0.42 342 0.36 343 0.3 344 0.27 345 0.25 346 0.22 347 0.18 348 0.14 349 0.12 350 0.08 351 0.06 352 0.03 353 0.03 354 0.03 355 0.02 356 0.01 357 0.01 358 0 359 0 1 0 360 0 4.63 1 4.8 2 4.84 3 4.9 4 5.02 5 5.16 6 5.38 7 5.67 8 5.96 9 6.31 10 6.72 11 7.11 12 7.43 13 7.69 14 7.8 15 7.75 16 7.49 17 7.06 18 6.53 19 5.94 20 5.3 21 4.73 22 4.26 23 3.85 24 3.52 25 3.27 26 3.11 27 3.06 28 3.11 29 3.24 30 3.43 31 3.7 32 4 33 4.27 34 4.5 35 4.69 36 4.72 37 4.62 38 4.48 39 4.32 40 4.18 41 4.15 42 4.25 43 4.55 44 5.1 45 5.83 46 6.78 47 7.94 48 9.05 49 9.95 50 10.55 51 10.89 52 11.04 53 11 54 10.94 55 10.88 56 10.78 57 10.63 58 10.35 59 9.85 60 9.18 61 8.49 62 7.87 63 7.46 64 7.36 65 7.58 66 8.14 67 8.96 68 9.83 69 10.6 70 11.22 71 11.65 72 11.97 73 12.21 74 12.4 75 12.61 76 12.77 77 12.83 78 12.78 79 12.56 80 12.23 81 11.87 82 11.65 83 11.66 84 11.95 85 12.24 86 11.9 87 11.77 88 12.26 89 13.01 90 13.87 91 14.78 92 15.68 93 16.44 94 17.01 95 17.39 96 17.47 97 17.34 98 17.03 99 16.49 100 15.83 101 15.19 102 14.8 103 14.96 104 15.31 105 15.61 106 16.07 107 16.77 108 17.45 109 17.99 110 18.42 111 18.59 112 18.31 113 17.69 114 16.96 115 16.07 116 15.18 117 14.43 118 13.87 119 13.51 120 13.35 121 13.27 122 13.08 123 12.73 124 12.33 125 11.96 126 11.58 127 11.12 128 10.69 129 10.33 130 9.99 131 9.66 132 9.33 133 9 134 8.68 135 8.36 136 8.04 137 7.67 138 7.31 139 6.98 140 6.65 141 6.35 142 6.06 143 5.79 144 5.53 145 5.28 146 5.02 147 4.79 148 4.55 149 4.28 150 4.06 151 3.86 152 3.65 153 3.44 154 3.25 155 3.04 156 2.83 157 2.65 158 2.49 159 2.32 160 2.16 161 2.01 162 1.85 163 1.71 164 1.58 165 1.43 166 1.3 167 1.19 168 1.09 169 1 170 0.89 171 0.78 172 0.69 173 0.62 174 0.55 175 0.47 176 0.39 177 0.32 178 0.27 179 0.2 180 0.14 181 0.1 182 0.06 183 0.03 184 0.02 185 0.01 186 0 187 0 188 0 189 0 190 0.02 191 0.1 192 0.16 193 0.22 194 0.25 195 0.31 196 0.37 197 0.43 198 0.5 199 0.59 200 0.68 201 0.75 202 0.82 203 0.89 204 0.98 205 1.04 206 1.12 207 1.21 208 1.31 209 1.42 210 1.55 211 1.69 212 1.84 213 1.99 214 2.15 215 2.33 216 2.52 217 2.75 218 2.98 219 3.23 220 3.46 221 3.71 222 3.98 223 4.29 224 4.59 225 4.9 226 5.2 227 5.5 228 5.78 229 6.07 230 6.4 231 6.75 232 7.11 233 7.47 234 7.81 235 8.14 236 8.48 237 8.77 238 8.99 239 9.19 240 9.41 241 9.66 242 9.99 243 10.39 244 10.89 245 11.52 246 12.13 247 12.68 248 13.12 249 13.3 250 13.28 251 13.18 252 13.12 253 13.17 254 13.31 255 13.56 256 13.98 257 14.62 258 15.43 259 16.24 260 16.78 261 16.99 262 16.98 263 16.74 264 16.25 265 15.48 266 14.63 267 13.95 268 13.45 269 13.21 270 13.3 271 12.57 272 11.73 273 11.47 274 11.51 275 11.66 276 11.84 277 12.1 278 12.46 279 12.76 280 12.93 281 12.98 282 12.92 283 12.67 284 12.37 285 12.05 286 11.74 287 11.5 288 11.32 289 11.17 290 10.99 291 10.77 292 10.55 293 10.39 294 10.35 295 10.46 296 10.77 297 11.21 298 11.74 299 12.17 300 12.43 301 12.51 302 12.44 303 12.33 304 12.17 305 12.06 306 12.05 307 12.05 308 11.97 309 11.7 310 11.11 311 10.18 312 9.05 313 7.83 314 6.78 315 5.94 316 5.34 317 4.87 318 4.55 319 4.36 320 4.24 321 4.15 322 4.07 323 3.97 324 3.8 325 3.58 326 3.3 327 3 328 2.69 329 2.42 330 2.2 331 2.04 332 1.96 333 1.95 334 2.03 335 2.23 336 2.51 337 2.86 338 3.28 339 3.79 340 4.38 341 5.01 342 5.7 343 6.36 344 6.96 345 7.47 346 7.82 347 7.95 348 7.91 349 7.7 350 7.43 351 7.09 352 6.71 353 6.32 354 5.94 355 5.59 356 5.3 357 5.05 358 4.85 359 4.63 0",-172.5,"【2.5GHz】ROSR-02",360,2545,2575,0,null,"ROSR-02",false,0,0,null],</v>
      </c>
      <c r="D88" s="10" t="str">
        <f t="shared" si="103"/>
        <v>"20180215_エリア設計部修正","2 0 0 360 0 0.02 1 0.05 2 0.08 3 0.09 4 0.1 5 0.1 6 0.11 7 0.12 8 0.15 9 0.19 10 0.22 11 0.26 12 0.29 13 0.32 14 0.35 15 0.4 16 0.46 17 0.51 18 0.56 19 0.59 20 0.62 21 0.66 22 0.72 23 0.78 24 0.86 25 0.94 26 1 27 1.08 28 1.18 29 1.25 30 1.31 31 1.38 32 1.45 33 1.53 34 1.65 35 1.76 36 1.87 37 2.01 38 2.19 39 2.37 40 2.54 41 2.71 42 2.91 43 3.09 44 3.22 45 3.34 46 3.44 47 3.49 48 3.53 49 3.58 50 3.62 51 3.66 52 3.73 53 3.82 54 3.94 55 4.04 56 4.14 57 4.21 58 4.23 59 4.19 60 4.11 61 4.02 62 3.98 63 3.93 64 3.92 65 3.97 66 4.08 67 4.25 68 4.44 69 4.65 70 4.89 71 5.15 72 5.39 73 5.61 74 5.78 75 5.91 76 6 77 6.02 78 5.99 79 5.92 80 5.84 81 5.8 82 5.79 83 5.87 84 6.11 85 6.42 86 6.74 87 7.06 88 7.34 89 7.45 90 7.42 91 7.22 92 6.97 93 6.96 94 7.48 95 7.48 96 6.77 97 6.3 98 6.05 99 5.95 100 5.98 101 6.04 102 6.11 103 6.2 104 6.26 105 6.32 106 6.36 107 6.37 108 6.3 109 6.19 110 6.09 111 5.94 112 5.76 113 5.63 114 5.61 115 5.67 116 5.82 117 5.99 118 6.18 119 6.32 120 6.34 121 6.24 122 6.03 123 5.72 124 5.38 125 5.05 126 4.74 127 4.47 128 4.25 129 4.03 130 3.78 131 3.52 132 3.14 133 2.72 134 2.31 135 1.89 136 1.54 137 1.29 138 1.16 139 1.12 140 1.16 141 1.27 142 1.42 143 1.62 144 1.83 145 2.01 146 2.15 147 2.2 148 2.21 149 2.18 150 2.1 151 1.99 152 1.93 153 1.9 154 1.92 155 1.98 156 2.11 157 2.33 158 2.62 159 2.99 160 3.42 161 3.9 162 4.4 163 4.91 164 5.4 165 5.88 166 6.31 167 6.64 168 6.85 169 6.91 170 6.84 171 6.72 172 6.54 173 6.32 174 6.08 175 5.83 176 5.59 177 5.38 178 5.21 179 5.08 180 4.83 181 4.73 182 4.71 183 4.7 184 4.72 185 4.74 186 4.73 187 4.71 188 4.71 189 4.69 190 4.62 191 4.55 192 4.46 193 4.34 194 4.2 195 4.04 196 3.83 197 3.64 198 3.45 199 3.24 200 3.03 201 2.84 202 2.64 203 2.46 204 2.32 205 2.18 206 2.06 207 1.94 208 1.83 209 1.74 210 1.64 211 1.54 212 1.43 213 1.33 214 1.24 215 1.17 216 1.11 217 1.1 218 1.12 219 1.19 220 1.31 221 1.45 222 1.62 223 1.82 224 2.05 225 2.32 226 2.57 227 2.83 228 3.09 229 3.34 230 3.55 231 3.72 232 3.87 233 4.02 234 4.12 235 4.17 236 4.17 237 4.17 238 4.22 239 4.32 240 4.52 241 4.82 242 5.2 243 5.71 244 6.22 245 6.61 246 6.88 247 6.91 248 6.7 249 6.32 250 5.85 251 5.38 252 4.95 253 4.63 254 4.44 255 4.37 256 4.41 257 4.55 258 4.74 259 4.95 260 5.15 261 5.36 262 5.59 263 5.88 264 6.23 265 6.58 266 6.87 267 7.24 268 8.16 269 9.25 270 9.05 271 8.15 272 7.28 273 6.61 274 6.14 275 5.79 276 5.59 277 5.46 278 5.39 279 5.38 280 5.4 281 5.45 282 5.52 283 5.61 284 5.71 285 5.74 286 5.7 287 5.58 288 5.39 289 5.13 290 4.83 291 4.53 292 4.28 293 4.07 294 3.92 295 3.84 296 3.81 297 3.81 298 3.83 299 3.86 300 3.86 301 3.86 302 3.83 303 3.78 304 3.73 305 3.69 306 3.64 307 3.57 308 3.49 309 3.43 310 3.39 311 3.36 312 3.3 313 3.23 314 3.15 315 3.04 316 2.93 317 2.8 318 2.69 319 2.57 320 2.44 321 2.3 322 2.17 323 2.02 324 1.86 325 1.72 326 1.59 327 1.47 328 1.35 329 1.25 330 1.15 331 1.06 332 0.98 333 0.9 334 0.83 335 0.76 336 0.69 337 0.62 338 0.57 339 0.52 340 0.47 341 0.42 342 0.36 343 0.3 344 0.27 345 0.25 346 0.22 347 0.18 348 0.14 349 0.12 350 0.08 351 0.06 352 0.03 353 0.03 354 0.03 355 0.02 356 0.01 357 0.01 358 0 359 0 1 0 360 0 4.63 1 4.8 2 4.84 3 4.9 4 5.02 5 5.16 6 5.38 7 5.67 8 5.96 9 6.31 10 6.72 11 7.11 12 7.43 13 7.69 14 7.8 15 7.75 16 7.49 17 7.06 18 6.53 19 5.94 20 5.3 21 4.73 22 4.26 23 3.85 24 3.52 25 3.27 26 3.11 27 3.06 28 3.11 29 3.24 30 3.43 31 3.7 32 4 33 4.27 34 4.5 35 4.69 36 4.72 37 4.62 38 4.48 39 4.32 40 4.18 41 4.15 42 4.25 43 4.55 44 5.1 45 5.83 46 6.78 47 7.94 48 9.05 49 9.95 50 10.55 51 10.89 52 11.04 53 11 54 10.94 55 10.88 56 10.78 57 10.63 58 10.35 59 9.85 60 9.18 61 8.49 62 7.87 63 7.46 64 7.36 65 7.58 66 8.14 67 8.96 68 9.83 69 10.6 70 11.22 71 11.65 72 11.97 73 12.21 74 12.4 75 12.61 76 12.77 77 12.83 78 12.78 79 12.56 80 12.23 81 11.87 82 11.65 83 11.66 84 11.95 85 12.24 86 11.9 87 11.77 88 12.26 89 13.01 90 13.87 91 14.78 92 15.68 93 16.44 94 17.01 95 17.39 96 17.47 97 17.34 98 17.03 99 16.49 100 15.83 101 15.19 102 14.8 103 14.96 104 15.31 105 15.61 106 16.07 107 16.77 108 17.45 109 17.99 110 18.42 111 18.59 112 18.31 113 17.69 114 16.96 115 16.07 116 15.18 117 14.43 118 13.87 119 13.51 120 13.35 121 13.27 122 13.08 123 12.73 124 12.33 125 11.96 126 11.58 127 11.12 128 10.69 129 10.33 130 9.99 131 9.66 132 9.33 133 9 134 8.68 135 8.36 136 8.04 137 7.67 138 7.31 139 6.98 140 6.65 141 6.35 142 6.06 143 5.79 144 5.53 145 5.28 146 5.02 147 4.79 148 4.55 149 4.28 150 4.06 151 3.86 152 3.65 153 3.44 154 3.25 155 3.04 156 2.83 157 2.65 158 2.49 159 2.32 160 2.16 161 2.01 162 1.85 163 1.71 164 1.58 165 1.43 166 1.3 167 1.19 168 1.09 169 1 170 0.89 171 0.78 172 0.69 173 0.62 174 0.55 175 0.47 176 0.39 177 0.32 178 0.27 179 0.2 180 0.14 181 0.1 182 0.06 183 0.03 184 0.02 185 0.01 186 0 187 0 188 0 189 0 190 0.02 191 0.1 192 0.16 193 0.22 194 0.25 195 0.31 196 0.37 197 0.43 198 0.5 199 0.59 200 0.68 201 0.75 202 0.82 203 0.89 204 0.98 205 1.04 206 1.12 207 1.21 208 1.31 209 1.42 210 1.55 211 1.69 212 1.84 213 1.99 214 2.15 215 2.33 216 2.52 217 2.75 218 2.98 219 3.23 220 3.46 221 3.71 222 3.98 223 4.29 224 4.59 225 4.9 226 5.2 227 5.5 228 5.78 229 6.07 230 6.4 231 6.75 232 7.11 233 7.47 234 7.81 235 8.14 236 8.48 237 8.77 238 8.99 239 9.19 240 9.41 241 9.66 242 9.99 243 10.39 244 10.89 245 11.52 246 12.13 247 12.68 248 13.12 249 13.3 250 13.28 251 13.18 252 13.12 253 13.17 254 13.31 255 13.56 256 13.98 257 14.62 258 15.43 259 16.24 260 16.78 261 16.99 262 16.98 263 16.74 264 16.25 265 15.48 266 14.63 267 13.95 268 13.45 269 13.21 270 13.3 271 12.57 272 11.73 273 11.47 274 11.51 275 11.66 276 11.84 277 12.1 278 12.46 279 12.76 280 12.93 281 12.98 282 12.92 283 12.67 284 12.37 285 12.05 286 11.74 287 11.5 288 11.32 289 11.17 290 10.99 291 10.77 292 10.55 293 10.39 294 10.35 295 10.46 296 10.77 297 11.21 298 11.74 299 12.17 300 12.43 301 12.51 302 12.44 303 12.33 304 12.17 305 12.06 306 12.05 307 12.05 308 11.97 309 11.7 310 11.11 311 10.18 312 9.05 313 7.83 314 6.78 315 5.94 316 5.34 317 4.87 318 4.55 319 4.36 320 4.24 321 4.15 322 4.07 323 3.97 324 3.8 325 3.58 326 3.3 327 3 328 2.69 329 2.42 330 2.2 331 2.04 332 1.96 333 1.95 334 2.03 335 2.23 336 2.51 337 2.86 338 3.28 339 3.79 340 4.38 341 5.01 342 5.7 343 6.36 344 6.96 345 7.47 346 7.82 347 7.95 348 7.91 349 7.7 350 7.43 351 7.09 352 6.71 353 6.32 354 5.94 355 5.59 356 5.3 357 5.05 358 4.85 359 4.63 0",-172.5,"【2.5GHz】ROSR-02",360,2545,2575,0,null,"ROSR-02",false,0,0,null],</v>
      </c>
      <c r="E88" s="10" t="str">
        <f t="shared" si="103"/>
        <v>"2 0 0 360 0 0.02 1 0.05 2 0.08 3 0.09 4 0.1 5 0.1 6 0.11 7 0.12 8 0.15 9 0.19 10 0.22 11 0.26 12 0.29 13 0.32 14 0.35 15 0.4 16 0.46 17 0.51 18 0.56 19 0.59 20 0.62 21 0.66 22 0.72 23 0.78 24 0.86 25 0.94 26 1 27 1.08 28 1.18 29 1.25 30 1.31 31 1.38 32 1.45 33 1.53 34 1.65 35 1.76 36 1.87 37 2.01 38 2.19 39 2.37 40 2.54 41 2.71 42 2.91 43 3.09 44 3.22 45 3.34 46 3.44 47 3.49 48 3.53 49 3.58 50 3.62 51 3.66 52 3.73 53 3.82 54 3.94 55 4.04 56 4.14 57 4.21 58 4.23 59 4.19 60 4.11 61 4.02 62 3.98 63 3.93 64 3.92 65 3.97 66 4.08 67 4.25 68 4.44 69 4.65 70 4.89 71 5.15 72 5.39 73 5.61 74 5.78 75 5.91 76 6 77 6.02 78 5.99 79 5.92 80 5.84 81 5.8 82 5.79 83 5.87 84 6.11 85 6.42 86 6.74 87 7.06 88 7.34 89 7.45 90 7.42 91 7.22 92 6.97 93 6.96 94 7.48 95 7.48 96 6.77 97 6.3 98 6.05 99 5.95 100 5.98 101 6.04 102 6.11 103 6.2 104 6.26 105 6.32 106 6.36 107 6.37 108 6.3 109 6.19 110 6.09 111 5.94 112 5.76 113 5.63 114 5.61 115 5.67 116 5.82 117 5.99 118 6.18 119 6.32 120 6.34 121 6.24 122 6.03 123 5.72 124 5.38 125 5.05 126 4.74 127 4.47 128 4.25 129 4.03 130 3.78 131 3.52 132 3.14 133 2.72 134 2.31 135 1.89 136 1.54 137 1.29 138 1.16 139 1.12 140 1.16 141 1.27 142 1.42 143 1.62 144 1.83 145 2.01 146 2.15 147 2.2 148 2.21 149 2.18 150 2.1 151 1.99 152 1.93 153 1.9 154 1.92 155 1.98 156 2.11 157 2.33 158 2.62 159 2.99 160 3.42 161 3.9 162 4.4 163 4.91 164 5.4 165 5.88 166 6.31 167 6.64 168 6.85 169 6.91 170 6.84 171 6.72 172 6.54 173 6.32 174 6.08 175 5.83 176 5.59 177 5.38 178 5.21 179 5.08 180 4.83 181 4.73 182 4.71 183 4.7 184 4.72 185 4.74 186 4.73 187 4.71 188 4.71 189 4.69 190 4.62 191 4.55 192 4.46 193 4.34 194 4.2 195 4.04 196 3.83 197 3.64 198 3.45 199 3.24 200 3.03 201 2.84 202 2.64 203 2.46 204 2.32 205 2.18 206 2.06 207 1.94 208 1.83 209 1.74 210 1.64 211 1.54 212 1.43 213 1.33 214 1.24 215 1.17 216 1.11 217 1.1 218 1.12 219 1.19 220 1.31 221 1.45 222 1.62 223 1.82 224 2.05 225 2.32 226 2.57 227 2.83 228 3.09 229 3.34 230 3.55 231 3.72 232 3.87 233 4.02 234 4.12 235 4.17 236 4.17 237 4.17 238 4.22 239 4.32 240 4.52 241 4.82 242 5.2 243 5.71 244 6.22 245 6.61 246 6.88 247 6.91 248 6.7 249 6.32 250 5.85 251 5.38 252 4.95 253 4.63 254 4.44 255 4.37 256 4.41 257 4.55 258 4.74 259 4.95 260 5.15 261 5.36 262 5.59 263 5.88 264 6.23 265 6.58 266 6.87 267 7.24 268 8.16 269 9.25 270 9.05 271 8.15 272 7.28 273 6.61 274 6.14 275 5.79 276 5.59 277 5.46 278 5.39 279 5.38 280 5.4 281 5.45 282 5.52 283 5.61 284 5.71 285 5.74 286 5.7 287 5.58 288 5.39 289 5.13 290 4.83 291 4.53 292 4.28 293 4.07 294 3.92 295 3.84 296 3.81 297 3.81 298 3.83 299 3.86 300 3.86 301 3.86 302 3.83 303 3.78 304 3.73 305 3.69 306 3.64 307 3.57 308 3.49 309 3.43 310 3.39 311 3.36 312 3.3 313 3.23 314 3.15 315 3.04 316 2.93 317 2.8 318 2.69 319 2.57 320 2.44 321 2.3 322 2.17 323 2.02 324 1.86 325 1.72 326 1.59 327 1.47 328 1.35 329 1.25 330 1.15 331 1.06 332 0.98 333 0.9 334 0.83 335 0.76 336 0.69 337 0.62 338 0.57 339 0.52 340 0.47 341 0.42 342 0.36 343 0.3 344 0.27 345 0.25 346 0.22 347 0.18 348 0.14 349 0.12 350 0.08 351 0.06 352 0.03 353 0.03 354 0.03 355 0.02 356 0.01 357 0.01 358 0 359 0 1 0 360 0 4.63 1 4.8 2 4.84 3 4.9 4 5.02 5 5.16 6 5.38 7 5.67 8 5.96 9 6.31 10 6.72 11 7.11 12 7.43 13 7.69 14 7.8 15 7.75 16 7.49 17 7.06 18 6.53 19 5.94 20 5.3 21 4.73 22 4.26 23 3.85 24 3.52 25 3.27 26 3.11 27 3.06 28 3.11 29 3.24 30 3.43 31 3.7 32 4 33 4.27 34 4.5 35 4.69 36 4.72 37 4.62 38 4.48 39 4.32 40 4.18 41 4.15 42 4.25 43 4.55 44 5.1 45 5.83 46 6.78 47 7.94 48 9.05 49 9.95 50 10.55 51 10.89 52 11.04 53 11 54 10.94 55 10.88 56 10.78 57 10.63 58 10.35 59 9.85 60 9.18 61 8.49 62 7.87 63 7.46 64 7.36 65 7.58 66 8.14 67 8.96 68 9.83 69 10.6 70 11.22 71 11.65 72 11.97 73 12.21 74 12.4 75 12.61 76 12.77 77 12.83 78 12.78 79 12.56 80 12.23 81 11.87 82 11.65 83 11.66 84 11.95 85 12.24 86 11.9 87 11.77 88 12.26 89 13.01 90 13.87 91 14.78 92 15.68 93 16.44 94 17.01 95 17.39 96 17.47 97 17.34 98 17.03 99 16.49 100 15.83 101 15.19 102 14.8 103 14.96 104 15.31 105 15.61 106 16.07 107 16.77 108 17.45 109 17.99 110 18.42 111 18.59 112 18.31 113 17.69 114 16.96 115 16.07 116 15.18 117 14.43 118 13.87 119 13.51 120 13.35 121 13.27 122 13.08 123 12.73 124 12.33 125 11.96 126 11.58 127 11.12 128 10.69 129 10.33 130 9.99 131 9.66 132 9.33 133 9 134 8.68 135 8.36 136 8.04 137 7.67 138 7.31 139 6.98 140 6.65 141 6.35 142 6.06 143 5.79 144 5.53 145 5.28 146 5.02 147 4.79 148 4.55 149 4.28 150 4.06 151 3.86 152 3.65 153 3.44 154 3.25 155 3.04 156 2.83 157 2.65 158 2.49 159 2.32 160 2.16 161 2.01 162 1.85 163 1.71 164 1.58 165 1.43 166 1.3 167 1.19 168 1.09 169 1 170 0.89 171 0.78 172 0.69 173 0.62 174 0.55 175 0.47 176 0.39 177 0.32 178 0.27 179 0.2 180 0.14 181 0.1 182 0.06 183 0.03 184 0.02 185 0.01 186 0 187 0 188 0 189 0 190 0.02 191 0.1 192 0.16 193 0.22 194 0.25 195 0.31 196 0.37 197 0.43 198 0.5 199 0.59 200 0.68 201 0.75 202 0.82 203 0.89 204 0.98 205 1.04 206 1.12 207 1.21 208 1.31 209 1.42 210 1.55 211 1.69 212 1.84 213 1.99 214 2.15 215 2.33 216 2.52 217 2.75 218 2.98 219 3.23 220 3.46 221 3.71 222 3.98 223 4.29 224 4.59 225 4.9 226 5.2 227 5.5 228 5.78 229 6.07 230 6.4 231 6.75 232 7.11 233 7.47 234 7.81 235 8.14 236 8.48 237 8.77 238 8.99 239 9.19 240 9.41 241 9.66 242 9.99 243 10.39 244 10.89 245 11.52 246 12.13 247 12.68 248 13.12 249 13.3 250 13.28 251 13.18 252 13.12 253 13.17 254 13.31 255 13.56 256 13.98 257 14.62 258 15.43 259 16.24 260 16.78 261 16.99 262 16.98 263 16.74 264 16.25 265 15.48 266 14.63 267 13.95 268 13.45 269 13.21 270 13.3 271 12.57 272 11.73 273 11.47 274 11.51 275 11.66 276 11.84 277 12.1 278 12.46 279 12.76 280 12.93 281 12.98 282 12.92 283 12.67 284 12.37 285 12.05 286 11.74 287 11.5 288 11.32 289 11.17 290 10.99 291 10.77 292 10.55 293 10.39 294 10.35 295 10.46 296 10.77 297 11.21 298 11.74 299 12.17 300 12.43 301 12.51 302 12.44 303 12.33 304 12.17 305 12.06 306 12.05 307 12.05 308 11.97 309 11.7 310 11.11 311 10.18 312 9.05 313 7.83 314 6.78 315 5.94 316 5.34 317 4.87 318 4.55 319 4.36 320 4.24 321 4.15 322 4.07 323 3.97 324 3.8 325 3.58 326 3.3 327 3 328 2.69 329 2.42 330 2.2 331 2.04 332 1.96 333 1.95 334 2.03 335 2.23 336 2.51 337 2.86 338 3.28 339 3.79 340 4.38 341 5.01 342 5.7 343 6.36 344 6.96 345 7.47 346 7.82 347 7.95 348 7.91 349 7.7 350 7.43 351 7.09 352 6.71 353 6.32 354 5.94 355 5.59 356 5.3 357 5.05 358 4.85 359 4.63 0",-172.5,"【2.5GHz】ROSR-02",360,2545,2575,0,null,"ROSR-02",false,0,0,null],</v>
      </c>
      <c r="F88" s="10" t="str">
        <f t="shared" si="7"/>
        <v>-172.5,"【2.5GHz】ROSR-02",360,2545,2575,0,null,"ROSR-02",false,0,0,null],</v>
      </c>
      <c r="G88" s="10" t="str">
        <f t="shared" si="8"/>
        <v>"【2.5GHz】ROSR-02",360,2545,2575,0,null,"ROSR-02",false,0,0,null],</v>
      </c>
      <c r="H88" s="10" t="str">
        <f t="shared" ref="H88:L88" si="104">H34&amp;","&amp;I88</f>
        <v>360,2545,2575,0,null,"ROSR-02",false,0,0,null],</v>
      </c>
      <c r="I88" s="10" t="str">
        <f t="shared" si="104"/>
        <v>2545,2575,0,null,"ROSR-02",false,0,0,null],</v>
      </c>
      <c r="J88" s="10" t="str">
        <f t="shared" si="104"/>
        <v>2575,0,null,"ROSR-02",false,0,0,null],</v>
      </c>
      <c r="K88" s="10" t="str">
        <f t="shared" si="104"/>
        <v>0,null,"ROSR-02",false,0,0,null],</v>
      </c>
      <c r="L88" s="10" t="str">
        <f t="shared" si="104"/>
        <v>null,"ROSR-02",false,0,0,null],</v>
      </c>
      <c r="M88" s="10" t="str">
        <f t="shared" si="10"/>
        <v>"ROSR-02",false,0,0,null],</v>
      </c>
      <c r="N88" s="10" t="str">
        <f t="shared" ref="N88:P88" si="105">N34&amp;","&amp;O88</f>
        <v>false,0,0,null],</v>
      </c>
      <c r="O88" s="10" t="str">
        <f t="shared" si="105"/>
        <v>0,0,null],</v>
      </c>
      <c r="P88" s="10" t="str">
        <f t="shared" si="105"/>
        <v>0,null],</v>
      </c>
      <c r="Q88" s="10" t="str">
        <f t="shared" si="12"/>
        <v>null],</v>
      </c>
    </row>
    <row r="89">
      <c r="A89" s="10" t="str">
        <f t="shared" si="4"/>
        <v>["【2.5GHz】SANT(Indoor)-MultiBand-360VH344-GTL(0)",5.51,"Ｇｏｏｄ Ｔｅｌｅｃｏｍｍｕｎｉｃａｔｉｏｎ","20180215_エリア設計部修正","2 0 0 360 0 0.16 1 0.12 2 0.06 3 0.06 4 0.01 5 0.02 6 0 7 0 8 0 9 0.02 10 0.03 11 0.08 12 0.09 13 0.14 14 0.16 15 0.28 16 0.28 17 0.34 18 0.45 19 0.45 20 0.52 21 0.66 22 0.66 23 0.74 24 0.88 25 0.88 26 0.97 27 1.09 28 1.09 29 1.2 30 1.29 31 1.29 32 1.36 33 1.45 34 1.45 35 1.51 36 1.57 37 1.57 38 1.6 39 1.61 40 1.61 41 1.61 42 1.59 43 1.59 44 1.61 45 1.57 46 1.57 47 1.55 48 1.51 49 1.51 50 1.5 51 1.48 52 1.44 53 1.47 54 1.41 55 1.41 56 1.42 57 1.4 58 1.38 59 1.38 60 1.35 61 1.35 62 1.35 63 1.34 64 1.34 65 1.31 66 1.31 67 1.31 68 1.32 69 1.31 70 1.31 71 1.31 72 1.34 73 1.32 74 1.33 75 1.34 76 1.37 77 1.37 78 1.37 79 1.36 80 1.36 81 1.37 82 1.41 83 1.39 84 1.36 85 1.41 86 1.39 87 1.4 88 1.49 89 1.49 90 1.42 91 1.4 92 1.41 93 1.43 94 1.41 95 1.4 96 1.39 97 1.41 98 1.42 99 1.37 100 1.37 101 1.38 102 1.35 103 1.31 104 1.37 105 1.37 106 1.31 107 1.27 108 1.26 109 1.25 110 1.28 111 1.24 112 1.21 113 1.26 114 1.26 115 1.24 116 1.19 117 1.19 118 1.14 119 1.09 120 1.07 121 1.05 122 0.99 123 0.99 124 0.95 125 0.91 126 0.9 127 0.85 128 0.77 129 0.77 130 0.75 131 0.75 132 0.75 133 0.67 134 0.6 135 0.6 136 0.6 137 0.52 138 0.52 139 0.47 140 0.46 141 0.46 142 0.44 143 0.38 144 0.38 145 0.38 146 0.34 147 0.34 148 0.3 149 0.24 150 0.24 151 0.25 152 0.24 153 0.24 154 0.24 155 0.22 156 0.21 157 0.27 158 0.25 159 0.26 160 0.28 161 0.28 162 0.33 163 0.34 164 0.35 165 0.39 166 0.42 167 0.48 168 0.54 169 0.62 170 0.66 171 0.79 172 0.79 173 0.87 174 1.06 175 1.06 176 1.16 177 1.38 178 1.38 179 1.5 180 1.61 181 1.77 182 1.79 183 2.17 184 2.17 185 2.3 186 2.55 187 2.55 188 2.65 189 2.87 190 2.87 191 2.97 192 3.13 193 3.13 194 3.11 195 3.12 196 3.12 197 3.13 198 3.13 199 3.13 200 3.12 201 2.92 202 2.92 203 2.81 204 2.56 205 2.56 206 2.48 207 2.16 208 2.16 209 2.01 210 1.84 211 1.84 212 1.65 213 1.52 214 1.41 215 1.33 216 1.1 217 1.1 218 1 219 0.83 220 0.83 221 0.73 222 0.58 223 0.58 224 0.47 225 0.31 226 0.31 227 0.38 228 0.39 229 0.33 230 0.29 231 0.27 232 0.24 233 0.16 234 0.15 235 0.13 236 0.13 237 0.07 238 0.1 239 0.1 240 0.12 241 0.07 242 0.06 243 0.06 244 0.06 245 0.06 246 0.07 247 0.03 248 0.03 249 0.07 250 0.11 251 0.11 252 0.09 253 0.09 254 0.09 255 0.1 256 0.1 257 0.1 258 0.12 259 0.13 260 0.13 261 0.14 262 0.12 263 0.12 264 0.12 265 0.13 266 0.13 267 0.13 268 0.14 269 0.14 270 0.14 271 0.15 272 0.15 273 0.12 274 0.15 275 0.13 276 0.14 277 0.18 278 0.18 279 0.16 280 0.15 281 0.15 282 0.15 283 0.16 284 0.16 285 0.16 286 0.23 287 0.23 288 0.21 289 0.23 290 0.23 291 0.26 292 0.32 293 0.32 294 0.35 295 0.4 296 0.4 297 0.41 298 0.43 299 0.51 300 0.52 301 0.58 302 0.6 303 0.6 304 0.64 305 0.68 306 0.72 307 0.77 308 0.88 309 0.88 310 0.95 311 1.03 312 1.03 313 1.12 314 1.15 315 1.21 316 1.24 317 1.41 318 1.41 319 1.46 320 1.56 321 1.56 322 1.61 323 1.69 324 1.69 325 1.75 326 1.83 327 1.83 328 1.86 329 1.91 330 1.91 331 1.91 332 1.89 333 1.89 334 1.89 335 1.81 336 1.81 337 1.74 338 1.68 339 1.68 340 1.6 341 1.48 342 1.48 343 1.38 344 1.24 345 1.24 346 1.13 347 0.99 348 0.99 349 0.88 350 0.77 351 0.77 352 0.71 353 0.59 354 0.59 355 0.49 356 0.38 357 0.38 358 0.3 359 0.16 1 0 360 0 6.72 1 6.65 2 6.67 3 6.73 4 6.76 5 6.97 6 7.15 7 7.31 8 7.72 9 7.98 10 8.4 11 8.84 12 9.34 13 9.87 14 10.61 15 11.1 16 12.05 17 12.53 18 12.96 19 13.35 20 13.4 21 12.94 22 12.45 23 11.73 24 11 25 10.23 26 9.4 27 8.47 28 7.88 29 7.24 30 6.4 31 5.94 32 5.13 33 4.72 34 4.09 35 3.71 36 3.42 37 2.96 38 2.66 39 2.36 40 2.09 41 1.85 42 1.64 43 1.38 44 1.26 45 1.04 46 0.95 47 0.82 48 0.74 49 0.7 50 0.62 51 0.59 52 0.59 53 0.59 54 0.61 55 0.64 56 0.71 57 0.74 58 0.86 59 0.92 60 1.01 61 1.18 62 1.28 63 1.47 64 1.6 65 1.81 66 1.99 67 2.17 68 2.41 69 2.67 70 2.86 71 3.11 72 3.46 73 3.68 74 4.13 75 4.41 76 4.84 77 5.24 78 5.51 79 6.05 80 6.5 81 6.99 82 7.53 83 8.14 84 8.66 85 9.71 86 10.24 87 11.52 88 12.33 89 13.04 90 14.72 91 15.77 92 17.04 93 17.98 94 18.49 95 18.19 96 16.91 97 15.91 98 13.74 99 12.85 100 11.94 101 10.27 102 9.55 103 8.44 104 7.71 105 6.93 106 6.26 107 5.54 108 5.07 109 4.32 110 3.96 111 3.6 112 2.96 113 2.64 114 2.17 115 1.89 116 1.61 117 1.32 118 1.09 119 0.91 120 0.66 121 0.52 122 0.4 123 0.23 124 0.18 125 0.04 126 0.03 127 0 128 0.01 129 0.01 130 0.04 131 0.12 132 0.18 133 0.29 134 0.45 135 0.56 136 0.8 137 0.96 138 1.13 139 1.47 140 1.65 141 2.01 142 2.3 143 2.62 144 2.95 145 3.4 146 3.77 147 4.36 148 4.7 149 5.09 150 5.9 151 6.29 152 7.17 153 7.64 154 8.41 155 9.05 156 9.71 157 10.52 158 11.51 159 11.95 160 12.54 161 13.26 162 13.54 163 13.73 164 13.63 165 13.18 166 12.8 167 12.27 168 11.68 169 11.02 170 10.49 171 10.02 172 9.38 173 9.04 174 8.37 175 8.07 176 7.53 177 7.25 178 7.02 179 6.63 180 6.36 181 6.11 182 5.9 183 5.65 184 5.52 185 5.32 186 5.25 187 5.09 188 5.07 189 5.05 190 5.07 191 5.12 192 5.2 193 5.32 194 5.44 195 5.61 196 5.89 197 5.97 198 6.39 199 6.6 200 6.79 201 7.2 202 7.37 203 7.71 204 8 205 8.32 206 8.43 207 8.71 208 8.93 209 9.24 210 9.41 211 9.79 212 9.89 213 10.08 214 10.37 215 10.55 216 10.94 217 11.03 218 11.25 219 11.5 220 11.85 221 12.03 222 12.54 223 12.82 224 13.13 225 13.8 226 14.25 227 14.94 228 15.66 229 16.43 230 17.34 231 18.75 232 19.71 233 21.98 234 23.6 235 24.95 236 30.26 237 33.78 238 36.39 239 32.75 240 29.36 241 27.07 242 24.65 243 23.48 244 21.96 245 21.04 246 19.92 247 19.37 248 18.91 249 18.18 250 17.76 251 17.45 252 17.07 253 16.75 254 16.57 255 16.37 256 16.34 257 16.23 258 16.14 259 16.18 260 16.25 261 16.32 262 16.48 263 16.68 264 16.84 265 17 266 17.51 267 18.09 268 18.51 269 19.02 270 20.04 271 20.75 272 21.77 273 22.89 274 24.29 275 25.97 276 28.33 277 30.24 278 33.82 279 34.49 280 36.95 281 29.45 282 27.77 283 24.74 284 23.46 285 21.97 286 20.88 287 19.79 288 19.1 289 18.08 290 17.62 291 17.13 292 16.49 293 16.13 294 15.65 295 15.44 296 15.21 297 14.99 298 14.91 299 14.72 300 14.72 301 14.75 302 14.83 303 14.96 304 15.11 305 15.47 306 15.69 307 16.28 308 16.67 309 17.24 310 18.27 311 18.95 312 20.3 313 21.59 314 23.23 315 25.4 316 29.23 317 31.8 318 32.8 319 30.08 320 27.15 321 23.03 322 21.5 323 19.06 324 17.98 325 16.6 326 15.68 327 14.84 328 14.01 329 13.22 330 12.72 331 12.16 332 11.56 333 11.23 334 10.58 335 10.38 336 9.86 337 9.72 338 9.57 339 9.26 340 9.07 341 8.93 342 8.79 343 8.71 344 8.58 345 8.48 346 8.41 347 8.26 348 8.24 349 8.09 350 7.94 351 7.79 352 7.62 353 7.53 354 7.37 355 7.22 356 7.1 357 6.95 358 6.8 359 6.77 0",127,"【2.5GHz】SANT(Indoor)-MultiBand-360VH344-GTL",360,2545,2575,0,null,"SANT(Indoor)-MultiBand-360VH344-GTL",false,0,0,null],</v>
      </c>
      <c r="B89" s="10" t="str">
        <f t="shared" si="5"/>
        <v>5.51,"Ｇｏｏｄ Ｔｅｌｅｃｏｍｍｕｎｉｃａｔｉｏｎ","20180215_エリア設計部修正","2 0 0 360 0 0.16 1 0.12 2 0.06 3 0.06 4 0.01 5 0.02 6 0 7 0 8 0 9 0.02 10 0.03 11 0.08 12 0.09 13 0.14 14 0.16 15 0.28 16 0.28 17 0.34 18 0.45 19 0.45 20 0.52 21 0.66 22 0.66 23 0.74 24 0.88 25 0.88 26 0.97 27 1.09 28 1.09 29 1.2 30 1.29 31 1.29 32 1.36 33 1.45 34 1.45 35 1.51 36 1.57 37 1.57 38 1.6 39 1.61 40 1.61 41 1.61 42 1.59 43 1.59 44 1.61 45 1.57 46 1.57 47 1.55 48 1.51 49 1.51 50 1.5 51 1.48 52 1.44 53 1.47 54 1.41 55 1.41 56 1.42 57 1.4 58 1.38 59 1.38 60 1.35 61 1.35 62 1.35 63 1.34 64 1.34 65 1.31 66 1.31 67 1.31 68 1.32 69 1.31 70 1.31 71 1.31 72 1.34 73 1.32 74 1.33 75 1.34 76 1.37 77 1.37 78 1.37 79 1.36 80 1.36 81 1.37 82 1.41 83 1.39 84 1.36 85 1.41 86 1.39 87 1.4 88 1.49 89 1.49 90 1.42 91 1.4 92 1.41 93 1.43 94 1.41 95 1.4 96 1.39 97 1.41 98 1.42 99 1.37 100 1.37 101 1.38 102 1.35 103 1.31 104 1.37 105 1.37 106 1.31 107 1.27 108 1.26 109 1.25 110 1.28 111 1.24 112 1.21 113 1.26 114 1.26 115 1.24 116 1.19 117 1.19 118 1.14 119 1.09 120 1.07 121 1.05 122 0.99 123 0.99 124 0.95 125 0.91 126 0.9 127 0.85 128 0.77 129 0.77 130 0.75 131 0.75 132 0.75 133 0.67 134 0.6 135 0.6 136 0.6 137 0.52 138 0.52 139 0.47 140 0.46 141 0.46 142 0.44 143 0.38 144 0.38 145 0.38 146 0.34 147 0.34 148 0.3 149 0.24 150 0.24 151 0.25 152 0.24 153 0.24 154 0.24 155 0.22 156 0.21 157 0.27 158 0.25 159 0.26 160 0.28 161 0.28 162 0.33 163 0.34 164 0.35 165 0.39 166 0.42 167 0.48 168 0.54 169 0.62 170 0.66 171 0.79 172 0.79 173 0.87 174 1.06 175 1.06 176 1.16 177 1.38 178 1.38 179 1.5 180 1.61 181 1.77 182 1.79 183 2.17 184 2.17 185 2.3 186 2.55 187 2.55 188 2.65 189 2.87 190 2.87 191 2.97 192 3.13 193 3.13 194 3.11 195 3.12 196 3.12 197 3.13 198 3.13 199 3.13 200 3.12 201 2.92 202 2.92 203 2.81 204 2.56 205 2.56 206 2.48 207 2.16 208 2.16 209 2.01 210 1.84 211 1.84 212 1.65 213 1.52 214 1.41 215 1.33 216 1.1 217 1.1 218 1 219 0.83 220 0.83 221 0.73 222 0.58 223 0.58 224 0.47 225 0.31 226 0.31 227 0.38 228 0.39 229 0.33 230 0.29 231 0.27 232 0.24 233 0.16 234 0.15 235 0.13 236 0.13 237 0.07 238 0.1 239 0.1 240 0.12 241 0.07 242 0.06 243 0.06 244 0.06 245 0.06 246 0.07 247 0.03 248 0.03 249 0.07 250 0.11 251 0.11 252 0.09 253 0.09 254 0.09 255 0.1 256 0.1 257 0.1 258 0.12 259 0.13 260 0.13 261 0.14 262 0.12 263 0.12 264 0.12 265 0.13 266 0.13 267 0.13 268 0.14 269 0.14 270 0.14 271 0.15 272 0.15 273 0.12 274 0.15 275 0.13 276 0.14 277 0.18 278 0.18 279 0.16 280 0.15 281 0.15 282 0.15 283 0.16 284 0.16 285 0.16 286 0.23 287 0.23 288 0.21 289 0.23 290 0.23 291 0.26 292 0.32 293 0.32 294 0.35 295 0.4 296 0.4 297 0.41 298 0.43 299 0.51 300 0.52 301 0.58 302 0.6 303 0.6 304 0.64 305 0.68 306 0.72 307 0.77 308 0.88 309 0.88 310 0.95 311 1.03 312 1.03 313 1.12 314 1.15 315 1.21 316 1.24 317 1.41 318 1.41 319 1.46 320 1.56 321 1.56 322 1.61 323 1.69 324 1.69 325 1.75 326 1.83 327 1.83 328 1.86 329 1.91 330 1.91 331 1.91 332 1.89 333 1.89 334 1.89 335 1.81 336 1.81 337 1.74 338 1.68 339 1.68 340 1.6 341 1.48 342 1.48 343 1.38 344 1.24 345 1.24 346 1.13 347 0.99 348 0.99 349 0.88 350 0.77 351 0.77 352 0.71 353 0.59 354 0.59 355 0.49 356 0.38 357 0.38 358 0.3 359 0.16 1 0 360 0 6.72 1 6.65 2 6.67 3 6.73 4 6.76 5 6.97 6 7.15 7 7.31 8 7.72 9 7.98 10 8.4 11 8.84 12 9.34 13 9.87 14 10.61 15 11.1 16 12.05 17 12.53 18 12.96 19 13.35 20 13.4 21 12.94 22 12.45 23 11.73 24 11 25 10.23 26 9.4 27 8.47 28 7.88 29 7.24 30 6.4 31 5.94 32 5.13 33 4.72 34 4.09 35 3.71 36 3.42 37 2.96 38 2.66 39 2.36 40 2.09 41 1.85 42 1.64 43 1.38 44 1.26 45 1.04 46 0.95 47 0.82 48 0.74 49 0.7 50 0.62 51 0.59 52 0.59 53 0.59 54 0.61 55 0.64 56 0.71 57 0.74 58 0.86 59 0.92 60 1.01 61 1.18 62 1.28 63 1.47 64 1.6 65 1.81 66 1.99 67 2.17 68 2.41 69 2.67 70 2.86 71 3.11 72 3.46 73 3.68 74 4.13 75 4.41 76 4.84 77 5.24 78 5.51 79 6.05 80 6.5 81 6.99 82 7.53 83 8.14 84 8.66 85 9.71 86 10.24 87 11.52 88 12.33 89 13.04 90 14.72 91 15.77 92 17.04 93 17.98 94 18.49 95 18.19 96 16.91 97 15.91 98 13.74 99 12.85 100 11.94 101 10.27 102 9.55 103 8.44 104 7.71 105 6.93 106 6.26 107 5.54 108 5.07 109 4.32 110 3.96 111 3.6 112 2.96 113 2.64 114 2.17 115 1.89 116 1.61 117 1.32 118 1.09 119 0.91 120 0.66 121 0.52 122 0.4 123 0.23 124 0.18 125 0.04 126 0.03 127 0 128 0.01 129 0.01 130 0.04 131 0.12 132 0.18 133 0.29 134 0.45 135 0.56 136 0.8 137 0.96 138 1.13 139 1.47 140 1.65 141 2.01 142 2.3 143 2.62 144 2.95 145 3.4 146 3.77 147 4.36 148 4.7 149 5.09 150 5.9 151 6.29 152 7.17 153 7.64 154 8.41 155 9.05 156 9.71 157 10.52 158 11.51 159 11.95 160 12.54 161 13.26 162 13.54 163 13.73 164 13.63 165 13.18 166 12.8 167 12.27 168 11.68 169 11.02 170 10.49 171 10.02 172 9.38 173 9.04 174 8.37 175 8.07 176 7.53 177 7.25 178 7.02 179 6.63 180 6.36 181 6.11 182 5.9 183 5.65 184 5.52 185 5.32 186 5.25 187 5.09 188 5.07 189 5.05 190 5.07 191 5.12 192 5.2 193 5.32 194 5.44 195 5.61 196 5.89 197 5.97 198 6.39 199 6.6 200 6.79 201 7.2 202 7.37 203 7.71 204 8 205 8.32 206 8.43 207 8.71 208 8.93 209 9.24 210 9.41 211 9.79 212 9.89 213 10.08 214 10.37 215 10.55 216 10.94 217 11.03 218 11.25 219 11.5 220 11.85 221 12.03 222 12.54 223 12.82 224 13.13 225 13.8 226 14.25 227 14.94 228 15.66 229 16.43 230 17.34 231 18.75 232 19.71 233 21.98 234 23.6 235 24.95 236 30.26 237 33.78 238 36.39 239 32.75 240 29.36 241 27.07 242 24.65 243 23.48 244 21.96 245 21.04 246 19.92 247 19.37 248 18.91 249 18.18 250 17.76 251 17.45 252 17.07 253 16.75 254 16.57 255 16.37 256 16.34 257 16.23 258 16.14 259 16.18 260 16.25 261 16.32 262 16.48 263 16.68 264 16.84 265 17 266 17.51 267 18.09 268 18.51 269 19.02 270 20.04 271 20.75 272 21.77 273 22.89 274 24.29 275 25.97 276 28.33 277 30.24 278 33.82 279 34.49 280 36.95 281 29.45 282 27.77 283 24.74 284 23.46 285 21.97 286 20.88 287 19.79 288 19.1 289 18.08 290 17.62 291 17.13 292 16.49 293 16.13 294 15.65 295 15.44 296 15.21 297 14.99 298 14.91 299 14.72 300 14.72 301 14.75 302 14.83 303 14.96 304 15.11 305 15.47 306 15.69 307 16.28 308 16.67 309 17.24 310 18.27 311 18.95 312 20.3 313 21.59 314 23.23 315 25.4 316 29.23 317 31.8 318 32.8 319 30.08 320 27.15 321 23.03 322 21.5 323 19.06 324 17.98 325 16.6 326 15.68 327 14.84 328 14.01 329 13.22 330 12.72 331 12.16 332 11.56 333 11.23 334 10.58 335 10.38 336 9.86 337 9.72 338 9.57 339 9.26 340 9.07 341 8.93 342 8.79 343 8.71 344 8.58 345 8.48 346 8.41 347 8.26 348 8.24 349 8.09 350 7.94 351 7.79 352 7.62 353 7.53 354 7.37 355 7.22 356 7.1 357 6.95 358 6.8 359 6.77 0",127,"【2.5GHz】SANT(Indoor)-MultiBand-360VH344-GTL",360,2545,2575,0,null,"SANT(Indoor)-MultiBand-360VH344-GTL",false,0,0,null],</v>
      </c>
      <c r="C89" s="10" t="str">
        <f t="shared" ref="C89:E89" si="106">""""&amp;C35&amp;""","&amp;D89</f>
        <v>"Ｇｏｏｄ Ｔｅｌｅｃｏｍｍｕｎｉｃａｔｉｏｎ","20180215_エリア設計部修正","2 0 0 360 0 0.16 1 0.12 2 0.06 3 0.06 4 0.01 5 0.02 6 0 7 0 8 0 9 0.02 10 0.03 11 0.08 12 0.09 13 0.14 14 0.16 15 0.28 16 0.28 17 0.34 18 0.45 19 0.45 20 0.52 21 0.66 22 0.66 23 0.74 24 0.88 25 0.88 26 0.97 27 1.09 28 1.09 29 1.2 30 1.29 31 1.29 32 1.36 33 1.45 34 1.45 35 1.51 36 1.57 37 1.57 38 1.6 39 1.61 40 1.61 41 1.61 42 1.59 43 1.59 44 1.61 45 1.57 46 1.57 47 1.55 48 1.51 49 1.51 50 1.5 51 1.48 52 1.44 53 1.47 54 1.41 55 1.41 56 1.42 57 1.4 58 1.38 59 1.38 60 1.35 61 1.35 62 1.35 63 1.34 64 1.34 65 1.31 66 1.31 67 1.31 68 1.32 69 1.31 70 1.31 71 1.31 72 1.34 73 1.32 74 1.33 75 1.34 76 1.37 77 1.37 78 1.37 79 1.36 80 1.36 81 1.37 82 1.41 83 1.39 84 1.36 85 1.41 86 1.39 87 1.4 88 1.49 89 1.49 90 1.42 91 1.4 92 1.41 93 1.43 94 1.41 95 1.4 96 1.39 97 1.41 98 1.42 99 1.37 100 1.37 101 1.38 102 1.35 103 1.31 104 1.37 105 1.37 106 1.31 107 1.27 108 1.26 109 1.25 110 1.28 111 1.24 112 1.21 113 1.26 114 1.26 115 1.24 116 1.19 117 1.19 118 1.14 119 1.09 120 1.07 121 1.05 122 0.99 123 0.99 124 0.95 125 0.91 126 0.9 127 0.85 128 0.77 129 0.77 130 0.75 131 0.75 132 0.75 133 0.67 134 0.6 135 0.6 136 0.6 137 0.52 138 0.52 139 0.47 140 0.46 141 0.46 142 0.44 143 0.38 144 0.38 145 0.38 146 0.34 147 0.34 148 0.3 149 0.24 150 0.24 151 0.25 152 0.24 153 0.24 154 0.24 155 0.22 156 0.21 157 0.27 158 0.25 159 0.26 160 0.28 161 0.28 162 0.33 163 0.34 164 0.35 165 0.39 166 0.42 167 0.48 168 0.54 169 0.62 170 0.66 171 0.79 172 0.79 173 0.87 174 1.06 175 1.06 176 1.16 177 1.38 178 1.38 179 1.5 180 1.61 181 1.77 182 1.79 183 2.17 184 2.17 185 2.3 186 2.55 187 2.55 188 2.65 189 2.87 190 2.87 191 2.97 192 3.13 193 3.13 194 3.11 195 3.12 196 3.12 197 3.13 198 3.13 199 3.13 200 3.12 201 2.92 202 2.92 203 2.81 204 2.56 205 2.56 206 2.48 207 2.16 208 2.16 209 2.01 210 1.84 211 1.84 212 1.65 213 1.52 214 1.41 215 1.33 216 1.1 217 1.1 218 1 219 0.83 220 0.83 221 0.73 222 0.58 223 0.58 224 0.47 225 0.31 226 0.31 227 0.38 228 0.39 229 0.33 230 0.29 231 0.27 232 0.24 233 0.16 234 0.15 235 0.13 236 0.13 237 0.07 238 0.1 239 0.1 240 0.12 241 0.07 242 0.06 243 0.06 244 0.06 245 0.06 246 0.07 247 0.03 248 0.03 249 0.07 250 0.11 251 0.11 252 0.09 253 0.09 254 0.09 255 0.1 256 0.1 257 0.1 258 0.12 259 0.13 260 0.13 261 0.14 262 0.12 263 0.12 264 0.12 265 0.13 266 0.13 267 0.13 268 0.14 269 0.14 270 0.14 271 0.15 272 0.15 273 0.12 274 0.15 275 0.13 276 0.14 277 0.18 278 0.18 279 0.16 280 0.15 281 0.15 282 0.15 283 0.16 284 0.16 285 0.16 286 0.23 287 0.23 288 0.21 289 0.23 290 0.23 291 0.26 292 0.32 293 0.32 294 0.35 295 0.4 296 0.4 297 0.41 298 0.43 299 0.51 300 0.52 301 0.58 302 0.6 303 0.6 304 0.64 305 0.68 306 0.72 307 0.77 308 0.88 309 0.88 310 0.95 311 1.03 312 1.03 313 1.12 314 1.15 315 1.21 316 1.24 317 1.41 318 1.41 319 1.46 320 1.56 321 1.56 322 1.61 323 1.69 324 1.69 325 1.75 326 1.83 327 1.83 328 1.86 329 1.91 330 1.91 331 1.91 332 1.89 333 1.89 334 1.89 335 1.81 336 1.81 337 1.74 338 1.68 339 1.68 340 1.6 341 1.48 342 1.48 343 1.38 344 1.24 345 1.24 346 1.13 347 0.99 348 0.99 349 0.88 350 0.77 351 0.77 352 0.71 353 0.59 354 0.59 355 0.49 356 0.38 357 0.38 358 0.3 359 0.16 1 0 360 0 6.72 1 6.65 2 6.67 3 6.73 4 6.76 5 6.97 6 7.15 7 7.31 8 7.72 9 7.98 10 8.4 11 8.84 12 9.34 13 9.87 14 10.61 15 11.1 16 12.05 17 12.53 18 12.96 19 13.35 20 13.4 21 12.94 22 12.45 23 11.73 24 11 25 10.23 26 9.4 27 8.47 28 7.88 29 7.24 30 6.4 31 5.94 32 5.13 33 4.72 34 4.09 35 3.71 36 3.42 37 2.96 38 2.66 39 2.36 40 2.09 41 1.85 42 1.64 43 1.38 44 1.26 45 1.04 46 0.95 47 0.82 48 0.74 49 0.7 50 0.62 51 0.59 52 0.59 53 0.59 54 0.61 55 0.64 56 0.71 57 0.74 58 0.86 59 0.92 60 1.01 61 1.18 62 1.28 63 1.47 64 1.6 65 1.81 66 1.99 67 2.17 68 2.41 69 2.67 70 2.86 71 3.11 72 3.46 73 3.68 74 4.13 75 4.41 76 4.84 77 5.24 78 5.51 79 6.05 80 6.5 81 6.99 82 7.53 83 8.14 84 8.66 85 9.71 86 10.24 87 11.52 88 12.33 89 13.04 90 14.72 91 15.77 92 17.04 93 17.98 94 18.49 95 18.19 96 16.91 97 15.91 98 13.74 99 12.85 100 11.94 101 10.27 102 9.55 103 8.44 104 7.71 105 6.93 106 6.26 107 5.54 108 5.07 109 4.32 110 3.96 111 3.6 112 2.96 113 2.64 114 2.17 115 1.89 116 1.61 117 1.32 118 1.09 119 0.91 120 0.66 121 0.52 122 0.4 123 0.23 124 0.18 125 0.04 126 0.03 127 0 128 0.01 129 0.01 130 0.04 131 0.12 132 0.18 133 0.29 134 0.45 135 0.56 136 0.8 137 0.96 138 1.13 139 1.47 140 1.65 141 2.01 142 2.3 143 2.62 144 2.95 145 3.4 146 3.77 147 4.36 148 4.7 149 5.09 150 5.9 151 6.29 152 7.17 153 7.64 154 8.41 155 9.05 156 9.71 157 10.52 158 11.51 159 11.95 160 12.54 161 13.26 162 13.54 163 13.73 164 13.63 165 13.18 166 12.8 167 12.27 168 11.68 169 11.02 170 10.49 171 10.02 172 9.38 173 9.04 174 8.37 175 8.07 176 7.53 177 7.25 178 7.02 179 6.63 180 6.36 181 6.11 182 5.9 183 5.65 184 5.52 185 5.32 186 5.25 187 5.09 188 5.07 189 5.05 190 5.07 191 5.12 192 5.2 193 5.32 194 5.44 195 5.61 196 5.89 197 5.97 198 6.39 199 6.6 200 6.79 201 7.2 202 7.37 203 7.71 204 8 205 8.32 206 8.43 207 8.71 208 8.93 209 9.24 210 9.41 211 9.79 212 9.89 213 10.08 214 10.37 215 10.55 216 10.94 217 11.03 218 11.25 219 11.5 220 11.85 221 12.03 222 12.54 223 12.82 224 13.13 225 13.8 226 14.25 227 14.94 228 15.66 229 16.43 230 17.34 231 18.75 232 19.71 233 21.98 234 23.6 235 24.95 236 30.26 237 33.78 238 36.39 239 32.75 240 29.36 241 27.07 242 24.65 243 23.48 244 21.96 245 21.04 246 19.92 247 19.37 248 18.91 249 18.18 250 17.76 251 17.45 252 17.07 253 16.75 254 16.57 255 16.37 256 16.34 257 16.23 258 16.14 259 16.18 260 16.25 261 16.32 262 16.48 263 16.68 264 16.84 265 17 266 17.51 267 18.09 268 18.51 269 19.02 270 20.04 271 20.75 272 21.77 273 22.89 274 24.29 275 25.97 276 28.33 277 30.24 278 33.82 279 34.49 280 36.95 281 29.45 282 27.77 283 24.74 284 23.46 285 21.97 286 20.88 287 19.79 288 19.1 289 18.08 290 17.62 291 17.13 292 16.49 293 16.13 294 15.65 295 15.44 296 15.21 297 14.99 298 14.91 299 14.72 300 14.72 301 14.75 302 14.83 303 14.96 304 15.11 305 15.47 306 15.69 307 16.28 308 16.67 309 17.24 310 18.27 311 18.95 312 20.3 313 21.59 314 23.23 315 25.4 316 29.23 317 31.8 318 32.8 319 30.08 320 27.15 321 23.03 322 21.5 323 19.06 324 17.98 325 16.6 326 15.68 327 14.84 328 14.01 329 13.22 330 12.72 331 12.16 332 11.56 333 11.23 334 10.58 335 10.38 336 9.86 337 9.72 338 9.57 339 9.26 340 9.07 341 8.93 342 8.79 343 8.71 344 8.58 345 8.48 346 8.41 347 8.26 348 8.24 349 8.09 350 7.94 351 7.79 352 7.62 353 7.53 354 7.37 355 7.22 356 7.1 357 6.95 358 6.8 359 6.77 0",127,"【2.5GHz】SANT(Indoor)-MultiBand-360VH344-GTL",360,2545,2575,0,null,"SANT(Indoor)-MultiBand-360VH344-GTL",false,0,0,null],</v>
      </c>
      <c r="D89" s="10" t="str">
        <f t="shared" si="106"/>
        <v>"20180215_エリア設計部修正","2 0 0 360 0 0.16 1 0.12 2 0.06 3 0.06 4 0.01 5 0.02 6 0 7 0 8 0 9 0.02 10 0.03 11 0.08 12 0.09 13 0.14 14 0.16 15 0.28 16 0.28 17 0.34 18 0.45 19 0.45 20 0.52 21 0.66 22 0.66 23 0.74 24 0.88 25 0.88 26 0.97 27 1.09 28 1.09 29 1.2 30 1.29 31 1.29 32 1.36 33 1.45 34 1.45 35 1.51 36 1.57 37 1.57 38 1.6 39 1.61 40 1.61 41 1.61 42 1.59 43 1.59 44 1.61 45 1.57 46 1.57 47 1.55 48 1.51 49 1.51 50 1.5 51 1.48 52 1.44 53 1.47 54 1.41 55 1.41 56 1.42 57 1.4 58 1.38 59 1.38 60 1.35 61 1.35 62 1.35 63 1.34 64 1.34 65 1.31 66 1.31 67 1.31 68 1.32 69 1.31 70 1.31 71 1.31 72 1.34 73 1.32 74 1.33 75 1.34 76 1.37 77 1.37 78 1.37 79 1.36 80 1.36 81 1.37 82 1.41 83 1.39 84 1.36 85 1.41 86 1.39 87 1.4 88 1.49 89 1.49 90 1.42 91 1.4 92 1.41 93 1.43 94 1.41 95 1.4 96 1.39 97 1.41 98 1.42 99 1.37 100 1.37 101 1.38 102 1.35 103 1.31 104 1.37 105 1.37 106 1.31 107 1.27 108 1.26 109 1.25 110 1.28 111 1.24 112 1.21 113 1.26 114 1.26 115 1.24 116 1.19 117 1.19 118 1.14 119 1.09 120 1.07 121 1.05 122 0.99 123 0.99 124 0.95 125 0.91 126 0.9 127 0.85 128 0.77 129 0.77 130 0.75 131 0.75 132 0.75 133 0.67 134 0.6 135 0.6 136 0.6 137 0.52 138 0.52 139 0.47 140 0.46 141 0.46 142 0.44 143 0.38 144 0.38 145 0.38 146 0.34 147 0.34 148 0.3 149 0.24 150 0.24 151 0.25 152 0.24 153 0.24 154 0.24 155 0.22 156 0.21 157 0.27 158 0.25 159 0.26 160 0.28 161 0.28 162 0.33 163 0.34 164 0.35 165 0.39 166 0.42 167 0.48 168 0.54 169 0.62 170 0.66 171 0.79 172 0.79 173 0.87 174 1.06 175 1.06 176 1.16 177 1.38 178 1.38 179 1.5 180 1.61 181 1.77 182 1.79 183 2.17 184 2.17 185 2.3 186 2.55 187 2.55 188 2.65 189 2.87 190 2.87 191 2.97 192 3.13 193 3.13 194 3.11 195 3.12 196 3.12 197 3.13 198 3.13 199 3.13 200 3.12 201 2.92 202 2.92 203 2.81 204 2.56 205 2.56 206 2.48 207 2.16 208 2.16 209 2.01 210 1.84 211 1.84 212 1.65 213 1.52 214 1.41 215 1.33 216 1.1 217 1.1 218 1 219 0.83 220 0.83 221 0.73 222 0.58 223 0.58 224 0.47 225 0.31 226 0.31 227 0.38 228 0.39 229 0.33 230 0.29 231 0.27 232 0.24 233 0.16 234 0.15 235 0.13 236 0.13 237 0.07 238 0.1 239 0.1 240 0.12 241 0.07 242 0.06 243 0.06 244 0.06 245 0.06 246 0.07 247 0.03 248 0.03 249 0.07 250 0.11 251 0.11 252 0.09 253 0.09 254 0.09 255 0.1 256 0.1 257 0.1 258 0.12 259 0.13 260 0.13 261 0.14 262 0.12 263 0.12 264 0.12 265 0.13 266 0.13 267 0.13 268 0.14 269 0.14 270 0.14 271 0.15 272 0.15 273 0.12 274 0.15 275 0.13 276 0.14 277 0.18 278 0.18 279 0.16 280 0.15 281 0.15 282 0.15 283 0.16 284 0.16 285 0.16 286 0.23 287 0.23 288 0.21 289 0.23 290 0.23 291 0.26 292 0.32 293 0.32 294 0.35 295 0.4 296 0.4 297 0.41 298 0.43 299 0.51 300 0.52 301 0.58 302 0.6 303 0.6 304 0.64 305 0.68 306 0.72 307 0.77 308 0.88 309 0.88 310 0.95 311 1.03 312 1.03 313 1.12 314 1.15 315 1.21 316 1.24 317 1.41 318 1.41 319 1.46 320 1.56 321 1.56 322 1.61 323 1.69 324 1.69 325 1.75 326 1.83 327 1.83 328 1.86 329 1.91 330 1.91 331 1.91 332 1.89 333 1.89 334 1.89 335 1.81 336 1.81 337 1.74 338 1.68 339 1.68 340 1.6 341 1.48 342 1.48 343 1.38 344 1.24 345 1.24 346 1.13 347 0.99 348 0.99 349 0.88 350 0.77 351 0.77 352 0.71 353 0.59 354 0.59 355 0.49 356 0.38 357 0.38 358 0.3 359 0.16 1 0 360 0 6.72 1 6.65 2 6.67 3 6.73 4 6.76 5 6.97 6 7.15 7 7.31 8 7.72 9 7.98 10 8.4 11 8.84 12 9.34 13 9.87 14 10.61 15 11.1 16 12.05 17 12.53 18 12.96 19 13.35 20 13.4 21 12.94 22 12.45 23 11.73 24 11 25 10.23 26 9.4 27 8.47 28 7.88 29 7.24 30 6.4 31 5.94 32 5.13 33 4.72 34 4.09 35 3.71 36 3.42 37 2.96 38 2.66 39 2.36 40 2.09 41 1.85 42 1.64 43 1.38 44 1.26 45 1.04 46 0.95 47 0.82 48 0.74 49 0.7 50 0.62 51 0.59 52 0.59 53 0.59 54 0.61 55 0.64 56 0.71 57 0.74 58 0.86 59 0.92 60 1.01 61 1.18 62 1.28 63 1.47 64 1.6 65 1.81 66 1.99 67 2.17 68 2.41 69 2.67 70 2.86 71 3.11 72 3.46 73 3.68 74 4.13 75 4.41 76 4.84 77 5.24 78 5.51 79 6.05 80 6.5 81 6.99 82 7.53 83 8.14 84 8.66 85 9.71 86 10.24 87 11.52 88 12.33 89 13.04 90 14.72 91 15.77 92 17.04 93 17.98 94 18.49 95 18.19 96 16.91 97 15.91 98 13.74 99 12.85 100 11.94 101 10.27 102 9.55 103 8.44 104 7.71 105 6.93 106 6.26 107 5.54 108 5.07 109 4.32 110 3.96 111 3.6 112 2.96 113 2.64 114 2.17 115 1.89 116 1.61 117 1.32 118 1.09 119 0.91 120 0.66 121 0.52 122 0.4 123 0.23 124 0.18 125 0.04 126 0.03 127 0 128 0.01 129 0.01 130 0.04 131 0.12 132 0.18 133 0.29 134 0.45 135 0.56 136 0.8 137 0.96 138 1.13 139 1.47 140 1.65 141 2.01 142 2.3 143 2.62 144 2.95 145 3.4 146 3.77 147 4.36 148 4.7 149 5.09 150 5.9 151 6.29 152 7.17 153 7.64 154 8.41 155 9.05 156 9.71 157 10.52 158 11.51 159 11.95 160 12.54 161 13.26 162 13.54 163 13.73 164 13.63 165 13.18 166 12.8 167 12.27 168 11.68 169 11.02 170 10.49 171 10.02 172 9.38 173 9.04 174 8.37 175 8.07 176 7.53 177 7.25 178 7.02 179 6.63 180 6.36 181 6.11 182 5.9 183 5.65 184 5.52 185 5.32 186 5.25 187 5.09 188 5.07 189 5.05 190 5.07 191 5.12 192 5.2 193 5.32 194 5.44 195 5.61 196 5.89 197 5.97 198 6.39 199 6.6 200 6.79 201 7.2 202 7.37 203 7.71 204 8 205 8.32 206 8.43 207 8.71 208 8.93 209 9.24 210 9.41 211 9.79 212 9.89 213 10.08 214 10.37 215 10.55 216 10.94 217 11.03 218 11.25 219 11.5 220 11.85 221 12.03 222 12.54 223 12.82 224 13.13 225 13.8 226 14.25 227 14.94 228 15.66 229 16.43 230 17.34 231 18.75 232 19.71 233 21.98 234 23.6 235 24.95 236 30.26 237 33.78 238 36.39 239 32.75 240 29.36 241 27.07 242 24.65 243 23.48 244 21.96 245 21.04 246 19.92 247 19.37 248 18.91 249 18.18 250 17.76 251 17.45 252 17.07 253 16.75 254 16.57 255 16.37 256 16.34 257 16.23 258 16.14 259 16.18 260 16.25 261 16.32 262 16.48 263 16.68 264 16.84 265 17 266 17.51 267 18.09 268 18.51 269 19.02 270 20.04 271 20.75 272 21.77 273 22.89 274 24.29 275 25.97 276 28.33 277 30.24 278 33.82 279 34.49 280 36.95 281 29.45 282 27.77 283 24.74 284 23.46 285 21.97 286 20.88 287 19.79 288 19.1 289 18.08 290 17.62 291 17.13 292 16.49 293 16.13 294 15.65 295 15.44 296 15.21 297 14.99 298 14.91 299 14.72 300 14.72 301 14.75 302 14.83 303 14.96 304 15.11 305 15.47 306 15.69 307 16.28 308 16.67 309 17.24 310 18.27 311 18.95 312 20.3 313 21.59 314 23.23 315 25.4 316 29.23 317 31.8 318 32.8 319 30.08 320 27.15 321 23.03 322 21.5 323 19.06 324 17.98 325 16.6 326 15.68 327 14.84 328 14.01 329 13.22 330 12.72 331 12.16 332 11.56 333 11.23 334 10.58 335 10.38 336 9.86 337 9.72 338 9.57 339 9.26 340 9.07 341 8.93 342 8.79 343 8.71 344 8.58 345 8.48 346 8.41 347 8.26 348 8.24 349 8.09 350 7.94 351 7.79 352 7.62 353 7.53 354 7.37 355 7.22 356 7.1 357 6.95 358 6.8 359 6.77 0",127,"【2.5GHz】SANT(Indoor)-MultiBand-360VH344-GTL",360,2545,2575,0,null,"SANT(Indoor)-MultiBand-360VH344-GTL",false,0,0,null],</v>
      </c>
      <c r="E89" s="10" t="str">
        <f t="shared" si="106"/>
        <v>"2 0 0 360 0 0.16 1 0.12 2 0.06 3 0.06 4 0.01 5 0.02 6 0 7 0 8 0 9 0.02 10 0.03 11 0.08 12 0.09 13 0.14 14 0.16 15 0.28 16 0.28 17 0.34 18 0.45 19 0.45 20 0.52 21 0.66 22 0.66 23 0.74 24 0.88 25 0.88 26 0.97 27 1.09 28 1.09 29 1.2 30 1.29 31 1.29 32 1.36 33 1.45 34 1.45 35 1.51 36 1.57 37 1.57 38 1.6 39 1.61 40 1.61 41 1.61 42 1.59 43 1.59 44 1.61 45 1.57 46 1.57 47 1.55 48 1.51 49 1.51 50 1.5 51 1.48 52 1.44 53 1.47 54 1.41 55 1.41 56 1.42 57 1.4 58 1.38 59 1.38 60 1.35 61 1.35 62 1.35 63 1.34 64 1.34 65 1.31 66 1.31 67 1.31 68 1.32 69 1.31 70 1.31 71 1.31 72 1.34 73 1.32 74 1.33 75 1.34 76 1.37 77 1.37 78 1.37 79 1.36 80 1.36 81 1.37 82 1.41 83 1.39 84 1.36 85 1.41 86 1.39 87 1.4 88 1.49 89 1.49 90 1.42 91 1.4 92 1.41 93 1.43 94 1.41 95 1.4 96 1.39 97 1.41 98 1.42 99 1.37 100 1.37 101 1.38 102 1.35 103 1.31 104 1.37 105 1.37 106 1.31 107 1.27 108 1.26 109 1.25 110 1.28 111 1.24 112 1.21 113 1.26 114 1.26 115 1.24 116 1.19 117 1.19 118 1.14 119 1.09 120 1.07 121 1.05 122 0.99 123 0.99 124 0.95 125 0.91 126 0.9 127 0.85 128 0.77 129 0.77 130 0.75 131 0.75 132 0.75 133 0.67 134 0.6 135 0.6 136 0.6 137 0.52 138 0.52 139 0.47 140 0.46 141 0.46 142 0.44 143 0.38 144 0.38 145 0.38 146 0.34 147 0.34 148 0.3 149 0.24 150 0.24 151 0.25 152 0.24 153 0.24 154 0.24 155 0.22 156 0.21 157 0.27 158 0.25 159 0.26 160 0.28 161 0.28 162 0.33 163 0.34 164 0.35 165 0.39 166 0.42 167 0.48 168 0.54 169 0.62 170 0.66 171 0.79 172 0.79 173 0.87 174 1.06 175 1.06 176 1.16 177 1.38 178 1.38 179 1.5 180 1.61 181 1.77 182 1.79 183 2.17 184 2.17 185 2.3 186 2.55 187 2.55 188 2.65 189 2.87 190 2.87 191 2.97 192 3.13 193 3.13 194 3.11 195 3.12 196 3.12 197 3.13 198 3.13 199 3.13 200 3.12 201 2.92 202 2.92 203 2.81 204 2.56 205 2.56 206 2.48 207 2.16 208 2.16 209 2.01 210 1.84 211 1.84 212 1.65 213 1.52 214 1.41 215 1.33 216 1.1 217 1.1 218 1 219 0.83 220 0.83 221 0.73 222 0.58 223 0.58 224 0.47 225 0.31 226 0.31 227 0.38 228 0.39 229 0.33 230 0.29 231 0.27 232 0.24 233 0.16 234 0.15 235 0.13 236 0.13 237 0.07 238 0.1 239 0.1 240 0.12 241 0.07 242 0.06 243 0.06 244 0.06 245 0.06 246 0.07 247 0.03 248 0.03 249 0.07 250 0.11 251 0.11 252 0.09 253 0.09 254 0.09 255 0.1 256 0.1 257 0.1 258 0.12 259 0.13 260 0.13 261 0.14 262 0.12 263 0.12 264 0.12 265 0.13 266 0.13 267 0.13 268 0.14 269 0.14 270 0.14 271 0.15 272 0.15 273 0.12 274 0.15 275 0.13 276 0.14 277 0.18 278 0.18 279 0.16 280 0.15 281 0.15 282 0.15 283 0.16 284 0.16 285 0.16 286 0.23 287 0.23 288 0.21 289 0.23 290 0.23 291 0.26 292 0.32 293 0.32 294 0.35 295 0.4 296 0.4 297 0.41 298 0.43 299 0.51 300 0.52 301 0.58 302 0.6 303 0.6 304 0.64 305 0.68 306 0.72 307 0.77 308 0.88 309 0.88 310 0.95 311 1.03 312 1.03 313 1.12 314 1.15 315 1.21 316 1.24 317 1.41 318 1.41 319 1.46 320 1.56 321 1.56 322 1.61 323 1.69 324 1.69 325 1.75 326 1.83 327 1.83 328 1.86 329 1.91 330 1.91 331 1.91 332 1.89 333 1.89 334 1.89 335 1.81 336 1.81 337 1.74 338 1.68 339 1.68 340 1.6 341 1.48 342 1.48 343 1.38 344 1.24 345 1.24 346 1.13 347 0.99 348 0.99 349 0.88 350 0.77 351 0.77 352 0.71 353 0.59 354 0.59 355 0.49 356 0.38 357 0.38 358 0.3 359 0.16 1 0 360 0 6.72 1 6.65 2 6.67 3 6.73 4 6.76 5 6.97 6 7.15 7 7.31 8 7.72 9 7.98 10 8.4 11 8.84 12 9.34 13 9.87 14 10.61 15 11.1 16 12.05 17 12.53 18 12.96 19 13.35 20 13.4 21 12.94 22 12.45 23 11.73 24 11 25 10.23 26 9.4 27 8.47 28 7.88 29 7.24 30 6.4 31 5.94 32 5.13 33 4.72 34 4.09 35 3.71 36 3.42 37 2.96 38 2.66 39 2.36 40 2.09 41 1.85 42 1.64 43 1.38 44 1.26 45 1.04 46 0.95 47 0.82 48 0.74 49 0.7 50 0.62 51 0.59 52 0.59 53 0.59 54 0.61 55 0.64 56 0.71 57 0.74 58 0.86 59 0.92 60 1.01 61 1.18 62 1.28 63 1.47 64 1.6 65 1.81 66 1.99 67 2.17 68 2.41 69 2.67 70 2.86 71 3.11 72 3.46 73 3.68 74 4.13 75 4.41 76 4.84 77 5.24 78 5.51 79 6.05 80 6.5 81 6.99 82 7.53 83 8.14 84 8.66 85 9.71 86 10.24 87 11.52 88 12.33 89 13.04 90 14.72 91 15.77 92 17.04 93 17.98 94 18.49 95 18.19 96 16.91 97 15.91 98 13.74 99 12.85 100 11.94 101 10.27 102 9.55 103 8.44 104 7.71 105 6.93 106 6.26 107 5.54 108 5.07 109 4.32 110 3.96 111 3.6 112 2.96 113 2.64 114 2.17 115 1.89 116 1.61 117 1.32 118 1.09 119 0.91 120 0.66 121 0.52 122 0.4 123 0.23 124 0.18 125 0.04 126 0.03 127 0 128 0.01 129 0.01 130 0.04 131 0.12 132 0.18 133 0.29 134 0.45 135 0.56 136 0.8 137 0.96 138 1.13 139 1.47 140 1.65 141 2.01 142 2.3 143 2.62 144 2.95 145 3.4 146 3.77 147 4.36 148 4.7 149 5.09 150 5.9 151 6.29 152 7.17 153 7.64 154 8.41 155 9.05 156 9.71 157 10.52 158 11.51 159 11.95 160 12.54 161 13.26 162 13.54 163 13.73 164 13.63 165 13.18 166 12.8 167 12.27 168 11.68 169 11.02 170 10.49 171 10.02 172 9.38 173 9.04 174 8.37 175 8.07 176 7.53 177 7.25 178 7.02 179 6.63 180 6.36 181 6.11 182 5.9 183 5.65 184 5.52 185 5.32 186 5.25 187 5.09 188 5.07 189 5.05 190 5.07 191 5.12 192 5.2 193 5.32 194 5.44 195 5.61 196 5.89 197 5.97 198 6.39 199 6.6 200 6.79 201 7.2 202 7.37 203 7.71 204 8 205 8.32 206 8.43 207 8.71 208 8.93 209 9.24 210 9.41 211 9.79 212 9.89 213 10.08 214 10.37 215 10.55 216 10.94 217 11.03 218 11.25 219 11.5 220 11.85 221 12.03 222 12.54 223 12.82 224 13.13 225 13.8 226 14.25 227 14.94 228 15.66 229 16.43 230 17.34 231 18.75 232 19.71 233 21.98 234 23.6 235 24.95 236 30.26 237 33.78 238 36.39 239 32.75 240 29.36 241 27.07 242 24.65 243 23.48 244 21.96 245 21.04 246 19.92 247 19.37 248 18.91 249 18.18 250 17.76 251 17.45 252 17.07 253 16.75 254 16.57 255 16.37 256 16.34 257 16.23 258 16.14 259 16.18 260 16.25 261 16.32 262 16.48 263 16.68 264 16.84 265 17 266 17.51 267 18.09 268 18.51 269 19.02 270 20.04 271 20.75 272 21.77 273 22.89 274 24.29 275 25.97 276 28.33 277 30.24 278 33.82 279 34.49 280 36.95 281 29.45 282 27.77 283 24.74 284 23.46 285 21.97 286 20.88 287 19.79 288 19.1 289 18.08 290 17.62 291 17.13 292 16.49 293 16.13 294 15.65 295 15.44 296 15.21 297 14.99 298 14.91 299 14.72 300 14.72 301 14.75 302 14.83 303 14.96 304 15.11 305 15.47 306 15.69 307 16.28 308 16.67 309 17.24 310 18.27 311 18.95 312 20.3 313 21.59 314 23.23 315 25.4 316 29.23 317 31.8 318 32.8 319 30.08 320 27.15 321 23.03 322 21.5 323 19.06 324 17.98 325 16.6 326 15.68 327 14.84 328 14.01 329 13.22 330 12.72 331 12.16 332 11.56 333 11.23 334 10.58 335 10.38 336 9.86 337 9.72 338 9.57 339 9.26 340 9.07 341 8.93 342 8.79 343 8.71 344 8.58 345 8.48 346 8.41 347 8.26 348 8.24 349 8.09 350 7.94 351 7.79 352 7.62 353 7.53 354 7.37 355 7.22 356 7.1 357 6.95 358 6.8 359 6.77 0",127,"【2.5GHz】SANT(Indoor)-MultiBand-360VH344-GTL",360,2545,2575,0,null,"SANT(Indoor)-MultiBand-360VH344-GTL",false,0,0,null],</v>
      </c>
      <c r="F89" s="10" t="str">
        <f t="shared" si="7"/>
        <v>127,"【2.5GHz】SANT(Indoor)-MultiBand-360VH344-GTL",360,2545,2575,0,null,"SANT(Indoor)-MultiBand-360VH344-GTL",false,0,0,null],</v>
      </c>
      <c r="G89" s="10" t="str">
        <f t="shared" si="8"/>
        <v>"【2.5GHz】SANT(Indoor)-MultiBand-360VH344-GTL",360,2545,2575,0,null,"SANT(Indoor)-MultiBand-360VH344-GTL",false,0,0,null],</v>
      </c>
      <c r="H89" s="10" t="str">
        <f t="shared" ref="H89:L89" si="107">H35&amp;","&amp;I89</f>
        <v>360,2545,2575,0,null,"SANT(Indoor)-MultiBand-360VH344-GTL",false,0,0,null],</v>
      </c>
      <c r="I89" s="10" t="str">
        <f t="shared" si="107"/>
        <v>2545,2575,0,null,"SANT(Indoor)-MultiBand-360VH344-GTL",false,0,0,null],</v>
      </c>
      <c r="J89" s="10" t="str">
        <f t="shared" si="107"/>
        <v>2575,0,null,"SANT(Indoor)-MultiBand-360VH344-GTL",false,0,0,null],</v>
      </c>
      <c r="K89" s="10" t="str">
        <f t="shared" si="107"/>
        <v>0,null,"SANT(Indoor)-MultiBand-360VH344-GTL",false,0,0,null],</v>
      </c>
      <c r="L89" s="10" t="str">
        <f t="shared" si="107"/>
        <v>null,"SANT(Indoor)-MultiBand-360VH344-GTL",false,0,0,null],</v>
      </c>
      <c r="M89" s="10" t="str">
        <f t="shared" si="10"/>
        <v>"SANT(Indoor)-MultiBand-360VH344-GTL",false,0,0,null],</v>
      </c>
      <c r="N89" s="10" t="str">
        <f t="shared" ref="N89:P89" si="108">N35&amp;","&amp;O89</f>
        <v>false,0,0,null],</v>
      </c>
      <c r="O89" s="10" t="str">
        <f t="shared" si="108"/>
        <v>0,0,null],</v>
      </c>
      <c r="P89" s="10" t="str">
        <f t="shared" si="108"/>
        <v>0,null],</v>
      </c>
      <c r="Q89" s="10" t="str">
        <f t="shared" si="12"/>
        <v>null],</v>
      </c>
    </row>
    <row r="90">
      <c r="A90" s="10" t="str">
        <f t="shared" si="4"/>
        <v>["【3.5GHz】OHTK-02-135F(0)",4.24,"Ｇｏｏｄ Ｔｅｌｅｃｏｍｍｕｎｉｃａｔｉｏｎ","20180215_エリア設計部修正","2 0 0 360 0 1.32 1 1.48 2 1.72 3 2.03 4 2.39 5 2.77 6 3.22 7 3.75 8 4.36 9 5.06 10 5.84 11 6.29 12 6.81 13 7.41 14 8.09 15 8.85 16 9.96 17 11.48 18 13.02 19 14.22 20 14.7 21 14.03 22 12.84 23 11.31 24 9.79 25 8.65 26 7.84 27 7.08 28 6.41 29 5.85 30 5.45 31 4.83 32 4.26 33 3.79 34 3.47 35 3.36 36 3.36 37 3.36 38 3.36 39 3.36 40 3.36 41 3.23 42 2.92 43 2.52 44 2.16 45 1.94 46 1.85 47 1.79 48 1.73 49 1.67 50 1.58 51 1.35 52 0.99 53 0.59 54 0.27 55 0.14 56 0.35 57 0.86 58 1.46 59 1.97 60 2.18 61 1.96 62 1.44 63 0.82 64 0.29 65 0.08 66 0.4 67 1.16 68 2.08 69 2.84 70 3.16 71 2.96 72 2.46 73 1.88 74 1.39 75 1.18 76 1.19 77 1.24 78 1.3 79 1.37 80 1.46 81 1.6 82 1.82 83 2.08 84 2.35 85 2.59 86 2.83 87 3.1 88 3.35 89 3.53 90 3.61 91 3.44 92 3.04 93 2.56 94 2.16 95 2 96 2.13 97 2.43 98 2.8 99 3.11 100 3.24 101 3.19 102 3.07 103 2.92 104 2.79 105 2.72 106 2.7 107 2.67 108 2.66 109 2.65 110 2.64 111 2.72 112 2.9 113 3.11 114 3.29 115 3.37 116 3.14 117 2.6 118 1.95 119 1.4 120 1.17 121 1.3 122 1.59 123 1.93 124 2.23 125 2.35 126 2.1 127 1.52 128 0.83 129 0.25 130 0 131 0.13 132 0.44 133 0.85 134 1.26 135 1.59 136 1.8 137 1.97 138 2.14 139 2.33 140 2.6 141 3.08 142 3.81 143 4.63 144 5.38 145 5.91 146 6.27 147 6.61 148 6.89 149 7.09 150 7.16 151 7.05 152 6.76 153 6.38 154 5.98 155 5.64 156 5.32 157 4.97 158 4.64 159 4.4 160 4.31 161 4.35 162 4.47 163 4.65 164 4.87 165 5.11 166 5.54 167 6.22 168 6.97 169 7.64 170 8.06 171 8.29 172 8.49 173 8.65 174 8.76 175 8.79 176 8.76 177 8.67 178 8.52 179 8.31 180 8.04 181 8.83 182 9.6 183 10.34 184 11.07 185 11.76 186 12.53 187 13.36 188 14.13 189 14.69 190 14.91 191 14.53 192 13.55 193 12.26 194 10.92 195 9.82 196 8.95 197 8.12 198 7.32 199 6.57 200 5.85 201 5.11 202 4.33 203 3.62 204 3.06 205 2.74 206 2.6 207 2.5 208 2.42 209 2.35 210 2.28 211 2.22 212 2.18 213 2.14 214 2.08 215 2.01 216 1.76 217 1.32 218 0.82 219 0.41 220 0.25 221 0.25 222 0.25 223 0.26 224 0.26 225 0.26 226 0.26 227 0.26 228 0.26 229 0.26 230 0.26 231 0.62 232 1.47 233 2.48 234 3.33 235 3.68 236 3.3 237 2.39 238 1.3 239 0.39 240 0.01 241 0.38 242 1.26 243 2.32 244 3.2 245 3.57 246 3.32 247 2.71 248 1.98 249 1.37 250 1.11 251 1.42 252 2.17 253 3.05 254 3.8 255 4.11 256 3.8 257 3.05 258 2.15 259 1.41 260 1.09 261 1.15 262 1.3 263 1.5 264 1.73 265 1.94 266 2.17 267 2.46 268 2.73 269 2.94 270 3.03 271 2.81 272 2.29 273 1.68 274 1.16 275 0.95 276 1.13 277 1.57 278 2.1 279 2.55 280 2.73 281 2.56 282 2.14 283 1.64 284 1.21 285 1.01 286 0.97 287 0.94 288 0.92 289 0.9 290 0.9 291 0.91 292 0.93 293 0.96 294 1.01 295 1.06 296 1.2 297 1.45 298 1.73 299 1.97 300 2.07 301 2.07 302 2.07 303 2.07 304 2.08 305 2.08 306 2.11 307 2.18 308 2.28 309 2.4 310 2.54 311 2.71 312 2.95 313 3.24 314 3.58 315 3.94 316 4.39 317 4.94 318 5.56 319 6.2 320 6.83 321 7.47 322 8.14 323 8.81 324 9.44 325 10.01 326 10.49 327 10.93 328 11.35 329 11.76 330 12.17 331 12.66 332 13.21 333 13.72 334 14.1 335 14.25 336 13.82 337 12.72 338 11.27 339 9.77 340 8.53 341 7.49 342 6.47 343 5.5 344 4.65 345 3.94 346 3.35 347 2.81 348 2.34 349 1.96 350 1.68 351 1.47 352 1.28 353 1.13 354 1.02 355 0.99 356 1 357 1.05 358 1.13 359 1.22 1 0 360 0 6.26 1 6.25 2 6.23 3 6.2 4 6.16 5 6.12 6 6.07 7 6.01 8 5.95 9 5.89 10 5.83 11 5.77 12 5.71 13 5.66 14 5.61 15 5.57 16 5.54 17 5.52 18 5.52 19 5.52 20 5.52 21 5.53 22 5.53 23 5.54 24 5.55 25 5.56 26 5.57 27 5.58 28 5.59 29 5.6 30 5.61 31 5.62 32 5.62 33 5.63 34 5.63 35 5.64 36 5.64 37 5.63 38 5.63 39 5.61 40 5.59 41 5.56 42 5.53 43 5.5 44 5.46 45 5.42 46 5.37 47 5.32 48 5.27 49 5.21 50 5.16 51 5.1 52 5.04 53 4.98 54 4.92 55 4.84 56 4.74 57 4.62 58 4.47 59 4.31 60 4.15 61 3.97 62 3.79 63 3.61 64 3.43 65 3.26 66 3.1 67 2.95 68 2.82 69 2.72 70 2.64 71 2.59 72 2.57 73 2.66 74 2.93 75 3.34 76 3.88 77 4.53 78 5.26 79 6.06 80 6.9 81 7.76 82 8.62 83 9.46 84 10.26 85 10.99 86 11.64 87 12.18 88 12.59 89 12.86 90 12.95 91 12.85 92 12.57 93 12.12 94 11.54 95 10.84 96 10.05 97 9.19 98 8.29 99 7.36 100 6.43 101 5.53 102 4.67 103 3.88 104 3.18 105 2.6 106 2.15 107 1.87 108 1.77 109 1.83 110 1.99 111 2.25 112 2.58 113 2.99 114 3.44 115 3.94 116 4.46 117 5 118 5.53 119 6.05 120 6.55 121 7 122 7.41 123 7.74 124 8 125 8.16 126 8.22 127 8.2 128 8.13 129 8.03 130 7.9 131 7.74 132 7.55 133 7.36 134 7.15 135 6.93 136 6.72 137 6.51 138 6.32 139 6.13 140 5.97 141 5.84 142 5.74 143 5.67 144 5.65 145 5.65 146 5.65 147 5.66 148 5.66 149 5.66 150 5.67 151 5.68 152 5.68 153 5.69 154 5.7 155 5.71 156 5.72 157 5.73 158 5.75 159 5.76 160 5.77 161 5.79 162 5.8 163 5.82 164 5.84 165 5.87 166 5.91 167 5.95 168 6 169 6.05 170 6.11 171 6.17 172 6.23 173 6.3 174 6.37 175 6.44 176 6.52 177 6.59 178 6.67 179 6.75 180 6.84 181 6.6 182 6.37 183 6.14 184 5.92 185 5.71 186 5.51 187 5.31 188 5.13 189 4.96 190 4.8 191 4.66 192 4.53 193 4.42 194 4.32 195 4.25 196 4.19 197 4.16 198 4.15 199 4.15 200 4.16 201 4.18 202 4.21 203 4.24 204 4.27 205 4.31 206 4.34 207 4.38 208 4.42 209 4.46 210 4.5 211 4.53 212 4.56 213 4.59 214 4.6 215 4.62 216 4.62 217 4.59 218 4.51 219 4.38 220 4.22 221 4.02 222 3.79 223 3.55 224 3.29 225 3.02 226 2.76 227 2.5 228 2.25 229 2.02 230 1.82 231 1.65 232 1.52 233 1.44 234 1.4 235 1.4 236 1.4 237 1.39 238 1.39 239 1.38 240 1.38 241 1.38 242 1.38 243 1.37 244 1.37 245 1.37 246 1.37 247 1.37 248 1.36 249 1.36 250 1.36 251 1.36 252 1.36 253 1.45 254 1.7 255 2.09 256 2.6 257 3.21 258 3.9 259 4.65 260 5.45 261 6.26 262 7.07 263 7.87 264 8.62 265 9.31 266 9.92 267 10.43 268 10.82 269 11.07 270 11.16 271 11.06 272 10.78 273 10.33 274 9.75 275 9.06 276 8.27 277 7.41 278 6.51 279 5.58 280 4.66 281 3.75 282 2.9 283 2.11 284 1.41 285 0.83 286 0.39 287 0.1 288 0 289 0.03 290 0.09 291 0.18 292 0.31 293 0.47 294 0.65 295 0.84 296 1.06 297 1.29 298 1.52 299 1.76 300 1.99 301 2.23 302 2.45 303 2.66 304 2.85 305 3.03 306 3.18 307 3.31 308 3.45 309 3.58 310 3.71 311 3.84 312 3.96 313 4.09 314 4.21 315 4.32 316 4.44 317 4.54 318 4.65 319 4.75 320 4.84 321 4.93 322 5.02 323 5.09 324 5.16 325 5.23 326 5.3 327 5.36 328 5.43 329 5.49 330 5.55 331 5.61 332 5.66 333 5.72 334 5.77 335 5.82 336 5.86 337 5.9 338 5.94 339 5.97 340 6 341 6.03 342 6.05 343 6.07 344 6.09 345 6.1 346 6.12 347 6.14 348 6.15 349 6.17 350 6.18 351 6.2 352 6.21 353 6.22 354 6.23 355 6.24 356 6.24 357 6.25 358 6.25 359 6.26 0",-72,"【3.5GHz】OHTK-02-135F",360,3560,3600,0,null,"OHTK-02-135F",false,0,0,null],</v>
      </c>
      <c r="B90" s="10" t="str">
        <f t="shared" si="5"/>
        <v>4.24,"Ｇｏｏｄ Ｔｅｌｅｃｏｍｍｕｎｉｃａｔｉｏｎ","20180215_エリア設計部修正","2 0 0 360 0 1.32 1 1.48 2 1.72 3 2.03 4 2.39 5 2.77 6 3.22 7 3.75 8 4.36 9 5.06 10 5.84 11 6.29 12 6.81 13 7.41 14 8.09 15 8.85 16 9.96 17 11.48 18 13.02 19 14.22 20 14.7 21 14.03 22 12.84 23 11.31 24 9.79 25 8.65 26 7.84 27 7.08 28 6.41 29 5.85 30 5.45 31 4.83 32 4.26 33 3.79 34 3.47 35 3.36 36 3.36 37 3.36 38 3.36 39 3.36 40 3.36 41 3.23 42 2.92 43 2.52 44 2.16 45 1.94 46 1.85 47 1.79 48 1.73 49 1.67 50 1.58 51 1.35 52 0.99 53 0.59 54 0.27 55 0.14 56 0.35 57 0.86 58 1.46 59 1.97 60 2.18 61 1.96 62 1.44 63 0.82 64 0.29 65 0.08 66 0.4 67 1.16 68 2.08 69 2.84 70 3.16 71 2.96 72 2.46 73 1.88 74 1.39 75 1.18 76 1.19 77 1.24 78 1.3 79 1.37 80 1.46 81 1.6 82 1.82 83 2.08 84 2.35 85 2.59 86 2.83 87 3.1 88 3.35 89 3.53 90 3.61 91 3.44 92 3.04 93 2.56 94 2.16 95 2 96 2.13 97 2.43 98 2.8 99 3.11 100 3.24 101 3.19 102 3.07 103 2.92 104 2.79 105 2.72 106 2.7 107 2.67 108 2.66 109 2.65 110 2.64 111 2.72 112 2.9 113 3.11 114 3.29 115 3.37 116 3.14 117 2.6 118 1.95 119 1.4 120 1.17 121 1.3 122 1.59 123 1.93 124 2.23 125 2.35 126 2.1 127 1.52 128 0.83 129 0.25 130 0 131 0.13 132 0.44 133 0.85 134 1.26 135 1.59 136 1.8 137 1.97 138 2.14 139 2.33 140 2.6 141 3.08 142 3.81 143 4.63 144 5.38 145 5.91 146 6.27 147 6.61 148 6.89 149 7.09 150 7.16 151 7.05 152 6.76 153 6.38 154 5.98 155 5.64 156 5.32 157 4.97 158 4.64 159 4.4 160 4.31 161 4.35 162 4.47 163 4.65 164 4.87 165 5.11 166 5.54 167 6.22 168 6.97 169 7.64 170 8.06 171 8.29 172 8.49 173 8.65 174 8.76 175 8.79 176 8.76 177 8.67 178 8.52 179 8.31 180 8.04 181 8.83 182 9.6 183 10.34 184 11.07 185 11.76 186 12.53 187 13.36 188 14.13 189 14.69 190 14.91 191 14.53 192 13.55 193 12.26 194 10.92 195 9.82 196 8.95 197 8.12 198 7.32 199 6.57 200 5.85 201 5.11 202 4.33 203 3.62 204 3.06 205 2.74 206 2.6 207 2.5 208 2.42 209 2.35 210 2.28 211 2.22 212 2.18 213 2.14 214 2.08 215 2.01 216 1.76 217 1.32 218 0.82 219 0.41 220 0.25 221 0.25 222 0.25 223 0.26 224 0.26 225 0.26 226 0.26 227 0.26 228 0.26 229 0.26 230 0.26 231 0.62 232 1.47 233 2.48 234 3.33 235 3.68 236 3.3 237 2.39 238 1.3 239 0.39 240 0.01 241 0.38 242 1.26 243 2.32 244 3.2 245 3.57 246 3.32 247 2.71 248 1.98 249 1.37 250 1.11 251 1.42 252 2.17 253 3.05 254 3.8 255 4.11 256 3.8 257 3.05 258 2.15 259 1.41 260 1.09 261 1.15 262 1.3 263 1.5 264 1.73 265 1.94 266 2.17 267 2.46 268 2.73 269 2.94 270 3.03 271 2.81 272 2.29 273 1.68 274 1.16 275 0.95 276 1.13 277 1.57 278 2.1 279 2.55 280 2.73 281 2.56 282 2.14 283 1.64 284 1.21 285 1.01 286 0.97 287 0.94 288 0.92 289 0.9 290 0.9 291 0.91 292 0.93 293 0.96 294 1.01 295 1.06 296 1.2 297 1.45 298 1.73 299 1.97 300 2.07 301 2.07 302 2.07 303 2.07 304 2.08 305 2.08 306 2.11 307 2.18 308 2.28 309 2.4 310 2.54 311 2.71 312 2.95 313 3.24 314 3.58 315 3.94 316 4.39 317 4.94 318 5.56 319 6.2 320 6.83 321 7.47 322 8.14 323 8.81 324 9.44 325 10.01 326 10.49 327 10.93 328 11.35 329 11.76 330 12.17 331 12.66 332 13.21 333 13.72 334 14.1 335 14.25 336 13.82 337 12.72 338 11.27 339 9.77 340 8.53 341 7.49 342 6.47 343 5.5 344 4.65 345 3.94 346 3.35 347 2.81 348 2.34 349 1.96 350 1.68 351 1.47 352 1.28 353 1.13 354 1.02 355 0.99 356 1 357 1.05 358 1.13 359 1.22 1 0 360 0 6.26 1 6.25 2 6.23 3 6.2 4 6.16 5 6.12 6 6.07 7 6.01 8 5.95 9 5.89 10 5.83 11 5.77 12 5.71 13 5.66 14 5.61 15 5.57 16 5.54 17 5.52 18 5.52 19 5.52 20 5.52 21 5.53 22 5.53 23 5.54 24 5.55 25 5.56 26 5.57 27 5.58 28 5.59 29 5.6 30 5.61 31 5.62 32 5.62 33 5.63 34 5.63 35 5.64 36 5.64 37 5.63 38 5.63 39 5.61 40 5.59 41 5.56 42 5.53 43 5.5 44 5.46 45 5.42 46 5.37 47 5.32 48 5.27 49 5.21 50 5.16 51 5.1 52 5.04 53 4.98 54 4.92 55 4.84 56 4.74 57 4.62 58 4.47 59 4.31 60 4.15 61 3.97 62 3.79 63 3.61 64 3.43 65 3.26 66 3.1 67 2.95 68 2.82 69 2.72 70 2.64 71 2.59 72 2.57 73 2.66 74 2.93 75 3.34 76 3.88 77 4.53 78 5.26 79 6.06 80 6.9 81 7.76 82 8.62 83 9.46 84 10.26 85 10.99 86 11.64 87 12.18 88 12.59 89 12.86 90 12.95 91 12.85 92 12.57 93 12.12 94 11.54 95 10.84 96 10.05 97 9.19 98 8.29 99 7.36 100 6.43 101 5.53 102 4.67 103 3.88 104 3.18 105 2.6 106 2.15 107 1.87 108 1.77 109 1.83 110 1.99 111 2.25 112 2.58 113 2.99 114 3.44 115 3.94 116 4.46 117 5 118 5.53 119 6.05 120 6.55 121 7 122 7.41 123 7.74 124 8 125 8.16 126 8.22 127 8.2 128 8.13 129 8.03 130 7.9 131 7.74 132 7.55 133 7.36 134 7.15 135 6.93 136 6.72 137 6.51 138 6.32 139 6.13 140 5.97 141 5.84 142 5.74 143 5.67 144 5.65 145 5.65 146 5.65 147 5.66 148 5.66 149 5.66 150 5.67 151 5.68 152 5.68 153 5.69 154 5.7 155 5.71 156 5.72 157 5.73 158 5.75 159 5.76 160 5.77 161 5.79 162 5.8 163 5.82 164 5.84 165 5.87 166 5.91 167 5.95 168 6 169 6.05 170 6.11 171 6.17 172 6.23 173 6.3 174 6.37 175 6.44 176 6.52 177 6.59 178 6.67 179 6.75 180 6.84 181 6.6 182 6.37 183 6.14 184 5.92 185 5.71 186 5.51 187 5.31 188 5.13 189 4.96 190 4.8 191 4.66 192 4.53 193 4.42 194 4.32 195 4.25 196 4.19 197 4.16 198 4.15 199 4.15 200 4.16 201 4.18 202 4.21 203 4.24 204 4.27 205 4.31 206 4.34 207 4.38 208 4.42 209 4.46 210 4.5 211 4.53 212 4.56 213 4.59 214 4.6 215 4.62 216 4.62 217 4.59 218 4.51 219 4.38 220 4.22 221 4.02 222 3.79 223 3.55 224 3.29 225 3.02 226 2.76 227 2.5 228 2.25 229 2.02 230 1.82 231 1.65 232 1.52 233 1.44 234 1.4 235 1.4 236 1.4 237 1.39 238 1.39 239 1.38 240 1.38 241 1.38 242 1.38 243 1.37 244 1.37 245 1.37 246 1.37 247 1.37 248 1.36 249 1.36 250 1.36 251 1.36 252 1.36 253 1.45 254 1.7 255 2.09 256 2.6 257 3.21 258 3.9 259 4.65 260 5.45 261 6.26 262 7.07 263 7.87 264 8.62 265 9.31 266 9.92 267 10.43 268 10.82 269 11.07 270 11.16 271 11.06 272 10.78 273 10.33 274 9.75 275 9.06 276 8.27 277 7.41 278 6.51 279 5.58 280 4.66 281 3.75 282 2.9 283 2.11 284 1.41 285 0.83 286 0.39 287 0.1 288 0 289 0.03 290 0.09 291 0.18 292 0.31 293 0.47 294 0.65 295 0.84 296 1.06 297 1.29 298 1.52 299 1.76 300 1.99 301 2.23 302 2.45 303 2.66 304 2.85 305 3.03 306 3.18 307 3.31 308 3.45 309 3.58 310 3.71 311 3.84 312 3.96 313 4.09 314 4.21 315 4.32 316 4.44 317 4.54 318 4.65 319 4.75 320 4.84 321 4.93 322 5.02 323 5.09 324 5.16 325 5.23 326 5.3 327 5.36 328 5.43 329 5.49 330 5.55 331 5.61 332 5.66 333 5.72 334 5.77 335 5.82 336 5.86 337 5.9 338 5.94 339 5.97 340 6 341 6.03 342 6.05 343 6.07 344 6.09 345 6.1 346 6.12 347 6.14 348 6.15 349 6.17 350 6.18 351 6.2 352 6.21 353 6.22 354 6.23 355 6.24 356 6.24 357 6.25 358 6.25 359 6.26 0",-72,"【3.5GHz】OHTK-02-135F",360,3560,3600,0,null,"OHTK-02-135F",false,0,0,null],</v>
      </c>
      <c r="C90" s="10" t="str">
        <f t="shared" ref="C90:E90" si="109">""""&amp;C36&amp;""","&amp;D90</f>
        <v>"Ｇｏｏｄ Ｔｅｌｅｃｏｍｍｕｎｉｃａｔｉｏｎ","20180215_エリア設計部修正","2 0 0 360 0 1.32 1 1.48 2 1.72 3 2.03 4 2.39 5 2.77 6 3.22 7 3.75 8 4.36 9 5.06 10 5.84 11 6.29 12 6.81 13 7.41 14 8.09 15 8.85 16 9.96 17 11.48 18 13.02 19 14.22 20 14.7 21 14.03 22 12.84 23 11.31 24 9.79 25 8.65 26 7.84 27 7.08 28 6.41 29 5.85 30 5.45 31 4.83 32 4.26 33 3.79 34 3.47 35 3.36 36 3.36 37 3.36 38 3.36 39 3.36 40 3.36 41 3.23 42 2.92 43 2.52 44 2.16 45 1.94 46 1.85 47 1.79 48 1.73 49 1.67 50 1.58 51 1.35 52 0.99 53 0.59 54 0.27 55 0.14 56 0.35 57 0.86 58 1.46 59 1.97 60 2.18 61 1.96 62 1.44 63 0.82 64 0.29 65 0.08 66 0.4 67 1.16 68 2.08 69 2.84 70 3.16 71 2.96 72 2.46 73 1.88 74 1.39 75 1.18 76 1.19 77 1.24 78 1.3 79 1.37 80 1.46 81 1.6 82 1.82 83 2.08 84 2.35 85 2.59 86 2.83 87 3.1 88 3.35 89 3.53 90 3.61 91 3.44 92 3.04 93 2.56 94 2.16 95 2 96 2.13 97 2.43 98 2.8 99 3.11 100 3.24 101 3.19 102 3.07 103 2.92 104 2.79 105 2.72 106 2.7 107 2.67 108 2.66 109 2.65 110 2.64 111 2.72 112 2.9 113 3.11 114 3.29 115 3.37 116 3.14 117 2.6 118 1.95 119 1.4 120 1.17 121 1.3 122 1.59 123 1.93 124 2.23 125 2.35 126 2.1 127 1.52 128 0.83 129 0.25 130 0 131 0.13 132 0.44 133 0.85 134 1.26 135 1.59 136 1.8 137 1.97 138 2.14 139 2.33 140 2.6 141 3.08 142 3.81 143 4.63 144 5.38 145 5.91 146 6.27 147 6.61 148 6.89 149 7.09 150 7.16 151 7.05 152 6.76 153 6.38 154 5.98 155 5.64 156 5.32 157 4.97 158 4.64 159 4.4 160 4.31 161 4.35 162 4.47 163 4.65 164 4.87 165 5.11 166 5.54 167 6.22 168 6.97 169 7.64 170 8.06 171 8.29 172 8.49 173 8.65 174 8.76 175 8.79 176 8.76 177 8.67 178 8.52 179 8.31 180 8.04 181 8.83 182 9.6 183 10.34 184 11.07 185 11.76 186 12.53 187 13.36 188 14.13 189 14.69 190 14.91 191 14.53 192 13.55 193 12.26 194 10.92 195 9.82 196 8.95 197 8.12 198 7.32 199 6.57 200 5.85 201 5.11 202 4.33 203 3.62 204 3.06 205 2.74 206 2.6 207 2.5 208 2.42 209 2.35 210 2.28 211 2.22 212 2.18 213 2.14 214 2.08 215 2.01 216 1.76 217 1.32 218 0.82 219 0.41 220 0.25 221 0.25 222 0.25 223 0.26 224 0.26 225 0.26 226 0.26 227 0.26 228 0.26 229 0.26 230 0.26 231 0.62 232 1.47 233 2.48 234 3.33 235 3.68 236 3.3 237 2.39 238 1.3 239 0.39 240 0.01 241 0.38 242 1.26 243 2.32 244 3.2 245 3.57 246 3.32 247 2.71 248 1.98 249 1.37 250 1.11 251 1.42 252 2.17 253 3.05 254 3.8 255 4.11 256 3.8 257 3.05 258 2.15 259 1.41 260 1.09 261 1.15 262 1.3 263 1.5 264 1.73 265 1.94 266 2.17 267 2.46 268 2.73 269 2.94 270 3.03 271 2.81 272 2.29 273 1.68 274 1.16 275 0.95 276 1.13 277 1.57 278 2.1 279 2.55 280 2.73 281 2.56 282 2.14 283 1.64 284 1.21 285 1.01 286 0.97 287 0.94 288 0.92 289 0.9 290 0.9 291 0.91 292 0.93 293 0.96 294 1.01 295 1.06 296 1.2 297 1.45 298 1.73 299 1.97 300 2.07 301 2.07 302 2.07 303 2.07 304 2.08 305 2.08 306 2.11 307 2.18 308 2.28 309 2.4 310 2.54 311 2.71 312 2.95 313 3.24 314 3.58 315 3.94 316 4.39 317 4.94 318 5.56 319 6.2 320 6.83 321 7.47 322 8.14 323 8.81 324 9.44 325 10.01 326 10.49 327 10.93 328 11.35 329 11.76 330 12.17 331 12.66 332 13.21 333 13.72 334 14.1 335 14.25 336 13.82 337 12.72 338 11.27 339 9.77 340 8.53 341 7.49 342 6.47 343 5.5 344 4.65 345 3.94 346 3.35 347 2.81 348 2.34 349 1.96 350 1.68 351 1.47 352 1.28 353 1.13 354 1.02 355 0.99 356 1 357 1.05 358 1.13 359 1.22 1 0 360 0 6.26 1 6.25 2 6.23 3 6.2 4 6.16 5 6.12 6 6.07 7 6.01 8 5.95 9 5.89 10 5.83 11 5.77 12 5.71 13 5.66 14 5.61 15 5.57 16 5.54 17 5.52 18 5.52 19 5.52 20 5.52 21 5.53 22 5.53 23 5.54 24 5.55 25 5.56 26 5.57 27 5.58 28 5.59 29 5.6 30 5.61 31 5.62 32 5.62 33 5.63 34 5.63 35 5.64 36 5.64 37 5.63 38 5.63 39 5.61 40 5.59 41 5.56 42 5.53 43 5.5 44 5.46 45 5.42 46 5.37 47 5.32 48 5.27 49 5.21 50 5.16 51 5.1 52 5.04 53 4.98 54 4.92 55 4.84 56 4.74 57 4.62 58 4.47 59 4.31 60 4.15 61 3.97 62 3.79 63 3.61 64 3.43 65 3.26 66 3.1 67 2.95 68 2.82 69 2.72 70 2.64 71 2.59 72 2.57 73 2.66 74 2.93 75 3.34 76 3.88 77 4.53 78 5.26 79 6.06 80 6.9 81 7.76 82 8.62 83 9.46 84 10.26 85 10.99 86 11.64 87 12.18 88 12.59 89 12.86 90 12.95 91 12.85 92 12.57 93 12.12 94 11.54 95 10.84 96 10.05 97 9.19 98 8.29 99 7.36 100 6.43 101 5.53 102 4.67 103 3.88 104 3.18 105 2.6 106 2.15 107 1.87 108 1.77 109 1.83 110 1.99 111 2.25 112 2.58 113 2.99 114 3.44 115 3.94 116 4.46 117 5 118 5.53 119 6.05 120 6.55 121 7 122 7.41 123 7.74 124 8 125 8.16 126 8.22 127 8.2 128 8.13 129 8.03 130 7.9 131 7.74 132 7.55 133 7.36 134 7.15 135 6.93 136 6.72 137 6.51 138 6.32 139 6.13 140 5.97 141 5.84 142 5.74 143 5.67 144 5.65 145 5.65 146 5.65 147 5.66 148 5.66 149 5.66 150 5.67 151 5.68 152 5.68 153 5.69 154 5.7 155 5.71 156 5.72 157 5.73 158 5.75 159 5.76 160 5.77 161 5.79 162 5.8 163 5.82 164 5.84 165 5.87 166 5.91 167 5.95 168 6 169 6.05 170 6.11 171 6.17 172 6.23 173 6.3 174 6.37 175 6.44 176 6.52 177 6.59 178 6.67 179 6.75 180 6.84 181 6.6 182 6.37 183 6.14 184 5.92 185 5.71 186 5.51 187 5.31 188 5.13 189 4.96 190 4.8 191 4.66 192 4.53 193 4.42 194 4.32 195 4.25 196 4.19 197 4.16 198 4.15 199 4.15 200 4.16 201 4.18 202 4.21 203 4.24 204 4.27 205 4.31 206 4.34 207 4.38 208 4.42 209 4.46 210 4.5 211 4.53 212 4.56 213 4.59 214 4.6 215 4.62 216 4.62 217 4.59 218 4.51 219 4.38 220 4.22 221 4.02 222 3.79 223 3.55 224 3.29 225 3.02 226 2.76 227 2.5 228 2.25 229 2.02 230 1.82 231 1.65 232 1.52 233 1.44 234 1.4 235 1.4 236 1.4 237 1.39 238 1.39 239 1.38 240 1.38 241 1.38 242 1.38 243 1.37 244 1.37 245 1.37 246 1.37 247 1.37 248 1.36 249 1.36 250 1.36 251 1.36 252 1.36 253 1.45 254 1.7 255 2.09 256 2.6 257 3.21 258 3.9 259 4.65 260 5.45 261 6.26 262 7.07 263 7.87 264 8.62 265 9.31 266 9.92 267 10.43 268 10.82 269 11.07 270 11.16 271 11.06 272 10.78 273 10.33 274 9.75 275 9.06 276 8.27 277 7.41 278 6.51 279 5.58 280 4.66 281 3.75 282 2.9 283 2.11 284 1.41 285 0.83 286 0.39 287 0.1 288 0 289 0.03 290 0.09 291 0.18 292 0.31 293 0.47 294 0.65 295 0.84 296 1.06 297 1.29 298 1.52 299 1.76 300 1.99 301 2.23 302 2.45 303 2.66 304 2.85 305 3.03 306 3.18 307 3.31 308 3.45 309 3.58 310 3.71 311 3.84 312 3.96 313 4.09 314 4.21 315 4.32 316 4.44 317 4.54 318 4.65 319 4.75 320 4.84 321 4.93 322 5.02 323 5.09 324 5.16 325 5.23 326 5.3 327 5.36 328 5.43 329 5.49 330 5.55 331 5.61 332 5.66 333 5.72 334 5.77 335 5.82 336 5.86 337 5.9 338 5.94 339 5.97 340 6 341 6.03 342 6.05 343 6.07 344 6.09 345 6.1 346 6.12 347 6.14 348 6.15 349 6.17 350 6.18 351 6.2 352 6.21 353 6.22 354 6.23 355 6.24 356 6.24 357 6.25 358 6.25 359 6.26 0",-72,"【3.5GHz】OHTK-02-135F",360,3560,3600,0,null,"OHTK-02-135F",false,0,0,null],</v>
      </c>
      <c r="D90" s="10" t="str">
        <f t="shared" si="109"/>
        <v>"20180215_エリア設計部修正","2 0 0 360 0 1.32 1 1.48 2 1.72 3 2.03 4 2.39 5 2.77 6 3.22 7 3.75 8 4.36 9 5.06 10 5.84 11 6.29 12 6.81 13 7.41 14 8.09 15 8.85 16 9.96 17 11.48 18 13.02 19 14.22 20 14.7 21 14.03 22 12.84 23 11.31 24 9.79 25 8.65 26 7.84 27 7.08 28 6.41 29 5.85 30 5.45 31 4.83 32 4.26 33 3.79 34 3.47 35 3.36 36 3.36 37 3.36 38 3.36 39 3.36 40 3.36 41 3.23 42 2.92 43 2.52 44 2.16 45 1.94 46 1.85 47 1.79 48 1.73 49 1.67 50 1.58 51 1.35 52 0.99 53 0.59 54 0.27 55 0.14 56 0.35 57 0.86 58 1.46 59 1.97 60 2.18 61 1.96 62 1.44 63 0.82 64 0.29 65 0.08 66 0.4 67 1.16 68 2.08 69 2.84 70 3.16 71 2.96 72 2.46 73 1.88 74 1.39 75 1.18 76 1.19 77 1.24 78 1.3 79 1.37 80 1.46 81 1.6 82 1.82 83 2.08 84 2.35 85 2.59 86 2.83 87 3.1 88 3.35 89 3.53 90 3.61 91 3.44 92 3.04 93 2.56 94 2.16 95 2 96 2.13 97 2.43 98 2.8 99 3.11 100 3.24 101 3.19 102 3.07 103 2.92 104 2.79 105 2.72 106 2.7 107 2.67 108 2.66 109 2.65 110 2.64 111 2.72 112 2.9 113 3.11 114 3.29 115 3.37 116 3.14 117 2.6 118 1.95 119 1.4 120 1.17 121 1.3 122 1.59 123 1.93 124 2.23 125 2.35 126 2.1 127 1.52 128 0.83 129 0.25 130 0 131 0.13 132 0.44 133 0.85 134 1.26 135 1.59 136 1.8 137 1.97 138 2.14 139 2.33 140 2.6 141 3.08 142 3.81 143 4.63 144 5.38 145 5.91 146 6.27 147 6.61 148 6.89 149 7.09 150 7.16 151 7.05 152 6.76 153 6.38 154 5.98 155 5.64 156 5.32 157 4.97 158 4.64 159 4.4 160 4.31 161 4.35 162 4.47 163 4.65 164 4.87 165 5.11 166 5.54 167 6.22 168 6.97 169 7.64 170 8.06 171 8.29 172 8.49 173 8.65 174 8.76 175 8.79 176 8.76 177 8.67 178 8.52 179 8.31 180 8.04 181 8.83 182 9.6 183 10.34 184 11.07 185 11.76 186 12.53 187 13.36 188 14.13 189 14.69 190 14.91 191 14.53 192 13.55 193 12.26 194 10.92 195 9.82 196 8.95 197 8.12 198 7.32 199 6.57 200 5.85 201 5.11 202 4.33 203 3.62 204 3.06 205 2.74 206 2.6 207 2.5 208 2.42 209 2.35 210 2.28 211 2.22 212 2.18 213 2.14 214 2.08 215 2.01 216 1.76 217 1.32 218 0.82 219 0.41 220 0.25 221 0.25 222 0.25 223 0.26 224 0.26 225 0.26 226 0.26 227 0.26 228 0.26 229 0.26 230 0.26 231 0.62 232 1.47 233 2.48 234 3.33 235 3.68 236 3.3 237 2.39 238 1.3 239 0.39 240 0.01 241 0.38 242 1.26 243 2.32 244 3.2 245 3.57 246 3.32 247 2.71 248 1.98 249 1.37 250 1.11 251 1.42 252 2.17 253 3.05 254 3.8 255 4.11 256 3.8 257 3.05 258 2.15 259 1.41 260 1.09 261 1.15 262 1.3 263 1.5 264 1.73 265 1.94 266 2.17 267 2.46 268 2.73 269 2.94 270 3.03 271 2.81 272 2.29 273 1.68 274 1.16 275 0.95 276 1.13 277 1.57 278 2.1 279 2.55 280 2.73 281 2.56 282 2.14 283 1.64 284 1.21 285 1.01 286 0.97 287 0.94 288 0.92 289 0.9 290 0.9 291 0.91 292 0.93 293 0.96 294 1.01 295 1.06 296 1.2 297 1.45 298 1.73 299 1.97 300 2.07 301 2.07 302 2.07 303 2.07 304 2.08 305 2.08 306 2.11 307 2.18 308 2.28 309 2.4 310 2.54 311 2.71 312 2.95 313 3.24 314 3.58 315 3.94 316 4.39 317 4.94 318 5.56 319 6.2 320 6.83 321 7.47 322 8.14 323 8.81 324 9.44 325 10.01 326 10.49 327 10.93 328 11.35 329 11.76 330 12.17 331 12.66 332 13.21 333 13.72 334 14.1 335 14.25 336 13.82 337 12.72 338 11.27 339 9.77 340 8.53 341 7.49 342 6.47 343 5.5 344 4.65 345 3.94 346 3.35 347 2.81 348 2.34 349 1.96 350 1.68 351 1.47 352 1.28 353 1.13 354 1.02 355 0.99 356 1 357 1.05 358 1.13 359 1.22 1 0 360 0 6.26 1 6.25 2 6.23 3 6.2 4 6.16 5 6.12 6 6.07 7 6.01 8 5.95 9 5.89 10 5.83 11 5.77 12 5.71 13 5.66 14 5.61 15 5.57 16 5.54 17 5.52 18 5.52 19 5.52 20 5.52 21 5.53 22 5.53 23 5.54 24 5.55 25 5.56 26 5.57 27 5.58 28 5.59 29 5.6 30 5.61 31 5.62 32 5.62 33 5.63 34 5.63 35 5.64 36 5.64 37 5.63 38 5.63 39 5.61 40 5.59 41 5.56 42 5.53 43 5.5 44 5.46 45 5.42 46 5.37 47 5.32 48 5.27 49 5.21 50 5.16 51 5.1 52 5.04 53 4.98 54 4.92 55 4.84 56 4.74 57 4.62 58 4.47 59 4.31 60 4.15 61 3.97 62 3.79 63 3.61 64 3.43 65 3.26 66 3.1 67 2.95 68 2.82 69 2.72 70 2.64 71 2.59 72 2.57 73 2.66 74 2.93 75 3.34 76 3.88 77 4.53 78 5.26 79 6.06 80 6.9 81 7.76 82 8.62 83 9.46 84 10.26 85 10.99 86 11.64 87 12.18 88 12.59 89 12.86 90 12.95 91 12.85 92 12.57 93 12.12 94 11.54 95 10.84 96 10.05 97 9.19 98 8.29 99 7.36 100 6.43 101 5.53 102 4.67 103 3.88 104 3.18 105 2.6 106 2.15 107 1.87 108 1.77 109 1.83 110 1.99 111 2.25 112 2.58 113 2.99 114 3.44 115 3.94 116 4.46 117 5 118 5.53 119 6.05 120 6.55 121 7 122 7.41 123 7.74 124 8 125 8.16 126 8.22 127 8.2 128 8.13 129 8.03 130 7.9 131 7.74 132 7.55 133 7.36 134 7.15 135 6.93 136 6.72 137 6.51 138 6.32 139 6.13 140 5.97 141 5.84 142 5.74 143 5.67 144 5.65 145 5.65 146 5.65 147 5.66 148 5.66 149 5.66 150 5.67 151 5.68 152 5.68 153 5.69 154 5.7 155 5.71 156 5.72 157 5.73 158 5.75 159 5.76 160 5.77 161 5.79 162 5.8 163 5.82 164 5.84 165 5.87 166 5.91 167 5.95 168 6 169 6.05 170 6.11 171 6.17 172 6.23 173 6.3 174 6.37 175 6.44 176 6.52 177 6.59 178 6.67 179 6.75 180 6.84 181 6.6 182 6.37 183 6.14 184 5.92 185 5.71 186 5.51 187 5.31 188 5.13 189 4.96 190 4.8 191 4.66 192 4.53 193 4.42 194 4.32 195 4.25 196 4.19 197 4.16 198 4.15 199 4.15 200 4.16 201 4.18 202 4.21 203 4.24 204 4.27 205 4.31 206 4.34 207 4.38 208 4.42 209 4.46 210 4.5 211 4.53 212 4.56 213 4.59 214 4.6 215 4.62 216 4.62 217 4.59 218 4.51 219 4.38 220 4.22 221 4.02 222 3.79 223 3.55 224 3.29 225 3.02 226 2.76 227 2.5 228 2.25 229 2.02 230 1.82 231 1.65 232 1.52 233 1.44 234 1.4 235 1.4 236 1.4 237 1.39 238 1.39 239 1.38 240 1.38 241 1.38 242 1.38 243 1.37 244 1.37 245 1.37 246 1.37 247 1.37 248 1.36 249 1.36 250 1.36 251 1.36 252 1.36 253 1.45 254 1.7 255 2.09 256 2.6 257 3.21 258 3.9 259 4.65 260 5.45 261 6.26 262 7.07 263 7.87 264 8.62 265 9.31 266 9.92 267 10.43 268 10.82 269 11.07 270 11.16 271 11.06 272 10.78 273 10.33 274 9.75 275 9.06 276 8.27 277 7.41 278 6.51 279 5.58 280 4.66 281 3.75 282 2.9 283 2.11 284 1.41 285 0.83 286 0.39 287 0.1 288 0 289 0.03 290 0.09 291 0.18 292 0.31 293 0.47 294 0.65 295 0.84 296 1.06 297 1.29 298 1.52 299 1.76 300 1.99 301 2.23 302 2.45 303 2.66 304 2.85 305 3.03 306 3.18 307 3.31 308 3.45 309 3.58 310 3.71 311 3.84 312 3.96 313 4.09 314 4.21 315 4.32 316 4.44 317 4.54 318 4.65 319 4.75 320 4.84 321 4.93 322 5.02 323 5.09 324 5.16 325 5.23 326 5.3 327 5.36 328 5.43 329 5.49 330 5.55 331 5.61 332 5.66 333 5.72 334 5.77 335 5.82 336 5.86 337 5.9 338 5.94 339 5.97 340 6 341 6.03 342 6.05 343 6.07 344 6.09 345 6.1 346 6.12 347 6.14 348 6.15 349 6.17 350 6.18 351 6.2 352 6.21 353 6.22 354 6.23 355 6.24 356 6.24 357 6.25 358 6.25 359 6.26 0",-72,"【3.5GHz】OHTK-02-135F",360,3560,3600,0,null,"OHTK-02-135F",false,0,0,null],</v>
      </c>
      <c r="E90" s="10" t="str">
        <f t="shared" si="109"/>
        <v>"2 0 0 360 0 1.32 1 1.48 2 1.72 3 2.03 4 2.39 5 2.77 6 3.22 7 3.75 8 4.36 9 5.06 10 5.84 11 6.29 12 6.81 13 7.41 14 8.09 15 8.85 16 9.96 17 11.48 18 13.02 19 14.22 20 14.7 21 14.03 22 12.84 23 11.31 24 9.79 25 8.65 26 7.84 27 7.08 28 6.41 29 5.85 30 5.45 31 4.83 32 4.26 33 3.79 34 3.47 35 3.36 36 3.36 37 3.36 38 3.36 39 3.36 40 3.36 41 3.23 42 2.92 43 2.52 44 2.16 45 1.94 46 1.85 47 1.79 48 1.73 49 1.67 50 1.58 51 1.35 52 0.99 53 0.59 54 0.27 55 0.14 56 0.35 57 0.86 58 1.46 59 1.97 60 2.18 61 1.96 62 1.44 63 0.82 64 0.29 65 0.08 66 0.4 67 1.16 68 2.08 69 2.84 70 3.16 71 2.96 72 2.46 73 1.88 74 1.39 75 1.18 76 1.19 77 1.24 78 1.3 79 1.37 80 1.46 81 1.6 82 1.82 83 2.08 84 2.35 85 2.59 86 2.83 87 3.1 88 3.35 89 3.53 90 3.61 91 3.44 92 3.04 93 2.56 94 2.16 95 2 96 2.13 97 2.43 98 2.8 99 3.11 100 3.24 101 3.19 102 3.07 103 2.92 104 2.79 105 2.72 106 2.7 107 2.67 108 2.66 109 2.65 110 2.64 111 2.72 112 2.9 113 3.11 114 3.29 115 3.37 116 3.14 117 2.6 118 1.95 119 1.4 120 1.17 121 1.3 122 1.59 123 1.93 124 2.23 125 2.35 126 2.1 127 1.52 128 0.83 129 0.25 130 0 131 0.13 132 0.44 133 0.85 134 1.26 135 1.59 136 1.8 137 1.97 138 2.14 139 2.33 140 2.6 141 3.08 142 3.81 143 4.63 144 5.38 145 5.91 146 6.27 147 6.61 148 6.89 149 7.09 150 7.16 151 7.05 152 6.76 153 6.38 154 5.98 155 5.64 156 5.32 157 4.97 158 4.64 159 4.4 160 4.31 161 4.35 162 4.47 163 4.65 164 4.87 165 5.11 166 5.54 167 6.22 168 6.97 169 7.64 170 8.06 171 8.29 172 8.49 173 8.65 174 8.76 175 8.79 176 8.76 177 8.67 178 8.52 179 8.31 180 8.04 181 8.83 182 9.6 183 10.34 184 11.07 185 11.76 186 12.53 187 13.36 188 14.13 189 14.69 190 14.91 191 14.53 192 13.55 193 12.26 194 10.92 195 9.82 196 8.95 197 8.12 198 7.32 199 6.57 200 5.85 201 5.11 202 4.33 203 3.62 204 3.06 205 2.74 206 2.6 207 2.5 208 2.42 209 2.35 210 2.28 211 2.22 212 2.18 213 2.14 214 2.08 215 2.01 216 1.76 217 1.32 218 0.82 219 0.41 220 0.25 221 0.25 222 0.25 223 0.26 224 0.26 225 0.26 226 0.26 227 0.26 228 0.26 229 0.26 230 0.26 231 0.62 232 1.47 233 2.48 234 3.33 235 3.68 236 3.3 237 2.39 238 1.3 239 0.39 240 0.01 241 0.38 242 1.26 243 2.32 244 3.2 245 3.57 246 3.32 247 2.71 248 1.98 249 1.37 250 1.11 251 1.42 252 2.17 253 3.05 254 3.8 255 4.11 256 3.8 257 3.05 258 2.15 259 1.41 260 1.09 261 1.15 262 1.3 263 1.5 264 1.73 265 1.94 266 2.17 267 2.46 268 2.73 269 2.94 270 3.03 271 2.81 272 2.29 273 1.68 274 1.16 275 0.95 276 1.13 277 1.57 278 2.1 279 2.55 280 2.73 281 2.56 282 2.14 283 1.64 284 1.21 285 1.01 286 0.97 287 0.94 288 0.92 289 0.9 290 0.9 291 0.91 292 0.93 293 0.96 294 1.01 295 1.06 296 1.2 297 1.45 298 1.73 299 1.97 300 2.07 301 2.07 302 2.07 303 2.07 304 2.08 305 2.08 306 2.11 307 2.18 308 2.28 309 2.4 310 2.54 311 2.71 312 2.95 313 3.24 314 3.58 315 3.94 316 4.39 317 4.94 318 5.56 319 6.2 320 6.83 321 7.47 322 8.14 323 8.81 324 9.44 325 10.01 326 10.49 327 10.93 328 11.35 329 11.76 330 12.17 331 12.66 332 13.21 333 13.72 334 14.1 335 14.25 336 13.82 337 12.72 338 11.27 339 9.77 340 8.53 341 7.49 342 6.47 343 5.5 344 4.65 345 3.94 346 3.35 347 2.81 348 2.34 349 1.96 350 1.68 351 1.47 352 1.28 353 1.13 354 1.02 355 0.99 356 1 357 1.05 358 1.13 359 1.22 1 0 360 0 6.26 1 6.25 2 6.23 3 6.2 4 6.16 5 6.12 6 6.07 7 6.01 8 5.95 9 5.89 10 5.83 11 5.77 12 5.71 13 5.66 14 5.61 15 5.57 16 5.54 17 5.52 18 5.52 19 5.52 20 5.52 21 5.53 22 5.53 23 5.54 24 5.55 25 5.56 26 5.57 27 5.58 28 5.59 29 5.6 30 5.61 31 5.62 32 5.62 33 5.63 34 5.63 35 5.64 36 5.64 37 5.63 38 5.63 39 5.61 40 5.59 41 5.56 42 5.53 43 5.5 44 5.46 45 5.42 46 5.37 47 5.32 48 5.27 49 5.21 50 5.16 51 5.1 52 5.04 53 4.98 54 4.92 55 4.84 56 4.74 57 4.62 58 4.47 59 4.31 60 4.15 61 3.97 62 3.79 63 3.61 64 3.43 65 3.26 66 3.1 67 2.95 68 2.82 69 2.72 70 2.64 71 2.59 72 2.57 73 2.66 74 2.93 75 3.34 76 3.88 77 4.53 78 5.26 79 6.06 80 6.9 81 7.76 82 8.62 83 9.46 84 10.26 85 10.99 86 11.64 87 12.18 88 12.59 89 12.86 90 12.95 91 12.85 92 12.57 93 12.12 94 11.54 95 10.84 96 10.05 97 9.19 98 8.29 99 7.36 100 6.43 101 5.53 102 4.67 103 3.88 104 3.18 105 2.6 106 2.15 107 1.87 108 1.77 109 1.83 110 1.99 111 2.25 112 2.58 113 2.99 114 3.44 115 3.94 116 4.46 117 5 118 5.53 119 6.05 120 6.55 121 7 122 7.41 123 7.74 124 8 125 8.16 126 8.22 127 8.2 128 8.13 129 8.03 130 7.9 131 7.74 132 7.55 133 7.36 134 7.15 135 6.93 136 6.72 137 6.51 138 6.32 139 6.13 140 5.97 141 5.84 142 5.74 143 5.67 144 5.65 145 5.65 146 5.65 147 5.66 148 5.66 149 5.66 150 5.67 151 5.68 152 5.68 153 5.69 154 5.7 155 5.71 156 5.72 157 5.73 158 5.75 159 5.76 160 5.77 161 5.79 162 5.8 163 5.82 164 5.84 165 5.87 166 5.91 167 5.95 168 6 169 6.05 170 6.11 171 6.17 172 6.23 173 6.3 174 6.37 175 6.44 176 6.52 177 6.59 178 6.67 179 6.75 180 6.84 181 6.6 182 6.37 183 6.14 184 5.92 185 5.71 186 5.51 187 5.31 188 5.13 189 4.96 190 4.8 191 4.66 192 4.53 193 4.42 194 4.32 195 4.25 196 4.19 197 4.16 198 4.15 199 4.15 200 4.16 201 4.18 202 4.21 203 4.24 204 4.27 205 4.31 206 4.34 207 4.38 208 4.42 209 4.46 210 4.5 211 4.53 212 4.56 213 4.59 214 4.6 215 4.62 216 4.62 217 4.59 218 4.51 219 4.38 220 4.22 221 4.02 222 3.79 223 3.55 224 3.29 225 3.02 226 2.76 227 2.5 228 2.25 229 2.02 230 1.82 231 1.65 232 1.52 233 1.44 234 1.4 235 1.4 236 1.4 237 1.39 238 1.39 239 1.38 240 1.38 241 1.38 242 1.38 243 1.37 244 1.37 245 1.37 246 1.37 247 1.37 248 1.36 249 1.36 250 1.36 251 1.36 252 1.36 253 1.45 254 1.7 255 2.09 256 2.6 257 3.21 258 3.9 259 4.65 260 5.45 261 6.26 262 7.07 263 7.87 264 8.62 265 9.31 266 9.92 267 10.43 268 10.82 269 11.07 270 11.16 271 11.06 272 10.78 273 10.33 274 9.75 275 9.06 276 8.27 277 7.41 278 6.51 279 5.58 280 4.66 281 3.75 282 2.9 283 2.11 284 1.41 285 0.83 286 0.39 287 0.1 288 0 289 0.03 290 0.09 291 0.18 292 0.31 293 0.47 294 0.65 295 0.84 296 1.06 297 1.29 298 1.52 299 1.76 300 1.99 301 2.23 302 2.45 303 2.66 304 2.85 305 3.03 306 3.18 307 3.31 308 3.45 309 3.58 310 3.71 311 3.84 312 3.96 313 4.09 314 4.21 315 4.32 316 4.44 317 4.54 318 4.65 319 4.75 320 4.84 321 4.93 322 5.02 323 5.09 324 5.16 325 5.23 326 5.3 327 5.36 328 5.43 329 5.49 330 5.55 331 5.61 332 5.66 333 5.72 334 5.77 335 5.82 336 5.86 337 5.9 338 5.94 339 5.97 340 6 341 6.03 342 6.05 343 6.07 344 6.09 345 6.1 346 6.12 347 6.14 348 6.15 349 6.17 350 6.18 351 6.2 352 6.21 353 6.22 354 6.23 355 6.24 356 6.24 357 6.25 358 6.25 359 6.26 0",-72,"【3.5GHz】OHTK-02-135F",360,3560,3600,0,null,"OHTK-02-135F",false,0,0,null],</v>
      </c>
      <c r="F90" s="10" t="str">
        <f t="shared" si="7"/>
        <v>-72,"【3.5GHz】OHTK-02-135F",360,3560,3600,0,null,"OHTK-02-135F",false,0,0,null],</v>
      </c>
      <c r="G90" s="10" t="str">
        <f t="shared" si="8"/>
        <v>"【3.5GHz】OHTK-02-135F",360,3560,3600,0,null,"OHTK-02-135F",false,0,0,null],</v>
      </c>
      <c r="H90" s="10" t="str">
        <f t="shared" ref="H90:L90" si="110">H36&amp;","&amp;I90</f>
        <v>360,3560,3600,0,null,"OHTK-02-135F",false,0,0,null],</v>
      </c>
      <c r="I90" s="10" t="str">
        <f t="shared" si="110"/>
        <v>3560,3600,0,null,"OHTK-02-135F",false,0,0,null],</v>
      </c>
      <c r="J90" s="10" t="str">
        <f t="shared" si="110"/>
        <v>3600,0,null,"OHTK-02-135F",false,0,0,null],</v>
      </c>
      <c r="K90" s="10" t="str">
        <f t="shared" si="110"/>
        <v>0,null,"OHTK-02-135F",false,0,0,null],</v>
      </c>
      <c r="L90" s="10" t="str">
        <f t="shared" si="110"/>
        <v>null,"OHTK-02-135F",false,0,0,null],</v>
      </c>
      <c r="M90" s="10" t="str">
        <f t="shared" si="10"/>
        <v>"OHTK-02-135F",false,0,0,null],</v>
      </c>
      <c r="N90" s="10" t="str">
        <f t="shared" ref="N90:P90" si="111">N36&amp;","&amp;O90</f>
        <v>false,0,0,null],</v>
      </c>
      <c r="O90" s="10" t="str">
        <f t="shared" si="111"/>
        <v>0,0,null],</v>
      </c>
      <c r="P90" s="10" t="str">
        <f t="shared" si="111"/>
        <v>0,null],</v>
      </c>
      <c r="Q90" s="10" t="str">
        <f t="shared" si="12"/>
        <v>null],</v>
      </c>
    </row>
    <row r="91">
      <c r="A91" s="10" t="str">
        <f t="shared" si="4"/>
        <v>["【3.5GHz】OVTK-0203-190M(0)",6.38,"Ｇｏｏｄ Ｔｅｌｅｃｏｍｍｕｎｉｃａｔｉｏｎ","20180215_エリア設計部修正","2 0 0 360 0 2.28 1 2.27 2 2.27 3 2.27 4 2.26 5 2.25 6 2.23 7 2.18 8 2.12 9 2.06 10 2 11 1.94 12 1.87 13 1.81 14 1.74 15 1.67 16 1.6 17 1.51 18 1.43 19 1.37 20 1.32 21 1.29 22 1.26 23 1.23 24 1.22 25 1.21 26 1.22 27 1.23 28 1.25 29 1.27 30 1.3 31 1.34 32 1.4 33 1.47 34 1.55 35 1.63 36 1.7 37 1.78 38 1.87 39 1.96 40 2.05 41 2.14 42 2.24 43 2.34 44 2.45 45 2.55 46 2.66 47 2.77 48 2.89 49 3 50 3.12 51 3.23 52 3.34 53 3.46 54 3.57 55 3.67 56 3.78 57 3.88 58 3.98 59 4.07 60 4.15 61 4.23 62 4.3 63 4.37 64 4.42 65 4.44 66 4.43 67 4.43 68 4.42 69 4.42 70 4.41 71 4.39 72 4.35 73 4.29 74 4.24 75 4.19 76 4.14 77 4.1 78 4.05 79 4.01 80 3.97 81 3.94 82 3.91 83 3.89 84 3.87 85 3.86 86 3.86 87 3.87 88 3.87 89 3.87 90 3.87 91 3.86 92 3.86 93 3.84 94 3.83 95 3.82 96 3.81 97 3.79 98 3.78 99 3.76 100 3.75 101 3.73 102 3.71 103 3.68 104 3.66 105 3.63 106 3.6 107 3.56 108 3.52 109 3.48 110 3.45 111 3.43 112 3.41 113 3.4 114 3.39 115 3.38 116 3.38 117 3.39 118 3.39 119 3.39 120 3.4 121 3.42 122 3.46 123 3.51 124 3.56 125 3.62 126 3.67 127 3.73 128 3.79 129 3.85 130 3.91 131 3.98 132 4.06 133 4.14 134 4.19 135 4.23 136 4.24 137 4.24 138 4.25 139 4.25 140 4.26 141 4.23 142 4.16 143 4.06 144 3.96 145 3.86 146 3.76 147 3.66 148 3.55 149 3.44 150 3.35 151 3.27 152 3.19 153 3.11 154 3.05 155 3 156 2.95 157 2.91 158 2.88 159 2.85 160 2.83 161 2.81 162 2.79 163 2.78 164 2.77 165 2.77 166 2.78 167 2.79 168 2.82 169 2.84 170 2.85 171 2.86 172 2.86 173 2.87 174 2.88 175 2.89 176 2.91 177 2.96 178 3.03 179 3.11 180 3.19 181 3.3 182 3.37 183 3.4 184 3.42 185 3.43 186 3.39 187 3.3 188 3.17 189 3.02 190 2.88 191 2.72 192 2.53 193 2.32 194 2.12 195 1.92 196 1.73 197 1.53 198 1.34 199 1.17 200 1.04 201 0.92 202 0.81 203 0.72 204 0.65 205 0.63 206 0.62 207 0.62 208 0.62 209 0.62 210 0.62 211 0.62 212 0.63 213 0.64 214 0.65 215 0.65 216 0.63 217 0.59 218 0.54 219 0.49 220 0.44 221 0.4 222 0.35 223 0.31 224 0.28 225 0.26 226 0.27 227 0.29 228 0.32 229 0.36 230 0.41 231 0.48 232 0.59 233 0.73 234 0.87 235 1.02 236 1.17 237 1.36 238 1.54 239 1.69 240 1.77 241 1.8 242 1.82 243 1.84 244 1.85 245 1.86 246 1.81 247 1.69 248 1.52 249 1.34 250 1.17 251 1 252 0.81 253 0.61 254 0.44 255 0.32 256 0.22 257 0.14 258 0.06 259 0.01 260 0 261 0.01 262 0.03 263 0.07 264 0.12 265 0.16 266 0.22 267 0.29 268 0.37 269 0.44 270 0.5 271 0.54 272 0.58 273 0.62 274 0.65 275 0.66 276 0.64 277 0.6 278 0.55 279 0.5 280 0.46 281 0.42 282 0.38 283 0.35 284 0.32 285 0.31 286 0.32 287 0.35 288 0.39 289 0.44 290 0.49 291 0.56 292 0.65 293 0.75 294 0.85 295 0.94 296 1.02 297 1.1 298 1.17 299 1.23 300 1.25 301 1.25 302 1.25 303 1.24 304 1.24 305 1.24 306 1.21 307 1.16 308 1.1 309 1.03 310 0.97 311 0.93 312 0.88 313 0.83 314 0.8 315 0.79 316 0.79 317 0.79 318 0.8 319 0.8 320 0.81 321 0.82 322 0.84 323 0.86 324 0.88 325 0.91 326 0.94 327 0.97 328 1.01 329 1.05 330 1.09 331 1.12 332 1.16 333 1.2 334 1.23 335 1.27 336 1.31 337 1.35 338 1.39 339 1.44 340 1.49 341 1.55 342 1.62 343 1.69 344 1.76 345 1.82 346 1.87 347 1.91 348 1.95 349 1.99 350 2.02 351 2.05 352 2.08 353 2.11 354 2.14 355 2.17 356 2.19 357 2.22 358 2.25 359 2.27 1 0 360 0 9.04 1 8.63 2 8.24 3 7.86 4 7.52 5 7.22 6 6.93 7 6.65 8 6.4 9 6.21 10 6.12 11 6.09 12 6.06 13 6.04 14 6.03 15 6.03 16 6.05 17 6.11 18 6.21 19 6.33 20 6.47 21 6.72 22 7.12 23 7.58 24 8.04 25 8.42 26 8.74 27 9.07 28 9.36 29 9.57 30 9.65 31 9.57 32 9.36 33 9.06 34 8.72 35 8.35 36 7.92 37 7.36 38 6.73 39 6.09 40 5.5 41 4.94 42 4.36 43 3.81 44 3.29 45 2.84 46 2.45 47 2.08 48 1.74 49 1.44 50 1.18 51 0.93 52 0.69 53 0.48 54 0.32 55 0.21 56 0.14 57 0.09 58 0.04 59 0.01 60 0 61 0.03 62 0.12 63 0.25 64 0.4 65 0.56 66 0.74 67 0.97 68 1.23 69 1.52 70 1.82 71 2.13 72 2.47 73 2.84 74 3.24 75 3.69 76 4.18 77 4.72 78 5.33 79 6.01 80 6.76 81 7.61 82 8.58 83 9.68 84 10.9 85 12.23 86 14.1 87 16.57 88 19.06 89 20.97 90 21.74 91 20.87 92 18.72 93 15.98 94 13.32 95 11.42 96 10.22 97 9.17 98 8.25 99 7.45 100 6.76 101 6.14 102 5.59 103 5.1 104 4.66 105 4.26 106 3.9 107 3.57 108 3.27 109 2.99 110 2.73 111 2.49 112 2.26 113 2.06 114 1.87 115 1.7 116 1.53 117 1.35 118 1.2 119 1.09 120 1.05 121 1.05 122 1.04 123 1.04 124 1.04 125 1.04 126 1.09 127 1.21 128 1.39 129 1.59 130 1.8 131 2.03 132 2.31 133 2.62 134 2.97 135 3.34 136 3.76 137 4.25 138 4.78 139 5.32 140 5.83 141 6.38 142 6.98 143 7.55 144 8.02 145 8.31 146 8.47 147 8.61 148 8.73 149 8.8 150 8.83 151 8.74 152 8.51 153 8.2 154 7.86 155 7.56 156 7.24 157 6.88 158 6.54 159 6.27 160 6.14 161 6.1 162 6.07 163 6.05 164 6.04 165 6.03 166 6.06 167 6.14 168 6.26 169 6.4 170 6.55 171 6.73 172 6.99 173 7.29 174 7.61 175 7.95 176 8.3 177 8.69 178 9.1 179 9.53 180 9.95 181 10.43 182 10.98 183 11.51 184 11.93 185 12.16 186 12.25 187 12.32 188 12.37 189 12.42 190 12.48 191 12.56 192 12.66 193 12.76 194 12.83 195 12.86 196 12.67 197 12.22 198 11.68 199 11.21 200 10.98 201 10.94 202 10.91 203 10.89 204 10.87 205 10.84 206 10.77 207 10.66 208 10.55 209 10.46 210 10.43 211 10.49 212 10.67 213 10.92 214 11.22 215 11.52 216 11.92 217 12.44 218 13 219 13.47 220 13.77 221 13.91 222 14 223 14.08 224 14.16 225 14.28 226 14.48 227 14.75 228 15.05 229 15.32 230 15.52 231 15.65 232 15.75 233 15.83 234 15.94 235 16.08 236 16.32 237 16.66 238 17.08 239 17.54 240 18.01 241 18.61 242 19.36 243 20.11 244 20.68 245 20.9 246 20.83 247 20.66 248 20.41 249 20.12 250 19.84 251 19.49 252 19.03 253 18.58 254 18.23 255 18.09 256 18.09 257 18.11 258 18.14 259 18.18 260 18.22 261 18.38 262 18.72 263 19.17 264 19.68 265 20.2 266 20.75 267 21.38 268 22.09 269 22.85 270 22.69 271 22.41 272 22.13 273 21.84 274 21.54 275 21.23 276 20.89 277 20.51 278 20.15 279 19.83 280 19.61 281 19.47 282 19.38 283 19.3 284 19.2 285 19.08 286 18.91 287 18.69 288 18.44 289 18.16 290 17.86 291 17.49 292 17.05 293 16.57 294 16.11 295 15.72 296 15.36 297 14.99 298 14.65 299 14.42 300 14.33 301 14.33 302 14.34 303 14.35 304 14.36 305 14.36 306 14.34 307 14.28 308 14.19 309 14.08 310 13.95 311 13.63 312 13.06 313 12.4 314 11.8 315 11.41 316 11.21 317 11.05 318 10.92 319 10.8 320 10.65 321 10.45 322 10.21 323 9.99 324 9.82 325 9.75 326 9.75 327 9.76 328 9.76 329 9.78 330 9.79 331 9.91 332 10.18 333 10.5 334 10.8 335 10.99 336 11.07 337 11.12 338 11.17 339 11.22 340 11.32 341 11.65 342 12.28 343 12.99 344 13.57 345 13.81 346 13.76 347 13.64 348 13.46 349 13.26 350 13.04 351 12.79 352 12.46 353 12.09 354 11.69 355 11.29 356 10.86 357 10.4 358 9.93 359 9.46 0",60,"【3.5GHz】OVTK-0203-190M",360,3560,3600,0,null,"OVTK-0203-190M",false,0,0,null],</v>
      </c>
      <c r="B91" s="10" t="str">
        <f t="shared" si="5"/>
        <v>6.38,"Ｇｏｏｄ Ｔｅｌｅｃｏｍｍｕｎｉｃａｔｉｏｎ","20180215_エリア設計部修正","2 0 0 360 0 2.28 1 2.27 2 2.27 3 2.27 4 2.26 5 2.25 6 2.23 7 2.18 8 2.12 9 2.06 10 2 11 1.94 12 1.87 13 1.81 14 1.74 15 1.67 16 1.6 17 1.51 18 1.43 19 1.37 20 1.32 21 1.29 22 1.26 23 1.23 24 1.22 25 1.21 26 1.22 27 1.23 28 1.25 29 1.27 30 1.3 31 1.34 32 1.4 33 1.47 34 1.55 35 1.63 36 1.7 37 1.78 38 1.87 39 1.96 40 2.05 41 2.14 42 2.24 43 2.34 44 2.45 45 2.55 46 2.66 47 2.77 48 2.89 49 3 50 3.12 51 3.23 52 3.34 53 3.46 54 3.57 55 3.67 56 3.78 57 3.88 58 3.98 59 4.07 60 4.15 61 4.23 62 4.3 63 4.37 64 4.42 65 4.44 66 4.43 67 4.43 68 4.42 69 4.42 70 4.41 71 4.39 72 4.35 73 4.29 74 4.24 75 4.19 76 4.14 77 4.1 78 4.05 79 4.01 80 3.97 81 3.94 82 3.91 83 3.89 84 3.87 85 3.86 86 3.86 87 3.87 88 3.87 89 3.87 90 3.87 91 3.86 92 3.86 93 3.84 94 3.83 95 3.82 96 3.81 97 3.79 98 3.78 99 3.76 100 3.75 101 3.73 102 3.71 103 3.68 104 3.66 105 3.63 106 3.6 107 3.56 108 3.52 109 3.48 110 3.45 111 3.43 112 3.41 113 3.4 114 3.39 115 3.38 116 3.38 117 3.39 118 3.39 119 3.39 120 3.4 121 3.42 122 3.46 123 3.51 124 3.56 125 3.62 126 3.67 127 3.73 128 3.79 129 3.85 130 3.91 131 3.98 132 4.06 133 4.14 134 4.19 135 4.23 136 4.24 137 4.24 138 4.25 139 4.25 140 4.26 141 4.23 142 4.16 143 4.06 144 3.96 145 3.86 146 3.76 147 3.66 148 3.55 149 3.44 150 3.35 151 3.27 152 3.19 153 3.11 154 3.05 155 3 156 2.95 157 2.91 158 2.88 159 2.85 160 2.83 161 2.81 162 2.79 163 2.78 164 2.77 165 2.77 166 2.78 167 2.79 168 2.82 169 2.84 170 2.85 171 2.86 172 2.86 173 2.87 174 2.88 175 2.89 176 2.91 177 2.96 178 3.03 179 3.11 180 3.19 181 3.3 182 3.37 183 3.4 184 3.42 185 3.43 186 3.39 187 3.3 188 3.17 189 3.02 190 2.88 191 2.72 192 2.53 193 2.32 194 2.12 195 1.92 196 1.73 197 1.53 198 1.34 199 1.17 200 1.04 201 0.92 202 0.81 203 0.72 204 0.65 205 0.63 206 0.62 207 0.62 208 0.62 209 0.62 210 0.62 211 0.62 212 0.63 213 0.64 214 0.65 215 0.65 216 0.63 217 0.59 218 0.54 219 0.49 220 0.44 221 0.4 222 0.35 223 0.31 224 0.28 225 0.26 226 0.27 227 0.29 228 0.32 229 0.36 230 0.41 231 0.48 232 0.59 233 0.73 234 0.87 235 1.02 236 1.17 237 1.36 238 1.54 239 1.69 240 1.77 241 1.8 242 1.82 243 1.84 244 1.85 245 1.86 246 1.81 247 1.69 248 1.52 249 1.34 250 1.17 251 1 252 0.81 253 0.61 254 0.44 255 0.32 256 0.22 257 0.14 258 0.06 259 0.01 260 0 261 0.01 262 0.03 263 0.07 264 0.12 265 0.16 266 0.22 267 0.29 268 0.37 269 0.44 270 0.5 271 0.54 272 0.58 273 0.62 274 0.65 275 0.66 276 0.64 277 0.6 278 0.55 279 0.5 280 0.46 281 0.42 282 0.38 283 0.35 284 0.32 285 0.31 286 0.32 287 0.35 288 0.39 289 0.44 290 0.49 291 0.56 292 0.65 293 0.75 294 0.85 295 0.94 296 1.02 297 1.1 298 1.17 299 1.23 300 1.25 301 1.25 302 1.25 303 1.24 304 1.24 305 1.24 306 1.21 307 1.16 308 1.1 309 1.03 310 0.97 311 0.93 312 0.88 313 0.83 314 0.8 315 0.79 316 0.79 317 0.79 318 0.8 319 0.8 320 0.81 321 0.82 322 0.84 323 0.86 324 0.88 325 0.91 326 0.94 327 0.97 328 1.01 329 1.05 330 1.09 331 1.12 332 1.16 333 1.2 334 1.23 335 1.27 336 1.31 337 1.35 338 1.39 339 1.44 340 1.49 341 1.55 342 1.62 343 1.69 344 1.76 345 1.82 346 1.87 347 1.91 348 1.95 349 1.99 350 2.02 351 2.05 352 2.08 353 2.11 354 2.14 355 2.17 356 2.19 357 2.22 358 2.25 359 2.27 1 0 360 0 9.04 1 8.63 2 8.24 3 7.86 4 7.52 5 7.22 6 6.93 7 6.65 8 6.4 9 6.21 10 6.12 11 6.09 12 6.06 13 6.04 14 6.03 15 6.03 16 6.05 17 6.11 18 6.21 19 6.33 20 6.47 21 6.72 22 7.12 23 7.58 24 8.04 25 8.42 26 8.74 27 9.07 28 9.36 29 9.57 30 9.65 31 9.57 32 9.36 33 9.06 34 8.72 35 8.35 36 7.92 37 7.36 38 6.73 39 6.09 40 5.5 41 4.94 42 4.36 43 3.81 44 3.29 45 2.84 46 2.45 47 2.08 48 1.74 49 1.44 50 1.18 51 0.93 52 0.69 53 0.48 54 0.32 55 0.21 56 0.14 57 0.09 58 0.04 59 0.01 60 0 61 0.03 62 0.12 63 0.25 64 0.4 65 0.56 66 0.74 67 0.97 68 1.23 69 1.52 70 1.82 71 2.13 72 2.47 73 2.84 74 3.24 75 3.69 76 4.18 77 4.72 78 5.33 79 6.01 80 6.76 81 7.61 82 8.58 83 9.68 84 10.9 85 12.23 86 14.1 87 16.57 88 19.06 89 20.97 90 21.74 91 20.87 92 18.72 93 15.98 94 13.32 95 11.42 96 10.22 97 9.17 98 8.25 99 7.45 100 6.76 101 6.14 102 5.59 103 5.1 104 4.66 105 4.26 106 3.9 107 3.57 108 3.27 109 2.99 110 2.73 111 2.49 112 2.26 113 2.06 114 1.87 115 1.7 116 1.53 117 1.35 118 1.2 119 1.09 120 1.05 121 1.05 122 1.04 123 1.04 124 1.04 125 1.04 126 1.09 127 1.21 128 1.39 129 1.59 130 1.8 131 2.03 132 2.31 133 2.62 134 2.97 135 3.34 136 3.76 137 4.25 138 4.78 139 5.32 140 5.83 141 6.38 142 6.98 143 7.55 144 8.02 145 8.31 146 8.47 147 8.61 148 8.73 149 8.8 150 8.83 151 8.74 152 8.51 153 8.2 154 7.86 155 7.56 156 7.24 157 6.88 158 6.54 159 6.27 160 6.14 161 6.1 162 6.07 163 6.05 164 6.04 165 6.03 166 6.06 167 6.14 168 6.26 169 6.4 170 6.55 171 6.73 172 6.99 173 7.29 174 7.61 175 7.95 176 8.3 177 8.69 178 9.1 179 9.53 180 9.95 181 10.43 182 10.98 183 11.51 184 11.93 185 12.16 186 12.25 187 12.32 188 12.37 189 12.42 190 12.48 191 12.56 192 12.66 193 12.76 194 12.83 195 12.86 196 12.67 197 12.22 198 11.68 199 11.21 200 10.98 201 10.94 202 10.91 203 10.89 204 10.87 205 10.84 206 10.77 207 10.66 208 10.55 209 10.46 210 10.43 211 10.49 212 10.67 213 10.92 214 11.22 215 11.52 216 11.92 217 12.44 218 13 219 13.47 220 13.77 221 13.91 222 14 223 14.08 224 14.16 225 14.28 226 14.48 227 14.75 228 15.05 229 15.32 230 15.52 231 15.65 232 15.75 233 15.83 234 15.94 235 16.08 236 16.32 237 16.66 238 17.08 239 17.54 240 18.01 241 18.61 242 19.36 243 20.11 244 20.68 245 20.9 246 20.83 247 20.66 248 20.41 249 20.12 250 19.84 251 19.49 252 19.03 253 18.58 254 18.23 255 18.09 256 18.09 257 18.11 258 18.14 259 18.18 260 18.22 261 18.38 262 18.72 263 19.17 264 19.68 265 20.2 266 20.75 267 21.38 268 22.09 269 22.85 270 22.69 271 22.41 272 22.13 273 21.84 274 21.54 275 21.23 276 20.89 277 20.51 278 20.15 279 19.83 280 19.61 281 19.47 282 19.38 283 19.3 284 19.2 285 19.08 286 18.91 287 18.69 288 18.44 289 18.16 290 17.86 291 17.49 292 17.05 293 16.57 294 16.11 295 15.72 296 15.36 297 14.99 298 14.65 299 14.42 300 14.33 301 14.33 302 14.34 303 14.35 304 14.36 305 14.36 306 14.34 307 14.28 308 14.19 309 14.08 310 13.95 311 13.63 312 13.06 313 12.4 314 11.8 315 11.41 316 11.21 317 11.05 318 10.92 319 10.8 320 10.65 321 10.45 322 10.21 323 9.99 324 9.82 325 9.75 326 9.75 327 9.76 328 9.76 329 9.78 330 9.79 331 9.91 332 10.18 333 10.5 334 10.8 335 10.99 336 11.07 337 11.12 338 11.17 339 11.22 340 11.32 341 11.65 342 12.28 343 12.99 344 13.57 345 13.81 346 13.76 347 13.64 348 13.46 349 13.26 350 13.04 351 12.79 352 12.46 353 12.09 354 11.69 355 11.29 356 10.86 357 10.4 358 9.93 359 9.46 0",60,"【3.5GHz】OVTK-0203-190M",360,3560,3600,0,null,"OVTK-0203-190M",false,0,0,null],</v>
      </c>
      <c r="C91" s="10" t="str">
        <f t="shared" ref="C91:E91" si="112">""""&amp;C37&amp;""","&amp;D91</f>
        <v>"Ｇｏｏｄ Ｔｅｌｅｃｏｍｍｕｎｉｃａｔｉｏｎ","20180215_エリア設計部修正","2 0 0 360 0 2.28 1 2.27 2 2.27 3 2.27 4 2.26 5 2.25 6 2.23 7 2.18 8 2.12 9 2.06 10 2 11 1.94 12 1.87 13 1.81 14 1.74 15 1.67 16 1.6 17 1.51 18 1.43 19 1.37 20 1.32 21 1.29 22 1.26 23 1.23 24 1.22 25 1.21 26 1.22 27 1.23 28 1.25 29 1.27 30 1.3 31 1.34 32 1.4 33 1.47 34 1.55 35 1.63 36 1.7 37 1.78 38 1.87 39 1.96 40 2.05 41 2.14 42 2.24 43 2.34 44 2.45 45 2.55 46 2.66 47 2.77 48 2.89 49 3 50 3.12 51 3.23 52 3.34 53 3.46 54 3.57 55 3.67 56 3.78 57 3.88 58 3.98 59 4.07 60 4.15 61 4.23 62 4.3 63 4.37 64 4.42 65 4.44 66 4.43 67 4.43 68 4.42 69 4.42 70 4.41 71 4.39 72 4.35 73 4.29 74 4.24 75 4.19 76 4.14 77 4.1 78 4.05 79 4.01 80 3.97 81 3.94 82 3.91 83 3.89 84 3.87 85 3.86 86 3.86 87 3.87 88 3.87 89 3.87 90 3.87 91 3.86 92 3.86 93 3.84 94 3.83 95 3.82 96 3.81 97 3.79 98 3.78 99 3.76 100 3.75 101 3.73 102 3.71 103 3.68 104 3.66 105 3.63 106 3.6 107 3.56 108 3.52 109 3.48 110 3.45 111 3.43 112 3.41 113 3.4 114 3.39 115 3.38 116 3.38 117 3.39 118 3.39 119 3.39 120 3.4 121 3.42 122 3.46 123 3.51 124 3.56 125 3.62 126 3.67 127 3.73 128 3.79 129 3.85 130 3.91 131 3.98 132 4.06 133 4.14 134 4.19 135 4.23 136 4.24 137 4.24 138 4.25 139 4.25 140 4.26 141 4.23 142 4.16 143 4.06 144 3.96 145 3.86 146 3.76 147 3.66 148 3.55 149 3.44 150 3.35 151 3.27 152 3.19 153 3.11 154 3.05 155 3 156 2.95 157 2.91 158 2.88 159 2.85 160 2.83 161 2.81 162 2.79 163 2.78 164 2.77 165 2.77 166 2.78 167 2.79 168 2.82 169 2.84 170 2.85 171 2.86 172 2.86 173 2.87 174 2.88 175 2.89 176 2.91 177 2.96 178 3.03 179 3.11 180 3.19 181 3.3 182 3.37 183 3.4 184 3.42 185 3.43 186 3.39 187 3.3 188 3.17 189 3.02 190 2.88 191 2.72 192 2.53 193 2.32 194 2.12 195 1.92 196 1.73 197 1.53 198 1.34 199 1.17 200 1.04 201 0.92 202 0.81 203 0.72 204 0.65 205 0.63 206 0.62 207 0.62 208 0.62 209 0.62 210 0.62 211 0.62 212 0.63 213 0.64 214 0.65 215 0.65 216 0.63 217 0.59 218 0.54 219 0.49 220 0.44 221 0.4 222 0.35 223 0.31 224 0.28 225 0.26 226 0.27 227 0.29 228 0.32 229 0.36 230 0.41 231 0.48 232 0.59 233 0.73 234 0.87 235 1.02 236 1.17 237 1.36 238 1.54 239 1.69 240 1.77 241 1.8 242 1.82 243 1.84 244 1.85 245 1.86 246 1.81 247 1.69 248 1.52 249 1.34 250 1.17 251 1 252 0.81 253 0.61 254 0.44 255 0.32 256 0.22 257 0.14 258 0.06 259 0.01 260 0 261 0.01 262 0.03 263 0.07 264 0.12 265 0.16 266 0.22 267 0.29 268 0.37 269 0.44 270 0.5 271 0.54 272 0.58 273 0.62 274 0.65 275 0.66 276 0.64 277 0.6 278 0.55 279 0.5 280 0.46 281 0.42 282 0.38 283 0.35 284 0.32 285 0.31 286 0.32 287 0.35 288 0.39 289 0.44 290 0.49 291 0.56 292 0.65 293 0.75 294 0.85 295 0.94 296 1.02 297 1.1 298 1.17 299 1.23 300 1.25 301 1.25 302 1.25 303 1.24 304 1.24 305 1.24 306 1.21 307 1.16 308 1.1 309 1.03 310 0.97 311 0.93 312 0.88 313 0.83 314 0.8 315 0.79 316 0.79 317 0.79 318 0.8 319 0.8 320 0.81 321 0.82 322 0.84 323 0.86 324 0.88 325 0.91 326 0.94 327 0.97 328 1.01 329 1.05 330 1.09 331 1.12 332 1.16 333 1.2 334 1.23 335 1.27 336 1.31 337 1.35 338 1.39 339 1.44 340 1.49 341 1.55 342 1.62 343 1.69 344 1.76 345 1.82 346 1.87 347 1.91 348 1.95 349 1.99 350 2.02 351 2.05 352 2.08 353 2.11 354 2.14 355 2.17 356 2.19 357 2.22 358 2.25 359 2.27 1 0 360 0 9.04 1 8.63 2 8.24 3 7.86 4 7.52 5 7.22 6 6.93 7 6.65 8 6.4 9 6.21 10 6.12 11 6.09 12 6.06 13 6.04 14 6.03 15 6.03 16 6.05 17 6.11 18 6.21 19 6.33 20 6.47 21 6.72 22 7.12 23 7.58 24 8.04 25 8.42 26 8.74 27 9.07 28 9.36 29 9.57 30 9.65 31 9.57 32 9.36 33 9.06 34 8.72 35 8.35 36 7.92 37 7.36 38 6.73 39 6.09 40 5.5 41 4.94 42 4.36 43 3.81 44 3.29 45 2.84 46 2.45 47 2.08 48 1.74 49 1.44 50 1.18 51 0.93 52 0.69 53 0.48 54 0.32 55 0.21 56 0.14 57 0.09 58 0.04 59 0.01 60 0 61 0.03 62 0.12 63 0.25 64 0.4 65 0.56 66 0.74 67 0.97 68 1.23 69 1.52 70 1.82 71 2.13 72 2.47 73 2.84 74 3.24 75 3.69 76 4.18 77 4.72 78 5.33 79 6.01 80 6.76 81 7.61 82 8.58 83 9.68 84 10.9 85 12.23 86 14.1 87 16.57 88 19.06 89 20.97 90 21.74 91 20.87 92 18.72 93 15.98 94 13.32 95 11.42 96 10.22 97 9.17 98 8.25 99 7.45 100 6.76 101 6.14 102 5.59 103 5.1 104 4.66 105 4.26 106 3.9 107 3.57 108 3.27 109 2.99 110 2.73 111 2.49 112 2.26 113 2.06 114 1.87 115 1.7 116 1.53 117 1.35 118 1.2 119 1.09 120 1.05 121 1.05 122 1.04 123 1.04 124 1.04 125 1.04 126 1.09 127 1.21 128 1.39 129 1.59 130 1.8 131 2.03 132 2.31 133 2.62 134 2.97 135 3.34 136 3.76 137 4.25 138 4.78 139 5.32 140 5.83 141 6.38 142 6.98 143 7.55 144 8.02 145 8.31 146 8.47 147 8.61 148 8.73 149 8.8 150 8.83 151 8.74 152 8.51 153 8.2 154 7.86 155 7.56 156 7.24 157 6.88 158 6.54 159 6.27 160 6.14 161 6.1 162 6.07 163 6.05 164 6.04 165 6.03 166 6.06 167 6.14 168 6.26 169 6.4 170 6.55 171 6.73 172 6.99 173 7.29 174 7.61 175 7.95 176 8.3 177 8.69 178 9.1 179 9.53 180 9.95 181 10.43 182 10.98 183 11.51 184 11.93 185 12.16 186 12.25 187 12.32 188 12.37 189 12.42 190 12.48 191 12.56 192 12.66 193 12.76 194 12.83 195 12.86 196 12.67 197 12.22 198 11.68 199 11.21 200 10.98 201 10.94 202 10.91 203 10.89 204 10.87 205 10.84 206 10.77 207 10.66 208 10.55 209 10.46 210 10.43 211 10.49 212 10.67 213 10.92 214 11.22 215 11.52 216 11.92 217 12.44 218 13 219 13.47 220 13.77 221 13.91 222 14 223 14.08 224 14.16 225 14.28 226 14.48 227 14.75 228 15.05 229 15.32 230 15.52 231 15.65 232 15.75 233 15.83 234 15.94 235 16.08 236 16.32 237 16.66 238 17.08 239 17.54 240 18.01 241 18.61 242 19.36 243 20.11 244 20.68 245 20.9 246 20.83 247 20.66 248 20.41 249 20.12 250 19.84 251 19.49 252 19.03 253 18.58 254 18.23 255 18.09 256 18.09 257 18.11 258 18.14 259 18.18 260 18.22 261 18.38 262 18.72 263 19.17 264 19.68 265 20.2 266 20.75 267 21.38 268 22.09 269 22.85 270 22.69 271 22.41 272 22.13 273 21.84 274 21.54 275 21.23 276 20.89 277 20.51 278 20.15 279 19.83 280 19.61 281 19.47 282 19.38 283 19.3 284 19.2 285 19.08 286 18.91 287 18.69 288 18.44 289 18.16 290 17.86 291 17.49 292 17.05 293 16.57 294 16.11 295 15.72 296 15.36 297 14.99 298 14.65 299 14.42 300 14.33 301 14.33 302 14.34 303 14.35 304 14.36 305 14.36 306 14.34 307 14.28 308 14.19 309 14.08 310 13.95 311 13.63 312 13.06 313 12.4 314 11.8 315 11.41 316 11.21 317 11.05 318 10.92 319 10.8 320 10.65 321 10.45 322 10.21 323 9.99 324 9.82 325 9.75 326 9.75 327 9.76 328 9.76 329 9.78 330 9.79 331 9.91 332 10.18 333 10.5 334 10.8 335 10.99 336 11.07 337 11.12 338 11.17 339 11.22 340 11.32 341 11.65 342 12.28 343 12.99 344 13.57 345 13.81 346 13.76 347 13.64 348 13.46 349 13.26 350 13.04 351 12.79 352 12.46 353 12.09 354 11.69 355 11.29 356 10.86 357 10.4 358 9.93 359 9.46 0",60,"【3.5GHz】OVTK-0203-190M",360,3560,3600,0,null,"OVTK-0203-190M",false,0,0,null],</v>
      </c>
      <c r="D91" s="10" t="str">
        <f t="shared" si="112"/>
        <v>"20180215_エリア設計部修正","2 0 0 360 0 2.28 1 2.27 2 2.27 3 2.27 4 2.26 5 2.25 6 2.23 7 2.18 8 2.12 9 2.06 10 2 11 1.94 12 1.87 13 1.81 14 1.74 15 1.67 16 1.6 17 1.51 18 1.43 19 1.37 20 1.32 21 1.29 22 1.26 23 1.23 24 1.22 25 1.21 26 1.22 27 1.23 28 1.25 29 1.27 30 1.3 31 1.34 32 1.4 33 1.47 34 1.55 35 1.63 36 1.7 37 1.78 38 1.87 39 1.96 40 2.05 41 2.14 42 2.24 43 2.34 44 2.45 45 2.55 46 2.66 47 2.77 48 2.89 49 3 50 3.12 51 3.23 52 3.34 53 3.46 54 3.57 55 3.67 56 3.78 57 3.88 58 3.98 59 4.07 60 4.15 61 4.23 62 4.3 63 4.37 64 4.42 65 4.44 66 4.43 67 4.43 68 4.42 69 4.42 70 4.41 71 4.39 72 4.35 73 4.29 74 4.24 75 4.19 76 4.14 77 4.1 78 4.05 79 4.01 80 3.97 81 3.94 82 3.91 83 3.89 84 3.87 85 3.86 86 3.86 87 3.87 88 3.87 89 3.87 90 3.87 91 3.86 92 3.86 93 3.84 94 3.83 95 3.82 96 3.81 97 3.79 98 3.78 99 3.76 100 3.75 101 3.73 102 3.71 103 3.68 104 3.66 105 3.63 106 3.6 107 3.56 108 3.52 109 3.48 110 3.45 111 3.43 112 3.41 113 3.4 114 3.39 115 3.38 116 3.38 117 3.39 118 3.39 119 3.39 120 3.4 121 3.42 122 3.46 123 3.51 124 3.56 125 3.62 126 3.67 127 3.73 128 3.79 129 3.85 130 3.91 131 3.98 132 4.06 133 4.14 134 4.19 135 4.23 136 4.24 137 4.24 138 4.25 139 4.25 140 4.26 141 4.23 142 4.16 143 4.06 144 3.96 145 3.86 146 3.76 147 3.66 148 3.55 149 3.44 150 3.35 151 3.27 152 3.19 153 3.11 154 3.05 155 3 156 2.95 157 2.91 158 2.88 159 2.85 160 2.83 161 2.81 162 2.79 163 2.78 164 2.77 165 2.77 166 2.78 167 2.79 168 2.82 169 2.84 170 2.85 171 2.86 172 2.86 173 2.87 174 2.88 175 2.89 176 2.91 177 2.96 178 3.03 179 3.11 180 3.19 181 3.3 182 3.37 183 3.4 184 3.42 185 3.43 186 3.39 187 3.3 188 3.17 189 3.02 190 2.88 191 2.72 192 2.53 193 2.32 194 2.12 195 1.92 196 1.73 197 1.53 198 1.34 199 1.17 200 1.04 201 0.92 202 0.81 203 0.72 204 0.65 205 0.63 206 0.62 207 0.62 208 0.62 209 0.62 210 0.62 211 0.62 212 0.63 213 0.64 214 0.65 215 0.65 216 0.63 217 0.59 218 0.54 219 0.49 220 0.44 221 0.4 222 0.35 223 0.31 224 0.28 225 0.26 226 0.27 227 0.29 228 0.32 229 0.36 230 0.41 231 0.48 232 0.59 233 0.73 234 0.87 235 1.02 236 1.17 237 1.36 238 1.54 239 1.69 240 1.77 241 1.8 242 1.82 243 1.84 244 1.85 245 1.86 246 1.81 247 1.69 248 1.52 249 1.34 250 1.17 251 1 252 0.81 253 0.61 254 0.44 255 0.32 256 0.22 257 0.14 258 0.06 259 0.01 260 0 261 0.01 262 0.03 263 0.07 264 0.12 265 0.16 266 0.22 267 0.29 268 0.37 269 0.44 270 0.5 271 0.54 272 0.58 273 0.62 274 0.65 275 0.66 276 0.64 277 0.6 278 0.55 279 0.5 280 0.46 281 0.42 282 0.38 283 0.35 284 0.32 285 0.31 286 0.32 287 0.35 288 0.39 289 0.44 290 0.49 291 0.56 292 0.65 293 0.75 294 0.85 295 0.94 296 1.02 297 1.1 298 1.17 299 1.23 300 1.25 301 1.25 302 1.25 303 1.24 304 1.24 305 1.24 306 1.21 307 1.16 308 1.1 309 1.03 310 0.97 311 0.93 312 0.88 313 0.83 314 0.8 315 0.79 316 0.79 317 0.79 318 0.8 319 0.8 320 0.81 321 0.82 322 0.84 323 0.86 324 0.88 325 0.91 326 0.94 327 0.97 328 1.01 329 1.05 330 1.09 331 1.12 332 1.16 333 1.2 334 1.23 335 1.27 336 1.31 337 1.35 338 1.39 339 1.44 340 1.49 341 1.55 342 1.62 343 1.69 344 1.76 345 1.82 346 1.87 347 1.91 348 1.95 349 1.99 350 2.02 351 2.05 352 2.08 353 2.11 354 2.14 355 2.17 356 2.19 357 2.22 358 2.25 359 2.27 1 0 360 0 9.04 1 8.63 2 8.24 3 7.86 4 7.52 5 7.22 6 6.93 7 6.65 8 6.4 9 6.21 10 6.12 11 6.09 12 6.06 13 6.04 14 6.03 15 6.03 16 6.05 17 6.11 18 6.21 19 6.33 20 6.47 21 6.72 22 7.12 23 7.58 24 8.04 25 8.42 26 8.74 27 9.07 28 9.36 29 9.57 30 9.65 31 9.57 32 9.36 33 9.06 34 8.72 35 8.35 36 7.92 37 7.36 38 6.73 39 6.09 40 5.5 41 4.94 42 4.36 43 3.81 44 3.29 45 2.84 46 2.45 47 2.08 48 1.74 49 1.44 50 1.18 51 0.93 52 0.69 53 0.48 54 0.32 55 0.21 56 0.14 57 0.09 58 0.04 59 0.01 60 0 61 0.03 62 0.12 63 0.25 64 0.4 65 0.56 66 0.74 67 0.97 68 1.23 69 1.52 70 1.82 71 2.13 72 2.47 73 2.84 74 3.24 75 3.69 76 4.18 77 4.72 78 5.33 79 6.01 80 6.76 81 7.61 82 8.58 83 9.68 84 10.9 85 12.23 86 14.1 87 16.57 88 19.06 89 20.97 90 21.74 91 20.87 92 18.72 93 15.98 94 13.32 95 11.42 96 10.22 97 9.17 98 8.25 99 7.45 100 6.76 101 6.14 102 5.59 103 5.1 104 4.66 105 4.26 106 3.9 107 3.57 108 3.27 109 2.99 110 2.73 111 2.49 112 2.26 113 2.06 114 1.87 115 1.7 116 1.53 117 1.35 118 1.2 119 1.09 120 1.05 121 1.05 122 1.04 123 1.04 124 1.04 125 1.04 126 1.09 127 1.21 128 1.39 129 1.59 130 1.8 131 2.03 132 2.31 133 2.62 134 2.97 135 3.34 136 3.76 137 4.25 138 4.78 139 5.32 140 5.83 141 6.38 142 6.98 143 7.55 144 8.02 145 8.31 146 8.47 147 8.61 148 8.73 149 8.8 150 8.83 151 8.74 152 8.51 153 8.2 154 7.86 155 7.56 156 7.24 157 6.88 158 6.54 159 6.27 160 6.14 161 6.1 162 6.07 163 6.05 164 6.04 165 6.03 166 6.06 167 6.14 168 6.26 169 6.4 170 6.55 171 6.73 172 6.99 173 7.29 174 7.61 175 7.95 176 8.3 177 8.69 178 9.1 179 9.53 180 9.95 181 10.43 182 10.98 183 11.51 184 11.93 185 12.16 186 12.25 187 12.32 188 12.37 189 12.42 190 12.48 191 12.56 192 12.66 193 12.76 194 12.83 195 12.86 196 12.67 197 12.22 198 11.68 199 11.21 200 10.98 201 10.94 202 10.91 203 10.89 204 10.87 205 10.84 206 10.77 207 10.66 208 10.55 209 10.46 210 10.43 211 10.49 212 10.67 213 10.92 214 11.22 215 11.52 216 11.92 217 12.44 218 13 219 13.47 220 13.77 221 13.91 222 14 223 14.08 224 14.16 225 14.28 226 14.48 227 14.75 228 15.05 229 15.32 230 15.52 231 15.65 232 15.75 233 15.83 234 15.94 235 16.08 236 16.32 237 16.66 238 17.08 239 17.54 240 18.01 241 18.61 242 19.36 243 20.11 244 20.68 245 20.9 246 20.83 247 20.66 248 20.41 249 20.12 250 19.84 251 19.49 252 19.03 253 18.58 254 18.23 255 18.09 256 18.09 257 18.11 258 18.14 259 18.18 260 18.22 261 18.38 262 18.72 263 19.17 264 19.68 265 20.2 266 20.75 267 21.38 268 22.09 269 22.85 270 22.69 271 22.41 272 22.13 273 21.84 274 21.54 275 21.23 276 20.89 277 20.51 278 20.15 279 19.83 280 19.61 281 19.47 282 19.38 283 19.3 284 19.2 285 19.08 286 18.91 287 18.69 288 18.44 289 18.16 290 17.86 291 17.49 292 17.05 293 16.57 294 16.11 295 15.72 296 15.36 297 14.99 298 14.65 299 14.42 300 14.33 301 14.33 302 14.34 303 14.35 304 14.36 305 14.36 306 14.34 307 14.28 308 14.19 309 14.08 310 13.95 311 13.63 312 13.06 313 12.4 314 11.8 315 11.41 316 11.21 317 11.05 318 10.92 319 10.8 320 10.65 321 10.45 322 10.21 323 9.99 324 9.82 325 9.75 326 9.75 327 9.76 328 9.76 329 9.78 330 9.79 331 9.91 332 10.18 333 10.5 334 10.8 335 10.99 336 11.07 337 11.12 338 11.17 339 11.22 340 11.32 341 11.65 342 12.28 343 12.99 344 13.57 345 13.81 346 13.76 347 13.64 348 13.46 349 13.26 350 13.04 351 12.79 352 12.46 353 12.09 354 11.69 355 11.29 356 10.86 357 10.4 358 9.93 359 9.46 0",60,"【3.5GHz】OVTK-0203-190M",360,3560,3600,0,null,"OVTK-0203-190M",false,0,0,null],</v>
      </c>
      <c r="E91" s="10" t="str">
        <f t="shared" si="112"/>
        <v>"2 0 0 360 0 2.28 1 2.27 2 2.27 3 2.27 4 2.26 5 2.25 6 2.23 7 2.18 8 2.12 9 2.06 10 2 11 1.94 12 1.87 13 1.81 14 1.74 15 1.67 16 1.6 17 1.51 18 1.43 19 1.37 20 1.32 21 1.29 22 1.26 23 1.23 24 1.22 25 1.21 26 1.22 27 1.23 28 1.25 29 1.27 30 1.3 31 1.34 32 1.4 33 1.47 34 1.55 35 1.63 36 1.7 37 1.78 38 1.87 39 1.96 40 2.05 41 2.14 42 2.24 43 2.34 44 2.45 45 2.55 46 2.66 47 2.77 48 2.89 49 3 50 3.12 51 3.23 52 3.34 53 3.46 54 3.57 55 3.67 56 3.78 57 3.88 58 3.98 59 4.07 60 4.15 61 4.23 62 4.3 63 4.37 64 4.42 65 4.44 66 4.43 67 4.43 68 4.42 69 4.42 70 4.41 71 4.39 72 4.35 73 4.29 74 4.24 75 4.19 76 4.14 77 4.1 78 4.05 79 4.01 80 3.97 81 3.94 82 3.91 83 3.89 84 3.87 85 3.86 86 3.86 87 3.87 88 3.87 89 3.87 90 3.87 91 3.86 92 3.86 93 3.84 94 3.83 95 3.82 96 3.81 97 3.79 98 3.78 99 3.76 100 3.75 101 3.73 102 3.71 103 3.68 104 3.66 105 3.63 106 3.6 107 3.56 108 3.52 109 3.48 110 3.45 111 3.43 112 3.41 113 3.4 114 3.39 115 3.38 116 3.38 117 3.39 118 3.39 119 3.39 120 3.4 121 3.42 122 3.46 123 3.51 124 3.56 125 3.62 126 3.67 127 3.73 128 3.79 129 3.85 130 3.91 131 3.98 132 4.06 133 4.14 134 4.19 135 4.23 136 4.24 137 4.24 138 4.25 139 4.25 140 4.26 141 4.23 142 4.16 143 4.06 144 3.96 145 3.86 146 3.76 147 3.66 148 3.55 149 3.44 150 3.35 151 3.27 152 3.19 153 3.11 154 3.05 155 3 156 2.95 157 2.91 158 2.88 159 2.85 160 2.83 161 2.81 162 2.79 163 2.78 164 2.77 165 2.77 166 2.78 167 2.79 168 2.82 169 2.84 170 2.85 171 2.86 172 2.86 173 2.87 174 2.88 175 2.89 176 2.91 177 2.96 178 3.03 179 3.11 180 3.19 181 3.3 182 3.37 183 3.4 184 3.42 185 3.43 186 3.39 187 3.3 188 3.17 189 3.02 190 2.88 191 2.72 192 2.53 193 2.32 194 2.12 195 1.92 196 1.73 197 1.53 198 1.34 199 1.17 200 1.04 201 0.92 202 0.81 203 0.72 204 0.65 205 0.63 206 0.62 207 0.62 208 0.62 209 0.62 210 0.62 211 0.62 212 0.63 213 0.64 214 0.65 215 0.65 216 0.63 217 0.59 218 0.54 219 0.49 220 0.44 221 0.4 222 0.35 223 0.31 224 0.28 225 0.26 226 0.27 227 0.29 228 0.32 229 0.36 230 0.41 231 0.48 232 0.59 233 0.73 234 0.87 235 1.02 236 1.17 237 1.36 238 1.54 239 1.69 240 1.77 241 1.8 242 1.82 243 1.84 244 1.85 245 1.86 246 1.81 247 1.69 248 1.52 249 1.34 250 1.17 251 1 252 0.81 253 0.61 254 0.44 255 0.32 256 0.22 257 0.14 258 0.06 259 0.01 260 0 261 0.01 262 0.03 263 0.07 264 0.12 265 0.16 266 0.22 267 0.29 268 0.37 269 0.44 270 0.5 271 0.54 272 0.58 273 0.62 274 0.65 275 0.66 276 0.64 277 0.6 278 0.55 279 0.5 280 0.46 281 0.42 282 0.38 283 0.35 284 0.32 285 0.31 286 0.32 287 0.35 288 0.39 289 0.44 290 0.49 291 0.56 292 0.65 293 0.75 294 0.85 295 0.94 296 1.02 297 1.1 298 1.17 299 1.23 300 1.25 301 1.25 302 1.25 303 1.24 304 1.24 305 1.24 306 1.21 307 1.16 308 1.1 309 1.03 310 0.97 311 0.93 312 0.88 313 0.83 314 0.8 315 0.79 316 0.79 317 0.79 318 0.8 319 0.8 320 0.81 321 0.82 322 0.84 323 0.86 324 0.88 325 0.91 326 0.94 327 0.97 328 1.01 329 1.05 330 1.09 331 1.12 332 1.16 333 1.2 334 1.23 335 1.27 336 1.31 337 1.35 338 1.39 339 1.44 340 1.49 341 1.55 342 1.62 343 1.69 344 1.76 345 1.82 346 1.87 347 1.91 348 1.95 349 1.99 350 2.02 351 2.05 352 2.08 353 2.11 354 2.14 355 2.17 356 2.19 357 2.22 358 2.25 359 2.27 1 0 360 0 9.04 1 8.63 2 8.24 3 7.86 4 7.52 5 7.22 6 6.93 7 6.65 8 6.4 9 6.21 10 6.12 11 6.09 12 6.06 13 6.04 14 6.03 15 6.03 16 6.05 17 6.11 18 6.21 19 6.33 20 6.47 21 6.72 22 7.12 23 7.58 24 8.04 25 8.42 26 8.74 27 9.07 28 9.36 29 9.57 30 9.65 31 9.57 32 9.36 33 9.06 34 8.72 35 8.35 36 7.92 37 7.36 38 6.73 39 6.09 40 5.5 41 4.94 42 4.36 43 3.81 44 3.29 45 2.84 46 2.45 47 2.08 48 1.74 49 1.44 50 1.18 51 0.93 52 0.69 53 0.48 54 0.32 55 0.21 56 0.14 57 0.09 58 0.04 59 0.01 60 0 61 0.03 62 0.12 63 0.25 64 0.4 65 0.56 66 0.74 67 0.97 68 1.23 69 1.52 70 1.82 71 2.13 72 2.47 73 2.84 74 3.24 75 3.69 76 4.18 77 4.72 78 5.33 79 6.01 80 6.76 81 7.61 82 8.58 83 9.68 84 10.9 85 12.23 86 14.1 87 16.57 88 19.06 89 20.97 90 21.74 91 20.87 92 18.72 93 15.98 94 13.32 95 11.42 96 10.22 97 9.17 98 8.25 99 7.45 100 6.76 101 6.14 102 5.59 103 5.1 104 4.66 105 4.26 106 3.9 107 3.57 108 3.27 109 2.99 110 2.73 111 2.49 112 2.26 113 2.06 114 1.87 115 1.7 116 1.53 117 1.35 118 1.2 119 1.09 120 1.05 121 1.05 122 1.04 123 1.04 124 1.04 125 1.04 126 1.09 127 1.21 128 1.39 129 1.59 130 1.8 131 2.03 132 2.31 133 2.62 134 2.97 135 3.34 136 3.76 137 4.25 138 4.78 139 5.32 140 5.83 141 6.38 142 6.98 143 7.55 144 8.02 145 8.31 146 8.47 147 8.61 148 8.73 149 8.8 150 8.83 151 8.74 152 8.51 153 8.2 154 7.86 155 7.56 156 7.24 157 6.88 158 6.54 159 6.27 160 6.14 161 6.1 162 6.07 163 6.05 164 6.04 165 6.03 166 6.06 167 6.14 168 6.26 169 6.4 170 6.55 171 6.73 172 6.99 173 7.29 174 7.61 175 7.95 176 8.3 177 8.69 178 9.1 179 9.53 180 9.95 181 10.43 182 10.98 183 11.51 184 11.93 185 12.16 186 12.25 187 12.32 188 12.37 189 12.42 190 12.48 191 12.56 192 12.66 193 12.76 194 12.83 195 12.86 196 12.67 197 12.22 198 11.68 199 11.21 200 10.98 201 10.94 202 10.91 203 10.89 204 10.87 205 10.84 206 10.77 207 10.66 208 10.55 209 10.46 210 10.43 211 10.49 212 10.67 213 10.92 214 11.22 215 11.52 216 11.92 217 12.44 218 13 219 13.47 220 13.77 221 13.91 222 14 223 14.08 224 14.16 225 14.28 226 14.48 227 14.75 228 15.05 229 15.32 230 15.52 231 15.65 232 15.75 233 15.83 234 15.94 235 16.08 236 16.32 237 16.66 238 17.08 239 17.54 240 18.01 241 18.61 242 19.36 243 20.11 244 20.68 245 20.9 246 20.83 247 20.66 248 20.41 249 20.12 250 19.84 251 19.49 252 19.03 253 18.58 254 18.23 255 18.09 256 18.09 257 18.11 258 18.14 259 18.18 260 18.22 261 18.38 262 18.72 263 19.17 264 19.68 265 20.2 266 20.75 267 21.38 268 22.09 269 22.85 270 22.69 271 22.41 272 22.13 273 21.84 274 21.54 275 21.23 276 20.89 277 20.51 278 20.15 279 19.83 280 19.61 281 19.47 282 19.38 283 19.3 284 19.2 285 19.08 286 18.91 287 18.69 288 18.44 289 18.16 290 17.86 291 17.49 292 17.05 293 16.57 294 16.11 295 15.72 296 15.36 297 14.99 298 14.65 299 14.42 300 14.33 301 14.33 302 14.34 303 14.35 304 14.36 305 14.36 306 14.34 307 14.28 308 14.19 309 14.08 310 13.95 311 13.63 312 13.06 313 12.4 314 11.8 315 11.41 316 11.21 317 11.05 318 10.92 319 10.8 320 10.65 321 10.45 322 10.21 323 9.99 324 9.82 325 9.75 326 9.75 327 9.76 328 9.76 329 9.78 330 9.79 331 9.91 332 10.18 333 10.5 334 10.8 335 10.99 336 11.07 337 11.12 338 11.17 339 11.22 340 11.32 341 11.65 342 12.28 343 12.99 344 13.57 345 13.81 346 13.76 347 13.64 348 13.46 349 13.26 350 13.04 351 12.79 352 12.46 353 12.09 354 11.69 355 11.29 356 10.86 357 10.4 358 9.93 359 9.46 0",60,"【3.5GHz】OVTK-0203-190M",360,3560,3600,0,null,"OVTK-0203-190M",false,0,0,null],</v>
      </c>
      <c r="F91" s="10" t="str">
        <f t="shared" si="7"/>
        <v>60,"【3.5GHz】OVTK-0203-190M",360,3560,3600,0,null,"OVTK-0203-190M",false,0,0,null],</v>
      </c>
      <c r="G91" s="10" t="str">
        <f t="shared" si="8"/>
        <v>"【3.5GHz】OVTK-0203-190M",360,3560,3600,0,null,"OVTK-0203-190M",false,0,0,null],</v>
      </c>
      <c r="H91" s="10" t="str">
        <f t="shared" ref="H91:L91" si="113">H37&amp;","&amp;I91</f>
        <v>360,3560,3600,0,null,"OVTK-0203-190M",false,0,0,null],</v>
      </c>
      <c r="I91" s="10" t="str">
        <f t="shared" si="113"/>
        <v>3560,3600,0,null,"OVTK-0203-190M",false,0,0,null],</v>
      </c>
      <c r="J91" s="10" t="str">
        <f t="shared" si="113"/>
        <v>3600,0,null,"OVTK-0203-190M",false,0,0,null],</v>
      </c>
      <c r="K91" s="10" t="str">
        <f t="shared" si="113"/>
        <v>0,null,"OVTK-0203-190M",false,0,0,null],</v>
      </c>
      <c r="L91" s="10" t="str">
        <f t="shared" si="113"/>
        <v>null,"OVTK-0203-190M",false,0,0,null],</v>
      </c>
      <c r="M91" s="10" t="str">
        <f t="shared" si="10"/>
        <v>"OVTK-0203-190M",false,0,0,null],</v>
      </c>
      <c r="N91" s="10" t="str">
        <f t="shared" ref="N91:P91" si="114">N37&amp;","&amp;O91</f>
        <v>false,0,0,null],</v>
      </c>
      <c r="O91" s="10" t="str">
        <f t="shared" si="114"/>
        <v>0,0,null],</v>
      </c>
      <c r="P91" s="10" t="str">
        <f t="shared" si="114"/>
        <v>0,null],</v>
      </c>
      <c r="Q91" s="10" t="str">
        <f t="shared" si="12"/>
        <v>null],</v>
      </c>
    </row>
    <row r="92">
      <c r="A92" s="10" t="str">
        <f t="shared" si="4"/>
        <v>["【3.5GHz】OVTK-0205-184(0)",6.7,"Ｇｏｏｄ Ｔｅｌｅｃｏｍｍｕｎｉｃａｔｉｏｎ","20180215_エリア設計部修正","2 0 0 360 0 1.6 1 1.58 2 1.55 3 1.51 4 1.48 5 1.44 6 1.4 7 1.36 8 1.32 9 1.28 10 1.24 11 1.21 12 1.17 13 1.14 14 1.12 15 1.1 16 1.08 17 1.07 18 1.07 19 1.07 20 1.07 21 1.07 22 1.07 23 1.08 24 1.08 25 1.08 26 1.09 27 1.09 28 1.1 29 1.11 30 1.11 31 1.12 32 1.13 33 1.13 34 1.14 35 1.15 36 1.16 37 1.17 38 1.19 39 1.21 40 1.23 41 1.26 42 1.29 43 1.32 44 1.36 45 1.4 46 1.44 47 1.49 48 1.54 49 1.58 50 1.63 51 1.68 52 1.73 53 1.78 54 1.83 55 1.89 56 1.95 57 2.03 58 2.12 59 2.21 60 2.31 61 2.41 62 2.51 63 2.61 64 2.71 65 2.8 66 2.89 67 2.97 68 3.03 69 3.09 70 3.13 71 3.16 72 3.17 73 3.17 74 3.16 75 3.15 76 3.13 77 3.11 78 3.09 79 3.06 80 3.03 81 3 82 2.97 83 2.93 84 2.89 85 2.85 86 2.81 87 2.77 88 2.73 89 2.68 90 2.64 91 2.59 92 2.52 93 2.43 94 2.34 95 2.24 96 2.13 97 2.01 98 1.89 99 1.78 100 1.66 101 1.55 102 1.45 103 1.36 104 1.27 105 1.21 106 1.16 107 1.12 108 1.11 109 1.11 110 1.12 111 1.12 112 1.12 113 1.13 114 1.14 115 1.15 116 1.15 117 1.16 118 1.17 119 1.18 120 1.19 121 1.19 122 1.2 123 1.21 124 1.21 125 1.21 126 1.21 127 1.21 128 1.21 129 1.21 130 1.21 131 1.21 132 1.2 133 1.2 134 1.2 135 1.19 136 1.19 137 1.18 138 1.18 139 1.18 140 1.17 141 1.17 142 1.17 143 1.17 144 1.17 145 1.18 146 1.2 147 1.23 148 1.27 149 1.32 150 1.37 151 1.43 152 1.5 153 1.57 154 1.64 155 1.71 156 1.78 157 1.84 158 1.9 159 1.96 160 2 161 2.04 162 2.07 163 2.1 164 2.12 165 2.14 166 2.16 167 2.18 168 2.2 169 2.22 170 2.24 171 2.26 172 2.28 173 2.29 174 2.3 175 2.32 176 2.33 177 2.33 178 2.34 179 2.34 180 2.34 181 2.27 182 2.2 183 2.13 184 2.06 185 1.99 186 1.92 187 1.86 188 1.79 189 1.72 190 1.65 191 1.59 192 1.52 193 1.46 194 1.39 195 1.33 196 1.27 197 1.2 198 1.14 199 1.08 200 1.01 201 0.93 202 0.86 203 0.78 204 0.7 205 0.63 206 0.55 207 0.48 208 0.41 209 0.34 210 0.28 211 0.23 212 0.18 213 0.15 214 0.12 215 0.1 216 0.1 217 0.1 218 0.1 219 0.1 220 0.11 221 0.11 222 0.12 223 0.12 224 0.13 225 0.14 226 0.15 227 0.16 228 0.18 229 0.19 230 0.2 231 0.22 232 0.23 233 0.25 234 0.26 235 0.29 236 0.33 237 0.38 238 0.44 239 0.51 240 0.58 241 0.66 242 0.75 243 0.83 244 0.92 245 1 246 1.07 247 1.14 248 1.2 249 1.25 250 1.29 251 1.32 252 1.33 253 1.33 254 1.32 255 1.32 256 1.32 257 1.31 258 1.31 259 1.3 260 1.3 261 1.29 262 1.28 263 1.27 264 1.26 265 1.25 266 1.24 267 1.23 268 1.22 269 1.2 270 1.19 271 1.17 272 1.13 273 1.07 274 1.01 275 0.93 276 0.85 277 0.76 278 0.66 279 0.57 280 0.47 281 0.38 282 0.29 283 0.21 284 0.14 285 0.09 286 0.04 287 0.01 288 0 289 0 290 0 291 0 292 0 293 0 294 0.01 295 0.01 296 0.01 297 0.01 298 0.01 299 0.01 300 0.01 301 0.01 302 0.02 303 0.02 304 0.02 305 0.02 306 0.02 307 0.03 308 0.05 309 0.08 310 0.12 311 0.17 312 0.23 313 0.29 314 0.36 315 0.43 316 0.51 317 0.58 318 0.66 319 0.74 320 0.81 321 0.89 322 0.96 323 1.02 324 1.08 325 1.13 326 1.2 327 1.26 328 1.33 329 1.39 330 1.46 331 1.53 332 1.6 333 1.66 334 1.72 335 1.78 336 1.83 337 1.88 338 1.92 339 1.95 340 1.98 341 1.99 342 2 343 2 344 1.99 345 1.98 346 1.97 347 1.95 348 1.93 349 1.91 350 1.88 351 1.86 352 1.83 353 1.8 354 1.77 355 1.74 356 1.72 357 1.69 358 1.66 359 1.63 1 0 360 0 9.64 1 9.22 2 8.81 3 8.43 4 8.09 5 7.79 6 7.51 7 7.25 8 7.02 9 6.82 10 6.68 11 6.57 12 6.46 13 6.38 14 6.32 15 6.3 16 6.33 17 6.42 18 6.51 19 6.6 20 6.63 21 6.63 22 6.61 23 6.59 24 6.55 25 6.52 26 6.46 27 6.36 28 6.22 29 6.06 30 5.88 31 5.64 32 5.3 33 4.9 34 4.49 35 4.08 36 3.67 37 3.23 38 2.79 39 2.37 40 2.01 41 1.68 42 1.36 43 1.06 44 0.82 45 0.65 46 0.53 47 0.42 48 0.33 49 0.27 50 0.25 51 0.26 52 0.31 53 0.38 54 0.47 55 0.57 56 0.75 57 1.03 58 1.38 59 1.77 60 2.17 61 2.6 62 3.08 63 3.61 64 4.18 65 4.77 66 5.42 67 6.12 68 6.86 69 7.63 70 8.42 71 9.23 72 10.06 73 10.93 74 11.82 75 12.73 76 13.69 77 14.69 78 15.71 79 16.73 80 17.72 81 18.72 82 19.74 83 20.74 84 21.65 85 22.42 86 23.15 87 23.88 88 24.52 89 24.97 90 25.15 91 24.97 92 24.5 93 23.81 94 23 95 22.16 96 21.09 97 19.68 98 18.11 99 16.55 100 15.17 101 13.96 102 12.8 103 11.7 104 10.66 105 9.68 106 8.76 107 7.89 108 7.06 109 6.28 110 5.55 111 4.85 112 4.17 113 3.53 114 2.95 115 2.45 116 1.99 117 1.56 118 1.18 119 0.86 120 0.63 121 0.44 122 0.27 123 0.13 124 0.04 125 0 126 0.01 127 0.04 128 0.09 129 0.15 130 0.22 131 0.34 132 0.52 133 0.74 134 0.99 135 1.25 136 1.53 137 1.85 138 2.2 139 2.57 140 2.96 141 3.39 142 3.88 143 4.38 144 4.86 145 5.27 146 5.66 147 6.06 148 6.42 149 6.68 150 6.78 151 6.73 152 6.61 153 6.47 154 6.35 155 6.3 156 6.3 157 6.31 158 6.32 159 6.33 160 6.34 161 6.32 162 6.27 163 6.21 164 6.16 165 6.14 166 6.21 167 6.38 168 6.61 169 6.87 170 7.12 171 7.35 172 7.61 173 7.88 174 8.17 175 8.48 176 8.81 177 9.16 178 9.54 179 9.94 180 10.38 181 10.89 182 11.45 183 12.06 184 12.68 185 13.28 186 13.97 187 14.75 188 15.49 189 16.04 190 16.26 191 16.26 192 16.25 193 16.25 194 16.24 195 16.23 196 16.12 197 15.89 198 15.63 199 15.4 200 15.31 201 15.35 202 15.46 203 15.58 204 15.68 205 15.72 206 15.65 207 15.47 208 15.27 209 15.09 210 15.02 211 15.05 212 15.12 213 15.23 214 15.33 215 15.42 216 15.49 217 15.54 218 15.6 219 15.67 220 15.77 221 15.97 222 16.31 223 16.74 224 17.21 225 17.7 226 18.33 227 19.13 228 19.94 229 20.55 230 20.8 231 20.54 232 19.89 233 19.02 234 18.1 235 17.29 236 16.49 237 15.6 238 14.76 239 14.13 240 13.89 241 14.03 242 14.36 243 14.76 244 15.09 245 15.23 246 15.06 247 14.64 248 14.07 249 13.49 250 13.01 251 12.57 252 12.1 253 11.68 254 11.37 255 11.25 256 11.34 257 11.57 258 11.9 259 12.29 260 12.71 261 13.21 262 13.87 263 14.62 264 15.38 265 16.09 266 16.73 267 17.37 268 18 269 18.63 270 19.24 271 17.71 272 16.3 273 15.07 274 14.07 275 13.33 276 12.76 277 12.24 278 11.81 279 11.52 280 11.41 281 11.47 282 11.64 283 11.9 284 12.2 285 12.53 286 13.07 287 13.87 288 14.72 289 15.39 290 15.66 291 15.62 292 15.51 293 15.38 294 15.28 295 15.23 296 15.36 297 15.68 298 16.14 299 16.65 300 17.14 301 17.73 302 18.48 303 19.21 304 19.77 305 20 306 19.68 307 18.93 308 18.03 309 17.28 310 16.97 311 17.15 312 17.6 313 18.13 314 18.58 315 18.77 316 18.31 317 17.21 318 15.88 319 14.76 320 14.25 321 14.2 322 14.16 323 14.13 324 14.11 325 14.11 326 14.11 327 14.13 328 14.15 329 14.19 330 14.23 331 14.33 332 14.54 333 14.82 334 15.14 335 15.45 336 15.87 337 16.41 338 16.96 339 17.38 340 17.54 341 17.51 342 17.43 343 17.3 344 17.13 345 16.94 346 16.58 347 15.98 348 15.26 349 14.57 350 14.02 351 13.63 352 13.31 353 13.01 354 12.69 355 12.32 356 11.85 357 11.29 358 10.7 359 10.14 0",125,"【3.5GHz】OVTK-0205-184",360,3560,3600,0,null,"OVTK-0205-184",false,0,0,null],</v>
      </c>
      <c r="B92" s="10" t="str">
        <f t="shared" si="5"/>
        <v>6.7,"Ｇｏｏｄ Ｔｅｌｅｃｏｍｍｕｎｉｃａｔｉｏｎ","20180215_エリア設計部修正","2 0 0 360 0 1.6 1 1.58 2 1.55 3 1.51 4 1.48 5 1.44 6 1.4 7 1.36 8 1.32 9 1.28 10 1.24 11 1.21 12 1.17 13 1.14 14 1.12 15 1.1 16 1.08 17 1.07 18 1.07 19 1.07 20 1.07 21 1.07 22 1.07 23 1.08 24 1.08 25 1.08 26 1.09 27 1.09 28 1.1 29 1.11 30 1.11 31 1.12 32 1.13 33 1.13 34 1.14 35 1.15 36 1.16 37 1.17 38 1.19 39 1.21 40 1.23 41 1.26 42 1.29 43 1.32 44 1.36 45 1.4 46 1.44 47 1.49 48 1.54 49 1.58 50 1.63 51 1.68 52 1.73 53 1.78 54 1.83 55 1.89 56 1.95 57 2.03 58 2.12 59 2.21 60 2.31 61 2.41 62 2.51 63 2.61 64 2.71 65 2.8 66 2.89 67 2.97 68 3.03 69 3.09 70 3.13 71 3.16 72 3.17 73 3.17 74 3.16 75 3.15 76 3.13 77 3.11 78 3.09 79 3.06 80 3.03 81 3 82 2.97 83 2.93 84 2.89 85 2.85 86 2.81 87 2.77 88 2.73 89 2.68 90 2.64 91 2.59 92 2.52 93 2.43 94 2.34 95 2.24 96 2.13 97 2.01 98 1.89 99 1.78 100 1.66 101 1.55 102 1.45 103 1.36 104 1.27 105 1.21 106 1.16 107 1.12 108 1.11 109 1.11 110 1.12 111 1.12 112 1.12 113 1.13 114 1.14 115 1.15 116 1.15 117 1.16 118 1.17 119 1.18 120 1.19 121 1.19 122 1.2 123 1.21 124 1.21 125 1.21 126 1.21 127 1.21 128 1.21 129 1.21 130 1.21 131 1.21 132 1.2 133 1.2 134 1.2 135 1.19 136 1.19 137 1.18 138 1.18 139 1.18 140 1.17 141 1.17 142 1.17 143 1.17 144 1.17 145 1.18 146 1.2 147 1.23 148 1.27 149 1.32 150 1.37 151 1.43 152 1.5 153 1.57 154 1.64 155 1.71 156 1.78 157 1.84 158 1.9 159 1.96 160 2 161 2.04 162 2.07 163 2.1 164 2.12 165 2.14 166 2.16 167 2.18 168 2.2 169 2.22 170 2.24 171 2.26 172 2.28 173 2.29 174 2.3 175 2.32 176 2.33 177 2.33 178 2.34 179 2.34 180 2.34 181 2.27 182 2.2 183 2.13 184 2.06 185 1.99 186 1.92 187 1.86 188 1.79 189 1.72 190 1.65 191 1.59 192 1.52 193 1.46 194 1.39 195 1.33 196 1.27 197 1.2 198 1.14 199 1.08 200 1.01 201 0.93 202 0.86 203 0.78 204 0.7 205 0.63 206 0.55 207 0.48 208 0.41 209 0.34 210 0.28 211 0.23 212 0.18 213 0.15 214 0.12 215 0.1 216 0.1 217 0.1 218 0.1 219 0.1 220 0.11 221 0.11 222 0.12 223 0.12 224 0.13 225 0.14 226 0.15 227 0.16 228 0.18 229 0.19 230 0.2 231 0.22 232 0.23 233 0.25 234 0.26 235 0.29 236 0.33 237 0.38 238 0.44 239 0.51 240 0.58 241 0.66 242 0.75 243 0.83 244 0.92 245 1 246 1.07 247 1.14 248 1.2 249 1.25 250 1.29 251 1.32 252 1.33 253 1.33 254 1.32 255 1.32 256 1.32 257 1.31 258 1.31 259 1.3 260 1.3 261 1.29 262 1.28 263 1.27 264 1.26 265 1.25 266 1.24 267 1.23 268 1.22 269 1.2 270 1.19 271 1.17 272 1.13 273 1.07 274 1.01 275 0.93 276 0.85 277 0.76 278 0.66 279 0.57 280 0.47 281 0.38 282 0.29 283 0.21 284 0.14 285 0.09 286 0.04 287 0.01 288 0 289 0 290 0 291 0 292 0 293 0 294 0.01 295 0.01 296 0.01 297 0.01 298 0.01 299 0.01 300 0.01 301 0.01 302 0.02 303 0.02 304 0.02 305 0.02 306 0.02 307 0.03 308 0.05 309 0.08 310 0.12 311 0.17 312 0.23 313 0.29 314 0.36 315 0.43 316 0.51 317 0.58 318 0.66 319 0.74 320 0.81 321 0.89 322 0.96 323 1.02 324 1.08 325 1.13 326 1.2 327 1.26 328 1.33 329 1.39 330 1.46 331 1.53 332 1.6 333 1.66 334 1.72 335 1.78 336 1.83 337 1.88 338 1.92 339 1.95 340 1.98 341 1.99 342 2 343 2 344 1.99 345 1.98 346 1.97 347 1.95 348 1.93 349 1.91 350 1.88 351 1.86 352 1.83 353 1.8 354 1.77 355 1.74 356 1.72 357 1.69 358 1.66 359 1.63 1 0 360 0 9.64 1 9.22 2 8.81 3 8.43 4 8.09 5 7.79 6 7.51 7 7.25 8 7.02 9 6.82 10 6.68 11 6.57 12 6.46 13 6.38 14 6.32 15 6.3 16 6.33 17 6.42 18 6.51 19 6.6 20 6.63 21 6.63 22 6.61 23 6.59 24 6.55 25 6.52 26 6.46 27 6.36 28 6.22 29 6.06 30 5.88 31 5.64 32 5.3 33 4.9 34 4.49 35 4.08 36 3.67 37 3.23 38 2.79 39 2.37 40 2.01 41 1.68 42 1.36 43 1.06 44 0.82 45 0.65 46 0.53 47 0.42 48 0.33 49 0.27 50 0.25 51 0.26 52 0.31 53 0.38 54 0.47 55 0.57 56 0.75 57 1.03 58 1.38 59 1.77 60 2.17 61 2.6 62 3.08 63 3.61 64 4.18 65 4.77 66 5.42 67 6.12 68 6.86 69 7.63 70 8.42 71 9.23 72 10.06 73 10.93 74 11.82 75 12.73 76 13.69 77 14.69 78 15.71 79 16.73 80 17.72 81 18.72 82 19.74 83 20.74 84 21.65 85 22.42 86 23.15 87 23.88 88 24.52 89 24.97 90 25.15 91 24.97 92 24.5 93 23.81 94 23 95 22.16 96 21.09 97 19.68 98 18.11 99 16.55 100 15.17 101 13.96 102 12.8 103 11.7 104 10.66 105 9.68 106 8.76 107 7.89 108 7.06 109 6.28 110 5.55 111 4.85 112 4.17 113 3.53 114 2.95 115 2.45 116 1.99 117 1.56 118 1.18 119 0.86 120 0.63 121 0.44 122 0.27 123 0.13 124 0.04 125 0 126 0.01 127 0.04 128 0.09 129 0.15 130 0.22 131 0.34 132 0.52 133 0.74 134 0.99 135 1.25 136 1.53 137 1.85 138 2.2 139 2.57 140 2.96 141 3.39 142 3.88 143 4.38 144 4.86 145 5.27 146 5.66 147 6.06 148 6.42 149 6.68 150 6.78 151 6.73 152 6.61 153 6.47 154 6.35 155 6.3 156 6.3 157 6.31 158 6.32 159 6.33 160 6.34 161 6.32 162 6.27 163 6.21 164 6.16 165 6.14 166 6.21 167 6.38 168 6.61 169 6.87 170 7.12 171 7.35 172 7.61 173 7.88 174 8.17 175 8.48 176 8.81 177 9.16 178 9.54 179 9.94 180 10.38 181 10.89 182 11.45 183 12.06 184 12.68 185 13.28 186 13.97 187 14.75 188 15.49 189 16.04 190 16.26 191 16.26 192 16.25 193 16.25 194 16.24 195 16.23 196 16.12 197 15.89 198 15.63 199 15.4 200 15.31 201 15.35 202 15.46 203 15.58 204 15.68 205 15.72 206 15.65 207 15.47 208 15.27 209 15.09 210 15.02 211 15.05 212 15.12 213 15.23 214 15.33 215 15.42 216 15.49 217 15.54 218 15.6 219 15.67 220 15.77 221 15.97 222 16.31 223 16.74 224 17.21 225 17.7 226 18.33 227 19.13 228 19.94 229 20.55 230 20.8 231 20.54 232 19.89 233 19.02 234 18.1 235 17.29 236 16.49 237 15.6 238 14.76 239 14.13 240 13.89 241 14.03 242 14.36 243 14.76 244 15.09 245 15.23 246 15.06 247 14.64 248 14.07 249 13.49 250 13.01 251 12.57 252 12.1 253 11.68 254 11.37 255 11.25 256 11.34 257 11.57 258 11.9 259 12.29 260 12.71 261 13.21 262 13.87 263 14.62 264 15.38 265 16.09 266 16.73 267 17.37 268 18 269 18.63 270 19.24 271 17.71 272 16.3 273 15.07 274 14.07 275 13.33 276 12.76 277 12.24 278 11.81 279 11.52 280 11.41 281 11.47 282 11.64 283 11.9 284 12.2 285 12.53 286 13.07 287 13.87 288 14.72 289 15.39 290 15.66 291 15.62 292 15.51 293 15.38 294 15.28 295 15.23 296 15.36 297 15.68 298 16.14 299 16.65 300 17.14 301 17.73 302 18.48 303 19.21 304 19.77 305 20 306 19.68 307 18.93 308 18.03 309 17.28 310 16.97 311 17.15 312 17.6 313 18.13 314 18.58 315 18.77 316 18.31 317 17.21 318 15.88 319 14.76 320 14.25 321 14.2 322 14.16 323 14.13 324 14.11 325 14.11 326 14.11 327 14.13 328 14.15 329 14.19 330 14.23 331 14.33 332 14.54 333 14.82 334 15.14 335 15.45 336 15.87 337 16.41 338 16.96 339 17.38 340 17.54 341 17.51 342 17.43 343 17.3 344 17.13 345 16.94 346 16.58 347 15.98 348 15.26 349 14.57 350 14.02 351 13.63 352 13.31 353 13.01 354 12.69 355 12.32 356 11.85 357 11.29 358 10.7 359 10.14 0",125,"【3.5GHz】OVTK-0205-184",360,3560,3600,0,null,"OVTK-0205-184",false,0,0,null],</v>
      </c>
      <c r="C92" s="10" t="str">
        <f t="shared" ref="C92:E92" si="115">""""&amp;C38&amp;""","&amp;D92</f>
        <v>"Ｇｏｏｄ Ｔｅｌｅｃｏｍｍｕｎｉｃａｔｉｏｎ","20180215_エリア設計部修正","2 0 0 360 0 1.6 1 1.58 2 1.55 3 1.51 4 1.48 5 1.44 6 1.4 7 1.36 8 1.32 9 1.28 10 1.24 11 1.21 12 1.17 13 1.14 14 1.12 15 1.1 16 1.08 17 1.07 18 1.07 19 1.07 20 1.07 21 1.07 22 1.07 23 1.08 24 1.08 25 1.08 26 1.09 27 1.09 28 1.1 29 1.11 30 1.11 31 1.12 32 1.13 33 1.13 34 1.14 35 1.15 36 1.16 37 1.17 38 1.19 39 1.21 40 1.23 41 1.26 42 1.29 43 1.32 44 1.36 45 1.4 46 1.44 47 1.49 48 1.54 49 1.58 50 1.63 51 1.68 52 1.73 53 1.78 54 1.83 55 1.89 56 1.95 57 2.03 58 2.12 59 2.21 60 2.31 61 2.41 62 2.51 63 2.61 64 2.71 65 2.8 66 2.89 67 2.97 68 3.03 69 3.09 70 3.13 71 3.16 72 3.17 73 3.17 74 3.16 75 3.15 76 3.13 77 3.11 78 3.09 79 3.06 80 3.03 81 3 82 2.97 83 2.93 84 2.89 85 2.85 86 2.81 87 2.77 88 2.73 89 2.68 90 2.64 91 2.59 92 2.52 93 2.43 94 2.34 95 2.24 96 2.13 97 2.01 98 1.89 99 1.78 100 1.66 101 1.55 102 1.45 103 1.36 104 1.27 105 1.21 106 1.16 107 1.12 108 1.11 109 1.11 110 1.12 111 1.12 112 1.12 113 1.13 114 1.14 115 1.15 116 1.15 117 1.16 118 1.17 119 1.18 120 1.19 121 1.19 122 1.2 123 1.21 124 1.21 125 1.21 126 1.21 127 1.21 128 1.21 129 1.21 130 1.21 131 1.21 132 1.2 133 1.2 134 1.2 135 1.19 136 1.19 137 1.18 138 1.18 139 1.18 140 1.17 141 1.17 142 1.17 143 1.17 144 1.17 145 1.18 146 1.2 147 1.23 148 1.27 149 1.32 150 1.37 151 1.43 152 1.5 153 1.57 154 1.64 155 1.71 156 1.78 157 1.84 158 1.9 159 1.96 160 2 161 2.04 162 2.07 163 2.1 164 2.12 165 2.14 166 2.16 167 2.18 168 2.2 169 2.22 170 2.24 171 2.26 172 2.28 173 2.29 174 2.3 175 2.32 176 2.33 177 2.33 178 2.34 179 2.34 180 2.34 181 2.27 182 2.2 183 2.13 184 2.06 185 1.99 186 1.92 187 1.86 188 1.79 189 1.72 190 1.65 191 1.59 192 1.52 193 1.46 194 1.39 195 1.33 196 1.27 197 1.2 198 1.14 199 1.08 200 1.01 201 0.93 202 0.86 203 0.78 204 0.7 205 0.63 206 0.55 207 0.48 208 0.41 209 0.34 210 0.28 211 0.23 212 0.18 213 0.15 214 0.12 215 0.1 216 0.1 217 0.1 218 0.1 219 0.1 220 0.11 221 0.11 222 0.12 223 0.12 224 0.13 225 0.14 226 0.15 227 0.16 228 0.18 229 0.19 230 0.2 231 0.22 232 0.23 233 0.25 234 0.26 235 0.29 236 0.33 237 0.38 238 0.44 239 0.51 240 0.58 241 0.66 242 0.75 243 0.83 244 0.92 245 1 246 1.07 247 1.14 248 1.2 249 1.25 250 1.29 251 1.32 252 1.33 253 1.33 254 1.32 255 1.32 256 1.32 257 1.31 258 1.31 259 1.3 260 1.3 261 1.29 262 1.28 263 1.27 264 1.26 265 1.25 266 1.24 267 1.23 268 1.22 269 1.2 270 1.19 271 1.17 272 1.13 273 1.07 274 1.01 275 0.93 276 0.85 277 0.76 278 0.66 279 0.57 280 0.47 281 0.38 282 0.29 283 0.21 284 0.14 285 0.09 286 0.04 287 0.01 288 0 289 0 290 0 291 0 292 0 293 0 294 0.01 295 0.01 296 0.01 297 0.01 298 0.01 299 0.01 300 0.01 301 0.01 302 0.02 303 0.02 304 0.02 305 0.02 306 0.02 307 0.03 308 0.05 309 0.08 310 0.12 311 0.17 312 0.23 313 0.29 314 0.36 315 0.43 316 0.51 317 0.58 318 0.66 319 0.74 320 0.81 321 0.89 322 0.96 323 1.02 324 1.08 325 1.13 326 1.2 327 1.26 328 1.33 329 1.39 330 1.46 331 1.53 332 1.6 333 1.66 334 1.72 335 1.78 336 1.83 337 1.88 338 1.92 339 1.95 340 1.98 341 1.99 342 2 343 2 344 1.99 345 1.98 346 1.97 347 1.95 348 1.93 349 1.91 350 1.88 351 1.86 352 1.83 353 1.8 354 1.77 355 1.74 356 1.72 357 1.69 358 1.66 359 1.63 1 0 360 0 9.64 1 9.22 2 8.81 3 8.43 4 8.09 5 7.79 6 7.51 7 7.25 8 7.02 9 6.82 10 6.68 11 6.57 12 6.46 13 6.38 14 6.32 15 6.3 16 6.33 17 6.42 18 6.51 19 6.6 20 6.63 21 6.63 22 6.61 23 6.59 24 6.55 25 6.52 26 6.46 27 6.36 28 6.22 29 6.06 30 5.88 31 5.64 32 5.3 33 4.9 34 4.49 35 4.08 36 3.67 37 3.23 38 2.79 39 2.37 40 2.01 41 1.68 42 1.36 43 1.06 44 0.82 45 0.65 46 0.53 47 0.42 48 0.33 49 0.27 50 0.25 51 0.26 52 0.31 53 0.38 54 0.47 55 0.57 56 0.75 57 1.03 58 1.38 59 1.77 60 2.17 61 2.6 62 3.08 63 3.61 64 4.18 65 4.77 66 5.42 67 6.12 68 6.86 69 7.63 70 8.42 71 9.23 72 10.06 73 10.93 74 11.82 75 12.73 76 13.69 77 14.69 78 15.71 79 16.73 80 17.72 81 18.72 82 19.74 83 20.74 84 21.65 85 22.42 86 23.15 87 23.88 88 24.52 89 24.97 90 25.15 91 24.97 92 24.5 93 23.81 94 23 95 22.16 96 21.09 97 19.68 98 18.11 99 16.55 100 15.17 101 13.96 102 12.8 103 11.7 104 10.66 105 9.68 106 8.76 107 7.89 108 7.06 109 6.28 110 5.55 111 4.85 112 4.17 113 3.53 114 2.95 115 2.45 116 1.99 117 1.56 118 1.18 119 0.86 120 0.63 121 0.44 122 0.27 123 0.13 124 0.04 125 0 126 0.01 127 0.04 128 0.09 129 0.15 130 0.22 131 0.34 132 0.52 133 0.74 134 0.99 135 1.25 136 1.53 137 1.85 138 2.2 139 2.57 140 2.96 141 3.39 142 3.88 143 4.38 144 4.86 145 5.27 146 5.66 147 6.06 148 6.42 149 6.68 150 6.78 151 6.73 152 6.61 153 6.47 154 6.35 155 6.3 156 6.3 157 6.31 158 6.32 159 6.33 160 6.34 161 6.32 162 6.27 163 6.21 164 6.16 165 6.14 166 6.21 167 6.38 168 6.61 169 6.87 170 7.12 171 7.35 172 7.61 173 7.88 174 8.17 175 8.48 176 8.81 177 9.16 178 9.54 179 9.94 180 10.38 181 10.89 182 11.45 183 12.06 184 12.68 185 13.28 186 13.97 187 14.75 188 15.49 189 16.04 190 16.26 191 16.26 192 16.25 193 16.25 194 16.24 195 16.23 196 16.12 197 15.89 198 15.63 199 15.4 200 15.31 201 15.35 202 15.46 203 15.58 204 15.68 205 15.72 206 15.65 207 15.47 208 15.27 209 15.09 210 15.02 211 15.05 212 15.12 213 15.23 214 15.33 215 15.42 216 15.49 217 15.54 218 15.6 219 15.67 220 15.77 221 15.97 222 16.31 223 16.74 224 17.21 225 17.7 226 18.33 227 19.13 228 19.94 229 20.55 230 20.8 231 20.54 232 19.89 233 19.02 234 18.1 235 17.29 236 16.49 237 15.6 238 14.76 239 14.13 240 13.89 241 14.03 242 14.36 243 14.76 244 15.09 245 15.23 246 15.06 247 14.64 248 14.07 249 13.49 250 13.01 251 12.57 252 12.1 253 11.68 254 11.37 255 11.25 256 11.34 257 11.57 258 11.9 259 12.29 260 12.71 261 13.21 262 13.87 263 14.62 264 15.38 265 16.09 266 16.73 267 17.37 268 18 269 18.63 270 19.24 271 17.71 272 16.3 273 15.07 274 14.07 275 13.33 276 12.76 277 12.24 278 11.81 279 11.52 280 11.41 281 11.47 282 11.64 283 11.9 284 12.2 285 12.53 286 13.07 287 13.87 288 14.72 289 15.39 290 15.66 291 15.62 292 15.51 293 15.38 294 15.28 295 15.23 296 15.36 297 15.68 298 16.14 299 16.65 300 17.14 301 17.73 302 18.48 303 19.21 304 19.77 305 20 306 19.68 307 18.93 308 18.03 309 17.28 310 16.97 311 17.15 312 17.6 313 18.13 314 18.58 315 18.77 316 18.31 317 17.21 318 15.88 319 14.76 320 14.25 321 14.2 322 14.16 323 14.13 324 14.11 325 14.11 326 14.11 327 14.13 328 14.15 329 14.19 330 14.23 331 14.33 332 14.54 333 14.82 334 15.14 335 15.45 336 15.87 337 16.41 338 16.96 339 17.38 340 17.54 341 17.51 342 17.43 343 17.3 344 17.13 345 16.94 346 16.58 347 15.98 348 15.26 349 14.57 350 14.02 351 13.63 352 13.31 353 13.01 354 12.69 355 12.32 356 11.85 357 11.29 358 10.7 359 10.14 0",125,"【3.5GHz】OVTK-0205-184",360,3560,3600,0,null,"OVTK-0205-184",false,0,0,null],</v>
      </c>
      <c r="D92" s="10" t="str">
        <f t="shared" si="115"/>
        <v>"20180215_エリア設計部修正","2 0 0 360 0 1.6 1 1.58 2 1.55 3 1.51 4 1.48 5 1.44 6 1.4 7 1.36 8 1.32 9 1.28 10 1.24 11 1.21 12 1.17 13 1.14 14 1.12 15 1.1 16 1.08 17 1.07 18 1.07 19 1.07 20 1.07 21 1.07 22 1.07 23 1.08 24 1.08 25 1.08 26 1.09 27 1.09 28 1.1 29 1.11 30 1.11 31 1.12 32 1.13 33 1.13 34 1.14 35 1.15 36 1.16 37 1.17 38 1.19 39 1.21 40 1.23 41 1.26 42 1.29 43 1.32 44 1.36 45 1.4 46 1.44 47 1.49 48 1.54 49 1.58 50 1.63 51 1.68 52 1.73 53 1.78 54 1.83 55 1.89 56 1.95 57 2.03 58 2.12 59 2.21 60 2.31 61 2.41 62 2.51 63 2.61 64 2.71 65 2.8 66 2.89 67 2.97 68 3.03 69 3.09 70 3.13 71 3.16 72 3.17 73 3.17 74 3.16 75 3.15 76 3.13 77 3.11 78 3.09 79 3.06 80 3.03 81 3 82 2.97 83 2.93 84 2.89 85 2.85 86 2.81 87 2.77 88 2.73 89 2.68 90 2.64 91 2.59 92 2.52 93 2.43 94 2.34 95 2.24 96 2.13 97 2.01 98 1.89 99 1.78 100 1.66 101 1.55 102 1.45 103 1.36 104 1.27 105 1.21 106 1.16 107 1.12 108 1.11 109 1.11 110 1.12 111 1.12 112 1.12 113 1.13 114 1.14 115 1.15 116 1.15 117 1.16 118 1.17 119 1.18 120 1.19 121 1.19 122 1.2 123 1.21 124 1.21 125 1.21 126 1.21 127 1.21 128 1.21 129 1.21 130 1.21 131 1.21 132 1.2 133 1.2 134 1.2 135 1.19 136 1.19 137 1.18 138 1.18 139 1.18 140 1.17 141 1.17 142 1.17 143 1.17 144 1.17 145 1.18 146 1.2 147 1.23 148 1.27 149 1.32 150 1.37 151 1.43 152 1.5 153 1.57 154 1.64 155 1.71 156 1.78 157 1.84 158 1.9 159 1.96 160 2 161 2.04 162 2.07 163 2.1 164 2.12 165 2.14 166 2.16 167 2.18 168 2.2 169 2.22 170 2.24 171 2.26 172 2.28 173 2.29 174 2.3 175 2.32 176 2.33 177 2.33 178 2.34 179 2.34 180 2.34 181 2.27 182 2.2 183 2.13 184 2.06 185 1.99 186 1.92 187 1.86 188 1.79 189 1.72 190 1.65 191 1.59 192 1.52 193 1.46 194 1.39 195 1.33 196 1.27 197 1.2 198 1.14 199 1.08 200 1.01 201 0.93 202 0.86 203 0.78 204 0.7 205 0.63 206 0.55 207 0.48 208 0.41 209 0.34 210 0.28 211 0.23 212 0.18 213 0.15 214 0.12 215 0.1 216 0.1 217 0.1 218 0.1 219 0.1 220 0.11 221 0.11 222 0.12 223 0.12 224 0.13 225 0.14 226 0.15 227 0.16 228 0.18 229 0.19 230 0.2 231 0.22 232 0.23 233 0.25 234 0.26 235 0.29 236 0.33 237 0.38 238 0.44 239 0.51 240 0.58 241 0.66 242 0.75 243 0.83 244 0.92 245 1 246 1.07 247 1.14 248 1.2 249 1.25 250 1.29 251 1.32 252 1.33 253 1.33 254 1.32 255 1.32 256 1.32 257 1.31 258 1.31 259 1.3 260 1.3 261 1.29 262 1.28 263 1.27 264 1.26 265 1.25 266 1.24 267 1.23 268 1.22 269 1.2 270 1.19 271 1.17 272 1.13 273 1.07 274 1.01 275 0.93 276 0.85 277 0.76 278 0.66 279 0.57 280 0.47 281 0.38 282 0.29 283 0.21 284 0.14 285 0.09 286 0.04 287 0.01 288 0 289 0 290 0 291 0 292 0 293 0 294 0.01 295 0.01 296 0.01 297 0.01 298 0.01 299 0.01 300 0.01 301 0.01 302 0.02 303 0.02 304 0.02 305 0.02 306 0.02 307 0.03 308 0.05 309 0.08 310 0.12 311 0.17 312 0.23 313 0.29 314 0.36 315 0.43 316 0.51 317 0.58 318 0.66 319 0.74 320 0.81 321 0.89 322 0.96 323 1.02 324 1.08 325 1.13 326 1.2 327 1.26 328 1.33 329 1.39 330 1.46 331 1.53 332 1.6 333 1.66 334 1.72 335 1.78 336 1.83 337 1.88 338 1.92 339 1.95 340 1.98 341 1.99 342 2 343 2 344 1.99 345 1.98 346 1.97 347 1.95 348 1.93 349 1.91 350 1.88 351 1.86 352 1.83 353 1.8 354 1.77 355 1.74 356 1.72 357 1.69 358 1.66 359 1.63 1 0 360 0 9.64 1 9.22 2 8.81 3 8.43 4 8.09 5 7.79 6 7.51 7 7.25 8 7.02 9 6.82 10 6.68 11 6.57 12 6.46 13 6.38 14 6.32 15 6.3 16 6.33 17 6.42 18 6.51 19 6.6 20 6.63 21 6.63 22 6.61 23 6.59 24 6.55 25 6.52 26 6.46 27 6.36 28 6.22 29 6.06 30 5.88 31 5.64 32 5.3 33 4.9 34 4.49 35 4.08 36 3.67 37 3.23 38 2.79 39 2.37 40 2.01 41 1.68 42 1.36 43 1.06 44 0.82 45 0.65 46 0.53 47 0.42 48 0.33 49 0.27 50 0.25 51 0.26 52 0.31 53 0.38 54 0.47 55 0.57 56 0.75 57 1.03 58 1.38 59 1.77 60 2.17 61 2.6 62 3.08 63 3.61 64 4.18 65 4.77 66 5.42 67 6.12 68 6.86 69 7.63 70 8.42 71 9.23 72 10.06 73 10.93 74 11.82 75 12.73 76 13.69 77 14.69 78 15.71 79 16.73 80 17.72 81 18.72 82 19.74 83 20.74 84 21.65 85 22.42 86 23.15 87 23.88 88 24.52 89 24.97 90 25.15 91 24.97 92 24.5 93 23.81 94 23 95 22.16 96 21.09 97 19.68 98 18.11 99 16.55 100 15.17 101 13.96 102 12.8 103 11.7 104 10.66 105 9.68 106 8.76 107 7.89 108 7.06 109 6.28 110 5.55 111 4.85 112 4.17 113 3.53 114 2.95 115 2.45 116 1.99 117 1.56 118 1.18 119 0.86 120 0.63 121 0.44 122 0.27 123 0.13 124 0.04 125 0 126 0.01 127 0.04 128 0.09 129 0.15 130 0.22 131 0.34 132 0.52 133 0.74 134 0.99 135 1.25 136 1.53 137 1.85 138 2.2 139 2.57 140 2.96 141 3.39 142 3.88 143 4.38 144 4.86 145 5.27 146 5.66 147 6.06 148 6.42 149 6.68 150 6.78 151 6.73 152 6.61 153 6.47 154 6.35 155 6.3 156 6.3 157 6.31 158 6.32 159 6.33 160 6.34 161 6.32 162 6.27 163 6.21 164 6.16 165 6.14 166 6.21 167 6.38 168 6.61 169 6.87 170 7.12 171 7.35 172 7.61 173 7.88 174 8.17 175 8.48 176 8.81 177 9.16 178 9.54 179 9.94 180 10.38 181 10.89 182 11.45 183 12.06 184 12.68 185 13.28 186 13.97 187 14.75 188 15.49 189 16.04 190 16.26 191 16.26 192 16.25 193 16.25 194 16.24 195 16.23 196 16.12 197 15.89 198 15.63 199 15.4 200 15.31 201 15.35 202 15.46 203 15.58 204 15.68 205 15.72 206 15.65 207 15.47 208 15.27 209 15.09 210 15.02 211 15.05 212 15.12 213 15.23 214 15.33 215 15.42 216 15.49 217 15.54 218 15.6 219 15.67 220 15.77 221 15.97 222 16.31 223 16.74 224 17.21 225 17.7 226 18.33 227 19.13 228 19.94 229 20.55 230 20.8 231 20.54 232 19.89 233 19.02 234 18.1 235 17.29 236 16.49 237 15.6 238 14.76 239 14.13 240 13.89 241 14.03 242 14.36 243 14.76 244 15.09 245 15.23 246 15.06 247 14.64 248 14.07 249 13.49 250 13.01 251 12.57 252 12.1 253 11.68 254 11.37 255 11.25 256 11.34 257 11.57 258 11.9 259 12.29 260 12.71 261 13.21 262 13.87 263 14.62 264 15.38 265 16.09 266 16.73 267 17.37 268 18 269 18.63 270 19.24 271 17.71 272 16.3 273 15.07 274 14.07 275 13.33 276 12.76 277 12.24 278 11.81 279 11.52 280 11.41 281 11.47 282 11.64 283 11.9 284 12.2 285 12.53 286 13.07 287 13.87 288 14.72 289 15.39 290 15.66 291 15.62 292 15.51 293 15.38 294 15.28 295 15.23 296 15.36 297 15.68 298 16.14 299 16.65 300 17.14 301 17.73 302 18.48 303 19.21 304 19.77 305 20 306 19.68 307 18.93 308 18.03 309 17.28 310 16.97 311 17.15 312 17.6 313 18.13 314 18.58 315 18.77 316 18.31 317 17.21 318 15.88 319 14.76 320 14.25 321 14.2 322 14.16 323 14.13 324 14.11 325 14.11 326 14.11 327 14.13 328 14.15 329 14.19 330 14.23 331 14.33 332 14.54 333 14.82 334 15.14 335 15.45 336 15.87 337 16.41 338 16.96 339 17.38 340 17.54 341 17.51 342 17.43 343 17.3 344 17.13 345 16.94 346 16.58 347 15.98 348 15.26 349 14.57 350 14.02 351 13.63 352 13.31 353 13.01 354 12.69 355 12.32 356 11.85 357 11.29 358 10.7 359 10.14 0",125,"【3.5GHz】OVTK-0205-184",360,3560,3600,0,null,"OVTK-0205-184",false,0,0,null],</v>
      </c>
      <c r="E92" s="10" t="str">
        <f t="shared" si="115"/>
        <v>"2 0 0 360 0 1.6 1 1.58 2 1.55 3 1.51 4 1.48 5 1.44 6 1.4 7 1.36 8 1.32 9 1.28 10 1.24 11 1.21 12 1.17 13 1.14 14 1.12 15 1.1 16 1.08 17 1.07 18 1.07 19 1.07 20 1.07 21 1.07 22 1.07 23 1.08 24 1.08 25 1.08 26 1.09 27 1.09 28 1.1 29 1.11 30 1.11 31 1.12 32 1.13 33 1.13 34 1.14 35 1.15 36 1.16 37 1.17 38 1.19 39 1.21 40 1.23 41 1.26 42 1.29 43 1.32 44 1.36 45 1.4 46 1.44 47 1.49 48 1.54 49 1.58 50 1.63 51 1.68 52 1.73 53 1.78 54 1.83 55 1.89 56 1.95 57 2.03 58 2.12 59 2.21 60 2.31 61 2.41 62 2.51 63 2.61 64 2.71 65 2.8 66 2.89 67 2.97 68 3.03 69 3.09 70 3.13 71 3.16 72 3.17 73 3.17 74 3.16 75 3.15 76 3.13 77 3.11 78 3.09 79 3.06 80 3.03 81 3 82 2.97 83 2.93 84 2.89 85 2.85 86 2.81 87 2.77 88 2.73 89 2.68 90 2.64 91 2.59 92 2.52 93 2.43 94 2.34 95 2.24 96 2.13 97 2.01 98 1.89 99 1.78 100 1.66 101 1.55 102 1.45 103 1.36 104 1.27 105 1.21 106 1.16 107 1.12 108 1.11 109 1.11 110 1.12 111 1.12 112 1.12 113 1.13 114 1.14 115 1.15 116 1.15 117 1.16 118 1.17 119 1.18 120 1.19 121 1.19 122 1.2 123 1.21 124 1.21 125 1.21 126 1.21 127 1.21 128 1.21 129 1.21 130 1.21 131 1.21 132 1.2 133 1.2 134 1.2 135 1.19 136 1.19 137 1.18 138 1.18 139 1.18 140 1.17 141 1.17 142 1.17 143 1.17 144 1.17 145 1.18 146 1.2 147 1.23 148 1.27 149 1.32 150 1.37 151 1.43 152 1.5 153 1.57 154 1.64 155 1.71 156 1.78 157 1.84 158 1.9 159 1.96 160 2 161 2.04 162 2.07 163 2.1 164 2.12 165 2.14 166 2.16 167 2.18 168 2.2 169 2.22 170 2.24 171 2.26 172 2.28 173 2.29 174 2.3 175 2.32 176 2.33 177 2.33 178 2.34 179 2.34 180 2.34 181 2.27 182 2.2 183 2.13 184 2.06 185 1.99 186 1.92 187 1.86 188 1.79 189 1.72 190 1.65 191 1.59 192 1.52 193 1.46 194 1.39 195 1.33 196 1.27 197 1.2 198 1.14 199 1.08 200 1.01 201 0.93 202 0.86 203 0.78 204 0.7 205 0.63 206 0.55 207 0.48 208 0.41 209 0.34 210 0.28 211 0.23 212 0.18 213 0.15 214 0.12 215 0.1 216 0.1 217 0.1 218 0.1 219 0.1 220 0.11 221 0.11 222 0.12 223 0.12 224 0.13 225 0.14 226 0.15 227 0.16 228 0.18 229 0.19 230 0.2 231 0.22 232 0.23 233 0.25 234 0.26 235 0.29 236 0.33 237 0.38 238 0.44 239 0.51 240 0.58 241 0.66 242 0.75 243 0.83 244 0.92 245 1 246 1.07 247 1.14 248 1.2 249 1.25 250 1.29 251 1.32 252 1.33 253 1.33 254 1.32 255 1.32 256 1.32 257 1.31 258 1.31 259 1.3 260 1.3 261 1.29 262 1.28 263 1.27 264 1.26 265 1.25 266 1.24 267 1.23 268 1.22 269 1.2 270 1.19 271 1.17 272 1.13 273 1.07 274 1.01 275 0.93 276 0.85 277 0.76 278 0.66 279 0.57 280 0.47 281 0.38 282 0.29 283 0.21 284 0.14 285 0.09 286 0.04 287 0.01 288 0 289 0 290 0 291 0 292 0 293 0 294 0.01 295 0.01 296 0.01 297 0.01 298 0.01 299 0.01 300 0.01 301 0.01 302 0.02 303 0.02 304 0.02 305 0.02 306 0.02 307 0.03 308 0.05 309 0.08 310 0.12 311 0.17 312 0.23 313 0.29 314 0.36 315 0.43 316 0.51 317 0.58 318 0.66 319 0.74 320 0.81 321 0.89 322 0.96 323 1.02 324 1.08 325 1.13 326 1.2 327 1.26 328 1.33 329 1.39 330 1.46 331 1.53 332 1.6 333 1.66 334 1.72 335 1.78 336 1.83 337 1.88 338 1.92 339 1.95 340 1.98 341 1.99 342 2 343 2 344 1.99 345 1.98 346 1.97 347 1.95 348 1.93 349 1.91 350 1.88 351 1.86 352 1.83 353 1.8 354 1.77 355 1.74 356 1.72 357 1.69 358 1.66 359 1.63 1 0 360 0 9.64 1 9.22 2 8.81 3 8.43 4 8.09 5 7.79 6 7.51 7 7.25 8 7.02 9 6.82 10 6.68 11 6.57 12 6.46 13 6.38 14 6.32 15 6.3 16 6.33 17 6.42 18 6.51 19 6.6 20 6.63 21 6.63 22 6.61 23 6.59 24 6.55 25 6.52 26 6.46 27 6.36 28 6.22 29 6.06 30 5.88 31 5.64 32 5.3 33 4.9 34 4.49 35 4.08 36 3.67 37 3.23 38 2.79 39 2.37 40 2.01 41 1.68 42 1.36 43 1.06 44 0.82 45 0.65 46 0.53 47 0.42 48 0.33 49 0.27 50 0.25 51 0.26 52 0.31 53 0.38 54 0.47 55 0.57 56 0.75 57 1.03 58 1.38 59 1.77 60 2.17 61 2.6 62 3.08 63 3.61 64 4.18 65 4.77 66 5.42 67 6.12 68 6.86 69 7.63 70 8.42 71 9.23 72 10.06 73 10.93 74 11.82 75 12.73 76 13.69 77 14.69 78 15.71 79 16.73 80 17.72 81 18.72 82 19.74 83 20.74 84 21.65 85 22.42 86 23.15 87 23.88 88 24.52 89 24.97 90 25.15 91 24.97 92 24.5 93 23.81 94 23 95 22.16 96 21.09 97 19.68 98 18.11 99 16.55 100 15.17 101 13.96 102 12.8 103 11.7 104 10.66 105 9.68 106 8.76 107 7.89 108 7.06 109 6.28 110 5.55 111 4.85 112 4.17 113 3.53 114 2.95 115 2.45 116 1.99 117 1.56 118 1.18 119 0.86 120 0.63 121 0.44 122 0.27 123 0.13 124 0.04 125 0 126 0.01 127 0.04 128 0.09 129 0.15 130 0.22 131 0.34 132 0.52 133 0.74 134 0.99 135 1.25 136 1.53 137 1.85 138 2.2 139 2.57 140 2.96 141 3.39 142 3.88 143 4.38 144 4.86 145 5.27 146 5.66 147 6.06 148 6.42 149 6.68 150 6.78 151 6.73 152 6.61 153 6.47 154 6.35 155 6.3 156 6.3 157 6.31 158 6.32 159 6.33 160 6.34 161 6.32 162 6.27 163 6.21 164 6.16 165 6.14 166 6.21 167 6.38 168 6.61 169 6.87 170 7.12 171 7.35 172 7.61 173 7.88 174 8.17 175 8.48 176 8.81 177 9.16 178 9.54 179 9.94 180 10.38 181 10.89 182 11.45 183 12.06 184 12.68 185 13.28 186 13.97 187 14.75 188 15.49 189 16.04 190 16.26 191 16.26 192 16.25 193 16.25 194 16.24 195 16.23 196 16.12 197 15.89 198 15.63 199 15.4 200 15.31 201 15.35 202 15.46 203 15.58 204 15.68 205 15.72 206 15.65 207 15.47 208 15.27 209 15.09 210 15.02 211 15.05 212 15.12 213 15.23 214 15.33 215 15.42 216 15.49 217 15.54 218 15.6 219 15.67 220 15.77 221 15.97 222 16.31 223 16.74 224 17.21 225 17.7 226 18.33 227 19.13 228 19.94 229 20.55 230 20.8 231 20.54 232 19.89 233 19.02 234 18.1 235 17.29 236 16.49 237 15.6 238 14.76 239 14.13 240 13.89 241 14.03 242 14.36 243 14.76 244 15.09 245 15.23 246 15.06 247 14.64 248 14.07 249 13.49 250 13.01 251 12.57 252 12.1 253 11.68 254 11.37 255 11.25 256 11.34 257 11.57 258 11.9 259 12.29 260 12.71 261 13.21 262 13.87 263 14.62 264 15.38 265 16.09 266 16.73 267 17.37 268 18 269 18.63 270 19.24 271 17.71 272 16.3 273 15.07 274 14.07 275 13.33 276 12.76 277 12.24 278 11.81 279 11.52 280 11.41 281 11.47 282 11.64 283 11.9 284 12.2 285 12.53 286 13.07 287 13.87 288 14.72 289 15.39 290 15.66 291 15.62 292 15.51 293 15.38 294 15.28 295 15.23 296 15.36 297 15.68 298 16.14 299 16.65 300 17.14 301 17.73 302 18.48 303 19.21 304 19.77 305 20 306 19.68 307 18.93 308 18.03 309 17.28 310 16.97 311 17.15 312 17.6 313 18.13 314 18.58 315 18.77 316 18.31 317 17.21 318 15.88 319 14.76 320 14.25 321 14.2 322 14.16 323 14.13 324 14.11 325 14.11 326 14.11 327 14.13 328 14.15 329 14.19 330 14.23 331 14.33 332 14.54 333 14.82 334 15.14 335 15.45 336 15.87 337 16.41 338 16.96 339 17.38 340 17.54 341 17.51 342 17.43 343 17.3 344 17.13 345 16.94 346 16.58 347 15.98 348 15.26 349 14.57 350 14.02 351 13.63 352 13.31 353 13.01 354 12.69 355 12.32 356 11.85 357 11.29 358 10.7 359 10.14 0",125,"【3.5GHz】OVTK-0205-184",360,3560,3600,0,null,"OVTK-0205-184",false,0,0,null],</v>
      </c>
      <c r="F92" s="10" t="str">
        <f t="shared" si="7"/>
        <v>125,"【3.5GHz】OVTK-0205-184",360,3560,3600,0,null,"OVTK-0205-184",false,0,0,null],</v>
      </c>
      <c r="G92" s="10" t="str">
        <f t="shared" si="8"/>
        <v>"【3.5GHz】OVTK-0205-184",360,3560,3600,0,null,"OVTK-0205-184",false,0,0,null],</v>
      </c>
      <c r="H92" s="10" t="str">
        <f t="shared" ref="H92:L92" si="116">H38&amp;","&amp;I92</f>
        <v>360,3560,3600,0,null,"OVTK-0205-184",false,0,0,null],</v>
      </c>
      <c r="I92" s="10" t="str">
        <f t="shared" si="116"/>
        <v>3560,3600,0,null,"OVTK-0205-184",false,0,0,null],</v>
      </c>
      <c r="J92" s="10" t="str">
        <f t="shared" si="116"/>
        <v>3600,0,null,"OVTK-0205-184",false,0,0,null],</v>
      </c>
      <c r="K92" s="10" t="str">
        <f t="shared" si="116"/>
        <v>0,null,"OVTK-0205-184",false,0,0,null],</v>
      </c>
      <c r="L92" s="10" t="str">
        <f t="shared" si="116"/>
        <v>null,"OVTK-0205-184",false,0,0,null],</v>
      </c>
      <c r="M92" s="10" t="str">
        <f t="shared" si="10"/>
        <v>"OVTK-0205-184",false,0,0,null],</v>
      </c>
      <c r="N92" s="10" t="str">
        <f t="shared" ref="N92:P92" si="117">N38&amp;","&amp;O92</f>
        <v>false,0,0,null],</v>
      </c>
      <c r="O92" s="10" t="str">
        <f t="shared" si="117"/>
        <v>0,0,null],</v>
      </c>
      <c r="P92" s="10" t="str">
        <f t="shared" si="117"/>
        <v>0,null],</v>
      </c>
      <c r="Q92" s="10" t="str">
        <f t="shared" si="12"/>
        <v>null],</v>
      </c>
    </row>
    <row r="93">
      <c r="A93" s="10" t="str">
        <f t="shared" si="4"/>
        <v>["【3.5GHz】R-0736FVM-DK(0)",4.19,"電気興業株式会社","20180215_エリア設計部修正","2 0 0 360 0 5.1 1 5.1 2 5.1 3 5.1 4 5.1 5 5.1 6 5 7 5 8 5 9 5 10 5 11 4.9 12 4.9 13 4.9 14 4.8 15 4.8 16 4.7 17 4.7 18 4.6 19 4.5 20 4.4 21 4.4 22 4.3 23 4.3 24 4.2 25 4.1 26 4 27 4 28 3.9 29 3.9 30 3.7 31 3.6 32 3.5 33 3.4 34 3.3 35 3.2 36 3 37 3 38 2.8 39 2.7 40 2.6 41 2.5 42 2.3 43 2.2 44 2.1 45 2 46 1.9 47 1.8 48 1.7 49 1.6 50 1.5 51 1.5 52 1.4 53 1.3 54 1.3 55 1.2 56 1.1 57 1.1 58 1 59 0.9 60 0.9 61 0.8 62 0.8 63 0.7 64 0.7 65 0.6 66 0.5 67 0.5 68 0.5 69 0.4 70 0.4 71 0.4 72 0.4 73 0.4 74 0.4 75 0.3 76 0.3 77 0.3 78 0.3 79 0.3 80 0.3 81 0.4 82 0.4 83 0.4 84 0.4 85 0.4 86 0.4 87 0.4 88 0.5 89 0.5 90 0.5 91 0.6 92 0.6 93 0.6 94 0.7 95 0.7 96 0.8 97 0.8 98 0.9 99 0.9 100 1 101 1 102 1.1 103 1.1 104 1.2 105 1.3 106 1.3 107 1.4 108 1.5 109 1.5 110 1.6 111 1.7 112 1.8 113 1.9 114 1.9 115 2 116 2.1 117 2.2 118 2.3 119 2.4 120 2.5 121 2.5 122 2.6 123 2.7 124 2.8 125 2.9 126 2.9 127 3 128 3.1 129 3.2 130 3.2 131 3.2 132 3.3 133 3.3 134 3.3 135 3.3 136 3.4 137 3.3 138 3.3 139 3.3 140 3.3 141 3.2 142 3.1 143 3.1 144 3 145 3 146 2.8 147 2.8 148 2.7 149 2.6 150 2.5 151 2.4 152 2.3 153 2.2 154 2.1 155 2 156 1.9 157 1.8 158 1.7 159 1.6 160 1.4 161 1.3 162 1.2 163 1.1 164 0.9 165 0.8 166 0.7 167 0.6 168 0.5 169 0.4 170 0.3 171 0.3 172 0.2 173 0.2 174 0.1 175 0.1 176 0.1 177 0.1 178 0 179 0 180 0 181 0 182 0 183 0 184 0 185 0.1 186 0.1 187 0.1 188 0.2 189 0.2 190 0.3 191 0.3 192 0.4 193 0.5 194 0.6 195 0.6 196 0.8 197 0.8 198 1 199 1.1 200 1.2 201 1.3 202 1.4 203 1.5 204 1.6 205 1.7 206 1.8 207 1.9 208 2 209 2.1 210 2.2 211 2.3 212 2.4 213 2.5 214 2.6 215 2.7 216 2.8 217 2.9 218 2.9 219 3 220 3 221 3 222 3.1 223 3.1 224 3.1 225 3.1 226 3.1 227 3 228 3 229 3 230 3 231 2.9 232 2.9 233 2.8 234 2.7 235 2.7 236 2.6 237 2.5 238 2.4 239 2.4 240 2.3 241 2.2 242 2.1 243 2 244 1.9 245 1.8 246 1.8 247 1.7 248 1.6 249 1.5 250 1.4 251 1.3 252 1.3 253 1.1 254 1.1 255 1 256 0.9 257 0.8 258 0.7 259 0.6 260 0.6 261 0.5 262 0.5 263 0.4 264 0.3 265 0.3 266 0.2 267 0.2 268 0.2 269 0.1 270 0.1 271 0.1 272 0.1 273 0 274 0.1 275 0 276 0 277 0.1 278 0 279 0 280 0.1 281 0.1 282 0.1 283 0.1 284 0.1 285 0.1 286 0.2 287 0.2 288 0.3 289 0.3 290 0.4 291 0.4 292 0.4 293 0.5 294 0.5 295 0.6 296 0.6 297 0.7 298 0.8 299 0.8 300 0.9 301 1 302 1 303 1.1 304 1.2 305 1.3 306 1.3 307 1.4 308 1.5 309 1.6 310 1.7 311 1.8 312 1.9 313 2 314 2.1 315 2.2 316 2.3 317 2.4 318 2.5 319 2.5 320 2.6 321 2.7 322 2.8 323 2.9 324 3.1 325 3.1 326 3.3 327 3.4 328 3.5 329 3.6 330 3.7 331 3.8 332 3.9 333 4 334 4.1 335 4.3 336 4.4 337 4.4 338 4.5 339 4.6 340 4.7 341 4.7 342 4.8 343 4.9 344 5 345 5.1 346 5.1 347 5.1 348 5.1 349 5.2 350 5.2 351 5.2 352 5.2 353 5.2 354 5.2 355 5.2 356 5.2 357 5.2 358 5.2 359 5.1 1 0 360 0 7.4 1 7 2 6.6 3 6.2 4 5.7 5 5.4 6 5 7 4.6 8 4.3 9 3.9 10 3.6 11 3.3 12 3 13 2.6 14 2.3 15 2 16 1.8 17 1.5 18 1.3 19 1 20 0.8 21 0.7 22 0.6 23 0.4 24 0.3 25 0.2 26 0.1 27 0.1 28 0 29 0 30 0 31 0 32 0.1 33 0.1 34 0.2 35 0.3 36 0.4 37 0.5 38 0.7 39 0.8 40 0.9 41 1.1 42 1.2 43 1.3 44 1.4 45 1.5 46 1.6 47 1.6 48 1.7 49 1.6 50 1.6 51 1.5 52 1.5 53 1.4 54 1.3 55 1.2 56 1.1 57 1 58 1 59 0.9 60 0.9 61 1 62 1 63 1 64 1.1 65 1.2 66 1.3 67 1.5 68 1.7 69 1.9 70 2.1 71 2.4 72 2.8 73 3.1 74 3.5 75 4 76 4.5 77 5.1 78 5.8 79 6.5 80 7.3 81 8.3 82 9.4 83 10.7 84 12.2 85 14.1 86 16.6 87 20.2 88 26.3 89 38.6 90 23.9 91 20.2 92 16.9 93 14.4 94 12.4 95 10.9 96 9.6 97 8.5 98 7.5 99 6.6 100 5.9 101 5.2 102 4.6 103 4.1 104 3.6 105 3.2 106 2.9 107 2.5 108 2.2 109 1.9 110 1.8 111 1.6 112 1.4 113 1.3 114 1.2 115 1.1 116 1.1 117 1.1 118 1.1 119 1.2 120 1.2 121 1.3 122 1.4 123 1.5 124 1.7 125 1.8 126 1.9 127 2.1 128 2.1 129 2.2 130 2.3 131 2.2 132 2.2 133 2.2 134 2 135 1.9 136 1.8 137 1.6 138 1.4 139 1.2 140 1.1 141 0.9 142 0.8 143 0.6 144 0.4 145 0.3 146 0.2 147 0.1 148 0.1 149 0 150 0 151 0.1 152 0.1 153 0.2 154 0.2 155 0.3 156 0.5 157 0.6 158 0.8 159 1 160 1.2 161 1.4 162 1.6 163 1.9 164 2.2 165 2.5 166 2.8 167 3.1 168 3.4 169 3.8 170 4.2 171 4.5 172 4.9 173 5.3 174 5.6 175 6 176 6.4 177 6.8 178 7.3 179 7.5 180 7.9 181 8.3 182 8.5 183 8.9 184 9.1 185 9.3 186 9.6 187 9.6 188 9.7 189 9.8 190 9.8 191 9.9 192 9.9 193 9.9 194 9.9 195 9.7 196 9.7 197 9.7 198 9.6 199 9.5 200 9.6 201 9.5 202 9.5 203 9.4 204 9.4 205 9.4 206 9.4 207 9.4 208 9.4 209 9.4 210 9.5 211 9.4 212 9.4 213 9.5 214 9.6 215 9.6 216 9.6 217 9.7 218 9.8 219 10 220 10.2 221 10.4 222 10.6 223 10.9 224 11.3 225 11.5 226 11.7 227 12.3 228 12.6 229 13.1 230 13.6 231 14.2 232 14.8 233 15.6 234 16.1 235 16.5 236 16.6 237 16.5 238 16 239 15.3 240 14.5 241 13.7 242 12.9 243 12 244 11.2 245 10.6 246 10 247 9.4 248 9 249 8.6 250 8.3 251 8.1 252 8 253 7.9 254 8 255 8.1 256 8.2 257 8.5 258 8.9 259 9.4 260 10 261 10.8 262 11.6 263 12.8 264 14.5 265 16.4 266 18.9 267 23.3 268 31 269 35.1 270 24.7 271 19.7 272 16.8 273 14.8 274 13.2 275 11.9 276 10.9 277 10 278 9.3 279 8.7 280 8.2 281 7.9 282 7.5 283 7.4 284 7.3 285 7.3 286 7.3 287 7.5 288 7.8 289 8 290 8.3 291 8.8 292 9.4 293 10 294 10.7 295 11.6 296 12.4 297 13.3 298 14.4 299 15.5 300 16.2 301 16.7 302 16.8 303 16.7 304 16.1 305 15.4 306 14.7 307 14.1 308 13.5 309 12.9 310 12.3 311 11.9 312 11.5 313 11.2 314 11.1 315 10.8 316 10.6 317 10.4 318 10.3 319 10.1 320 10.1 321 9.9 322 9.8 323 9.8 324 9.8 325 9.7 326 9.7 327 9.7 328 9.6 329 9.6 330 9.6 331 9.7 332 9.6 333 9.7 334 9.8 335 9.8 336 9.8 337 9.8 338 10.1 339 10.1 340 10.1 341 10.3 342 10.3 343 10.3 344 10.3 345 10.3 346 10.4 347 10.2 348 10.2 349 10.2 350 10.1 351 9.9 352 9.7 353 9.5 354 9.4 355 9.1 356 8.7 357 8.5 358 8.1 359 7.7 0",29.5,"【3.5GHz】R-0736FVM-DK",360,3560,3600,0,null,"R-0736FVM-DK",false,0,0,null],</v>
      </c>
      <c r="B93" s="10" t="str">
        <f t="shared" si="5"/>
        <v>4.19,"電気興業株式会社","20180215_エリア設計部修正","2 0 0 360 0 5.1 1 5.1 2 5.1 3 5.1 4 5.1 5 5.1 6 5 7 5 8 5 9 5 10 5 11 4.9 12 4.9 13 4.9 14 4.8 15 4.8 16 4.7 17 4.7 18 4.6 19 4.5 20 4.4 21 4.4 22 4.3 23 4.3 24 4.2 25 4.1 26 4 27 4 28 3.9 29 3.9 30 3.7 31 3.6 32 3.5 33 3.4 34 3.3 35 3.2 36 3 37 3 38 2.8 39 2.7 40 2.6 41 2.5 42 2.3 43 2.2 44 2.1 45 2 46 1.9 47 1.8 48 1.7 49 1.6 50 1.5 51 1.5 52 1.4 53 1.3 54 1.3 55 1.2 56 1.1 57 1.1 58 1 59 0.9 60 0.9 61 0.8 62 0.8 63 0.7 64 0.7 65 0.6 66 0.5 67 0.5 68 0.5 69 0.4 70 0.4 71 0.4 72 0.4 73 0.4 74 0.4 75 0.3 76 0.3 77 0.3 78 0.3 79 0.3 80 0.3 81 0.4 82 0.4 83 0.4 84 0.4 85 0.4 86 0.4 87 0.4 88 0.5 89 0.5 90 0.5 91 0.6 92 0.6 93 0.6 94 0.7 95 0.7 96 0.8 97 0.8 98 0.9 99 0.9 100 1 101 1 102 1.1 103 1.1 104 1.2 105 1.3 106 1.3 107 1.4 108 1.5 109 1.5 110 1.6 111 1.7 112 1.8 113 1.9 114 1.9 115 2 116 2.1 117 2.2 118 2.3 119 2.4 120 2.5 121 2.5 122 2.6 123 2.7 124 2.8 125 2.9 126 2.9 127 3 128 3.1 129 3.2 130 3.2 131 3.2 132 3.3 133 3.3 134 3.3 135 3.3 136 3.4 137 3.3 138 3.3 139 3.3 140 3.3 141 3.2 142 3.1 143 3.1 144 3 145 3 146 2.8 147 2.8 148 2.7 149 2.6 150 2.5 151 2.4 152 2.3 153 2.2 154 2.1 155 2 156 1.9 157 1.8 158 1.7 159 1.6 160 1.4 161 1.3 162 1.2 163 1.1 164 0.9 165 0.8 166 0.7 167 0.6 168 0.5 169 0.4 170 0.3 171 0.3 172 0.2 173 0.2 174 0.1 175 0.1 176 0.1 177 0.1 178 0 179 0 180 0 181 0 182 0 183 0 184 0 185 0.1 186 0.1 187 0.1 188 0.2 189 0.2 190 0.3 191 0.3 192 0.4 193 0.5 194 0.6 195 0.6 196 0.8 197 0.8 198 1 199 1.1 200 1.2 201 1.3 202 1.4 203 1.5 204 1.6 205 1.7 206 1.8 207 1.9 208 2 209 2.1 210 2.2 211 2.3 212 2.4 213 2.5 214 2.6 215 2.7 216 2.8 217 2.9 218 2.9 219 3 220 3 221 3 222 3.1 223 3.1 224 3.1 225 3.1 226 3.1 227 3 228 3 229 3 230 3 231 2.9 232 2.9 233 2.8 234 2.7 235 2.7 236 2.6 237 2.5 238 2.4 239 2.4 240 2.3 241 2.2 242 2.1 243 2 244 1.9 245 1.8 246 1.8 247 1.7 248 1.6 249 1.5 250 1.4 251 1.3 252 1.3 253 1.1 254 1.1 255 1 256 0.9 257 0.8 258 0.7 259 0.6 260 0.6 261 0.5 262 0.5 263 0.4 264 0.3 265 0.3 266 0.2 267 0.2 268 0.2 269 0.1 270 0.1 271 0.1 272 0.1 273 0 274 0.1 275 0 276 0 277 0.1 278 0 279 0 280 0.1 281 0.1 282 0.1 283 0.1 284 0.1 285 0.1 286 0.2 287 0.2 288 0.3 289 0.3 290 0.4 291 0.4 292 0.4 293 0.5 294 0.5 295 0.6 296 0.6 297 0.7 298 0.8 299 0.8 300 0.9 301 1 302 1 303 1.1 304 1.2 305 1.3 306 1.3 307 1.4 308 1.5 309 1.6 310 1.7 311 1.8 312 1.9 313 2 314 2.1 315 2.2 316 2.3 317 2.4 318 2.5 319 2.5 320 2.6 321 2.7 322 2.8 323 2.9 324 3.1 325 3.1 326 3.3 327 3.4 328 3.5 329 3.6 330 3.7 331 3.8 332 3.9 333 4 334 4.1 335 4.3 336 4.4 337 4.4 338 4.5 339 4.6 340 4.7 341 4.7 342 4.8 343 4.9 344 5 345 5.1 346 5.1 347 5.1 348 5.1 349 5.2 350 5.2 351 5.2 352 5.2 353 5.2 354 5.2 355 5.2 356 5.2 357 5.2 358 5.2 359 5.1 1 0 360 0 7.4 1 7 2 6.6 3 6.2 4 5.7 5 5.4 6 5 7 4.6 8 4.3 9 3.9 10 3.6 11 3.3 12 3 13 2.6 14 2.3 15 2 16 1.8 17 1.5 18 1.3 19 1 20 0.8 21 0.7 22 0.6 23 0.4 24 0.3 25 0.2 26 0.1 27 0.1 28 0 29 0 30 0 31 0 32 0.1 33 0.1 34 0.2 35 0.3 36 0.4 37 0.5 38 0.7 39 0.8 40 0.9 41 1.1 42 1.2 43 1.3 44 1.4 45 1.5 46 1.6 47 1.6 48 1.7 49 1.6 50 1.6 51 1.5 52 1.5 53 1.4 54 1.3 55 1.2 56 1.1 57 1 58 1 59 0.9 60 0.9 61 1 62 1 63 1 64 1.1 65 1.2 66 1.3 67 1.5 68 1.7 69 1.9 70 2.1 71 2.4 72 2.8 73 3.1 74 3.5 75 4 76 4.5 77 5.1 78 5.8 79 6.5 80 7.3 81 8.3 82 9.4 83 10.7 84 12.2 85 14.1 86 16.6 87 20.2 88 26.3 89 38.6 90 23.9 91 20.2 92 16.9 93 14.4 94 12.4 95 10.9 96 9.6 97 8.5 98 7.5 99 6.6 100 5.9 101 5.2 102 4.6 103 4.1 104 3.6 105 3.2 106 2.9 107 2.5 108 2.2 109 1.9 110 1.8 111 1.6 112 1.4 113 1.3 114 1.2 115 1.1 116 1.1 117 1.1 118 1.1 119 1.2 120 1.2 121 1.3 122 1.4 123 1.5 124 1.7 125 1.8 126 1.9 127 2.1 128 2.1 129 2.2 130 2.3 131 2.2 132 2.2 133 2.2 134 2 135 1.9 136 1.8 137 1.6 138 1.4 139 1.2 140 1.1 141 0.9 142 0.8 143 0.6 144 0.4 145 0.3 146 0.2 147 0.1 148 0.1 149 0 150 0 151 0.1 152 0.1 153 0.2 154 0.2 155 0.3 156 0.5 157 0.6 158 0.8 159 1 160 1.2 161 1.4 162 1.6 163 1.9 164 2.2 165 2.5 166 2.8 167 3.1 168 3.4 169 3.8 170 4.2 171 4.5 172 4.9 173 5.3 174 5.6 175 6 176 6.4 177 6.8 178 7.3 179 7.5 180 7.9 181 8.3 182 8.5 183 8.9 184 9.1 185 9.3 186 9.6 187 9.6 188 9.7 189 9.8 190 9.8 191 9.9 192 9.9 193 9.9 194 9.9 195 9.7 196 9.7 197 9.7 198 9.6 199 9.5 200 9.6 201 9.5 202 9.5 203 9.4 204 9.4 205 9.4 206 9.4 207 9.4 208 9.4 209 9.4 210 9.5 211 9.4 212 9.4 213 9.5 214 9.6 215 9.6 216 9.6 217 9.7 218 9.8 219 10 220 10.2 221 10.4 222 10.6 223 10.9 224 11.3 225 11.5 226 11.7 227 12.3 228 12.6 229 13.1 230 13.6 231 14.2 232 14.8 233 15.6 234 16.1 235 16.5 236 16.6 237 16.5 238 16 239 15.3 240 14.5 241 13.7 242 12.9 243 12 244 11.2 245 10.6 246 10 247 9.4 248 9 249 8.6 250 8.3 251 8.1 252 8 253 7.9 254 8 255 8.1 256 8.2 257 8.5 258 8.9 259 9.4 260 10 261 10.8 262 11.6 263 12.8 264 14.5 265 16.4 266 18.9 267 23.3 268 31 269 35.1 270 24.7 271 19.7 272 16.8 273 14.8 274 13.2 275 11.9 276 10.9 277 10 278 9.3 279 8.7 280 8.2 281 7.9 282 7.5 283 7.4 284 7.3 285 7.3 286 7.3 287 7.5 288 7.8 289 8 290 8.3 291 8.8 292 9.4 293 10 294 10.7 295 11.6 296 12.4 297 13.3 298 14.4 299 15.5 300 16.2 301 16.7 302 16.8 303 16.7 304 16.1 305 15.4 306 14.7 307 14.1 308 13.5 309 12.9 310 12.3 311 11.9 312 11.5 313 11.2 314 11.1 315 10.8 316 10.6 317 10.4 318 10.3 319 10.1 320 10.1 321 9.9 322 9.8 323 9.8 324 9.8 325 9.7 326 9.7 327 9.7 328 9.6 329 9.6 330 9.6 331 9.7 332 9.6 333 9.7 334 9.8 335 9.8 336 9.8 337 9.8 338 10.1 339 10.1 340 10.1 341 10.3 342 10.3 343 10.3 344 10.3 345 10.3 346 10.4 347 10.2 348 10.2 349 10.2 350 10.1 351 9.9 352 9.7 353 9.5 354 9.4 355 9.1 356 8.7 357 8.5 358 8.1 359 7.7 0",29.5,"【3.5GHz】R-0736FVM-DK",360,3560,3600,0,null,"R-0736FVM-DK",false,0,0,null],</v>
      </c>
      <c r="C93" s="10" t="str">
        <f t="shared" ref="C93:E93" si="118">""""&amp;C39&amp;""","&amp;D93</f>
        <v>"電気興業株式会社","20180215_エリア設計部修正","2 0 0 360 0 5.1 1 5.1 2 5.1 3 5.1 4 5.1 5 5.1 6 5 7 5 8 5 9 5 10 5 11 4.9 12 4.9 13 4.9 14 4.8 15 4.8 16 4.7 17 4.7 18 4.6 19 4.5 20 4.4 21 4.4 22 4.3 23 4.3 24 4.2 25 4.1 26 4 27 4 28 3.9 29 3.9 30 3.7 31 3.6 32 3.5 33 3.4 34 3.3 35 3.2 36 3 37 3 38 2.8 39 2.7 40 2.6 41 2.5 42 2.3 43 2.2 44 2.1 45 2 46 1.9 47 1.8 48 1.7 49 1.6 50 1.5 51 1.5 52 1.4 53 1.3 54 1.3 55 1.2 56 1.1 57 1.1 58 1 59 0.9 60 0.9 61 0.8 62 0.8 63 0.7 64 0.7 65 0.6 66 0.5 67 0.5 68 0.5 69 0.4 70 0.4 71 0.4 72 0.4 73 0.4 74 0.4 75 0.3 76 0.3 77 0.3 78 0.3 79 0.3 80 0.3 81 0.4 82 0.4 83 0.4 84 0.4 85 0.4 86 0.4 87 0.4 88 0.5 89 0.5 90 0.5 91 0.6 92 0.6 93 0.6 94 0.7 95 0.7 96 0.8 97 0.8 98 0.9 99 0.9 100 1 101 1 102 1.1 103 1.1 104 1.2 105 1.3 106 1.3 107 1.4 108 1.5 109 1.5 110 1.6 111 1.7 112 1.8 113 1.9 114 1.9 115 2 116 2.1 117 2.2 118 2.3 119 2.4 120 2.5 121 2.5 122 2.6 123 2.7 124 2.8 125 2.9 126 2.9 127 3 128 3.1 129 3.2 130 3.2 131 3.2 132 3.3 133 3.3 134 3.3 135 3.3 136 3.4 137 3.3 138 3.3 139 3.3 140 3.3 141 3.2 142 3.1 143 3.1 144 3 145 3 146 2.8 147 2.8 148 2.7 149 2.6 150 2.5 151 2.4 152 2.3 153 2.2 154 2.1 155 2 156 1.9 157 1.8 158 1.7 159 1.6 160 1.4 161 1.3 162 1.2 163 1.1 164 0.9 165 0.8 166 0.7 167 0.6 168 0.5 169 0.4 170 0.3 171 0.3 172 0.2 173 0.2 174 0.1 175 0.1 176 0.1 177 0.1 178 0 179 0 180 0 181 0 182 0 183 0 184 0 185 0.1 186 0.1 187 0.1 188 0.2 189 0.2 190 0.3 191 0.3 192 0.4 193 0.5 194 0.6 195 0.6 196 0.8 197 0.8 198 1 199 1.1 200 1.2 201 1.3 202 1.4 203 1.5 204 1.6 205 1.7 206 1.8 207 1.9 208 2 209 2.1 210 2.2 211 2.3 212 2.4 213 2.5 214 2.6 215 2.7 216 2.8 217 2.9 218 2.9 219 3 220 3 221 3 222 3.1 223 3.1 224 3.1 225 3.1 226 3.1 227 3 228 3 229 3 230 3 231 2.9 232 2.9 233 2.8 234 2.7 235 2.7 236 2.6 237 2.5 238 2.4 239 2.4 240 2.3 241 2.2 242 2.1 243 2 244 1.9 245 1.8 246 1.8 247 1.7 248 1.6 249 1.5 250 1.4 251 1.3 252 1.3 253 1.1 254 1.1 255 1 256 0.9 257 0.8 258 0.7 259 0.6 260 0.6 261 0.5 262 0.5 263 0.4 264 0.3 265 0.3 266 0.2 267 0.2 268 0.2 269 0.1 270 0.1 271 0.1 272 0.1 273 0 274 0.1 275 0 276 0 277 0.1 278 0 279 0 280 0.1 281 0.1 282 0.1 283 0.1 284 0.1 285 0.1 286 0.2 287 0.2 288 0.3 289 0.3 290 0.4 291 0.4 292 0.4 293 0.5 294 0.5 295 0.6 296 0.6 297 0.7 298 0.8 299 0.8 300 0.9 301 1 302 1 303 1.1 304 1.2 305 1.3 306 1.3 307 1.4 308 1.5 309 1.6 310 1.7 311 1.8 312 1.9 313 2 314 2.1 315 2.2 316 2.3 317 2.4 318 2.5 319 2.5 320 2.6 321 2.7 322 2.8 323 2.9 324 3.1 325 3.1 326 3.3 327 3.4 328 3.5 329 3.6 330 3.7 331 3.8 332 3.9 333 4 334 4.1 335 4.3 336 4.4 337 4.4 338 4.5 339 4.6 340 4.7 341 4.7 342 4.8 343 4.9 344 5 345 5.1 346 5.1 347 5.1 348 5.1 349 5.2 350 5.2 351 5.2 352 5.2 353 5.2 354 5.2 355 5.2 356 5.2 357 5.2 358 5.2 359 5.1 1 0 360 0 7.4 1 7 2 6.6 3 6.2 4 5.7 5 5.4 6 5 7 4.6 8 4.3 9 3.9 10 3.6 11 3.3 12 3 13 2.6 14 2.3 15 2 16 1.8 17 1.5 18 1.3 19 1 20 0.8 21 0.7 22 0.6 23 0.4 24 0.3 25 0.2 26 0.1 27 0.1 28 0 29 0 30 0 31 0 32 0.1 33 0.1 34 0.2 35 0.3 36 0.4 37 0.5 38 0.7 39 0.8 40 0.9 41 1.1 42 1.2 43 1.3 44 1.4 45 1.5 46 1.6 47 1.6 48 1.7 49 1.6 50 1.6 51 1.5 52 1.5 53 1.4 54 1.3 55 1.2 56 1.1 57 1 58 1 59 0.9 60 0.9 61 1 62 1 63 1 64 1.1 65 1.2 66 1.3 67 1.5 68 1.7 69 1.9 70 2.1 71 2.4 72 2.8 73 3.1 74 3.5 75 4 76 4.5 77 5.1 78 5.8 79 6.5 80 7.3 81 8.3 82 9.4 83 10.7 84 12.2 85 14.1 86 16.6 87 20.2 88 26.3 89 38.6 90 23.9 91 20.2 92 16.9 93 14.4 94 12.4 95 10.9 96 9.6 97 8.5 98 7.5 99 6.6 100 5.9 101 5.2 102 4.6 103 4.1 104 3.6 105 3.2 106 2.9 107 2.5 108 2.2 109 1.9 110 1.8 111 1.6 112 1.4 113 1.3 114 1.2 115 1.1 116 1.1 117 1.1 118 1.1 119 1.2 120 1.2 121 1.3 122 1.4 123 1.5 124 1.7 125 1.8 126 1.9 127 2.1 128 2.1 129 2.2 130 2.3 131 2.2 132 2.2 133 2.2 134 2 135 1.9 136 1.8 137 1.6 138 1.4 139 1.2 140 1.1 141 0.9 142 0.8 143 0.6 144 0.4 145 0.3 146 0.2 147 0.1 148 0.1 149 0 150 0 151 0.1 152 0.1 153 0.2 154 0.2 155 0.3 156 0.5 157 0.6 158 0.8 159 1 160 1.2 161 1.4 162 1.6 163 1.9 164 2.2 165 2.5 166 2.8 167 3.1 168 3.4 169 3.8 170 4.2 171 4.5 172 4.9 173 5.3 174 5.6 175 6 176 6.4 177 6.8 178 7.3 179 7.5 180 7.9 181 8.3 182 8.5 183 8.9 184 9.1 185 9.3 186 9.6 187 9.6 188 9.7 189 9.8 190 9.8 191 9.9 192 9.9 193 9.9 194 9.9 195 9.7 196 9.7 197 9.7 198 9.6 199 9.5 200 9.6 201 9.5 202 9.5 203 9.4 204 9.4 205 9.4 206 9.4 207 9.4 208 9.4 209 9.4 210 9.5 211 9.4 212 9.4 213 9.5 214 9.6 215 9.6 216 9.6 217 9.7 218 9.8 219 10 220 10.2 221 10.4 222 10.6 223 10.9 224 11.3 225 11.5 226 11.7 227 12.3 228 12.6 229 13.1 230 13.6 231 14.2 232 14.8 233 15.6 234 16.1 235 16.5 236 16.6 237 16.5 238 16 239 15.3 240 14.5 241 13.7 242 12.9 243 12 244 11.2 245 10.6 246 10 247 9.4 248 9 249 8.6 250 8.3 251 8.1 252 8 253 7.9 254 8 255 8.1 256 8.2 257 8.5 258 8.9 259 9.4 260 10 261 10.8 262 11.6 263 12.8 264 14.5 265 16.4 266 18.9 267 23.3 268 31 269 35.1 270 24.7 271 19.7 272 16.8 273 14.8 274 13.2 275 11.9 276 10.9 277 10 278 9.3 279 8.7 280 8.2 281 7.9 282 7.5 283 7.4 284 7.3 285 7.3 286 7.3 287 7.5 288 7.8 289 8 290 8.3 291 8.8 292 9.4 293 10 294 10.7 295 11.6 296 12.4 297 13.3 298 14.4 299 15.5 300 16.2 301 16.7 302 16.8 303 16.7 304 16.1 305 15.4 306 14.7 307 14.1 308 13.5 309 12.9 310 12.3 311 11.9 312 11.5 313 11.2 314 11.1 315 10.8 316 10.6 317 10.4 318 10.3 319 10.1 320 10.1 321 9.9 322 9.8 323 9.8 324 9.8 325 9.7 326 9.7 327 9.7 328 9.6 329 9.6 330 9.6 331 9.7 332 9.6 333 9.7 334 9.8 335 9.8 336 9.8 337 9.8 338 10.1 339 10.1 340 10.1 341 10.3 342 10.3 343 10.3 344 10.3 345 10.3 346 10.4 347 10.2 348 10.2 349 10.2 350 10.1 351 9.9 352 9.7 353 9.5 354 9.4 355 9.1 356 8.7 357 8.5 358 8.1 359 7.7 0",29.5,"【3.5GHz】R-0736FVM-DK",360,3560,3600,0,null,"R-0736FVM-DK",false,0,0,null],</v>
      </c>
      <c r="D93" s="10" t="str">
        <f t="shared" si="118"/>
        <v>"20180215_エリア設計部修正","2 0 0 360 0 5.1 1 5.1 2 5.1 3 5.1 4 5.1 5 5.1 6 5 7 5 8 5 9 5 10 5 11 4.9 12 4.9 13 4.9 14 4.8 15 4.8 16 4.7 17 4.7 18 4.6 19 4.5 20 4.4 21 4.4 22 4.3 23 4.3 24 4.2 25 4.1 26 4 27 4 28 3.9 29 3.9 30 3.7 31 3.6 32 3.5 33 3.4 34 3.3 35 3.2 36 3 37 3 38 2.8 39 2.7 40 2.6 41 2.5 42 2.3 43 2.2 44 2.1 45 2 46 1.9 47 1.8 48 1.7 49 1.6 50 1.5 51 1.5 52 1.4 53 1.3 54 1.3 55 1.2 56 1.1 57 1.1 58 1 59 0.9 60 0.9 61 0.8 62 0.8 63 0.7 64 0.7 65 0.6 66 0.5 67 0.5 68 0.5 69 0.4 70 0.4 71 0.4 72 0.4 73 0.4 74 0.4 75 0.3 76 0.3 77 0.3 78 0.3 79 0.3 80 0.3 81 0.4 82 0.4 83 0.4 84 0.4 85 0.4 86 0.4 87 0.4 88 0.5 89 0.5 90 0.5 91 0.6 92 0.6 93 0.6 94 0.7 95 0.7 96 0.8 97 0.8 98 0.9 99 0.9 100 1 101 1 102 1.1 103 1.1 104 1.2 105 1.3 106 1.3 107 1.4 108 1.5 109 1.5 110 1.6 111 1.7 112 1.8 113 1.9 114 1.9 115 2 116 2.1 117 2.2 118 2.3 119 2.4 120 2.5 121 2.5 122 2.6 123 2.7 124 2.8 125 2.9 126 2.9 127 3 128 3.1 129 3.2 130 3.2 131 3.2 132 3.3 133 3.3 134 3.3 135 3.3 136 3.4 137 3.3 138 3.3 139 3.3 140 3.3 141 3.2 142 3.1 143 3.1 144 3 145 3 146 2.8 147 2.8 148 2.7 149 2.6 150 2.5 151 2.4 152 2.3 153 2.2 154 2.1 155 2 156 1.9 157 1.8 158 1.7 159 1.6 160 1.4 161 1.3 162 1.2 163 1.1 164 0.9 165 0.8 166 0.7 167 0.6 168 0.5 169 0.4 170 0.3 171 0.3 172 0.2 173 0.2 174 0.1 175 0.1 176 0.1 177 0.1 178 0 179 0 180 0 181 0 182 0 183 0 184 0 185 0.1 186 0.1 187 0.1 188 0.2 189 0.2 190 0.3 191 0.3 192 0.4 193 0.5 194 0.6 195 0.6 196 0.8 197 0.8 198 1 199 1.1 200 1.2 201 1.3 202 1.4 203 1.5 204 1.6 205 1.7 206 1.8 207 1.9 208 2 209 2.1 210 2.2 211 2.3 212 2.4 213 2.5 214 2.6 215 2.7 216 2.8 217 2.9 218 2.9 219 3 220 3 221 3 222 3.1 223 3.1 224 3.1 225 3.1 226 3.1 227 3 228 3 229 3 230 3 231 2.9 232 2.9 233 2.8 234 2.7 235 2.7 236 2.6 237 2.5 238 2.4 239 2.4 240 2.3 241 2.2 242 2.1 243 2 244 1.9 245 1.8 246 1.8 247 1.7 248 1.6 249 1.5 250 1.4 251 1.3 252 1.3 253 1.1 254 1.1 255 1 256 0.9 257 0.8 258 0.7 259 0.6 260 0.6 261 0.5 262 0.5 263 0.4 264 0.3 265 0.3 266 0.2 267 0.2 268 0.2 269 0.1 270 0.1 271 0.1 272 0.1 273 0 274 0.1 275 0 276 0 277 0.1 278 0 279 0 280 0.1 281 0.1 282 0.1 283 0.1 284 0.1 285 0.1 286 0.2 287 0.2 288 0.3 289 0.3 290 0.4 291 0.4 292 0.4 293 0.5 294 0.5 295 0.6 296 0.6 297 0.7 298 0.8 299 0.8 300 0.9 301 1 302 1 303 1.1 304 1.2 305 1.3 306 1.3 307 1.4 308 1.5 309 1.6 310 1.7 311 1.8 312 1.9 313 2 314 2.1 315 2.2 316 2.3 317 2.4 318 2.5 319 2.5 320 2.6 321 2.7 322 2.8 323 2.9 324 3.1 325 3.1 326 3.3 327 3.4 328 3.5 329 3.6 330 3.7 331 3.8 332 3.9 333 4 334 4.1 335 4.3 336 4.4 337 4.4 338 4.5 339 4.6 340 4.7 341 4.7 342 4.8 343 4.9 344 5 345 5.1 346 5.1 347 5.1 348 5.1 349 5.2 350 5.2 351 5.2 352 5.2 353 5.2 354 5.2 355 5.2 356 5.2 357 5.2 358 5.2 359 5.1 1 0 360 0 7.4 1 7 2 6.6 3 6.2 4 5.7 5 5.4 6 5 7 4.6 8 4.3 9 3.9 10 3.6 11 3.3 12 3 13 2.6 14 2.3 15 2 16 1.8 17 1.5 18 1.3 19 1 20 0.8 21 0.7 22 0.6 23 0.4 24 0.3 25 0.2 26 0.1 27 0.1 28 0 29 0 30 0 31 0 32 0.1 33 0.1 34 0.2 35 0.3 36 0.4 37 0.5 38 0.7 39 0.8 40 0.9 41 1.1 42 1.2 43 1.3 44 1.4 45 1.5 46 1.6 47 1.6 48 1.7 49 1.6 50 1.6 51 1.5 52 1.5 53 1.4 54 1.3 55 1.2 56 1.1 57 1 58 1 59 0.9 60 0.9 61 1 62 1 63 1 64 1.1 65 1.2 66 1.3 67 1.5 68 1.7 69 1.9 70 2.1 71 2.4 72 2.8 73 3.1 74 3.5 75 4 76 4.5 77 5.1 78 5.8 79 6.5 80 7.3 81 8.3 82 9.4 83 10.7 84 12.2 85 14.1 86 16.6 87 20.2 88 26.3 89 38.6 90 23.9 91 20.2 92 16.9 93 14.4 94 12.4 95 10.9 96 9.6 97 8.5 98 7.5 99 6.6 100 5.9 101 5.2 102 4.6 103 4.1 104 3.6 105 3.2 106 2.9 107 2.5 108 2.2 109 1.9 110 1.8 111 1.6 112 1.4 113 1.3 114 1.2 115 1.1 116 1.1 117 1.1 118 1.1 119 1.2 120 1.2 121 1.3 122 1.4 123 1.5 124 1.7 125 1.8 126 1.9 127 2.1 128 2.1 129 2.2 130 2.3 131 2.2 132 2.2 133 2.2 134 2 135 1.9 136 1.8 137 1.6 138 1.4 139 1.2 140 1.1 141 0.9 142 0.8 143 0.6 144 0.4 145 0.3 146 0.2 147 0.1 148 0.1 149 0 150 0 151 0.1 152 0.1 153 0.2 154 0.2 155 0.3 156 0.5 157 0.6 158 0.8 159 1 160 1.2 161 1.4 162 1.6 163 1.9 164 2.2 165 2.5 166 2.8 167 3.1 168 3.4 169 3.8 170 4.2 171 4.5 172 4.9 173 5.3 174 5.6 175 6 176 6.4 177 6.8 178 7.3 179 7.5 180 7.9 181 8.3 182 8.5 183 8.9 184 9.1 185 9.3 186 9.6 187 9.6 188 9.7 189 9.8 190 9.8 191 9.9 192 9.9 193 9.9 194 9.9 195 9.7 196 9.7 197 9.7 198 9.6 199 9.5 200 9.6 201 9.5 202 9.5 203 9.4 204 9.4 205 9.4 206 9.4 207 9.4 208 9.4 209 9.4 210 9.5 211 9.4 212 9.4 213 9.5 214 9.6 215 9.6 216 9.6 217 9.7 218 9.8 219 10 220 10.2 221 10.4 222 10.6 223 10.9 224 11.3 225 11.5 226 11.7 227 12.3 228 12.6 229 13.1 230 13.6 231 14.2 232 14.8 233 15.6 234 16.1 235 16.5 236 16.6 237 16.5 238 16 239 15.3 240 14.5 241 13.7 242 12.9 243 12 244 11.2 245 10.6 246 10 247 9.4 248 9 249 8.6 250 8.3 251 8.1 252 8 253 7.9 254 8 255 8.1 256 8.2 257 8.5 258 8.9 259 9.4 260 10 261 10.8 262 11.6 263 12.8 264 14.5 265 16.4 266 18.9 267 23.3 268 31 269 35.1 270 24.7 271 19.7 272 16.8 273 14.8 274 13.2 275 11.9 276 10.9 277 10 278 9.3 279 8.7 280 8.2 281 7.9 282 7.5 283 7.4 284 7.3 285 7.3 286 7.3 287 7.5 288 7.8 289 8 290 8.3 291 8.8 292 9.4 293 10 294 10.7 295 11.6 296 12.4 297 13.3 298 14.4 299 15.5 300 16.2 301 16.7 302 16.8 303 16.7 304 16.1 305 15.4 306 14.7 307 14.1 308 13.5 309 12.9 310 12.3 311 11.9 312 11.5 313 11.2 314 11.1 315 10.8 316 10.6 317 10.4 318 10.3 319 10.1 320 10.1 321 9.9 322 9.8 323 9.8 324 9.8 325 9.7 326 9.7 327 9.7 328 9.6 329 9.6 330 9.6 331 9.7 332 9.6 333 9.7 334 9.8 335 9.8 336 9.8 337 9.8 338 10.1 339 10.1 340 10.1 341 10.3 342 10.3 343 10.3 344 10.3 345 10.3 346 10.4 347 10.2 348 10.2 349 10.2 350 10.1 351 9.9 352 9.7 353 9.5 354 9.4 355 9.1 356 8.7 357 8.5 358 8.1 359 7.7 0",29.5,"【3.5GHz】R-0736FVM-DK",360,3560,3600,0,null,"R-0736FVM-DK",false,0,0,null],</v>
      </c>
      <c r="E93" s="10" t="str">
        <f t="shared" si="118"/>
        <v>"2 0 0 360 0 5.1 1 5.1 2 5.1 3 5.1 4 5.1 5 5.1 6 5 7 5 8 5 9 5 10 5 11 4.9 12 4.9 13 4.9 14 4.8 15 4.8 16 4.7 17 4.7 18 4.6 19 4.5 20 4.4 21 4.4 22 4.3 23 4.3 24 4.2 25 4.1 26 4 27 4 28 3.9 29 3.9 30 3.7 31 3.6 32 3.5 33 3.4 34 3.3 35 3.2 36 3 37 3 38 2.8 39 2.7 40 2.6 41 2.5 42 2.3 43 2.2 44 2.1 45 2 46 1.9 47 1.8 48 1.7 49 1.6 50 1.5 51 1.5 52 1.4 53 1.3 54 1.3 55 1.2 56 1.1 57 1.1 58 1 59 0.9 60 0.9 61 0.8 62 0.8 63 0.7 64 0.7 65 0.6 66 0.5 67 0.5 68 0.5 69 0.4 70 0.4 71 0.4 72 0.4 73 0.4 74 0.4 75 0.3 76 0.3 77 0.3 78 0.3 79 0.3 80 0.3 81 0.4 82 0.4 83 0.4 84 0.4 85 0.4 86 0.4 87 0.4 88 0.5 89 0.5 90 0.5 91 0.6 92 0.6 93 0.6 94 0.7 95 0.7 96 0.8 97 0.8 98 0.9 99 0.9 100 1 101 1 102 1.1 103 1.1 104 1.2 105 1.3 106 1.3 107 1.4 108 1.5 109 1.5 110 1.6 111 1.7 112 1.8 113 1.9 114 1.9 115 2 116 2.1 117 2.2 118 2.3 119 2.4 120 2.5 121 2.5 122 2.6 123 2.7 124 2.8 125 2.9 126 2.9 127 3 128 3.1 129 3.2 130 3.2 131 3.2 132 3.3 133 3.3 134 3.3 135 3.3 136 3.4 137 3.3 138 3.3 139 3.3 140 3.3 141 3.2 142 3.1 143 3.1 144 3 145 3 146 2.8 147 2.8 148 2.7 149 2.6 150 2.5 151 2.4 152 2.3 153 2.2 154 2.1 155 2 156 1.9 157 1.8 158 1.7 159 1.6 160 1.4 161 1.3 162 1.2 163 1.1 164 0.9 165 0.8 166 0.7 167 0.6 168 0.5 169 0.4 170 0.3 171 0.3 172 0.2 173 0.2 174 0.1 175 0.1 176 0.1 177 0.1 178 0 179 0 180 0 181 0 182 0 183 0 184 0 185 0.1 186 0.1 187 0.1 188 0.2 189 0.2 190 0.3 191 0.3 192 0.4 193 0.5 194 0.6 195 0.6 196 0.8 197 0.8 198 1 199 1.1 200 1.2 201 1.3 202 1.4 203 1.5 204 1.6 205 1.7 206 1.8 207 1.9 208 2 209 2.1 210 2.2 211 2.3 212 2.4 213 2.5 214 2.6 215 2.7 216 2.8 217 2.9 218 2.9 219 3 220 3 221 3 222 3.1 223 3.1 224 3.1 225 3.1 226 3.1 227 3 228 3 229 3 230 3 231 2.9 232 2.9 233 2.8 234 2.7 235 2.7 236 2.6 237 2.5 238 2.4 239 2.4 240 2.3 241 2.2 242 2.1 243 2 244 1.9 245 1.8 246 1.8 247 1.7 248 1.6 249 1.5 250 1.4 251 1.3 252 1.3 253 1.1 254 1.1 255 1 256 0.9 257 0.8 258 0.7 259 0.6 260 0.6 261 0.5 262 0.5 263 0.4 264 0.3 265 0.3 266 0.2 267 0.2 268 0.2 269 0.1 270 0.1 271 0.1 272 0.1 273 0 274 0.1 275 0 276 0 277 0.1 278 0 279 0 280 0.1 281 0.1 282 0.1 283 0.1 284 0.1 285 0.1 286 0.2 287 0.2 288 0.3 289 0.3 290 0.4 291 0.4 292 0.4 293 0.5 294 0.5 295 0.6 296 0.6 297 0.7 298 0.8 299 0.8 300 0.9 301 1 302 1 303 1.1 304 1.2 305 1.3 306 1.3 307 1.4 308 1.5 309 1.6 310 1.7 311 1.8 312 1.9 313 2 314 2.1 315 2.2 316 2.3 317 2.4 318 2.5 319 2.5 320 2.6 321 2.7 322 2.8 323 2.9 324 3.1 325 3.1 326 3.3 327 3.4 328 3.5 329 3.6 330 3.7 331 3.8 332 3.9 333 4 334 4.1 335 4.3 336 4.4 337 4.4 338 4.5 339 4.6 340 4.7 341 4.7 342 4.8 343 4.9 344 5 345 5.1 346 5.1 347 5.1 348 5.1 349 5.2 350 5.2 351 5.2 352 5.2 353 5.2 354 5.2 355 5.2 356 5.2 357 5.2 358 5.2 359 5.1 1 0 360 0 7.4 1 7 2 6.6 3 6.2 4 5.7 5 5.4 6 5 7 4.6 8 4.3 9 3.9 10 3.6 11 3.3 12 3 13 2.6 14 2.3 15 2 16 1.8 17 1.5 18 1.3 19 1 20 0.8 21 0.7 22 0.6 23 0.4 24 0.3 25 0.2 26 0.1 27 0.1 28 0 29 0 30 0 31 0 32 0.1 33 0.1 34 0.2 35 0.3 36 0.4 37 0.5 38 0.7 39 0.8 40 0.9 41 1.1 42 1.2 43 1.3 44 1.4 45 1.5 46 1.6 47 1.6 48 1.7 49 1.6 50 1.6 51 1.5 52 1.5 53 1.4 54 1.3 55 1.2 56 1.1 57 1 58 1 59 0.9 60 0.9 61 1 62 1 63 1 64 1.1 65 1.2 66 1.3 67 1.5 68 1.7 69 1.9 70 2.1 71 2.4 72 2.8 73 3.1 74 3.5 75 4 76 4.5 77 5.1 78 5.8 79 6.5 80 7.3 81 8.3 82 9.4 83 10.7 84 12.2 85 14.1 86 16.6 87 20.2 88 26.3 89 38.6 90 23.9 91 20.2 92 16.9 93 14.4 94 12.4 95 10.9 96 9.6 97 8.5 98 7.5 99 6.6 100 5.9 101 5.2 102 4.6 103 4.1 104 3.6 105 3.2 106 2.9 107 2.5 108 2.2 109 1.9 110 1.8 111 1.6 112 1.4 113 1.3 114 1.2 115 1.1 116 1.1 117 1.1 118 1.1 119 1.2 120 1.2 121 1.3 122 1.4 123 1.5 124 1.7 125 1.8 126 1.9 127 2.1 128 2.1 129 2.2 130 2.3 131 2.2 132 2.2 133 2.2 134 2 135 1.9 136 1.8 137 1.6 138 1.4 139 1.2 140 1.1 141 0.9 142 0.8 143 0.6 144 0.4 145 0.3 146 0.2 147 0.1 148 0.1 149 0 150 0 151 0.1 152 0.1 153 0.2 154 0.2 155 0.3 156 0.5 157 0.6 158 0.8 159 1 160 1.2 161 1.4 162 1.6 163 1.9 164 2.2 165 2.5 166 2.8 167 3.1 168 3.4 169 3.8 170 4.2 171 4.5 172 4.9 173 5.3 174 5.6 175 6 176 6.4 177 6.8 178 7.3 179 7.5 180 7.9 181 8.3 182 8.5 183 8.9 184 9.1 185 9.3 186 9.6 187 9.6 188 9.7 189 9.8 190 9.8 191 9.9 192 9.9 193 9.9 194 9.9 195 9.7 196 9.7 197 9.7 198 9.6 199 9.5 200 9.6 201 9.5 202 9.5 203 9.4 204 9.4 205 9.4 206 9.4 207 9.4 208 9.4 209 9.4 210 9.5 211 9.4 212 9.4 213 9.5 214 9.6 215 9.6 216 9.6 217 9.7 218 9.8 219 10 220 10.2 221 10.4 222 10.6 223 10.9 224 11.3 225 11.5 226 11.7 227 12.3 228 12.6 229 13.1 230 13.6 231 14.2 232 14.8 233 15.6 234 16.1 235 16.5 236 16.6 237 16.5 238 16 239 15.3 240 14.5 241 13.7 242 12.9 243 12 244 11.2 245 10.6 246 10 247 9.4 248 9 249 8.6 250 8.3 251 8.1 252 8 253 7.9 254 8 255 8.1 256 8.2 257 8.5 258 8.9 259 9.4 260 10 261 10.8 262 11.6 263 12.8 264 14.5 265 16.4 266 18.9 267 23.3 268 31 269 35.1 270 24.7 271 19.7 272 16.8 273 14.8 274 13.2 275 11.9 276 10.9 277 10 278 9.3 279 8.7 280 8.2 281 7.9 282 7.5 283 7.4 284 7.3 285 7.3 286 7.3 287 7.5 288 7.8 289 8 290 8.3 291 8.8 292 9.4 293 10 294 10.7 295 11.6 296 12.4 297 13.3 298 14.4 299 15.5 300 16.2 301 16.7 302 16.8 303 16.7 304 16.1 305 15.4 306 14.7 307 14.1 308 13.5 309 12.9 310 12.3 311 11.9 312 11.5 313 11.2 314 11.1 315 10.8 316 10.6 317 10.4 318 10.3 319 10.1 320 10.1 321 9.9 322 9.8 323 9.8 324 9.8 325 9.7 326 9.7 327 9.7 328 9.6 329 9.6 330 9.6 331 9.7 332 9.6 333 9.7 334 9.8 335 9.8 336 9.8 337 9.8 338 10.1 339 10.1 340 10.1 341 10.3 342 10.3 343 10.3 344 10.3 345 10.3 346 10.4 347 10.2 348 10.2 349 10.2 350 10.1 351 9.9 352 9.7 353 9.5 354 9.4 355 9.1 356 8.7 357 8.5 358 8.1 359 7.7 0",29.5,"【3.5GHz】R-0736FVM-DK",360,3560,3600,0,null,"R-0736FVM-DK",false,0,0,null],</v>
      </c>
      <c r="F93" s="10" t="str">
        <f t="shared" si="7"/>
        <v>29.5,"【3.5GHz】R-0736FVM-DK",360,3560,3600,0,null,"R-0736FVM-DK",false,0,0,null],</v>
      </c>
      <c r="G93" s="10" t="str">
        <f t="shared" si="8"/>
        <v>"【3.5GHz】R-0736FVM-DK",360,3560,3600,0,null,"R-0736FVM-DK",false,0,0,null],</v>
      </c>
      <c r="H93" s="10" t="str">
        <f t="shared" ref="H93:L93" si="119">H39&amp;","&amp;I93</f>
        <v>360,3560,3600,0,null,"R-0736FVM-DK",false,0,0,null],</v>
      </c>
      <c r="I93" s="10" t="str">
        <f t="shared" si="119"/>
        <v>3560,3600,0,null,"R-0736FVM-DK",false,0,0,null],</v>
      </c>
      <c r="J93" s="10" t="str">
        <f t="shared" si="119"/>
        <v>3600,0,null,"R-0736FVM-DK",false,0,0,null],</v>
      </c>
      <c r="K93" s="10" t="str">
        <f t="shared" si="119"/>
        <v>0,null,"R-0736FVM-DK",false,0,0,null],</v>
      </c>
      <c r="L93" s="10" t="str">
        <f t="shared" si="119"/>
        <v>null,"R-0736FVM-DK",false,0,0,null],</v>
      </c>
      <c r="M93" s="10" t="str">
        <f t="shared" si="10"/>
        <v>"R-0736FVM-DK",false,0,0,null],</v>
      </c>
      <c r="N93" s="10" t="str">
        <f t="shared" ref="N93:P93" si="120">N39&amp;","&amp;O93</f>
        <v>false,0,0,null],</v>
      </c>
      <c r="O93" s="10" t="str">
        <f t="shared" si="120"/>
        <v>0,0,null],</v>
      </c>
      <c r="P93" s="10" t="str">
        <f t="shared" si="120"/>
        <v>0,null],</v>
      </c>
      <c r="Q93" s="10" t="str">
        <f t="shared" si="12"/>
        <v>null],</v>
      </c>
    </row>
    <row r="94">
      <c r="A94" s="10" t="str">
        <f t="shared" si="4"/>
        <v>["【3.5GHz】SANT(Indoor)-MultiBand-360VH344-GTL(0)",5.74,"Ｇｏｏｄ Ｔｅｌｅｃｏｍｍｕｎｉｃａｔｉｏｎ","20180215_エリア設計部修正","2 0 0 360 0 0.16 1 0.12 2 0.05 3 0.05 4 0.04 5 0.02 6 0 7 0 8 0.01 9 0.04 10 0.05 11 0.07 12 0.11 13 0.16 14 0.21 15 0.3 16 0.3 17 0.34 18 0.47 19 0.47 20 0.52 21 0.67 22 0.67 23 0.73 24 0.87 25 0.87 26 0.94 27 1.08 28 1.08 29 1.18 30 1.26 31 1.26 32 1.37 33 1.47 34 1.47 35 1.5 36 1.55 37 1.55 38 1.57 39 1.6 40 1.6 41 1.58 42 1.59 43 1.59 44 1.6 45 1.56 46 1.56 47 1.54 48 1.52 49 1.52 50 1.53 51 1.49 52 1.47 53 1.47 54 1.43 55 1.43 56 1.44 57 1.42 58 1.39 59 1.39 60 1.37 61 1.37 62 1.36 63 1.38 64 1.36 65 1.34 66 1.34 67 1.34 68 1.35 69 1.34 70 1.34 71 1.33 72 1.35 73 1.35 74 1.37 75 1.37 76 1.41 77 1.4 78 1.38 79 1.4 80 1.4 81 1.41 82 1.43 83 1.41 84 1.41 85 1.41 86 1.41 87 1.41 88 1.48 89 1.48 90 1.4 91 1.39 92 1.37 93 1.41 94 1.38 95 1.41 96 1.4 97 1.39 98 1.39 99 1.36 100 1.36 101 1.33 102 1.34 103 1.3 104 1.34 105 1.34 106 1.26 107 1.22 108 1.23 109 1.22 110 1.22 111 1.19 112 1.17 113 1.24 114 1.24 115 1.19 116 1.13 117 1.13 118 1.08 119 1.05 120 1.03 121 1 122 0.94 123 0.94 124 0.91 125 0.84 126 0.84 127 0.79 128 0.72 129 0.72 130 0.67 131 0.67 132 0.67 133 0.6 134 0.54 135 0.54 136 0.55 137 0.46 138 0.46 139 0.43 140 0.39 141 0.39 142 0.36 143 0.3 144 0.3 145 0.29 146 0.26 147 0.26 148 0.28 149 0.19 150 0.19 151 0.19 152 0.19 153 0.18 154 0.18 155 0.18 156 0.18 157 0.22 158 0.22 159 0.21 160 0.23 161 0.27 162 0.29 163 0.3 164 0.33 165 0.34 166 0.42 167 0.45 168 0.51 169 0.57 170 0.61 171 0.74 172 0.74 173 0.84 174 1.03 175 1.03 176 1.14 177 1.34 178 1.34 179 1.48 180 1.63 181 1.76 182 1.79 183 2.14 184 2.14 185 2.3 186 2.53 187 2.53 188 2.67 189 2.88 190 2.88 191 3 192 3.17 193 3.17 194 3.15 195 3.18 196 3.18 197 3.2 198 3.18 199 3.18 200 3.19 201 3 202 3 203 2.9 204 2.66 205 2.66 206 2.54 207 2.24 208 2.24 209 2.16 210 1.89 211 1.89 212 1.74 213 1.66 214 1.47 215 1.39 216 1.16 217 1.16 218 1.06 219 0.9 220 0.9 221 0.79 222 0.64 223 0.64 224 0.56 225 0.39 226 0.39 227 0.37 228 0.4 229 0.37 230 0.3 231 0.28 232 0.24 233 0.22 234 0.18 235 0.15 236 0.15 237 0.12 238 0.15 239 0.15 240 0.17 241 0.13 242 0.12 243 0.09 244 0.12 245 0.12 246 0.11 247 0.1 248 0.1 249 0.11 250 0.14 251 0.14 252 0.15 253 0.13 254 0.13 255 0.13 256 0.14 257 0.14 258 0.14 259 0.17 260 0.15 261 0.17 262 0.15 263 0.15 264 0.17 265 0.14 266 0.17 267 0.16 268 0.18 269 0.18 270 0.18 271 0.2 272 0.2 273 0.17 274 0.2 275 0.2 276 0.21 277 0.21 278 0.21 279 0.19 280 0.19 281 0.19 282 0.22 283 0.2 284 0.2 285 0.22 286 0.25 287 0.25 288 0.27 289 0.28 290 0.28 291 0.34 292 0.35 293 0.35 294 0.38 295 0.45 296 0.45 297 0.5 298 0.51 299 0.54 300 0.61 301 0.65 302 0.69 303 0.69 304 0.72 305 0.73 306 0.78 307 0.81 308 0.96 309 0.96 310 1 311 1.14 312 1.14 313 1.19 314 1.23 315 1.3 316 1.31 317 1.45 318 1.45 319 1.53 320 1.62 321 1.62 322 1.7 323 1.76 324 1.76 325 1.78 326 1.87 327 1.87 328 1.9 329 1.93 330 1.93 331 1.92 332 1.92 333 1.92 334 1.88 335 1.8 336 1.8 337 1.77 338 1.68 339 1.68 340 1.6 341 1.45 342 1.45 343 1.35 344 1.22 345 1.22 346 1.15 347 0.95 348 0.95 349 0.88 350 0.75 351 0.75 352 0.68 353 0.55 354 0.55 355 0.5 356 0.39 357 0.39 358 0.3 359 0.16 1 0 360 0 11.15 1 10.28 2 9.54 3 8.75 4 7.91 5 7.44 6 6.66 7 6.29 8 5.96 9 5.5 10 5.28 11 4.95 12 4.82 13 4.65 14 4.55 15 4.57 16 4.53 17 4.6 18 4.72 19 4.84 20 5.13 21 5.34 22 5.72 23 5.87 24 6.48 25 6.86 26 7.17 27 7.66 28 8.1 29 8.47 30 8.87 31 9.22 32 9.48 33 9.5 34 9.41 35 8.98 36 8.69 37 8.39 38 7.55 39 7.19 40 6.35 41 5.75 42 5.17 43 4.61 44 4.13 45 3.6 46 3.03 47 2.76 48 2.15 49 1.9 50 1.67 51 1.21 52 1.02 53 0.76 54 0.55 55 0.39 56 0.25 57 0.16 58 0.11 59 0.02 60 0.03 61 0 62 0.07 63 0.12 64 0.26 65 0.35 66 0.56 67 0.72 68 0.94 69 1.21 70 1.49 71 1.78 72 2.13 73 2.59 74 3.02 75 3.71 76 4.11 77 5.08 78 5.64 79 6.31 80 7.59 81 8.46 82 9.88 83 11.33 84 12.98 85 15.07 86 18.68 87 22.94 88 42.11 89 26.99 90 22.22 91 16.28 92 14.47 93 12.08 94 10.78 95 9.6 96 8.61 97 7.6 98 6.93 99 6.01 100 5.53 101 5.08 102 4.42 103 4.06 104 3.55 105 3.22 106 2.87 107 2.61 108 2.36 109 2.11 110 1.87 111 1.68 112 1.54 113 1.32 114 1.2 115 1.03 116 0.93 117 0.83 118 0.74 119 0.7 120 0.65 121 0.61 122 0.67 123 0.68 124 0.7 125 0.76 126 0.96 127 1.03 128 1.28 129 1.41 130 1.61 131 1.9 132 2.21 133 2.53 134 2.83 135 3.29 136 3.69 137 4.21 138 4.65 139 5.08 140 5.83 141 6.24 142 7.12 143 7.55 144 8.18 145 8.69 146 9.15 147 9.47 148 9.69 149 9.87 150 9.74 151 9.56 152 9.3 153 9.02 154 8.7 155 8.35 156 8.12 157 7.88 158 7.62 159 7.47 160 7.29 161 7.19 162 7.1 163 6.97 164 6.85 165 6.94 166 6.84 167 6.88 168 6.89 169 6.87 170 6.93 171 6.95 172 7.09 173 7.16 174 7.3 175 7.54 176 7.69 177 8.18 178 8.32 179 8.62 180 9.09 181 9.5 182 10.02 183 10.49 184 10.97 185 11.5 186 12.05 187 12.4 188 12.89 189 13.02 190 13.08 191 13.15 192 12.79 193 12.53 194 12.26 195 12.02 196 11.72 197 11.46 198 11.23 199 10.76 200 10.58 201 10.38 202 10.23 203 10.19 204 9.88 205 9.67 206 9.65 207 9.53 208 9.43 209 9.51 210 9.57 211 9.48 212 9.59 213 9.6 214 9.76 215 9.89 216 10.24 217 10.35 218 10.53 219 10.79 220 11 221 11.19 222 11.35 223 11.73 224 11.91 225 12.21 226 12.56 227 12.75 228 13.16 229 13.5 230 13.84 231 14.25 232 14.57 233 14.76 234 15.2 235 15.26 236 15.41 237 15.64 238 15.74 239 15.68 240 15.8 241 15.96 242 15.94 243 16.16 244 16.33 245 16.64 246 16.93 247 17.59 248 17.77 249 18.07 250 19 251 19.23 252 19.81 253 20.38 254 21.1 255 21.54 256 22.28 257 23.21 258 24.49 259 25.55 260 26.17 261 28.39 262 29.38 263 35.77 264 36.87 265 37.96 266 40.8 267 37.15 268 32.91 269 30.91 270 29.12 271 26.91 272 25.94 273 24.58 274 23.94 275 23.2 276 22.44 277 22.39 278 21.72 279 21.39 280 21.28 281 20.75 282 20.87 283 20.75 284 20.84 285 20.92 286 20.97 287 21.16 288 20.96 289 21.25 290 21.15 291 20.85 292 20.44 293 19.57 294 19.21 295 18.15 296 17.41 297 16.29 298 15.58 299 15.01 300 14.05 301 13.5 302 12.84 303 12.31 304 11.81 305 11.35 306 10.9 307 10.64 308 10.28 309 10.05 310 9.99 311 9.77 312 9.71 313 9.8 314 9.75 315 9.84 316 9.99 317 10.1 318 10.34 319 10.6 320 10.77 321 10.91 322 11.22 323 11.31 324 11.38 325 11.35 326 11.22 327 11.12 328 11.03 329 10.76 330 10.7 331 10.4 332 10.24 333 10.02 334 10 335 9.95 336 9.79 337 9.86 338 9.87 339 9.99 340 10.26 341 10.35 342 10.73 343 11.06 344 11.49 345 11.89 346 12.29 347 12.83 348 13.44 349 13.92 350 14.49 351 14.89 352 15.31 353 15.63 354 15.81 355 15.08 356 14.47 357 13.78 358 12.88 359 11.97 0",61,"【3.5GHz】SANT(Indoor)-MultiBand-360VH344-GTL",360,3560,3600,0,null,"SANT(Indoor)-MultiBand-360VH344-GTL",false,0,0,null],</v>
      </c>
      <c r="B94" s="10" t="str">
        <f t="shared" si="5"/>
        <v>5.74,"Ｇｏｏｄ Ｔｅｌｅｃｏｍｍｕｎｉｃａｔｉｏｎ","20180215_エリア設計部修正","2 0 0 360 0 0.16 1 0.12 2 0.05 3 0.05 4 0.04 5 0.02 6 0 7 0 8 0.01 9 0.04 10 0.05 11 0.07 12 0.11 13 0.16 14 0.21 15 0.3 16 0.3 17 0.34 18 0.47 19 0.47 20 0.52 21 0.67 22 0.67 23 0.73 24 0.87 25 0.87 26 0.94 27 1.08 28 1.08 29 1.18 30 1.26 31 1.26 32 1.37 33 1.47 34 1.47 35 1.5 36 1.55 37 1.55 38 1.57 39 1.6 40 1.6 41 1.58 42 1.59 43 1.59 44 1.6 45 1.56 46 1.56 47 1.54 48 1.52 49 1.52 50 1.53 51 1.49 52 1.47 53 1.47 54 1.43 55 1.43 56 1.44 57 1.42 58 1.39 59 1.39 60 1.37 61 1.37 62 1.36 63 1.38 64 1.36 65 1.34 66 1.34 67 1.34 68 1.35 69 1.34 70 1.34 71 1.33 72 1.35 73 1.35 74 1.37 75 1.37 76 1.41 77 1.4 78 1.38 79 1.4 80 1.4 81 1.41 82 1.43 83 1.41 84 1.41 85 1.41 86 1.41 87 1.41 88 1.48 89 1.48 90 1.4 91 1.39 92 1.37 93 1.41 94 1.38 95 1.41 96 1.4 97 1.39 98 1.39 99 1.36 100 1.36 101 1.33 102 1.34 103 1.3 104 1.34 105 1.34 106 1.26 107 1.22 108 1.23 109 1.22 110 1.22 111 1.19 112 1.17 113 1.24 114 1.24 115 1.19 116 1.13 117 1.13 118 1.08 119 1.05 120 1.03 121 1 122 0.94 123 0.94 124 0.91 125 0.84 126 0.84 127 0.79 128 0.72 129 0.72 130 0.67 131 0.67 132 0.67 133 0.6 134 0.54 135 0.54 136 0.55 137 0.46 138 0.46 139 0.43 140 0.39 141 0.39 142 0.36 143 0.3 144 0.3 145 0.29 146 0.26 147 0.26 148 0.28 149 0.19 150 0.19 151 0.19 152 0.19 153 0.18 154 0.18 155 0.18 156 0.18 157 0.22 158 0.22 159 0.21 160 0.23 161 0.27 162 0.29 163 0.3 164 0.33 165 0.34 166 0.42 167 0.45 168 0.51 169 0.57 170 0.61 171 0.74 172 0.74 173 0.84 174 1.03 175 1.03 176 1.14 177 1.34 178 1.34 179 1.48 180 1.63 181 1.76 182 1.79 183 2.14 184 2.14 185 2.3 186 2.53 187 2.53 188 2.67 189 2.88 190 2.88 191 3 192 3.17 193 3.17 194 3.15 195 3.18 196 3.18 197 3.2 198 3.18 199 3.18 200 3.19 201 3 202 3 203 2.9 204 2.66 205 2.66 206 2.54 207 2.24 208 2.24 209 2.16 210 1.89 211 1.89 212 1.74 213 1.66 214 1.47 215 1.39 216 1.16 217 1.16 218 1.06 219 0.9 220 0.9 221 0.79 222 0.64 223 0.64 224 0.56 225 0.39 226 0.39 227 0.37 228 0.4 229 0.37 230 0.3 231 0.28 232 0.24 233 0.22 234 0.18 235 0.15 236 0.15 237 0.12 238 0.15 239 0.15 240 0.17 241 0.13 242 0.12 243 0.09 244 0.12 245 0.12 246 0.11 247 0.1 248 0.1 249 0.11 250 0.14 251 0.14 252 0.15 253 0.13 254 0.13 255 0.13 256 0.14 257 0.14 258 0.14 259 0.17 260 0.15 261 0.17 262 0.15 263 0.15 264 0.17 265 0.14 266 0.17 267 0.16 268 0.18 269 0.18 270 0.18 271 0.2 272 0.2 273 0.17 274 0.2 275 0.2 276 0.21 277 0.21 278 0.21 279 0.19 280 0.19 281 0.19 282 0.22 283 0.2 284 0.2 285 0.22 286 0.25 287 0.25 288 0.27 289 0.28 290 0.28 291 0.34 292 0.35 293 0.35 294 0.38 295 0.45 296 0.45 297 0.5 298 0.51 299 0.54 300 0.61 301 0.65 302 0.69 303 0.69 304 0.72 305 0.73 306 0.78 307 0.81 308 0.96 309 0.96 310 1 311 1.14 312 1.14 313 1.19 314 1.23 315 1.3 316 1.31 317 1.45 318 1.45 319 1.53 320 1.62 321 1.62 322 1.7 323 1.76 324 1.76 325 1.78 326 1.87 327 1.87 328 1.9 329 1.93 330 1.93 331 1.92 332 1.92 333 1.92 334 1.88 335 1.8 336 1.8 337 1.77 338 1.68 339 1.68 340 1.6 341 1.45 342 1.45 343 1.35 344 1.22 345 1.22 346 1.15 347 0.95 348 0.95 349 0.88 350 0.75 351 0.75 352 0.68 353 0.55 354 0.55 355 0.5 356 0.39 357 0.39 358 0.3 359 0.16 1 0 360 0 11.15 1 10.28 2 9.54 3 8.75 4 7.91 5 7.44 6 6.66 7 6.29 8 5.96 9 5.5 10 5.28 11 4.95 12 4.82 13 4.65 14 4.55 15 4.57 16 4.53 17 4.6 18 4.72 19 4.84 20 5.13 21 5.34 22 5.72 23 5.87 24 6.48 25 6.86 26 7.17 27 7.66 28 8.1 29 8.47 30 8.87 31 9.22 32 9.48 33 9.5 34 9.41 35 8.98 36 8.69 37 8.39 38 7.55 39 7.19 40 6.35 41 5.75 42 5.17 43 4.61 44 4.13 45 3.6 46 3.03 47 2.76 48 2.15 49 1.9 50 1.67 51 1.21 52 1.02 53 0.76 54 0.55 55 0.39 56 0.25 57 0.16 58 0.11 59 0.02 60 0.03 61 0 62 0.07 63 0.12 64 0.26 65 0.35 66 0.56 67 0.72 68 0.94 69 1.21 70 1.49 71 1.78 72 2.13 73 2.59 74 3.02 75 3.71 76 4.11 77 5.08 78 5.64 79 6.31 80 7.59 81 8.46 82 9.88 83 11.33 84 12.98 85 15.07 86 18.68 87 22.94 88 42.11 89 26.99 90 22.22 91 16.28 92 14.47 93 12.08 94 10.78 95 9.6 96 8.61 97 7.6 98 6.93 99 6.01 100 5.53 101 5.08 102 4.42 103 4.06 104 3.55 105 3.22 106 2.87 107 2.61 108 2.36 109 2.11 110 1.87 111 1.68 112 1.54 113 1.32 114 1.2 115 1.03 116 0.93 117 0.83 118 0.74 119 0.7 120 0.65 121 0.61 122 0.67 123 0.68 124 0.7 125 0.76 126 0.96 127 1.03 128 1.28 129 1.41 130 1.61 131 1.9 132 2.21 133 2.53 134 2.83 135 3.29 136 3.69 137 4.21 138 4.65 139 5.08 140 5.83 141 6.24 142 7.12 143 7.55 144 8.18 145 8.69 146 9.15 147 9.47 148 9.69 149 9.87 150 9.74 151 9.56 152 9.3 153 9.02 154 8.7 155 8.35 156 8.12 157 7.88 158 7.62 159 7.47 160 7.29 161 7.19 162 7.1 163 6.97 164 6.85 165 6.94 166 6.84 167 6.88 168 6.89 169 6.87 170 6.93 171 6.95 172 7.09 173 7.16 174 7.3 175 7.54 176 7.69 177 8.18 178 8.32 179 8.62 180 9.09 181 9.5 182 10.02 183 10.49 184 10.97 185 11.5 186 12.05 187 12.4 188 12.89 189 13.02 190 13.08 191 13.15 192 12.79 193 12.53 194 12.26 195 12.02 196 11.72 197 11.46 198 11.23 199 10.76 200 10.58 201 10.38 202 10.23 203 10.19 204 9.88 205 9.67 206 9.65 207 9.53 208 9.43 209 9.51 210 9.57 211 9.48 212 9.59 213 9.6 214 9.76 215 9.89 216 10.24 217 10.35 218 10.53 219 10.79 220 11 221 11.19 222 11.35 223 11.73 224 11.91 225 12.21 226 12.56 227 12.75 228 13.16 229 13.5 230 13.84 231 14.25 232 14.57 233 14.76 234 15.2 235 15.26 236 15.41 237 15.64 238 15.74 239 15.68 240 15.8 241 15.96 242 15.94 243 16.16 244 16.33 245 16.64 246 16.93 247 17.59 248 17.77 249 18.07 250 19 251 19.23 252 19.81 253 20.38 254 21.1 255 21.54 256 22.28 257 23.21 258 24.49 259 25.55 260 26.17 261 28.39 262 29.38 263 35.77 264 36.87 265 37.96 266 40.8 267 37.15 268 32.91 269 30.91 270 29.12 271 26.91 272 25.94 273 24.58 274 23.94 275 23.2 276 22.44 277 22.39 278 21.72 279 21.39 280 21.28 281 20.75 282 20.87 283 20.75 284 20.84 285 20.92 286 20.97 287 21.16 288 20.96 289 21.25 290 21.15 291 20.85 292 20.44 293 19.57 294 19.21 295 18.15 296 17.41 297 16.29 298 15.58 299 15.01 300 14.05 301 13.5 302 12.84 303 12.31 304 11.81 305 11.35 306 10.9 307 10.64 308 10.28 309 10.05 310 9.99 311 9.77 312 9.71 313 9.8 314 9.75 315 9.84 316 9.99 317 10.1 318 10.34 319 10.6 320 10.77 321 10.91 322 11.22 323 11.31 324 11.38 325 11.35 326 11.22 327 11.12 328 11.03 329 10.76 330 10.7 331 10.4 332 10.24 333 10.02 334 10 335 9.95 336 9.79 337 9.86 338 9.87 339 9.99 340 10.26 341 10.35 342 10.73 343 11.06 344 11.49 345 11.89 346 12.29 347 12.83 348 13.44 349 13.92 350 14.49 351 14.89 352 15.31 353 15.63 354 15.81 355 15.08 356 14.47 357 13.78 358 12.88 359 11.97 0",61,"【3.5GHz】SANT(Indoor)-MultiBand-360VH344-GTL",360,3560,3600,0,null,"SANT(Indoor)-MultiBand-360VH344-GTL",false,0,0,null],</v>
      </c>
      <c r="C94" s="10" t="str">
        <f t="shared" ref="C94:E94" si="121">""""&amp;C40&amp;""","&amp;D94</f>
        <v>"Ｇｏｏｄ Ｔｅｌｅｃｏｍｍｕｎｉｃａｔｉｏｎ","20180215_エリア設計部修正","2 0 0 360 0 0.16 1 0.12 2 0.05 3 0.05 4 0.04 5 0.02 6 0 7 0 8 0.01 9 0.04 10 0.05 11 0.07 12 0.11 13 0.16 14 0.21 15 0.3 16 0.3 17 0.34 18 0.47 19 0.47 20 0.52 21 0.67 22 0.67 23 0.73 24 0.87 25 0.87 26 0.94 27 1.08 28 1.08 29 1.18 30 1.26 31 1.26 32 1.37 33 1.47 34 1.47 35 1.5 36 1.55 37 1.55 38 1.57 39 1.6 40 1.6 41 1.58 42 1.59 43 1.59 44 1.6 45 1.56 46 1.56 47 1.54 48 1.52 49 1.52 50 1.53 51 1.49 52 1.47 53 1.47 54 1.43 55 1.43 56 1.44 57 1.42 58 1.39 59 1.39 60 1.37 61 1.37 62 1.36 63 1.38 64 1.36 65 1.34 66 1.34 67 1.34 68 1.35 69 1.34 70 1.34 71 1.33 72 1.35 73 1.35 74 1.37 75 1.37 76 1.41 77 1.4 78 1.38 79 1.4 80 1.4 81 1.41 82 1.43 83 1.41 84 1.41 85 1.41 86 1.41 87 1.41 88 1.48 89 1.48 90 1.4 91 1.39 92 1.37 93 1.41 94 1.38 95 1.41 96 1.4 97 1.39 98 1.39 99 1.36 100 1.36 101 1.33 102 1.34 103 1.3 104 1.34 105 1.34 106 1.26 107 1.22 108 1.23 109 1.22 110 1.22 111 1.19 112 1.17 113 1.24 114 1.24 115 1.19 116 1.13 117 1.13 118 1.08 119 1.05 120 1.03 121 1 122 0.94 123 0.94 124 0.91 125 0.84 126 0.84 127 0.79 128 0.72 129 0.72 130 0.67 131 0.67 132 0.67 133 0.6 134 0.54 135 0.54 136 0.55 137 0.46 138 0.46 139 0.43 140 0.39 141 0.39 142 0.36 143 0.3 144 0.3 145 0.29 146 0.26 147 0.26 148 0.28 149 0.19 150 0.19 151 0.19 152 0.19 153 0.18 154 0.18 155 0.18 156 0.18 157 0.22 158 0.22 159 0.21 160 0.23 161 0.27 162 0.29 163 0.3 164 0.33 165 0.34 166 0.42 167 0.45 168 0.51 169 0.57 170 0.61 171 0.74 172 0.74 173 0.84 174 1.03 175 1.03 176 1.14 177 1.34 178 1.34 179 1.48 180 1.63 181 1.76 182 1.79 183 2.14 184 2.14 185 2.3 186 2.53 187 2.53 188 2.67 189 2.88 190 2.88 191 3 192 3.17 193 3.17 194 3.15 195 3.18 196 3.18 197 3.2 198 3.18 199 3.18 200 3.19 201 3 202 3 203 2.9 204 2.66 205 2.66 206 2.54 207 2.24 208 2.24 209 2.16 210 1.89 211 1.89 212 1.74 213 1.66 214 1.47 215 1.39 216 1.16 217 1.16 218 1.06 219 0.9 220 0.9 221 0.79 222 0.64 223 0.64 224 0.56 225 0.39 226 0.39 227 0.37 228 0.4 229 0.37 230 0.3 231 0.28 232 0.24 233 0.22 234 0.18 235 0.15 236 0.15 237 0.12 238 0.15 239 0.15 240 0.17 241 0.13 242 0.12 243 0.09 244 0.12 245 0.12 246 0.11 247 0.1 248 0.1 249 0.11 250 0.14 251 0.14 252 0.15 253 0.13 254 0.13 255 0.13 256 0.14 257 0.14 258 0.14 259 0.17 260 0.15 261 0.17 262 0.15 263 0.15 264 0.17 265 0.14 266 0.17 267 0.16 268 0.18 269 0.18 270 0.18 271 0.2 272 0.2 273 0.17 274 0.2 275 0.2 276 0.21 277 0.21 278 0.21 279 0.19 280 0.19 281 0.19 282 0.22 283 0.2 284 0.2 285 0.22 286 0.25 287 0.25 288 0.27 289 0.28 290 0.28 291 0.34 292 0.35 293 0.35 294 0.38 295 0.45 296 0.45 297 0.5 298 0.51 299 0.54 300 0.61 301 0.65 302 0.69 303 0.69 304 0.72 305 0.73 306 0.78 307 0.81 308 0.96 309 0.96 310 1 311 1.14 312 1.14 313 1.19 314 1.23 315 1.3 316 1.31 317 1.45 318 1.45 319 1.53 320 1.62 321 1.62 322 1.7 323 1.76 324 1.76 325 1.78 326 1.87 327 1.87 328 1.9 329 1.93 330 1.93 331 1.92 332 1.92 333 1.92 334 1.88 335 1.8 336 1.8 337 1.77 338 1.68 339 1.68 340 1.6 341 1.45 342 1.45 343 1.35 344 1.22 345 1.22 346 1.15 347 0.95 348 0.95 349 0.88 350 0.75 351 0.75 352 0.68 353 0.55 354 0.55 355 0.5 356 0.39 357 0.39 358 0.3 359 0.16 1 0 360 0 11.15 1 10.28 2 9.54 3 8.75 4 7.91 5 7.44 6 6.66 7 6.29 8 5.96 9 5.5 10 5.28 11 4.95 12 4.82 13 4.65 14 4.55 15 4.57 16 4.53 17 4.6 18 4.72 19 4.84 20 5.13 21 5.34 22 5.72 23 5.87 24 6.48 25 6.86 26 7.17 27 7.66 28 8.1 29 8.47 30 8.87 31 9.22 32 9.48 33 9.5 34 9.41 35 8.98 36 8.69 37 8.39 38 7.55 39 7.19 40 6.35 41 5.75 42 5.17 43 4.61 44 4.13 45 3.6 46 3.03 47 2.76 48 2.15 49 1.9 50 1.67 51 1.21 52 1.02 53 0.76 54 0.55 55 0.39 56 0.25 57 0.16 58 0.11 59 0.02 60 0.03 61 0 62 0.07 63 0.12 64 0.26 65 0.35 66 0.56 67 0.72 68 0.94 69 1.21 70 1.49 71 1.78 72 2.13 73 2.59 74 3.02 75 3.71 76 4.11 77 5.08 78 5.64 79 6.31 80 7.59 81 8.46 82 9.88 83 11.33 84 12.98 85 15.07 86 18.68 87 22.94 88 42.11 89 26.99 90 22.22 91 16.28 92 14.47 93 12.08 94 10.78 95 9.6 96 8.61 97 7.6 98 6.93 99 6.01 100 5.53 101 5.08 102 4.42 103 4.06 104 3.55 105 3.22 106 2.87 107 2.61 108 2.36 109 2.11 110 1.87 111 1.68 112 1.54 113 1.32 114 1.2 115 1.03 116 0.93 117 0.83 118 0.74 119 0.7 120 0.65 121 0.61 122 0.67 123 0.68 124 0.7 125 0.76 126 0.96 127 1.03 128 1.28 129 1.41 130 1.61 131 1.9 132 2.21 133 2.53 134 2.83 135 3.29 136 3.69 137 4.21 138 4.65 139 5.08 140 5.83 141 6.24 142 7.12 143 7.55 144 8.18 145 8.69 146 9.15 147 9.47 148 9.69 149 9.87 150 9.74 151 9.56 152 9.3 153 9.02 154 8.7 155 8.35 156 8.12 157 7.88 158 7.62 159 7.47 160 7.29 161 7.19 162 7.1 163 6.97 164 6.85 165 6.94 166 6.84 167 6.88 168 6.89 169 6.87 170 6.93 171 6.95 172 7.09 173 7.16 174 7.3 175 7.54 176 7.69 177 8.18 178 8.32 179 8.62 180 9.09 181 9.5 182 10.02 183 10.49 184 10.97 185 11.5 186 12.05 187 12.4 188 12.89 189 13.02 190 13.08 191 13.15 192 12.79 193 12.53 194 12.26 195 12.02 196 11.72 197 11.46 198 11.23 199 10.76 200 10.58 201 10.38 202 10.23 203 10.19 204 9.88 205 9.67 206 9.65 207 9.53 208 9.43 209 9.51 210 9.57 211 9.48 212 9.59 213 9.6 214 9.76 215 9.89 216 10.24 217 10.35 218 10.53 219 10.79 220 11 221 11.19 222 11.35 223 11.73 224 11.91 225 12.21 226 12.56 227 12.75 228 13.16 229 13.5 230 13.84 231 14.25 232 14.57 233 14.76 234 15.2 235 15.26 236 15.41 237 15.64 238 15.74 239 15.68 240 15.8 241 15.96 242 15.94 243 16.16 244 16.33 245 16.64 246 16.93 247 17.59 248 17.77 249 18.07 250 19 251 19.23 252 19.81 253 20.38 254 21.1 255 21.54 256 22.28 257 23.21 258 24.49 259 25.55 260 26.17 261 28.39 262 29.38 263 35.77 264 36.87 265 37.96 266 40.8 267 37.15 268 32.91 269 30.91 270 29.12 271 26.91 272 25.94 273 24.58 274 23.94 275 23.2 276 22.44 277 22.39 278 21.72 279 21.39 280 21.28 281 20.75 282 20.87 283 20.75 284 20.84 285 20.92 286 20.97 287 21.16 288 20.96 289 21.25 290 21.15 291 20.85 292 20.44 293 19.57 294 19.21 295 18.15 296 17.41 297 16.29 298 15.58 299 15.01 300 14.05 301 13.5 302 12.84 303 12.31 304 11.81 305 11.35 306 10.9 307 10.64 308 10.28 309 10.05 310 9.99 311 9.77 312 9.71 313 9.8 314 9.75 315 9.84 316 9.99 317 10.1 318 10.34 319 10.6 320 10.77 321 10.91 322 11.22 323 11.31 324 11.38 325 11.35 326 11.22 327 11.12 328 11.03 329 10.76 330 10.7 331 10.4 332 10.24 333 10.02 334 10 335 9.95 336 9.79 337 9.86 338 9.87 339 9.99 340 10.26 341 10.35 342 10.73 343 11.06 344 11.49 345 11.89 346 12.29 347 12.83 348 13.44 349 13.92 350 14.49 351 14.89 352 15.31 353 15.63 354 15.81 355 15.08 356 14.47 357 13.78 358 12.88 359 11.97 0",61,"【3.5GHz】SANT(Indoor)-MultiBand-360VH344-GTL",360,3560,3600,0,null,"SANT(Indoor)-MultiBand-360VH344-GTL",false,0,0,null],</v>
      </c>
      <c r="D94" s="10" t="str">
        <f t="shared" si="121"/>
        <v>"20180215_エリア設計部修正","2 0 0 360 0 0.16 1 0.12 2 0.05 3 0.05 4 0.04 5 0.02 6 0 7 0 8 0.01 9 0.04 10 0.05 11 0.07 12 0.11 13 0.16 14 0.21 15 0.3 16 0.3 17 0.34 18 0.47 19 0.47 20 0.52 21 0.67 22 0.67 23 0.73 24 0.87 25 0.87 26 0.94 27 1.08 28 1.08 29 1.18 30 1.26 31 1.26 32 1.37 33 1.47 34 1.47 35 1.5 36 1.55 37 1.55 38 1.57 39 1.6 40 1.6 41 1.58 42 1.59 43 1.59 44 1.6 45 1.56 46 1.56 47 1.54 48 1.52 49 1.52 50 1.53 51 1.49 52 1.47 53 1.47 54 1.43 55 1.43 56 1.44 57 1.42 58 1.39 59 1.39 60 1.37 61 1.37 62 1.36 63 1.38 64 1.36 65 1.34 66 1.34 67 1.34 68 1.35 69 1.34 70 1.34 71 1.33 72 1.35 73 1.35 74 1.37 75 1.37 76 1.41 77 1.4 78 1.38 79 1.4 80 1.4 81 1.41 82 1.43 83 1.41 84 1.41 85 1.41 86 1.41 87 1.41 88 1.48 89 1.48 90 1.4 91 1.39 92 1.37 93 1.41 94 1.38 95 1.41 96 1.4 97 1.39 98 1.39 99 1.36 100 1.36 101 1.33 102 1.34 103 1.3 104 1.34 105 1.34 106 1.26 107 1.22 108 1.23 109 1.22 110 1.22 111 1.19 112 1.17 113 1.24 114 1.24 115 1.19 116 1.13 117 1.13 118 1.08 119 1.05 120 1.03 121 1 122 0.94 123 0.94 124 0.91 125 0.84 126 0.84 127 0.79 128 0.72 129 0.72 130 0.67 131 0.67 132 0.67 133 0.6 134 0.54 135 0.54 136 0.55 137 0.46 138 0.46 139 0.43 140 0.39 141 0.39 142 0.36 143 0.3 144 0.3 145 0.29 146 0.26 147 0.26 148 0.28 149 0.19 150 0.19 151 0.19 152 0.19 153 0.18 154 0.18 155 0.18 156 0.18 157 0.22 158 0.22 159 0.21 160 0.23 161 0.27 162 0.29 163 0.3 164 0.33 165 0.34 166 0.42 167 0.45 168 0.51 169 0.57 170 0.61 171 0.74 172 0.74 173 0.84 174 1.03 175 1.03 176 1.14 177 1.34 178 1.34 179 1.48 180 1.63 181 1.76 182 1.79 183 2.14 184 2.14 185 2.3 186 2.53 187 2.53 188 2.67 189 2.88 190 2.88 191 3 192 3.17 193 3.17 194 3.15 195 3.18 196 3.18 197 3.2 198 3.18 199 3.18 200 3.19 201 3 202 3 203 2.9 204 2.66 205 2.66 206 2.54 207 2.24 208 2.24 209 2.16 210 1.89 211 1.89 212 1.74 213 1.66 214 1.47 215 1.39 216 1.16 217 1.16 218 1.06 219 0.9 220 0.9 221 0.79 222 0.64 223 0.64 224 0.56 225 0.39 226 0.39 227 0.37 228 0.4 229 0.37 230 0.3 231 0.28 232 0.24 233 0.22 234 0.18 235 0.15 236 0.15 237 0.12 238 0.15 239 0.15 240 0.17 241 0.13 242 0.12 243 0.09 244 0.12 245 0.12 246 0.11 247 0.1 248 0.1 249 0.11 250 0.14 251 0.14 252 0.15 253 0.13 254 0.13 255 0.13 256 0.14 257 0.14 258 0.14 259 0.17 260 0.15 261 0.17 262 0.15 263 0.15 264 0.17 265 0.14 266 0.17 267 0.16 268 0.18 269 0.18 270 0.18 271 0.2 272 0.2 273 0.17 274 0.2 275 0.2 276 0.21 277 0.21 278 0.21 279 0.19 280 0.19 281 0.19 282 0.22 283 0.2 284 0.2 285 0.22 286 0.25 287 0.25 288 0.27 289 0.28 290 0.28 291 0.34 292 0.35 293 0.35 294 0.38 295 0.45 296 0.45 297 0.5 298 0.51 299 0.54 300 0.61 301 0.65 302 0.69 303 0.69 304 0.72 305 0.73 306 0.78 307 0.81 308 0.96 309 0.96 310 1 311 1.14 312 1.14 313 1.19 314 1.23 315 1.3 316 1.31 317 1.45 318 1.45 319 1.53 320 1.62 321 1.62 322 1.7 323 1.76 324 1.76 325 1.78 326 1.87 327 1.87 328 1.9 329 1.93 330 1.93 331 1.92 332 1.92 333 1.92 334 1.88 335 1.8 336 1.8 337 1.77 338 1.68 339 1.68 340 1.6 341 1.45 342 1.45 343 1.35 344 1.22 345 1.22 346 1.15 347 0.95 348 0.95 349 0.88 350 0.75 351 0.75 352 0.68 353 0.55 354 0.55 355 0.5 356 0.39 357 0.39 358 0.3 359 0.16 1 0 360 0 11.15 1 10.28 2 9.54 3 8.75 4 7.91 5 7.44 6 6.66 7 6.29 8 5.96 9 5.5 10 5.28 11 4.95 12 4.82 13 4.65 14 4.55 15 4.57 16 4.53 17 4.6 18 4.72 19 4.84 20 5.13 21 5.34 22 5.72 23 5.87 24 6.48 25 6.86 26 7.17 27 7.66 28 8.1 29 8.47 30 8.87 31 9.22 32 9.48 33 9.5 34 9.41 35 8.98 36 8.69 37 8.39 38 7.55 39 7.19 40 6.35 41 5.75 42 5.17 43 4.61 44 4.13 45 3.6 46 3.03 47 2.76 48 2.15 49 1.9 50 1.67 51 1.21 52 1.02 53 0.76 54 0.55 55 0.39 56 0.25 57 0.16 58 0.11 59 0.02 60 0.03 61 0 62 0.07 63 0.12 64 0.26 65 0.35 66 0.56 67 0.72 68 0.94 69 1.21 70 1.49 71 1.78 72 2.13 73 2.59 74 3.02 75 3.71 76 4.11 77 5.08 78 5.64 79 6.31 80 7.59 81 8.46 82 9.88 83 11.33 84 12.98 85 15.07 86 18.68 87 22.94 88 42.11 89 26.99 90 22.22 91 16.28 92 14.47 93 12.08 94 10.78 95 9.6 96 8.61 97 7.6 98 6.93 99 6.01 100 5.53 101 5.08 102 4.42 103 4.06 104 3.55 105 3.22 106 2.87 107 2.61 108 2.36 109 2.11 110 1.87 111 1.68 112 1.54 113 1.32 114 1.2 115 1.03 116 0.93 117 0.83 118 0.74 119 0.7 120 0.65 121 0.61 122 0.67 123 0.68 124 0.7 125 0.76 126 0.96 127 1.03 128 1.28 129 1.41 130 1.61 131 1.9 132 2.21 133 2.53 134 2.83 135 3.29 136 3.69 137 4.21 138 4.65 139 5.08 140 5.83 141 6.24 142 7.12 143 7.55 144 8.18 145 8.69 146 9.15 147 9.47 148 9.69 149 9.87 150 9.74 151 9.56 152 9.3 153 9.02 154 8.7 155 8.35 156 8.12 157 7.88 158 7.62 159 7.47 160 7.29 161 7.19 162 7.1 163 6.97 164 6.85 165 6.94 166 6.84 167 6.88 168 6.89 169 6.87 170 6.93 171 6.95 172 7.09 173 7.16 174 7.3 175 7.54 176 7.69 177 8.18 178 8.32 179 8.62 180 9.09 181 9.5 182 10.02 183 10.49 184 10.97 185 11.5 186 12.05 187 12.4 188 12.89 189 13.02 190 13.08 191 13.15 192 12.79 193 12.53 194 12.26 195 12.02 196 11.72 197 11.46 198 11.23 199 10.76 200 10.58 201 10.38 202 10.23 203 10.19 204 9.88 205 9.67 206 9.65 207 9.53 208 9.43 209 9.51 210 9.57 211 9.48 212 9.59 213 9.6 214 9.76 215 9.89 216 10.24 217 10.35 218 10.53 219 10.79 220 11 221 11.19 222 11.35 223 11.73 224 11.91 225 12.21 226 12.56 227 12.75 228 13.16 229 13.5 230 13.84 231 14.25 232 14.57 233 14.76 234 15.2 235 15.26 236 15.41 237 15.64 238 15.74 239 15.68 240 15.8 241 15.96 242 15.94 243 16.16 244 16.33 245 16.64 246 16.93 247 17.59 248 17.77 249 18.07 250 19 251 19.23 252 19.81 253 20.38 254 21.1 255 21.54 256 22.28 257 23.21 258 24.49 259 25.55 260 26.17 261 28.39 262 29.38 263 35.77 264 36.87 265 37.96 266 40.8 267 37.15 268 32.91 269 30.91 270 29.12 271 26.91 272 25.94 273 24.58 274 23.94 275 23.2 276 22.44 277 22.39 278 21.72 279 21.39 280 21.28 281 20.75 282 20.87 283 20.75 284 20.84 285 20.92 286 20.97 287 21.16 288 20.96 289 21.25 290 21.15 291 20.85 292 20.44 293 19.57 294 19.21 295 18.15 296 17.41 297 16.29 298 15.58 299 15.01 300 14.05 301 13.5 302 12.84 303 12.31 304 11.81 305 11.35 306 10.9 307 10.64 308 10.28 309 10.05 310 9.99 311 9.77 312 9.71 313 9.8 314 9.75 315 9.84 316 9.99 317 10.1 318 10.34 319 10.6 320 10.77 321 10.91 322 11.22 323 11.31 324 11.38 325 11.35 326 11.22 327 11.12 328 11.03 329 10.76 330 10.7 331 10.4 332 10.24 333 10.02 334 10 335 9.95 336 9.79 337 9.86 338 9.87 339 9.99 340 10.26 341 10.35 342 10.73 343 11.06 344 11.49 345 11.89 346 12.29 347 12.83 348 13.44 349 13.92 350 14.49 351 14.89 352 15.31 353 15.63 354 15.81 355 15.08 356 14.47 357 13.78 358 12.88 359 11.97 0",61,"【3.5GHz】SANT(Indoor)-MultiBand-360VH344-GTL",360,3560,3600,0,null,"SANT(Indoor)-MultiBand-360VH344-GTL",false,0,0,null],</v>
      </c>
      <c r="E94" s="10" t="str">
        <f t="shared" si="121"/>
        <v>"2 0 0 360 0 0.16 1 0.12 2 0.05 3 0.05 4 0.04 5 0.02 6 0 7 0 8 0.01 9 0.04 10 0.05 11 0.07 12 0.11 13 0.16 14 0.21 15 0.3 16 0.3 17 0.34 18 0.47 19 0.47 20 0.52 21 0.67 22 0.67 23 0.73 24 0.87 25 0.87 26 0.94 27 1.08 28 1.08 29 1.18 30 1.26 31 1.26 32 1.37 33 1.47 34 1.47 35 1.5 36 1.55 37 1.55 38 1.57 39 1.6 40 1.6 41 1.58 42 1.59 43 1.59 44 1.6 45 1.56 46 1.56 47 1.54 48 1.52 49 1.52 50 1.53 51 1.49 52 1.47 53 1.47 54 1.43 55 1.43 56 1.44 57 1.42 58 1.39 59 1.39 60 1.37 61 1.37 62 1.36 63 1.38 64 1.36 65 1.34 66 1.34 67 1.34 68 1.35 69 1.34 70 1.34 71 1.33 72 1.35 73 1.35 74 1.37 75 1.37 76 1.41 77 1.4 78 1.38 79 1.4 80 1.4 81 1.41 82 1.43 83 1.41 84 1.41 85 1.41 86 1.41 87 1.41 88 1.48 89 1.48 90 1.4 91 1.39 92 1.37 93 1.41 94 1.38 95 1.41 96 1.4 97 1.39 98 1.39 99 1.36 100 1.36 101 1.33 102 1.34 103 1.3 104 1.34 105 1.34 106 1.26 107 1.22 108 1.23 109 1.22 110 1.22 111 1.19 112 1.17 113 1.24 114 1.24 115 1.19 116 1.13 117 1.13 118 1.08 119 1.05 120 1.03 121 1 122 0.94 123 0.94 124 0.91 125 0.84 126 0.84 127 0.79 128 0.72 129 0.72 130 0.67 131 0.67 132 0.67 133 0.6 134 0.54 135 0.54 136 0.55 137 0.46 138 0.46 139 0.43 140 0.39 141 0.39 142 0.36 143 0.3 144 0.3 145 0.29 146 0.26 147 0.26 148 0.28 149 0.19 150 0.19 151 0.19 152 0.19 153 0.18 154 0.18 155 0.18 156 0.18 157 0.22 158 0.22 159 0.21 160 0.23 161 0.27 162 0.29 163 0.3 164 0.33 165 0.34 166 0.42 167 0.45 168 0.51 169 0.57 170 0.61 171 0.74 172 0.74 173 0.84 174 1.03 175 1.03 176 1.14 177 1.34 178 1.34 179 1.48 180 1.63 181 1.76 182 1.79 183 2.14 184 2.14 185 2.3 186 2.53 187 2.53 188 2.67 189 2.88 190 2.88 191 3 192 3.17 193 3.17 194 3.15 195 3.18 196 3.18 197 3.2 198 3.18 199 3.18 200 3.19 201 3 202 3 203 2.9 204 2.66 205 2.66 206 2.54 207 2.24 208 2.24 209 2.16 210 1.89 211 1.89 212 1.74 213 1.66 214 1.47 215 1.39 216 1.16 217 1.16 218 1.06 219 0.9 220 0.9 221 0.79 222 0.64 223 0.64 224 0.56 225 0.39 226 0.39 227 0.37 228 0.4 229 0.37 230 0.3 231 0.28 232 0.24 233 0.22 234 0.18 235 0.15 236 0.15 237 0.12 238 0.15 239 0.15 240 0.17 241 0.13 242 0.12 243 0.09 244 0.12 245 0.12 246 0.11 247 0.1 248 0.1 249 0.11 250 0.14 251 0.14 252 0.15 253 0.13 254 0.13 255 0.13 256 0.14 257 0.14 258 0.14 259 0.17 260 0.15 261 0.17 262 0.15 263 0.15 264 0.17 265 0.14 266 0.17 267 0.16 268 0.18 269 0.18 270 0.18 271 0.2 272 0.2 273 0.17 274 0.2 275 0.2 276 0.21 277 0.21 278 0.21 279 0.19 280 0.19 281 0.19 282 0.22 283 0.2 284 0.2 285 0.22 286 0.25 287 0.25 288 0.27 289 0.28 290 0.28 291 0.34 292 0.35 293 0.35 294 0.38 295 0.45 296 0.45 297 0.5 298 0.51 299 0.54 300 0.61 301 0.65 302 0.69 303 0.69 304 0.72 305 0.73 306 0.78 307 0.81 308 0.96 309 0.96 310 1 311 1.14 312 1.14 313 1.19 314 1.23 315 1.3 316 1.31 317 1.45 318 1.45 319 1.53 320 1.62 321 1.62 322 1.7 323 1.76 324 1.76 325 1.78 326 1.87 327 1.87 328 1.9 329 1.93 330 1.93 331 1.92 332 1.92 333 1.92 334 1.88 335 1.8 336 1.8 337 1.77 338 1.68 339 1.68 340 1.6 341 1.45 342 1.45 343 1.35 344 1.22 345 1.22 346 1.15 347 0.95 348 0.95 349 0.88 350 0.75 351 0.75 352 0.68 353 0.55 354 0.55 355 0.5 356 0.39 357 0.39 358 0.3 359 0.16 1 0 360 0 11.15 1 10.28 2 9.54 3 8.75 4 7.91 5 7.44 6 6.66 7 6.29 8 5.96 9 5.5 10 5.28 11 4.95 12 4.82 13 4.65 14 4.55 15 4.57 16 4.53 17 4.6 18 4.72 19 4.84 20 5.13 21 5.34 22 5.72 23 5.87 24 6.48 25 6.86 26 7.17 27 7.66 28 8.1 29 8.47 30 8.87 31 9.22 32 9.48 33 9.5 34 9.41 35 8.98 36 8.69 37 8.39 38 7.55 39 7.19 40 6.35 41 5.75 42 5.17 43 4.61 44 4.13 45 3.6 46 3.03 47 2.76 48 2.15 49 1.9 50 1.67 51 1.21 52 1.02 53 0.76 54 0.55 55 0.39 56 0.25 57 0.16 58 0.11 59 0.02 60 0.03 61 0 62 0.07 63 0.12 64 0.26 65 0.35 66 0.56 67 0.72 68 0.94 69 1.21 70 1.49 71 1.78 72 2.13 73 2.59 74 3.02 75 3.71 76 4.11 77 5.08 78 5.64 79 6.31 80 7.59 81 8.46 82 9.88 83 11.33 84 12.98 85 15.07 86 18.68 87 22.94 88 42.11 89 26.99 90 22.22 91 16.28 92 14.47 93 12.08 94 10.78 95 9.6 96 8.61 97 7.6 98 6.93 99 6.01 100 5.53 101 5.08 102 4.42 103 4.06 104 3.55 105 3.22 106 2.87 107 2.61 108 2.36 109 2.11 110 1.87 111 1.68 112 1.54 113 1.32 114 1.2 115 1.03 116 0.93 117 0.83 118 0.74 119 0.7 120 0.65 121 0.61 122 0.67 123 0.68 124 0.7 125 0.76 126 0.96 127 1.03 128 1.28 129 1.41 130 1.61 131 1.9 132 2.21 133 2.53 134 2.83 135 3.29 136 3.69 137 4.21 138 4.65 139 5.08 140 5.83 141 6.24 142 7.12 143 7.55 144 8.18 145 8.69 146 9.15 147 9.47 148 9.69 149 9.87 150 9.74 151 9.56 152 9.3 153 9.02 154 8.7 155 8.35 156 8.12 157 7.88 158 7.62 159 7.47 160 7.29 161 7.19 162 7.1 163 6.97 164 6.85 165 6.94 166 6.84 167 6.88 168 6.89 169 6.87 170 6.93 171 6.95 172 7.09 173 7.16 174 7.3 175 7.54 176 7.69 177 8.18 178 8.32 179 8.62 180 9.09 181 9.5 182 10.02 183 10.49 184 10.97 185 11.5 186 12.05 187 12.4 188 12.89 189 13.02 190 13.08 191 13.15 192 12.79 193 12.53 194 12.26 195 12.02 196 11.72 197 11.46 198 11.23 199 10.76 200 10.58 201 10.38 202 10.23 203 10.19 204 9.88 205 9.67 206 9.65 207 9.53 208 9.43 209 9.51 210 9.57 211 9.48 212 9.59 213 9.6 214 9.76 215 9.89 216 10.24 217 10.35 218 10.53 219 10.79 220 11 221 11.19 222 11.35 223 11.73 224 11.91 225 12.21 226 12.56 227 12.75 228 13.16 229 13.5 230 13.84 231 14.25 232 14.57 233 14.76 234 15.2 235 15.26 236 15.41 237 15.64 238 15.74 239 15.68 240 15.8 241 15.96 242 15.94 243 16.16 244 16.33 245 16.64 246 16.93 247 17.59 248 17.77 249 18.07 250 19 251 19.23 252 19.81 253 20.38 254 21.1 255 21.54 256 22.28 257 23.21 258 24.49 259 25.55 260 26.17 261 28.39 262 29.38 263 35.77 264 36.87 265 37.96 266 40.8 267 37.15 268 32.91 269 30.91 270 29.12 271 26.91 272 25.94 273 24.58 274 23.94 275 23.2 276 22.44 277 22.39 278 21.72 279 21.39 280 21.28 281 20.75 282 20.87 283 20.75 284 20.84 285 20.92 286 20.97 287 21.16 288 20.96 289 21.25 290 21.15 291 20.85 292 20.44 293 19.57 294 19.21 295 18.15 296 17.41 297 16.29 298 15.58 299 15.01 300 14.05 301 13.5 302 12.84 303 12.31 304 11.81 305 11.35 306 10.9 307 10.64 308 10.28 309 10.05 310 9.99 311 9.77 312 9.71 313 9.8 314 9.75 315 9.84 316 9.99 317 10.1 318 10.34 319 10.6 320 10.77 321 10.91 322 11.22 323 11.31 324 11.38 325 11.35 326 11.22 327 11.12 328 11.03 329 10.76 330 10.7 331 10.4 332 10.24 333 10.02 334 10 335 9.95 336 9.79 337 9.86 338 9.87 339 9.99 340 10.26 341 10.35 342 10.73 343 11.06 344 11.49 345 11.89 346 12.29 347 12.83 348 13.44 349 13.92 350 14.49 351 14.89 352 15.31 353 15.63 354 15.81 355 15.08 356 14.47 357 13.78 358 12.88 359 11.97 0",61,"【3.5GHz】SANT(Indoor)-MultiBand-360VH344-GTL",360,3560,3600,0,null,"SANT(Indoor)-MultiBand-360VH344-GTL",false,0,0,null],</v>
      </c>
      <c r="F94" s="10" t="str">
        <f t="shared" si="7"/>
        <v>61,"【3.5GHz】SANT(Indoor)-MultiBand-360VH344-GTL",360,3560,3600,0,null,"SANT(Indoor)-MultiBand-360VH344-GTL",false,0,0,null],</v>
      </c>
      <c r="G94" s="10" t="str">
        <f t="shared" si="8"/>
        <v>"【3.5GHz】SANT(Indoor)-MultiBand-360VH344-GTL",360,3560,3600,0,null,"SANT(Indoor)-MultiBand-360VH344-GTL",false,0,0,null],</v>
      </c>
      <c r="H94" s="10" t="str">
        <f t="shared" ref="H94:L94" si="122">H40&amp;","&amp;I94</f>
        <v>360,3560,3600,0,null,"SANT(Indoor)-MultiBand-360VH344-GTL",false,0,0,null],</v>
      </c>
      <c r="I94" s="10" t="str">
        <f t="shared" si="122"/>
        <v>3560,3600,0,null,"SANT(Indoor)-MultiBand-360VH344-GTL",false,0,0,null],</v>
      </c>
      <c r="J94" s="10" t="str">
        <f t="shared" si="122"/>
        <v>3600,0,null,"SANT(Indoor)-MultiBand-360VH344-GTL",false,0,0,null],</v>
      </c>
      <c r="K94" s="10" t="str">
        <f t="shared" si="122"/>
        <v>0,null,"SANT(Indoor)-MultiBand-360VH344-GTL",false,0,0,null],</v>
      </c>
      <c r="L94" s="10" t="str">
        <f t="shared" si="122"/>
        <v>null,"SANT(Indoor)-MultiBand-360VH344-GTL",false,0,0,null],</v>
      </c>
      <c r="M94" s="10" t="str">
        <f t="shared" si="10"/>
        <v>"SANT(Indoor)-MultiBand-360VH344-GTL",false,0,0,null],</v>
      </c>
      <c r="N94" s="10" t="str">
        <f t="shared" ref="N94:P94" si="123">N40&amp;","&amp;O94</f>
        <v>false,0,0,null],</v>
      </c>
      <c r="O94" s="10" t="str">
        <f t="shared" si="123"/>
        <v>0,0,null],</v>
      </c>
      <c r="P94" s="10" t="str">
        <f t="shared" si="123"/>
        <v>0,null],</v>
      </c>
      <c r="Q94" s="10" t="str">
        <f t="shared" si="12"/>
        <v>null],</v>
      </c>
    </row>
    <row r="95">
      <c r="A95" s="10" t="str">
        <f t="shared" si="4"/>
        <v>["【700MHz】OHTK-02-135F(0)",3.91,"Ｇｏｏｄ Ｔｅｌｅｃｏｍｍｕｎｉｃａｔｉｏｎ","20180215_エリア設計部修正","2 0 0 360 0 0 1 0.01 2 0.01 3 0.01 4 0.01 5 0.01 6 0.01 7 0.02 8 0.03 9 0.04 10 0.06 11 0.08 12 0.1 13 0.14 14 0.17 15 0.21 16 0.25 17 0.3 18 0.36 19 0.42 20 0.48 21 0.56 22 0.64 23 0.74 24 0.84 25 0.96 26 1.08 27 1.21 28 1.36 29 1.52 30 1.69 31 1.88 32 2.09 33 2.33 34 2.58 35 2.84 36 3.13 37 3.45 38 3.79 39 4.14 40 4.51 41 4.91 42 5.34 43 5.78 44 6.2 45 6.57 46 6.93 47 7.3 48 7.64 49 7.88 50 7.97 51 7.92 52 7.8 53 7.63 54 7.42 55 7.2 56 6.93 57 6.58 58 6.18 59 5.8 60 5.47 61 5.17 62 4.88 63 4.61 64 4.4 65 4.26 66 4.19 67 4.12 68 4.06 69 4.03 70 4.01 71 4.05 72 4.15 73 4.29 74 4.43 75 4.57 76 4.7 77 4.86 78 5.01 79 5.12 80 5.17 81 5.13 82 5.02 83 4.87 84 4.7 85 4.51 86 4.27 87 3.96 88 3.62 89 3.27 90 2.95 91 2.66 92 2.37 93 2.09 94 1.85 95 1.66 96 1.51 97 1.37 98 1.26 99 1.17 100 1.14 101 1.16 102 1.19 103 1.24 104 1.3 105 1.36 106 1.45 107 1.56 108 1.69 109 1.81 110 1.91 111 2 112 2.09 113 2.16 114 2.22 115 2.24 116 2.23 117 2.21 118 2.17 119 2.13 120 2.09 121 2.04 122 1.97 123 1.89 124 1.83 125 1.8 126 1.79 127 1.78 128 1.77 129 1.76 130 1.76 131 1.78 132 1.84 133 1.92 134 2.02 135 2.11 136 2.21 137 2.33 138 2.45 139 2.58 140 2.71 141 2.84 142 2.97 143 3.09 144 3.21 145 3.31 146 3.4 147 3.49 148 3.57 149 3.63 150 3.65 151 3.65 152 3.64 153 3.63 154 3.62 155 3.6 156 3.57 157 3.52 158 3.45 159 3.38 160 3.31 161 3.24 162 3.16 163 3.07 164 2.99 165 2.91 166 2.84 167 2.77 168 2.7 169 2.63 170 2.57 171 2.51 172 2.45 173 2.39 174 2.34 175 2.29 176 2.24 177 2.2 178 2.16 179 2.12 180 2.09 181 2.05 182 2.02 183 1.99 184 1.96 185 1.93 186 1.91 187 1.89 188 1.87 189 1.85 190 1.85 191 1.85 192 1.85 193 1.85 194 1.86 195 1.86 196 1.87 197 1.89 198 1.91 199 1.93 200 1.94 201 1.97 202 1.99 203 2.02 204 2.04 205 2.05 206 2.06 207 2.06 208 2.07 209 2.07 210 2.07 211 2.06 212 2.04 213 2.02 214 1.98 215 1.95 216 1.91 217 1.85 218 1.79 219 1.72 220 1.66 221 1.59 222 1.52 223 1.45 224 1.39 225 1.34 226 1.3 227 1.27 228 1.24 229 1.22 230 1.21 231 1.22 232 1.26 233 1.31 234 1.37 235 1.43 236 1.52 237 1.62 238 1.75 239 1.89 240 2.02 241 2.17 242 2.33 243 2.5 244 2.66 245 2.8 246 2.94 247 3.07 248 3.2 249 3.31 250 3.4 251 3.49 252 3.56 253 3.62 254 3.68 255 3.74 256 3.8 257 3.84 258 3.89 259 3.94 260 4 261 4.08 262 4.18 263 4.29 264 4.4 265 4.52 266 4.64 267 4.78 268 4.92 269 5.02 270 5.08 271 5.09 272 5.1 273 5.11 274 5.11 275 5.11 276 5.06 277 4.91 278 4.71 279 4.48 280 4.27 281 4.06 282 3.81 283 3.56 284 3.32 285 3.13 286 2.96 287 2.8 288 2.65 289 2.55 290 2.51 291 2.51 292 2.52 293 2.54 294 2.55 295 2.57 296 2.64 297 2.76 298 2.93 299 3.11 300 3.29 301 3.49 302 3.71 303 3.94 304 4.16 305 4.37 306 4.57 307 4.79 308 4.99 309 5.13 310 5.18 311 5.18 312 5.16 313 5.12 314 5.08 315 5.03 316 4.93 317 4.76 318 4.53 319 4.29 320 4.07 321 3.86 322 3.63 323 3.4 324 3.17 325 2.96 326 2.76 327 2.56 328 2.36 329 2.18 330 2.01 331 1.86 332 1.72 333 1.58 334 1.45 335 1.33 336 1.22 337 1.12 338 1.02 339 0.93 340 0.84 341 0.76 342 0.69 343 0.62 344 0.56 345 0.5 346 0.44 347 0.39 348 0.34 349 0.29 350 0.25 351 0.21 352 0.18 353 0.14 354 0.12 355 0.09 356 0.07 357 0.04 358 0.02 359 0.01 1 0 360 0 2.98 1 3.01 2 3.04 3 3.07 4 3.1 5 3.13 6 3.16 7 3.19 8 3.21 9 3.24 10 3.27 11 3.29 12 3.32 13 3.35 14 3.38 15 3.41 16 3.44 17 3.48 18 3.51 19 3.55 20 3.59 21 3.63 22 3.67 23 3.71 24 3.76 25 3.8 26 3.85 27 3.9 28 3.95 29 4 30 4.04 31 4.09 32 4.14 33 4.19 34 4.23 35 4.28 36 4.33 37 4.37 38 4.42 39 4.46 40 4.51 41 4.55 42 4.6 43 4.64 44 4.69 45 4.73 46 4.78 47 4.82 48 4.87 49 4.91 50 4.95 51 5 52 5.04 53 5.08 54 5.12 55 5.15 56 5.19 57 5.23 58 5.26 59 5.3 60 5.33 61 5.36 62 5.4 63 5.43 64 5.46 65 5.5 66 5.53 67 5.56 68 5.59 69 5.63 70 5.66 71 5.7 72 5.73 73 5.77 74 5.8 75 5.84 76 5.88 77 5.92 78 5.96 79 5.99 80 6.03 81 6.07 82 6.11 83 6.15 84 6.19 85 6.22 86 6.26 87 6.29 88 6.32 89 6.35 90 6.38 91 6.41 92 6.44 93 6.48 94 6.51 95 6.54 96 6.57 97 6.6 98 6.63 99 6.66 100 6.69 101 6.72 102 6.74 103 6.76 104 6.78 105 6.79 106 6.8 107 6.81 108 6.81 109 6.81 110 6.8 111 6.79 112 6.77 113 6.74 114 6.71 115 6.68 116 6.65 117 6.61 118 6.56 119 6.52 120 6.47 121 6.42 122 6.37 123 6.32 124 6.26 125 6.21 126 6.16 127 6.09 128 6.02 129 5.94 130 5.85 131 5.76 132 5.65 133 5.54 134 5.43 135 5.31 136 5.19 137 5.06 138 4.94 139 4.81 140 4.69 141 4.56 142 4.44 143 4.32 144 4.21 145 4.1 146 3.98 147 3.87 148 3.75 149 3.63 150 3.51 151 3.39 152 3.27 153 3.15 154 3.03 155 2.91 156 2.8 157 2.69 158 2.58 159 2.47 160 2.37 161 2.28 162 2.18 163 2.1 164 2.01 165 1.92 166 1.84 167 1.76 168 1.67 169 1.59 170 1.52 171 1.44 172 1.37 173 1.3 174 1.23 175 1.16 176 1.09 177 1.03 178 0.97 179 0.91 180 0.85 181 0.78 182 0.71 183 0.64 184 0.57 185 0.51 186 0.44 187 0.38 188 0.32 189 0.27 190 0.21 191 0.17 192 0.13 193 0.09 194 0.06 195 0.03 196 0.01 197 0 198 0 199 0 200 0 201 0 202 0 203 0 204 0 205 0 206 0 207 0 208 0 209 0 210 0 211 0 212 0 213 0 214 0 215 0 216 0 217 0.01 218 0.02 219 0.04 220 0.06 221 0.09 222 0.13 223 0.17 224 0.22 225 0.27 226 0.32 227 0.38 228 0.44 229 0.5 230 0.56 231 0.62 232 0.68 233 0.74 234 0.8 235 0.86 236 0.92 237 0.99 238 1.07 239 1.14 240 1.22 241 1.31 242 1.39 243 1.48 244 1.57 245 1.66 246 1.76 247 1.85 248 1.95 249 2.04 250 2.14 251 2.23 252 2.33 253 2.42 254 2.52 255 2.63 256 2.74 257 2.85 258 2.96 259 3.07 260 3.19 261 3.3 262 3.41 263 3.53 264 3.63 265 3.74 266 3.84 267 3.93 268 4.02 269 4.1 270 4.18 271 4.25 272 4.32 273 4.4 274 4.47 275 4.55 276 4.62 277 4.69 278 4.76 279 4.82 280 4.88 281 4.94 282 4.99 283 5.04 284 5.08 285 5.11 286 5.13 287 5.14 288 5.15 289 5.14 290 5.13 291 5.11 292 5.09 293 5.06 294 5.02 295 4.98 296 4.93 297 4.88 298 4.83 299 4.78 300 4.72 301 4.66 302 4.61 303 4.55 304 4.49 305 4.43 306 4.38 307 4.32 308 4.26 309 4.19 310 4.12 311 4.05 312 3.97 313 3.9 314 3.82 315 3.74 316 3.66 317 3.58 318 3.5 319 3.42 320 3.34 321 3.27 322 3.2 323 3.14 324 3.08 325 3.02 326 2.96 327 2.9 328 2.84 329 2.77 330 2.71 331 2.65 332 2.59 333 2.53 334 2.48 335 2.43 336 2.38 337 2.34 338 2.31 339 2.28 340 2.26 341 2.24 342 2.24 343 2.24 344 2.26 345 2.28 346 2.31 347 2.34 348 2.38 349 2.43 350 2.48 351 2.53 352 2.58 353 2.64 354 2.69 355 2.75 356 2.8 357 2.85 358 2.9 359 2.94 0",-153.5,"【700MHz】OHTK-02-135F",360,793,803,0,null,"OHTK-02-135F",false,0,0,null],</v>
      </c>
      <c r="B95" s="10" t="str">
        <f t="shared" si="5"/>
        <v>3.91,"Ｇｏｏｄ Ｔｅｌｅｃｏｍｍｕｎｉｃａｔｉｏｎ","20180215_エリア設計部修正","2 0 0 360 0 0 1 0.01 2 0.01 3 0.01 4 0.01 5 0.01 6 0.01 7 0.02 8 0.03 9 0.04 10 0.06 11 0.08 12 0.1 13 0.14 14 0.17 15 0.21 16 0.25 17 0.3 18 0.36 19 0.42 20 0.48 21 0.56 22 0.64 23 0.74 24 0.84 25 0.96 26 1.08 27 1.21 28 1.36 29 1.52 30 1.69 31 1.88 32 2.09 33 2.33 34 2.58 35 2.84 36 3.13 37 3.45 38 3.79 39 4.14 40 4.51 41 4.91 42 5.34 43 5.78 44 6.2 45 6.57 46 6.93 47 7.3 48 7.64 49 7.88 50 7.97 51 7.92 52 7.8 53 7.63 54 7.42 55 7.2 56 6.93 57 6.58 58 6.18 59 5.8 60 5.47 61 5.17 62 4.88 63 4.61 64 4.4 65 4.26 66 4.19 67 4.12 68 4.06 69 4.03 70 4.01 71 4.05 72 4.15 73 4.29 74 4.43 75 4.57 76 4.7 77 4.86 78 5.01 79 5.12 80 5.17 81 5.13 82 5.02 83 4.87 84 4.7 85 4.51 86 4.27 87 3.96 88 3.62 89 3.27 90 2.95 91 2.66 92 2.37 93 2.09 94 1.85 95 1.66 96 1.51 97 1.37 98 1.26 99 1.17 100 1.14 101 1.16 102 1.19 103 1.24 104 1.3 105 1.36 106 1.45 107 1.56 108 1.69 109 1.81 110 1.91 111 2 112 2.09 113 2.16 114 2.22 115 2.24 116 2.23 117 2.21 118 2.17 119 2.13 120 2.09 121 2.04 122 1.97 123 1.89 124 1.83 125 1.8 126 1.79 127 1.78 128 1.77 129 1.76 130 1.76 131 1.78 132 1.84 133 1.92 134 2.02 135 2.11 136 2.21 137 2.33 138 2.45 139 2.58 140 2.71 141 2.84 142 2.97 143 3.09 144 3.21 145 3.31 146 3.4 147 3.49 148 3.57 149 3.63 150 3.65 151 3.65 152 3.64 153 3.63 154 3.62 155 3.6 156 3.57 157 3.52 158 3.45 159 3.38 160 3.31 161 3.24 162 3.16 163 3.07 164 2.99 165 2.91 166 2.84 167 2.77 168 2.7 169 2.63 170 2.57 171 2.51 172 2.45 173 2.39 174 2.34 175 2.29 176 2.24 177 2.2 178 2.16 179 2.12 180 2.09 181 2.05 182 2.02 183 1.99 184 1.96 185 1.93 186 1.91 187 1.89 188 1.87 189 1.85 190 1.85 191 1.85 192 1.85 193 1.85 194 1.86 195 1.86 196 1.87 197 1.89 198 1.91 199 1.93 200 1.94 201 1.97 202 1.99 203 2.02 204 2.04 205 2.05 206 2.06 207 2.06 208 2.07 209 2.07 210 2.07 211 2.06 212 2.04 213 2.02 214 1.98 215 1.95 216 1.91 217 1.85 218 1.79 219 1.72 220 1.66 221 1.59 222 1.52 223 1.45 224 1.39 225 1.34 226 1.3 227 1.27 228 1.24 229 1.22 230 1.21 231 1.22 232 1.26 233 1.31 234 1.37 235 1.43 236 1.52 237 1.62 238 1.75 239 1.89 240 2.02 241 2.17 242 2.33 243 2.5 244 2.66 245 2.8 246 2.94 247 3.07 248 3.2 249 3.31 250 3.4 251 3.49 252 3.56 253 3.62 254 3.68 255 3.74 256 3.8 257 3.84 258 3.89 259 3.94 260 4 261 4.08 262 4.18 263 4.29 264 4.4 265 4.52 266 4.64 267 4.78 268 4.92 269 5.02 270 5.08 271 5.09 272 5.1 273 5.11 274 5.11 275 5.11 276 5.06 277 4.91 278 4.71 279 4.48 280 4.27 281 4.06 282 3.81 283 3.56 284 3.32 285 3.13 286 2.96 287 2.8 288 2.65 289 2.55 290 2.51 291 2.51 292 2.52 293 2.54 294 2.55 295 2.57 296 2.64 297 2.76 298 2.93 299 3.11 300 3.29 301 3.49 302 3.71 303 3.94 304 4.16 305 4.37 306 4.57 307 4.79 308 4.99 309 5.13 310 5.18 311 5.18 312 5.16 313 5.12 314 5.08 315 5.03 316 4.93 317 4.76 318 4.53 319 4.29 320 4.07 321 3.86 322 3.63 323 3.4 324 3.17 325 2.96 326 2.76 327 2.56 328 2.36 329 2.18 330 2.01 331 1.86 332 1.72 333 1.58 334 1.45 335 1.33 336 1.22 337 1.12 338 1.02 339 0.93 340 0.84 341 0.76 342 0.69 343 0.62 344 0.56 345 0.5 346 0.44 347 0.39 348 0.34 349 0.29 350 0.25 351 0.21 352 0.18 353 0.14 354 0.12 355 0.09 356 0.07 357 0.04 358 0.02 359 0.01 1 0 360 0 2.98 1 3.01 2 3.04 3 3.07 4 3.1 5 3.13 6 3.16 7 3.19 8 3.21 9 3.24 10 3.27 11 3.29 12 3.32 13 3.35 14 3.38 15 3.41 16 3.44 17 3.48 18 3.51 19 3.55 20 3.59 21 3.63 22 3.67 23 3.71 24 3.76 25 3.8 26 3.85 27 3.9 28 3.95 29 4 30 4.04 31 4.09 32 4.14 33 4.19 34 4.23 35 4.28 36 4.33 37 4.37 38 4.42 39 4.46 40 4.51 41 4.55 42 4.6 43 4.64 44 4.69 45 4.73 46 4.78 47 4.82 48 4.87 49 4.91 50 4.95 51 5 52 5.04 53 5.08 54 5.12 55 5.15 56 5.19 57 5.23 58 5.26 59 5.3 60 5.33 61 5.36 62 5.4 63 5.43 64 5.46 65 5.5 66 5.53 67 5.56 68 5.59 69 5.63 70 5.66 71 5.7 72 5.73 73 5.77 74 5.8 75 5.84 76 5.88 77 5.92 78 5.96 79 5.99 80 6.03 81 6.07 82 6.11 83 6.15 84 6.19 85 6.22 86 6.26 87 6.29 88 6.32 89 6.35 90 6.38 91 6.41 92 6.44 93 6.48 94 6.51 95 6.54 96 6.57 97 6.6 98 6.63 99 6.66 100 6.69 101 6.72 102 6.74 103 6.76 104 6.78 105 6.79 106 6.8 107 6.81 108 6.81 109 6.81 110 6.8 111 6.79 112 6.77 113 6.74 114 6.71 115 6.68 116 6.65 117 6.61 118 6.56 119 6.52 120 6.47 121 6.42 122 6.37 123 6.32 124 6.26 125 6.21 126 6.16 127 6.09 128 6.02 129 5.94 130 5.85 131 5.76 132 5.65 133 5.54 134 5.43 135 5.31 136 5.19 137 5.06 138 4.94 139 4.81 140 4.69 141 4.56 142 4.44 143 4.32 144 4.21 145 4.1 146 3.98 147 3.87 148 3.75 149 3.63 150 3.51 151 3.39 152 3.27 153 3.15 154 3.03 155 2.91 156 2.8 157 2.69 158 2.58 159 2.47 160 2.37 161 2.28 162 2.18 163 2.1 164 2.01 165 1.92 166 1.84 167 1.76 168 1.67 169 1.59 170 1.52 171 1.44 172 1.37 173 1.3 174 1.23 175 1.16 176 1.09 177 1.03 178 0.97 179 0.91 180 0.85 181 0.78 182 0.71 183 0.64 184 0.57 185 0.51 186 0.44 187 0.38 188 0.32 189 0.27 190 0.21 191 0.17 192 0.13 193 0.09 194 0.06 195 0.03 196 0.01 197 0 198 0 199 0 200 0 201 0 202 0 203 0 204 0 205 0 206 0 207 0 208 0 209 0 210 0 211 0 212 0 213 0 214 0 215 0 216 0 217 0.01 218 0.02 219 0.04 220 0.06 221 0.09 222 0.13 223 0.17 224 0.22 225 0.27 226 0.32 227 0.38 228 0.44 229 0.5 230 0.56 231 0.62 232 0.68 233 0.74 234 0.8 235 0.86 236 0.92 237 0.99 238 1.07 239 1.14 240 1.22 241 1.31 242 1.39 243 1.48 244 1.57 245 1.66 246 1.76 247 1.85 248 1.95 249 2.04 250 2.14 251 2.23 252 2.33 253 2.42 254 2.52 255 2.63 256 2.74 257 2.85 258 2.96 259 3.07 260 3.19 261 3.3 262 3.41 263 3.53 264 3.63 265 3.74 266 3.84 267 3.93 268 4.02 269 4.1 270 4.18 271 4.25 272 4.32 273 4.4 274 4.47 275 4.55 276 4.62 277 4.69 278 4.76 279 4.82 280 4.88 281 4.94 282 4.99 283 5.04 284 5.08 285 5.11 286 5.13 287 5.14 288 5.15 289 5.14 290 5.13 291 5.11 292 5.09 293 5.06 294 5.02 295 4.98 296 4.93 297 4.88 298 4.83 299 4.78 300 4.72 301 4.66 302 4.61 303 4.55 304 4.49 305 4.43 306 4.38 307 4.32 308 4.26 309 4.19 310 4.12 311 4.05 312 3.97 313 3.9 314 3.82 315 3.74 316 3.66 317 3.58 318 3.5 319 3.42 320 3.34 321 3.27 322 3.2 323 3.14 324 3.08 325 3.02 326 2.96 327 2.9 328 2.84 329 2.77 330 2.71 331 2.65 332 2.59 333 2.53 334 2.48 335 2.43 336 2.38 337 2.34 338 2.31 339 2.28 340 2.26 341 2.24 342 2.24 343 2.24 344 2.26 345 2.28 346 2.31 347 2.34 348 2.38 349 2.43 350 2.48 351 2.53 352 2.58 353 2.64 354 2.69 355 2.75 356 2.8 357 2.85 358 2.9 359 2.94 0",-153.5,"【700MHz】OHTK-02-135F",360,793,803,0,null,"OHTK-02-135F",false,0,0,null],</v>
      </c>
      <c r="C95" s="10" t="str">
        <f t="shared" ref="C95:E95" si="124">""""&amp;C41&amp;""","&amp;D95</f>
        <v>"Ｇｏｏｄ Ｔｅｌｅｃｏｍｍｕｎｉｃａｔｉｏｎ","20180215_エリア設計部修正","2 0 0 360 0 0 1 0.01 2 0.01 3 0.01 4 0.01 5 0.01 6 0.01 7 0.02 8 0.03 9 0.04 10 0.06 11 0.08 12 0.1 13 0.14 14 0.17 15 0.21 16 0.25 17 0.3 18 0.36 19 0.42 20 0.48 21 0.56 22 0.64 23 0.74 24 0.84 25 0.96 26 1.08 27 1.21 28 1.36 29 1.52 30 1.69 31 1.88 32 2.09 33 2.33 34 2.58 35 2.84 36 3.13 37 3.45 38 3.79 39 4.14 40 4.51 41 4.91 42 5.34 43 5.78 44 6.2 45 6.57 46 6.93 47 7.3 48 7.64 49 7.88 50 7.97 51 7.92 52 7.8 53 7.63 54 7.42 55 7.2 56 6.93 57 6.58 58 6.18 59 5.8 60 5.47 61 5.17 62 4.88 63 4.61 64 4.4 65 4.26 66 4.19 67 4.12 68 4.06 69 4.03 70 4.01 71 4.05 72 4.15 73 4.29 74 4.43 75 4.57 76 4.7 77 4.86 78 5.01 79 5.12 80 5.17 81 5.13 82 5.02 83 4.87 84 4.7 85 4.51 86 4.27 87 3.96 88 3.62 89 3.27 90 2.95 91 2.66 92 2.37 93 2.09 94 1.85 95 1.66 96 1.51 97 1.37 98 1.26 99 1.17 100 1.14 101 1.16 102 1.19 103 1.24 104 1.3 105 1.36 106 1.45 107 1.56 108 1.69 109 1.81 110 1.91 111 2 112 2.09 113 2.16 114 2.22 115 2.24 116 2.23 117 2.21 118 2.17 119 2.13 120 2.09 121 2.04 122 1.97 123 1.89 124 1.83 125 1.8 126 1.79 127 1.78 128 1.77 129 1.76 130 1.76 131 1.78 132 1.84 133 1.92 134 2.02 135 2.11 136 2.21 137 2.33 138 2.45 139 2.58 140 2.71 141 2.84 142 2.97 143 3.09 144 3.21 145 3.31 146 3.4 147 3.49 148 3.57 149 3.63 150 3.65 151 3.65 152 3.64 153 3.63 154 3.62 155 3.6 156 3.57 157 3.52 158 3.45 159 3.38 160 3.31 161 3.24 162 3.16 163 3.07 164 2.99 165 2.91 166 2.84 167 2.77 168 2.7 169 2.63 170 2.57 171 2.51 172 2.45 173 2.39 174 2.34 175 2.29 176 2.24 177 2.2 178 2.16 179 2.12 180 2.09 181 2.05 182 2.02 183 1.99 184 1.96 185 1.93 186 1.91 187 1.89 188 1.87 189 1.85 190 1.85 191 1.85 192 1.85 193 1.85 194 1.86 195 1.86 196 1.87 197 1.89 198 1.91 199 1.93 200 1.94 201 1.97 202 1.99 203 2.02 204 2.04 205 2.05 206 2.06 207 2.06 208 2.07 209 2.07 210 2.07 211 2.06 212 2.04 213 2.02 214 1.98 215 1.95 216 1.91 217 1.85 218 1.79 219 1.72 220 1.66 221 1.59 222 1.52 223 1.45 224 1.39 225 1.34 226 1.3 227 1.27 228 1.24 229 1.22 230 1.21 231 1.22 232 1.26 233 1.31 234 1.37 235 1.43 236 1.52 237 1.62 238 1.75 239 1.89 240 2.02 241 2.17 242 2.33 243 2.5 244 2.66 245 2.8 246 2.94 247 3.07 248 3.2 249 3.31 250 3.4 251 3.49 252 3.56 253 3.62 254 3.68 255 3.74 256 3.8 257 3.84 258 3.89 259 3.94 260 4 261 4.08 262 4.18 263 4.29 264 4.4 265 4.52 266 4.64 267 4.78 268 4.92 269 5.02 270 5.08 271 5.09 272 5.1 273 5.11 274 5.11 275 5.11 276 5.06 277 4.91 278 4.71 279 4.48 280 4.27 281 4.06 282 3.81 283 3.56 284 3.32 285 3.13 286 2.96 287 2.8 288 2.65 289 2.55 290 2.51 291 2.51 292 2.52 293 2.54 294 2.55 295 2.57 296 2.64 297 2.76 298 2.93 299 3.11 300 3.29 301 3.49 302 3.71 303 3.94 304 4.16 305 4.37 306 4.57 307 4.79 308 4.99 309 5.13 310 5.18 311 5.18 312 5.16 313 5.12 314 5.08 315 5.03 316 4.93 317 4.76 318 4.53 319 4.29 320 4.07 321 3.86 322 3.63 323 3.4 324 3.17 325 2.96 326 2.76 327 2.56 328 2.36 329 2.18 330 2.01 331 1.86 332 1.72 333 1.58 334 1.45 335 1.33 336 1.22 337 1.12 338 1.02 339 0.93 340 0.84 341 0.76 342 0.69 343 0.62 344 0.56 345 0.5 346 0.44 347 0.39 348 0.34 349 0.29 350 0.25 351 0.21 352 0.18 353 0.14 354 0.12 355 0.09 356 0.07 357 0.04 358 0.02 359 0.01 1 0 360 0 2.98 1 3.01 2 3.04 3 3.07 4 3.1 5 3.13 6 3.16 7 3.19 8 3.21 9 3.24 10 3.27 11 3.29 12 3.32 13 3.35 14 3.38 15 3.41 16 3.44 17 3.48 18 3.51 19 3.55 20 3.59 21 3.63 22 3.67 23 3.71 24 3.76 25 3.8 26 3.85 27 3.9 28 3.95 29 4 30 4.04 31 4.09 32 4.14 33 4.19 34 4.23 35 4.28 36 4.33 37 4.37 38 4.42 39 4.46 40 4.51 41 4.55 42 4.6 43 4.64 44 4.69 45 4.73 46 4.78 47 4.82 48 4.87 49 4.91 50 4.95 51 5 52 5.04 53 5.08 54 5.12 55 5.15 56 5.19 57 5.23 58 5.26 59 5.3 60 5.33 61 5.36 62 5.4 63 5.43 64 5.46 65 5.5 66 5.53 67 5.56 68 5.59 69 5.63 70 5.66 71 5.7 72 5.73 73 5.77 74 5.8 75 5.84 76 5.88 77 5.92 78 5.96 79 5.99 80 6.03 81 6.07 82 6.11 83 6.15 84 6.19 85 6.22 86 6.26 87 6.29 88 6.32 89 6.35 90 6.38 91 6.41 92 6.44 93 6.48 94 6.51 95 6.54 96 6.57 97 6.6 98 6.63 99 6.66 100 6.69 101 6.72 102 6.74 103 6.76 104 6.78 105 6.79 106 6.8 107 6.81 108 6.81 109 6.81 110 6.8 111 6.79 112 6.77 113 6.74 114 6.71 115 6.68 116 6.65 117 6.61 118 6.56 119 6.52 120 6.47 121 6.42 122 6.37 123 6.32 124 6.26 125 6.21 126 6.16 127 6.09 128 6.02 129 5.94 130 5.85 131 5.76 132 5.65 133 5.54 134 5.43 135 5.31 136 5.19 137 5.06 138 4.94 139 4.81 140 4.69 141 4.56 142 4.44 143 4.32 144 4.21 145 4.1 146 3.98 147 3.87 148 3.75 149 3.63 150 3.51 151 3.39 152 3.27 153 3.15 154 3.03 155 2.91 156 2.8 157 2.69 158 2.58 159 2.47 160 2.37 161 2.28 162 2.18 163 2.1 164 2.01 165 1.92 166 1.84 167 1.76 168 1.67 169 1.59 170 1.52 171 1.44 172 1.37 173 1.3 174 1.23 175 1.16 176 1.09 177 1.03 178 0.97 179 0.91 180 0.85 181 0.78 182 0.71 183 0.64 184 0.57 185 0.51 186 0.44 187 0.38 188 0.32 189 0.27 190 0.21 191 0.17 192 0.13 193 0.09 194 0.06 195 0.03 196 0.01 197 0 198 0 199 0 200 0 201 0 202 0 203 0 204 0 205 0 206 0 207 0 208 0 209 0 210 0 211 0 212 0 213 0 214 0 215 0 216 0 217 0.01 218 0.02 219 0.04 220 0.06 221 0.09 222 0.13 223 0.17 224 0.22 225 0.27 226 0.32 227 0.38 228 0.44 229 0.5 230 0.56 231 0.62 232 0.68 233 0.74 234 0.8 235 0.86 236 0.92 237 0.99 238 1.07 239 1.14 240 1.22 241 1.31 242 1.39 243 1.48 244 1.57 245 1.66 246 1.76 247 1.85 248 1.95 249 2.04 250 2.14 251 2.23 252 2.33 253 2.42 254 2.52 255 2.63 256 2.74 257 2.85 258 2.96 259 3.07 260 3.19 261 3.3 262 3.41 263 3.53 264 3.63 265 3.74 266 3.84 267 3.93 268 4.02 269 4.1 270 4.18 271 4.25 272 4.32 273 4.4 274 4.47 275 4.55 276 4.62 277 4.69 278 4.76 279 4.82 280 4.88 281 4.94 282 4.99 283 5.04 284 5.08 285 5.11 286 5.13 287 5.14 288 5.15 289 5.14 290 5.13 291 5.11 292 5.09 293 5.06 294 5.02 295 4.98 296 4.93 297 4.88 298 4.83 299 4.78 300 4.72 301 4.66 302 4.61 303 4.55 304 4.49 305 4.43 306 4.38 307 4.32 308 4.26 309 4.19 310 4.12 311 4.05 312 3.97 313 3.9 314 3.82 315 3.74 316 3.66 317 3.58 318 3.5 319 3.42 320 3.34 321 3.27 322 3.2 323 3.14 324 3.08 325 3.02 326 2.96 327 2.9 328 2.84 329 2.77 330 2.71 331 2.65 332 2.59 333 2.53 334 2.48 335 2.43 336 2.38 337 2.34 338 2.31 339 2.28 340 2.26 341 2.24 342 2.24 343 2.24 344 2.26 345 2.28 346 2.31 347 2.34 348 2.38 349 2.43 350 2.48 351 2.53 352 2.58 353 2.64 354 2.69 355 2.75 356 2.8 357 2.85 358 2.9 359 2.94 0",-153.5,"【700MHz】OHTK-02-135F",360,793,803,0,null,"OHTK-02-135F",false,0,0,null],</v>
      </c>
      <c r="D95" s="10" t="str">
        <f t="shared" si="124"/>
        <v>"20180215_エリア設計部修正","2 0 0 360 0 0 1 0.01 2 0.01 3 0.01 4 0.01 5 0.01 6 0.01 7 0.02 8 0.03 9 0.04 10 0.06 11 0.08 12 0.1 13 0.14 14 0.17 15 0.21 16 0.25 17 0.3 18 0.36 19 0.42 20 0.48 21 0.56 22 0.64 23 0.74 24 0.84 25 0.96 26 1.08 27 1.21 28 1.36 29 1.52 30 1.69 31 1.88 32 2.09 33 2.33 34 2.58 35 2.84 36 3.13 37 3.45 38 3.79 39 4.14 40 4.51 41 4.91 42 5.34 43 5.78 44 6.2 45 6.57 46 6.93 47 7.3 48 7.64 49 7.88 50 7.97 51 7.92 52 7.8 53 7.63 54 7.42 55 7.2 56 6.93 57 6.58 58 6.18 59 5.8 60 5.47 61 5.17 62 4.88 63 4.61 64 4.4 65 4.26 66 4.19 67 4.12 68 4.06 69 4.03 70 4.01 71 4.05 72 4.15 73 4.29 74 4.43 75 4.57 76 4.7 77 4.86 78 5.01 79 5.12 80 5.17 81 5.13 82 5.02 83 4.87 84 4.7 85 4.51 86 4.27 87 3.96 88 3.62 89 3.27 90 2.95 91 2.66 92 2.37 93 2.09 94 1.85 95 1.66 96 1.51 97 1.37 98 1.26 99 1.17 100 1.14 101 1.16 102 1.19 103 1.24 104 1.3 105 1.36 106 1.45 107 1.56 108 1.69 109 1.81 110 1.91 111 2 112 2.09 113 2.16 114 2.22 115 2.24 116 2.23 117 2.21 118 2.17 119 2.13 120 2.09 121 2.04 122 1.97 123 1.89 124 1.83 125 1.8 126 1.79 127 1.78 128 1.77 129 1.76 130 1.76 131 1.78 132 1.84 133 1.92 134 2.02 135 2.11 136 2.21 137 2.33 138 2.45 139 2.58 140 2.71 141 2.84 142 2.97 143 3.09 144 3.21 145 3.31 146 3.4 147 3.49 148 3.57 149 3.63 150 3.65 151 3.65 152 3.64 153 3.63 154 3.62 155 3.6 156 3.57 157 3.52 158 3.45 159 3.38 160 3.31 161 3.24 162 3.16 163 3.07 164 2.99 165 2.91 166 2.84 167 2.77 168 2.7 169 2.63 170 2.57 171 2.51 172 2.45 173 2.39 174 2.34 175 2.29 176 2.24 177 2.2 178 2.16 179 2.12 180 2.09 181 2.05 182 2.02 183 1.99 184 1.96 185 1.93 186 1.91 187 1.89 188 1.87 189 1.85 190 1.85 191 1.85 192 1.85 193 1.85 194 1.86 195 1.86 196 1.87 197 1.89 198 1.91 199 1.93 200 1.94 201 1.97 202 1.99 203 2.02 204 2.04 205 2.05 206 2.06 207 2.06 208 2.07 209 2.07 210 2.07 211 2.06 212 2.04 213 2.02 214 1.98 215 1.95 216 1.91 217 1.85 218 1.79 219 1.72 220 1.66 221 1.59 222 1.52 223 1.45 224 1.39 225 1.34 226 1.3 227 1.27 228 1.24 229 1.22 230 1.21 231 1.22 232 1.26 233 1.31 234 1.37 235 1.43 236 1.52 237 1.62 238 1.75 239 1.89 240 2.02 241 2.17 242 2.33 243 2.5 244 2.66 245 2.8 246 2.94 247 3.07 248 3.2 249 3.31 250 3.4 251 3.49 252 3.56 253 3.62 254 3.68 255 3.74 256 3.8 257 3.84 258 3.89 259 3.94 260 4 261 4.08 262 4.18 263 4.29 264 4.4 265 4.52 266 4.64 267 4.78 268 4.92 269 5.02 270 5.08 271 5.09 272 5.1 273 5.11 274 5.11 275 5.11 276 5.06 277 4.91 278 4.71 279 4.48 280 4.27 281 4.06 282 3.81 283 3.56 284 3.32 285 3.13 286 2.96 287 2.8 288 2.65 289 2.55 290 2.51 291 2.51 292 2.52 293 2.54 294 2.55 295 2.57 296 2.64 297 2.76 298 2.93 299 3.11 300 3.29 301 3.49 302 3.71 303 3.94 304 4.16 305 4.37 306 4.57 307 4.79 308 4.99 309 5.13 310 5.18 311 5.18 312 5.16 313 5.12 314 5.08 315 5.03 316 4.93 317 4.76 318 4.53 319 4.29 320 4.07 321 3.86 322 3.63 323 3.4 324 3.17 325 2.96 326 2.76 327 2.56 328 2.36 329 2.18 330 2.01 331 1.86 332 1.72 333 1.58 334 1.45 335 1.33 336 1.22 337 1.12 338 1.02 339 0.93 340 0.84 341 0.76 342 0.69 343 0.62 344 0.56 345 0.5 346 0.44 347 0.39 348 0.34 349 0.29 350 0.25 351 0.21 352 0.18 353 0.14 354 0.12 355 0.09 356 0.07 357 0.04 358 0.02 359 0.01 1 0 360 0 2.98 1 3.01 2 3.04 3 3.07 4 3.1 5 3.13 6 3.16 7 3.19 8 3.21 9 3.24 10 3.27 11 3.29 12 3.32 13 3.35 14 3.38 15 3.41 16 3.44 17 3.48 18 3.51 19 3.55 20 3.59 21 3.63 22 3.67 23 3.71 24 3.76 25 3.8 26 3.85 27 3.9 28 3.95 29 4 30 4.04 31 4.09 32 4.14 33 4.19 34 4.23 35 4.28 36 4.33 37 4.37 38 4.42 39 4.46 40 4.51 41 4.55 42 4.6 43 4.64 44 4.69 45 4.73 46 4.78 47 4.82 48 4.87 49 4.91 50 4.95 51 5 52 5.04 53 5.08 54 5.12 55 5.15 56 5.19 57 5.23 58 5.26 59 5.3 60 5.33 61 5.36 62 5.4 63 5.43 64 5.46 65 5.5 66 5.53 67 5.56 68 5.59 69 5.63 70 5.66 71 5.7 72 5.73 73 5.77 74 5.8 75 5.84 76 5.88 77 5.92 78 5.96 79 5.99 80 6.03 81 6.07 82 6.11 83 6.15 84 6.19 85 6.22 86 6.26 87 6.29 88 6.32 89 6.35 90 6.38 91 6.41 92 6.44 93 6.48 94 6.51 95 6.54 96 6.57 97 6.6 98 6.63 99 6.66 100 6.69 101 6.72 102 6.74 103 6.76 104 6.78 105 6.79 106 6.8 107 6.81 108 6.81 109 6.81 110 6.8 111 6.79 112 6.77 113 6.74 114 6.71 115 6.68 116 6.65 117 6.61 118 6.56 119 6.52 120 6.47 121 6.42 122 6.37 123 6.32 124 6.26 125 6.21 126 6.16 127 6.09 128 6.02 129 5.94 130 5.85 131 5.76 132 5.65 133 5.54 134 5.43 135 5.31 136 5.19 137 5.06 138 4.94 139 4.81 140 4.69 141 4.56 142 4.44 143 4.32 144 4.21 145 4.1 146 3.98 147 3.87 148 3.75 149 3.63 150 3.51 151 3.39 152 3.27 153 3.15 154 3.03 155 2.91 156 2.8 157 2.69 158 2.58 159 2.47 160 2.37 161 2.28 162 2.18 163 2.1 164 2.01 165 1.92 166 1.84 167 1.76 168 1.67 169 1.59 170 1.52 171 1.44 172 1.37 173 1.3 174 1.23 175 1.16 176 1.09 177 1.03 178 0.97 179 0.91 180 0.85 181 0.78 182 0.71 183 0.64 184 0.57 185 0.51 186 0.44 187 0.38 188 0.32 189 0.27 190 0.21 191 0.17 192 0.13 193 0.09 194 0.06 195 0.03 196 0.01 197 0 198 0 199 0 200 0 201 0 202 0 203 0 204 0 205 0 206 0 207 0 208 0 209 0 210 0 211 0 212 0 213 0 214 0 215 0 216 0 217 0.01 218 0.02 219 0.04 220 0.06 221 0.09 222 0.13 223 0.17 224 0.22 225 0.27 226 0.32 227 0.38 228 0.44 229 0.5 230 0.56 231 0.62 232 0.68 233 0.74 234 0.8 235 0.86 236 0.92 237 0.99 238 1.07 239 1.14 240 1.22 241 1.31 242 1.39 243 1.48 244 1.57 245 1.66 246 1.76 247 1.85 248 1.95 249 2.04 250 2.14 251 2.23 252 2.33 253 2.42 254 2.52 255 2.63 256 2.74 257 2.85 258 2.96 259 3.07 260 3.19 261 3.3 262 3.41 263 3.53 264 3.63 265 3.74 266 3.84 267 3.93 268 4.02 269 4.1 270 4.18 271 4.25 272 4.32 273 4.4 274 4.47 275 4.55 276 4.62 277 4.69 278 4.76 279 4.82 280 4.88 281 4.94 282 4.99 283 5.04 284 5.08 285 5.11 286 5.13 287 5.14 288 5.15 289 5.14 290 5.13 291 5.11 292 5.09 293 5.06 294 5.02 295 4.98 296 4.93 297 4.88 298 4.83 299 4.78 300 4.72 301 4.66 302 4.61 303 4.55 304 4.49 305 4.43 306 4.38 307 4.32 308 4.26 309 4.19 310 4.12 311 4.05 312 3.97 313 3.9 314 3.82 315 3.74 316 3.66 317 3.58 318 3.5 319 3.42 320 3.34 321 3.27 322 3.2 323 3.14 324 3.08 325 3.02 326 2.96 327 2.9 328 2.84 329 2.77 330 2.71 331 2.65 332 2.59 333 2.53 334 2.48 335 2.43 336 2.38 337 2.34 338 2.31 339 2.28 340 2.26 341 2.24 342 2.24 343 2.24 344 2.26 345 2.28 346 2.31 347 2.34 348 2.38 349 2.43 350 2.48 351 2.53 352 2.58 353 2.64 354 2.69 355 2.75 356 2.8 357 2.85 358 2.9 359 2.94 0",-153.5,"【700MHz】OHTK-02-135F",360,793,803,0,null,"OHTK-02-135F",false,0,0,null],</v>
      </c>
      <c r="E95" s="10" t="str">
        <f t="shared" si="124"/>
        <v>"2 0 0 360 0 0 1 0.01 2 0.01 3 0.01 4 0.01 5 0.01 6 0.01 7 0.02 8 0.03 9 0.04 10 0.06 11 0.08 12 0.1 13 0.14 14 0.17 15 0.21 16 0.25 17 0.3 18 0.36 19 0.42 20 0.48 21 0.56 22 0.64 23 0.74 24 0.84 25 0.96 26 1.08 27 1.21 28 1.36 29 1.52 30 1.69 31 1.88 32 2.09 33 2.33 34 2.58 35 2.84 36 3.13 37 3.45 38 3.79 39 4.14 40 4.51 41 4.91 42 5.34 43 5.78 44 6.2 45 6.57 46 6.93 47 7.3 48 7.64 49 7.88 50 7.97 51 7.92 52 7.8 53 7.63 54 7.42 55 7.2 56 6.93 57 6.58 58 6.18 59 5.8 60 5.47 61 5.17 62 4.88 63 4.61 64 4.4 65 4.26 66 4.19 67 4.12 68 4.06 69 4.03 70 4.01 71 4.05 72 4.15 73 4.29 74 4.43 75 4.57 76 4.7 77 4.86 78 5.01 79 5.12 80 5.17 81 5.13 82 5.02 83 4.87 84 4.7 85 4.51 86 4.27 87 3.96 88 3.62 89 3.27 90 2.95 91 2.66 92 2.37 93 2.09 94 1.85 95 1.66 96 1.51 97 1.37 98 1.26 99 1.17 100 1.14 101 1.16 102 1.19 103 1.24 104 1.3 105 1.36 106 1.45 107 1.56 108 1.69 109 1.81 110 1.91 111 2 112 2.09 113 2.16 114 2.22 115 2.24 116 2.23 117 2.21 118 2.17 119 2.13 120 2.09 121 2.04 122 1.97 123 1.89 124 1.83 125 1.8 126 1.79 127 1.78 128 1.77 129 1.76 130 1.76 131 1.78 132 1.84 133 1.92 134 2.02 135 2.11 136 2.21 137 2.33 138 2.45 139 2.58 140 2.71 141 2.84 142 2.97 143 3.09 144 3.21 145 3.31 146 3.4 147 3.49 148 3.57 149 3.63 150 3.65 151 3.65 152 3.64 153 3.63 154 3.62 155 3.6 156 3.57 157 3.52 158 3.45 159 3.38 160 3.31 161 3.24 162 3.16 163 3.07 164 2.99 165 2.91 166 2.84 167 2.77 168 2.7 169 2.63 170 2.57 171 2.51 172 2.45 173 2.39 174 2.34 175 2.29 176 2.24 177 2.2 178 2.16 179 2.12 180 2.09 181 2.05 182 2.02 183 1.99 184 1.96 185 1.93 186 1.91 187 1.89 188 1.87 189 1.85 190 1.85 191 1.85 192 1.85 193 1.85 194 1.86 195 1.86 196 1.87 197 1.89 198 1.91 199 1.93 200 1.94 201 1.97 202 1.99 203 2.02 204 2.04 205 2.05 206 2.06 207 2.06 208 2.07 209 2.07 210 2.07 211 2.06 212 2.04 213 2.02 214 1.98 215 1.95 216 1.91 217 1.85 218 1.79 219 1.72 220 1.66 221 1.59 222 1.52 223 1.45 224 1.39 225 1.34 226 1.3 227 1.27 228 1.24 229 1.22 230 1.21 231 1.22 232 1.26 233 1.31 234 1.37 235 1.43 236 1.52 237 1.62 238 1.75 239 1.89 240 2.02 241 2.17 242 2.33 243 2.5 244 2.66 245 2.8 246 2.94 247 3.07 248 3.2 249 3.31 250 3.4 251 3.49 252 3.56 253 3.62 254 3.68 255 3.74 256 3.8 257 3.84 258 3.89 259 3.94 260 4 261 4.08 262 4.18 263 4.29 264 4.4 265 4.52 266 4.64 267 4.78 268 4.92 269 5.02 270 5.08 271 5.09 272 5.1 273 5.11 274 5.11 275 5.11 276 5.06 277 4.91 278 4.71 279 4.48 280 4.27 281 4.06 282 3.81 283 3.56 284 3.32 285 3.13 286 2.96 287 2.8 288 2.65 289 2.55 290 2.51 291 2.51 292 2.52 293 2.54 294 2.55 295 2.57 296 2.64 297 2.76 298 2.93 299 3.11 300 3.29 301 3.49 302 3.71 303 3.94 304 4.16 305 4.37 306 4.57 307 4.79 308 4.99 309 5.13 310 5.18 311 5.18 312 5.16 313 5.12 314 5.08 315 5.03 316 4.93 317 4.76 318 4.53 319 4.29 320 4.07 321 3.86 322 3.63 323 3.4 324 3.17 325 2.96 326 2.76 327 2.56 328 2.36 329 2.18 330 2.01 331 1.86 332 1.72 333 1.58 334 1.45 335 1.33 336 1.22 337 1.12 338 1.02 339 0.93 340 0.84 341 0.76 342 0.69 343 0.62 344 0.56 345 0.5 346 0.44 347 0.39 348 0.34 349 0.29 350 0.25 351 0.21 352 0.18 353 0.14 354 0.12 355 0.09 356 0.07 357 0.04 358 0.02 359 0.01 1 0 360 0 2.98 1 3.01 2 3.04 3 3.07 4 3.1 5 3.13 6 3.16 7 3.19 8 3.21 9 3.24 10 3.27 11 3.29 12 3.32 13 3.35 14 3.38 15 3.41 16 3.44 17 3.48 18 3.51 19 3.55 20 3.59 21 3.63 22 3.67 23 3.71 24 3.76 25 3.8 26 3.85 27 3.9 28 3.95 29 4 30 4.04 31 4.09 32 4.14 33 4.19 34 4.23 35 4.28 36 4.33 37 4.37 38 4.42 39 4.46 40 4.51 41 4.55 42 4.6 43 4.64 44 4.69 45 4.73 46 4.78 47 4.82 48 4.87 49 4.91 50 4.95 51 5 52 5.04 53 5.08 54 5.12 55 5.15 56 5.19 57 5.23 58 5.26 59 5.3 60 5.33 61 5.36 62 5.4 63 5.43 64 5.46 65 5.5 66 5.53 67 5.56 68 5.59 69 5.63 70 5.66 71 5.7 72 5.73 73 5.77 74 5.8 75 5.84 76 5.88 77 5.92 78 5.96 79 5.99 80 6.03 81 6.07 82 6.11 83 6.15 84 6.19 85 6.22 86 6.26 87 6.29 88 6.32 89 6.35 90 6.38 91 6.41 92 6.44 93 6.48 94 6.51 95 6.54 96 6.57 97 6.6 98 6.63 99 6.66 100 6.69 101 6.72 102 6.74 103 6.76 104 6.78 105 6.79 106 6.8 107 6.81 108 6.81 109 6.81 110 6.8 111 6.79 112 6.77 113 6.74 114 6.71 115 6.68 116 6.65 117 6.61 118 6.56 119 6.52 120 6.47 121 6.42 122 6.37 123 6.32 124 6.26 125 6.21 126 6.16 127 6.09 128 6.02 129 5.94 130 5.85 131 5.76 132 5.65 133 5.54 134 5.43 135 5.31 136 5.19 137 5.06 138 4.94 139 4.81 140 4.69 141 4.56 142 4.44 143 4.32 144 4.21 145 4.1 146 3.98 147 3.87 148 3.75 149 3.63 150 3.51 151 3.39 152 3.27 153 3.15 154 3.03 155 2.91 156 2.8 157 2.69 158 2.58 159 2.47 160 2.37 161 2.28 162 2.18 163 2.1 164 2.01 165 1.92 166 1.84 167 1.76 168 1.67 169 1.59 170 1.52 171 1.44 172 1.37 173 1.3 174 1.23 175 1.16 176 1.09 177 1.03 178 0.97 179 0.91 180 0.85 181 0.78 182 0.71 183 0.64 184 0.57 185 0.51 186 0.44 187 0.38 188 0.32 189 0.27 190 0.21 191 0.17 192 0.13 193 0.09 194 0.06 195 0.03 196 0.01 197 0 198 0 199 0 200 0 201 0 202 0 203 0 204 0 205 0 206 0 207 0 208 0 209 0 210 0 211 0 212 0 213 0 214 0 215 0 216 0 217 0.01 218 0.02 219 0.04 220 0.06 221 0.09 222 0.13 223 0.17 224 0.22 225 0.27 226 0.32 227 0.38 228 0.44 229 0.5 230 0.56 231 0.62 232 0.68 233 0.74 234 0.8 235 0.86 236 0.92 237 0.99 238 1.07 239 1.14 240 1.22 241 1.31 242 1.39 243 1.48 244 1.57 245 1.66 246 1.76 247 1.85 248 1.95 249 2.04 250 2.14 251 2.23 252 2.33 253 2.42 254 2.52 255 2.63 256 2.74 257 2.85 258 2.96 259 3.07 260 3.19 261 3.3 262 3.41 263 3.53 264 3.63 265 3.74 266 3.84 267 3.93 268 4.02 269 4.1 270 4.18 271 4.25 272 4.32 273 4.4 274 4.47 275 4.55 276 4.62 277 4.69 278 4.76 279 4.82 280 4.88 281 4.94 282 4.99 283 5.04 284 5.08 285 5.11 286 5.13 287 5.14 288 5.15 289 5.14 290 5.13 291 5.11 292 5.09 293 5.06 294 5.02 295 4.98 296 4.93 297 4.88 298 4.83 299 4.78 300 4.72 301 4.66 302 4.61 303 4.55 304 4.49 305 4.43 306 4.38 307 4.32 308 4.26 309 4.19 310 4.12 311 4.05 312 3.97 313 3.9 314 3.82 315 3.74 316 3.66 317 3.58 318 3.5 319 3.42 320 3.34 321 3.27 322 3.2 323 3.14 324 3.08 325 3.02 326 2.96 327 2.9 328 2.84 329 2.77 330 2.71 331 2.65 332 2.59 333 2.53 334 2.48 335 2.43 336 2.38 337 2.34 338 2.31 339 2.28 340 2.26 341 2.24 342 2.24 343 2.24 344 2.26 345 2.28 346 2.31 347 2.34 348 2.38 349 2.43 350 2.48 351 2.53 352 2.58 353 2.64 354 2.69 355 2.75 356 2.8 357 2.85 358 2.9 359 2.94 0",-153.5,"【700MHz】OHTK-02-135F",360,793,803,0,null,"OHTK-02-135F",false,0,0,null],</v>
      </c>
      <c r="F95" s="10" t="str">
        <f t="shared" si="7"/>
        <v>-153.5,"【700MHz】OHTK-02-135F",360,793,803,0,null,"OHTK-02-135F",false,0,0,null],</v>
      </c>
      <c r="G95" s="10" t="str">
        <f t="shared" si="8"/>
        <v>"【700MHz】OHTK-02-135F",360,793,803,0,null,"OHTK-02-135F",false,0,0,null],</v>
      </c>
      <c r="H95" s="10" t="str">
        <f t="shared" ref="H95:L95" si="125">H41&amp;","&amp;I95</f>
        <v>360,793,803,0,null,"OHTK-02-135F",false,0,0,null],</v>
      </c>
      <c r="I95" s="10" t="str">
        <f t="shared" si="125"/>
        <v>793,803,0,null,"OHTK-02-135F",false,0,0,null],</v>
      </c>
      <c r="J95" s="10" t="str">
        <f t="shared" si="125"/>
        <v>803,0,null,"OHTK-02-135F",false,0,0,null],</v>
      </c>
      <c r="K95" s="10" t="str">
        <f t="shared" si="125"/>
        <v>0,null,"OHTK-02-135F",false,0,0,null],</v>
      </c>
      <c r="L95" s="10" t="str">
        <f t="shared" si="125"/>
        <v>null,"OHTK-02-135F",false,0,0,null],</v>
      </c>
      <c r="M95" s="10" t="str">
        <f t="shared" si="10"/>
        <v>"OHTK-02-135F",false,0,0,null],</v>
      </c>
      <c r="N95" s="10" t="str">
        <f t="shared" ref="N95:P95" si="126">N41&amp;","&amp;O95</f>
        <v>false,0,0,null],</v>
      </c>
      <c r="O95" s="10" t="str">
        <f t="shared" si="126"/>
        <v>0,0,null],</v>
      </c>
      <c r="P95" s="10" t="str">
        <f t="shared" si="126"/>
        <v>0,null],</v>
      </c>
      <c r="Q95" s="10" t="str">
        <f t="shared" si="12"/>
        <v>null],</v>
      </c>
    </row>
    <row r="96">
      <c r="A96" s="10" t="str">
        <f t="shared" si="4"/>
        <v>["【700MHz】OVTK-0203-190M(0)",2.75,"Ｇｏｏｄ Ｔｅｌｅｃｏｍｍｕｎｉｃａｔｉｏｎ","20180215_エリア設計部修正","2 0 0 360 0 0.47 1 0.48 2 0.49 3 0.5 4 0.51 5 0.51 6 0.51 7 0.5 8 0.49 9 0.48 10 0.47 11 0.48 12 0.48 13 0.48 14 0.49 15 0.49 16 0.5 17 0.51 18 0.52 19 0.53 20 0.54 21 0.55 22 0.56 23 0.57 24 0.58 25 0.6 26 0.63 27 0.66 28 0.7 29 0.74 30 0.76 31 0.78 32 0.79 33 0.8 34 0.8 35 0.81 36 0.8 37 0.77 38 0.74 39 0.72 40 0.71 41 0.72 42 0.74 43 0.77 44 0.79 45 0.8 46 0.8 47 0.8 48 0.8 49 0.8 50 0.8 51 0.81 52 0.82 53 0.83 54 0.84 55 0.86 56 0.86 57 0.87 58 0.87 59 0.88 60 0.89 61 0.91 62 0.95 63 1 64 1.04 65 1.05 66 1.05 67 1.04 68 1.03 69 1.02 70 1.01 71 1.01 72 1.02 73 1.02 74 1.02 75 1.02 76 1.02 77 1.02 78 1.02 79 1.02 80 1.03 81 1.02 82 1.02 83 1.01 84 1 85 1 86 1 87 1 88 1 89 1 90 1.01 91 1.01 92 1.02 93 1.03 94 1.04 95 1.05 96 1.04 97 1.03 98 1.02 99 1.01 100 1.01 101 1.01 102 1.01 103 1.02 104 1.02 105 1.02 106 1.02 107 1.01 108 1 109 0.99 110 0.98 111 0.97 112 0.96 113 0.96 114 0.95 115 0.95 116 0.95 117 0.96 118 0.96 119 0.96 120 0.97 121 0.96 122 0.96 123 0.94 124 0.93 125 0.91 126 0.89 127 0.86 128 0.83 129 0.79 130 0.76 131 0.74 132 0.72 133 0.7 134 0.68 135 0.66 136 0.64 137 0.62 138 0.6 139 0.59 140 0.57 141 0.57 142 0.56 143 0.56 144 0.55 145 0.55 146 0.54 147 0.53 148 0.51 149 0.5 150 0.48 151 0.47 152 0.45 153 0.42 154 0.4 155 0.38 156 0.36 157 0.34 158 0.31 159 0.29 160 0.28 161 0.27 162 0.26 163 0.25 164 0.25 165 0.24 166 0.24 167 0.24 168 0.23 169 0.23 170 0.22 171 0.21 172 0.17 173 0.13 174 0.1 175 0.09 176 0.09 177 0.09 178 0.09 179 0.09 180 0.08 181 0.08 182 0.07 183 0.06 184 0.05 185 0.05 186 0.04 187 0.04 188 0.03 189 0.03 190 0.03 191 0.03 192 0.03 193 0.04 194 0.04 195 0.04 196 0.04 197 0.04 198 0.04 199 0.04 200 0.04 201 0.04 202 0.03 203 0.02 204 0.01 205 0 206 0.01 207 0.01 208 0.02 209 0.02 210 0.03 211 0.03 212 0.03 213 0.04 214 0.04 215 0.05 216 0.05 217 0.06 218 0.06 219 0.07 220 0.07 221 0.08 222 0.09 223 0.09 224 0.1 225 0.1 226 0.11 227 0.11 228 0.11 229 0.12 230 0.12 231 0.12 232 0.13 233 0.13 234 0.13 235 0.13 236 0.14 237 0.15 238 0.17 239 0.18 240 0.19 241 0.21 242 0.22 243 0.23 244 0.24 245 0.25 246 0.26 247 0.27 248 0.27 249 0.28 250 0.29 251 0.3 252 0.31 253 0.32 254 0.34 255 0.35 256 0.35 257 0.36 258 0.37 259 0.37 260 0.38 261 0.39 262 0.39 263 0.4 264 0.41 265 0.42 266 0.43 267 0.44 268 0.44 269 0.45 270 0.46 271 0.46 272 0.46 273 0.46 274 0.47 275 0.47 276 0.47 277 0.47 278 0.48 279 0.48 280 0.49 281 0.49 282 0.5 283 0.51 284 0.52 285 0.52 286 0.52 287 0.52 288 0.52 289 0.51 290 0.51 291 0.51 292 0.52 293 0.52 294 0.53 295 0.54 296 0.55 297 0.56 298 0.57 299 0.58 300 0.59 301 0.58 302 0.58 303 0.57 304 0.56 305 0.56 306 0.56 307 0.57 308 0.57 309 0.58 310 0.58 311 0.57 312 0.55 313 0.52 314 0.5 315 0.49 316 0.49 317 0.49 318 0.49 319 0.49 320 0.49 321 0.49 322 0.5 323 0.5 324 0.5 325 0.5 326 0.5 327 0.5 328 0.49 329 0.48 330 0.48 331 0.48 332 0.48 333 0.47 334 0.47 335 0.47 336 0.46 337 0.45 338 0.44 339 0.43 340 0.42 341 0.42 342 0.43 343 0.43 344 0.43 345 0.43 346 0.44 347 0.44 348 0.44 349 0.44 350 0.44 351 0.44 352 0.43 353 0.43 354 0.42 355 0.42 356 0.42 357 0.43 358 0.45 359 0.46 1 0 360 0 0.39 1 0.54 2 0.76 3 1.01 4 1.26 5 1.48 6 1.7 7 1.94 8 2.15 9 2.31 10 2.37 11 2.34 12 2.28 13 2.18 14 2.06 15 1.94 16 1.78 17 1.55 18 1.3 19 1.06 20 0.87 21 0.7 22 0.54 23 0.4 24 0.3 25 0.26 26 0.26 27 0.27 28 0.29 29 0.3 30 0.32 31 0.37 32 0.46 33 0.57 34 0.7 35 0.82 36 0.94 37 1.08 38 1.22 39 1.36 40 1.5 41 1.63 42 1.76 43 1.88 44 2 45 2.11 46 2.2 47 2.28 48 2.35 49 2.43 50 2.5 51 2.57 52 2.63 53 2.69 54 2.75 55 2.83 56 2.9 57 2.99 58 3.08 59 3.17 60 3.28 61 3.39 62 3.52 63 3.66 64 3.81 65 3.96 66 4.12 67 4.29 68 4.47 69 4.66 70 4.86 71 5.08 72 5.33 73 5.59 74 5.86 75 6.13 76 6.41 77 6.69 78 6.98 79 7.27 80 7.55 81 7.81 82 8.04 83 8.28 84 8.58 85 8.96 86 9.76 87 11.03 88 12.41 89 13.51 90 13.96 91 13.94 92 13.9 93 13.83 94 13.75 95 13.64 96 13.36 97 12.82 98 12.15 99 11.44 100 10.82 101 10.27 102 9.72 103 9.18 104 8.67 105 8.19 106 7.74 107 7.31 108 6.91 109 6.53 110 6.17 111 5.84 112 5.53 113 5.24 114 4.96 115 4.71 116 4.47 117 4.25 118 4.04 119 3.84 120 3.67 121 3.5 122 3.35 123 3.2 124 3.07 125 2.96 126 2.85 127 2.76 128 2.67 129 2.59 130 2.52 131 2.45 132 2.38 133 2.32 134 2.26 135 2.19 136 2.12 137 2.04 138 1.97 139 1.89 140 1.8 141 1.7 142 1.6 143 1.49 144 1.38 145 1.27 146 1.17 147 1.06 148 0.96 149 0.88 150 0.82 151 0.77 152 0.74 153 0.7 154 0.68 155 0.68 156 0.69 157 0.72 158 0.76 159 0.81 160 0.85 161 0.9 162 0.97 163 1.03 164 1.08 165 1.1 166 1.1 167 1.07 168 1.04 169 1 170 0.96 171 0.88 172 0.76 173 0.61 174 0.47 175 0.35 176 0.26 177 0.17 178 0.09 179 0.03 180 0 181 0.03 182 0.09 183 0.18 184 0.29 185 0.41 186 0.57 187 0.81 188 1.09 189 1.38 190 1.64 191 1.91 192 2.22 193 2.51 194 2.72 195 2.8 196 2.77 197 2.68 198 2.56 199 2.42 200 2.27 201 2.05 202 1.76 203 1.44 204 1.13 205 0.91 206 0.73 207 0.55 208 0.4 209 0.3 210 0.26 211 0.29 212 0.4 213 0.55 214 0.73 215 0.93 216 1.2 217 1.58 218 2.03 219 2.55 220 3.09 221 3.73 222 4.52 223 5.35 224 6.14 225 6.81 226 7.43 227 8.07 228 8.63 229 9.03 230 9.18 231 9.01 232 8.57 233 7.98 234 7.37 235 6.84 236 6.38 237 5.89 238 5.43 239 5.04 240 4.77 241 4.57 242 4.4 243 4.25 244 4.16 245 4.12 246 4.15 247 4.25 248 4.38 249 4.54 250 4.72 251 4.94 252 5.25 253 5.62 254 6.02 255 6.45 256 6.93 257 7.48 258 8.07 259 8.67 260 9.26 261 9.92 262 10.67 263 11.38 264 11.91 265 12.12 266 12.11 267 12.06 268 11.91 269 11.63 270 12.76 271 11.85 272 10.98 273 10.16 274 9.39 275 8.67 276 8 277 7.35 278 6.75 279 6.2 280 5.71 281 5.27 282 4.86 283 4.49 284 4.16 285 3.87 286 3.6 287 3.33 288 3.1 289 2.92 290 2.81 291 2.75 292 2.7 293 2.66 294 2.64 295 2.63 296 2.68 297 2.81 298 3.01 299 3.23 300 3.46 301 3.73 302 4.08 303 4.46 304 4.85 305 5.19 306 5.54 307 5.91 308 6.26 309 6.51 310 6.61 311 6.51 312 6.26 313 5.9 314 5.5 315 5.1 316 4.64 317 4.09 318 3.51 319 2.95 320 2.48 321 2.06 322 1.66 323 1.29 324 1 325 0.82 326 0.7 327 0.59 328 0.51 329 0.45 330 0.43 331 0.47 332 0.57 333 0.71 334 0.87 335 1.01 336 1.17 337 1.36 338 1.55 339 1.7 340 1.75 341 1.75 342 1.72 343 1.68 344 1.63 345 1.57 346 1.45 347 1.26 348 1.02 349 0.79 350 0.61 351 0.47 352 0.32 353 0.19 354 0.1 355 0.07 356 0.09 357 0.13 358 0.21 359 0.3 0",180,"【700MHz】OVTK-0203-190M",360,793,803,0,null,"OVTK-0203-190M",false,0,0,null],</v>
      </c>
      <c r="B96" s="10" t="str">
        <f t="shared" si="5"/>
        <v>2.75,"Ｇｏｏｄ Ｔｅｌｅｃｏｍｍｕｎｉｃａｔｉｏｎ","20180215_エリア設計部修正","2 0 0 360 0 0.47 1 0.48 2 0.49 3 0.5 4 0.51 5 0.51 6 0.51 7 0.5 8 0.49 9 0.48 10 0.47 11 0.48 12 0.48 13 0.48 14 0.49 15 0.49 16 0.5 17 0.51 18 0.52 19 0.53 20 0.54 21 0.55 22 0.56 23 0.57 24 0.58 25 0.6 26 0.63 27 0.66 28 0.7 29 0.74 30 0.76 31 0.78 32 0.79 33 0.8 34 0.8 35 0.81 36 0.8 37 0.77 38 0.74 39 0.72 40 0.71 41 0.72 42 0.74 43 0.77 44 0.79 45 0.8 46 0.8 47 0.8 48 0.8 49 0.8 50 0.8 51 0.81 52 0.82 53 0.83 54 0.84 55 0.86 56 0.86 57 0.87 58 0.87 59 0.88 60 0.89 61 0.91 62 0.95 63 1 64 1.04 65 1.05 66 1.05 67 1.04 68 1.03 69 1.02 70 1.01 71 1.01 72 1.02 73 1.02 74 1.02 75 1.02 76 1.02 77 1.02 78 1.02 79 1.02 80 1.03 81 1.02 82 1.02 83 1.01 84 1 85 1 86 1 87 1 88 1 89 1 90 1.01 91 1.01 92 1.02 93 1.03 94 1.04 95 1.05 96 1.04 97 1.03 98 1.02 99 1.01 100 1.01 101 1.01 102 1.01 103 1.02 104 1.02 105 1.02 106 1.02 107 1.01 108 1 109 0.99 110 0.98 111 0.97 112 0.96 113 0.96 114 0.95 115 0.95 116 0.95 117 0.96 118 0.96 119 0.96 120 0.97 121 0.96 122 0.96 123 0.94 124 0.93 125 0.91 126 0.89 127 0.86 128 0.83 129 0.79 130 0.76 131 0.74 132 0.72 133 0.7 134 0.68 135 0.66 136 0.64 137 0.62 138 0.6 139 0.59 140 0.57 141 0.57 142 0.56 143 0.56 144 0.55 145 0.55 146 0.54 147 0.53 148 0.51 149 0.5 150 0.48 151 0.47 152 0.45 153 0.42 154 0.4 155 0.38 156 0.36 157 0.34 158 0.31 159 0.29 160 0.28 161 0.27 162 0.26 163 0.25 164 0.25 165 0.24 166 0.24 167 0.24 168 0.23 169 0.23 170 0.22 171 0.21 172 0.17 173 0.13 174 0.1 175 0.09 176 0.09 177 0.09 178 0.09 179 0.09 180 0.08 181 0.08 182 0.07 183 0.06 184 0.05 185 0.05 186 0.04 187 0.04 188 0.03 189 0.03 190 0.03 191 0.03 192 0.03 193 0.04 194 0.04 195 0.04 196 0.04 197 0.04 198 0.04 199 0.04 200 0.04 201 0.04 202 0.03 203 0.02 204 0.01 205 0 206 0.01 207 0.01 208 0.02 209 0.02 210 0.03 211 0.03 212 0.03 213 0.04 214 0.04 215 0.05 216 0.05 217 0.06 218 0.06 219 0.07 220 0.07 221 0.08 222 0.09 223 0.09 224 0.1 225 0.1 226 0.11 227 0.11 228 0.11 229 0.12 230 0.12 231 0.12 232 0.13 233 0.13 234 0.13 235 0.13 236 0.14 237 0.15 238 0.17 239 0.18 240 0.19 241 0.21 242 0.22 243 0.23 244 0.24 245 0.25 246 0.26 247 0.27 248 0.27 249 0.28 250 0.29 251 0.3 252 0.31 253 0.32 254 0.34 255 0.35 256 0.35 257 0.36 258 0.37 259 0.37 260 0.38 261 0.39 262 0.39 263 0.4 264 0.41 265 0.42 266 0.43 267 0.44 268 0.44 269 0.45 270 0.46 271 0.46 272 0.46 273 0.46 274 0.47 275 0.47 276 0.47 277 0.47 278 0.48 279 0.48 280 0.49 281 0.49 282 0.5 283 0.51 284 0.52 285 0.52 286 0.52 287 0.52 288 0.52 289 0.51 290 0.51 291 0.51 292 0.52 293 0.52 294 0.53 295 0.54 296 0.55 297 0.56 298 0.57 299 0.58 300 0.59 301 0.58 302 0.58 303 0.57 304 0.56 305 0.56 306 0.56 307 0.57 308 0.57 309 0.58 310 0.58 311 0.57 312 0.55 313 0.52 314 0.5 315 0.49 316 0.49 317 0.49 318 0.49 319 0.49 320 0.49 321 0.49 322 0.5 323 0.5 324 0.5 325 0.5 326 0.5 327 0.5 328 0.49 329 0.48 330 0.48 331 0.48 332 0.48 333 0.47 334 0.47 335 0.47 336 0.46 337 0.45 338 0.44 339 0.43 340 0.42 341 0.42 342 0.43 343 0.43 344 0.43 345 0.43 346 0.44 347 0.44 348 0.44 349 0.44 350 0.44 351 0.44 352 0.43 353 0.43 354 0.42 355 0.42 356 0.42 357 0.43 358 0.45 359 0.46 1 0 360 0 0.39 1 0.54 2 0.76 3 1.01 4 1.26 5 1.48 6 1.7 7 1.94 8 2.15 9 2.31 10 2.37 11 2.34 12 2.28 13 2.18 14 2.06 15 1.94 16 1.78 17 1.55 18 1.3 19 1.06 20 0.87 21 0.7 22 0.54 23 0.4 24 0.3 25 0.26 26 0.26 27 0.27 28 0.29 29 0.3 30 0.32 31 0.37 32 0.46 33 0.57 34 0.7 35 0.82 36 0.94 37 1.08 38 1.22 39 1.36 40 1.5 41 1.63 42 1.76 43 1.88 44 2 45 2.11 46 2.2 47 2.28 48 2.35 49 2.43 50 2.5 51 2.57 52 2.63 53 2.69 54 2.75 55 2.83 56 2.9 57 2.99 58 3.08 59 3.17 60 3.28 61 3.39 62 3.52 63 3.66 64 3.81 65 3.96 66 4.12 67 4.29 68 4.47 69 4.66 70 4.86 71 5.08 72 5.33 73 5.59 74 5.86 75 6.13 76 6.41 77 6.69 78 6.98 79 7.27 80 7.55 81 7.81 82 8.04 83 8.28 84 8.58 85 8.96 86 9.76 87 11.03 88 12.41 89 13.51 90 13.96 91 13.94 92 13.9 93 13.83 94 13.75 95 13.64 96 13.36 97 12.82 98 12.15 99 11.44 100 10.82 101 10.27 102 9.72 103 9.18 104 8.67 105 8.19 106 7.74 107 7.31 108 6.91 109 6.53 110 6.17 111 5.84 112 5.53 113 5.24 114 4.96 115 4.71 116 4.47 117 4.25 118 4.04 119 3.84 120 3.67 121 3.5 122 3.35 123 3.2 124 3.07 125 2.96 126 2.85 127 2.76 128 2.67 129 2.59 130 2.52 131 2.45 132 2.38 133 2.32 134 2.26 135 2.19 136 2.12 137 2.04 138 1.97 139 1.89 140 1.8 141 1.7 142 1.6 143 1.49 144 1.38 145 1.27 146 1.17 147 1.06 148 0.96 149 0.88 150 0.82 151 0.77 152 0.74 153 0.7 154 0.68 155 0.68 156 0.69 157 0.72 158 0.76 159 0.81 160 0.85 161 0.9 162 0.97 163 1.03 164 1.08 165 1.1 166 1.1 167 1.07 168 1.04 169 1 170 0.96 171 0.88 172 0.76 173 0.61 174 0.47 175 0.35 176 0.26 177 0.17 178 0.09 179 0.03 180 0 181 0.03 182 0.09 183 0.18 184 0.29 185 0.41 186 0.57 187 0.81 188 1.09 189 1.38 190 1.64 191 1.91 192 2.22 193 2.51 194 2.72 195 2.8 196 2.77 197 2.68 198 2.56 199 2.42 200 2.27 201 2.05 202 1.76 203 1.44 204 1.13 205 0.91 206 0.73 207 0.55 208 0.4 209 0.3 210 0.26 211 0.29 212 0.4 213 0.55 214 0.73 215 0.93 216 1.2 217 1.58 218 2.03 219 2.55 220 3.09 221 3.73 222 4.52 223 5.35 224 6.14 225 6.81 226 7.43 227 8.07 228 8.63 229 9.03 230 9.18 231 9.01 232 8.57 233 7.98 234 7.37 235 6.84 236 6.38 237 5.89 238 5.43 239 5.04 240 4.77 241 4.57 242 4.4 243 4.25 244 4.16 245 4.12 246 4.15 247 4.25 248 4.38 249 4.54 250 4.72 251 4.94 252 5.25 253 5.62 254 6.02 255 6.45 256 6.93 257 7.48 258 8.07 259 8.67 260 9.26 261 9.92 262 10.67 263 11.38 264 11.91 265 12.12 266 12.11 267 12.06 268 11.91 269 11.63 270 12.76 271 11.85 272 10.98 273 10.16 274 9.39 275 8.67 276 8 277 7.35 278 6.75 279 6.2 280 5.71 281 5.27 282 4.86 283 4.49 284 4.16 285 3.87 286 3.6 287 3.33 288 3.1 289 2.92 290 2.81 291 2.75 292 2.7 293 2.66 294 2.64 295 2.63 296 2.68 297 2.81 298 3.01 299 3.23 300 3.46 301 3.73 302 4.08 303 4.46 304 4.85 305 5.19 306 5.54 307 5.91 308 6.26 309 6.51 310 6.61 311 6.51 312 6.26 313 5.9 314 5.5 315 5.1 316 4.64 317 4.09 318 3.51 319 2.95 320 2.48 321 2.06 322 1.66 323 1.29 324 1 325 0.82 326 0.7 327 0.59 328 0.51 329 0.45 330 0.43 331 0.47 332 0.57 333 0.71 334 0.87 335 1.01 336 1.17 337 1.36 338 1.55 339 1.7 340 1.75 341 1.75 342 1.72 343 1.68 344 1.63 345 1.57 346 1.45 347 1.26 348 1.02 349 0.79 350 0.61 351 0.47 352 0.32 353 0.19 354 0.1 355 0.07 356 0.09 357 0.13 358 0.21 359 0.3 0",180,"【700MHz】OVTK-0203-190M",360,793,803,0,null,"OVTK-0203-190M",false,0,0,null],</v>
      </c>
      <c r="C96" s="10" t="str">
        <f t="shared" ref="C96:E96" si="127">""""&amp;C42&amp;""","&amp;D96</f>
        <v>"Ｇｏｏｄ Ｔｅｌｅｃｏｍｍｕｎｉｃａｔｉｏｎ","20180215_エリア設計部修正","2 0 0 360 0 0.47 1 0.48 2 0.49 3 0.5 4 0.51 5 0.51 6 0.51 7 0.5 8 0.49 9 0.48 10 0.47 11 0.48 12 0.48 13 0.48 14 0.49 15 0.49 16 0.5 17 0.51 18 0.52 19 0.53 20 0.54 21 0.55 22 0.56 23 0.57 24 0.58 25 0.6 26 0.63 27 0.66 28 0.7 29 0.74 30 0.76 31 0.78 32 0.79 33 0.8 34 0.8 35 0.81 36 0.8 37 0.77 38 0.74 39 0.72 40 0.71 41 0.72 42 0.74 43 0.77 44 0.79 45 0.8 46 0.8 47 0.8 48 0.8 49 0.8 50 0.8 51 0.81 52 0.82 53 0.83 54 0.84 55 0.86 56 0.86 57 0.87 58 0.87 59 0.88 60 0.89 61 0.91 62 0.95 63 1 64 1.04 65 1.05 66 1.05 67 1.04 68 1.03 69 1.02 70 1.01 71 1.01 72 1.02 73 1.02 74 1.02 75 1.02 76 1.02 77 1.02 78 1.02 79 1.02 80 1.03 81 1.02 82 1.02 83 1.01 84 1 85 1 86 1 87 1 88 1 89 1 90 1.01 91 1.01 92 1.02 93 1.03 94 1.04 95 1.05 96 1.04 97 1.03 98 1.02 99 1.01 100 1.01 101 1.01 102 1.01 103 1.02 104 1.02 105 1.02 106 1.02 107 1.01 108 1 109 0.99 110 0.98 111 0.97 112 0.96 113 0.96 114 0.95 115 0.95 116 0.95 117 0.96 118 0.96 119 0.96 120 0.97 121 0.96 122 0.96 123 0.94 124 0.93 125 0.91 126 0.89 127 0.86 128 0.83 129 0.79 130 0.76 131 0.74 132 0.72 133 0.7 134 0.68 135 0.66 136 0.64 137 0.62 138 0.6 139 0.59 140 0.57 141 0.57 142 0.56 143 0.56 144 0.55 145 0.55 146 0.54 147 0.53 148 0.51 149 0.5 150 0.48 151 0.47 152 0.45 153 0.42 154 0.4 155 0.38 156 0.36 157 0.34 158 0.31 159 0.29 160 0.28 161 0.27 162 0.26 163 0.25 164 0.25 165 0.24 166 0.24 167 0.24 168 0.23 169 0.23 170 0.22 171 0.21 172 0.17 173 0.13 174 0.1 175 0.09 176 0.09 177 0.09 178 0.09 179 0.09 180 0.08 181 0.08 182 0.07 183 0.06 184 0.05 185 0.05 186 0.04 187 0.04 188 0.03 189 0.03 190 0.03 191 0.03 192 0.03 193 0.04 194 0.04 195 0.04 196 0.04 197 0.04 198 0.04 199 0.04 200 0.04 201 0.04 202 0.03 203 0.02 204 0.01 205 0 206 0.01 207 0.01 208 0.02 209 0.02 210 0.03 211 0.03 212 0.03 213 0.04 214 0.04 215 0.05 216 0.05 217 0.06 218 0.06 219 0.07 220 0.07 221 0.08 222 0.09 223 0.09 224 0.1 225 0.1 226 0.11 227 0.11 228 0.11 229 0.12 230 0.12 231 0.12 232 0.13 233 0.13 234 0.13 235 0.13 236 0.14 237 0.15 238 0.17 239 0.18 240 0.19 241 0.21 242 0.22 243 0.23 244 0.24 245 0.25 246 0.26 247 0.27 248 0.27 249 0.28 250 0.29 251 0.3 252 0.31 253 0.32 254 0.34 255 0.35 256 0.35 257 0.36 258 0.37 259 0.37 260 0.38 261 0.39 262 0.39 263 0.4 264 0.41 265 0.42 266 0.43 267 0.44 268 0.44 269 0.45 270 0.46 271 0.46 272 0.46 273 0.46 274 0.47 275 0.47 276 0.47 277 0.47 278 0.48 279 0.48 280 0.49 281 0.49 282 0.5 283 0.51 284 0.52 285 0.52 286 0.52 287 0.52 288 0.52 289 0.51 290 0.51 291 0.51 292 0.52 293 0.52 294 0.53 295 0.54 296 0.55 297 0.56 298 0.57 299 0.58 300 0.59 301 0.58 302 0.58 303 0.57 304 0.56 305 0.56 306 0.56 307 0.57 308 0.57 309 0.58 310 0.58 311 0.57 312 0.55 313 0.52 314 0.5 315 0.49 316 0.49 317 0.49 318 0.49 319 0.49 320 0.49 321 0.49 322 0.5 323 0.5 324 0.5 325 0.5 326 0.5 327 0.5 328 0.49 329 0.48 330 0.48 331 0.48 332 0.48 333 0.47 334 0.47 335 0.47 336 0.46 337 0.45 338 0.44 339 0.43 340 0.42 341 0.42 342 0.43 343 0.43 344 0.43 345 0.43 346 0.44 347 0.44 348 0.44 349 0.44 350 0.44 351 0.44 352 0.43 353 0.43 354 0.42 355 0.42 356 0.42 357 0.43 358 0.45 359 0.46 1 0 360 0 0.39 1 0.54 2 0.76 3 1.01 4 1.26 5 1.48 6 1.7 7 1.94 8 2.15 9 2.31 10 2.37 11 2.34 12 2.28 13 2.18 14 2.06 15 1.94 16 1.78 17 1.55 18 1.3 19 1.06 20 0.87 21 0.7 22 0.54 23 0.4 24 0.3 25 0.26 26 0.26 27 0.27 28 0.29 29 0.3 30 0.32 31 0.37 32 0.46 33 0.57 34 0.7 35 0.82 36 0.94 37 1.08 38 1.22 39 1.36 40 1.5 41 1.63 42 1.76 43 1.88 44 2 45 2.11 46 2.2 47 2.28 48 2.35 49 2.43 50 2.5 51 2.57 52 2.63 53 2.69 54 2.75 55 2.83 56 2.9 57 2.99 58 3.08 59 3.17 60 3.28 61 3.39 62 3.52 63 3.66 64 3.81 65 3.96 66 4.12 67 4.29 68 4.47 69 4.66 70 4.86 71 5.08 72 5.33 73 5.59 74 5.86 75 6.13 76 6.41 77 6.69 78 6.98 79 7.27 80 7.55 81 7.81 82 8.04 83 8.28 84 8.58 85 8.96 86 9.76 87 11.03 88 12.41 89 13.51 90 13.96 91 13.94 92 13.9 93 13.83 94 13.75 95 13.64 96 13.36 97 12.82 98 12.15 99 11.44 100 10.82 101 10.27 102 9.72 103 9.18 104 8.67 105 8.19 106 7.74 107 7.31 108 6.91 109 6.53 110 6.17 111 5.84 112 5.53 113 5.24 114 4.96 115 4.71 116 4.47 117 4.25 118 4.04 119 3.84 120 3.67 121 3.5 122 3.35 123 3.2 124 3.07 125 2.96 126 2.85 127 2.76 128 2.67 129 2.59 130 2.52 131 2.45 132 2.38 133 2.32 134 2.26 135 2.19 136 2.12 137 2.04 138 1.97 139 1.89 140 1.8 141 1.7 142 1.6 143 1.49 144 1.38 145 1.27 146 1.17 147 1.06 148 0.96 149 0.88 150 0.82 151 0.77 152 0.74 153 0.7 154 0.68 155 0.68 156 0.69 157 0.72 158 0.76 159 0.81 160 0.85 161 0.9 162 0.97 163 1.03 164 1.08 165 1.1 166 1.1 167 1.07 168 1.04 169 1 170 0.96 171 0.88 172 0.76 173 0.61 174 0.47 175 0.35 176 0.26 177 0.17 178 0.09 179 0.03 180 0 181 0.03 182 0.09 183 0.18 184 0.29 185 0.41 186 0.57 187 0.81 188 1.09 189 1.38 190 1.64 191 1.91 192 2.22 193 2.51 194 2.72 195 2.8 196 2.77 197 2.68 198 2.56 199 2.42 200 2.27 201 2.05 202 1.76 203 1.44 204 1.13 205 0.91 206 0.73 207 0.55 208 0.4 209 0.3 210 0.26 211 0.29 212 0.4 213 0.55 214 0.73 215 0.93 216 1.2 217 1.58 218 2.03 219 2.55 220 3.09 221 3.73 222 4.52 223 5.35 224 6.14 225 6.81 226 7.43 227 8.07 228 8.63 229 9.03 230 9.18 231 9.01 232 8.57 233 7.98 234 7.37 235 6.84 236 6.38 237 5.89 238 5.43 239 5.04 240 4.77 241 4.57 242 4.4 243 4.25 244 4.16 245 4.12 246 4.15 247 4.25 248 4.38 249 4.54 250 4.72 251 4.94 252 5.25 253 5.62 254 6.02 255 6.45 256 6.93 257 7.48 258 8.07 259 8.67 260 9.26 261 9.92 262 10.67 263 11.38 264 11.91 265 12.12 266 12.11 267 12.06 268 11.91 269 11.63 270 12.76 271 11.85 272 10.98 273 10.16 274 9.39 275 8.67 276 8 277 7.35 278 6.75 279 6.2 280 5.71 281 5.27 282 4.86 283 4.49 284 4.16 285 3.87 286 3.6 287 3.33 288 3.1 289 2.92 290 2.81 291 2.75 292 2.7 293 2.66 294 2.64 295 2.63 296 2.68 297 2.81 298 3.01 299 3.23 300 3.46 301 3.73 302 4.08 303 4.46 304 4.85 305 5.19 306 5.54 307 5.91 308 6.26 309 6.51 310 6.61 311 6.51 312 6.26 313 5.9 314 5.5 315 5.1 316 4.64 317 4.09 318 3.51 319 2.95 320 2.48 321 2.06 322 1.66 323 1.29 324 1 325 0.82 326 0.7 327 0.59 328 0.51 329 0.45 330 0.43 331 0.47 332 0.57 333 0.71 334 0.87 335 1.01 336 1.17 337 1.36 338 1.55 339 1.7 340 1.75 341 1.75 342 1.72 343 1.68 344 1.63 345 1.57 346 1.45 347 1.26 348 1.02 349 0.79 350 0.61 351 0.47 352 0.32 353 0.19 354 0.1 355 0.07 356 0.09 357 0.13 358 0.21 359 0.3 0",180,"【700MHz】OVTK-0203-190M",360,793,803,0,null,"OVTK-0203-190M",false,0,0,null],</v>
      </c>
      <c r="D96" s="10" t="str">
        <f t="shared" si="127"/>
        <v>"20180215_エリア設計部修正","2 0 0 360 0 0.47 1 0.48 2 0.49 3 0.5 4 0.51 5 0.51 6 0.51 7 0.5 8 0.49 9 0.48 10 0.47 11 0.48 12 0.48 13 0.48 14 0.49 15 0.49 16 0.5 17 0.51 18 0.52 19 0.53 20 0.54 21 0.55 22 0.56 23 0.57 24 0.58 25 0.6 26 0.63 27 0.66 28 0.7 29 0.74 30 0.76 31 0.78 32 0.79 33 0.8 34 0.8 35 0.81 36 0.8 37 0.77 38 0.74 39 0.72 40 0.71 41 0.72 42 0.74 43 0.77 44 0.79 45 0.8 46 0.8 47 0.8 48 0.8 49 0.8 50 0.8 51 0.81 52 0.82 53 0.83 54 0.84 55 0.86 56 0.86 57 0.87 58 0.87 59 0.88 60 0.89 61 0.91 62 0.95 63 1 64 1.04 65 1.05 66 1.05 67 1.04 68 1.03 69 1.02 70 1.01 71 1.01 72 1.02 73 1.02 74 1.02 75 1.02 76 1.02 77 1.02 78 1.02 79 1.02 80 1.03 81 1.02 82 1.02 83 1.01 84 1 85 1 86 1 87 1 88 1 89 1 90 1.01 91 1.01 92 1.02 93 1.03 94 1.04 95 1.05 96 1.04 97 1.03 98 1.02 99 1.01 100 1.01 101 1.01 102 1.01 103 1.02 104 1.02 105 1.02 106 1.02 107 1.01 108 1 109 0.99 110 0.98 111 0.97 112 0.96 113 0.96 114 0.95 115 0.95 116 0.95 117 0.96 118 0.96 119 0.96 120 0.97 121 0.96 122 0.96 123 0.94 124 0.93 125 0.91 126 0.89 127 0.86 128 0.83 129 0.79 130 0.76 131 0.74 132 0.72 133 0.7 134 0.68 135 0.66 136 0.64 137 0.62 138 0.6 139 0.59 140 0.57 141 0.57 142 0.56 143 0.56 144 0.55 145 0.55 146 0.54 147 0.53 148 0.51 149 0.5 150 0.48 151 0.47 152 0.45 153 0.42 154 0.4 155 0.38 156 0.36 157 0.34 158 0.31 159 0.29 160 0.28 161 0.27 162 0.26 163 0.25 164 0.25 165 0.24 166 0.24 167 0.24 168 0.23 169 0.23 170 0.22 171 0.21 172 0.17 173 0.13 174 0.1 175 0.09 176 0.09 177 0.09 178 0.09 179 0.09 180 0.08 181 0.08 182 0.07 183 0.06 184 0.05 185 0.05 186 0.04 187 0.04 188 0.03 189 0.03 190 0.03 191 0.03 192 0.03 193 0.04 194 0.04 195 0.04 196 0.04 197 0.04 198 0.04 199 0.04 200 0.04 201 0.04 202 0.03 203 0.02 204 0.01 205 0 206 0.01 207 0.01 208 0.02 209 0.02 210 0.03 211 0.03 212 0.03 213 0.04 214 0.04 215 0.05 216 0.05 217 0.06 218 0.06 219 0.07 220 0.07 221 0.08 222 0.09 223 0.09 224 0.1 225 0.1 226 0.11 227 0.11 228 0.11 229 0.12 230 0.12 231 0.12 232 0.13 233 0.13 234 0.13 235 0.13 236 0.14 237 0.15 238 0.17 239 0.18 240 0.19 241 0.21 242 0.22 243 0.23 244 0.24 245 0.25 246 0.26 247 0.27 248 0.27 249 0.28 250 0.29 251 0.3 252 0.31 253 0.32 254 0.34 255 0.35 256 0.35 257 0.36 258 0.37 259 0.37 260 0.38 261 0.39 262 0.39 263 0.4 264 0.41 265 0.42 266 0.43 267 0.44 268 0.44 269 0.45 270 0.46 271 0.46 272 0.46 273 0.46 274 0.47 275 0.47 276 0.47 277 0.47 278 0.48 279 0.48 280 0.49 281 0.49 282 0.5 283 0.51 284 0.52 285 0.52 286 0.52 287 0.52 288 0.52 289 0.51 290 0.51 291 0.51 292 0.52 293 0.52 294 0.53 295 0.54 296 0.55 297 0.56 298 0.57 299 0.58 300 0.59 301 0.58 302 0.58 303 0.57 304 0.56 305 0.56 306 0.56 307 0.57 308 0.57 309 0.58 310 0.58 311 0.57 312 0.55 313 0.52 314 0.5 315 0.49 316 0.49 317 0.49 318 0.49 319 0.49 320 0.49 321 0.49 322 0.5 323 0.5 324 0.5 325 0.5 326 0.5 327 0.5 328 0.49 329 0.48 330 0.48 331 0.48 332 0.48 333 0.47 334 0.47 335 0.47 336 0.46 337 0.45 338 0.44 339 0.43 340 0.42 341 0.42 342 0.43 343 0.43 344 0.43 345 0.43 346 0.44 347 0.44 348 0.44 349 0.44 350 0.44 351 0.44 352 0.43 353 0.43 354 0.42 355 0.42 356 0.42 357 0.43 358 0.45 359 0.46 1 0 360 0 0.39 1 0.54 2 0.76 3 1.01 4 1.26 5 1.48 6 1.7 7 1.94 8 2.15 9 2.31 10 2.37 11 2.34 12 2.28 13 2.18 14 2.06 15 1.94 16 1.78 17 1.55 18 1.3 19 1.06 20 0.87 21 0.7 22 0.54 23 0.4 24 0.3 25 0.26 26 0.26 27 0.27 28 0.29 29 0.3 30 0.32 31 0.37 32 0.46 33 0.57 34 0.7 35 0.82 36 0.94 37 1.08 38 1.22 39 1.36 40 1.5 41 1.63 42 1.76 43 1.88 44 2 45 2.11 46 2.2 47 2.28 48 2.35 49 2.43 50 2.5 51 2.57 52 2.63 53 2.69 54 2.75 55 2.83 56 2.9 57 2.99 58 3.08 59 3.17 60 3.28 61 3.39 62 3.52 63 3.66 64 3.81 65 3.96 66 4.12 67 4.29 68 4.47 69 4.66 70 4.86 71 5.08 72 5.33 73 5.59 74 5.86 75 6.13 76 6.41 77 6.69 78 6.98 79 7.27 80 7.55 81 7.81 82 8.04 83 8.28 84 8.58 85 8.96 86 9.76 87 11.03 88 12.41 89 13.51 90 13.96 91 13.94 92 13.9 93 13.83 94 13.75 95 13.64 96 13.36 97 12.82 98 12.15 99 11.44 100 10.82 101 10.27 102 9.72 103 9.18 104 8.67 105 8.19 106 7.74 107 7.31 108 6.91 109 6.53 110 6.17 111 5.84 112 5.53 113 5.24 114 4.96 115 4.71 116 4.47 117 4.25 118 4.04 119 3.84 120 3.67 121 3.5 122 3.35 123 3.2 124 3.07 125 2.96 126 2.85 127 2.76 128 2.67 129 2.59 130 2.52 131 2.45 132 2.38 133 2.32 134 2.26 135 2.19 136 2.12 137 2.04 138 1.97 139 1.89 140 1.8 141 1.7 142 1.6 143 1.49 144 1.38 145 1.27 146 1.17 147 1.06 148 0.96 149 0.88 150 0.82 151 0.77 152 0.74 153 0.7 154 0.68 155 0.68 156 0.69 157 0.72 158 0.76 159 0.81 160 0.85 161 0.9 162 0.97 163 1.03 164 1.08 165 1.1 166 1.1 167 1.07 168 1.04 169 1 170 0.96 171 0.88 172 0.76 173 0.61 174 0.47 175 0.35 176 0.26 177 0.17 178 0.09 179 0.03 180 0 181 0.03 182 0.09 183 0.18 184 0.29 185 0.41 186 0.57 187 0.81 188 1.09 189 1.38 190 1.64 191 1.91 192 2.22 193 2.51 194 2.72 195 2.8 196 2.77 197 2.68 198 2.56 199 2.42 200 2.27 201 2.05 202 1.76 203 1.44 204 1.13 205 0.91 206 0.73 207 0.55 208 0.4 209 0.3 210 0.26 211 0.29 212 0.4 213 0.55 214 0.73 215 0.93 216 1.2 217 1.58 218 2.03 219 2.55 220 3.09 221 3.73 222 4.52 223 5.35 224 6.14 225 6.81 226 7.43 227 8.07 228 8.63 229 9.03 230 9.18 231 9.01 232 8.57 233 7.98 234 7.37 235 6.84 236 6.38 237 5.89 238 5.43 239 5.04 240 4.77 241 4.57 242 4.4 243 4.25 244 4.16 245 4.12 246 4.15 247 4.25 248 4.38 249 4.54 250 4.72 251 4.94 252 5.25 253 5.62 254 6.02 255 6.45 256 6.93 257 7.48 258 8.07 259 8.67 260 9.26 261 9.92 262 10.67 263 11.38 264 11.91 265 12.12 266 12.11 267 12.06 268 11.91 269 11.63 270 12.76 271 11.85 272 10.98 273 10.16 274 9.39 275 8.67 276 8 277 7.35 278 6.75 279 6.2 280 5.71 281 5.27 282 4.86 283 4.49 284 4.16 285 3.87 286 3.6 287 3.33 288 3.1 289 2.92 290 2.81 291 2.75 292 2.7 293 2.66 294 2.64 295 2.63 296 2.68 297 2.81 298 3.01 299 3.23 300 3.46 301 3.73 302 4.08 303 4.46 304 4.85 305 5.19 306 5.54 307 5.91 308 6.26 309 6.51 310 6.61 311 6.51 312 6.26 313 5.9 314 5.5 315 5.1 316 4.64 317 4.09 318 3.51 319 2.95 320 2.48 321 2.06 322 1.66 323 1.29 324 1 325 0.82 326 0.7 327 0.59 328 0.51 329 0.45 330 0.43 331 0.47 332 0.57 333 0.71 334 0.87 335 1.01 336 1.17 337 1.36 338 1.55 339 1.7 340 1.75 341 1.75 342 1.72 343 1.68 344 1.63 345 1.57 346 1.45 347 1.26 348 1.02 349 0.79 350 0.61 351 0.47 352 0.32 353 0.19 354 0.1 355 0.07 356 0.09 357 0.13 358 0.21 359 0.3 0",180,"【700MHz】OVTK-0203-190M",360,793,803,0,null,"OVTK-0203-190M",false,0,0,null],</v>
      </c>
      <c r="E96" s="10" t="str">
        <f t="shared" si="127"/>
        <v>"2 0 0 360 0 0.47 1 0.48 2 0.49 3 0.5 4 0.51 5 0.51 6 0.51 7 0.5 8 0.49 9 0.48 10 0.47 11 0.48 12 0.48 13 0.48 14 0.49 15 0.49 16 0.5 17 0.51 18 0.52 19 0.53 20 0.54 21 0.55 22 0.56 23 0.57 24 0.58 25 0.6 26 0.63 27 0.66 28 0.7 29 0.74 30 0.76 31 0.78 32 0.79 33 0.8 34 0.8 35 0.81 36 0.8 37 0.77 38 0.74 39 0.72 40 0.71 41 0.72 42 0.74 43 0.77 44 0.79 45 0.8 46 0.8 47 0.8 48 0.8 49 0.8 50 0.8 51 0.81 52 0.82 53 0.83 54 0.84 55 0.86 56 0.86 57 0.87 58 0.87 59 0.88 60 0.89 61 0.91 62 0.95 63 1 64 1.04 65 1.05 66 1.05 67 1.04 68 1.03 69 1.02 70 1.01 71 1.01 72 1.02 73 1.02 74 1.02 75 1.02 76 1.02 77 1.02 78 1.02 79 1.02 80 1.03 81 1.02 82 1.02 83 1.01 84 1 85 1 86 1 87 1 88 1 89 1 90 1.01 91 1.01 92 1.02 93 1.03 94 1.04 95 1.05 96 1.04 97 1.03 98 1.02 99 1.01 100 1.01 101 1.01 102 1.01 103 1.02 104 1.02 105 1.02 106 1.02 107 1.01 108 1 109 0.99 110 0.98 111 0.97 112 0.96 113 0.96 114 0.95 115 0.95 116 0.95 117 0.96 118 0.96 119 0.96 120 0.97 121 0.96 122 0.96 123 0.94 124 0.93 125 0.91 126 0.89 127 0.86 128 0.83 129 0.79 130 0.76 131 0.74 132 0.72 133 0.7 134 0.68 135 0.66 136 0.64 137 0.62 138 0.6 139 0.59 140 0.57 141 0.57 142 0.56 143 0.56 144 0.55 145 0.55 146 0.54 147 0.53 148 0.51 149 0.5 150 0.48 151 0.47 152 0.45 153 0.42 154 0.4 155 0.38 156 0.36 157 0.34 158 0.31 159 0.29 160 0.28 161 0.27 162 0.26 163 0.25 164 0.25 165 0.24 166 0.24 167 0.24 168 0.23 169 0.23 170 0.22 171 0.21 172 0.17 173 0.13 174 0.1 175 0.09 176 0.09 177 0.09 178 0.09 179 0.09 180 0.08 181 0.08 182 0.07 183 0.06 184 0.05 185 0.05 186 0.04 187 0.04 188 0.03 189 0.03 190 0.03 191 0.03 192 0.03 193 0.04 194 0.04 195 0.04 196 0.04 197 0.04 198 0.04 199 0.04 200 0.04 201 0.04 202 0.03 203 0.02 204 0.01 205 0 206 0.01 207 0.01 208 0.02 209 0.02 210 0.03 211 0.03 212 0.03 213 0.04 214 0.04 215 0.05 216 0.05 217 0.06 218 0.06 219 0.07 220 0.07 221 0.08 222 0.09 223 0.09 224 0.1 225 0.1 226 0.11 227 0.11 228 0.11 229 0.12 230 0.12 231 0.12 232 0.13 233 0.13 234 0.13 235 0.13 236 0.14 237 0.15 238 0.17 239 0.18 240 0.19 241 0.21 242 0.22 243 0.23 244 0.24 245 0.25 246 0.26 247 0.27 248 0.27 249 0.28 250 0.29 251 0.3 252 0.31 253 0.32 254 0.34 255 0.35 256 0.35 257 0.36 258 0.37 259 0.37 260 0.38 261 0.39 262 0.39 263 0.4 264 0.41 265 0.42 266 0.43 267 0.44 268 0.44 269 0.45 270 0.46 271 0.46 272 0.46 273 0.46 274 0.47 275 0.47 276 0.47 277 0.47 278 0.48 279 0.48 280 0.49 281 0.49 282 0.5 283 0.51 284 0.52 285 0.52 286 0.52 287 0.52 288 0.52 289 0.51 290 0.51 291 0.51 292 0.52 293 0.52 294 0.53 295 0.54 296 0.55 297 0.56 298 0.57 299 0.58 300 0.59 301 0.58 302 0.58 303 0.57 304 0.56 305 0.56 306 0.56 307 0.57 308 0.57 309 0.58 310 0.58 311 0.57 312 0.55 313 0.52 314 0.5 315 0.49 316 0.49 317 0.49 318 0.49 319 0.49 320 0.49 321 0.49 322 0.5 323 0.5 324 0.5 325 0.5 326 0.5 327 0.5 328 0.49 329 0.48 330 0.48 331 0.48 332 0.48 333 0.47 334 0.47 335 0.47 336 0.46 337 0.45 338 0.44 339 0.43 340 0.42 341 0.42 342 0.43 343 0.43 344 0.43 345 0.43 346 0.44 347 0.44 348 0.44 349 0.44 350 0.44 351 0.44 352 0.43 353 0.43 354 0.42 355 0.42 356 0.42 357 0.43 358 0.45 359 0.46 1 0 360 0 0.39 1 0.54 2 0.76 3 1.01 4 1.26 5 1.48 6 1.7 7 1.94 8 2.15 9 2.31 10 2.37 11 2.34 12 2.28 13 2.18 14 2.06 15 1.94 16 1.78 17 1.55 18 1.3 19 1.06 20 0.87 21 0.7 22 0.54 23 0.4 24 0.3 25 0.26 26 0.26 27 0.27 28 0.29 29 0.3 30 0.32 31 0.37 32 0.46 33 0.57 34 0.7 35 0.82 36 0.94 37 1.08 38 1.22 39 1.36 40 1.5 41 1.63 42 1.76 43 1.88 44 2 45 2.11 46 2.2 47 2.28 48 2.35 49 2.43 50 2.5 51 2.57 52 2.63 53 2.69 54 2.75 55 2.83 56 2.9 57 2.99 58 3.08 59 3.17 60 3.28 61 3.39 62 3.52 63 3.66 64 3.81 65 3.96 66 4.12 67 4.29 68 4.47 69 4.66 70 4.86 71 5.08 72 5.33 73 5.59 74 5.86 75 6.13 76 6.41 77 6.69 78 6.98 79 7.27 80 7.55 81 7.81 82 8.04 83 8.28 84 8.58 85 8.96 86 9.76 87 11.03 88 12.41 89 13.51 90 13.96 91 13.94 92 13.9 93 13.83 94 13.75 95 13.64 96 13.36 97 12.82 98 12.15 99 11.44 100 10.82 101 10.27 102 9.72 103 9.18 104 8.67 105 8.19 106 7.74 107 7.31 108 6.91 109 6.53 110 6.17 111 5.84 112 5.53 113 5.24 114 4.96 115 4.71 116 4.47 117 4.25 118 4.04 119 3.84 120 3.67 121 3.5 122 3.35 123 3.2 124 3.07 125 2.96 126 2.85 127 2.76 128 2.67 129 2.59 130 2.52 131 2.45 132 2.38 133 2.32 134 2.26 135 2.19 136 2.12 137 2.04 138 1.97 139 1.89 140 1.8 141 1.7 142 1.6 143 1.49 144 1.38 145 1.27 146 1.17 147 1.06 148 0.96 149 0.88 150 0.82 151 0.77 152 0.74 153 0.7 154 0.68 155 0.68 156 0.69 157 0.72 158 0.76 159 0.81 160 0.85 161 0.9 162 0.97 163 1.03 164 1.08 165 1.1 166 1.1 167 1.07 168 1.04 169 1 170 0.96 171 0.88 172 0.76 173 0.61 174 0.47 175 0.35 176 0.26 177 0.17 178 0.09 179 0.03 180 0 181 0.03 182 0.09 183 0.18 184 0.29 185 0.41 186 0.57 187 0.81 188 1.09 189 1.38 190 1.64 191 1.91 192 2.22 193 2.51 194 2.72 195 2.8 196 2.77 197 2.68 198 2.56 199 2.42 200 2.27 201 2.05 202 1.76 203 1.44 204 1.13 205 0.91 206 0.73 207 0.55 208 0.4 209 0.3 210 0.26 211 0.29 212 0.4 213 0.55 214 0.73 215 0.93 216 1.2 217 1.58 218 2.03 219 2.55 220 3.09 221 3.73 222 4.52 223 5.35 224 6.14 225 6.81 226 7.43 227 8.07 228 8.63 229 9.03 230 9.18 231 9.01 232 8.57 233 7.98 234 7.37 235 6.84 236 6.38 237 5.89 238 5.43 239 5.04 240 4.77 241 4.57 242 4.4 243 4.25 244 4.16 245 4.12 246 4.15 247 4.25 248 4.38 249 4.54 250 4.72 251 4.94 252 5.25 253 5.62 254 6.02 255 6.45 256 6.93 257 7.48 258 8.07 259 8.67 260 9.26 261 9.92 262 10.67 263 11.38 264 11.91 265 12.12 266 12.11 267 12.06 268 11.91 269 11.63 270 12.76 271 11.85 272 10.98 273 10.16 274 9.39 275 8.67 276 8 277 7.35 278 6.75 279 6.2 280 5.71 281 5.27 282 4.86 283 4.49 284 4.16 285 3.87 286 3.6 287 3.33 288 3.1 289 2.92 290 2.81 291 2.75 292 2.7 293 2.66 294 2.64 295 2.63 296 2.68 297 2.81 298 3.01 299 3.23 300 3.46 301 3.73 302 4.08 303 4.46 304 4.85 305 5.19 306 5.54 307 5.91 308 6.26 309 6.51 310 6.61 311 6.51 312 6.26 313 5.9 314 5.5 315 5.1 316 4.64 317 4.09 318 3.51 319 2.95 320 2.48 321 2.06 322 1.66 323 1.29 324 1 325 0.82 326 0.7 327 0.59 328 0.51 329 0.45 330 0.43 331 0.47 332 0.57 333 0.71 334 0.87 335 1.01 336 1.17 337 1.36 338 1.55 339 1.7 340 1.75 341 1.75 342 1.72 343 1.68 344 1.63 345 1.57 346 1.45 347 1.26 348 1.02 349 0.79 350 0.61 351 0.47 352 0.32 353 0.19 354 0.1 355 0.07 356 0.09 357 0.13 358 0.21 359 0.3 0",180,"【700MHz】OVTK-0203-190M",360,793,803,0,null,"OVTK-0203-190M",false,0,0,null],</v>
      </c>
      <c r="F96" s="10" t="str">
        <f t="shared" si="7"/>
        <v>180,"【700MHz】OVTK-0203-190M",360,793,803,0,null,"OVTK-0203-190M",false,0,0,null],</v>
      </c>
      <c r="G96" s="10" t="str">
        <f t="shared" si="8"/>
        <v>"【700MHz】OVTK-0203-190M",360,793,803,0,null,"OVTK-0203-190M",false,0,0,null],</v>
      </c>
      <c r="H96" s="10" t="str">
        <f t="shared" ref="H96:L96" si="128">H42&amp;","&amp;I96</f>
        <v>360,793,803,0,null,"OVTK-0203-190M",false,0,0,null],</v>
      </c>
      <c r="I96" s="10" t="str">
        <f t="shared" si="128"/>
        <v>793,803,0,null,"OVTK-0203-190M",false,0,0,null],</v>
      </c>
      <c r="J96" s="10" t="str">
        <f t="shared" si="128"/>
        <v>803,0,null,"OVTK-0203-190M",false,0,0,null],</v>
      </c>
      <c r="K96" s="10" t="str">
        <f t="shared" si="128"/>
        <v>0,null,"OVTK-0203-190M",false,0,0,null],</v>
      </c>
      <c r="L96" s="10" t="str">
        <f t="shared" si="128"/>
        <v>null,"OVTK-0203-190M",false,0,0,null],</v>
      </c>
      <c r="M96" s="10" t="str">
        <f t="shared" si="10"/>
        <v>"OVTK-0203-190M",false,0,0,null],</v>
      </c>
      <c r="N96" s="10" t="str">
        <f t="shared" ref="N96:P96" si="129">N42&amp;","&amp;O96</f>
        <v>false,0,0,null],</v>
      </c>
      <c r="O96" s="10" t="str">
        <f t="shared" si="129"/>
        <v>0,0,null],</v>
      </c>
      <c r="P96" s="10" t="str">
        <f t="shared" si="129"/>
        <v>0,null],</v>
      </c>
      <c r="Q96" s="10" t="str">
        <f t="shared" si="12"/>
        <v>null],</v>
      </c>
    </row>
    <row r="97">
      <c r="A97" s="10" t="str">
        <f t="shared" si="4"/>
        <v>["【700MHz】OVTK-0205-184(0)",2.8,"Ｇｏｏｄ Ｔｅｌｅｃｏｍｍｕｎｉｃａｔｉｏｎ","20180215_エリア設計部修正","2 0 0 360 0 2.57 1 2.56 2 2.56 3 2.56 4 2.56 5 2.56 6 2.56 7 2.56 8 2.55 9 2.55 10 2.55 11 2.55 12 2.54 13 2.54 14 2.54 15 2.53 16 2.53 17 2.52 18 2.52 19 2.51 20 2.5 21 2.49 22 2.48 23 2.46 24 2.44 25 2.42 26 2.4 27 2.37 28 2.35 29 2.33 30 2.3 31 2.28 32 2.25 33 2.23 34 2.2 35 2.18 36 2.16 37 2.14 38 2.12 39 2.1 40 2.07 41 2.05 42 2.03 43 2.01 44 1.98 45 1.96 46 1.94 47 1.92 48 1.9 49 1.88 50 1.86 51 1.84 52 1.82 53 1.8 54 1.79 55 1.77 56 1.75 57 1.74 58 1.72 59 1.7 60 1.69 61 1.67 62 1.65 63 1.64 64 1.63 65 1.61 66 1.6 67 1.59 68 1.58 69 1.57 70 1.57 71 1.56 72 1.56 73 1.56 74 1.56 75 1.56 76 1.56 77 1.57 78 1.57 79 1.57 80 1.57 81 1.57 82 1.57 83 1.58 84 1.58 85 1.58 86 1.58 87 1.58 88 1.59 89 1.59 90 1.59 91 1.6 92 1.6 93 1.61 94 1.62 95 1.63 96 1.64 97 1.65 98 1.66 99 1.68 100 1.69 101 1.7 102 1.71 103 1.72 104 1.74 105 1.75 106 1.75 107 1.76 108 1.77 109 1.77 110 1.77 111 1.78 112 1.78 113 1.78 114 1.79 115 1.79 116 1.79 117 1.8 118 1.8 119 1.8 120 1.8 121 1.8 122 1.81 123 1.81 124 1.81 125 1.81 126 1.81 127 1.81 128 1.8 129 1.8 130 1.79 131 1.78 132 1.77 133 1.76 134 1.74 135 1.73 136 1.71 137 1.7 138 1.68 139 1.66 140 1.64 141 1.62 142 1.61 143 1.59 144 1.57 145 1.55 146 1.53 147 1.5 148 1.48 149 1.45 150 1.43 151 1.4 152 1.37 153 1.34 154 1.31 155 1.28 156 1.25 157 1.21 158 1.18 159 1.15 160 1.11 161 1.08 162 1.05 163 1.02 164 0.98 165 0.95 166 0.92 167 0.88 168 0.85 169 0.81 170 0.78 171 0.74 172 0.71 173 0.67 174 0.63 175 0.59 176 0.56 177 0.52 178 0.48 179 0.44 180 0.4 181 0.37 182 0.35 183 0.33 184 0.31 185 0.28 186 0.26 187 0.24 188 0.22 189 0.2 190 0.18 191 0.17 192 0.15 193 0.14 194 0.12 195 0.11 196 0.1 197 0.09 198 0.08 199 0.07 200 0.07 201 0.06 202 0.05 203 0.04 204 0.04 205 0.03 206 0.03 207 0.02 208 0.02 209 0.01 210 0.01 211 0 212 0 213 0 214 0 215 0 216 0 217 0 218 0 219 0 220 0 221 0 222 0 223 0 224 0.01 225 0.01 226 0.01 227 0.02 228 0.02 229 0.02 230 0.02 231 0.03 232 0.03 233 0.03 234 0.04 235 0.04 236 0.05 237 0.05 238 0.05 239 0.06 240 0.06 241 0.07 242 0.07 243 0.08 244 0.08 245 0.09 246 0.09 247 0.1 248 0.11 249 0.11 250 0.12 251 0.12 252 0.13 253 0.14 254 0.14 255 0.15 256 0.16 257 0.16 258 0.17 259 0.18 260 0.19 261 0.19 262 0.2 263 0.21 264 0.22 265 0.23 266 0.23 267 0.24 268 0.25 269 0.26 270 0.27 271 0.28 272 0.29 273 0.3 274 0.31 275 0.32 276 0.33 277 0.34 278 0.35 279 0.36 280 0.37 281 0.38 282 0.39 283 0.4 284 0.41 285 0.43 286 0.44 287 0.45 288 0.47 289 0.48 290 0.49 291 0.51 292 0.52 293 0.54 294 0.55 295 0.57 296 0.59 297 0.6 298 0.62 299 0.64 300 0.66 301 0.68 302 0.7 303 0.72 304 0.74 305 0.76 306 0.79 307 0.81 308 0.84 309 0.86 310 0.89 311 0.92 312 0.95 313 0.98 314 1.01 315 1.05 316 1.08 317 1.12 318 1.15 319 1.19 320 1.22 321 1.26 322 1.29 323 1.33 324 1.36 325 1.4 326 1.44 327 1.48 328 1.52 329 1.56 330 1.6 331 1.64 332 1.68 333 1.72 334 1.76 335 1.8 336 1.84 337 1.88 338 1.92 339 1.96 340 2 341 2.03 342 2.06 343 2.1 344 2.13 345 2.17 346 2.21 347 2.24 348 2.28 349 2.32 350 2.35 351 2.39 352 2.42 353 2.45 354 2.48 355 2.5 356 2.52 357 2.54 358 2.55 359 2.56 1 0 360 0 3.28 1 3.06 2 2.81 3 2.54 4 2.26 5 2 6 1.74 7 1.48 8 1.22 9 0.99 10 0.8 11 0.63 12 0.48 13 0.34 14 0.24 15 0.16 16 0.11 17 0.07 18 0.03 19 0.01 20 0 21 0.01 22 0.02 23 0.05 24 0.08 25 0.11 26 0.15 27 0.21 28 0.28 29 0.35 30 0.43 31 0.52 32 0.62 33 0.72 34 0.84 35 0.95 36 1.07 37 1.2 38 1.33 39 1.48 40 1.64 41 1.82 42 2.04 43 2.27 44 2.53 45 2.79 46 3.07 47 3.37 48 3.69 49 4.02 50 4.36 51 4.72 52 5.1 53 5.49 54 5.89 55 6.29 56 6.69 57 7.1 58 7.51 59 7.92 60 8.32 61 8.73 62 9.14 63 9.55 64 9.93 65 10.27 66 10.6 67 10.92 68 11.22 69 11.46 70 11.62 71 11.72 72 11.8 73 11.88 74 11.92 75 11.94 76 11.89 77 11.75 78 11.56 79 11.34 80 11.12 81 10.9 82 10.63 83 10.33 84 10.03 85 9.74 86 9.45 87 9.15 88 8.86 89 8.56 90 8.26 91 7.97 92 7.66 93 7.37 94 7.08 95 6.81 96 6.57 97 6.34 98 6.11 99 5.9 100 5.69 101 5.49 102 5.29 103 5.1 104 4.93 105 4.77 106 4.63 107 4.49 108 4.37 109 4.26 110 4.15 111 4.04 112 3.94 113 3.85 114 3.76 115 3.69 116 3.62 117 3.56 118 3.51 119 3.46 120 3.41 121 3.36 122 3.31 123 3.27 124 3.23 125 3.19 126 3.15 127 3.12 128 3.09 129 3.06 130 3.04 131 3.01 132 2.99 133 2.98 134 2.96 135 2.96 136 2.96 137 2.96 138 2.97 139 2.98 140 2.99 141 3.02 142 3.06 143 3.13 144 3.19 145 3.25 146 3.3 147 3.36 148 3.42 149 3.46 150 3.48 151 3.47 152 3.44 153 3.39 154 3.33 155 3.27 156 3.16 157 2.98 158 2.77 159 2.55 160 2.34 161 2.13 162 1.9 163 1.68 164 1.47 165 1.3 166 1.15 167 1.01 168 0.89 169 0.8 170 0.75 171 0.73 172 0.72 173 0.71 174 0.7 175 0.7 176 0.73 177 0.8 178 0.9 179 1.01 180 1.11 181 1.2 182 1.3 183 1.4 184 1.5 185 1.58 186 1.65 187 1.71 188 1.77 189 1.83 190 1.9 191 1.98 192 2.06 193 2.16 194 2.27 195 2.4 196 2.56 197 2.76 198 2.99 199 3.24 200 3.51 201 3.82 202 4.2 203 4.59 204 4.95 205 5.26 206 5.53 207 5.8 208 6.04 209 6.21 210 6.28 211 6.21 212 6.03 213 5.78 214 5.5 215 5.22 216 4.93 217 4.57 218 4.21 219 3.87 220 3.58 221 3.34 222 3.1 223 2.89 224 2.73 225 2.65 226 2.62 227 2.59 228 2.57 229 2.56 230 2.55 231 2.59 232 2.7 233 2.85 234 3.03 235 3.21 236 3.41 237 3.64 238 3.91 239 4.19 240 4.47 241 4.77 242 5.08 243 5.4 244 5.74 245 6.09 246 6.46 247 6.85 248 7.25 249 7.64 250 8.01 251 8.37 252 8.72 253 9.06 254 9.39 255 9.69 256 9.98 257 10.28 258 10.55 259 10.78 260 10.94 261 11.05 262 11.15 263 11.23 264 11.28 265 11.3 266 11.28 267 11.23 268 11.14 269 11.02 270 10.86 271 10.65 272 10.42 273 10.19 274 9.94 275 9.69 276 9.43 277 9.15 278 8.86 279 8.57 280 8.28 281 7.98 282 7.67 283 7.36 284 7.05 285 6.74 286 6.42 287 6.09 288 5.76 289 5.44 290 5.14 291 4.84 292 4.55 293 4.27 294 4 295 3.74 296 3.48 297 3.22 298 2.98 299 2.75 300 2.54 301 2.35 302 2.16 303 1.99 304 1.84 305 1.73 306 1.63 307 1.54 308 1.46 309 1.41 310 1.39 311 1.4 312 1.43 313 1.48 314 1.54 315 1.61 316 1.71 317 1.85 318 2.03 319 2.21 320 2.4 321 2.59 322 2.79 323 3.01 324 3.2 325 3.38 326 3.54 327 3.71 328 3.86 329 3.97 330 4.01 331 3.99 332 3.94 333 3.87 334 3.8 335 3.72 336 3.63 337 3.51 338 3.4 339 3.31 340 3.26 341 3.25 342 3.25 343 3.24 344 3.24 345 3.24 346 3.27 347 3.36 348 3.47 349 3.58 350 3.68 351 3.76 352 3.86 353 3.94 354 4 355 4.02 356 3.98 357 3.85 358 3.67 359 3.47 0",20,"【700MHz】OVTK-0205-184",360,793,803,0,null,"OVTK-0205-184",false,0,0,null],</v>
      </c>
      <c r="B97" s="10" t="str">
        <f t="shared" si="5"/>
        <v>2.8,"Ｇｏｏｄ Ｔｅｌｅｃｏｍｍｕｎｉｃａｔｉｏｎ","20180215_エリア設計部修正","2 0 0 360 0 2.57 1 2.56 2 2.56 3 2.56 4 2.56 5 2.56 6 2.56 7 2.56 8 2.55 9 2.55 10 2.55 11 2.55 12 2.54 13 2.54 14 2.54 15 2.53 16 2.53 17 2.52 18 2.52 19 2.51 20 2.5 21 2.49 22 2.48 23 2.46 24 2.44 25 2.42 26 2.4 27 2.37 28 2.35 29 2.33 30 2.3 31 2.28 32 2.25 33 2.23 34 2.2 35 2.18 36 2.16 37 2.14 38 2.12 39 2.1 40 2.07 41 2.05 42 2.03 43 2.01 44 1.98 45 1.96 46 1.94 47 1.92 48 1.9 49 1.88 50 1.86 51 1.84 52 1.82 53 1.8 54 1.79 55 1.77 56 1.75 57 1.74 58 1.72 59 1.7 60 1.69 61 1.67 62 1.65 63 1.64 64 1.63 65 1.61 66 1.6 67 1.59 68 1.58 69 1.57 70 1.57 71 1.56 72 1.56 73 1.56 74 1.56 75 1.56 76 1.56 77 1.57 78 1.57 79 1.57 80 1.57 81 1.57 82 1.57 83 1.58 84 1.58 85 1.58 86 1.58 87 1.58 88 1.59 89 1.59 90 1.59 91 1.6 92 1.6 93 1.61 94 1.62 95 1.63 96 1.64 97 1.65 98 1.66 99 1.68 100 1.69 101 1.7 102 1.71 103 1.72 104 1.74 105 1.75 106 1.75 107 1.76 108 1.77 109 1.77 110 1.77 111 1.78 112 1.78 113 1.78 114 1.79 115 1.79 116 1.79 117 1.8 118 1.8 119 1.8 120 1.8 121 1.8 122 1.81 123 1.81 124 1.81 125 1.81 126 1.81 127 1.81 128 1.8 129 1.8 130 1.79 131 1.78 132 1.77 133 1.76 134 1.74 135 1.73 136 1.71 137 1.7 138 1.68 139 1.66 140 1.64 141 1.62 142 1.61 143 1.59 144 1.57 145 1.55 146 1.53 147 1.5 148 1.48 149 1.45 150 1.43 151 1.4 152 1.37 153 1.34 154 1.31 155 1.28 156 1.25 157 1.21 158 1.18 159 1.15 160 1.11 161 1.08 162 1.05 163 1.02 164 0.98 165 0.95 166 0.92 167 0.88 168 0.85 169 0.81 170 0.78 171 0.74 172 0.71 173 0.67 174 0.63 175 0.59 176 0.56 177 0.52 178 0.48 179 0.44 180 0.4 181 0.37 182 0.35 183 0.33 184 0.31 185 0.28 186 0.26 187 0.24 188 0.22 189 0.2 190 0.18 191 0.17 192 0.15 193 0.14 194 0.12 195 0.11 196 0.1 197 0.09 198 0.08 199 0.07 200 0.07 201 0.06 202 0.05 203 0.04 204 0.04 205 0.03 206 0.03 207 0.02 208 0.02 209 0.01 210 0.01 211 0 212 0 213 0 214 0 215 0 216 0 217 0 218 0 219 0 220 0 221 0 222 0 223 0 224 0.01 225 0.01 226 0.01 227 0.02 228 0.02 229 0.02 230 0.02 231 0.03 232 0.03 233 0.03 234 0.04 235 0.04 236 0.05 237 0.05 238 0.05 239 0.06 240 0.06 241 0.07 242 0.07 243 0.08 244 0.08 245 0.09 246 0.09 247 0.1 248 0.11 249 0.11 250 0.12 251 0.12 252 0.13 253 0.14 254 0.14 255 0.15 256 0.16 257 0.16 258 0.17 259 0.18 260 0.19 261 0.19 262 0.2 263 0.21 264 0.22 265 0.23 266 0.23 267 0.24 268 0.25 269 0.26 270 0.27 271 0.28 272 0.29 273 0.3 274 0.31 275 0.32 276 0.33 277 0.34 278 0.35 279 0.36 280 0.37 281 0.38 282 0.39 283 0.4 284 0.41 285 0.43 286 0.44 287 0.45 288 0.47 289 0.48 290 0.49 291 0.51 292 0.52 293 0.54 294 0.55 295 0.57 296 0.59 297 0.6 298 0.62 299 0.64 300 0.66 301 0.68 302 0.7 303 0.72 304 0.74 305 0.76 306 0.79 307 0.81 308 0.84 309 0.86 310 0.89 311 0.92 312 0.95 313 0.98 314 1.01 315 1.05 316 1.08 317 1.12 318 1.15 319 1.19 320 1.22 321 1.26 322 1.29 323 1.33 324 1.36 325 1.4 326 1.44 327 1.48 328 1.52 329 1.56 330 1.6 331 1.64 332 1.68 333 1.72 334 1.76 335 1.8 336 1.84 337 1.88 338 1.92 339 1.96 340 2 341 2.03 342 2.06 343 2.1 344 2.13 345 2.17 346 2.21 347 2.24 348 2.28 349 2.32 350 2.35 351 2.39 352 2.42 353 2.45 354 2.48 355 2.5 356 2.52 357 2.54 358 2.55 359 2.56 1 0 360 0 3.28 1 3.06 2 2.81 3 2.54 4 2.26 5 2 6 1.74 7 1.48 8 1.22 9 0.99 10 0.8 11 0.63 12 0.48 13 0.34 14 0.24 15 0.16 16 0.11 17 0.07 18 0.03 19 0.01 20 0 21 0.01 22 0.02 23 0.05 24 0.08 25 0.11 26 0.15 27 0.21 28 0.28 29 0.35 30 0.43 31 0.52 32 0.62 33 0.72 34 0.84 35 0.95 36 1.07 37 1.2 38 1.33 39 1.48 40 1.64 41 1.82 42 2.04 43 2.27 44 2.53 45 2.79 46 3.07 47 3.37 48 3.69 49 4.02 50 4.36 51 4.72 52 5.1 53 5.49 54 5.89 55 6.29 56 6.69 57 7.1 58 7.51 59 7.92 60 8.32 61 8.73 62 9.14 63 9.55 64 9.93 65 10.27 66 10.6 67 10.92 68 11.22 69 11.46 70 11.62 71 11.72 72 11.8 73 11.88 74 11.92 75 11.94 76 11.89 77 11.75 78 11.56 79 11.34 80 11.12 81 10.9 82 10.63 83 10.33 84 10.03 85 9.74 86 9.45 87 9.15 88 8.86 89 8.56 90 8.26 91 7.97 92 7.66 93 7.37 94 7.08 95 6.81 96 6.57 97 6.34 98 6.11 99 5.9 100 5.69 101 5.49 102 5.29 103 5.1 104 4.93 105 4.77 106 4.63 107 4.49 108 4.37 109 4.26 110 4.15 111 4.04 112 3.94 113 3.85 114 3.76 115 3.69 116 3.62 117 3.56 118 3.51 119 3.46 120 3.41 121 3.36 122 3.31 123 3.27 124 3.23 125 3.19 126 3.15 127 3.12 128 3.09 129 3.06 130 3.04 131 3.01 132 2.99 133 2.98 134 2.96 135 2.96 136 2.96 137 2.96 138 2.97 139 2.98 140 2.99 141 3.02 142 3.06 143 3.13 144 3.19 145 3.25 146 3.3 147 3.36 148 3.42 149 3.46 150 3.48 151 3.47 152 3.44 153 3.39 154 3.33 155 3.27 156 3.16 157 2.98 158 2.77 159 2.55 160 2.34 161 2.13 162 1.9 163 1.68 164 1.47 165 1.3 166 1.15 167 1.01 168 0.89 169 0.8 170 0.75 171 0.73 172 0.72 173 0.71 174 0.7 175 0.7 176 0.73 177 0.8 178 0.9 179 1.01 180 1.11 181 1.2 182 1.3 183 1.4 184 1.5 185 1.58 186 1.65 187 1.71 188 1.77 189 1.83 190 1.9 191 1.98 192 2.06 193 2.16 194 2.27 195 2.4 196 2.56 197 2.76 198 2.99 199 3.24 200 3.51 201 3.82 202 4.2 203 4.59 204 4.95 205 5.26 206 5.53 207 5.8 208 6.04 209 6.21 210 6.28 211 6.21 212 6.03 213 5.78 214 5.5 215 5.22 216 4.93 217 4.57 218 4.21 219 3.87 220 3.58 221 3.34 222 3.1 223 2.89 224 2.73 225 2.65 226 2.62 227 2.59 228 2.57 229 2.56 230 2.55 231 2.59 232 2.7 233 2.85 234 3.03 235 3.21 236 3.41 237 3.64 238 3.91 239 4.19 240 4.47 241 4.77 242 5.08 243 5.4 244 5.74 245 6.09 246 6.46 247 6.85 248 7.25 249 7.64 250 8.01 251 8.37 252 8.72 253 9.06 254 9.39 255 9.69 256 9.98 257 10.28 258 10.55 259 10.78 260 10.94 261 11.05 262 11.15 263 11.23 264 11.28 265 11.3 266 11.28 267 11.23 268 11.14 269 11.02 270 10.86 271 10.65 272 10.42 273 10.19 274 9.94 275 9.69 276 9.43 277 9.15 278 8.86 279 8.57 280 8.28 281 7.98 282 7.67 283 7.36 284 7.05 285 6.74 286 6.42 287 6.09 288 5.76 289 5.44 290 5.14 291 4.84 292 4.55 293 4.27 294 4 295 3.74 296 3.48 297 3.22 298 2.98 299 2.75 300 2.54 301 2.35 302 2.16 303 1.99 304 1.84 305 1.73 306 1.63 307 1.54 308 1.46 309 1.41 310 1.39 311 1.4 312 1.43 313 1.48 314 1.54 315 1.61 316 1.71 317 1.85 318 2.03 319 2.21 320 2.4 321 2.59 322 2.79 323 3.01 324 3.2 325 3.38 326 3.54 327 3.71 328 3.86 329 3.97 330 4.01 331 3.99 332 3.94 333 3.87 334 3.8 335 3.72 336 3.63 337 3.51 338 3.4 339 3.31 340 3.26 341 3.25 342 3.25 343 3.24 344 3.24 345 3.24 346 3.27 347 3.36 348 3.47 349 3.58 350 3.68 351 3.76 352 3.86 353 3.94 354 4 355 4.02 356 3.98 357 3.85 358 3.67 359 3.47 0",20,"【700MHz】OVTK-0205-184",360,793,803,0,null,"OVTK-0205-184",false,0,0,null],</v>
      </c>
      <c r="C97" s="10" t="str">
        <f t="shared" ref="C97:E97" si="130">""""&amp;C43&amp;""","&amp;D97</f>
        <v>"Ｇｏｏｄ Ｔｅｌｅｃｏｍｍｕｎｉｃａｔｉｏｎ","20180215_エリア設計部修正","2 0 0 360 0 2.57 1 2.56 2 2.56 3 2.56 4 2.56 5 2.56 6 2.56 7 2.56 8 2.55 9 2.55 10 2.55 11 2.55 12 2.54 13 2.54 14 2.54 15 2.53 16 2.53 17 2.52 18 2.52 19 2.51 20 2.5 21 2.49 22 2.48 23 2.46 24 2.44 25 2.42 26 2.4 27 2.37 28 2.35 29 2.33 30 2.3 31 2.28 32 2.25 33 2.23 34 2.2 35 2.18 36 2.16 37 2.14 38 2.12 39 2.1 40 2.07 41 2.05 42 2.03 43 2.01 44 1.98 45 1.96 46 1.94 47 1.92 48 1.9 49 1.88 50 1.86 51 1.84 52 1.82 53 1.8 54 1.79 55 1.77 56 1.75 57 1.74 58 1.72 59 1.7 60 1.69 61 1.67 62 1.65 63 1.64 64 1.63 65 1.61 66 1.6 67 1.59 68 1.58 69 1.57 70 1.57 71 1.56 72 1.56 73 1.56 74 1.56 75 1.56 76 1.56 77 1.57 78 1.57 79 1.57 80 1.57 81 1.57 82 1.57 83 1.58 84 1.58 85 1.58 86 1.58 87 1.58 88 1.59 89 1.59 90 1.59 91 1.6 92 1.6 93 1.61 94 1.62 95 1.63 96 1.64 97 1.65 98 1.66 99 1.68 100 1.69 101 1.7 102 1.71 103 1.72 104 1.74 105 1.75 106 1.75 107 1.76 108 1.77 109 1.77 110 1.77 111 1.78 112 1.78 113 1.78 114 1.79 115 1.79 116 1.79 117 1.8 118 1.8 119 1.8 120 1.8 121 1.8 122 1.81 123 1.81 124 1.81 125 1.81 126 1.81 127 1.81 128 1.8 129 1.8 130 1.79 131 1.78 132 1.77 133 1.76 134 1.74 135 1.73 136 1.71 137 1.7 138 1.68 139 1.66 140 1.64 141 1.62 142 1.61 143 1.59 144 1.57 145 1.55 146 1.53 147 1.5 148 1.48 149 1.45 150 1.43 151 1.4 152 1.37 153 1.34 154 1.31 155 1.28 156 1.25 157 1.21 158 1.18 159 1.15 160 1.11 161 1.08 162 1.05 163 1.02 164 0.98 165 0.95 166 0.92 167 0.88 168 0.85 169 0.81 170 0.78 171 0.74 172 0.71 173 0.67 174 0.63 175 0.59 176 0.56 177 0.52 178 0.48 179 0.44 180 0.4 181 0.37 182 0.35 183 0.33 184 0.31 185 0.28 186 0.26 187 0.24 188 0.22 189 0.2 190 0.18 191 0.17 192 0.15 193 0.14 194 0.12 195 0.11 196 0.1 197 0.09 198 0.08 199 0.07 200 0.07 201 0.06 202 0.05 203 0.04 204 0.04 205 0.03 206 0.03 207 0.02 208 0.02 209 0.01 210 0.01 211 0 212 0 213 0 214 0 215 0 216 0 217 0 218 0 219 0 220 0 221 0 222 0 223 0 224 0.01 225 0.01 226 0.01 227 0.02 228 0.02 229 0.02 230 0.02 231 0.03 232 0.03 233 0.03 234 0.04 235 0.04 236 0.05 237 0.05 238 0.05 239 0.06 240 0.06 241 0.07 242 0.07 243 0.08 244 0.08 245 0.09 246 0.09 247 0.1 248 0.11 249 0.11 250 0.12 251 0.12 252 0.13 253 0.14 254 0.14 255 0.15 256 0.16 257 0.16 258 0.17 259 0.18 260 0.19 261 0.19 262 0.2 263 0.21 264 0.22 265 0.23 266 0.23 267 0.24 268 0.25 269 0.26 270 0.27 271 0.28 272 0.29 273 0.3 274 0.31 275 0.32 276 0.33 277 0.34 278 0.35 279 0.36 280 0.37 281 0.38 282 0.39 283 0.4 284 0.41 285 0.43 286 0.44 287 0.45 288 0.47 289 0.48 290 0.49 291 0.51 292 0.52 293 0.54 294 0.55 295 0.57 296 0.59 297 0.6 298 0.62 299 0.64 300 0.66 301 0.68 302 0.7 303 0.72 304 0.74 305 0.76 306 0.79 307 0.81 308 0.84 309 0.86 310 0.89 311 0.92 312 0.95 313 0.98 314 1.01 315 1.05 316 1.08 317 1.12 318 1.15 319 1.19 320 1.22 321 1.26 322 1.29 323 1.33 324 1.36 325 1.4 326 1.44 327 1.48 328 1.52 329 1.56 330 1.6 331 1.64 332 1.68 333 1.72 334 1.76 335 1.8 336 1.84 337 1.88 338 1.92 339 1.96 340 2 341 2.03 342 2.06 343 2.1 344 2.13 345 2.17 346 2.21 347 2.24 348 2.28 349 2.32 350 2.35 351 2.39 352 2.42 353 2.45 354 2.48 355 2.5 356 2.52 357 2.54 358 2.55 359 2.56 1 0 360 0 3.28 1 3.06 2 2.81 3 2.54 4 2.26 5 2 6 1.74 7 1.48 8 1.22 9 0.99 10 0.8 11 0.63 12 0.48 13 0.34 14 0.24 15 0.16 16 0.11 17 0.07 18 0.03 19 0.01 20 0 21 0.01 22 0.02 23 0.05 24 0.08 25 0.11 26 0.15 27 0.21 28 0.28 29 0.35 30 0.43 31 0.52 32 0.62 33 0.72 34 0.84 35 0.95 36 1.07 37 1.2 38 1.33 39 1.48 40 1.64 41 1.82 42 2.04 43 2.27 44 2.53 45 2.79 46 3.07 47 3.37 48 3.69 49 4.02 50 4.36 51 4.72 52 5.1 53 5.49 54 5.89 55 6.29 56 6.69 57 7.1 58 7.51 59 7.92 60 8.32 61 8.73 62 9.14 63 9.55 64 9.93 65 10.27 66 10.6 67 10.92 68 11.22 69 11.46 70 11.62 71 11.72 72 11.8 73 11.88 74 11.92 75 11.94 76 11.89 77 11.75 78 11.56 79 11.34 80 11.12 81 10.9 82 10.63 83 10.33 84 10.03 85 9.74 86 9.45 87 9.15 88 8.86 89 8.56 90 8.26 91 7.97 92 7.66 93 7.37 94 7.08 95 6.81 96 6.57 97 6.34 98 6.11 99 5.9 100 5.69 101 5.49 102 5.29 103 5.1 104 4.93 105 4.77 106 4.63 107 4.49 108 4.37 109 4.26 110 4.15 111 4.04 112 3.94 113 3.85 114 3.76 115 3.69 116 3.62 117 3.56 118 3.51 119 3.46 120 3.41 121 3.36 122 3.31 123 3.27 124 3.23 125 3.19 126 3.15 127 3.12 128 3.09 129 3.06 130 3.04 131 3.01 132 2.99 133 2.98 134 2.96 135 2.96 136 2.96 137 2.96 138 2.97 139 2.98 140 2.99 141 3.02 142 3.06 143 3.13 144 3.19 145 3.25 146 3.3 147 3.36 148 3.42 149 3.46 150 3.48 151 3.47 152 3.44 153 3.39 154 3.33 155 3.27 156 3.16 157 2.98 158 2.77 159 2.55 160 2.34 161 2.13 162 1.9 163 1.68 164 1.47 165 1.3 166 1.15 167 1.01 168 0.89 169 0.8 170 0.75 171 0.73 172 0.72 173 0.71 174 0.7 175 0.7 176 0.73 177 0.8 178 0.9 179 1.01 180 1.11 181 1.2 182 1.3 183 1.4 184 1.5 185 1.58 186 1.65 187 1.71 188 1.77 189 1.83 190 1.9 191 1.98 192 2.06 193 2.16 194 2.27 195 2.4 196 2.56 197 2.76 198 2.99 199 3.24 200 3.51 201 3.82 202 4.2 203 4.59 204 4.95 205 5.26 206 5.53 207 5.8 208 6.04 209 6.21 210 6.28 211 6.21 212 6.03 213 5.78 214 5.5 215 5.22 216 4.93 217 4.57 218 4.21 219 3.87 220 3.58 221 3.34 222 3.1 223 2.89 224 2.73 225 2.65 226 2.62 227 2.59 228 2.57 229 2.56 230 2.55 231 2.59 232 2.7 233 2.85 234 3.03 235 3.21 236 3.41 237 3.64 238 3.91 239 4.19 240 4.47 241 4.77 242 5.08 243 5.4 244 5.74 245 6.09 246 6.46 247 6.85 248 7.25 249 7.64 250 8.01 251 8.37 252 8.72 253 9.06 254 9.39 255 9.69 256 9.98 257 10.28 258 10.55 259 10.78 260 10.94 261 11.05 262 11.15 263 11.23 264 11.28 265 11.3 266 11.28 267 11.23 268 11.14 269 11.02 270 10.86 271 10.65 272 10.42 273 10.19 274 9.94 275 9.69 276 9.43 277 9.15 278 8.86 279 8.57 280 8.28 281 7.98 282 7.67 283 7.36 284 7.05 285 6.74 286 6.42 287 6.09 288 5.76 289 5.44 290 5.14 291 4.84 292 4.55 293 4.27 294 4 295 3.74 296 3.48 297 3.22 298 2.98 299 2.75 300 2.54 301 2.35 302 2.16 303 1.99 304 1.84 305 1.73 306 1.63 307 1.54 308 1.46 309 1.41 310 1.39 311 1.4 312 1.43 313 1.48 314 1.54 315 1.61 316 1.71 317 1.85 318 2.03 319 2.21 320 2.4 321 2.59 322 2.79 323 3.01 324 3.2 325 3.38 326 3.54 327 3.71 328 3.86 329 3.97 330 4.01 331 3.99 332 3.94 333 3.87 334 3.8 335 3.72 336 3.63 337 3.51 338 3.4 339 3.31 340 3.26 341 3.25 342 3.25 343 3.24 344 3.24 345 3.24 346 3.27 347 3.36 348 3.47 349 3.58 350 3.68 351 3.76 352 3.86 353 3.94 354 4 355 4.02 356 3.98 357 3.85 358 3.67 359 3.47 0",20,"【700MHz】OVTK-0205-184",360,793,803,0,null,"OVTK-0205-184",false,0,0,null],</v>
      </c>
      <c r="D97" s="10" t="str">
        <f t="shared" si="130"/>
        <v>"20180215_エリア設計部修正","2 0 0 360 0 2.57 1 2.56 2 2.56 3 2.56 4 2.56 5 2.56 6 2.56 7 2.56 8 2.55 9 2.55 10 2.55 11 2.55 12 2.54 13 2.54 14 2.54 15 2.53 16 2.53 17 2.52 18 2.52 19 2.51 20 2.5 21 2.49 22 2.48 23 2.46 24 2.44 25 2.42 26 2.4 27 2.37 28 2.35 29 2.33 30 2.3 31 2.28 32 2.25 33 2.23 34 2.2 35 2.18 36 2.16 37 2.14 38 2.12 39 2.1 40 2.07 41 2.05 42 2.03 43 2.01 44 1.98 45 1.96 46 1.94 47 1.92 48 1.9 49 1.88 50 1.86 51 1.84 52 1.82 53 1.8 54 1.79 55 1.77 56 1.75 57 1.74 58 1.72 59 1.7 60 1.69 61 1.67 62 1.65 63 1.64 64 1.63 65 1.61 66 1.6 67 1.59 68 1.58 69 1.57 70 1.57 71 1.56 72 1.56 73 1.56 74 1.56 75 1.56 76 1.56 77 1.57 78 1.57 79 1.57 80 1.57 81 1.57 82 1.57 83 1.58 84 1.58 85 1.58 86 1.58 87 1.58 88 1.59 89 1.59 90 1.59 91 1.6 92 1.6 93 1.61 94 1.62 95 1.63 96 1.64 97 1.65 98 1.66 99 1.68 100 1.69 101 1.7 102 1.71 103 1.72 104 1.74 105 1.75 106 1.75 107 1.76 108 1.77 109 1.77 110 1.77 111 1.78 112 1.78 113 1.78 114 1.79 115 1.79 116 1.79 117 1.8 118 1.8 119 1.8 120 1.8 121 1.8 122 1.81 123 1.81 124 1.81 125 1.81 126 1.81 127 1.81 128 1.8 129 1.8 130 1.79 131 1.78 132 1.77 133 1.76 134 1.74 135 1.73 136 1.71 137 1.7 138 1.68 139 1.66 140 1.64 141 1.62 142 1.61 143 1.59 144 1.57 145 1.55 146 1.53 147 1.5 148 1.48 149 1.45 150 1.43 151 1.4 152 1.37 153 1.34 154 1.31 155 1.28 156 1.25 157 1.21 158 1.18 159 1.15 160 1.11 161 1.08 162 1.05 163 1.02 164 0.98 165 0.95 166 0.92 167 0.88 168 0.85 169 0.81 170 0.78 171 0.74 172 0.71 173 0.67 174 0.63 175 0.59 176 0.56 177 0.52 178 0.48 179 0.44 180 0.4 181 0.37 182 0.35 183 0.33 184 0.31 185 0.28 186 0.26 187 0.24 188 0.22 189 0.2 190 0.18 191 0.17 192 0.15 193 0.14 194 0.12 195 0.11 196 0.1 197 0.09 198 0.08 199 0.07 200 0.07 201 0.06 202 0.05 203 0.04 204 0.04 205 0.03 206 0.03 207 0.02 208 0.02 209 0.01 210 0.01 211 0 212 0 213 0 214 0 215 0 216 0 217 0 218 0 219 0 220 0 221 0 222 0 223 0 224 0.01 225 0.01 226 0.01 227 0.02 228 0.02 229 0.02 230 0.02 231 0.03 232 0.03 233 0.03 234 0.04 235 0.04 236 0.05 237 0.05 238 0.05 239 0.06 240 0.06 241 0.07 242 0.07 243 0.08 244 0.08 245 0.09 246 0.09 247 0.1 248 0.11 249 0.11 250 0.12 251 0.12 252 0.13 253 0.14 254 0.14 255 0.15 256 0.16 257 0.16 258 0.17 259 0.18 260 0.19 261 0.19 262 0.2 263 0.21 264 0.22 265 0.23 266 0.23 267 0.24 268 0.25 269 0.26 270 0.27 271 0.28 272 0.29 273 0.3 274 0.31 275 0.32 276 0.33 277 0.34 278 0.35 279 0.36 280 0.37 281 0.38 282 0.39 283 0.4 284 0.41 285 0.43 286 0.44 287 0.45 288 0.47 289 0.48 290 0.49 291 0.51 292 0.52 293 0.54 294 0.55 295 0.57 296 0.59 297 0.6 298 0.62 299 0.64 300 0.66 301 0.68 302 0.7 303 0.72 304 0.74 305 0.76 306 0.79 307 0.81 308 0.84 309 0.86 310 0.89 311 0.92 312 0.95 313 0.98 314 1.01 315 1.05 316 1.08 317 1.12 318 1.15 319 1.19 320 1.22 321 1.26 322 1.29 323 1.33 324 1.36 325 1.4 326 1.44 327 1.48 328 1.52 329 1.56 330 1.6 331 1.64 332 1.68 333 1.72 334 1.76 335 1.8 336 1.84 337 1.88 338 1.92 339 1.96 340 2 341 2.03 342 2.06 343 2.1 344 2.13 345 2.17 346 2.21 347 2.24 348 2.28 349 2.32 350 2.35 351 2.39 352 2.42 353 2.45 354 2.48 355 2.5 356 2.52 357 2.54 358 2.55 359 2.56 1 0 360 0 3.28 1 3.06 2 2.81 3 2.54 4 2.26 5 2 6 1.74 7 1.48 8 1.22 9 0.99 10 0.8 11 0.63 12 0.48 13 0.34 14 0.24 15 0.16 16 0.11 17 0.07 18 0.03 19 0.01 20 0 21 0.01 22 0.02 23 0.05 24 0.08 25 0.11 26 0.15 27 0.21 28 0.28 29 0.35 30 0.43 31 0.52 32 0.62 33 0.72 34 0.84 35 0.95 36 1.07 37 1.2 38 1.33 39 1.48 40 1.64 41 1.82 42 2.04 43 2.27 44 2.53 45 2.79 46 3.07 47 3.37 48 3.69 49 4.02 50 4.36 51 4.72 52 5.1 53 5.49 54 5.89 55 6.29 56 6.69 57 7.1 58 7.51 59 7.92 60 8.32 61 8.73 62 9.14 63 9.55 64 9.93 65 10.27 66 10.6 67 10.92 68 11.22 69 11.46 70 11.62 71 11.72 72 11.8 73 11.88 74 11.92 75 11.94 76 11.89 77 11.75 78 11.56 79 11.34 80 11.12 81 10.9 82 10.63 83 10.33 84 10.03 85 9.74 86 9.45 87 9.15 88 8.86 89 8.56 90 8.26 91 7.97 92 7.66 93 7.37 94 7.08 95 6.81 96 6.57 97 6.34 98 6.11 99 5.9 100 5.69 101 5.49 102 5.29 103 5.1 104 4.93 105 4.77 106 4.63 107 4.49 108 4.37 109 4.26 110 4.15 111 4.04 112 3.94 113 3.85 114 3.76 115 3.69 116 3.62 117 3.56 118 3.51 119 3.46 120 3.41 121 3.36 122 3.31 123 3.27 124 3.23 125 3.19 126 3.15 127 3.12 128 3.09 129 3.06 130 3.04 131 3.01 132 2.99 133 2.98 134 2.96 135 2.96 136 2.96 137 2.96 138 2.97 139 2.98 140 2.99 141 3.02 142 3.06 143 3.13 144 3.19 145 3.25 146 3.3 147 3.36 148 3.42 149 3.46 150 3.48 151 3.47 152 3.44 153 3.39 154 3.33 155 3.27 156 3.16 157 2.98 158 2.77 159 2.55 160 2.34 161 2.13 162 1.9 163 1.68 164 1.47 165 1.3 166 1.15 167 1.01 168 0.89 169 0.8 170 0.75 171 0.73 172 0.72 173 0.71 174 0.7 175 0.7 176 0.73 177 0.8 178 0.9 179 1.01 180 1.11 181 1.2 182 1.3 183 1.4 184 1.5 185 1.58 186 1.65 187 1.71 188 1.77 189 1.83 190 1.9 191 1.98 192 2.06 193 2.16 194 2.27 195 2.4 196 2.56 197 2.76 198 2.99 199 3.24 200 3.51 201 3.82 202 4.2 203 4.59 204 4.95 205 5.26 206 5.53 207 5.8 208 6.04 209 6.21 210 6.28 211 6.21 212 6.03 213 5.78 214 5.5 215 5.22 216 4.93 217 4.57 218 4.21 219 3.87 220 3.58 221 3.34 222 3.1 223 2.89 224 2.73 225 2.65 226 2.62 227 2.59 228 2.57 229 2.56 230 2.55 231 2.59 232 2.7 233 2.85 234 3.03 235 3.21 236 3.41 237 3.64 238 3.91 239 4.19 240 4.47 241 4.77 242 5.08 243 5.4 244 5.74 245 6.09 246 6.46 247 6.85 248 7.25 249 7.64 250 8.01 251 8.37 252 8.72 253 9.06 254 9.39 255 9.69 256 9.98 257 10.28 258 10.55 259 10.78 260 10.94 261 11.05 262 11.15 263 11.23 264 11.28 265 11.3 266 11.28 267 11.23 268 11.14 269 11.02 270 10.86 271 10.65 272 10.42 273 10.19 274 9.94 275 9.69 276 9.43 277 9.15 278 8.86 279 8.57 280 8.28 281 7.98 282 7.67 283 7.36 284 7.05 285 6.74 286 6.42 287 6.09 288 5.76 289 5.44 290 5.14 291 4.84 292 4.55 293 4.27 294 4 295 3.74 296 3.48 297 3.22 298 2.98 299 2.75 300 2.54 301 2.35 302 2.16 303 1.99 304 1.84 305 1.73 306 1.63 307 1.54 308 1.46 309 1.41 310 1.39 311 1.4 312 1.43 313 1.48 314 1.54 315 1.61 316 1.71 317 1.85 318 2.03 319 2.21 320 2.4 321 2.59 322 2.79 323 3.01 324 3.2 325 3.38 326 3.54 327 3.71 328 3.86 329 3.97 330 4.01 331 3.99 332 3.94 333 3.87 334 3.8 335 3.72 336 3.63 337 3.51 338 3.4 339 3.31 340 3.26 341 3.25 342 3.25 343 3.24 344 3.24 345 3.24 346 3.27 347 3.36 348 3.47 349 3.58 350 3.68 351 3.76 352 3.86 353 3.94 354 4 355 4.02 356 3.98 357 3.85 358 3.67 359 3.47 0",20,"【700MHz】OVTK-0205-184",360,793,803,0,null,"OVTK-0205-184",false,0,0,null],</v>
      </c>
      <c r="E97" s="10" t="str">
        <f t="shared" si="130"/>
        <v>"2 0 0 360 0 2.57 1 2.56 2 2.56 3 2.56 4 2.56 5 2.56 6 2.56 7 2.56 8 2.55 9 2.55 10 2.55 11 2.55 12 2.54 13 2.54 14 2.54 15 2.53 16 2.53 17 2.52 18 2.52 19 2.51 20 2.5 21 2.49 22 2.48 23 2.46 24 2.44 25 2.42 26 2.4 27 2.37 28 2.35 29 2.33 30 2.3 31 2.28 32 2.25 33 2.23 34 2.2 35 2.18 36 2.16 37 2.14 38 2.12 39 2.1 40 2.07 41 2.05 42 2.03 43 2.01 44 1.98 45 1.96 46 1.94 47 1.92 48 1.9 49 1.88 50 1.86 51 1.84 52 1.82 53 1.8 54 1.79 55 1.77 56 1.75 57 1.74 58 1.72 59 1.7 60 1.69 61 1.67 62 1.65 63 1.64 64 1.63 65 1.61 66 1.6 67 1.59 68 1.58 69 1.57 70 1.57 71 1.56 72 1.56 73 1.56 74 1.56 75 1.56 76 1.56 77 1.57 78 1.57 79 1.57 80 1.57 81 1.57 82 1.57 83 1.58 84 1.58 85 1.58 86 1.58 87 1.58 88 1.59 89 1.59 90 1.59 91 1.6 92 1.6 93 1.61 94 1.62 95 1.63 96 1.64 97 1.65 98 1.66 99 1.68 100 1.69 101 1.7 102 1.71 103 1.72 104 1.74 105 1.75 106 1.75 107 1.76 108 1.77 109 1.77 110 1.77 111 1.78 112 1.78 113 1.78 114 1.79 115 1.79 116 1.79 117 1.8 118 1.8 119 1.8 120 1.8 121 1.8 122 1.81 123 1.81 124 1.81 125 1.81 126 1.81 127 1.81 128 1.8 129 1.8 130 1.79 131 1.78 132 1.77 133 1.76 134 1.74 135 1.73 136 1.71 137 1.7 138 1.68 139 1.66 140 1.64 141 1.62 142 1.61 143 1.59 144 1.57 145 1.55 146 1.53 147 1.5 148 1.48 149 1.45 150 1.43 151 1.4 152 1.37 153 1.34 154 1.31 155 1.28 156 1.25 157 1.21 158 1.18 159 1.15 160 1.11 161 1.08 162 1.05 163 1.02 164 0.98 165 0.95 166 0.92 167 0.88 168 0.85 169 0.81 170 0.78 171 0.74 172 0.71 173 0.67 174 0.63 175 0.59 176 0.56 177 0.52 178 0.48 179 0.44 180 0.4 181 0.37 182 0.35 183 0.33 184 0.31 185 0.28 186 0.26 187 0.24 188 0.22 189 0.2 190 0.18 191 0.17 192 0.15 193 0.14 194 0.12 195 0.11 196 0.1 197 0.09 198 0.08 199 0.07 200 0.07 201 0.06 202 0.05 203 0.04 204 0.04 205 0.03 206 0.03 207 0.02 208 0.02 209 0.01 210 0.01 211 0 212 0 213 0 214 0 215 0 216 0 217 0 218 0 219 0 220 0 221 0 222 0 223 0 224 0.01 225 0.01 226 0.01 227 0.02 228 0.02 229 0.02 230 0.02 231 0.03 232 0.03 233 0.03 234 0.04 235 0.04 236 0.05 237 0.05 238 0.05 239 0.06 240 0.06 241 0.07 242 0.07 243 0.08 244 0.08 245 0.09 246 0.09 247 0.1 248 0.11 249 0.11 250 0.12 251 0.12 252 0.13 253 0.14 254 0.14 255 0.15 256 0.16 257 0.16 258 0.17 259 0.18 260 0.19 261 0.19 262 0.2 263 0.21 264 0.22 265 0.23 266 0.23 267 0.24 268 0.25 269 0.26 270 0.27 271 0.28 272 0.29 273 0.3 274 0.31 275 0.32 276 0.33 277 0.34 278 0.35 279 0.36 280 0.37 281 0.38 282 0.39 283 0.4 284 0.41 285 0.43 286 0.44 287 0.45 288 0.47 289 0.48 290 0.49 291 0.51 292 0.52 293 0.54 294 0.55 295 0.57 296 0.59 297 0.6 298 0.62 299 0.64 300 0.66 301 0.68 302 0.7 303 0.72 304 0.74 305 0.76 306 0.79 307 0.81 308 0.84 309 0.86 310 0.89 311 0.92 312 0.95 313 0.98 314 1.01 315 1.05 316 1.08 317 1.12 318 1.15 319 1.19 320 1.22 321 1.26 322 1.29 323 1.33 324 1.36 325 1.4 326 1.44 327 1.48 328 1.52 329 1.56 330 1.6 331 1.64 332 1.68 333 1.72 334 1.76 335 1.8 336 1.84 337 1.88 338 1.92 339 1.96 340 2 341 2.03 342 2.06 343 2.1 344 2.13 345 2.17 346 2.21 347 2.24 348 2.28 349 2.32 350 2.35 351 2.39 352 2.42 353 2.45 354 2.48 355 2.5 356 2.52 357 2.54 358 2.55 359 2.56 1 0 360 0 3.28 1 3.06 2 2.81 3 2.54 4 2.26 5 2 6 1.74 7 1.48 8 1.22 9 0.99 10 0.8 11 0.63 12 0.48 13 0.34 14 0.24 15 0.16 16 0.11 17 0.07 18 0.03 19 0.01 20 0 21 0.01 22 0.02 23 0.05 24 0.08 25 0.11 26 0.15 27 0.21 28 0.28 29 0.35 30 0.43 31 0.52 32 0.62 33 0.72 34 0.84 35 0.95 36 1.07 37 1.2 38 1.33 39 1.48 40 1.64 41 1.82 42 2.04 43 2.27 44 2.53 45 2.79 46 3.07 47 3.37 48 3.69 49 4.02 50 4.36 51 4.72 52 5.1 53 5.49 54 5.89 55 6.29 56 6.69 57 7.1 58 7.51 59 7.92 60 8.32 61 8.73 62 9.14 63 9.55 64 9.93 65 10.27 66 10.6 67 10.92 68 11.22 69 11.46 70 11.62 71 11.72 72 11.8 73 11.88 74 11.92 75 11.94 76 11.89 77 11.75 78 11.56 79 11.34 80 11.12 81 10.9 82 10.63 83 10.33 84 10.03 85 9.74 86 9.45 87 9.15 88 8.86 89 8.56 90 8.26 91 7.97 92 7.66 93 7.37 94 7.08 95 6.81 96 6.57 97 6.34 98 6.11 99 5.9 100 5.69 101 5.49 102 5.29 103 5.1 104 4.93 105 4.77 106 4.63 107 4.49 108 4.37 109 4.26 110 4.15 111 4.04 112 3.94 113 3.85 114 3.76 115 3.69 116 3.62 117 3.56 118 3.51 119 3.46 120 3.41 121 3.36 122 3.31 123 3.27 124 3.23 125 3.19 126 3.15 127 3.12 128 3.09 129 3.06 130 3.04 131 3.01 132 2.99 133 2.98 134 2.96 135 2.96 136 2.96 137 2.96 138 2.97 139 2.98 140 2.99 141 3.02 142 3.06 143 3.13 144 3.19 145 3.25 146 3.3 147 3.36 148 3.42 149 3.46 150 3.48 151 3.47 152 3.44 153 3.39 154 3.33 155 3.27 156 3.16 157 2.98 158 2.77 159 2.55 160 2.34 161 2.13 162 1.9 163 1.68 164 1.47 165 1.3 166 1.15 167 1.01 168 0.89 169 0.8 170 0.75 171 0.73 172 0.72 173 0.71 174 0.7 175 0.7 176 0.73 177 0.8 178 0.9 179 1.01 180 1.11 181 1.2 182 1.3 183 1.4 184 1.5 185 1.58 186 1.65 187 1.71 188 1.77 189 1.83 190 1.9 191 1.98 192 2.06 193 2.16 194 2.27 195 2.4 196 2.56 197 2.76 198 2.99 199 3.24 200 3.51 201 3.82 202 4.2 203 4.59 204 4.95 205 5.26 206 5.53 207 5.8 208 6.04 209 6.21 210 6.28 211 6.21 212 6.03 213 5.78 214 5.5 215 5.22 216 4.93 217 4.57 218 4.21 219 3.87 220 3.58 221 3.34 222 3.1 223 2.89 224 2.73 225 2.65 226 2.62 227 2.59 228 2.57 229 2.56 230 2.55 231 2.59 232 2.7 233 2.85 234 3.03 235 3.21 236 3.41 237 3.64 238 3.91 239 4.19 240 4.47 241 4.77 242 5.08 243 5.4 244 5.74 245 6.09 246 6.46 247 6.85 248 7.25 249 7.64 250 8.01 251 8.37 252 8.72 253 9.06 254 9.39 255 9.69 256 9.98 257 10.28 258 10.55 259 10.78 260 10.94 261 11.05 262 11.15 263 11.23 264 11.28 265 11.3 266 11.28 267 11.23 268 11.14 269 11.02 270 10.86 271 10.65 272 10.42 273 10.19 274 9.94 275 9.69 276 9.43 277 9.15 278 8.86 279 8.57 280 8.28 281 7.98 282 7.67 283 7.36 284 7.05 285 6.74 286 6.42 287 6.09 288 5.76 289 5.44 290 5.14 291 4.84 292 4.55 293 4.27 294 4 295 3.74 296 3.48 297 3.22 298 2.98 299 2.75 300 2.54 301 2.35 302 2.16 303 1.99 304 1.84 305 1.73 306 1.63 307 1.54 308 1.46 309 1.41 310 1.39 311 1.4 312 1.43 313 1.48 314 1.54 315 1.61 316 1.71 317 1.85 318 2.03 319 2.21 320 2.4 321 2.59 322 2.79 323 3.01 324 3.2 325 3.38 326 3.54 327 3.71 328 3.86 329 3.97 330 4.01 331 3.99 332 3.94 333 3.87 334 3.8 335 3.72 336 3.63 337 3.51 338 3.4 339 3.31 340 3.26 341 3.25 342 3.25 343 3.24 344 3.24 345 3.24 346 3.27 347 3.36 348 3.47 349 3.58 350 3.68 351 3.76 352 3.86 353 3.94 354 4 355 4.02 356 3.98 357 3.85 358 3.67 359 3.47 0",20,"【700MHz】OVTK-0205-184",360,793,803,0,null,"OVTK-0205-184",false,0,0,null],</v>
      </c>
      <c r="F97" s="10" t="str">
        <f t="shared" si="7"/>
        <v>20,"【700MHz】OVTK-0205-184",360,793,803,0,null,"OVTK-0205-184",false,0,0,null],</v>
      </c>
      <c r="G97" s="10" t="str">
        <f t="shared" si="8"/>
        <v>"【700MHz】OVTK-0205-184",360,793,803,0,null,"OVTK-0205-184",false,0,0,null],</v>
      </c>
      <c r="H97" s="10" t="str">
        <f t="shared" ref="H97:L97" si="131">H43&amp;","&amp;I97</f>
        <v>360,793,803,0,null,"OVTK-0205-184",false,0,0,null],</v>
      </c>
      <c r="I97" s="10" t="str">
        <f t="shared" si="131"/>
        <v>793,803,0,null,"OVTK-0205-184",false,0,0,null],</v>
      </c>
      <c r="J97" s="10" t="str">
        <f t="shared" si="131"/>
        <v>803,0,null,"OVTK-0205-184",false,0,0,null],</v>
      </c>
      <c r="K97" s="10" t="str">
        <f t="shared" si="131"/>
        <v>0,null,"OVTK-0205-184",false,0,0,null],</v>
      </c>
      <c r="L97" s="10" t="str">
        <f t="shared" si="131"/>
        <v>null,"OVTK-0205-184",false,0,0,null],</v>
      </c>
      <c r="M97" s="10" t="str">
        <f t="shared" si="10"/>
        <v>"OVTK-0205-184",false,0,0,null],</v>
      </c>
      <c r="N97" s="10" t="str">
        <f t="shared" ref="N97:P97" si="132">N43&amp;","&amp;O97</f>
        <v>false,0,0,null],</v>
      </c>
      <c r="O97" s="10" t="str">
        <f t="shared" si="132"/>
        <v>0,0,null],</v>
      </c>
      <c r="P97" s="10" t="str">
        <f t="shared" si="132"/>
        <v>0,null],</v>
      </c>
      <c r="Q97" s="10" t="str">
        <f t="shared" si="12"/>
        <v>null],</v>
      </c>
    </row>
    <row r="98">
      <c r="A98" s="10" t="str">
        <f t="shared" si="4"/>
        <v>["【700MHz】R-0736FVM-DK(0)",2.32,"電気興業株式会社","20180215_エリア設計部修正","2 0 0 360 0 0 1 0 2 0 3 0 4 0 5 0 6 0 7 0 8 0 9 0 10 0 11 0 12 0 13 0 14 0 15 0 16 0.1 17 0.1 18 0.1 19 0.1 20 0.1 21 0.1 22 0.1 23 0.1 24 0.1 25 0.2 26 0.2 27 0.2 28 0.2 29 0.3 30 0.3 31 0.3 32 0.3 33 0.3 34 0.3 35 0.3 36 0.3 37 0.3 38 0.4 39 0.4 40 0.4 41 0.4 42 0.4 43 0.4 44 0.4 45 0.4 46 0.4 47 0.4 48 0.4 49 0.5 50 0.5 51 0.5 52 0.5 53 0.5 54 0.5 55 0.5 56 0.5 57 0.5 58 0.5 59 0.5 60 0.5 61 0.6 62 0.6 63 0.6 64 0.6 65 0.6 66 0.6 67 0.6 68 0.6 69 0.6 70 0.6 71 0.6 72 0.6 73 0.6 74 0.6 75 0.6 76 0.6 77 0.6 78 0.6 79 0.6 80 0.6 81 0.6 82 0.6 83 0.6 84 0.6 85 0.6 86 0.6 87 0.6 88 0.6 89 0.6 90 0.6 91 0.6 92 0.6 93 0.6 94 0.6 95 0.6 96 0.6 97 0.6 98 0.6 99 0.6 100 0.6 101 0.6 102 0.5 103 0.5 104 0.5 105 0.5 106 0.5 107 0.5 108 0.5 109 0.5 110 0.5 111 0.5 112 0.4 113 0.4 114 0.4 115 0.4 116 0.4 117 0.4 118 0.4 119 0.4 120 0.4 121 0.4 122 0.5 123 0.5 124 0.4 125 0.4 126 0.4 127 0.4 128 0.4 129 0.4 130 0.4 131 0.4 132 0.4 133 0.4 134 0.4 135 0.4 136 0.3 137 0.3 138 0.3 139 0.3 140 0.3 141 0.3 142 0.3 143 0.3 144 0.2 145 0.2 146 0.2 147 0.2 148 0.2 149 0.2 150 0.2 151 0.2 152 0.2 153 0.2 154 0.2 155 0.2 156 0.2 157 0.2 158 0.2 159 0.2 160 0.2 161 0.1 162 0.1 163 0.1 164 0.1 165 0.1 166 0.1 167 0.1 168 0.1 169 0.1 170 0.1 171 0.1 172 0.1 173 0.1 174 0.1 175 0.1 176 0.1 177 0.1 178 0.1 179 0.1 180 0.1 181 0.1 182 0.1 183 0.1 184 0.1 185 0.1 186 0.1 187 0.1 188 0.1 189 0.1 190 0.1 191 0.1 192 0.1 193 0.1 194 0.1 195 0.1 196 0.1 197 0.1 198 0.1 199 0.1 200 0.1 201 0.1 202 0.1 203 0.2 204 0.1 205 0.1 206 0.1 207 0.1 208 0.1 209 0.1 210 0.1 211 0.2 212 0.2 213 0.2 214 0.2 215 0.2 216 0.2 217 0.2 218 0.2 219 0.2 220 0.3 221 0.3 222 0.3 223 0.3 224 0.3 225 0.4 226 0.4 227 0.4 228 0.4 229 0.4 230 0.5 231 0.5 232 0.5 233 0.5 234 0.5 235 0.5 236 0.5 237 0.6 238 0.6 239 0.6 240 0.6 241 0.6 242 0.6 243 0.6 244 0.6 245 0.6 246 0.6 247 0.7 248 0.7 249 0.7 250 0.7 251 0.7 252 0.7 253 0.7 254 0.7 255 0.7 256 0.7 257 0.7 258 0.7 259 0.7 260 0.7 261 0.7 262 0.7 263 0.7 264 0.8 265 0.8 266 0.8 267 0.8 268 0.8 269 0.8 270 0.8 271 0.8 272 0.8 273 0.8 274 0.8 275 0.8 276 0.8 277 0.8 278 0.8 279 0.8 280 0.8 281 0.8 282 0.8 283 0.8 284 0.8 285 0.7 286 0.7 287 0.7 288 0.7 289 0.7 290 0.7 291 0.7 292 0.6 293 0.6 294 0.6 295 0.6 296 0.6 297 0.6 298 0.5 299 0.5 300 0.5 301 0.5 302 0.5 303 0.5 304 0.5 305 0.4 306 0.4 307 0.4 308 0.4 309 0.4 310 0.4 311 0.4 312 0.4 313 0.4 314 0.3 315 0.3 316 0.3 317 0.3 318 0.3 319 0.3 320 0.3 321 0.3 322 0.3 323 0.3 324 0.3 325 0.2 326 0.2 327 0.2 328 0.2 329 0.2 330 0.2 331 0.2 332 0.2 333 0.2 334 0.2 335 0.2 336 0.2 337 0.2 338 0.1 339 0.1 340 0.1 341 0.1 342 0.1 343 0.1 344 0.1 345 0.1 346 0.1 347 0.1 348 0.1 349 0.1 350 0.1 351 0.1 352 0 353 0 354 0 355 0 356 0 357 0 358 0 359 0 1 0 360 0 0.3 1 0.3 2 0.2 3 0.2 4 0.1 5 0.1 6 0.1 7 0 8 0 9 0 10 0 11 0 12 0 13 0 14 0 15 0 16 0 17 0 18 0.1 19 0.1 20 0.1 21 0.1 22 0.2 23 0.2 24 0.2 25 0.3 26 0.3 27 0.3 28 0.4 29 0.4 30 0.5 31 0.5 32 0.6 33 0.7 34 0.7 35 0.8 36 0.9 37 0.9 38 1 39 1.1 40 1.2 41 1.3 42 1.4 43 1.5 44 1.6 45 1.7 46 1.8 47 1.9 48 2 49 2.2 50 2.3 51 2.5 52 2.6 53 2.8 54 2.9 55 3.1 56 3.3 57 3.5 58 3.7 59 3.9 60 4.1 61 4.3 62 4.5 63 4.8 64 5.1 65 5.3 66 5.6 67 5.9 68 6.3 69 6.6 70 7 71 7.4 72 7.8 73 8.3 74 8.8 75 9.3 76 9.8 77 10.4 78 11.1 79 11.8 80 12.6 81 13.5 82 14.4 83 15.6 84 16.9 85 18.3 86 20.1 87 22.4 88 25.1 89 29.2 90 33.2 91 31.1 92 26.8 93 23.5 94 21.3 95 19.3 96 17.7 97 16.5 98 15.3 99 14.3 100 13.4 101 12.6 102 11.9 103 11.3 104 10.7 105 10.2 106 9.7 107 9.2 108 8.7 109 8.3 110 7.9 111 7.6 112 7.2 113 6.9 114 6.6 115 6.3 116 6 117 5.7 118 5.5 119 5.2 120 4.9 121 4.7 122 4.5 123 4.3 124 4 125 3.8 126 3.6 127 3.4 128 3.3 129 3.1 130 2.9 131 2.7 132 2.5 133 2.4 134 2.2 135 2.1 136 2 137 1.8 138 1.7 139 1.6 140 1.4 141 1.3 142 1.2 143 1.1 144 1 145 0.9 146 0.8 147 0.8 148 0.7 149 0.6 150 0.5 151 0.5 152 0.4 153 0.4 154 0.3 155 0.3 156 0.2 157 0.2 158 0.2 159 0.2 160 0.1 161 0.1 162 0.1 163 0.1 164 0.1 165 0.1 166 0.1 167 0.1 168 0.1 169 0.1 170 0.2 171 0.2 172 0.2 173 0.2 174 0.3 175 0.3 176 0.3 177 0.4 178 0.5 179 0.5 180 0.6 181 0.6 182 0.7 183 0.8 184 0.9 185 0.9 186 1 187 1.1 188 1.2 189 1.3 190 1.4 191 1.6 192 1.7 193 1.8 194 1.9 195 2 196 2.1 197 2.2 198 2.3 199 2.5 200 2.6 201 2.7 202 2.8 203 2.9 204 3 205 3.1 206 3.2 207 3.4 208 3.5 209 3.6 210 3.7 211 3.8 212 3.8 213 3.9 214 4 215 4.1 216 4.2 217 4.3 218 4.4 219 4.4 220 4.5 221 4.6 222 4.6 223 4.7 224 4.8 225 4.9 226 4.9 227 5 228 5.1 229 5.2 230 5.3 231 5.4 232 5.5 233 5.6 234 5.7 235 5.8 236 6 237 6.1 238 6.3 239 6.5 240 6.6 241 6.8 242 7 243 7.2 244 7.5 245 7.7 246 8 247 8.3 248 8.6 249 8.9 250 9.2 251 9.6 252 10 253 10.5 254 10.9 255 11.5 256 12 257 12.6 258 13.3 259 14 260 14.9 261 15.9 262 16.9 263 18.1 264 19.6 265 21.4 266 23.5 267 26.7 268 31.3 269 43.3 270 37.8 271 29.9 272 25.8 273 23 274 20.9 275 19.2 276 17.8 277 16.7 278 15.6 279 14.7 280 13.9 281 13.2 282 12.6 283 12 284 11.4 285 10.9 286 10.5 287 10.1 288 9.7 289 9.3 290 9 291 8.6 292 8.4 293 8.1 294 7.8 295 7.6 296 7.4 297 7.2 298 7 299 6.8 300 6.6 301 6.5 302 6.3 303 6.2 304 6.1 305 5.9 306 5.8 307 5.7 308 5.6 309 5.5 310 5.5 311 5.4 312 5.3 313 5.3 314 5.2 315 5.2 316 5.1 317 5.1 318 5 319 5 320 4.9 321 4.9 322 4.8 323 4.7 324 4.7 325 4.6 326 4.5 327 4.4 328 4.3 329 4.2 330 4.1 331 4 332 3.9 333 3.7 334 3.6 335 3.5 336 3.3 337 3.1 338 3 339 2.8 340 2.7 341 2.5 342 2.4 343 2.2 344 2.1 345 1.9 346 1.8 347 1.6 348 1.5 349 1.4 350 1.2 351 1.1 352 1 353 0.9 354 0.8 355 0.7 356 0.6 357 0.5 358 0.4 359 0.4 0",12,"【700MHz】R-0736FVM-DK",360,793,803,0,null,"R-0736FVM-DK",false,0,0,null],</v>
      </c>
      <c r="B98" s="10" t="str">
        <f t="shared" si="5"/>
        <v>2.32,"電気興業株式会社","20180215_エリア設計部修正","2 0 0 360 0 0 1 0 2 0 3 0 4 0 5 0 6 0 7 0 8 0 9 0 10 0 11 0 12 0 13 0 14 0 15 0 16 0.1 17 0.1 18 0.1 19 0.1 20 0.1 21 0.1 22 0.1 23 0.1 24 0.1 25 0.2 26 0.2 27 0.2 28 0.2 29 0.3 30 0.3 31 0.3 32 0.3 33 0.3 34 0.3 35 0.3 36 0.3 37 0.3 38 0.4 39 0.4 40 0.4 41 0.4 42 0.4 43 0.4 44 0.4 45 0.4 46 0.4 47 0.4 48 0.4 49 0.5 50 0.5 51 0.5 52 0.5 53 0.5 54 0.5 55 0.5 56 0.5 57 0.5 58 0.5 59 0.5 60 0.5 61 0.6 62 0.6 63 0.6 64 0.6 65 0.6 66 0.6 67 0.6 68 0.6 69 0.6 70 0.6 71 0.6 72 0.6 73 0.6 74 0.6 75 0.6 76 0.6 77 0.6 78 0.6 79 0.6 80 0.6 81 0.6 82 0.6 83 0.6 84 0.6 85 0.6 86 0.6 87 0.6 88 0.6 89 0.6 90 0.6 91 0.6 92 0.6 93 0.6 94 0.6 95 0.6 96 0.6 97 0.6 98 0.6 99 0.6 100 0.6 101 0.6 102 0.5 103 0.5 104 0.5 105 0.5 106 0.5 107 0.5 108 0.5 109 0.5 110 0.5 111 0.5 112 0.4 113 0.4 114 0.4 115 0.4 116 0.4 117 0.4 118 0.4 119 0.4 120 0.4 121 0.4 122 0.5 123 0.5 124 0.4 125 0.4 126 0.4 127 0.4 128 0.4 129 0.4 130 0.4 131 0.4 132 0.4 133 0.4 134 0.4 135 0.4 136 0.3 137 0.3 138 0.3 139 0.3 140 0.3 141 0.3 142 0.3 143 0.3 144 0.2 145 0.2 146 0.2 147 0.2 148 0.2 149 0.2 150 0.2 151 0.2 152 0.2 153 0.2 154 0.2 155 0.2 156 0.2 157 0.2 158 0.2 159 0.2 160 0.2 161 0.1 162 0.1 163 0.1 164 0.1 165 0.1 166 0.1 167 0.1 168 0.1 169 0.1 170 0.1 171 0.1 172 0.1 173 0.1 174 0.1 175 0.1 176 0.1 177 0.1 178 0.1 179 0.1 180 0.1 181 0.1 182 0.1 183 0.1 184 0.1 185 0.1 186 0.1 187 0.1 188 0.1 189 0.1 190 0.1 191 0.1 192 0.1 193 0.1 194 0.1 195 0.1 196 0.1 197 0.1 198 0.1 199 0.1 200 0.1 201 0.1 202 0.1 203 0.2 204 0.1 205 0.1 206 0.1 207 0.1 208 0.1 209 0.1 210 0.1 211 0.2 212 0.2 213 0.2 214 0.2 215 0.2 216 0.2 217 0.2 218 0.2 219 0.2 220 0.3 221 0.3 222 0.3 223 0.3 224 0.3 225 0.4 226 0.4 227 0.4 228 0.4 229 0.4 230 0.5 231 0.5 232 0.5 233 0.5 234 0.5 235 0.5 236 0.5 237 0.6 238 0.6 239 0.6 240 0.6 241 0.6 242 0.6 243 0.6 244 0.6 245 0.6 246 0.6 247 0.7 248 0.7 249 0.7 250 0.7 251 0.7 252 0.7 253 0.7 254 0.7 255 0.7 256 0.7 257 0.7 258 0.7 259 0.7 260 0.7 261 0.7 262 0.7 263 0.7 264 0.8 265 0.8 266 0.8 267 0.8 268 0.8 269 0.8 270 0.8 271 0.8 272 0.8 273 0.8 274 0.8 275 0.8 276 0.8 277 0.8 278 0.8 279 0.8 280 0.8 281 0.8 282 0.8 283 0.8 284 0.8 285 0.7 286 0.7 287 0.7 288 0.7 289 0.7 290 0.7 291 0.7 292 0.6 293 0.6 294 0.6 295 0.6 296 0.6 297 0.6 298 0.5 299 0.5 300 0.5 301 0.5 302 0.5 303 0.5 304 0.5 305 0.4 306 0.4 307 0.4 308 0.4 309 0.4 310 0.4 311 0.4 312 0.4 313 0.4 314 0.3 315 0.3 316 0.3 317 0.3 318 0.3 319 0.3 320 0.3 321 0.3 322 0.3 323 0.3 324 0.3 325 0.2 326 0.2 327 0.2 328 0.2 329 0.2 330 0.2 331 0.2 332 0.2 333 0.2 334 0.2 335 0.2 336 0.2 337 0.2 338 0.1 339 0.1 340 0.1 341 0.1 342 0.1 343 0.1 344 0.1 345 0.1 346 0.1 347 0.1 348 0.1 349 0.1 350 0.1 351 0.1 352 0 353 0 354 0 355 0 356 0 357 0 358 0 359 0 1 0 360 0 0.3 1 0.3 2 0.2 3 0.2 4 0.1 5 0.1 6 0.1 7 0 8 0 9 0 10 0 11 0 12 0 13 0 14 0 15 0 16 0 17 0 18 0.1 19 0.1 20 0.1 21 0.1 22 0.2 23 0.2 24 0.2 25 0.3 26 0.3 27 0.3 28 0.4 29 0.4 30 0.5 31 0.5 32 0.6 33 0.7 34 0.7 35 0.8 36 0.9 37 0.9 38 1 39 1.1 40 1.2 41 1.3 42 1.4 43 1.5 44 1.6 45 1.7 46 1.8 47 1.9 48 2 49 2.2 50 2.3 51 2.5 52 2.6 53 2.8 54 2.9 55 3.1 56 3.3 57 3.5 58 3.7 59 3.9 60 4.1 61 4.3 62 4.5 63 4.8 64 5.1 65 5.3 66 5.6 67 5.9 68 6.3 69 6.6 70 7 71 7.4 72 7.8 73 8.3 74 8.8 75 9.3 76 9.8 77 10.4 78 11.1 79 11.8 80 12.6 81 13.5 82 14.4 83 15.6 84 16.9 85 18.3 86 20.1 87 22.4 88 25.1 89 29.2 90 33.2 91 31.1 92 26.8 93 23.5 94 21.3 95 19.3 96 17.7 97 16.5 98 15.3 99 14.3 100 13.4 101 12.6 102 11.9 103 11.3 104 10.7 105 10.2 106 9.7 107 9.2 108 8.7 109 8.3 110 7.9 111 7.6 112 7.2 113 6.9 114 6.6 115 6.3 116 6 117 5.7 118 5.5 119 5.2 120 4.9 121 4.7 122 4.5 123 4.3 124 4 125 3.8 126 3.6 127 3.4 128 3.3 129 3.1 130 2.9 131 2.7 132 2.5 133 2.4 134 2.2 135 2.1 136 2 137 1.8 138 1.7 139 1.6 140 1.4 141 1.3 142 1.2 143 1.1 144 1 145 0.9 146 0.8 147 0.8 148 0.7 149 0.6 150 0.5 151 0.5 152 0.4 153 0.4 154 0.3 155 0.3 156 0.2 157 0.2 158 0.2 159 0.2 160 0.1 161 0.1 162 0.1 163 0.1 164 0.1 165 0.1 166 0.1 167 0.1 168 0.1 169 0.1 170 0.2 171 0.2 172 0.2 173 0.2 174 0.3 175 0.3 176 0.3 177 0.4 178 0.5 179 0.5 180 0.6 181 0.6 182 0.7 183 0.8 184 0.9 185 0.9 186 1 187 1.1 188 1.2 189 1.3 190 1.4 191 1.6 192 1.7 193 1.8 194 1.9 195 2 196 2.1 197 2.2 198 2.3 199 2.5 200 2.6 201 2.7 202 2.8 203 2.9 204 3 205 3.1 206 3.2 207 3.4 208 3.5 209 3.6 210 3.7 211 3.8 212 3.8 213 3.9 214 4 215 4.1 216 4.2 217 4.3 218 4.4 219 4.4 220 4.5 221 4.6 222 4.6 223 4.7 224 4.8 225 4.9 226 4.9 227 5 228 5.1 229 5.2 230 5.3 231 5.4 232 5.5 233 5.6 234 5.7 235 5.8 236 6 237 6.1 238 6.3 239 6.5 240 6.6 241 6.8 242 7 243 7.2 244 7.5 245 7.7 246 8 247 8.3 248 8.6 249 8.9 250 9.2 251 9.6 252 10 253 10.5 254 10.9 255 11.5 256 12 257 12.6 258 13.3 259 14 260 14.9 261 15.9 262 16.9 263 18.1 264 19.6 265 21.4 266 23.5 267 26.7 268 31.3 269 43.3 270 37.8 271 29.9 272 25.8 273 23 274 20.9 275 19.2 276 17.8 277 16.7 278 15.6 279 14.7 280 13.9 281 13.2 282 12.6 283 12 284 11.4 285 10.9 286 10.5 287 10.1 288 9.7 289 9.3 290 9 291 8.6 292 8.4 293 8.1 294 7.8 295 7.6 296 7.4 297 7.2 298 7 299 6.8 300 6.6 301 6.5 302 6.3 303 6.2 304 6.1 305 5.9 306 5.8 307 5.7 308 5.6 309 5.5 310 5.5 311 5.4 312 5.3 313 5.3 314 5.2 315 5.2 316 5.1 317 5.1 318 5 319 5 320 4.9 321 4.9 322 4.8 323 4.7 324 4.7 325 4.6 326 4.5 327 4.4 328 4.3 329 4.2 330 4.1 331 4 332 3.9 333 3.7 334 3.6 335 3.5 336 3.3 337 3.1 338 3 339 2.8 340 2.7 341 2.5 342 2.4 343 2.2 344 2.1 345 1.9 346 1.8 347 1.6 348 1.5 349 1.4 350 1.2 351 1.1 352 1 353 0.9 354 0.8 355 0.7 356 0.6 357 0.5 358 0.4 359 0.4 0",12,"【700MHz】R-0736FVM-DK",360,793,803,0,null,"R-0736FVM-DK",false,0,0,null],</v>
      </c>
      <c r="C98" s="10" t="str">
        <f t="shared" ref="C98:E98" si="133">""""&amp;C44&amp;""","&amp;D98</f>
        <v>"電気興業株式会社","20180215_エリア設計部修正","2 0 0 360 0 0 1 0 2 0 3 0 4 0 5 0 6 0 7 0 8 0 9 0 10 0 11 0 12 0 13 0 14 0 15 0 16 0.1 17 0.1 18 0.1 19 0.1 20 0.1 21 0.1 22 0.1 23 0.1 24 0.1 25 0.2 26 0.2 27 0.2 28 0.2 29 0.3 30 0.3 31 0.3 32 0.3 33 0.3 34 0.3 35 0.3 36 0.3 37 0.3 38 0.4 39 0.4 40 0.4 41 0.4 42 0.4 43 0.4 44 0.4 45 0.4 46 0.4 47 0.4 48 0.4 49 0.5 50 0.5 51 0.5 52 0.5 53 0.5 54 0.5 55 0.5 56 0.5 57 0.5 58 0.5 59 0.5 60 0.5 61 0.6 62 0.6 63 0.6 64 0.6 65 0.6 66 0.6 67 0.6 68 0.6 69 0.6 70 0.6 71 0.6 72 0.6 73 0.6 74 0.6 75 0.6 76 0.6 77 0.6 78 0.6 79 0.6 80 0.6 81 0.6 82 0.6 83 0.6 84 0.6 85 0.6 86 0.6 87 0.6 88 0.6 89 0.6 90 0.6 91 0.6 92 0.6 93 0.6 94 0.6 95 0.6 96 0.6 97 0.6 98 0.6 99 0.6 100 0.6 101 0.6 102 0.5 103 0.5 104 0.5 105 0.5 106 0.5 107 0.5 108 0.5 109 0.5 110 0.5 111 0.5 112 0.4 113 0.4 114 0.4 115 0.4 116 0.4 117 0.4 118 0.4 119 0.4 120 0.4 121 0.4 122 0.5 123 0.5 124 0.4 125 0.4 126 0.4 127 0.4 128 0.4 129 0.4 130 0.4 131 0.4 132 0.4 133 0.4 134 0.4 135 0.4 136 0.3 137 0.3 138 0.3 139 0.3 140 0.3 141 0.3 142 0.3 143 0.3 144 0.2 145 0.2 146 0.2 147 0.2 148 0.2 149 0.2 150 0.2 151 0.2 152 0.2 153 0.2 154 0.2 155 0.2 156 0.2 157 0.2 158 0.2 159 0.2 160 0.2 161 0.1 162 0.1 163 0.1 164 0.1 165 0.1 166 0.1 167 0.1 168 0.1 169 0.1 170 0.1 171 0.1 172 0.1 173 0.1 174 0.1 175 0.1 176 0.1 177 0.1 178 0.1 179 0.1 180 0.1 181 0.1 182 0.1 183 0.1 184 0.1 185 0.1 186 0.1 187 0.1 188 0.1 189 0.1 190 0.1 191 0.1 192 0.1 193 0.1 194 0.1 195 0.1 196 0.1 197 0.1 198 0.1 199 0.1 200 0.1 201 0.1 202 0.1 203 0.2 204 0.1 205 0.1 206 0.1 207 0.1 208 0.1 209 0.1 210 0.1 211 0.2 212 0.2 213 0.2 214 0.2 215 0.2 216 0.2 217 0.2 218 0.2 219 0.2 220 0.3 221 0.3 222 0.3 223 0.3 224 0.3 225 0.4 226 0.4 227 0.4 228 0.4 229 0.4 230 0.5 231 0.5 232 0.5 233 0.5 234 0.5 235 0.5 236 0.5 237 0.6 238 0.6 239 0.6 240 0.6 241 0.6 242 0.6 243 0.6 244 0.6 245 0.6 246 0.6 247 0.7 248 0.7 249 0.7 250 0.7 251 0.7 252 0.7 253 0.7 254 0.7 255 0.7 256 0.7 257 0.7 258 0.7 259 0.7 260 0.7 261 0.7 262 0.7 263 0.7 264 0.8 265 0.8 266 0.8 267 0.8 268 0.8 269 0.8 270 0.8 271 0.8 272 0.8 273 0.8 274 0.8 275 0.8 276 0.8 277 0.8 278 0.8 279 0.8 280 0.8 281 0.8 282 0.8 283 0.8 284 0.8 285 0.7 286 0.7 287 0.7 288 0.7 289 0.7 290 0.7 291 0.7 292 0.6 293 0.6 294 0.6 295 0.6 296 0.6 297 0.6 298 0.5 299 0.5 300 0.5 301 0.5 302 0.5 303 0.5 304 0.5 305 0.4 306 0.4 307 0.4 308 0.4 309 0.4 310 0.4 311 0.4 312 0.4 313 0.4 314 0.3 315 0.3 316 0.3 317 0.3 318 0.3 319 0.3 320 0.3 321 0.3 322 0.3 323 0.3 324 0.3 325 0.2 326 0.2 327 0.2 328 0.2 329 0.2 330 0.2 331 0.2 332 0.2 333 0.2 334 0.2 335 0.2 336 0.2 337 0.2 338 0.1 339 0.1 340 0.1 341 0.1 342 0.1 343 0.1 344 0.1 345 0.1 346 0.1 347 0.1 348 0.1 349 0.1 350 0.1 351 0.1 352 0 353 0 354 0 355 0 356 0 357 0 358 0 359 0 1 0 360 0 0.3 1 0.3 2 0.2 3 0.2 4 0.1 5 0.1 6 0.1 7 0 8 0 9 0 10 0 11 0 12 0 13 0 14 0 15 0 16 0 17 0 18 0.1 19 0.1 20 0.1 21 0.1 22 0.2 23 0.2 24 0.2 25 0.3 26 0.3 27 0.3 28 0.4 29 0.4 30 0.5 31 0.5 32 0.6 33 0.7 34 0.7 35 0.8 36 0.9 37 0.9 38 1 39 1.1 40 1.2 41 1.3 42 1.4 43 1.5 44 1.6 45 1.7 46 1.8 47 1.9 48 2 49 2.2 50 2.3 51 2.5 52 2.6 53 2.8 54 2.9 55 3.1 56 3.3 57 3.5 58 3.7 59 3.9 60 4.1 61 4.3 62 4.5 63 4.8 64 5.1 65 5.3 66 5.6 67 5.9 68 6.3 69 6.6 70 7 71 7.4 72 7.8 73 8.3 74 8.8 75 9.3 76 9.8 77 10.4 78 11.1 79 11.8 80 12.6 81 13.5 82 14.4 83 15.6 84 16.9 85 18.3 86 20.1 87 22.4 88 25.1 89 29.2 90 33.2 91 31.1 92 26.8 93 23.5 94 21.3 95 19.3 96 17.7 97 16.5 98 15.3 99 14.3 100 13.4 101 12.6 102 11.9 103 11.3 104 10.7 105 10.2 106 9.7 107 9.2 108 8.7 109 8.3 110 7.9 111 7.6 112 7.2 113 6.9 114 6.6 115 6.3 116 6 117 5.7 118 5.5 119 5.2 120 4.9 121 4.7 122 4.5 123 4.3 124 4 125 3.8 126 3.6 127 3.4 128 3.3 129 3.1 130 2.9 131 2.7 132 2.5 133 2.4 134 2.2 135 2.1 136 2 137 1.8 138 1.7 139 1.6 140 1.4 141 1.3 142 1.2 143 1.1 144 1 145 0.9 146 0.8 147 0.8 148 0.7 149 0.6 150 0.5 151 0.5 152 0.4 153 0.4 154 0.3 155 0.3 156 0.2 157 0.2 158 0.2 159 0.2 160 0.1 161 0.1 162 0.1 163 0.1 164 0.1 165 0.1 166 0.1 167 0.1 168 0.1 169 0.1 170 0.2 171 0.2 172 0.2 173 0.2 174 0.3 175 0.3 176 0.3 177 0.4 178 0.5 179 0.5 180 0.6 181 0.6 182 0.7 183 0.8 184 0.9 185 0.9 186 1 187 1.1 188 1.2 189 1.3 190 1.4 191 1.6 192 1.7 193 1.8 194 1.9 195 2 196 2.1 197 2.2 198 2.3 199 2.5 200 2.6 201 2.7 202 2.8 203 2.9 204 3 205 3.1 206 3.2 207 3.4 208 3.5 209 3.6 210 3.7 211 3.8 212 3.8 213 3.9 214 4 215 4.1 216 4.2 217 4.3 218 4.4 219 4.4 220 4.5 221 4.6 222 4.6 223 4.7 224 4.8 225 4.9 226 4.9 227 5 228 5.1 229 5.2 230 5.3 231 5.4 232 5.5 233 5.6 234 5.7 235 5.8 236 6 237 6.1 238 6.3 239 6.5 240 6.6 241 6.8 242 7 243 7.2 244 7.5 245 7.7 246 8 247 8.3 248 8.6 249 8.9 250 9.2 251 9.6 252 10 253 10.5 254 10.9 255 11.5 256 12 257 12.6 258 13.3 259 14 260 14.9 261 15.9 262 16.9 263 18.1 264 19.6 265 21.4 266 23.5 267 26.7 268 31.3 269 43.3 270 37.8 271 29.9 272 25.8 273 23 274 20.9 275 19.2 276 17.8 277 16.7 278 15.6 279 14.7 280 13.9 281 13.2 282 12.6 283 12 284 11.4 285 10.9 286 10.5 287 10.1 288 9.7 289 9.3 290 9 291 8.6 292 8.4 293 8.1 294 7.8 295 7.6 296 7.4 297 7.2 298 7 299 6.8 300 6.6 301 6.5 302 6.3 303 6.2 304 6.1 305 5.9 306 5.8 307 5.7 308 5.6 309 5.5 310 5.5 311 5.4 312 5.3 313 5.3 314 5.2 315 5.2 316 5.1 317 5.1 318 5 319 5 320 4.9 321 4.9 322 4.8 323 4.7 324 4.7 325 4.6 326 4.5 327 4.4 328 4.3 329 4.2 330 4.1 331 4 332 3.9 333 3.7 334 3.6 335 3.5 336 3.3 337 3.1 338 3 339 2.8 340 2.7 341 2.5 342 2.4 343 2.2 344 2.1 345 1.9 346 1.8 347 1.6 348 1.5 349 1.4 350 1.2 351 1.1 352 1 353 0.9 354 0.8 355 0.7 356 0.6 357 0.5 358 0.4 359 0.4 0",12,"【700MHz】R-0736FVM-DK",360,793,803,0,null,"R-0736FVM-DK",false,0,0,null],</v>
      </c>
      <c r="D98" s="10" t="str">
        <f t="shared" si="133"/>
        <v>"20180215_エリア設計部修正","2 0 0 360 0 0 1 0 2 0 3 0 4 0 5 0 6 0 7 0 8 0 9 0 10 0 11 0 12 0 13 0 14 0 15 0 16 0.1 17 0.1 18 0.1 19 0.1 20 0.1 21 0.1 22 0.1 23 0.1 24 0.1 25 0.2 26 0.2 27 0.2 28 0.2 29 0.3 30 0.3 31 0.3 32 0.3 33 0.3 34 0.3 35 0.3 36 0.3 37 0.3 38 0.4 39 0.4 40 0.4 41 0.4 42 0.4 43 0.4 44 0.4 45 0.4 46 0.4 47 0.4 48 0.4 49 0.5 50 0.5 51 0.5 52 0.5 53 0.5 54 0.5 55 0.5 56 0.5 57 0.5 58 0.5 59 0.5 60 0.5 61 0.6 62 0.6 63 0.6 64 0.6 65 0.6 66 0.6 67 0.6 68 0.6 69 0.6 70 0.6 71 0.6 72 0.6 73 0.6 74 0.6 75 0.6 76 0.6 77 0.6 78 0.6 79 0.6 80 0.6 81 0.6 82 0.6 83 0.6 84 0.6 85 0.6 86 0.6 87 0.6 88 0.6 89 0.6 90 0.6 91 0.6 92 0.6 93 0.6 94 0.6 95 0.6 96 0.6 97 0.6 98 0.6 99 0.6 100 0.6 101 0.6 102 0.5 103 0.5 104 0.5 105 0.5 106 0.5 107 0.5 108 0.5 109 0.5 110 0.5 111 0.5 112 0.4 113 0.4 114 0.4 115 0.4 116 0.4 117 0.4 118 0.4 119 0.4 120 0.4 121 0.4 122 0.5 123 0.5 124 0.4 125 0.4 126 0.4 127 0.4 128 0.4 129 0.4 130 0.4 131 0.4 132 0.4 133 0.4 134 0.4 135 0.4 136 0.3 137 0.3 138 0.3 139 0.3 140 0.3 141 0.3 142 0.3 143 0.3 144 0.2 145 0.2 146 0.2 147 0.2 148 0.2 149 0.2 150 0.2 151 0.2 152 0.2 153 0.2 154 0.2 155 0.2 156 0.2 157 0.2 158 0.2 159 0.2 160 0.2 161 0.1 162 0.1 163 0.1 164 0.1 165 0.1 166 0.1 167 0.1 168 0.1 169 0.1 170 0.1 171 0.1 172 0.1 173 0.1 174 0.1 175 0.1 176 0.1 177 0.1 178 0.1 179 0.1 180 0.1 181 0.1 182 0.1 183 0.1 184 0.1 185 0.1 186 0.1 187 0.1 188 0.1 189 0.1 190 0.1 191 0.1 192 0.1 193 0.1 194 0.1 195 0.1 196 0.1 197 0.1 198 0.1 199 0.1 200 0.1 201 0.1 202 0.1 203 0.2 204 0.1 205 0.1 206 0.1 207 0.1 208 0.1 209 0.1 210 0.1 211 0.2 212 0.2 213 0.2 214 0.2 215 0.2 216 0.2 217 0.2 218 0.2 219 0.2 220 0.3 221 0.3 222 0.3 223 0.3 224 0.3 225 0.4 226 0.4 227 0.4 228 0.4 229 0.4 230 0.5 231 0.5 232 0.5 233 0.5 234 0.5 235 0.5 236 0.5 237 0.6 238 0.6 239 0.6 240 0.6 241 0.6 242 0.6 243 0.6 244 0.6 245 0.6 246 0.6 247 0.7 248 0.7 249 0.7 250 0.7 251 0.7 252 0.7 253 0.7 254 0.7 255 0.7 256 0.7 257 0.7 258 0.7 259 0.7 260 0.7 261 0.7 262 0.7 263 0.7 264 0.8 265 0.8 266 0.8 267 0.8 268 0.8 269 0.8 270 0.8 271 0.8 272 0.8 273 0.8 274 0.8 275 0.8 276 0.8 277 0.8 278 0.8 279 0.8 280 0.8 281 0.8 282 0.8 283 0.8 284 0.8 285 0.7 286 0.7 287 0.7 288 0.7 289 0.7 290 0.7 291 0.7 292 0.6 293 0.6 294 0.6 295 0.6 296 0.6 297 0.6 298 0.5 299 0.5 300 0.5 301 0.5 302 0.5 303 0.5 304 0.5 305 0.4 306 0.4 307 0.4 308 0.4 309 0.4 310 0.4 311 0.4 312 0.4 313 0.4 314 0.3 315 0.3 316 0.3 317 0.3 318 0.3 319 0.3 320 0.3 321 0.3 322 0.3 323 0.3 324 0.3 325 0.2 326 0.2 327 0.2 328 0.2 329 0.2 330 0.2 331 0.2 332 0.2 333 0.2 334 0.2 335 0.2 336 0.2 337 0.2 338 0.1 339 0.1 340 0.1 341 0.1 342 0.1 343 0.1 344 0.1 345 0.1 346 0.1 347 0.1 348 0.1 349 0.1 350 0.1 351 0.1 352 0 353 0 354 0 355 0 356 0 357 0 358 0 359 0 1 0 360 0 0.3 1 0.3 2 0.2 3 0.2 4 0.1 5 0.1 6 0.1 7 0 8 0 9 0 10 0 11 0 12 0 13 0 14 0 15 0 16 0 17 0 18 0.1 19 0.1 20 0.1 21 0.1 22 0.2 23 0.2 24 0.2 25 0.3 26 0.3 27 0.3 28 0.4 29 0.4 30 0.5 31 0.5 32 0.6 33 0.7 34 0.7 35 0.8 36 0.9 37 0.9 38 1 39 1.1 40 1.2 41 1.3 42 1.4 43 1.5 44 1.6 45 1.7 46 1.8 47 1.9 48 2 49 2.2 50 2.3 51 2.5 52 2.6 53 2.8 54 2.9 55 3.1 56 3.3 57 3.5 58 3.7 59 3.9 60 4.1 61 4.3 62 4.5 63 4.8 64 5.1 65 5.3 66 5.6 67 5.9 68 6.3 69 6.6 70 7 71 7.4 72 7.8 73 8.3 74 8.8 75 9.3 76 9.8 77 10.4 78 11.1 79 11.8 80 12.6 81 13.5 82 14.4 83 15.6 84 16.9 85 18.3 86 20.1 87 22.4 88 25.1 89 29.2 90 33.2 91 31.1 92 26.8 93 23.5 94 21.3 95 19.3 96 17.7 97 16.5 98 15.3 99 14.3 100 13.4 101 12.6 102 11.9 103 11.3 104 10.7 105 10.2 106 9.7 107 9.2 108 8.7 109 8.3 110 7.9 111 7.6 112 7.2 113 6.9 114 6.6 115 6.3 116 6 117 5.7 118 5.5 119 5.2 120 4.9 121 4.7 122 4.5 123 4.3 124 4 125 3.8 126 3.6 127 3.4 128 3.3 129 3.1 130 2.9 131 2.7 132 2.5 133 2.4 134 2.2 135 2.1 136 2 137 1.8 138 1.7 139 1.6 140 1.4 141 1.3 142 1.2 143 1.1 144 1 145 0.9 146 0.8 147 0.8 148 0.7 149 0.6 150 0.5 151 0.5 152 0.4 153 0.4 154 0.3 155 0.3 156 0.2 157 0.2 158 0.2 159 0.2 160 0.1 161 0.1 162 0.1 163 0.1 164 0.1 165 0.1 166 0.1 167 0.1 168 0.1 169 0.1 170 0.2 171 0.2 172 0.2 173 0.2 174 0.3 175 0.3 176 0.3 177 0.4 178 0.5 179 0.5 180 0.6 181 0.6 182 0.7 183 0.8 184 0.9 185 0.9 186 1 187 1.1 188 1.2 189 1.3 190 1.4 191 1.6 192 1.7 193 1.8 194 1.9 195 2 196 2.1 197 2.2 198 2.3 199 2.5 200 2.6 201 2.7 202 2.8 203 2.9 204 3 205 3.1 206 3.2 207 3.4 208 3.5 209 3.6 210 3.7 211 3.8 212 3.8 213 3.9 214 4 215 4.1 216 4.2 217 4.3 218 4.4 219 4.4 220 4.5 221 4.6 222 4.6 223 4.7 224 4.8 225 4.9 226 4.9 227 5 228 5.1 229 5.2 230 5.3 231 5.4 232 5.5 233 5.6 234 5.7 235 5.8 236 6 237 6.1 238 6.3 239 6.5 240 6.6 241 6.8 242 7 243 7.2 244 7.5 245 7.7 246 8 247 8.3 248 8.6 249 8.9 250 9.2 251 9.6 252 10 253 10.5 254 10.9 255 11.5 256 12 257 12.6 258 13.3 259 14 260 14.9 261 15.9 262 16.9 263 18.1 264 19.6 265 21.4 266 23.5 267 26.7 268 31.3 269 43.3 270 37.8 271 29.9 272 25.8 273 23 274 20.9 275 19.2 276 17.8 277 16.7 278 15.6 279 14.7 280 13.9 281 13.2 282 12.6 283 12 284 11.4 285 10.9 286 10.5 287 10.1 288 9.7 289 9.3 290 9 291 8.6 292 8.4 293 8.1 294 7.8 295 7.6 296 7.4 297 7.2 298 7 299 6.8 300 6.6 301 6.5 302 6.3 303 6.2 304 6.1 305 5.9 306 5.8 307 5.7 308 5.6 309 5.5 310 5.5 311 5.4 312 5.3 313 5.3 314 5.2 315 5.2 316 5.1 317 5.1 318 5 319 5 320 4.9 321 4.9 322 4.8 323 4.7 324 4.7 325 4.6 326 4.5 327 4.4 328 4.3 329 4.2 330 4.1 331 4 332 3.9 333 3.7 334 3.6 335 3.5 336 3.3 337 3.1 338 3 339 2.8 340 2.7 341 2.5 342 2.4 343 2.2 344 2.1 345 1.9 346 1.8 347 1.6 348 1.5 349 1.4 350 1.2 351 1.1 352 1 353 0.9 354 0.8 355 0.7 356 0.6 357 0.5 358 0.4 359 0.4 0",12,"【700MHz】R-0736FVM-DK",360,793,803,0,null,"R-0736FVM-DK",false,0,0,null],</v>
      </c>
      <c r="E98" s="10" t="str">
        <f t="shared" si="133"/>
        <v>"2 0 0 360 0 0 1 0 2 0 3 0 4 0 5 0 6 0 7 0 8 0 9 0 10 0 11 0 12 0 13 0 14 0 15 0 16 0.1 17 0.1 18 0.1 19 0.1 20 0.1 21 0.1 22 0.1 23 0.1 24 0.1 25 0.2 26 0.2 27 0.2 28 0.2 29 0.3 30 0.3 31 0.3 32 0.3 33 0.3 34 0.3 35 0.3 36 0.3 37 0.3 38 0.4 39 0.4 40 0.4 41 0.4 42 0.4 43 0.4 44 0.4 45 0.4 46 0.4 47 0.4 48 0.4 49 0.5 50 0.5 51 0.5 52 0.5 53 0.5 54 0.5 55 0.5 56 0.5 57 0.5 58 0.5 59 0.5 60 0.5 61 0.6 62 0.6 63 0.6 64 0.6 65 0.6 66 0.6 67 0.6 68 0.6 69 0.6 70 0.6 71 0.6 72 0.6 73 0.6 74 0.6 75 0.6 76 0.6 77 0.6 78 0.6 79 0.6 80 0.6 81 0.6 82 0.6 83 0.6 84 0.6 85 0.6 86 0.6 87 0.6 88 0.6 89 0.6 90 0.6 91 0.6 92 0.6 93 0.6 94 0.6 95 0.6 96 0.6 97 0.6 98 0.6 99 0.6 100 0.6 101 0.6 102 0.5 103 0.5 104 0.5 105 0.5 106 0.5 107 0.5 108 0.5 109 0.5 110 0.5 111 0.5 112 0.4 113 0.4 114 0.4 115 0.4 116 0.4 117 0.4 118 0.4 119 0.4 120 0.4 121 0.4 122 0.5 123 0.5 124 0.4 125 0.4 126 0.4 127 0.4 128 0.4 129 0.4 130 0.4 131 0.4 132 0.4 133 0.4 134 0.4 135 0.4 136 0.3 137 0.3 138 0.3 139 0.3 140 0.3 141 0.3 142 0.3 143 0.3 144 0.2 145 0.2 146 0.2 147 0.2 148 0.2 149 0.2 150 0.2 151 0.2 152 0.2 153 0.2 154 0.2 155 0.2 156 0.2 157 0.2 158 0.2 159 0.2 160 0.2 161 0.1 162 0.1 163 0.1 164 0.1 165 0.1 166 0.1 167 0.1 168 0.1 169 0.1 170 0.1 171 0.1 172 0.1 173 0.1 174 0.1 175 0.1 176 0.1 177 0.1 178 0.1 179 0.1 180 0.1 181 0.1 182 0.1 183 0.1 184 0.1 185 0.1 186 0.1 187 0.1 188 0.1 189 0.1 190 0.1 191 0.1 192 0.1 193 0.1 194 0.1 195 0.1 196 0.1 197 0.1 198 0.1 199 0.1 200 0.1 201 0.1 202 0.1 203 0.2 204 0.1 205 0.1 206 0.1 207 0.1 208 0.1 209 0.1 210 0.1 211 0.2 212 0.2 213 0.2 214 0.2 215 0.2 216 0.2 217 0.2 218 0.2 219 0.2 220 0.3 221 0.3 222 0.3 223 0.3 224 0.3 225 0.4 226 0.4 227 0.4 228 0.4 229 0.4 230 0.5 231 0.5 232 0.5 233 0.5 234 0.5 235 0.5 236 0.5 237 0.6 238 0.6 239 0.6 240 0.6 241 0.6 242 0.6 243 0.6 244 0.6 245 0.6 246 0.6 247 0.7 248 0.7 249 0.7 250 0.7 251 0.7 252 0.7 253 0.7 254 0.7 255 0.7 256 0.7 257 0.7 258 0.7 259 0.7 260 0.7 261 0.7 262 0.7 263 0.7 264 0.8 265 0.8 266 0.8 267 0.8 268 0.8 269 0.8 270 0.8 271 0.8 272 0.8 273 0.8 274 0.8 275 0.8 276 0.8 277 0.8 278 0.8 279 0.8 280 0.8 281 0.8 282 0.8 283 0.8 284 0.8 285 0.7 286 0.7 287 0.7 288 0.7 289 0.7 290 0.7 291 0.7 292 0.6 293 0.6 294 0.6 295 0.6 296 0.6 297 0.6 298 0.5 299 0.5 300 0.5 301 0.5 302 0.5 303 0.5 304 0.5 305 0.4 306 0.4 307 0.4 308 0.4 309 0.4 310 0.4 311 0.4 312 0.4 313 0.4 314 0.3 315 0.3 316 0.3 317 0.3 318 0.3 319 0.3 320 0.3 321 0.3 322 0.3 323 0.3 324 0.3 325 0.2 326 0.2 327 0.2 328 0.2 329 0.2 330 0.2 331 0.2 332 0.2 333 0.2 334 0.2 335 0.2 336 0.2 337 0.2 338 0.1 339 0.1 340 0.1 341 0.1 342 0.1 343 0.1 344 0.1 345 0.1 346 0.1 347 0.1 348 0.1 349 0.1 350 0.1 351 0.1 352 0 353 0 354 0 355 0 356 0 357 0 358 0 359 0 1 0 360 0 0.3 1 0.3 2 0.2 3 0.2 4 0.1 5 0.1 6 0.1 7 0 8 0 9 0 10 0 11 0 12 0 13 0 14 0 15 0 16 0 17 0 18 0.1 19 0.1 20 0.1 21 0.1 22 0.2 23 0.2 24 0.2 25 0.3 26 0.3 27 0.3 28 0.4 29 0.4 30 0.5 31 0.5 32 0.6 33 0.7 34 0.7 35 0.8 36 0.9 37 0.9 38 1 39 1.1 40 1.2 41 1.3 42 1.4 43 1.5 44 1.6 45 1.7 46 1.8 47 1.9 48 2 49 2.2 50 2.3 51 2.5 52 2.6 53 2.8 54 2.9 55 3.1 56 3.3 57 3.5 58 3.7 59 3.9 60 4.1 61 4.3 62 4.5 63 4.8 64 5.1 65 5.3 66 5.6 67 5.9 68 6.3 69 6.6 70 7 71 7.4 72 7.8 73 8.3 74 8.8 75 9.3 76 9.8 77 10.4 78 11.1 79 11.8 80 12.6 81 13.5 82 14.4 83 15.6 84 16.9 85 18.3 86 20.1 87 22.4 88 25.1 89 29.2 90 33.2 91 31.1 92 26.8 93 23.5 94 21.3 95 19.3 96 17.7 97 16.5 98 15.3 99 14.3 100 13.4 101 12.6 102 11.9 103 11.3 104 10.7 105 10.2 106 9.7 107 9.2 108 8.7 109 8.3 110 7.9 111 7.6 112 7.2 113 6.9 114 6.6 115 6.3 116 6 117 5.7 118 5.5 119 5.2 120 4.9 121 4.7 122 4.5 123 4.3 124 4 125 3.8 126 3.6 127 3.4 128 3.3 129 3.1 130 2.9 131 2.7 132 2.5 133 2.4 134 2.2 135 2.1 136 2 137 1.8 138 1.7 139 1.6 140 1.4 141 1.3 142 1.2 143 1.1 144 1 145 0.9 146 0.8 147 0.8 148 0.7 149 0.6 150 0.5 151 0.5 152 0.4 153 0.4 154 0.3 155 0.3 156 0.2 157 0.2 158 0.2 159 0.2 160 0.1 161 0.1 162 0.1 163 0.1 164 0.1 165 0.1 166 0.1 167 0.1 168 0.1 169 0.1 170 0.2 171 0.2 172 0.2 173 0.2 174 0.3 175 0.3 176 0.3 177 0.4 178 0.5 179 0.5 180 0.6 181 0.6 182 0.7 183 0.8 184 0.9 185 0.9 186 1 187 1.1 188 1.2 189 1.3 190 1.4 191 1.6 192 1.7 193 1.8 194 1.9 195 2 196 2.1 197 2.2 198 2.3 199 2.5 200 2.6 201 2.7 202 2.8 203 2.9 204 3 205 3.1 206 3.2 207 3.4 208 3.5 209 3.6 210 3.7 211 3.8 212 3.8 213 3.9 214 4 215 4.1 216 4.2 217 4.3 218 4.4 219 4.4 220 4.5 221 4.6 222 4.6 223 4.7 224 4.8 225 4.9 226 4.9 227 5 228 5.1 229 5.2 230 5.3 231 5.4 232 5.5 233 5.6 234 5.7 235 5.8 236 6 237 6.1 238 6.3 239 6.5 240 6.6 241 6.8 242 7 243 7.2 244 7.5 245 7.7 246 8 247 8.3 248 8.6 249 8.9 250 9.2 251 9.6 252 10 253 10.5 254 10.9 255 11.5 256 12 257 12.6 258 13.3 259 14 260 14.9 261 15.9 262 16.9 263 18.1 264 19.6 265 21.4 266 23.5 267 26.7 268 31.3 269 43.3 270 37.8 271 29.9 272 25.8 273 23 274 20.9 275 19.2 276 17.8 277 16.7 278 15.6 279 14.7 280 13.9 281 13.2 282 12.6 283 12 284 11.4 285 10.9 286 10.5 287 10.1 288 9.7 289 9.3 290 9 291 8.6 292 8.4 293 8.1 294 7.8 295 7.6 296 7.4 297 7.2 298 7 299 6.8 300 6.6 301 6.5 302 6.3 303 6.2 304 6.1 305 5.9 306 5.8 307 5.7 308 5.6 309 5.5 310 5.5 311 5.4 312 5.3 313 5.3 314 5.2 315 5.2 316 5.1 317 5.1 318 5 319 5 320 4.9 321 4.9 322 4.8 323 4.7 324 4.7 325 4.6 326 4.5 327 4.4 328 4.3 329 4.2 330 4.1 331 4 332 3.9 333 3.7 334 3.6 335 3.5 336 3.3 337 3.1 338 3 339 2.8 340 2.7 341 2.5 342 2.4 343 2.2 344 2.1 345 1.9 346 1.8 347 1.6 348 1.5 349 1.4 350 1.2 351 1.1 352 1 353 0.9 354 0.8 355 0.7 356 0.6 357 0.5 358 0.4 359 0.4 0",12,"【700MHz】R-0736FVM-DK",360,793,803,0,null,"R-0736FVM-DK",false,0,0,null],</v>
      </c>
      <c r="F98" s="10" t="str">
        <f t="shared" si="7"/>
        <v>12,"【700MHz】R-0736FVM-DK",360,793,803,0,null,"R-0736FVM-DK",false,0,0,null],</v>
      </c>
      <c r="G98" s="10" t="str">
        <f t="shared" si="8"/>
        <v>"【700MHz】R-0736FVM-DK",360,793,803,0,null,"R-0736FVM-DK",false,0,0,null],</v>
      </c>
      <c r="H98" s="10" t="str">
        <f t="shared" ref="H98:L98" si="134">H44&amp;","&amp;I98</f>
        <v>360,793,803,0,null,"R-0736FVM-DK",false,0,0,null],</v>
      </c>
      <c r="I98" s="10" t="str">
        <f t="shared" si="134"/>
        <v>793,803,0,null,"R-0736FVM-DK",false,0,0,null],</v>
      </c>
      <c r="J98" s="10" t="str">
        <f t="shared" si="134"/>
        <v>803,0,null,"R-0736FVM-DK",false,0,0,null],</v>
      </c>
      <c r="K98" s="10" t="str">
        <f t="shared" si="134"/>
        <v>0,null,"R-0736FVM-DK",false,0,0,null],</v>
      </c>
      <c r="L98" s="10" t="str">
        <f t="shared" si="134"/>
        <v>null,"R-0736FVM-DK",false,0,0,null],</v>
      </c>
      <c r="M98" s="10" t="str">
        <f t="shared" si="10"/>
        <v>"R-0736FVM-DK",false,0,0,null],</v>
      </c>
      <c r="N98" s="10" t="str">
        <f t="shared" ref="N98:P98" si="135">N44&amp;","&amp;O98</f>
        <v>false,0,0,null],</v>
      </c>
      <c r="O98" s="10" t="str">
        <f t="shared" si="135"/>
        <v>0,0,null],</v>
      </c>
      <c r="P98" s="10" t="str">
        <f t="shared" si="135"/>
        <v>0,null],</v>
      </c>
      <c r="Q98" s="10" t="str">
        <f t="shared" si="12"/>
        <v>null],</v>
      </c>
    </row>
    <row r="99">
      <c r="A99" s="10" t="str">
        <f t="shared" si="4"/>
        <v>["【700MHz】SANT(Indoor)-MultiBand-360VH344-GTL(0)",3.28,"Ｇｏｏｄ Ｔｅｌｅｃｏｍｍｕｎｉｃａｔｉｏｎ","20180215_エリア設計部修正","2 0 0 360 0 0.39 1 0.4 2 0.42 3 0.42 4 0.42 5 0.42 6 0.42 7 0.43 8 0.44 9 0.45 10 0.45 11 0.47 12 0.47 13 0.47 14 0.48 15 0.5 16 0.5 17 0.5 18 0.52 19 0.52 20 0.53 21 0.53 22 0.53 23 0.54 24 0.56 25 0.56 26 0.55 27 0.56 28 0.56 29 0.56 30 0.56 31 0.56 32 0.57 33 0.57 34 0.57 35 0.61 36 0.6 37 0.6 38 0.6 39 0.61 40 0.61 41 0.61 42 0.61 43 0.61 44 0.61 45 0.61 46 0.61 47 0.61 48 0.6 49 0.6 50 0.6 51 0.6 52 0.59 53 0.58 54 0.57 55 0.57 56 0.57 57 0.57 58 0.56 59 0.56 60 0.56 61 0.55 62 0.55 63 0.54 64 0.54 65 0.53 66 0.51 67 0.51 68 0.51 69 0.5 70 0.5 71 0.49 72 0.48 73 0.48 74 0.47 75 0.47 76 0.47 77 0.46 78 0.44 79 0.43 80 0.43 81 0.42 82 0.42 83 0.42 84 0.4 85 0.4 86 0.39 87 0.38 88 0.37 89 0.37 90 0.39 91 0.38 92 0.37 93 0.37 94 0.36 95 0.36 96 0.35 97 0.32 98 0.32 99 0.33 100 0.31 101 0.31 102 0.29 103 0.28 104 0.26 105 0.26 106 0.25 107 0.24 108 0.24 109 0.23 110 0.23 111 0.23 112 0.22 113 0.22 114 0.22 115 0.2 116 0.19 117 0.19 118 0.19 119 0.18 120 0.18 121 0.17 122 0.16 123 0.16 124 0.17 125 0.16 126 0.16 127 0.15 128 0.15 129 0.15 130 0.15 131 0.15 132 0.15 133 0.15 134 0.15 135 0.15 136 0.15 137 0.14 138 0.14 139 0.13 140 0.13 141 0.13 142 0.14 143 0.14 144 0.14 145 0.15 146 0.14 147 0.14 148 0.15 149 0.15 150 0.15 151 0.15 152 0.15 153 0.15 154 0.15 155 0.15 156 0.14 157 0.15 158 0.15 159 0.14 160 0.14 161 0.14 162 0.14 163 0.14 164 0.14 165 0.14 166 0.14 167 0.14 168 0.14 169 0.14 170 0.15 171 0.16 172 0.16 173 0.16 174 0.16 175 0.16 176 0.16 177 0.18 178 0.18 179 0.19 180 0.19 181 0.19 182 0.19 183 0.2 184 0.2 185 0.21 186 0.2 187 0.2 188 0.2 189 0.2 190 0.2 191 0.2 192 0.21 193 0.21 194 0.21 195 0.22 196 0.22 197 0.23 198 0.23 199 0.23 200 0.23 201 0.23 202 0.23 203 0.22 204 0.22 205 0.22 206 0.23 207 0.23 208 0.23 209 0.23 210 0.22 211 0.22 212 0.22 213 0.22 214 0.22 215 0.21 216 0.2 217 0.2 218 0.2 219 0.18 220 0.18 221 0.18 222 0.17 223 0.17 224 0.16 225 0.16 226 0.16 227 0.16 228 0.15 229 0.15 230 0.14 231 0.13 232 0.13 233 0.12 234 0.11 235 0.12 236 0.12 237 0.12 238 0.11 239 0.11 240 0.1 241 0.1 242 0.09 243 0.08 244 0.07 245 0.07 246 0.07 247 0.06 248 0.07 249 0.06 250 0.05 251 0.05 252 0.05 253 0.04 254 0.04 255 0.04 256 0.03 257 0.03 258 0.03 259 0.02 260 0.02 261 0.03 262 0.02 263 0.02 264 0.02 265 0.02 266 0.02 267 0.02 268 0.02 269 0.02 270 0.02 271 0.02 272 0.02 273 0.01 274 0.01 275 0 276 0 277 0.01 278 0.01 279 0.02 280 0.02 281 0.02 282 0.03 283 0.03 284 0.03 285 0.03 286 0.02 287 0.02 288 0.02 289 0.02 290 0.02 291 0.02 292 0.04 293 0.04 294 0.04 295 0.03 296 0.03 297 0.03 298 0.04 299 0.04 300 0.04 301 0.04 302 0.05 303 0.05 304 0.04 305 0.05 306 0.05 307 0.05 308 0.06 309 0.06 310 0.06 311 0.07 312 0.07 313 0.08 314 0.09 315 0.09 316 0.09 317 0.1 318 0.1 319 0.11 320 0.11 321 0.11 322 0.12 323 0.13 324 0.13 325 0.14 326 0.14 327 0.14 328 0.15 329 0.16 330 0.16 331 0.17 332 0.18 333 0.18 334 0.19 335 0.2 336 0.2 337 0.2 338 0.22 339 0.22 340 0.22 341 0.25 342 0.25 343 0.25 344 0.26 345 0.26 346 0.27 347 0.29 348 0.29 349 0.3 350 0.33 351 0.33 352 0.34 353 0.36 354 0.36 355 0.36 356 0.37 357 0.37 358 0.38 359 0.39 1 0 360 0 1.35 1 1.38 2 1.41 3 1.43 4 1.45 5 1.47 6 1.47 7 1.48 8 1.51 9 1.51 10 1.5 11 1.5 12 1.52 13 1.52 14 1.53 15 1.52 16 1.52 17 1.51 18 1.51 19 1.51 20 1.51 21 1.5 22 1.5 23 1.5 24 1.51 25 1.52 26 1.53 27 1.53 28 1.55 29 1.56 30 1.57 31 1.6 32 1.62 33 1.65 34 1.67 35 1.71 36 1.75 37 1.81 38 1.85 39 1.9 40 1.95 41 2.04 42 2.09 43 2.14 44 2.24 45 2.3 46 2.41 47 2.51 48 2.59 49 2.71 50 2.82 51 2.91 52 3.16 53 3.24 54 3.36 55 3.58 56 3.7 57 3.94 58 4.07 59 4.3 60 4.48 61 4.66 62 4.88 63 5.14 64 5.32 65 5.58 66 5.88 67 6.13 68 6.55 69 6.77 70 7.27 71 7.59 72 7.82 73 8.38 74 8.77 75 9.24 76 9.73 77 10.21 78 10.77 79 11.59 80 12.12 81 13.2 82 13.84 83 14.58 84 16.13 85 17.03 86 18.85 87 20.7 88 22.94 89 26.23 90 32.58 91 38.85 92 29.01 93 26.79 94 25.05 95 21.41 96 20.05 97 17.73 98 16.65 99 15.32 100 14.3 101 13.52 102 12.76 103 11.79 104 11.27 105 10.74 106 9.98 107 9.61 108 8.86 109 8.55 110 8.03 111 7.64 112 7.36 113 6.97 114 6.62 115 6.34 116 6.08 117 5.76 118 5.58 119 5.24 120 5.07 121 4.79 122 4.62 123 4.47 124 4.26 125 4.12 126 3.95 127 3.82 128 3.67 129 3.58 130 3.43 131 3.33 132 3.26 133 3.14 134 3.07 135 2.98 136 2.93 137 2.86 138 2.82 139 2.79 140 2.75 141 2.72 142 2.7 143 2.67 144 2.65 145 2.64 146 2.63 147 2.64 148 2.64 149 2.67 150 2.65 151 2.68 152 2.69 153 2.73 154 2.74 155 2.77 156 2.78 157 2.8 158 2.81 159 2.83 160 2.84 161 2.86 162 2.86 163 2.87 164 2.87 165 2.86 166 2.85 167 2.83 168 2.81 169 2.79 170 2.74 171 2.72 172 2.66 173 2.6 174 2.59 175 2.5 176 2.44 177 2.38 178 2.31 179 2.22 180 2.18 181 2.05 182 1.99 183 1.92 184 1.8 185 1.73 186 1.62 187 1.56 188 1.48 189 1.4 190 1.32 191 1.26 192 1.17 193 1.12 194 1.08 195 0.99 196 0.95 197 0.88 198 0.84 199 0.8 200 0.77 201 0.75 202 0.73 203 0.71 204 0.71 205 0.7 206 0.71 207 0.72 208 0.76 209 0.76 210 0.8 211 0.84 212 0.88 213 0.94 214 1 215 1.1 216 1.16 217 1.22 218 1.36 219 1.44 220 1.53 221 1.68 222 1.8 223 1.94 224 2.07 225 2.23 226 2.38 227 2.59 228 2.74 229 2.9 230 3.19 231 3.34 232 3.67 233 3.86 234 4.15 235 4.41 236 4.67 237 5.03 238 5.45 239 5.71 240 6.03 241 6.5 242 6.79 243 7.38 244 7.7 245 8.29 246 8.71 247 9.22 248 9.74 249 10.35 250 10.86 251 11.8 252 12.29 253 12.89 254 14.08 255 14.73 256 16.13 257 16.94 258 18.21 259 19.18 260 20.14 261 20.88 262 21.26 263 21.11 264 20.3 265 19.49 266 18.7 267 17.43 268 16.46 269 15.53 270 14.54 271 13.9 272 12.82 273 12.26 274 11.75 275 10.84 276 10.41 277 9.67 278 9.23 279 8.7 280 8.26 281 7.86 282 7.46 283 6.98 284 6.69 285 6.35 286 5.93 287 5.7 288 5.23 289 5.03 290 4.66 291 4.42 292 4.24 293 3.92 294 3.71 295 3.47 296 3.26 297 3.04 298 2.87 299 2.61 300 2.48 301 2.22 302 2.09 303 1.97 304 1.74 305 1.64 306 1.47 307 1.34 308 1.21 309 1.09 310 0.99 311 0.89 312 0.76 313 0.69 314 0.56 315 0.51 316 0.46 317 0.35 318 0.3 319 0.24 320 0.19 321 0.15 322 0.11 323 0.09 324 0.06 325 0.04 326 0.02 327 0.02 328 0 329 0.01 330 0.02 331 0.03 332 0.03 333 0.07 334 0.09 335 0.13 336 0.16 337 0.2 338 0.24 339 0.28 340 0.32 341 0.39 342 0.42 343 0.47 344 0.55 345 0.59 346 0.68 347 0.71 348 0.79 349 0.84 350 0.88 351 0.94 352 1 353 1.05 354 1.1 355 1.15 356 1.19 357 1.25 358 1.28 359 1.33 0",-32,"【700MHz】SANT(Indoor)-MultiBand-360VH344-GTL",360,793,803,0,null,"SANT(Indoor)-MultiBand-360VH344-GTL",false,0,0,null],</v>
      </c>
      <c r="B99" s="10" t="str">
        <f t="shared" si="5"/>
        <v>3.28,"Ｇｏｏｄ Ｔｅｌｅｃｏｍｍｕｎｉｃａｔｉｏｎ","20180215_エリア設計部修正","2 0 0 360 0 0.39 1 0.4 2 0.42 3 0.42 4 0.42 5 0.42 6 0.42 7 0.43 8 0.44 9 0.45 10 0.45 11 0.47 12 0.47 13 0.47 14 0.48 15 0.5 16 0.5 17 0.5 18 0.52 19 0.52 20 0.53 21 0.53 22 0.53 23 0.54 24 0.56 25 0.56 26 0.55 27 0.56 28 0.56 29 0.56 30 0.56 31 0.56 32 0.57 33 0.57 34 0.57 35 0.61 36 0.6 37 0.6 38 0.6 39 0.61 40 0.61 41 0.61 42 0.61 43 0.61 44 0.61 45 0.61 46 0.61 47 0.61 48 0.6 49 0.6 50 0.6 51 0.6 52 0.59 53 0.58 54 0.57 55 0.57 56 0.57 57 0.57 58 0.56 59 0.56 60 0.56 61 0.55 62 0.55 63 0.54 64 0.54 65 0.53 66 0.51 67 0.51 68 0.51 69 0.5 70 0.5 71 0.49 72 0.48 73 0.48 74 0.47 75 0.47 76 0.47 77 0.46 78 0.44 79 0.43 80 0.43 81 0.42 82 0.42 83 0.42 84 0.4 85 0.4 86 0.39 87 0.38 88 0.37 89 0.37 90 0.39 91 0.38 92 0.37 93 0.37 94 0.36 95 0.36 96 0.35 97 0.32 98 0.32 99 0.33 100 0.31 101 0.31 102 0.29 103 0.28 104 0.26 105 0.26 106 0.25 107 0.24 108 0.24 109 0.23 110 0.23 111 0.23 112 0.22 113 0.22 114 0.22 115 0.2 116 0.19 117 0.19 118 0.19 119 0.18 120 0.18 121 0.17 122 0.16 123 0.16 124 0.17 125 0.16 126 0.16 127 0.15 128 0.15 129 0.15 130 0.15 131 0.15 132 0.15 133 0.15 134 0.15 135 0.15 136 0.15 137 0.14 138 0.14 139 0.13 140 0.13 141 0.13 142 0.14 143 0.14 144 0.14 145 0.15 146 0.14 147 0.14 148 0.15 149 0.15 150 0.15 151 0.15 152 0.15 153 0.15 154 0.15 155 0.15 156 0.14 157 0.15 158 0.15 159 0.14 160 0.14 161 0.14 162 0.14 163 0.14 164 0.14 165 0.14 166 0.14 167 0.14 168 0.14 169 0.14 170 0.15 171 0.16 172 0.16 173 0.16 174 0.16 175 0.16 176 0.16 177 0.18 178 0.18 179 0.19 180 0.19 181 0.19 182 0.19 183 0.2 184 0.2 185 0.21 186 0.2 187 0.2 188 0.2 189 0.2 190 0.2 191 0.2 192 0.21 193 0.21 194 0.21 195 0.22 196 0.22 197 0.23 198 0.23 199 0.23 200 0.23 201 0.23 202 0.23 203 0.22 204 0.22 205 0.22 206 0.23 207 0.23 208 0.23 209 0.23 210 0.22 211 0.22 212 0.22 213 0.22 214 0.22 215 0.21 216 0.2 217 0.2 218 0.2 219 0.18 220 0.18 221 0.18 222 0.17 223 0.17 224 0.16 225 0.16 226 0.16 227 0.16 228 0.15 229 0.15 230 0.14 231 0.13 232 0.13 233 0.12 234 0.11 235 0.12 236 0.12 237 0.12 238 0.11 239 0.11 240 0.1 241 0.1 242 0.09 243 0.08 244 0.07 245 0.07 246 0.07 247 0.06 248 0.07 249 0.06 250 0.05 251 0.05 252 0.05 253 0.04 254 0.04 255 0.04 256 0.03 257 0.03 258 0.03 259 0.02 260 0.02 261 0.03 262 0.02 263 0.02 264 0.02 265 0.02 266 0.02 267 0.02 268 0.02 269 0.02 270 0.02 271 0.02 272 0.02 273 0.01 274 0.01 275 0 276 0 277 0.01 278 0.01 279 0.02 280 0.02 281 0.02 282 0.03 283 0.03 284 0.03 285 0.03 286 0.02 287 0.02 288 0.02 289 0.02 290 0.02 291 0.02 292 0.04 293 0.04 294 0.04 295 0.03 296 0.03 297 0.03 298 0.04 299 0.04 300 0.04 301 0.04 302 0.05 303 0.05 304 0.04 305 0.05 306 0.05 307 0.05 308 0.06 309 0.06 310 0.06 311 0.07 312 0.07 313 0.08 314 0.09 315 0.09 316 0.09 317 0.1 318 0.1 319 0.11 320 0.11 321 0.11 322 0.12 323 0.13 324 0.13 325 0.14 326 0.14 327 0.14 328 0.15 329 0.16 330 0.16 331 0.17 332 0.18 333 0.18 334 0.19 335 0.2 336 0.2 337 0.2 338 0.22 339 0.22 340 0.22 341 0.25 342 0.25 343 0.25 344 0.26 345 0.26 346 0.27 347 0.29 348 0.29 349 0.3 350 0.33 351 0.33 352 0.34 353 0.36 354 0.36 355 0.36 356 0.37 357 0.37 358 0.38 359 0.39 1 0 360 0 1.35 1 1.38 2 1.41 3 1.43 4 1.45 5 1.47 6 1.47 7 1.48 8 1.51 9 1.51 10 1.5 11 1.5 12 1.52 13 1.52 14 1.53 15 1.52 16 1.52 17 1.51 18 1.51 19 1.51 20 1.51 21 1.5 22 1.5 23 1.5 24 1.51 25 1.52 26 1.53 27 1.53 28 1.55 29 1.56 30 1.57 31 1.6 32 1.62 33 1.65 34 1.67 35 1.71 36 1.75 37 1.81 38 1.85 39 1.9 40 1.95 41 2.04 42 2.09 43 2.14 44 2.24 45 2.3 46 2.41 47 2.51 48 2.59 49 2.71 50 2.82 51 2.91 52 3.16 53 3.24 54 3.36 55 3.58 56 3.7 57 3.94 58 4.07 59 4.3 60 4.48 61 4.66 62 4.88 63 5.14 64 5.32 65 5.58 66 5.88 67 6.13 68 6.55 69 6.77 70 7.27 71 7.59 72 7.82 73 8.38 74 8.77 75 9.24 76 9.73 77 10.21 78 10.77 79 11.59 80 12.12 81 13.2 82 13.84 83 14.58 84 16.13 85 17.03 86 18.85 87 20.7 88 22.94 89 26.23 90 32.58 91 38.85 92 29.01 93 26.79 94 25.05 95 21.41 96 20.05 97 17.73 98 16.65 99 15.32 100 14.3 101 13.52 102 12.76 103 11.79 104 11.27 105 10.74 106 9.98 107 9.61 108 8.86 109 8.55 110 8.03 111 7.64 112 7.36 113 6.97 114 6.62 115 6.34 116 6.08 117 5.76 118 5.58 119 5.24 120 5.07 121 4.79 122 4.62 123 4.47 124 4.26 125 4.12 126 3.95 127 3.82 128 3.67 129 3.58 130 3.43 131 3.33 132 3.26 133 3.14 134 3.07 135 2.98 136 2.93 137 2.86 138 2.82 139 2.79 140 2.75 141 2.72 142 2.7 143 2.67 144 2.65 145 2.64 146 2.63 147 2.64 148 2.64 149 2.67 150 2.65 151 2.68 152 2.69 153 2.73 154 2.74 155 2.77 156 2.78 157 2.8 158 2.81 159 2.83 160 2.84 161 2.86 162 2.86 163 2.87 164 2.87 165 2.86 166 2.85 167 2.83 168 2.81 169 2.79 170 2.74 171 2.72 172 2.66 173 2.6 174 2.59 175 2.5 176 2.44 177 2.38 178 2.31 179 2.22 180 2.18 181 2.05 182 1.99 183 1.92 184 1.8 185 1.73 186 1.62 187 1.56 188 1.48 189 1.4 190 1.32 191 1.26 192 1.17 193 1.12 194 1.08 195 0.99 196 0.95 197 0.88 198 0.84 199 0.8 200 0.77 201 0.75 202 0.73 203 0.71 204 0.71 205 0.7 206 0.71 207 0.72 208 0.76 209 0.76 210 0.8 211 0.84 212 0.88 213 0.94 214 1 215 1.1 216 1.16 217 1.22 218 1.36 219 1.44 220 1.53 221 1.68 222 1.8 223 1.94 224 2.07 225 2.23 226 2.38 227 2.59 228 2.74 229 2.9 230 3.19 231 3.34 232 3.67 233 3.86 234 4.15 235 4.41 236 4.67 237 5.03 238 5.45 239 5.71 240 6.03 241 6.5 242 6.79 243 7.38 244 7.7 245 8.29 246 8.71 247 9.22 248 9.74 249 10.35 250 10.86 251 11.8 252 12.29 253 12.89 254 14.08 255 14.73 256 16.13 257 16.94 258 18.21 259 19.18 260 20.14 261 20.88 262 21.26 263 21.11 264 20.3 265 19.49 266 18.7 267 17.43 268 16.46 269 15.53 270 14.54 271 13.9 272 12.82 273 12.26 274 11.75 275 10.84 276 10.41 277 9.67 278 9.23 279 8.7 280 8.26 281 7.86 282 7.46 283 6.98 284 6.69 285 6.35 286 5.93 287 5.7 288 5.23 289 5.03 290 4.66 291 4.42 292 4.24 293 3.92 294 3.71 295 3.47 296 3.26 297 3.04 298 2.87 299 2.61 300 2.48 301 2.22 302 2.09 303 1.97 304 1.74 305 1.64 306 1.47 307 1.34 308 1.21 309 1.09 310 0.99 311 0.89 312 0.76 313 0.69 314 0.56 315 0.51 316 0.46 317 0.35 318 0.3 319 0.24 320 0.19 321 0.15 322 0.11 323 0.09 324 0.06 325 0.04 326 0.02 327 0.02 328 0 329 0.01 330 0.02 331 0.03 332 0.03 333 0.07 334 0.09 335 0.13 336 0.16 337 0.2 338 0.24 339 0.28 340 0.32 341 0.39 342 0.42 343 0.47 344 0.55 345 0.59 346 0.68 347 0.71 348 0.79 349 0.84 350 0.88 351 0.94 352 1 353 1.05 354 1.1 355 1.15 356 1.19 357 1.25 358 1.28 359 1.33 0",-32,"【700MHz】SANT(Indoor)-MultiBand-360VH344-GTL",360,793,803,0,null,"SANT(Indoor)-MultiBand-360VH344-GTL",false,0,0,null],</v>
      </c>
      <c r="C99" s="10" t="str">
        <f t="shared" ref="C99:E99" si="136">""""&amp;C45&amp;""","&amp;D99</f>
        <v>"Ｇｏｏｄ Ｔｅｌｅｃｏｍｍｕｎｉｃａｔｉｏｎ","20180215_エリア設計部修正","2 0 0 360 0 0.39 1 0.4 2 0.42 3 0.42 4 0.42 5 0.42 6 0.42 7 0.43 8 0.44 9 0.45 10 0.45 11 0.47 12 0.47 13 0.47 14 0.48 15 0.5 16 0.5 17 0.5 18 0.52 19 0.52 20 0.53 21 0.53 22 0.53 23 0.54 24 0.56 25 0.56 26 0.55 27 0.56 28 0.56 29 0.56 30 0.56 31 0.56 32 0.57 33 0.57 34 0.57 35 0.61 36 0.6 37 0.6 38 0.6 39 0.61 40 0.61 41 0.61 42 0.61 43 0.61 44 0.61 45 0.61 46 0.61 47 0.61 48 0.6 49 0.6 50 0.6 51 0.6 52 0.59 53 0.58 54 0.57 55 0.57 56 0.57 57 0.57 58 0.56 59 0.56 60 0.56 61 0.55 62 0.55 63 0.54 64 0.54 65 0.53 66 0.51 67 0.51 68 0.51 69 0.5 70 0.5 71 0.49 72 0.48 73 0.48 74 0.47 75 0.47 76 0.47 77 0.46 78 0.44 79 0.43 80 0.43 81 0.42 82 0.42 83 0.42 84 0.4 85 0.4 86 0.39 87 0.38 88 0.37 89 0.37 90 0.39 91 0.38 92 0.37 93 0.37 94 0.36 95 0.36 96 0.35 97 0.32 98 0.32 99 0.33 100 0.31 101 0.31 102 0.29 103 0.28 104 0.26 105 0.26 106 0.25 107 0.24 108 0.24 109 0.23 110 0.23 111 0.23 112 0.22 113 0.22 114 0.22 115 0.2 116 0.19 117 0.19 118 0.19 119 0.18 120 0.18 121 0.17 122 0.16 123 0.16 124 0.17 125 0.16 126 0.16 127 0.15 128 0.15 129 0.15 130 0.15 131 0.15 132 0.15 133 0.15 134 0.15 135 0.15 136 0.15 137 0.14 138 0.14 139 0.13 140 0.13 141 0.13 142 0.14 143 0.14 144 0.14 145 0.15 146 0.14 147 0.14 148 0.15 149 0.15 150 0.15 151 0.15 152 0.15 153 0.15 154 0.15 155 0.15 156 0.14 157 0.15 158 0.15 159 0.14 160 0.14 161 0.14 162 0.14 163 0.14 164 0.14 165 0.14 166 0.14 167 0.14 168 0.14 169 0.14 170 0.15 171 0.16 172 0.16 173 0.16 174 0.16 175 0.16 176 0.16 177 0.18 178 0.18 179 0.19 180 0.19 181 0.19 182 0.19 183 0.2 184 0.2 185 0.21 186 0.2 187 0.2 188 0.2 189 0.2 190 0.2 191 0.2 192 0.21 193 0.21 194 0.21 195 0.22 196 0.22 197 0.23 198 0.23 199 0.23 200 0.23 201 0.23 202 0.23 203 0.22 204 0.22 205 0.22 206 0.23 207 0.23 208 0.23 209 0.23 210 0.22 211 0.22 212 0.22 213 0.22 214 0.22 215 0.21 216 0.2 217 0.2 218 0.2 219 0.18 220 0.18 221 0.18 222 0.17 223 0.17 224 0.16 225 0.16 226 0.16 227 0.16 228 0.15 229 0.15 230 0.14 231 0.13 232 0.13 233 0.12 234 0.11 235 0.12 236 0.12 237 0.12 238 0.11 239 0.11 240 0.1 241 0.1 242 0.09 243 0.08 244 0.07 245 0.07 246 0.07 247 0.06 248 0.07 249 0.06 250 0.05 251 0.05 252 0.05 253 0.04 254 0.04 255 0.04 256 0.03 257 0.03 258 0.03 259 0.02 260 0.02 261 0.03 262 0.02 263 0.02 264 0.02 265 0.02 266 0.02 267 0.02 268 0.02 269 0.02 270 0.02 271 0.02 272 0.02 273 0.01 274 0.01 275 0 276 0 277 0.01 278 0.01 279 0.02 280 0.02 281 0.02 282 0.03 283 0.03 284 0.03 285 0.03 286 0.02 287 0.02 288 0.02 289 0.02 290 0.02 291 0.02 292 0.04 293 0.04 294 0.04 295 0.03 296 0.03 297 0.03 298 0.04 299 0.04 300 0.04 301 0.04 302 0.05 303 0.05 304 0.04 305 0.05 306 0.05 307 0.05 308 0.06 309 0.06 310 0.06 311 0.07 312 0.07 313 0.08 314 0.09 315 0.09 316 0.09 317 0.1 318 0.1 319 0.11 320 0.11 321 0.11 322 0.12 323 0.13 324 0.13 325 0.14 326 0.14 327 0.14 328 0.15 329 0.16 330 0.16 331 0.17 332 0.18 333 0.18 334 0.19 335 0.2 336 0.2 337 0.2 338 0.22 339 0.22 340 0.22 341 0.25 342 0.25 343 0.25 344 0.26 345 0.26 346 0.27 347 0.29 348 0.29 349 0.3 350 0.33 351 0.33 352 0.34 353 0.36 354 0.36 355 0.36 356 0.37 357 0.37 358 0.38 359 0.39 1 0 360 0 1.35 1 1.38 2 1.41 3 1.43 4 1.45 5 1.47 6 1.47 7 1.48 8 1.51 9 1.51 10 1.5 11 1.5 12 1.52 13 1.52 14 1.53 15 1.52 16 1.52 17 1.51 18 1.51 19 1.51 20 1.51 21 1.5 22 1.5 23 1.5 24 1.51 25 1.52 26 1.53 27 1.53 28 1.55 29 1.56 30 1.57 31 1.6 32 1.62 33 1.65 34 1.67 35 1.71 36 1.75 37 1.81 38 1.85 39 1.9 40 1.95 41 2.04 42 2.09 43 2.14 44 2.24 45 2.3 46 2.41 47 2.51 48 2.59 49 2.71 50 2.82 51 2.91 52 3.16 53 3.24 54 3.36 55 3.58 56 3.7 57 3.94 58 4.07 59 4.3 60 4.48 61 4.66 62 4.88 63 5.14 64 5.32 65 5.58 66 5.88 67 6.13 68 6.55 69 6.77 70 7.27 71 7.59 72 7.82 73 8.38 74 8.77 75 9.24 76 9.73 77 10.21 78 10.77 79 11.59 80 12.12 81 13.2 82 13.84 83 14.58 84 16.13 85 17.03 86 18.85 87 20.7 88 22.94 89 26.23 90 32.58 91 38.85 92 29.01 93 26.79 94 25.05 95 21.41 96 20.05 97 17.73 98 16.65 99 15.32 100 14.3 101 13.52 102 12.76 103 11.79 104 11.27 105 10.74 106 9.98 107 9.61 108 8.86 109 8.55 110 8.03 111 7.64 112 7.36 113 6.97 114 6.62 115 6.34 116 6.08 117 5.76 118 5.58 119 5.24 120 5.07 121 4.79 122 4.62 123 4.47 124 4.26 125 4.12 126 3.95 127 3.82 128 3.67 129 3.58 130 3.43 131 3.33 132 3.26 133 3.14 134 3.07 135 2.98 136 2.93 137 2.86 138 2.82 139 2.79 140 2.75 141 2.72 142 2.7 143 2.67 144 2.65 145 2.64 146 2.63 147 2.64 148 2.64 149 2.67 150 2.65 151 2.68 152 2.69 153 2.73 154 2.74 155 2.77 156 2.78 157 2.8 158 2.81 159 2.83 160 2.84 161 2.86 162 2.86 163 2.87 164 2.87 165 2.86 166 2.85 167 2.83 168 2.81 169 2.79 170 2.74 171 2.72 172 2.66 173 2.6 174 2.59 175 2.5 176 2.44 177 2.38 178 2.31 179 2.22 180 2.18 181 2.05 182 1.99 183 1.92 184 1.8 185 1.73 186 1.62 187 1.56 188 1.48 189 1.4 190 1.32 191 1.26 192 1.17 193 1.12 194 1.08 195 0.99 196 0.95 197 0.88 198 0.84 199 0.8 200 0.77 201 0.75 202 0.73 203 0.71 204 0.71 205 0.7 206 0.71 207 0.72 208 0.76 209 0.76 210 0.8 211 0.84 212 0.88 213 0.94 214 1 215 1.1 216 1.16 217 1.22 218 1.36 219 1.44 220 1.53 221 1.68 222 1.8 223 1.94 224 2.07 225 2.23 226 2.38 227 2.59 228 2.74 229 2.9 230 3.19 231 3.34 232 3.67 233 3.86 234 4.15 235 4.41 236 4.67 237 5.03 238 5.45 239 5.71 240 6.03 241 6.5 242 6.79 243 7.38 244 7.7 245 8.29 246 8.71 247 9.22 248 9.74 249 10.35 250 10.86 251 11.8 252 12.29 253 12.89 254 14.08 255 14.73 256 16.13 257 16.94 258 18.21 259 19.18 260 20.14 261 20.88 262 21.26 263 21.11 264 20.3 265 19.49 266 18.7 267 17.43 268 16.46 269 15.53 270 14.54 271 13.9 272 12.82 273 12.26 274 11.75 275 10.84 276 10.41 277 9.67 278 9.23 279 8.7 280 8.26 281 7.86 282 7.46 283 6.98 284 6.69 285 6.35 286 5.93 287 5.7 288 5.23 289 5.03 290 4.66 291 4.42 292 4.24 293 3.92 294 3.71 295 3.47 296 3.26 297 3.04 298 2.87 299 2.61 300 2.48 301 2.22 302 2.09 303 1.97 304 1.74 305 1.64 306 1.47 307 1.34 308 1.21 309 1.09 310 0.99 311 0.89 312 0.76 313 0.69 314 0.56 315 0.51 316 0.46 317 0.35 318 0.3 319 0.24 320 0.19 321 0.15 322 0.11 323 0.09 324 0.06 325 0.04 326 0.02 327 0.02 328 0 329 0.01 330 0.02 331 0.03 332 0.03 333 0.07 334 0.09 335 0.13 336 0.16 337 0.2 338 0.24 339 0.28 340 0.32 341 0.39 342 0.42 343 0.47 344 0.55 345 0.59 346 0.68 347 0.71 348 0.79 349 0.84 350 0.88 351 0.94 352 1 353 1.05 354 1.1 355 1.15 356 1.19 357 1.25 358 1.28 359 1.33 0",-32,"【700MHz】SANT(Indoor)-MultiBand-360VH344-GTL",360,793,803,0,null,"SANT(Indoor)-MultiBand-360VH344-GTL",false,0,0,null],</v>
      </c>
      <c r="D99" s="10" t="str">
        <f t="shared" si="136"/>
        <v>"20180215_エリア設計部修正","2 0 0 360 0 0.39 1 0.4 2 0.42 3 0.42 4 0.42 5 0.42 6 0.42 7 0.43 8 0.44 9 0.45 10 0.45 11 0.47 12 0.47 13 0.47 14 0.48 15 0.5 16 0.5 17 0.5 18 0.52 19 0.52 20 0.53 21 0.53 22 0.53 23 0.54 24 0.56 25 0.56 26 0.55 27 0.56 28 0.56 29 0.56 30 0.56 31 0.56 32 0.57 33 0.57 34 0.57 35 0.61 36 0.6 37 0.6 38 0.6 39 0.61 40 0.61 41 0.61 42 0.61 43 0.61 44 0.61 45 0.61 46 0.61 47 0.61 48 0.6 49 0.6 50 0.6 51 0.6 52 0.59 53 0.58 54 0.57 55 0.57 56 0.57 57 0.57 58 0.56 59 0.56 60 0.56 61 0.55 62 0.55 63 0.54 64 0.54 65 0.53 66 0.51 67 0.51 68 0.51 69 0.5 70 0.5 71 0.49 72 0.48 73 0.48 74 0.47 75 0.47 76 0.47 77 0.46 78 0.44 79 0.43 80 0.43 81 0.42 82 0.42 83 0.42 84 0.4 85 0.4 86 0.39 87 0.38 88 0.37 89 0.37 90 0.39 91 0.38 92 0.37 93 0.37 94 0.36 95 0.36 96 0.35 97 0.32 98 0.32 99 0.33 100 0.31 101 0.31 102 0.29 103 0.28 104 0.26 105 0.26 106 0.25 107 0.24 108 0.24 109 0.23 110 0.23 111 0.23 112 0.22 113 0.22 114 0.22 115 0.2 116 0.19 117 0.19 118 0.19 119 0.18 120 0.18 121 0.17 122 0.16 123 0.16 124 0.17 125 0.16 126 0.16 127 0.15 128 0.15 129 0.15 130 0.15 131 0.15 132 0.15 133 0.15 134 0.15 135 0.15 136 0.15 137 0.14 138 0.14 139 0.13 140 0.13 141 0.13 142 0.14 143 0.14 144 0.14 145 0.15 146 0.14 147 0.14 148 0.15 149 0.15 150 0.15 151 0.15 152 0.15 153 0.15 154 0.15 155 0.15 156 0.14 157 0.15 158 0.15 159 0.14 160 0.14 161 0.14 162 0.14 163 0.14 164 0.14 165 0.14 166 0.14 167 0.14 168 0.14 169 0.14 170 0.15 171 0.16 172 0.16 173 0.16 174 0.16 175 0.16 176 0.16 177 0.18 178 0.18 179 0.19 180 0.19 181 0.19 182 0.19 183 0.2 184 0.2 185 0.21 186 0.2 187 0.2 188 0.2 189 0.2 190 0.2 191 0.2 192 0.21 193 0.21 194 0.21 195 0.22 196 0.22 197 0.23 198 0.23 199 0.23 200 0.23 201 0.23 202 0.23 203 0.22 204 0.22 205 0.22 206 0.23 207 0.23 208 0.23 209 0.23 210 0.22 211 0.22 212 0.22 213 0.22 214 0.22 215 0.21 216 0.2 217 0.2 218 0.2 219 0.18 220 0.18 221 0.18 222 0.17 223 0.17 224 0.16 225 0.16 226 0.16 227 0.16 228 0.15 229 0.15 230 0.14 231 0.13 232 0.13 233 0.12 234 0.11 235 0.12 236 0.12 237 0.12 238 0.11 239 0.11 240 0.1 241 0.1 242 0.09 243 0.08 244 0.07 245 0.07 246 0.07 247 0.06 248 0.07 249 0.06 250 0.05 251 0.05 252 0.05 253 0.04 254 0.04 255 0.04 256 0.03 257 0.03 258 0.03 259 0.02 260 0.02 261 0.03 262 0.02 263 0.02 264 0.02 265 0.02 266 0.02 267 0.02 268 0.02 269 0.02 270 0.02 271 0.02 272 0.02 273 0.01 274 0.01 275 0 276 0 277 0.01 278 0.01 279 0.02 280 0.02 281 0.02 282 0.03 283 0.03 284 0.03 285 0.03 286 0.02 287 0.02 288 0.02 289 0.02 290 0.02 291 0.02 292 0.04 293 0.04 294 0.04 295 0.03 296 0.03 297 0.03 298 0.04 299 0.04 300 0.04 301 0.04 302 0.05 303 0.05 304 0.04 305 0.05 306 0.05 307 0.05 308 0.06 309 0.06 310 0.06 311 0.07 312 0.07 313 0.08 314 0.09 315 0.09 316 0.09 317 0.1 318 0.1 319 0.11 320 0.11 321 0.11 322 0.12 323 0.13 324 0.13 325 0.14 326 0.14 327 0.14 328 0.15 329 0.16 330 0.16 331 0.17 332 0.18 333 0.18 334 0.19 335 0.2 336 0.2 337 0.2 338 0.22 339 0.22 340 0.22 341 0.25 342 0.25 343 0.25 344 0.26 345 0.26 346 0.27 347 0.29 348 0.29 349 0.3 350 0.33 351 0.33 352 0.34 353 0.36 354 0.36 355 0.36 356 0.37 357 0.37 358 0.38 359 0.39 1 0 360 0 1.35 1 1.38 2 1.41 3 1.43 4 1.45 5 1.47 6 1.47 7 1.48 8 1.51 9 1.51 10 1.5 11 1.5 12 1.52 13 1.52 14 1.53 15 1.52 16 1.52 17 1.51 18 1.51 19 1.51 20 1.51 21 1.5 22 1.5 23 1.5 24 1.51 25 1.52 26 1.53 27 1.53 28 1.55 29 1.56 30 1.57 31 1.6 32 1.62 33 1.65 34 1.67 35 1.71 36 1.75 37 1.81 38 1.85 39 1.9 40 1.95 41 2.04 42 2.09 43 2.14 44 2.24 45 2.3 46 2.41 47 2.51 48 2.59 49 2.71 50 2.82 51 2.91 52 3.16 53 3.24 54 3.36 55 3.58 56 3.7 57 3.94 58 4.07 59 4.3 60 4.48 61 4.66 62 4.88 63 5.14 64 5.32 65 5.58 66 5.88 67 6.13 68 6.55 69 6.77 70 7.27 71 7.59 72 7.82 73 8.38 74 8.77 75 9.24 76 9.73 77 10.21 78 10.77 79 11.59 80 12.12 81 13.2 82 13.84 83 14.58 84 16.13 85 17.03 86 18.85 87 20.7 88 22.94 89 26.23 90 32.58 91 38.85 92 29.01 93 26.79 94 25.05 95 21.41 96 20.05 97 17.73 98 16.65 99 15.32 100 14.3 101 13.52 102 12.76 103 11.79 104 11.27 105 10.74 106 9.98 107 9.61 108 8.86 109 8.55 110 8.03 111 7.64 112 7.36 113 6.97 114 6.62 115 6.34 116 6.08 117 5.76 118 5.58 119 5.24 120 5.07 121 4.79 122 4.62 123 4.47 124 4.26 125 4.12 126 3.95 127 3.82 128 3.67 129 3.58 130 3.43 131 3.33 132 3.26 133 3.14 134 3.07 135 2.98 136 2.93 137 2.86 138 2.82 139 2.79 140 2.75 141 2.72 142 2.7 143 2.67 144 2.65 145 2.64 146 2.63 147 2.64 148 2.64 149 2.67 150 2.65 151 2.68 152 2.69 153 2.73 154 2.74 155 2.77 156 2.78 157 2.8 158 2.81 159 2.83 160 2.84 161 2.86 162 2.86 163 2.87 164 2.87 165 2.86 166 2.85 167 2.83 168 2.81 169 2.79 170 2.74 171 2.72 172 2.66 173 2.6 174 2.59 175 2.5 176 2.44 177 2.38 178 2.31 179 2.22 180 2.18 181 2.05 182 1.99 183 1.92 184 1.8 185 1.73 186 1.62 187 1.56 188 1.48 189 1.4 190 1.32 191 1.26 192 1.17 193 1.12 194 1.08 195 0.99 196 0.95 197 0.88 198 0.84 199 0.8 200 0.77 201 0.75 202 0.73 203 0.71 204 0.71 205 0.7 206 0.71 207 0.72 208 0.76 209 0.76 210 0.8 211 0.84 212 0.88 213 0.94 214 1 215 1.1 216 1.16 217 1.22 218 1.36 219 1.44 220 1.53 221 1.68 222 1.8 223 1.94 224 2.07 225 2.23 226 2.38 227 2.59 228 2.74 229 2.9 230 3.19 231 3.34 232 3.67 233 3.86 234 4.15 235 4.41 236 4.67 237 5.03 238 5.45 239 5.71 240 6.03 241 6.5 242 6.79 243 7.38 244 7.7 245 8.29 246 8.71 247 9.22 248 9.74 249 10.35 250 10.86 251 11.8 252 12.29 253 12.89 254 14.08 255 14.73 256 16.13 257 16.94 258 18.21 259 19.18 260 20.14 261 20.88 262 21.26 263 21.11 264 20.3 265 19.49 266 18.7 267 17.43 268 16.46 269 15.53 270 14.54 271 13.9 272 12.82 273 12.26 274 11.75 275 10.84 276 10.41 277 9.67 278 9.23 279 8.7 280 8.26 281 7.86 282 7.46 283 6.98 284 6.69 285 6.35 286 5.93 287 5.7 288 5.23 289 5.03 290 4.66 291 4.42 292 4.24 293 3.92 294 3.71 295 3.47 296 3.26 297 3.04 298 2.87 299 2.61 300 2.48 301 2.22 302 2.09 303 1.97 304 1.74 305 1.64 306 1.47 307 1.34 308 1.21 309 1.09 310 0.99 311 0.89 312 0.76 313 0.69 314 0.56 315 0.51 316 0.46 317 0.35 318 0.3 319 0.24 320 0.19 321 0.15 322 0.11 323 0.09 324 0.06 325 0.04 326 0.02 327 0.02 328 0 329 0.01 330 0.02 331 0.03 332 0.03 333 0.07 334 0.09 335 0.13 336 0.16 337 0.2 338 0.24 339 0.28 340 0.32 341 0.39 342 0.42 343 0.47 344 0.55 345 0.59 346 0.68 347 0.71 348 0.79 349 0.84 350 0.88 351 0.94 352 1 353 1.05 354 1.1 355 1.15 356 1.19 357 1.25 358 1.28 359 1.33 0",-32,"【700MHz】SANT(Indoor)-MultiBand-360VH344-GTL",360,793,803,0,null,"SANT(Indoor)-MultiBand-360VH344-GTL",false,0,0,null],</v>
      </c>
      <c r="E99" s="10" t="str">
        <f t="shared" si="136"/>
        <v>"2 0 0 360 0 0.39 1 0.4 2 0.42 3 0.42 4 0.42 5 0.42 6 0.42 7 0.43 8 0.44 9 0.45 10 0.45 11 0.47 12 0.47 13 0.47 14 0.48 15 0.5 16 0.5 17 0.5 18 0.52 19 0.52 20 0.53 21 0.53 22 0.53 23 0.54 24 0.56 25 0.56 26 0.55 27 0.56 28 0.56 29 0.56 30 0.56 31 0.56 32 0.57 33 0.57 34 0.57 35 0.61 36 0.6 37 0.6 38 0.6 39 0.61 40 0.61 41 0.61 42 0.61 43 0.61 44 0.61 45 0.61 46 0.61 47 0.61 48 0.6 49 0.6 50 0.6 51 0.6 52 0.59 53 0.58 54 0.57 55 0.57 56 0.57 57 0.57 58 0.56 59 0.56 60 0.56 61 0.55 62 0.55 63 0.54 64 0.54 65 0.53 66 0.51 67 0.51 68 0.51 69 0.5 70 0.5 71 0.49 72 0.48 73 0.48 74 0.47 75 0.47 76 0.47 77 0.46 78 0.44 79 0.43 80 0.43 81 0.42 82 0.42 83 0.42 84 0.4 85 0.4 86 0.39 87 0.38 88 0.37 89 0.37 90 0.39 91 0.38 92 0.37 93 0.37 94 0.36 95 0.36 96 0.35 97 0.32 98 0.32 99 0.33 100 0.31 101 0.31 102 0.29 103 0.28 104 0.26 105 0.26 106 0.25 107 0.24 108 0.24 109 0.23 110 0.23 111 0.23 112 0.22 113 0.22 114 0.22 115 0.2 116 0.19 117 0.19 118 0.19 119 0.18 120 0.18 121 0.17 122 0.16 123 0.16 124 0.17 125 0.16 126 0.16 127 0.15 128 0.15 129 0.15 130 0.15 131 0.15 132 0.15 133 0.15 134 0.15 135 0.15 136 0.15 137 0.14 138 0.14 139 0.13 140 0.13 141 0.13 142 0.14 143 0.14 144 0.14 145 0.15 146 0.14 147 0.14 148 0.15 149 0.15 150 0.15 151 0.15 152 0.15 153 0.15 154 0.15 155 0.15 156 0.14 157 0.15 158 0.15 159 0.14 160 0.14 161 0.14 162 0.14 163 0.14 164 0.14 165 0.14 166 0.14 167 0.14 168 0.14 169 0.14 170 0.15 171 0.16 172 0.16 173 0.16 174 0.16 175 0.16 176 0.16 177 0.18 178 0.18 179 0.19 180 0.19 181 0.19 182 0.19 183 0.2 184 0.2 185 0.21 186 0.2 187 0.2 188 0.2 189 0.2 190 0.2 191 0.2 192 0.21 193 0.21 194 0.21 195 0.22 196 0.22 197 0.23 198 0.23 199 0.23 200 0.23 201 0.23 202 0.23 203 0.22 204 0.22 205 0.22 206 0.23 207 0.23 208 0.23 209 0.23 210 0.22 211 0.22 212 0.22 213 0.22 214 0.22 215 0.21 216 0.2 217 0.2 218 0.2 219 0.18 220 0.18 221 0.18 222 0.17 223 0.17 224 0.16 225 0.16 226 0.16 227 0.16 228 0.15 229 0.15 230 0.14 231 0.13 232 0.13 233 0.12 234 0.11 235 0.12 236 0.12 237 0.12 238 0.11 239 0.11 240 0.1 241 0.1 242 0.09 243 0.08 244 0.07 245 0.07 246 0.07 247 0.06 248 0.07 249 0.06 250 0.05 251 0.05 252 0.05 253 0.04 254 0.04 255 0.04 256 0.03 257 0.03 258 0.03 259 0.02 260 0.02 261 0.03 262 0.02 263 0.02 264 0.02 265 0.02 266 0.02 267 0.02 268 0.02 269 0.02 270 0.02 271 0.02 272 0.02 273 0.01 274 0.01 275 0 276 0 277 0.01 278 0.01 279 0.02 280 0.02 281 0.02 282 0.03 283 0.03 284 0.03 285 0.03 286 0.02 287 0.02 288 0.02 289 0.02 290 0.02 291 0.02 292 0.04 293 0.04 294 0.04 295 0.03 296 0.03 297 0.03 298 0.04 299 0.04 300 0.04 301 0.04 302 0.05 303 0.05 304 0.04 305 0.05 306 0.05 307 0.05 308 0.06 309 0.06 310 0.06 311 0.07 312 0.07 313 0.08 314 0.09 315 0.09 316 0.09 317 0.1 318 0.1 319 0.11 320 0.11 321 0.11 322 0.12 323 0.13 324 0.13 325 0.14 326 0.14 327 0.14 328 0.15 329 0.16 330 0.16 331 0.17 332 0.18 333 0.18 334 0.19 335 0.2 336 0.2 337 0.2 338 0.22 339 0.22 340 0.22 341 0.25 342 0.25 343 0.25 344 0.26 345 0.26 346 0.27 347 0.29 348 0.29 349 0.3 350 0.33 351 0.33 352 0.34 353 0.36 354 0.36 355 0.36 356 0.37 357 0.37 358 0.38 359 0.39 1 0 360 0 1.35 1 1.38 2 1.41 3 1.43 4 1.45 5 1.47 6 1.47 7 1.48 8 1.51 9 1.51 10 1.5 11 1.5 12 1.52 13 1.52 14 1.53 15 1.52 16 1.52 17 1.51 18 1.51 19 1.51 20 1.51 21 1.5 22 1.5 23 1.5 24 1.51 25 1.52 26 1.53 27 1.53 28 1.55 29 1.56 30 1.57 31 1.6 32 1.62 33 1.65 34 1.67 35 1.71 36 1.75 37 1.81 38 1.85 39 1.9 40 1.95 41 2.04 42 2.09 43 2.14 44 2.24 45 2.3 46 2.41 47 2.51 48 2.59 49 2.71 50 2.82 51 2.91 52 3.16 53 3.24 54 3.36 55 3.58 56 3.7 57 3.94 58 4.07 59 4.3 60 4.48 61 4.66 62 4.88 63 5.14 64 5.32 65 5.58 66 5.88 67 6.13 68 6.55 69 6.77 70 7.27 71 7.59 72 7.82 73 8.38 74 8.77 75 9.24 76 9.73 77 10.21 78 10.77 79 11.59 80 12.12 81 13.2 82 13.84 83 14.58 84 16.13 85 17.03 86 18.85 87 20.7 88 22.94 89 26.23 90 32.58 91 38.85 92 29.01 93 26.79 94 25.05 95 21.41 96 20.05 97 17.73 98 16.65 99 15.32 100 14.3 101 13.52 102 12.76 103 11.79 104 11.27 105 10.74 106 9.98 107 9.61 108 8.86 109 8.55 110 8.03 111 7.64 112 7.36 113 6.97 114 6.62 115 6.34 116 6.08 117 5.76 118 5.58 119 5.24 120 5.07 121 4.79 122 4.62 123 4.47 124 4.26 125 4.12 126 3.95 127 3.82 128 3.67 129 3.58 130 3.43 131 3.33 132 3.26 133 3.14 134 3.07 135 2.98 136 2.93 137 2.86 138 2.82 139 2.79 140 2.75 141 2.72 142 2.7 143 2.67 144 2.65 145 2.64 146 2.63 147 2.64 148 2.64 149 2.67 150 2.65 151 2.68 152 2.69 153 2.73 154 2.74 155 2.77 156 2.78 157 2.8 158 2.81 159 2.83 160 2.84 161 2.86 162 2.86 163 2.87 164 2.87 165 2.86 166 2.85 167 2.83 168 2.81 169 2.79 170 2.74 171 2.72 172 2.66 173 2.6 174 2.59 175 2.5 176 2.44 177 2.38 178 2.31 179 2.22 180 2.18 181 2.05 182 1.99 183 1.92 184 1.8 185 1.73 186 1.62 187 1.56 188 1.48 189 1.4 190 1.32 191 1.26 192 1.17 193 1.12 194 1.08 195 0.99 196 0.95 197 0.88 198 0.84 199 0.8 200 0.77 201 0.75 202 0.73 203 0.71 204 0.71 205 0.7 206 0.71 207 0.72 208 0.76 209 0.76 210 0.8 211 0.84 212 0.88 213 0.94 214 1 215 1.1 216 1.16 217 1.22 218 1.36 219 1.44 220 1.53 221 1.68 222 1.8 223 1.94 224 2.07 225 2.23 226 2.38 227 2.59 228 2.74 229 2.9 230 3.19 231 3.34 232 3.67 233 3.86 234 4.15 235 4.41 236 4.67 237 5.03 238 5.45 239 5.71 240 6.03 241 6.5 242 6.79 243 7.38 244 7.7 245 8.29 246 8.71 247 9.22 248 9.74 249 10.35 250 10.86 251 11.8 252 12.29 253 12.89 254 14.08 255 14.73 256 16.13 257 16.94 258 18.21 259 19.18 260 20.14 261 20.88 262 21.26 263 21.11 264 20.3 265 19.49 266 18.7 267 17.43 268 16.46 269 15.53 270 14.54 271 13.9 272 12.82 273 12.26 274 11.75 275 10.84 276 10.41 277 9.67 278 9.23 279 8.7 280 8.26 281 7.86 282 7.46 283 6.98 284 6.69 285 6.35 286 5.93 287 5.7 288 5.23 289 5.03 290 4.66 291 4.42 292 4.24 293 3.92 294 3.71 295 3.47 296 3.26 297 3.04 298 2.87 299 2.61 300 2.48 301 2.22 302 2.09 303 1.97 304 1.74 305 1.64 306 1.47 307 1.34 308 1.21 309 1.09 310 0.99 311 0.89 312 0.76 313 0.69 314 0.56 315 0.51 316 0.46 317 0.35 318 0.3 319 0.24 320 0.19 321 0.15 322 0.11 323 0.09 324 0.06 325 0.04 326 0.02 327 0.02 328 0 329 0.01 330 0.02 331 0.03 332 0.03 333 0.07 334 0.09 335 0.13 336 0.16 337 0.2 338 0.24 339 0.28 340 0.32 341 0.39 342 0.42 343 0.47 344 0.55 345 0.59 346 0.68 347 0.71 348 0.79 349 0.84 350 0.88 351 0.94 352 1 353 1.05 354 1.1 355 1.15 356 1.19 357 1.25 358 1.28 359 1.33 0",-32,"【700MHz】SANT(Indoor)-MultiBand-360VH344-GTL",360,793,803,0,null,"SANT(Indoor)-MultiBand-360VH344-GTL",false,0,0,null],</v>
      </c>
      <c r="F99" s="10" t="str">
        <f t="shared" si="7"/>
        <v>-32,"【700MHz】SANT(Indoor)-MultiBand-360VH344-GTL",360,793,803,0,null,"SANT(Indoor)-MultiBand-360VH344-GTL",false,0,0,null],</v>
      </c>
      <c r="G99" s="10" t="str">
        <f t="shared" si="8"/>
        <v>"【700MHz】SANT(Indoor)-MultiBand-360VH344-GTL",360,793,803,0,null,"SANT(Indoor)-MultiBand-360VH344-GTL",false,0,0,null],</v>
      </c>
      <c r="H99" s="10" t="str">
        <f t="shared" ref="H99:L99" si="137">H45&amp;","&amp;I99</f>
        <v>360,793,803,0,null,"SANT(Indoor)-MultiBand-360VH344-GTL",false,0,0,null],</v>
      </c>
      <c r="I99" s="10" t="str">
        <f t="shared" si="137"/>
        <v>793,803,0,null,"SANT(Indoor)-MultiBand-360VH344-GTL",false,0,0,null],</v>
      </c>
      <c r="J99" s="10" t="str">
        <f t="shared" si="137"/>
        <v>803,0,null,"SANT(Indoor)-MultiBand-360VH344-GTL",false,0,0,null],</v>
      </c>
      <c r="K99" s="10" t="str">
        <f t="shared" si="137"/>
        <v>0,null,"SANT(Indoor)-MultiBand-360VH344-GTL",false,0,0,null],</v>
      </c>
      <c r="L99" s="10" t="str">
        <f t="shared" si="137"/>
        <v>null,"SANT(Indoor)-MultiBand-360VH344-GTL",false,0,0,null],</v>
      </c>
      <c r="M99" s="10" t="str">
        <f t="shared" si="10"/>
        <v>"SANT(Indoor)-MultiBand-360VH344-GTL",false,0,0,null],</v>
      </c>
      <c r="N99" s="10" t="str">
        <f t="shared" ref="N99:P99" si="138">N45&amp;","&amp;O99</f>
        <v>false,0,0,null],</v>
      </c>
      <c r="O99" s="10" t="str">
        <f t="shared" si="138"/>
        <v>0,0,null],</v>
      </c>
      <c r="P99" s="10" t="str">
        <f t="shared" si="138"/>
        <v>0,null],</v>
      </c>
      <c r="Q99" s="10" t="str">
        <f t="shared" si="12"/>
        <v>null],</v>
      </c>
    </row>
    <row r="100">
      <c r="A100" s="10" t="str">
        <f t="shared" si="4"/>
        <v>["【900MHz】OHTK-02-135F(0)",4.12,"Ｇｏｏｄ Ｔｅｌｅｃｏｍｍｕｎｉｃａｔｉｏｎ","20180215_エリア設計部修正","2 0 0 360 0 3.04 1 3 2 2.96 3 2.91 4 2.87 5 2.83 6 2.79 7 2.75 8 2.71 9 2.67 10 2.63 11 2.6 12 2.57 13 2.54 14 2.51 15 2.49 16 2.47 17 2.45 18 2.44 19 2.43 20 2.42 21 2.42 22 2.42 23 2.42 24 2.42 25 2.42 26 2.42 27 2.42 28 2.43 29 2.43 30 2.44 31 2.43 32 2.42 33 2.4 34 2.37 35 2.35 36 2.31 37 2.27 38 2.21 39 2.15 40 2.09 41 2.02 42 1.94 43 1.86 44 1.78 45 1.72 46 1.67 47 1.61 48 1.57 49 1.54 50 1.52 51 1.54 52 1.6 53 1.69 54 1.79 55 1.91 56 2.07 57 2.31 58 2.6 59 2.93 60 3.28 61 3.7 62 4.21 63 4.77 64 5.35 65 5.91 66 6.53 67 7.24 68 7.9 69 8.4 70 8.6 71 8.5 72 8.24 73 7.88 74 7.47 75 7.06 76 6.6 77 6.03 78 5.45 79 4.92 80 4.54 81 4.25 82 3.98 83 3.76 84 3.61 85 3.55 86 3.57 87 3.63 88 3.7 89 3.78 90 3.83 91 3.88 92 3.92 93 3.95 94 3.98 95 3.99 96 3.9 97 3.67 98 3.34 99 2.99 100 2.66 101 2.33 102 1.96 103 1.58 104 1.23 105 0.94 106 0.69 107 0.44 108 0.22 109 0.06 110 0 111 0 112 0.01 113 0.01 114 0.02 115 0.03 116 0.09 117 0.21 118 0.37 119 0.54 120 0.69 121 0.83 122 0.99 123 1.15 124 1.27 125 1.36 126 1.41 127 1.46 128 1.49 129 1.52 130 1.53 131 1.51 132 1.47 133 1.42 134 1.37 135 1.33 136 1.3 137 1.27 138 1.24 139 1.22 140 1.22 141 1.22 142 1.24 143 1.27 144 1.31 145 1.34 146 1.39 147 1.45 148 1.51 149 1.57 150 1.63 151 1.68 152 1.74 153 1.8 154 1.84 155 1.87 156 1.88 157 1.89 158 1.89 159 1.9 160 1.9 161 1.89 162 1.87 163 1.83 164 1.79 165 1.76 166 1.71 167 1.66 168 1.6 169 1.54 170 1.49 171 1.44 172 1.39 173 1.34 174 1.29 175 1.25 176 1.2 177 1.14 178 1.09 179 1.04 180 0.98 181 0.94 182 0.9 183 0.85 184 0.82 185 0.78 186 0.75 187 0.72 188 0.69 189 0.67 190 0.65 191 0.63 192 0.61 193 0.6 194 0.59 195 0.58 196 0.57 197 0.56 198 0.55 199 0.54 200 0.54 201 0.54 202 0.54 203 0.55 204 0.55 205 0.56 206 0.57 207 0.59 208 0.62 209 0.66 210 0.7 211 0.75 212 0.81 213 0.9 214 0.99 215 1.09 216 1.21 217 1.34 218 1.5 219 1.67 220 1.84 221 2.03 222 2.23 223 2.45 224 2.67 225 2.87 226 3.1 227 3.34 228 3.57 229 3.74 230 3.81 231 3.81 232 3.8 233 3.8 234 3.79 235 3.78 236 3.71 237 3.54 238 3.32 239 3.1 240 2.92 241 2.76 242 2.6 243 2.45 244 2.34 245 2.3 246 2.31 247 2.35 248 2.4 249 2.46 250 2.53 251 2.66 252 2.87 253 3.13 254 3.38 255 3.6 256 3.82 257 4.04 258 4.25 259 4.4 260 4.46 261 4.42 262 4.3 263 4.13 264 3.93 265 3.74 266 3.51 267 3.23 268 2.93 269 2.66 270 2.47 271 2.34 272 2.22 273 2.12 274 2.06 275 2.03 276 2.08 277 2.2 278 2.37 279 2.56 280 2.76 281 3 282 3.3 283 3.61 284 3.91 285 4.15 286 4.35 287 4.55 288 4.72 289 4.85 290 4.89 291 4.84 292 4.7 293 4.52 294 4.31 295 4.12 296 3.92 297 3.68 298 3.45 299 3.25 300 3.11 301 3.02 302 2.93 303 2.86 304 2.81 305 2.8 306 2.82 307 2.89 308 2.99 309 3.11 310 3.22 311 3.36 312 3.53 313 3.72 314 3.91 315 4.09 316 4.26 317 4.44 318 4.62 319 4.77 320 4.9 321 5.01 322 5.11 323 5.2 324 5.27 325 5.29 326 5.28 327 5.26 328 5.23 329 5.19 330 5.14 331 5.09 332 5.01 333 4.91 334 4.82 335 4.72 336 4.63 337 4.54 338 4.45 339 4.36 340 4.28 341 4.2 342 4.12 343 4.05 344 3.98 345 3.9 346 3.83 347 3.76 348 3.7 349 3.63 350 3.57 351 3.51 352 3.45 353 3.39 354 3.34 355 3.28 356 3.23 357 3.18 358 3.13 359 3.09 1 0 360 0 0 1 0.01 2 0.03 3 0.07 4 0.12 5 0.18 6 0.25 7 0.33 8 0.42 9 0.52 10 0.62 11 0.73 12 0.84 13 0.95 14 1.07 15 1.18 16 1.29 17 1.4 18 1.51 19 1.62 20 1.73 21 1.85 22 1.97 23 2.09 24 2.22 25 2.36 26 2.5 27 2.64 28 2.78 29 2.93 30 3.08 31 3.24 32 3.4 33 3.56 34 3.72 35 3.89 36 4.06 37 4.23 38 4.42 39 4.62 40 4.82 41 5.04 42 5.26 43 5.48 44 5.71 45 5.94 46 6.17 47 6.41 48 6.63 49 6.86 50 7.08 51 7.3 52 7.51 53 7.71 54 7.9 55 8.09 56 8.29 57 8.5 58 8.71 59 8.93 60 9.15 61 9.36 62 9.57 63 9.78 64 9.97 65 10.15 66 10.31 67 10.46 68 10.59 69 10.69 70 10.76 71 10.81 72 10.83 73 10.81 74 10.76 75 10.69 76 10.58 77 10.46 78 10.31 79 10.15 80 9.97 81 9.78 82 9.59 83 9.39 84 9.18 85 8.98 86 8.78 87 8.59 88 8.4 89 8.23 90 8.07 91 7.92 92 7.76 93 7.61 94 7.44 95 7.28 96 7.11 97 6.95 98 6.79 99 6.63 100 6.47 101 6.32 102 6.17 103 6.04 104 5.9 105 5.78 106 5.67 107 5.57 108 5.48 109 5.4 110 5.32 111 5.24 112 5.17 113 5.1 114 5.03 115 4.97 116 4.91 117 4.85 118 4.79 119 4.73 120 4.68 121 4.64 122 4.59 123 4.55 124 4.51 125 4.47 126 4.44 127 4.41 128 4.38 129 4.35 130 4.33 131 4.3 132 4.28 133 4.26 134 4.24 135 4.22 136 4.2 137 4.18 138 4.17 139 4.15 140 4.13 141 4.1 142 4.08 143 4.06 144 4.03 145 4.01 146 3.98 147 3.95 148 3.93 149 3.9 150 3.87 151 3.85 152 3.82 153 3.79 154 3.76 155 3.72 156 3.69 157 3.65 158 3.61 159 3.57 160 3.53 161 3.48 162 3.43 163 3.38 164 3.31 165 3.24 166 3.15 167 3.06 168 2.97 169 2.86 170 2.75 171 2.63 172 2.51 173 2.38 174 2.25 175 2.11 176 1.97 177 1.82 178 1.67 179 1.52 180 1.36 181 1.32 182 1.28 183 1.24 184 1.21 185 1.18 186 1.16 187 1.14 188 1.12 189 1.11 190 1.09 191 1.08 192 1.08 193 1.07 194 1.07 195 1.07 196 1.06 197 1.06 198 1.06 199 1.07 200 1.08 201 1.1 202 1.12 203 1.15 204 1.19 205 1.23 206 1.27 207 1.32 208 1.37 209 1.43 210 1.49 211 1.55 212 1.61 213 1.67 214 1.74 215 1.8 216 1.87 217 1.94 218 2.02 219 2.11 220 2.2 221 2.3 222 2.41 223 2.53 224 2.65 225 2.77 226 2.9 227 3.03 228 3.17 229 3.31 230 3.45 231 3.6 232 3.74 233 3.89 234 4.03 235 4.19 236 4.36 237 4.55 238 4.75 239 4.97 240 5.19 241 5.41 242 5.63 243 5.86 244 6.08 245 6.29 246 6.49 247 6.68 248 6.85 249 7.01 250 7.14 251 7.24 252 7.32 253 7.39 254 7.45 255 7.51 256 7.57 257 7.62 258 7.68 259 7.73 260 7.78 261 7.82 262 7.86 263 7.9 264 7.93 265 7.96 266 7.98 267 8 268 8.01 269 8.02 270 8.03 271 8.01 272 7.95 273 7.86 274 7.74 275 7.6 276 7.43 277 7.24 278 7.04 279 6.83 280 6.61 281 6.38 282 6.15 283 5.93 284 5.71 285 5.49 286 5.3 287 5.11 288 4.95 289 4.8 290 4.65 291 4.5 292 4.35 293 4.2 294 4.05 295 3.9 296 3.75 297 3.61 298 3.47 299 3.34 300 3.2 301 3.08 302 2.95 303 2.84 304 2.72 305 2.62 306 2.52 307 2.43 308 2.33 309 2.24 310 2.15 311 2.06 312 1.97 313 1.89 314 1.81 315 1.73 316 1.65 317 1.58 318 1.51 319 1.45 320 1.39 321 1.34 322 1.29 323 1.25 324 1.21 325 1.18 326 1.16 327 1.13 328 1.11 329 1.09 330 1.07 331 1.05 332 1.04 333 1.02 334 1 335 0.99 336 0.97 337 0.95 338 0.94 339 0.92 340 0.89 341 0.87 342 0.84 343 0.81 344 0.77 345 0.72 346 0.67 347 0.61 348 0.55 349 0.49 350 0.42 351 0.36 352 0.3 353 0.24 354 0.18 355 0.13 356 0.09 357 0.05 358 0.03 359 0.01 0",0,"【900MHz】OHTK-02-135F",360,945,960,0,null,"OHTK-02-135F",false,0,0,null],</v>
      </c>
      <c r="B100" s="10" t="str">
        <f t="shared" si="5"/>
        <v>4.12,"Ｇｏｏｄ Ｔｅｌｅｃｏｍｍｕｎｉｃａｔｉｏｎ","20180215_エリア設計部修正","2 0 0 360 0 3.04 1 3 2 2.96 3 2.91 4 2.87 5 2.83 6 2.79 7 2.75 8 2.71 9 2.67 10 2.63 11 2.6 12 2.57 13 2.54 14 2.51 15 2.49 16 2.47 17 2.45 18 2.44 19 2.43 20 2.42 21 2.42 22 2.42 23 2.42 24 2.42 25 2.42 26 2.42 27 2.42 28 2.43 29 2.43 30 2.44 31 2.43 32 2.42 33 2.4 34 2.37 35 2.35 36 2.31 37 2.27 38 2.21 39 2.15 40 2.09 41 2.02 42 1.94 43 1.86 44 1.78 45 1.72 46 1.67 47 1.61 48 1.57 49 1.54 50 1.52 51 1.54 52 1.6 53 1.69 54 1.79 55 1.91 56 2.07 57 2.31 58 2.6 59 2.93 60 3.28 61 3.7 62 4.21 63 4.77 64 5.35 65 5.91 66 6.53 67 7.24 68 7.9 69 8.4 70 8.6 71 8.5 72 8.24 73 7.88 74 7.47 75 7.06 76 6.6 77 6.03 78 5.45 79 4.92 80 4.54 81 4.25 82 3.98 83 3.76 84 3.61 85 3.55 86 3.57 87 3.63 88 3.7 89 3.78 90 3.83 91 3.88 92 3.92 93 3.95 94 3.98 95 3.99 96 3.9 97 3.67 98 3.34 99 2.99 100 2.66 101 2.33 102 1.96 103 1.58 104 1.23 105 0.94 106 0.69 107 0.44 108 0.22 109 0.06 110 0 111 0 112 0.01 113 0.01 114 0.02 115 0.03 116 0.09 117 0.21 118 0.37 119 0.54 120 0.69 121 0.83 122 0.99 123 1.15 124 1.27 125 1.36 126 1.41 127 1.46 128 1.49 129 1.52 130 1.53 131 1.51 132 1.47 133 1.42 134 1.37 135 1.33 136 1.3 137 1.27 138 1.24 139 1.22 140 1.22 141 1.22 142 1.24 143 1.27 144 1.31 145 1.34 146 1.39 147 1.45 148 1.51 149 1.57 150 1.63 151 1.68 152 1.74 153 1.8 154 1.84 155 1.87 156 1.88 157 1.89 158 1.89 159 1.9 160 1.9 161 1.89 162 1.87 163 1.83 164 1.79 165 1.76 166 1.71 167 1.66 168 1.6 169 1.54 170 1.49 171 1.44 172 1.39 173 1.34 174 1.29 175 1.25 176 1.2 177 1.14 178 1.09 179 1.04 180 0.98 181 0.94 182 0.9 183 0.85 184 0.82 185 0.78 186 0.75 187 0.72 188 0.69 189 0.67 190 0.65 191 0.63 192 0.61 193 0.6 194 0.59 195 0.58 196 0.57 197 0.56 198 0.55 199 0.54 200 0.54 201 0.54 202 0.54 203 0.55 204 0.55 205 0.56 206 0.57 207 0.59 208 0.62 209 0.66 210 0.7 211 0.75 212 0.81 213 0.9 214 0.99 215 1.09 216 1.21 217 1.34 218 1.5 219 1.67 220 1.84 221 2.03 222 2.23 223 2.45 224 2.67 225 2.87 226 3.1 227 3.34 228 3.57 229 3.74 230 3.81 231 3.81 232 3.8 233 3.8 234 3.79 235 3.78 236 3.71 237 3.54 238 3.32 239 3.1 240 2.92 241 2.76 242 2.6 243 2.45 244 2.34 245 2.3 246 2.31 247 2.35 248 2.4 249 2.46 250 2.53 251 2.66 252 2.87 253 3.13 254 3.38 255 3.6 256 3.82 257 4.04 258 4.25 259 4.4 260 4.46 261 4.42 262 4.3 263 4.13 264 3.93 265 3.74 266 3.51 267 3.23 268 2.93 269 2.66 270 2.47 271 2.34 272 2.22 273 2.12 274 2.06 275 2.03 276 2.08 277 2.2 278 2.37 279 2.56 280 2.76 281 3 282 3.3 283 3.61 284 3.91 285 4.15 286 4.35 287 4.55 288 4.72 289 4.85 290 4.89 291 4.84 292 4.7 293 4.52 294 4.31 295 4.12 296 3.92 297 3.68 298 3.45 299 3.25 300 3.11 301 3.02 302 2.93 303 2.86 304 2.81 305 2.8 306 2.82 307 2.89 308 2.99 309 3.11 310 3.22 311 3.36 312 3.53 313 3.72 314 3.91 315 4.09 316 4.26 317 4.44 318 4.62 319 4.77 320 4.9 321 5.01 322 5.11 323 5.2 324 5.27 325 5.29 326 5.28 327 5.26 328 5.23 329 5.19 330 5.14 331 5.09 332 5.01 333 4.91 334 4.82 335 4.72 336 4.63 337 4.54 338 4.45 339 4.36 340 4.28 341 4.2 342 4.12 343 4.05 344 3.98 345 3.9 346 3.83 347 3.76 348 3.7 349 3.63 350 3.57 351 3.51 352 3.45 353 3.39 354 3.34 355 3.28 356 3.23 357 3.18 358 3.13 359 3.09 1 0 360 0 0 1 0.01 2 0.03 3 0.07 4 0.12 5 0.18 6 0.25 7 0.33 8 0.42 9 0.52 10 0.62 11 0.73 12 0.84 13 0.95 14 1.07 15 1.18 16 1.29 17 1.4 18 1.51 19 1.62 20 1.73 21 1.85 22 1.97 23 2.09 24 2.22 25 2.36 26 2.5 27 2.64 28 2.78 29 2.93 30 3.08 31 3.24 32 3.4 33 3.56 34 3.72 35 3.89 36 4.06 37 4.23 38 4.42 39 4.62 40 4.82 41 5.04 42 5.26 43 5.48 44 5.71 45 5.94 46 6.17 47 6.41 48 6.63 49 6.86 50 7.08 51 7.3 52 7.51 53 7.71 54 7.9 55 8.09 56 8.29 57 8.5 58 8.71 59 8.93 60 9.15 61 9.36 62 9.57 63 9.78 64 9.97 65 10.15 66 10.31 67 10.46 68 10.59 69 10.69 70 10.76 71 10.81 72 10.83 73 10.81 74 10.76 75 10.69 76 10.58 77 10.46 78 10.31 79 10.15 80 9.97 81 9.78 82 9.59 83 9.39 84 9.18 85 8.98 86 8.78 87 8.59 88 8.4 89 8.23 90 8.07 91 7.92 92 7.76 93 7.61 94 7.44 95 7.28 96 7.11 97 6.95 98 6.79 99 6.63 100 6.47 101 6.32 102 6.17 103 6.04 104 5.9 105 5.78 106 5.67 107 5.57 108 5.48 109 5.4 110 5.32 111 5.24 112 5.17 113 5.1 114 5.03 115 4.97 116 4.91 117 4.85 118 4.79 119 4.73 120 4.68 121 4.64 122 4.59 123 4.55 124 4.51 125 4.47 126 4.44 127 4.41 128 4.38 129 4.35 130 4.33 131 4.3 132 4.28 133 4.26 134 4.24 135 4.22 136 4.2 137 4.18 138 4.17 139 4.15 140 4.13 141 4.1 142 4.08 143 4.06 144 4.03 145 4.01 146 3.98 147 3.95 148 3.93 149 3.9 150 3.87 151 3.85 152 3.82 153 3.79 154 3.76 155 3.72 156 3.69 157 3.65 158 3.61 159 3.57 160 3.53 161 3.48 162 3.43 163 3.38 164 3.31 165 3.24 166 3.15 167 3.06 168 2.97 169 2.86 170 2.75 171 2.63 172 2.51 173 2.38 174 2.25 175 2.11 176 1.97 177 1.82 178 1.67 179 1.52 180 1.36 181 1.32 182 1.28 183 1.24 184 1.21 185 1.18 186 1.16 187 1.14 188 1.12 189 1.11 190 1.09 191 1.08 192 1.08 193 1.07 194 1.07 195 1.07 196 1.06 197 1.06 198 1.06 199 1.07 200 1.08 201 1.1 202 1.12 203 1.15 204 1.19 205 1.23 206 1.27 207 1.32 208 1.37 209 1.43 210 1.49 211 1.55 212 1.61 213 1.67 214 1.74 215 1.8 216 1.87 217 1.94 218 2.02 219 2.11 220 2.2 221 2.3 222 2.41 223 2.53 224 2.65 225 2.77 226 2.9 227 3.03 228 3.17 229 3.31 230 3.45 231 3.6 232 3.74 233 3.89 234 4.03 235 4.19 236 4.36 237 4.55 238 4.75 239 4.97 240 5.19 241 5.41 242 5.63 243 5.86 244 6.08 245 6.29 246 6.49 247 6.68 248 6.85 249 7.01 250 7.14 251 7.24 252 7.32 253 7.39 254 7.45 255 7.51 256 7.57 257 7.62 258 7.68 259 7.73 260 7.78 261 7.82 262 7.86 263 7.9 264 7.93 265 7.96 266 7.98 267 8 268 8.01 269 8.02 270 8.03 271 8.01 272 7.95 273 7.86 274 7.74 275 7.6 276 7.43 277 7.24 278 7.04 279 6.83 280 6.61 281 6.38 282 6.15 283 5.93 284 5.71 285 5.49 286 5.3 287 5.11 288 4.95 289 4.8 290 4.65 291 4.5 292 4.35 293 4.2 294 4.05 295 3.9 296 3.75 297 3.61 298 3.47 299 3.34 300 3.2 301 3.08 302 2.95 303 2.84 304 2.72 305 2.62 306 2.52 307 2.43 308 2.33 309 2.24 310 2.15 311 2.06 312 1.97 313 1.89 314 1.81 315 1.73 316 1.65 317 1.58 318 1.51 319 1.45 320 1.39 321 1.34 322 1.29 323 1.25 324 1.21 325 1.18 326 1.16 327 1.13 328 1.11 329 1.09 330 1.07 331 1.05 332 1.04 333 1.02 334 1 335 0.99 336 0.97 337 0.95 338 0.94 339 0.92 340 0.89 341 0.87 342 0.84 343 0.81 344 0.77 345 0.72 346 0.67 347 0.61 348 0.55 349 0.49 350 0.42 351 0.36 352 0.3 353 0.24 354 0.18 355 0.13 356 0.09 357 0.05 358 0.03 359 0.01 0",0,"【900MHz】OHTK-02-135F",360,945,960,0,null,"OHTK-02-135F",false,0,0,null],</v>
      </c>
      <c r="C100" s="10" t="str">
        <f t="shared" ref="C100:E100" si="139">""""&amp;C46&amp;""","&amp;D100</f>
        <v>"Ｇｏｏｄ Ｔｅｌｅｃｏｍｍｕｎｉｃａｔｉｏｎ","20180215_エリア設計部修正","2 0 0 360 0 3.04 1 3 2 2.96 3 2.91 4 2.87 5 2.83 6 2.79 7 2.75 8 2.71 9 2.67 10 2.63 11 2.6 12 2.57 13 2.54 14 2.51 15 2.49 16 2.47 17 2.45 18 2.44 19 2.43 20 2.42 21 2.42 22 2.42 23 2.42 24 2.42 25 2.42 26 2.42 27 2.42 28 2.43 29 2.43 30 2.44 31 2.43 32 2.42 33 2.4 34 2.37 35 2.35 36 2.31 37 2.27 38 2.21 39 2.15 40 2.09 41 2.02 42 1.94 43 1.86 44 1.78 45 1.72 46 1.67 47 1.61 48 1.57 49 1.54 50 1.52 51 1.54 52 1.6 53 1.69 54 1.79 55 1.91 56 2.07 57 2.31 58 2.6 59 2.93 60 3.28 61 3.7 62 4.21 63 4.77 64 5.35 65 5.91 66 6.53 67 7.24 68 7.9 69 8.4 70 8.6 71 8.5 72 8.24 73 7.88 74 7.47 75 7.06 76 6.6 77 6.03 78 5.45 79 4.92 80 4.54 81 4.25 82 3.98 83 3.76 84 3.61 85 3.55 86 3.57 87 3.63 88 3.7 89 3.78 90 3.83 91 3.88 92 3.92 93 3.95 94 3.98 95 3.99 96 3.9 97 3.67 98 3.34 99 2.99 100 2.66 101 2.33 102 1.96 103 1.58 104 1.23 105 0.94 106 0.69 107 0.44 108 0.22 109 0.06 110 0 111 0 112 0.01 113 0.01 114 0.02 115 0.03 116 0.09 117 0.21 118 0.37 119 0.54 120 0.69 121 0.83 122 0.99 123 1.15 124 1.27 125 1.36 126 1.41 127 1.46 128 1.49 129 1.52 130 1.53 131 1.51 132 1.47 133 1.42 134 1.37 135 1.33 136 1.3 137 1.27 138 1.24 139 1.22 140 1.22 141 1.22 142 1.24 143 1.27 144 1.31 145 1.34 146 1.39 147 1.45 148 1.51 149 1.57 150 1.63 151 1.68 152 1.74 153 1.8 154 1.84 155 1.87 156 1.88 157 1.89 158 1.89 159 1.9 160 1.9 161 1.89 162 1.87 163 1.83 164 1.79 165 1.76 166 1.71 167 1.66 168 1.6 169 1.54 170 1.49 171 1.44 172 1.39 173 1.34 174 1.29 175 1.25 176 1.2 177 1.14 178 1.09 179 1.04 180 0.98 181 0.94 182 0.9 183 0.85 184 0.82 185 0.78 186 0.75 187 0.72 188 0.69 189 0.67 190 0.65 191 0.63 192 0.61 193 0.6 194 0.59 195 0.58 196 0.57 197 0.56 198 0.55 199 0.54 200 0.54 201 0.54 202 0.54 203 0.55 204 0.55 205 0.56 206 0.57 207 0.59 208 0.62 209 0.66 210 0.7 211 0.75 212 0.81 213 0.9 214 0.99 215 1.09 216 1.21 217 1.34 218 1.5 219 1.67 220 1.84 221 2.03 222 2.23 223 2.45 224 2.67 225 2.87 226 3.1 227 3.34 228 3.57 229 3.74 230 3.81 231 3.81 232 3.8 233 3.8 234 3.79 235 3.78 236 3.71 237 3.54 238 3.32 239 3.1 240 2.92 241 2.76 242 2.6 243 2.45 244 2.34 245 2.3 246 2.31 247 2.35 248 2.4 249 2.46 250 2.53 251 2.66 252 2.87 253 3.13 254 3.38 255 3.6 256 3.82 257 4.04 258 4.25 259 4.4 260 4.46 261 4.42 262 4.3 263 4.13 264 3.93 265 3.74 266 3.51 267 3.23 268 2.93 269 2.66 270 2.47 271 2.34 272 2.22 273 2.12 274 2.06 275 2.03 276 2.08 277 2.2 278 2.37 279 2.56 280 2.76 281 3 282 3.3 283 3.61 284 3.91 285 4.15 286 4.35 287 4.55 288 4.72 289 4.85 290 4.89 291 4.84 292 4.7 293 4.52 294 4.31 295 4.12 296 3.92 297 3.68 298 3.45 299 3.25 300 3.11 301 3.02 302 2.93 303 2.86 304 2.81 305 2.8 306 2.82 307 2.89 308 2.99 309 3.11 310 3.22 311 3.36 312 3.53 313 3.72 314 3.91 315 4.09 316 4.26 317 4.44 318 4.62 319 4.77 320 4.9 321 5.01 322 5.11 323 5.2 324 5.27 325 5.29 326 5.28 327 5.26 328 5.23 329 5.19 330 5.14 331 5.09 332 5.01 333 4.91 334 4.82 335 4.72 336 4.63 337 4.54 338 4.45 339 4.36 340 4.28 341 4.2 342 4.12 343 4.05 344 3.98 345 3.9 346 3.83 347 3.76 348 3.7 349 3.63 350 3.57 351 3.51 352 3.45 353 3.39 354 3.34 355 3.28 356 3.23 357 3.18 358 3.13 359 3.09 1 0 360 0 0 1 0.01 2 0.03 3 0.07 4 0.12 5 0.18 6 0.25 7 0.33 8 0.42 9 0.52 10 0.62 11 0.73 12 0.84 13 0.95 14 1.07 15 1.18 16 1.29 17 1.4 18 1.51 19 1.62 20 1.73 21 1.85 22 1.97 23 2.09 24 2.22 25 2.36 26 2.5 27 2.64 28 2.78 29 2.93 30 3.08 31 3.24 32 3.4 33 3.56 34 3.72 35 3.89 36 4.06 37 4.23 38 4.42 39 4.62 40 4.82 41 5.04 42 5.26 43 5.48 44 5.71 45 5.94 46 6.17 47 6.41 48 6.63 49 6.86 50 7.08 51 7.3 52 7.51 53 7.71 54 7.9 55 8.09 56 8.29 57 8.5 58 8.71 59 8.93 60 9.15 61 9.36 62 9.57 63 9.78 64 9.97 65 10.15 66 10.31 67 10.46 68 10.59 69 10.69 70 10.76 71 10.81 72 10.83 73 10.81 74 10.76 75 10.69 76 10.58 77 10.46 78 10.31 79 10.15 80 9.97 81 9.78 82 9.59 83 9.39 84 9.18 85 8.98 86 8.78 87 8.59 88 8.4 89 8.23 90 8.07 91 7.92 92 7.76 93 7.61 94 7.44 95 7.28 96 7.11 97 6.95 98 6.79 99 6.63 100 6.47 101 6.32 102 6.17 103 6.04 104 5.9 105 5.78 106 5.67 107 5.57 108 5.48 109 5.4 110 5.32 111 5.24 112 5.17 113 5.1 114 5.03 115 4.97 116 4.91 117 4.85 118 4.79 119 4.73 120 4.68 121 4.64 122 4.59 123 4.55 124 4.51 125 4.47 126 4.44 127 4.41 128 4.38 129 4.35 130 4.33 131 4.3 132 4.28 133 4.26 134 4.24 135 4.22 136 4.2 137 4.18 138 4.17 139 4.15 140 4.13 141 4.1 142 4.08 143 4.06 144 4.03 145 4.01 146 3.98 147 3.95 148 3.93 149 3.9 150 3.87 151 3.85 152 3.82 153 3.79 154 3.76 155 3.72 156 3.69 157 3.65 158 3.61 159 3.57 160 3.53 161 3.48 162 3.43 163 3.38 164 3.31 165 3.24 166 3.15 167 3.06 168 2.97 169 2.86 170 2.75 171 2.63 172 2.51 173 2.38 174 2.25 175 2.11 176 1.97 177 1.82 178 1.67 179 1.52 180 1.36 181 1.32 182 1.28 183 1.24 184 1.21 185 1.18 186 1.16 187 1.14 188 1.12 189 1.11 190 1.09 191 1.08 192 1.08 193 1.07 194 1.07 195 1.07 196 1.06 197 1.06 198 1.06 199 1.07 200 1.08 201 1.1 202 1.12 203 1.15 204 1.19 205 1.23 206 1.27 207 1.32 208 1.37 209 1.43 210 1.49 211 1.55 212 1.61 213 1.67 214 1.74 215 1.8 216 1.87 217 1.94 218 2.02 219 2.11 220 2.2 221 2.3 222 2.41 223 2.53 224 2.65 225 2.77 226 2.9 227 3.03 228 3.17 229 3.31 230 3.45 231 3.6 232 3.74 233 3.89 234 4.03 235 4.19 236 4.36 237 4.55 238 4.75 239 4.97 240 5.19 241 5.41 242 5.63 243 5.86 244 6.08 245 6.29 246 6.49 247 6.68 248 6.85 249 7.01 250 7.14 251 7.24 252 7.32 253 7.39 254 7.45 255 7.51 256 7.57 257 7.62 258 7.68 259 7.73 260 7.78 261 7.82 262 7.86 263 7.9 264 7.93 265 7.96 266 7.98 267 8 268 8.01 269 8.02 270 8.03 271 8.01 272 7.95 273 7.86 274 7.74 275 7.6 276 7.43 277 7.24 278 7.04 279 6.83 280 6.61 281 6.38 282 6.15 283 5.93 284 5.71 285 5.49 286 5.3 287 5.11 288 4.95 289 4.8 290 4.65 291 4.5 292 4.35 293 4.2 294 4.05 295 3.9 296 3.75 297 3.61 298 3.47 299 3.34 300 3.2 301 3.08 302 2.95 303 2.84 304 2.72 305 2.62 306 2.52 307 2.43 308 2.33 309 2.24 310 2.15 311 2.06 312 1.97 313 1.89 314 1.81 315 1.73 316 1.65 317 1.58 318 1.51 319 1.45 320 1.39 321 1.34 322 1.29 323 1.25 324 1.21 325 1.18 326 1.16 327 1.13 328 1.11 329 1.09 330 1.07 331 1.05 332 1.04 333 1.02 334 1 335 0.99 336 0.97 337 0.95 338 0.94 339 0.92 340 0.89 341 0.87 342 0.84 343 0.81 344 0.77 345 0.72 346 0.67 347 0.61 348 0.55 349 0.49 350 0.42 351 0.36 352 0.3 353 0.24 354 0.18 355 0.13 356 0.09 357 0.05 358 0.03 359 0.01 0",0,"【900MHz】OHTK-02-135F",360,945,960,0,null,"OHTK-02-135F",false,0,0,null],</v>
      </c>
      <c r="D100" s="10" t="str">
        <f t="shared" si="139"/>
        <v>"20180215_エリア設計部修正","2 0 0 360 0 3.04 1 3 2 2.96 3 2.91 4 2.87 5 2.83 6 2.79 7 2.75 8 2.71 9 2.67 10 2.63 11 2.6 12 2.57 13 2.54 14 2.51 15 2.49 16 2.47 17 2.45 18 2.44 19 2.43 20 2.42 21 2.42 22 2.42 23 2.42 24 2.42 25 2.42 26 2.42 27 2.42 28 2.43 29 2.43 30 2.44 31 2.43 32 2.42 33 2.4 34 2.37 35 2.35 36 2.31 37 2.27 38 2.21 39 2.15 40 2.09 41 2.02 42 1.94 43 1.86 44 1.78 45 1.72 46 1.67 47 1.61 48 1.57 49 1.54 50 1.52 51 1.54 52 1.6 53 1.69 54 1.79 55 1.91 56 2.07 57 2.31 58 2.6 59 2.93 60 3.28 61 3.7 62 4.21 63 4.77 64 5.35 65 5.91 66 6.53 67 7.24 68 7.9 69 8.4 70 8.6 71 8.5 72 8.24 73 7.88 74 7.47 75 7.06 76 6.6 77 6.03 78 5.45 79 4.92 80 4.54 81 4.25 82 3.98 83 3.76 84 3.61 85 3.55 86 3.57 87 3.63 88 3.7 89 3.78 90 3.83 91 3.88 92 3.92 93 3.95 94 3.98 95 3.99 96 3.9 97 3.67 98 3.34 99 2.99 100 2.66 101 2.33 102 1.96 103 1.58 104 1.23 105 0.94 106 0.69 107 0.44 108 0.22 109 0.06 110 0 111 0 112 0.01 113 0.01 114 0.02 115 0.03 116 0.09 117 0.21 118 0.37 119 0.54 120 0.69 121 0.83 122 0.99 123 1.15 124 1.27 125 1.36 126 1.41 127 1.46 128 1.49 129 1.52 130 1.53 131 1.51 132 1.47 133 1.42 134 1.37 135 1.33 136 1.3 137 1.27 138 1.24 139 1.22 140 1.22 141 1.22 142 1.24 143 1.27 144 1.31 145 1.34 146 1.39 147 1.45 148 1.51 149 1.57 150 1.63 151 1.68 152 1.74 153 1.8 154 1.84 155 1.87 156 1.88 157 1.89 158 1.89 159 1.9 160 1.9 161 1.89 162 1.87 163 1.83 164 1.79 165 1.76 166 1.71 167 1.66 168 1.6 169 1.54 170 1.49 171 1.44 172 1.39 173 1.34 174 1.29 175 1.25 176 1.2 177 1.14 178 1.09 179 1.04 180 0.98 181 0.94 182 0.9 183 0.85 184 0.82 185 0.78 186 0.75 187 0.72 188 0.69 189 0.67 190 0.65 191 0.63 192 0.61 193 0.6 194 0.59 195 0.58 196 0.57 197 0.56 198 0.55 199 0.54 200 0.54 201 0.54 202 0.54 203 0.55 204 0.55 205 0.56 206 0.57 207 0.59 208 0.62 209 0.66 210 0.7 211 0.75 212 0.81 213 0.9 214 0.99 215 1.09 216 1.21 217 1.34 218 1.5 219 1.67 220 1.84 221 2.03 222 2.23 223 2.45 224 2.67 225 2.87 226 3.1 227 3.34 228 3.57 229 3.74 230 3.81 231 3.81 232 3.8 233 3.8 234 3.79 235 3.78 236 3.71 237 3.54 238 3.32 239 3.1 240 2.92 241 2.76 242 2.6 243 2.45 244 2.34 245 2.3 246 2.31 247 2.35 248 2.4 249 2.46 250 2.53 251 2.66 252 2.87 253 3.13 254 3.38 255 3.6 256 3.82 257 4.04 258 4.25 259 4.4 260 4.46 261 4.42 262 4.3 263 4.13 264 3.93 265 3.74 266 3.51 267 3.23 268 2.93 269 2.66 270 2.47 271 2.34 272 2.22 273 2.12 274 2.06 275 2.03 276 2.08 277 2.2 278 2.37 279 2.56 280 2.76 281 3 282 3.3 283 3.61 284 3.91 285 4.15 286 4.35 287 4.55 288 4.72 289 4.85 290 4.89 291 4.84 292 4.7 293 4.52 294 4.31 295 4.12 296 3.92 297 3.68 298 3.45 299 3.25 300 3.11 301 3.02 302 2.93 303 2.86 304 2.81 305 2.8 306 2.82 307 2.89 308 2.99 309 3.11 310 3.22 311 3.36 312 3.53 313 3.72 314 3.91 315 4.09 316 4.26 317 4.44 318 4.62 319 4.77 320 4.9 321 5.01 322 5.11 323 5.2 324 5.27 325 5.29 326 5.28 327 5.26 328 5.23 329 5.19 330 5.14 331 5.09 332 5.01 333 4.91 334 4.82 335 4.72 336 4.63 337 4.54 338 4.45 339 4.36 340 4.28 341 4.2 342 4.12 343 4.05 344 3.98 345 3.9 346 3.83 347 3.76 348 3.7 349 3.63 350 3.57 351 3.51 352 3.45 353 3.39 354 3.34 355 3.28 356 3.23 357 3.18 358 3.13 359 3.09 1 0 360 0 0 1 0.01 2 0.03 3 0.07 4 0.12 5 0.18 6 0.25 7 0.33 8 0.42 9 0.52 10 0.62 11 0.73 12 0.84 13 0.95 14 1.07 15 1.18 16 1.29 17 1.4 18 1.51 19 1.62 20 1.73 21 1.85 22 1.97 23 2.09 24 2.22 25 2.36 26 2.5 27 2.64 28 2.78 29 2.93 30 3.08 31 3.24 32 3.4 33 3.56 34 3.72 35 3.89 36 4.06 37 4.23 38 4.42 39 4.62 40 4.82 41 5.04 42 5.26 43 5.48 44 5.71 45 5.94 46 6.17 47 6.41 48 6.63 49 6.86 50 7.08 51 7.3 52 7.51 53 7.71 54 7.9 55 8.09 56 8.29 57 8.5 58 8.71 59 8.93 60 9.15 61 9.36 62 9.57 63 9.78 64 9.97 65 10.15 66 10.31 67 10.46 68 10.59 69 10.69 70 10.76 71 10.81 72 10.83 73 10.81 74 10.76 75 10.69 76 10.58 77 10.46 78 10.31 79 10.15 80 9.97 81 9.78 82 9.59 83 9.39 84 9.18 85 8.98 86 8.78 87 8.59 88 8.4 89 8.23 90 8.07 91 7.92 92 7.76 93 7.61 94 7.44 95 7.28 96 7.11 97 6.95 98 6.79 99 6.63 100 6.47 101 6.32 102 6.17 103 6.04 104 5.9 105 5.78 106 5.67 107 5.57 108 5.48 109 5.4 110 5.32 111 5.24 112 5.17 113 5.1 114 5.03 115 4.97 116 4.91 117 4.85 118 4.79 119 4.73 120 4.68 121 4.64 122 4.59 123 4.55 124 4.51 125 4.47 126 4.44 127 4.41 128 4.38 129 4.35 130 4.33 131 4.3 132 4.28 133 4.26 134 4.24 135 4.22 136 4.2 137 4.18 138 4.17 139 4.15 140 4.13 141 4.1 142 4.08 143 4.06 144 4.03 145 4.01 146 3.98 147 3.95 148 3.93 149 3.9 150 3.87 151 3.85 152 3.82 153 3.79 154 3.76 155 3.72 156 3.69 157 3.65 158 3.61 159 3.57 160 3.53 161 3.48 162 3.43 163 3.38 164 3.31 165 3.24 166 3.15 167 3.06 168 2.97 169 2.86 170 2.75 171 2.63 172 2.51 173 2.38 174 2.25 175 2.11 176 1.97 177 1.82 178 1.67 179 1.52 180 1.36 181 1.32 182 1.28 183 1.24 184 1.21 185 1.18 186 1.16 187 1.14 188 1.12 189 1.11 190 1.09 191 1.08 192 1.08 193 1.07 194 1.07 195 1.07 196 1.06 197 1.06 198 1.06 199 1.07 200 1.08 201 1.1 202 1.12 203 1.15 204 1.19 205 1.23 206 1.27 207 1.32 208 1.37 209 1.43 210 1.49 211 1.55 212 1.61 213 1.67 214 1.74 215 1.8 216 1.87 217 1.94 218 2.02 219 2.11 220 2.2 221 2.3 222 2.41 223 2.53 224 2.65 225 2.77 226 2.9 227 3.03 228 3.17 229 3.31 230 3.45 231 3.6 232 3.74 233 3.89 234 4.03 235 4.19 236 4.36 237 4.55 238 4.75 239 4.97 240 5.19 241 5.41 242 5.63 243 5.86 244 6.08 245 6.29 246 6.49 247 6.68 248 6.85 249 7.01 250 7.14 251 7.24 252 7.32 253 7.39 254 7.45 255 7.51 256 7.57 257 7.62 258 7.68 259 7.73 260 7.78 261 7.82 262 7.86 263 7.9 264 7.93 265 7.96 266 7.98 267 8 268 8.01 269 8.02 270 8.03 271 8.01 272 7.95 273 7.86 274 7.74 275 7.6 276 7.43 277 7.24 278 7.04 279 6.83 280 6.61 281 6.38 282 6.15 283 5.93 284 5.71 285 5.49 286 5.3 287 5.11 288 4.95 289 4.8 290 4.65 291 4.5 292 4.35 293 4.2 294 4.05 295 3.9 296 3.75 297 3.61 298 3.47 299 3.34 300 3.2 301 3.08 302 2.95 303 2.84 304 2.72 305 2.62 306 2.52 307 2.43 308 2.33 309 2.24 310 2.15 311 2.06 312 1.97 313 1.89 314 1.81 315 1.73 316 1.65 317 1.58 318 1.51 319 1.45 320 1.39 321 1.34 322 1.29 323 1.25 324 1.21 325 1.18 326 1.16 327 1.13 328 1.11 329 1.09 330 1.07 331 1.05 332 1.04 333 1.02 334 1 335 0.99 336 0.97 337 0.95 338 0.94 339 0.92 340 0.89 341 0.87 342 0.84 343 0.81 344 0.77 345 0.72 346 0.67 347 0.61 348 0.55 349 0.49 350 0.42 351 0.36 352 0.3 353 0.24 354 0.18 355 0.13 356 0.09 357 0.05 358 0.03 359 0.01 0",0,"【900MHz】OHTK-02-135F",360,945,960,0,null,"OHTK-02-135F",false,0,0,null],</v>
      </c>
      <c r="E100" s="10" t="str">
        <f t="shared" si="139"/>
        <v>"2 0 0 360 0 3.04 1 3 2 2.96 3 2.91 4 2.87 5 2.83 6 2.79 7 2.75 8 2.71 9 2.67 10 2.63 11 2.6 12 2.57 13 2.54 14 2.51 15 2.49 16 2.47 17 2.45 18 2.44 19 2.43 20 2.42 21 2.42 22 2.42 23 2.42 24 2.42 25 2.42 26 2.42 27 2.42 28 2.43 29 2.43 30 2.44 31 2.43 32 2.42 33 2.4 34 2.37 35 2.35 36 2.31 37 2.27 38 2.21 39 2.15 40 2.09 41 2.02 42 1.94 43 1.86 44 1.78 45 1.72 46 1.67 47 1.61 48 1.57 49 1.54 50 1.52 51 1.54 52 1.6 53 1.69 54 1.79 55 1.91 56 2.07 57 2.31 58 2.6 59 2.93 60 3.28 61 3.7 62 4.21 63 4.77 64 5.35 65 5.91 66 6.53 67 7.24 68 7.9 69 8.4 70 8.6 71 8.5 72 8.24 73 7.88 74 7.47 75 7.06 76 6.6 77 6.03 78 5.45 79 4.92 80 4.54 81 4.25 82 3.98 83 3.76 84 3.61 85 3.55 86 3.57 87 3.63 88 3.7 89 3.78 90 3.83 91 3.88 92 3.92 93 3.95 94 3.98 95 3.99 96 3.9 97 3.67 98 3.34 99 2.99 100 2.66 101 2.33 102 1.96 103 1.58 104 1.23 105 0.94 106 0.69 107 0.44 108 0.22 109 0.06 110 0 111 0 112 0.01 113 0.01 114 0.02 115 0.03 116 0.09 117 0.21 118 0.37 119 0.54 120 0.69 121 0.83 122 0.99 123 1.15 124 1.27 125 1.36 126 1.41 127 1.46 128 1.49 129 1.52 130 1.53 131 1.51 132 1.47 133 1.42 134 1.37 135 1.33 136 1.3 137 1.27 138 1.24 139 1.22 140 1.22 141 1.22 142 1.24 143 1.27 144 1.31 145 1.34 146 1.39 147 1.45 148 1.51 149 1.57 150 1.63 151 1.68 152 1.74 153 1.8 154 1.84 155 1.87 156 1.88 157 1.89 158 1.89 159 1.9 160 1.9 161 1.89 162 1.87 163 1.83 164 1.79 165 1.76 166 1.71 167 1.66 168 1.6 169 1.54 170 1.49 171 1.44 172 1.39 173 1.34 174 1.29 175 1.25 176 1.2 177 1.14 178 1.09 179 1.04 180 0.98 181 0.94 182 0.9 183 0.85 184 0.82 185 0.78 186 0.75 187 0.72 188 0.69 189 0.67 190 0.65 191 0.63 192 0.61 193 0.6 194 0.59 195 0.58 196 0.57 197 0.56 198 0.55 199 0.54 200 0.54 201 0.54 202 0.54 203 0.55 204 0.55 205 0.56 206 0.57 207 0.59 208 0.62 209 0.66 210 0.7 211 0.75 212 0.81 213 0.9 214 0.99 215 1.09 216 1.21 217 1.34 218 1.5 219 1.67 220 1.84 221 2.03 222 2.23 223 2.45 224 2.67 225 2.87 226 3.1 227 3.34 228 3.57 229 3.74 230 3.81 231 3.81 232 3.8 233 3.8 234 3.79 235 3.78 236 3.71 237 3.54 238 3.32 239 3.1 240 2.92 241 2.76 242 2.6 243 2.45 244 2.34 245 2.3 246 2.31 247 2.35 248 2.4 249 2.46 250 2.53 251 2.66 252 2.87 253 3.13 254 3.38 255 3.6 256 3.82 257 4.04 258 4.25 259 4.4 260 4.46 261 4.42 262 4.3 263 4.13 264 3.93 265 3.74 266 3.51 267 3.23 268 2.93 269 2.66 270 2.47 271 2.34 272 2.22 273 2.12 274 2.06 275 2.03 276 2.08 277 2.2 278 2.37 279 2.56 280 2.76 281 3 282 3.3 283 3.61 284 3.91 285 4.15 286 4.35 287 4.55 288 4.72 289 4.85 290 4.89 291 4.84 292 4.7 293 4.52 294 4.31 295 4.12 296 3.92 297 3.68 298 3.45 299 3.25 300 3.11 301 3.02 302 2.93 303 2.86 304 2.81 305 2.8 306 2.82 307 2.89 308 2.99 309 3.11 310 3.22 311 3.36 312 3.53 313 3.72 314 3.91 315 4.09 316 4.26 317 4.44 318 4.62 319 4.77 320 4.9 321 5.01 322 5.11 323 5.2 324 5.27 325 5.29 326 5.28 327 5.26 328 5.23 329 5.19 330 5.14 331 5.09 332 5.01 333 4.91 334 4.82 335 4.72 336 4.63 337 4.54 338 4.45 339 4.36 340 4.28 341 4.2 342 4.12 343 4.05 344 3.98 345 3.9 346 3.83 347 3.76 348 3.7 349 3.63 350 3.57 351 3.51 352 3.45 353 3.39 354 3.34 355 3.28 356 3.23 357 3.18 358 3.13 359 3.09 1 0 360 0 0 1 0.01 2 0.03 3 0.07 4 0.12 5 0.18 6 0.25 7 0.33 8 0.42 9 0.52 10 0.62 11 0.73 12 0.84 13 0.95 14 1.07 15 1.18 16 1.29 17 1.4 18 1.51 19 1.62 20 1.73 21 1.85 22 1.97 23 2.09 24 2.22 25 2.36 26 2.5 27 2.64 28 2.78 29 2.93 30 3.08 31 3.24 32 3.4 33 3.56 34 3.72 35 3.89 36 4.06 37 4.23 38 4.42 39 4.62 40 4.82 41 5.04 42 5.26 43 5.48 44 5.71 45 5.94 46 6.17 47 6.41 48 6.63 49 6.86 50 7.08 51 7.3 52 7.51 53 7.71 54 7.9 55 8.09 56 8.29 57 8.5 58 8.71 59 8.93 60 9.15 61 9.36 62 9.57 63 9.78 64 9.97 65 10.15 66 10.31 67 10.46 68 10.59 69 10.69 70 10.76 71 10.81 72 10.83 73 10.81 74 10.76 75 10.69 76 10.58 77 10.46 78 10.31 79 10.15 80 9.97 81 9.78 82 9.59 83 9.39 84 9.18 85 8.98 86 8.78 87 8.59 88 8.4 89 8.23 90 8.07 91 7.92 92 7.76 93 7.61 94 7.44 95 7.28 96 7.11 97 6.95 98 6.79 99 6.63 100 6.47 101 6.32 102 6.17 103 6.04 104 5.9 105 5.78 106 5.67 107 5.57 108 5.48 109 5.4 110 5.32 111 5.24 112 5.17 113 5.1 114 5.03 115 4.97 116 4.91 117 4.85 118 4.79 119 4.73 120 4.68 121 4.64 122 4.59 123 4.55 124 4.51 125 4.47 126 4.44 127 4.41 128 4.38 129 4.35 130 4.33 131 4.3 132 4.28 133 4.26 134 4.24 135 4.22 136 4.2 137 4.18 138 4.17 139 4.15 140 4.13 141 4.1 142 4.08 143 4.06 144 4.03 145 4.01 146 3.98 147 3.95 148 3.93 149 3.9 150 3.87 151 3.85 152 3.82 153 3.79 154 3.76 155 3.72 156 3.69 157 3.65 158 3.61 159 3.57 160 3.53 161 3.48 162 3.43 163 3.38 164 3.31 165 3.24 166 3.15 167 3.06 168 2.97 169 2.86 170 2.75 171 2.63 172 2.51 173 2.38 174 2.25 175 2.11 176 1.97 177 1.82 178 1.67 179 1.52 180 1.36 181 1.32 182 1.28 183 1.24 184 1.21 185 1.18 186 1.16 187 1.14 188 1.12 189 1.11 190 1.09 191 1.08 192 1.08 193 1.07 194 1.07 195 1.07 196 1.06 197 1.06 198 1.06 199 1.07 200 1.08 201 1.1 202 1.12 203 1.15 204 1.19 205 1.23 206 1.27 207 1.32 208 1.37 209 1.43 210 1.49 211 1.55 212 1.61 213 1.67 214 1.74 215 1.8 216 1.87 217 1.94 218 2.02 219 2.11 220 2.2 221 2.3 222 2.41 223 2.53 224 2.65 225 2.77 226 2.9 227 3.03 228 3.17 229 3.31 230 3.45 231 3.6 232 3.74 233 3.89 234 4.03 235 4.19 236 4.36 237 4.55 238 4.75 239 4.97 240 5.19 241 5.41 242 5.63 243 5.86 244 6.08 245 6.29 246 6.49 247 6.68 248 6.85 249 7.01 250 7.14 251 7.24 252 7.32 253 7.39 254 7.45 255 7.51 256 7.57 257 7.62 258 7.68 259 7.73 260 7.78 261 7.82 262 7.86 263 7.9 264 7.93 265 7.96 266 7.98 267 8 268 8.01 269 8.02 270 8.03 271 8.01 272 7.95 273 7.86 274 7.74 275 7.6 276 7.43 277 7.24 278 7.04 279 6.83 280 6.61 281 6.38 282 6.15 283 5.93 284 5.71 285 5.49 286 5.3 287 5.11 288 4.95 289 4.8 290 4.65 291 4.5 292 4.35 293 4.2 294 4.05 295 3.9 296 3.75 297 3.61 298 3.47 299 3.34 300 3.2 301 3.08 302 2.95 303 2.84 304 2.72 305 2.62 306 2.52 307 2.43 308 2.33 309 2.24 310 2.15 311 2.06 312 1.97 313 1.89 314 1.81 315 1.73 316 1.65 317 1.58 318 1.51 319 1.45 320 1.39 321 1.34 322 1.29 323 1.25 324 1.21 325 1.18 326 1.16 327 1.13 328 1.11 329 1.09 330 1.07 331 1.05 332 1.04 333 1.02 334 1 335 0.99 336 0.97 337 0.95 338 0.94 339 0.92 340 0.89 341 0.87 342 0.84 343 0.81 344 0.77 345 0.72 346 0.67 347 0.61 348 0.55 349 0.49 350 0.42 351 0.36 352 0.3 353 0.24 354 0.18 355 0.13 356 0.09 357 0.05 358 0.03 359 0.01 0",0,"【900MHz】OHTK-02-135F",360,945,960,0,null,"OHTK-02-135F",false,0,0,null],</v>
      </c>
      <c r="F100" s="10" t="str">
        <f t="shared" si="7"/>
        <v>0,"【900MHz】OHTK-02-135F",360,945,960,0,null,"OHTK-02-135F",false,0,0,null],</v>
      </c>
      <c r="G100" s="10" t="str">
        <f t="shared" si="8"/>
        <v>"【900MHz】OHTK-02-135F",360,945,960,0,null,"OHTK-02-135F",false,0,0,null],</v>
      </c>
      <c r="H100" s="10" t="str">
        <f t="shared" ref="H100:L100" si="140">H46&amp;","&amp;I100</f>
        <v>360,945,960,0,null,"OHTK-02-135F",false,0,0,null],</v>
      </c>
      <c r="I100" s="10" t="str">
        <f t="shared" si="140"/>
        <v>945,960,0,null,"OHTK-02-135F",false,0,0,null],</v>
      </c>
      <c r="J100" s="10" t="str">
        <f t="shared" si="140"/>
        <v>960,0,null,"OHTK-02-135F",false,0,0,null],</v>
      </c>
      <c r="K100" s="10" t="str">
        <f t="shared" si="140"/>
        <v>0,null,"OHTK-02-135F",false,0,0,null],</v>
      </c>
      <c r="L100" s="10" t="str">
        <f t="shared" si="140"/>
        <v>null,"OHTK-02-135F",false,0,0,null],</v>
      </c>
      <c r="M100" s="10" t="str">
        <f t="shared" si="10"/>
        <v>"OHTK-02-135F",false,0,0,null],</v>
      </c>
      <c r="N100" s="10" t="str">
        <f t="shared" ref="N100:P100" si="141">N46&amp;","&amp;O100</f>
        <v>false,0,0,null],</v>
      </c>
      <c r="O100" s="10" t="str">
        <f t="shared" si="141"/>
        <v>0,0,null],</v>
      </c>
      <c r="P100" s="10" t="str">
        <f t="shared" si="141"/>
        <v>0,null],</v>
      </c>
      <c r="Q100" s="10" t="str">
        <f t="shared" si="12"/>
        <v>null],</v>
      </c>
    </row>
    <row r="101">
      <c r="A101" s="10" t="str">
        <f t="shared" si="4"/>
        <v>["【900MHz】OVTK-0203-190M(0)",3.85,"Ｇｏｏｄ Ｔｅｌｅｃｏｍｍｕｎｉｃａｔｉｏｎ","20180215_エリア設計部修正","2 0 0 360 0 1.06 1 1.05 2 1.05 3 1.04 4 1.03 5 1.02 6 1.02 7 1.01 8 1.01 9 1.01 10 1 11 1 12 0.99 13 0.98 14 0.98 15 0.97 16 0.97 17 0.96 18 0.95 19 0.94 20 0.94 21 0.94 22 0.94 23 0.94 24 0.95 25 0.95 26 0.96 27 0.98 28 1.01 29 1.03 30 1.04 31 1.04 32 1.02 33 1 34 0.98 35 0.96 36 0.93 37 0.9 38 0.87 39 0.85 40 0.84 41 0.84 42 0.85 43 0.85 44 0.85 45 0.86 46 0.85 47 0.84 48 0.83 49 0.82 50 0.82 51 0.82 52 0.83 53 0.84 54 0.84 55 0.85 56 0.84 57 0.81 58 0.79 59 0.76 60 0.75 61 0.76 62 0.76 63 0.77 64 0.77 65 0.78 66 0.78 67 0.77 68 0.77 69 0.77 70 0.76 71 0.76 72 0.76 73 0.75 74 0.75 75 0.74 76 0.74 77 0.73 78 0.73 79 0.72 80 0.71 81 0.7 82 0.69 83 0.68 84 0.66 85 0.66 86 0.66 87 0.66 88 0.65 89 0.65 90 0.65 91 0.65 92 0.64 93 0.63 94 0.62 95 0.62 96 0.61 97 0.6 98 0.6 99 0.59 100 0.59 101 0.58 102 0.58 103 0.58 104 0.58 105 0.58 106 0.58 107 0.57 108 0.57 109 0.57 110 0.57 111 0.56 112 0.55 113 0.53 114 0.52 115 0.52 116 0.52 117 0.52 118 0.52 119 0.52 120 0.51 121 0.51 122 0.51 123 0.51 124 0.5 125 0.5 126 0.49 127 0.48 128 0.47 129 0.46 130 0.45 131 0.44 132 0.44 133 0.43 134 0.42 135 0.42 136 0.41 137 0.4 138 0.39 139 0.38 140 0.38 141 0.38 142 0.38 143 0.38 144 0.38 145 0.38 146 0.38 147 0.38 148 0.37 149 0.36 150 0.36 151 0.35 152 0.34 153 0.32 154 0.31 155 0.3 156 0.29 157 0.28 158 0.27 159 0.27 160 0.26 161 0.26 162 0.25 163 0.25 164 0.25 165 0.24 166 0.24 167 0.23 168 0.22 169 0.21 170 0.2 171 0.19 172 0.17 173 0.15 174 0.14 175 0.13 176 0.12 177 0.12 178 0.12 179 0.11 180 0.11 181 0.11 182 0.1 183 0.09 184 0.08 185 0.08 186 0.07 187 0.06 188 0.05 189 0.05 190 0.04 191 0.05 192 0.05 193 0.06 194 0.06 195 0.06 196 0.06 197 0.05 198 0.05 199 0.04 200 0.03 201 0.02 202 0.02 203 0.01 204 0 205 0 206 0 207 0 208 0 209 0 210 0 211 0 212 0 213 0 214 0 215 0 216 0 217 0 218 0 219 0 220 0.01 221 0.01 222 0.02 223 0.02 224 0.03 225 0.03 226 0.04 227 0.04 228 0.04 229 0.04 230 0.04 231 0.05 232 0.05 233 0.06 234 0.06 235 0.07 236 0.08 237 0.09 238 0.11 239 0.12 240 0.13 241 0.14 242 0.15 243 0.16 244 0.17 245 0.18 246 0.19 247 0.2 248 0.21 249 0.22 250 0.23 251 0.24 252 0.25 253 0.26 254 0.27 255 0.28 256 0.29 257 0.3 258 0.31 259 0.32 260 0.33 261 0.35 262 0.36 263 0.37 264 0.38 265 0.39 266 0.4 267 0.4 268 0.41 269 0.42 270 0.43 271 0.44 272 0.44 273 0.45 274 0.46 275 0.47 276 0.48 277 0.49 278 0.5 279 0.5 280 0.51 281 0.52 282 0.53 283 0.54 284 0.55 285 0.56 286 0.57 287 0.57 288 0.57 289 0.58 290 0.59 291 0.59 292 0.6 293 0.62 294 0.63 295 0.64 296 0.65 297 0.66 298 0.67 299 0.68 300 0.7 301 0.7 302 0.71 303 0.72 304 0.73 305 0.74 306 0.75 307 0.77 308 0.78 309 0.8 310 0.8 311 0.8 312 0.8 313 0.79 314 0.79 315 0.79 316 0.79 317 0.8 318 0.81 319 0.82 320 0.83 321 0.84 322 0.86 323 0.87 324 0.88 325 0.89 326 0.9 327 0.91 328 0.92 329 0.93 330 0.94 331 0.94 332 0.94 333 0.95 334 0.95 335 0.95 336 0.96 337 0.96 338 0.96 339 0.97 340 0.97 341 0.98 342 0.99 343 1 344 1.01 345 1.02 346 1.02 347 1.02 348 1.02 349 1.02 350 1.02 351 1.02 352 1.02 353 1.02 354 1.02 355 1.02 356 1.02 357 1.03 358 1.04 359 1.05 1 0 360 0 1.6 1 1.67 2 1.74 3 1.8 4 1.84 5 1.86 6 1.81 7 1.69 8 1.53 9 1.35 10 1.18 11 1.02 12 0.85 13 0.67 14 0.52 15 0.39 16 0.28 17 0.18 18 0.09 19 0.02 20 0 21 0 22 0 23 0 24 0.01 25 0.01 26 0.04 27 0.09 28 0.17 29 0.24 30 0.3 31 0.35 32 0.4 33 0.45 34 0.49 35 0.51 36 0.53 37 0.54 38 0.55 39 0.56 40 0.57 41 0.58 42 0.59 43 0.6 44 0.61 45 0.63 46 0.65 47 0.7 48 0.75 49 0.81 50 0.87 51 0.93 52 1.01 53 1.09 54 1.19 55 1.29 56 1.4 57 1.53 58 1.67 59 1.82 60 1.98 61 2.16 62 2.37 63 2.58 64 2.81 65 3.04 66 3.28 67 3.52 68 3.78 69 4.04 70 4.33 71 4.62 72 4.94 73 5.27 74 5.62 75 5.97 76 6.33 77 6.72 78 7.11 79 7.51 80 7.91 81 8.33 82 8.75 83 9.18 84 9.6 85 9.99 86 10.39 87 10.8 88 11.19 89 11.49 90 11.68 91 11.77 92 11.86 93 11.92 94 11.96 95 11.98 96 11.87 97 11.59 98 11.2 99 10.77 100 10.37 101 9.98 102 9.56 103 9.12 104 8.69 105 8.26 106 7.85 107 7.44 108 7.03 109 6.63 110 6.25 111 5.88 112 5.53 113 5.18 114 4.84 115 4.53 116 4.22 117 3.93 118 3.64 119 3.38 120 3.13 121 2.89 122 2.66 123 2.45 124 2.25 125 2.07 126 1.9 127 1.73 128 1.57 129 1.44 130 1.32 131 1.21 132 1.11 133 1.02 134 0.94 135 0.88 136 0.84 137 0.8 138 0.76 139 0.73 140 0.72 141 0.7 142 0.69 143 0.69 144 0.68 145 0.67 146 0.67 147 0.66 148 0.66 149 0.65 150 0.65 151 0.64 152 0.62 153 0.6 154 0.59 155 0.57 156 0.55 157 0.53 158 0.52 159 0.51 160 0.5 161 0.51 162 0.52 163 0.55 164 0.58 165 0.61 166 0.65 167 0.7 168 0.76 169 0.81 170 0.84 171 0.86 172 0.88 173 0.89 174 0.9 175 0.9 176 0.88 177 0.83 178 0.76 179 0.7 180 0.65 181 0.63 182 0.6 183 0.58 184 0.56 185 0.56 186 0.59 187 0.68 188 0.8 189 0.95 190 1.1 191 1.28 192 1.52 193 1.78 194 2.04 195 2.26 196 2.47 197 2.68 198 2.88 199 3.02 200 3.07 201 3.04 202 2.96 203 2.86 204 2.73 205 2.61 206 2.46 207 2.27 208 2.08 209 1.94 210 1.88 211 1.88 212 1.9 213 1.93 214 1.96 215 2.01 216 2.13 217 2.36 218 2.67 219 3.03 220 3.39 221 3.81 222 4.32 223 4.87 224 5.45 225 6 226 6.61 227 7.32 228 7.98 229 8.48 230 8.7 231 8.73 232 8.75 233 8.76 234 8.77 235 8.78 236 8.66 237 8.39 238 8.04 239 7.7 240 7.47 241 7.32 242 7.19 243 7.07 244 6.99 245 6.96 246 7 247 7.1 248 7.24 249 7.42 250 7.6 251 7.84 252 8.16 253 8.53 254 8.94 255 9.36 256 9.84 257 10.38 258 10.95 259 11.48 260 11.9 261 12.27 262 12.64 263 12.96 264 13.19 265 13.28 266 13.18 267 12.91 268 12.48 269 11.9 270 13.52 271 12.76 272 12.02 273 11.32 274 10.65 275 10.02 276 9.42 277 8.83 278 8.27 279 7.76 280 7.3 281 6.89 282 6.5 283 6.15 284 5.83 285 5.56 286 5.32 287 5.08 288 4.87 289 4.71 290 4.63 291 4.6 292 4.57 293 4.55 294 4.53 295 4.53 296 4.58 297 4.7 298 4.87 299 5.06 300 5.25 301 5.46 302 5.73 303 6 304 6.22 305 6.33 306 6.37 307 6.4 308 6.43 309 6.44 310 6.45 311 6.33 312 6.04 313 5.63 314 5.2 315 4.81 316 4.43 317 4.03 318 3.63 319 3.27 320 2.96 321 2.7 322 2.43 323 2.2 324 2.03 325 1.95 326 1.92 327 1.9 328 1.88 329 1.87 330 1.87 331 1.9 332 1.98 333 2.08 334 2.16 335 2.19 336 2.18 337 2.15 338 2.1 339 2.03 340 1.97 341 1.86 342 1.7 343 1.52 344 1.34 345 1.19 346 1.04 347 0.9 348 0.76 349 0.67 350 0.63 351 0.65 352 0.68 353 0.74 354 0.8 355 0.87 356 0.98 357 1.14 358 1.32 359 1.48 0",21.5,"【900MHz】OVTK-0203-190M",360,945,960,0,null,"OVTK-0203-190M",false,0,0,null],</v>
      </c>
      <c r="B101" s="10" t="str">
        <f t="shared" si="5"/>
        <v>3.85,"Ｇｏｏｄ Ｔｅｌｅｃｏｍｍｕｎｉｃａｔｉｏｎ","20180215_エリア設計部修正","2 0 0 360 0 1.06 1 1.05 2 1.05 3 1.04 4 1.03 5 1.02 6 1.02 7 1.01 8 1.01 9 1.01 10 1 11 1 12 0.99 13 0.98 14 0.98 15 0.97 16 0.97 17 0.96 18 0.95 19 0.94 20 0.94 21 0.94 22 0.94 23 0.94 24 0.95 25 0.95 26 0.96 27 0.98 28 1.01 29 1.03 30 1.04 31 1.04 32 1.02 33 1 34 0.98 35 0.96 36 0.93 37 0.9 38 0.87 39 0.85 40 0.84 41 0.84 42 0.85 43 0.85 44 0.85 45 0.86 46 0.85 47 0.84 48 0.83 49 0.82 50 0.82 51 0.82 52 0.83 53 0.84 54 0.84 55 0.85 56 0.84 57 0.81 58 0.79 59 0.76 60 0.75 61 0.76 62 0.76 63 0.77 64 0.77 65 0.78 66 0.78 67 0.77 68 0.77 69 0.77 70 0.76 71 0.76 72 0.76 73 0.75 74 0.75 75 0.74 76 0.74 77 0.73 78 0.73 79 0.72 80 0.71 81 0.7 82 0.69 83 0.68 84 0.66 85 0.66 86 0.66 87 0.66 88 0.65 89 0.65 90 0.65 91 0.65 92 0.64 93 0.63 94 0.62 95 0.62 96 0.61 97 0.6 98 0.6 99 0.59 100 0.59 101 0.58 102 0.58 103 0.58 104 0.58 105 0.58 106 0.58 107 0.57 108 0.57 109 0.57 110 0.57 111 0.56 112 0.55 113 0.53 114 0.52 115 0.52 116 0.52 117 0.52 118 0.52 119 0.52 120 0.51 121 0.51 122 0.51 123 0.51 124 0.5 125 0.5 126 0.49 127 0.48 128 0.47 129 0.46 130 0.45 131 0.44 132 0.44 133 0.43 134 0.42 135 0.42 136 0.41 137 0.4 138 0.39 139 0.38 140 0.38 141 0.38 142 0.38 143 0.38 144 0.38 145 0.38 146 0.38 147 0.38 148 0.37 149 0.36 150 0.36 151 0.35 152 0.34 153 0.32 154 0.31 155 0.3 156 0.29 157 0.28 158 0.27 159 0.27 160 0.26 161 0.26 162 0.25 163 0.25 164 0.25 165 0.24 166 0.24 167 0.23 168 0.22 169 0.21 170 0.2 171 0.19 172 0.17 173 0.15 174 0.14 175 0.13 176 0.12 177 0.12 178 0.12 179 0.11 180 0.11 181 0.11 182 0.1 183 0.09 184 0.08 185 0.08 186 0.07 187 0.06 188 0.05 189 0.05 190 0.04 191 0.05 192 0.05 193 0.06 194 0.06 195 0.06 196 0.06 197 0.05 198 0.05 199 0.04 200 0.03 201 0.02 202 0.02 203 0.01 204 0 205 0 206 0 207 0 208 0 209 0 210 0 211 0 212 0 213 0 214 0 215 0 216 0 217 0 218 0 219 0 220 0.01 221 0.01 222 0.02 223 0.02 224 0.03 225 0.03 226 0.04 227 0.04 228 0.04 229 0.04 230 0.04 231 0.05 232 0.05 233 0.06 234 0.06 235 0.07 236 0.08 237 0.09 238 0.11 239 0.12 240 0.13 241 0.14 242 0.15 243 0.16 244 0.17 245 0.18 246 0.19 247 0.2 248 0.21 249 0.22 250 0.23 251 0.24 252 0.25 253 0.26 254 0.27 255 0.28 256 0.29 257 0.3 258 0.31 259 0.32 260 0.33 261 0.35 262 0.36 263 0.37 264 0.38 265 0.39 266 0.4 267 0.4 268 0.41 269 0.42 270 0.43 271 0.44 272 0.44 273 0.45 274 0.46 275 0.47 276 0.48 277 0.49 278 0.5 279 0.5 280 0.51 281 0.52 282 0.53 283 0.54 284 0.55 285 0.56 286 0.57 287 0.57 288 0.57 289 0.58 290 0.59 291 0.59 292 0.6 293 0.62 294 0.63 295 0.64 296 0.65 297 0.66 298 0.67 299 0.68 300 0.7 301 0.7 302 0.71 303 0.72 304 0.73 305 0.74 306 0.75 307 0.77 308 0.78 309 0.8 310 0.8 311 0.8 312 0.8 313 0.79 314 0.79 315 0.79 316 0.79 317 0.8 318 0.81 319 0.82 320 0.83 321 0.84 322 0.86 323 0.87 324 0.88 325 0.89 326 0.9 327 0.91 328 0.92 329 0.93 330 0.94 331 0.94 332 0.94 333 0.95 334 0.95 335 0.95 336 0.96 337 0.96 338 0.96 339 0.97 340 0.97 341 0.98 342 0.99 343 1 344 1.01 345 1.02 346 1.02 347 1.02 348 1.02 349 1.02 350 1.02 351 1.02 352 1.02 353 1.02 354 1.02 355 1.02 356 1.02 357 1.03 358 1.04 359 1.05 1 0 360 0 1.6 1 1.67 2 1.74 3 1.8 4 1.84 5 1.86 6 1.81 7 1.69 8 1.53 9 1.35 10 1.18 11 1.02 12 0.85 13 0.67 14 0.52 15 0.39 16 0.28 17 0.18 18 0.09 19 0.02 20 0 21 0 22 0 23 0 24 0.01 25 0.01 26 0.04 27 0.09 28 0.17 29 0.24 30 0.3 31 0.35 32 0.4 33 0.45 34 0.49 35 0.51 36 0.53 37 0.54 38 0.55 39 0.56 40 0.57 41 0.58 42 0.59 43 0.6 44 0.61 45 0.63 46 0.65 47 0.7 48 0.75 49 0.81 50 0.87 51 0.93 52 1.01 53 1.09 54 1.19 55 1.29 56 1.4 57 1.53 58 1.67 59 1.82 60 1.98 61 2.16 62 2.37 63 2.58 64 2.81 65 3.04 66 3.28 67 3.52 68 3.78 69 4.04 70 4.33 71 4.62 72 4.94 73 5.27 74 5.62 75 5.97 76 6.33 77 6.72 78 7.11 79 7.51 80 7.91 81 8.33 82 8.75 83 9.18 84 9.6 85 9.99 86 10.39 87 10.8 88 11.19 89 11.49 90 11.68 91 11.77 92 11.86 93 11.92 94 11.96 95 11.98 96 11.87 97 11.59 98 11.2 99 10.77 100 10.37 101 9.98 102 9.56 103 9.12 104 8.69 105 8.26 106 7.85 107 7.44 108 7.03 109 6.63 110 6.25 111 5.88 112 5.53 113 5.18 114 4.84 115 4.53 116 4.22 117 3.93 118 3.64 119 3.38 120 3.13 121 2.89 122 2.66 123 2.45 124 2.25 125 2.07 126 1.9 127 1.73 128 1.57 129 1.44 130 1.32 131 1.21 132 1.11 133 1.02 134 0.94 135 0.88 136 0.84 137 0.8 138 0.76 139 0.73 140 0.72 141 0.7 142 0.69 143 0.69 144 0.68 145 0.67 146 0.67 147 0.66 148 0.66 149 0.65 150 0.65 151 0.64 152 0.62 153 0.6 154 0.59 155 0.57 156 0.55 157 0.53 158 0.52 159 0.51 160 0.5 161 0.51 162 0.52 163 0.55 164 0.58 165 0.61 166 0.65 167 0.7 168 0.76 169 0.81 170 0.84 171 0.86 172 0.88 173 0.89 174 0.9 175 0.9 176 0.88 177 0.83 178 0.76 179 0.7 180 0.65 181 0.63 182 0.6 183 0.58 184 0.56 185 0.56 186 0.59 187 0.68 188 0.8 189 0.95 190 1.1 191 1.28 192 1.52 193 1.78 194 2.04 195 2.26 196 2.47 197 2.68 198 2.88 199 3.02 200 3.07 201 3.04 202 2.96 203 2.86 204 2.73 205 2.61 206 2.46 207 2.27 208 2.08 209 1.94 210 1.88 211 1.88 212 1.9 213 1.93 214 1.96 215 2.01 216 2.13 217 2.36 218 2.67 219 3.03 220 3.39 221 3.81 222 4.32 223 4.87 224 5.45 225 6 226 6.61 227 7.32 228 7.98 229 8.48 230 8.7 231 8.73 232 8.75 233 8.76 234 8.77 235 8.78 236 8.66 237 8.39 238 8.04 239 7.7 240 7.47 241 7.32 242 7.19 243 7.07 244 6.99 245 6.96 246 7 247 7.1 248 7.24 249 7.42 250 7.6 251 7.84 252 8.16 253 8.53 254 8.94 255 9.36 256 9.84 257 10.38 258 10.95 259 11.48 260 11.9 261 12.27 262 12.64 263 12.96 264 13.19 265 13.28 266 13.18 267 12.91 268 12.48 269 11.9 270 13.52 271 12.76 272 12.02 273 11.32 274 10.65 275 10.02 276 9.42 277 8.83 278 8.27 279 7.76 280 7.3 281 6.89 282 6.5 283 6.15 284 5.83 285 5.56 286 5.32 287 5.08 288 4.87 289 4.71 290 4.63 291 4.6 292 4.57 293 4.55 294 4.53 295 4.53 296 4.58 297 4.7 298 4.87 299 5.06 300 5.25 301 5.46 302 5.73 303 6 304 6.22 305 6.33 306 6.37 307 6.4 308 6.43 309 6.44 310 6.45 311 6.33 312 6.04 313 5.63 314 5.2 315 4.81 316 4.43 317 4.03 318 3.63 319 3.27 320 2.96 321 2.7 322 2.43 323 2.2 324 2.03 325 1.95 326 1.92 327 1.9 328 1.88 329 1.87 330 1.87 331 1.9 332 1.98 333 2.08 334 2.16 335 2.19 336 2.18 337 2.15 338 2.1 339 2.03 340 1.97 341 1.86 342 1.7 343 1.52 344 1.34 345 1.19 346 1.04 347 0.9 348 0.76 349 0.67 350 0.63 351 0.65 352 0.68 353 0.74 354 0.8 355 0.87 356 0.98 357 1.14 358 1.32 359 1.48 0",21.5,"【900MHz】OVTK-0203-190M",360,945,960,0,null,"OVTK-0203-190M",false,0,0,null],</v>
      </c>
      <c r="C101" s="10" t="str">
        <f t="shared" ref="C101:E101" si="142">""""&amp;C47&amp;""","&amp;D101</f>
        <v>"Ｇｏｏｄ Ｔｅｌｅｃｏｍｍｕｎｉｃａｔｉｏｎ","20180215_エリア設計部修正","2 0 0 360 0 1.06 1 1.05 2 1.05 3 1.04 4 1.03 5 1.02 6 1.02 7 1.01 8 1.01 9 1.01 10 1 11 1 12 0.99 13 0.98 14 0.98 15 0.97 16 0.97 17 0.96 18 0.95 19 0.94 20 0.94 21 0.94 22 0.94 23 0.94 24 0.95 25 0.95 26 0.96 27 0.98 28 1.01 29 1.03 30 1.04 31 1.04 32 1.02 33 1 34 0.98 35 0.96 36 0.93 37 0.9 38 0.87 39 0.85 40 0.84 41 0.84 42 0.85 43 0.85 44 0.85 45 0.86 46 0.85 47 0.84 48 0.83 49 0.82 50 0.82 51 0.82 52 0.83 53 0.84 54 0.84 55 0.85 56 0.84 57 0.81 58 0.79 59 0.76 60 0.75 61 0.76 62 0.76 63 0.77 64 0.77 65 0.78 66 0.78 67 0.77 68 0.77 69 0.77 70 0.76 71 0.76 72 0.76 73 0.75 74 0.75 75 0.74 76 0.74 77 0.73 78 0.73 79 0.72 80 0.71 81 0.7 82 0.69 83 0.68 84 0.66 85 0.66 86 0.66 87 0.66 88 0.65 89 0.65 90 0.65 91 0.65 92 0.64 93 0.63 94 0.62 95 0.62 96 0.61 97 0.6 98 0.6 99 0.59 100 0.59 101 0.58 102 0.58 103 0.58 104 0.58 105 0.58 106 0.58 107 0.57 108 0.57 109 0.57 110 0.57 111 0.56 112 0.55 113 0.53 114 0.52 115 0.52 116 0.52 117 0.52 118 0.52 119 0.52 120 0.51 121 0.51 122 0.51 123 0.51 124 0.5 125 0.5 126 0.49 127 0.48 128 0.47 129 0.46 130 0.45 131 0.44 132 0.44 133 0.43 134 0.42 135 0.42 136 0.41 137 0.4 138 0.39 139 0.38 140 0.38 141 0.38 142 0.38 143 0.38 144 0.38 145 0.38 146 0.38 147 0.38 148 0.37 149 0.36 150 0.36 151 0.35 152 0.34 153 0.32 154 0.31 155 0.3 156 0.29 157 0.28 158 0.27 159 0.27 160 0.26 161 0.26 162 0.25 163 0.25 164 0.25 165 0.24 166 0.24 167 0.23 168 0.22 169 0.21 170 0.2 171 0.19 172 0.17 173 0.15 174 0.14 175 0.13 176 0.12 177 0.12 178 0.12 179 0.11 180 0.11 181 0.11 182 0.1 183 0.09 184 0.08 185 0.08 186 0.07 187 0.06 188 0.05 189 0.05 190 0.04 191 0.05 192 0.05 193 0.06 194 0.06 195 0.06 196 0.06 197 0.05 198 0.05 199 0.04 200 0.03 201 0.02 202 0.02 203 0.01 204 0 205 0 206 0 207 0 208 0 209 0 210 0 211 0 212 0 213 0 214 0 215 0 216 0 217 0 218 0 219 0 220 0.01 221 0.01 222 0.02 223 0.02 224 0.03 225 0.03 226 0.04 227 0.04 228 0.04 229 0.04 230 0.04 231 0.05 232 0.05 233 0.06 234 0.06 235 0.07 236 0.08 237 0.09 238 0.11 239 0.12 240 0.13 241 0.14 242 0.15 243 0.16 244 0.17 245 0.18 246 0.19 247 0.2 248 0.21 249 0.22 250 0.23 251 0.24 252 0.25 253 0.26 254 0.27 255 0.28 256 0.29 257 0.3 258 0.31 259 0.32 260 0.33 261 0.35 262 0.36 263 0.37 264 0.38 265 0.39 266 0.4 267 0.4 268 0.41 269 0.42 270 0.43 271 0.44 272 0.44 273 0.45 274 0.46 275 0.47 276 0.48 277 0.49 278 0.5 279 0.5 280 0.51 281 0.52 282 0.53 283 0.54 284 0.55 285 0.56 286 0.57 287 0.57 288 0.57 289 0.58 290 0.59 291 0.59 292 0.6 293 0.62 294 0.63 295 0.64 296 0.65 297 0.66 298 0.67 299 0.68 300 0.7 301 0.7 302 0.71 303 0.72 304 0.73 305 0.74 306 0.75 307 0.77 308 0.78 309 0.8 310 0.8 311 0.8 312 0.8 313 0.79 314 0.79 315 0.79 316 0.79 317 0.8 318 0.81 319 0.82 320 0.83 321 0.84 322 0.86 323 0.87 324 0.88 325 0.89 326 0.9 327 0.91 328 0.92 329 0.93 330 0.94 331 0.94 332 0.94 333 0.95 334 0.95 335 0.95 336 0.96 337 0.96 338 0.96 339 0.97 340 0.97 341 0.98 342 0.99 343 1 344 1.01 345 1.02 346 1.02 347 1.02 348 1.02 349 1.02 350 1.02 351 1.02 352 1.02 353 1.02 354 1.02 355 1.02 356 1.02 357 1.03 358 1.04 359 1.05 1 0 360 0 1.6 1 1.67 2 1.74 3 1.8 4 1.84 5 1.86 6 1.81 7 1.69 8 1.53 9 1.35 10 1.18 11 1.02 12 0.85 13 0.67 14 0.52 15 0.39 16 0.28 17 0.18 18 0.09 19 0.02 20 0 21 0 22 0 23 0 24 0.01 25 0.01 26 0.04 27 0.09 28 0.17 29 0.24 30 0.3 31 0.35 32 0.4 33 0.45 34 0.49 35 0.51 36 0.53 37 0.54 38 0.55 39 0.56 40 0.57 41 0.58 42 0.59 43 0.6 44 0.61 45 0.63 46 0.65 47 0.7 48 0.75 49 0.81 50 0.87 51 0.93 52 1.01 53 1.09 54 1.19 55 1.29 56 1.4 57 1.53 58 1.67 59 1.82 60 1.98 61 2.16 62 2.37 63 2.58 64 2.81 65 3.04 66 3.28 67 3.52 68 3.78 69 4.04 70 4.33 71 4.62 72 4.94 73 5.27 74 5.62 75 5.97 76 6.33 77 6.72 78 7.11 79 7.51 80 7.91 81 8.33 82 8.75 83 9.18 84 9.6 85 9.99 86 10.39 87 10.8 88 11.19 89 11.49 90 11.68 91 11.77 92 11.86 93 11.92 94 11.96 95 11.98 96 11.87 97 11.59 98 11.2 99 10.77 100 10.37 101 9.98 102 9.56 103 9.12 104 8.69 105 8.26 106 7.85 107 7.44 108 7.03 109 6.63 110 6.25 111 5.88 112 5.53 113 5.18 114 4.84 115 4.53 116 4.22 117 3.93 118 3.64 119 3.38 120 3.13 121 2.89 122 2.66 123 2.45 124 2.25 125 2.07 126 1.9 127 1.73 128 1.57 129 1.44 130 1.32 131 1.21 132 1.11 133 1.02 134 0.94 135 0.88 136 0.84 137 0.8 138 0.76 139 0.73 140 0.72 141 0.7 142 0.69 143 0.69 144 0.68 145 0.67 146 0.67 147 0.66 148 0.66 149 0.65 150 0.65 151 0.64 152 0.62 153 0.6 154 0.59 155 0.57 156 0.55 157 0.53 158 0.52 159 0.51 160 0.5 161 0.51 162 0.52 163 0.55 164 0.58 165 0.61 166 0.65 167 0.7 168 0.76 169 0.81 170 0.84 171 0.86 172 0.88 173 0.89 174 0.9 175 0.9 176 0.88 177 0.83 178 0.76 179 0.7 180 0.65 181 0.63 182 0.6 183 0.58 184 0.56 185 0.56 186 0.59 187 0.68 188 0.8 189 0.95 190 1.1 191 1.28 192 1.52 193 1.78 194 2.04 195 2.26 196 2.47 197 2.68 198 2.88 199 3.02 200 3.07 201 3.04 202 2.96 203 2.86 204 2.73 205 2.61 206 2.46 207 2.27 208 2.08 209 1.94 210 1.88 211 1.88 212 1.9 213 1.93 214 1.96 215 2.01 216 2.13 217 2.36 218 2.67 219 3.03 220 3.39 221 3.81 222 4.32 223 4.87 224 5.45 225 6 226 6.61 227 7.32 228 7.98 229 8.48 230 8.7 231 8.73 232 8.75 233 8.76 234 8.77 235 8.78 236 8.66 237 8.39 238 8.04 239 7.7 240 7.47 241 7.32 242 7.19 243 7.07 244 6.99 245 6.96 246 7 247 7.1 248 7.24 249 7.42 250 7.6 251 7.84 252 8.16 253 8.53 254 8.94 255 9.36 256 9.84 257 10.38 258 10.95 259 11.48 260 11.9 261 12.27 262 12.64 263 12.96 264 13.19 265 13.28 266 13.18 267 12.91 268 12.48 269 11.9 270 13.52 271 12.76 272 12.02 273 11.32 274 10.65 275 10.02 276 9.42 277 8.83 278 8.27 279 7.76 280 7.3 281 6.89 282 6.5 283 6.15 284 5.83 285 5.56 286 5.32 287 5.08 288 4.87 289 4.71 290 4.63 291 4.6 292 4.57 293 4.55 294 4.53 295 4.53 296 4.58 297 4.7 298 4.87 299 5.06 300 5.25 301 5.46 302 5.73 303 6 304 6.22 305 6.33 306 6.37 307 6.4 308 6.43 309 6.44 310 6.45 311 6.33 312 6.04 313 5.63 314 5.2 315 4.81 316 4.43 317 4.03 318 3.63 319 3.27 320 2.96 321 2.7 322 2.43 323 2.2 324 2.03 325 1.95 326 1.92 327 1.9 328 1.88 329 1.87 330 1.87 331 1.9 332 1.98 333 2.08 334 2.16 335 2.19 336 2.18 337 2.15 338 2.1 339 2.03 340 1.97 341 1.86 342 1.7 343 1.52 344 1.34 345 1.19 346 1.04 347 0.9 348 0.76 349 0.67 350 0.63 351 0.65 352 0.68 353 0.74 354 0.8 355 0.87 356 0.98 357 1.14 358 1.32 359 1.48 0",21.5,"【900MHz】OVTK-0203-190M",360,945,960,0,null,"OVTK-0203-190M",false,0,0,null],</v>
      </c>
      <c r="D101" s="10" t="str">
        <f t="shared" si="142"/>
        <v>"20180215_エリア設計部修正","2 0 0 360 0 1.06 1 1.05 2 1.05 3 1.04 4 1.03 5 1.02 6 1.02 7 1.01 8 1.01 9 1.01 10 1 11 1 12 0.99 13 0.98 14 0.98 15 0.97 16 0.97 17 0.96 18 0.95 19 0.94 20 0.94 21 0.94 22 0.94 23 0.94 24 0.95 25 0.95 26 0.96 27 0.98 28 1.01 29 1.03 30 1.04 31 1.04 32 1.02 33 1 34 0.98 35 0.96 36 0.93 37 0.9 38 0.87 39 0.85 40 0.84 41 0.84 42 0.85 43 0.85 44 0.85 45 0.86 46 0.85 47 0.84 48 0.83 49 0.82 50 0.82 51 0.82 52 0.83 53 0.84 54 0.84 55 0.85 56 0.84 57 0.81 58 0.79 59 0.76 60 0.75 61 0.76 62 0.76 63 0.77 64 0.77 65 0.78 66 0.78 67 0.77 68 0.77 69 0.77 70 0.76 71 0.76 72 0.76 73 0.75 74 0.75 75 0.74 76 0.74 77 0.73 78 0.73 79 0.72 80 0.71 81 0.7 82 0.69 83 0.68 84 0.66 85 0.66 86 0.66 87 0.66 88 0.65 89 0.65 90 0.65 91 0.65 92 0.64 93 0.63 94 0.62 95 0.62 96 0.61 97 0.6 98 0.6 99 0.59 100 0.59 101 0.58 102 0.58 103 0.58 104 0.58 105 0.58 106 0.58 107 0.57 108 0.57 109 0.57 110 0.57 111 0.56 112 0.55 113 0.53 114 0.52 115 0.52 116 0.52 117 0.52 118 0.52 119 0.52 120 0.51 121 0.51 122 0.51 123 0.51 124 0.5 125 0.5 126 0.49 127 0.48 128 0.47 129 0.46 130 0.45 131 0.44 132 0.44 133 0.43 134 0.42 135 0.42 136 0.41 137 0.4 138 0.39 139 0.38 140 0.38 141 0.38 142 0.38 143 0.38 144 0.38 145 0.38 146 0.38 147 0.38 148 0.37 149 0.36 150 0.36 151 0.35 152 0.34 153 0.32 154 0.31 155 0.3 156 0.29 157 0.28 158 0.27 159 0.27 160 0.26 161 0.26 162 0.25 163 0.25 164 0.25 165 0.24 166 0.24 167 0.23 168 0.22 169 0.21 170 0.2 171 0.19 172 0.17 173 0.15 174 0.14 175 0.13 176 0.12 177 0.12 178 0.12 179 0.11 180 0.11 181 0.11 182 0.1 183 0.09 184 0.08 185 0.08 186 0.07 187 0.06 188 0.05 189 0.05 190 0.04 191 0.05 192 0.05 193 0.06 194 0.06 195 0.06 196 0.06 197 0.05 198 0.05 199 0.04 200 0.03 201 0.02 202 0.02 203 0.01 204 0 205 0 206 0 207 0 208 0 209 0 210 0 211 0 212 0 213 0 214 0 215 0 216 0 217 0 218 0 219 0 220 0.01 221 0.01 222 0.02 223 0.02 224 0.03 225 0.03 226 0.04 227 0.04 228 0.04 229 0.04 230 0.04 231 0.05 232 0.05 233 0.06 234 0.06 235 0.07 236 0.08 237 0.09 238 0.11 239 0.12 240 0.13 241 0.14 242 0.15 243 0.16 244 0.17 245 0.18 246 0.19 247 0.2 248 0.21 249 0.22 250 0.23 251 0.24 252 0.25 253 0.26 254 0.27 255 0.28 256 0.29 257 0.3 258 0.31 259 0.32 260 0.33 261 0.35 262 0.36 263 0.37 264 0.38 265 0.39 266 0.4 267 0.4 268 0.41 269 0.42 270 0.43 271 0.44 272 0.44 273 0.45 274 0.46 275 0.47 276 0.48 277 0.49 278 0.5 279 0.5 280 0.51 281 0.52 282 0.53 283 0.54 284 0.55 285 0.56 286 0.57 287 0.57 288 0.57 289 0.58 290 0.59 291 0.59 292 0.6 293 0.62 294 0.63 295 0.64 296 0.65 297 0.66 298 0.67 299 0.68 300 0.7 301 0.7 302 0.71 303 0.72 304 0.73 305 0.74 306 0.75 307 0.77 308 0.78 309 0.8 310 0.8 311 0.8 312 0.8 313 0.79 314 0.79 315 0.79 316 0.79 317 0.8 318 0.81 319 0.82 320 0.83 321 0.84 322 0.86 323 0.87 324 0.88 325 0.89 326 0.9 327 0.91 328 0.92 329 0.93 330 0.94 331 0.94 332 0.94 333 0.95 334 0.95 335 0.95 336 0.96 337 0.96 338 0.96 339 0.97 340 0.97 341 0.98 342 0.99 343 1 344 1.01 345 1.02 346 1.02 347 1.02 348 1.02 349 1.02 350 1.02 351 1.02 352 1.02 353 1.02 354 1.02 355 1.02 356 1.02 357 1.03 358 1.04 359 1.05 1 0 360 0 1.6 1 1.67 2 1.74 3 1.8 4 1.84 5 1.86 6 1.81 7 1.69 8 1.53 9 1.35 10 1.18 11 1.02 12 0.85 13 0.67 14 0.52 15 0.39 16 0.28 17 0.18 18 0.09 19 0.02 20 0 21 0 22 0 23 0 24 0.01 25 0.01 26 0.04 27 0.09 28 0.17 29 0.24 30 0.3 31 0.35 32 0.4 33 0.45 34 0.49 35 0.51 36 0.53 37 0.54 38 0.55 39 0.56 40 0.57 41 0.58 42 0.59 43 0.6 44 0.61 45 0.63 46 0.65 47 0.7 48 0.75 49 0.81 50 0.87 51 0.93 52 1.01 53 1.09 54 1.19 55 1.29 56 1.4 57 1.53 58 1.67 59 1.82 60 1.98 61 2.16 62 2.37 63 2.58 64 2.81 65 3.04 66 3.28 67 3.52 68 3.78 69 4.04 70 4.33 71 4.62 72 4.94 73 5.27 74 5.62 75 5.97 76 6.33 77 6.72 78 7.11 79 7.51 80 7.91 81 8.33 82 8.75 83 9.18 84 9.6 85 9.99 86 10.39 87 10.8 88 11.19 89 11.49 90 11.68 91 11.77 92 11.86 93 11.92 94 11.96 95 11.98 96 11.87 97 11.59 98 11.2 99 10.77 100 10.37 101 9.98 102 9.56 103 9.12 104 8.69 105 8.26 106 7.85 107 7.44 108 7.03 109 6.63 110 6.25 111 5.88 112 5.53 113 5.18 114 4.84 115 4.53 116 4.22 117 3.93 118 3.64 119 3.38 120 3.13 121 2.89 122 2.66 123 2.45 124 2.25 125 2.07 126 1.9 127 1.73 128 1.57 129 1.44 130 1.32 131 1.21 132 1.11 133 1.02 134 0.94 135 0.88 136 0.84 137 0.8 138 0.76 139 0.73 140 0.72 141 0.7 142 0.69 143 0.69 144 0.68 145 0.67 146 0.67 147 0.66 148 0.66 149 0.65 150 0.65 151 0.64 152 0.62 153 0.6 154 0.59 155 0.57 156 0.55 157 0.53 158 0.52 159 0.51 160 0.5 161 0.51 162 0.52 163 0.55 164 0.58 165 0.61 166 0.65 167 0.7 168 0.76 169 0.81 170 0.84 171 0.86 172 0.88 173 0.89 174 0.9 175 0.9 176 0.88 177 0.83 178 0.76 179 0.7 180 0.65 181 0.63 182 0.6 183 0.58 184 0.56 185 0.56 186 0.59 187 0.68 188 0.8 189 0.95 190 1.1 191 1.28 192 1.52 193 1.78 194 2.04 195 2.26 196 2.47 197 2.68 198 2.88 199 3.02 200 3.07 201 3.04 202 2.96 203 2.86 204 2.73 205 2.61 206 2.46 207 2.27 208 2.08 209 1.94 210 1.88 211 1.88 212 1.9 213 1.93 214 1.96 215 2.01 216 2.13 217 2.36 218 2.67 219 3.03 220 3.39 221 3.81 222 4.32 223 4.87 224 5.45 225 6 226 6.61 227 7.32 228 7.98 229 8.48 230 8.7 231 8.73 232 8.75 233 8.76 234 8.77 235 8.78 236 8.66 237 8.39 238 8.04 239 7.7 240 7.47 241 7.32 242 7.19 243 7.07 244 6.99 245 6.96 246 7 247 7.1 248 7.24 249 7.42 250 7.6 251 7.84 252 8.16 253 8.53 254 8.94 255 9.36 256 9.84 257 10.38 258 10.95 259 11.48 260 11.9 261 12.27 262 12.64 263 12.96 264 13.19 265 13.28 266 13.18 267 12.91 268 12.48 269 11.9 270 13.52 271 12.76 272 12.02 273 11.32 274 10.65 275 10.02 276 9.42 277 8.83 278 8.27 279 7.76 280 7.3 281 6.89 282 6.5 283 6.15 284 5.83 285 5.56 286 5.32 287 5.08 288 4.87 289 4.71 290 4.63 291 4.6 292 4.57 293 4.55 294 4.53 295 4.53 296 4.58 297 4.7 298 4.87 299 5.06 300 5.25 301 5.46 302 5.73 303 6 304 6.22 305 6.33 306 6.37 307 6.4 308 6.43 309 6.44 310 6.45 311 6.33 312 6.04 313 5.63 314 5.2 315 4.81 316 4.43 317 4.03 318 3.63 319 3.27 320 2.96 321 2.7 322 2.43 323 2.2 324 2.03 325 1.95 326 1.92 327 1.9 328 1.88 329 1.87 330 1.87 331 1.9 332 1.98 333 2.08 334 2.16 335 2.19 336 2.18 337 2.15 338 2.1 339 2.03 340 1.97 341 1.86 342 1.7 343 1.52 344 1.34 345 1.19 346 1.04 347 0.9 348 0.76 349 0.67 350 0.63 351 0.65 352 0.68 353 0.74 354 0.8 355 0.87 356 0.98 357 1.14 358 1.32 359 1.48 0",21.5,"【900MHz】OVTK-0203-190M",360,945,960,0,null,"OVTK-0203-190M",false,0,0,null],</v>
      </c>
      <c r="E101" s="10" t="str">
        <f t="shared" si="142"/>
        <v>"2 0 0 360 0 1.06 1 1.05 2 1.05 3 1.04 4 1.03 5 1.02 6 1.02 7 1.01 8 1.01 9 1.01 10 1 11 1 12 0.99 13 0.98 14 0.98 15 0.97 16 0.97 17 0.96 18 0.95 19 0.94 20 0.94 21 0.94 22 0.94 23 0.94 24 0.95 25 0.95 26 0.96 27 0.98 28 1.01 29 1.03 30 1.04 31 1.04 32 1.02 33 1 34 0.98 35 0.96 36 0.93 37 0.9 38 0.87 39 0.85 40 0.84 41 0.84 42 0.85 43 0.85 44 0.85 45 0.86 46 0.85 47 0.84 48 0.83 49 0.82 50 0.82 51 0.82 52 0.83 53 0.84 54 0.84 55 0.85 56 0.84 57 0.81 58 0.79 59 0.76 60 0.75 61 0.76 62 0.76 63 0.77 64 0.77 65 0.78 66 0.78 67 0.77 68 0.77 69 0.77 70 0.76 71 0.76 72 0.76 73 0.75 74 0.75 75 0.74 76 0.74 77 0.73 78 0.73 79 0.72 80 0.71 81 0.7 82 0.69 83 0.68 84 0.66 85 0.66 86 0.66 87 0.66 88 0.65 89 0.65 90 0.65 91 0.65 92 0.64 93 0.63 94 0.62 95 0.62 96 0.61 97 0.6 98 0.6 99 0.59 100 0.59 101 0.58 102 0.58 103 0.58 104 0.58 105 0.58 106 0.58 107 0.57 108 0.57 109 0.57 110 0.57 111 0.56 112 0.55 113 0.53 114 0.52 115 0.52 116 0.52 117 0.52 118 0.52 119 0.52 120 0.51 121 0.51 122 0.51 123 0.51 124 0.5 125 0.5 126 0.49 127 0.48 128 0.47 129 0.46 130 0.45 131 0.44 132 0.44 133 0.43 134 0.42 135 0.42 136 0.41 137 0.4 138 0.39 139 0.38 140 0.38 141 0.38 142 0.38 143 0.38 144 0.38 145 0.38 146 0.38 147 0.38 148 0.37 149 0.36 150 0.36 151 0.35 152 0.34 153 0.32 154 0.31 155 0.3 156 0.29 157 0.28 158 0.27 159 0.27 160 0.26 161 0.26 162 0.25 163 0.25 164 0.25 165 0.24 166 0.24 167 0.23 168 0.22 169 0.21 170 0.2 171 0.19 172 0.17 173 0.15 174 0.14 175 0.13 176 0.12 177 0.12 178 0.12 179 0.11 180 0.11 181 0.11 182 0.1 183 0.09 184 0.08 185 0.08 186 0.07 187 0.06 188 0.05 189 0.05 190 0.04 191 0.05 192 0.05 193 0.06 194 0.06 195 0.06 196 0.06 197 0.05 198 0.05 199 0.04 200 0.03 201 0.02 202 0.02 203 0.01 204 0 205 0 206 0 207 0 208 0 209 0 210 0 211 0 212 0 213 0 214 0 215 0 216 0 217 0 218 0 219 0 220 0.01 221 0.01 222 0.02 223 0.02 224 0.03 225 0.03 226 0.04 227 0.04 228 0.04 229 0.04 230 0.04 231 0.05 232 0.05 233 0.06 234 0.06 235 0.07 236 0.08 237 0.09 238 0.11 239 0.12 240 0.13 241 0.14 242 0.15 243 0.16 244 0.17 245 0.18 246 0.19 247 0.2 248 0.21 249 0.22 250 0.23 251 0.24 252 0.25 253 0.26 254 0.27 255 0.28 256 0.29 257 0.3 258 0.31 259 0.32 260 0.33 261 0.35 262 0.36 263 0.37 264 0.38 265 0.39 266 0.4 267 0.4 268 0.41 269 0.42 270 0.43 271 0.44 272 0.44 273 0.45 274 0.46 275 0.47 276 0.48 277 0.49 278 0.5 279 0.5 280 0.51 281 0.52 282 0.53 283 0.54 284 0.55 285 0.56 286 0.57 287 0.57 288 0.57 289 0.58 290 0.59 291 0.59 292 0.6 293 0.62 294 0.63 295 0.64 296 0.65 297 0.66 298 0.67 299 0.68 300 0.7 301 0.7 302 0.71 303 0.72 304 0.73 305 0.74 306 0.75 307 0.77 308 0.78 309 0.8 310 0.8 311 0.8 312 0.8 313 0.79 314 0.79 315 0.79 316 0.79 317 0.8 318 0.81 319 0.82 320 0.83 321 0.84 322 0.86 323 0.87 324 0.88 325 0.89 326 0.9 327 0.91 328 0.92 329 0.93 330 0.94 331 0.94 332 0.94 333 0.95 334 0.95 335 0.95 336 0.96 337 0.96 338 0.96 339 0.97 340 0.97 341 0.98 342 0.99 343 1 344 1.01 345 1.02 346 1.02 347 1.02 348 1.02 349 1.02 350 1.02 351 1.02 352 1.02 353 1.02 354 1.02 355 1.02 356 1.02 357 1.03 358 1.04 359 1.05 1 0 360 0 1.6 1 1.67 2 1.74 3 1.8 4 1.84 5 1.86 6 1.81 7 1.69 8 1.53 9 1.35 10 1.18 11 1.02 12 0.85 13 0.67 14 0.52 15 0.39 16 0.28 17 0.18 18 0.09 19 0.02 20 0 21 0 22 0 23 0 24 0.01 25 0.01 26 0.04 27 0.09 28 0.17 29 0.24 30 0.3 31 0.35 32 0.4 33 0.45 34 0.49 35 0.51 36 0.53 37 0.54 38 0.55 39 0.56 40 0.57 41 0.58 42 0.59 43 0.6 44 0.61 45 0.63 46 0.65 47 0.7 48 0.75 49 0.81 50 0.87 51 0.93 52 1.01 53 1.09 54 1.19 55 1.29 56 1.4 57 1.53 58 1.67 59 1.82 60 1.98 61 2.16 62 2.37 63 2.58 64 2.81 65 3.04 66 3.28 67 3.52 68 3.78 69 4.04 70 4.33 71 4.62 72 4.94 73 5.27 74 5.62 75 5.97 76 6.33 77 6.72 78 7.11 79 7.51 80 7.91 81 8.33 82 8.75 83 9.18 84 9.6 85 9.99 86 10.39 87 10.8 88 11.19 89 11.49 90 11.68 91 11.77 92 11.86 93 11.92 94 11.96 95 11.98 96 11.87 97 11.59 98 11.2 99 10.77 100 10.37 101 9.98 102 9.56 103 9.12 104 8.69 105 8.26 106 7.85 107 7.44 108 7.03 109 6.63 110 6.25 111 5.88 112 5.53 113 5.18 114 4.84 115 4.53 116 4.22 117 3.93 118 3.64 119 3.38 120 3.13 121 2.89 122 2.66 123 2.45 124 2.25 125 2.07 126 1.9 127 1.73 128 1.57 129 1.44 130 1.32 131 1.21 132 1.11 133 1.02 134 0.94 135 0.88 136 0.84 137 0.8 138 0.76 139 0.73 140 0.72 141 0.7 142 0.69 143 0.69 144 0.68 145 0.67 146 0.67 147 0.66 148 0.66 149 0.65 150 0.65 151 0.64 152 0.62 153 0.6 154 0.59 155 0.57 156 0.55 157 0.53 158 0.52 159 0.51 160 0.5 161 0.51 162 0.52 163 0.55 164 0.58 165 0.61 166 0.65 167 0.7 168 0.76 169 0.81 170 0.84 171 0.86 172 0.88 173 0.89 174 0.9 175 0.9 176 0.88 177 0.83 178 0.76 179 0.7 180 0.65 181 0.63 182 0.6 183 0.58 184 0.56 185 0.56 186 0.59 187 0.68 188 0.8 189 0.95 190 1.1 191 1.28 192 1.52 193 1.78 194 2.04 195 2.26 196 2.47 197 2.68 198 2.88 199 3.02 200 3.07 201 3.04 202 2.96 203 2.86 204 2.73 205 2.61 206 2.46 207 2.27 208 2.08 209 1.94 210 1.88 211 1.88 212 1.9 213 1.93 214 1.96 215 2.01 216 2.13 217 2.36 218 2.67 219 3.03 220 3.39 221 3.81 222 4.32 223 4.87 224 5.45 225 6 226 6.61 227 7.32 228 7.98 229 8.48 230 8.7 231 8.73 232 8.75 233 8.76 234 8.77 235 8.78 236 8.66 237 8.39 238 8.04 239 7.7 240 7.47 241 7.32 242 7.19 243 7.07 244 6.99 245 6.96 246 7 247 7.1 248 7.24 249 7.42 250 7.6 251 7.84 252 8.16 253 8.53 254 8.94 255 9.36 256 9.84 257 10.38 258 10.95 259 11.48 260 11.9 261 12.27 262 12.64 263 12.96 264 13.19 265 13.28 266 13.18 267 12.91 268 12.48 269 11.9 270 13.52 271 12.76 272 12.02 273 11.32 274 10.65 275 10.02 276 9.42 277 8.83 278 8.27 279 7.76 280 7.3 281 6.89 282 6.5 283 6.15 284 5.83 285 5.56 286 5.32 287 5.08 288 4.87 289 4.71 290 4.63 291 4.6 292 4.57 293 4.55 294 4.53 295 4.53 296 4.58 297 4.7 298 4.87 299 5.06 300 5.25 301 5.46 302 5.73 303 6 304 6.22 305 6.33 306 6.37 307 6.4 308 6.43 309 6.44 310 6.45 311 6.33 312 6.04 313 5.63 314 5.2 315 4.81 316 4.43 317 4.03 318 3.63 319 3.27 320 2.96 321 2.7 322 2.43 323 2.2 324 2.03 325 1.95 326 1.92 327 1.9 328 1.88 329 1.87 330 1.87 331 1.9 332 1.98 333 2.08 334 2.16 335 2.19 336 2.18 337 2.15 338 2.1 339 2.03 340 1.97 341 1.86 342 1.7 343 1.52 344 1.34 345 1.19 346 1.04 347 0.9 348 0.76 349 0.67 350 0.63 351 0.65 352 0.68 353 0.74 354 0.8 355 0.87 356 0.98 357 1.14 358 1.32 359 1.48 0",21.5,"【900MHz】OVTK-0203-190M",360,945,960,0,null,"OVTK-0203-190M",false,0,0,null],</v>
      </c>
      <c r="F101" s="10" t="str">
        <f t="shared" si="7"/>
        <v>21.5,"【900MHz】OVTK-0203-190M",360,945,960,0,null,"OVTK-0203-190M",false,0,0,null],</v>
      </c>
      <c r="G101" s="10" t="str">
        <f t="shared" si="8"/>
        <v>"【900MHz】OVTK-0203-190M",360,945,960,0,null,"OVTK-0203-190M",false,0,0,null],</v>
      </c>
      <c r="H101" s="10" t="str">
        <f t="shared" ref="H101:L101" si="143">H47&amp;","&amp;I101</f>
        <v>360,945,960,0,null,"OVTK-0203-190M",false,0,0,null],</v>
      </c>
      <c r="I101" s="10" t="str">
        <f t="shared" si="143"/>
        <v>945,960,0,null,"OVTK-0203-190M",false,0,0,null],</v>
      </c>
      <c r="J101" s="10" t="str">
        <f t="shared" si="143"/>
        <v>960,0,null,"OVTK-0203-190M",false,0,0,null],</v>
      </c>
      <c r="K101" s="10" t="str">
        <f t="shared" si="143"/>
        <v>0,null,"OVTK-0203-190M",false,0,0,null],</v>
      </c>
      <c r="L101" s="10" t="str">
        <f t="shared" si="143"/>
        <v>null,"OVTK-0203-190M",false,0,0,null],</v>
      </c>
      <c r="M101" s="10" t="str">
        <f t="shared" si="10"/>
        <v>"OVTK-0203-190M",false,0,0,null],</v>
      </c>
      <c r="N101" s="10" t="str">
        <f t="shared" ref="N101:P101" si="144">N47&amp;","&amp;O101</f>
        <v>false,0,0,null],</v>
      </c>
      <c r="O101" s="10" t="str">
        <f t="shared" si="144"/>
        <v>0,0,null],</v>
      </c>
      <c r="P101" s="10" t="str">
        <f t="shared" si="144"/>
        <v>0,null],</v>
      </c>
      <c r="Q101" s="10" t="str">
        <f t="shared" si="12"/>
        <v>null],</v>
      </c>
    </row>
    <row r="102">
      <c r="A102" s="10" t="str">
        <f t="shared" si="4"/>
        <v>["【900MHz】OVTK-0205-184(0)",3.74,"Ｇｏｏｄ Ｔｅｌｅｃｏｍｍｕｎｉｃａｔｉｏｎ","20180215_エリア設計部修正","2 0 0 360 0 0.04 1 0.04 2 0.04 3 0.04 4 0.04 5 0.04 6 0.04 7 0.04 8 0.04 9 0.05 10 0.05 11 0.05 12 0.05 13 0.05 14 0.06 15 0.06 16 0.06 17 0.07 18 0.07 19 0.07 20 0.08 21 0.08 22 0.08 23 0.09 24 0.1 25 0.1 26 0.11 27 0.12 28 0.12 29 0.13 30 0.14 31 0.15 32 0.16 33 0.16 34 0.17 35 0.18 36 0.19 37 0.2 38 0.21 39 0.22 40 0.22 41 0.23 42 0.25 43 0.26 44 0.27 45 0.28 46 0.29 47 0.3 48 0.31 49 0.32 50 0.33 51 0.34 52 0.35 53 0.36 54 0.37 55 0.37 56 0.38 57 0.39 58 0.4 59 0.4 60 0.41 61 0.42 62 0.43 63 0.43 64 0.44 65 0.45 66 0.46 67 0.46 68 0.47 69 0.47 70 0.48 71 0.48 72 0.49 73 0.49 74 0.5 75 0.5 76 0.51 77 0.51 78 0.51 79 0.52 80 0.52 81 0.52 82 0.53 83 0.53 84 0.53 85 0.54 86 0.54 87 0.54 88 0.55 89 0.55 90 0.55 91 0.56 92 0.56 93 0.56 94 0.57 95 0.57 96 0.57 97 0.58 98 0.58 99 0.59 100 0.59 101 0.59 102 0.6 103 0.6 104 0.61 105 0.61 106 0.61 107 0.62 108 0.62 109 0.63 110 0.64 111 0.64 112 0.65 113 0.66 114 0.66 115 0.67 116 0.68 117 0.69 118 0.69 119 0.7 120 0.71 121 0.72 122 0.73 123 0.74 124 0.75 125 0.76 126 0.77 127 0.78 128 0.79 129 0.8 130 0.81 131 0.83 132 0.84 133 0.85 134 0.87 135 0.88 136 0.9 137 0.91 138 0.92 139 0.94 140 0.95 141 0.97 142 0.98 143 0.99 144 1 145 1.02 146 1.03 147 1.04 148 1.06 149 1.07 150 1.09 151 1.1 152 1.12 153 1.13 154 1.14 155 1.16 156 1.17 157 1.18 158 1.19 159 1.19 160 1.2 161 1.2 162 1.2 163 1.2 164 1.2 165 1.19 166 1.18 167 1.16 168 1.15 169 1.13 170 1.1 171 1.08 172 1.05 173 1.02 174 0.99 175 0.95 176 0.92 177 0.88 178 0.84 179 0.8 180 0.76 181 0.74 182 0.72 183 0.7 184 0.69 185 0.67 186 0.65 187 0.63 188 0.62 189 0.6 190 0.58 191 0.56 192 0.55 193 0.53 194 0.51 195 0.49 196 0.48 197 0.46 198 0.44 199 0.43 200 0.41 201 0.39 202 0.38 203 0.36 204 0.34 205 0.33 206 0.31 207 0.29 208 0.28 209 0.26 210 0.25 211 0.23 212 0.22 213 0.2 214 0.19 215 0.18 216 0.17 217 0.16 218 0.15 219 0.14 220 0.13 221 0.12 222 0.11 223 0.1 224 0.09 225 0.08 226 0.07 227 0.06 228 0.06 229 0.05 230 0.04 231 0.04 232 0.03 233 0.03 234 0.03 235 0.02 236 0.02 237 0.02 238 0.02 239 0.01 240 0.01 241 0.01 242 0.01 243 0.01 244 0 245 0 246 0 247 0 248 0 249 0 250 0 251 0 252 0 253 0 254 0 255 0 256 0 257 0 258 0 259 0.01 260 0.01 261 0.01 262 0.02 263 0.02 264 0.02 265 0.03 266 0.03 267 0.03 268 0.04 269 0.04 270 0.04 271 0.05 272 0.05 273 0.06 274 0.06 275 0.07 276 0.07 277 0.08 278 0.08 279 0.09 280 0.1 281 0.1 282 0.11 283 0.12 284 0.12 285 0.13 286 0.14 287 0.14 288 0.15 289 0.16 290 0.16 291 0.17 292 0.18 293 0.19 294 0.2 295 0.21 296 0.21 297 0.22 298 0.23 299 0.24 300 0.25 301 0.25 302 0.26 303 0.27 304 0.27 305 0.27 306 0.28 307 0.28 308 0.28 309 0.29 310 0.29 311 0.29 312 0.29 313 0.3 314 0.3 315 0.3 316 0.3 317 0.3 318 0.3 319 0.31 320 0.31 321 0.31 322 0.31 323 0.31 324 0.31 325 0.31 326 0.31 327 0.3 328 0.3 329 0.3 330 0.29 331 0.29 332 0.28 333 0.27 334 0.27 335 0.26 336 0.25 337 0.25 338 0.24 339 0.23 340 0.22 341 0.22 342 0.21 343 0.2 344 0.19 345 0.18 346 0.17 347 0.16 348 0.15 349 0.13 350 0.12 351 0.11 352 0.09 353 0.08 354 0.07 355 0.06 356 0.05 357 0.05 358 0.04 359 0.04 1 0 360 0 0.58 1 0.5 2 0.43 3 0.36 4 0.3 5 0.24 6 0.18 7 0.11 8 0.05 9 0.01 10 0 11 0 12 0 13 0 14 0 15 0 16 0.02 17 0.07 18 0.15 19 0.24 20 0.33 21 0.43 22 0.56 23 0.69 24 0.82 25 0.95 26 1.07 27 1.2 28 1.32 29 1.43 30 1.52 31 1.61 32 1.69 33 1.76 34 1.82 35 1.86 36 1.88 37 1.89 38 1.9 39 1.92 40 1.93 41 1.94 42 1.94 43 1.95 44 1.96 45 1.98 46 2 47 2.03 48 2.08 49 2.13 50 2.19 51 2.26 52 2.35 53 2.46 54 2.57 55 2.7 56 2.83 57 2.98 58 3.14 59 3.32 60 3.5 61 3.69 62 3.9 63 4.12 64 4.36 65 4.61 66 4.87 67 5.15 68 5.45 69 5.76 70 6.09 71 6.44 72 6.81 73 7.19 74 7.6 75 8.04 76 8.5 77 9 78 9.54 79 10.09 80 10.66 81 11.27 82 11.92 83 12.59 84 13.24 85 13.85 86 14.49 87 15.18 88 15.81 89 16.27 90 16.45 91 16.35 92 16.1 93 15.73 94 15.3 95 14.85 96 14.29 97 13.56 98 12.75 99 11.94 100 11.23 101 10.61 102 10.02 103 9.46 104 8.93 105 8.42 106 7.92 107 7.45 108 7 109 6.57 110 6.18 111 5.81 112 5.47 113 5.15 114 4.83 115 4.53 116 4.22 117 3.92 118 3.62 119 3.35 120 3.1 121 2.87 122 2.66 123 2.47 124 2.28 125 2.1 126 1.93 127 1.77 128 1.61 129 1.47 130 1.35 131 1.24 132 1.15 133 1.06 134 0.98 135 0.91 136 0.85 137 0.78 138 0.73 139 0.68 140 0.65 141 0.63 142 0.61 143 0.6 144 0.59 145 0.57 146 0.55 147 0.53 148 0.51 149 0.49 150 0.48 151 0.46 152 0.44 153 0.42 154 0.41 155 0.4 156 0.41 157 0.43 158 0.45 159 0.49 160 0.52 161 0.57 162 0.64 163 0.73 164 0.82 165 0.92 166 1.02 167 1.14 168 1.27 169 1.37 170 1.44 171 1.49 172 1.53 173 1.56 174 1.58 175 1.59 176 1.56 177 1.49 178 1.41 179 1.34 180 1.3 181 1.29 182 1.28 183 1.27 184 1.26 185 1.26 186 1.3 187 1.41 188 1.55 189 1.72 190 1.88 191 2.06 192 2.27 193 2.49 194 2.71 195 2.91 196 3.09 197 3.28 198 3.46 199 3.62 200 3.75 201 3.84 202 3.92 203 3.98 204 4.05 205 4.13 206 4.22 207 4.31 208 4.41 209 4.52 210 4.64 211 4.8 212 4.99 213 5.2 214 5.43 215 5.65 216 5.89 217 6.16 218 6.43 219 6.68 220 6.87 221 7.03 222 7.19 223 7.33 224 7.42 225 7.46 226 7.44 227 7.41 228 7.36 229 7.31 230 7.26 231 7.22 232 7.17 233 7.12 234 7.09 235 7.08 236 7.09 237 7.13 238 7.2 239 7.27 240 7.36 241 7.48 242 7.65 243 7.86 244 8.09 245 8.32 246 8.56 247 8.81 248 9.09 249 9.38 250 9.7 251 10.05 252 10.43 253 10.84 254 11.27 255 11.71 256 12.17 257 12.67 258 13.18 259 13.67 260 14.14 261 14.59 262 15.05 263 15.48 264 15.87 265 16.19 266 16.46 267 16.7 268 16.92 269 17.1 270 17.24 271 16.9 272 16.53 273 16.15 274 15.75 275 15.33 276 14.88 277 14.4 278 13.9 279 13.4 280 12.94 281 12.49 282 12.05 283 11.62 284 11.22 285 10.84 286 10.48 287 10.13 288 9.8 289 9.5 290 9.22 291 8.95 292 8.7 293 8.46 294 8.25 295 8.08 296 7.92 297 7.78 298 7.66 299 7.56 300 7.49 301 7.43 302 7.38 303 7.34 304 7.31 305 7.29 306 7.28 307 7.27 308 7.26 309 7.26 310 7.24 311 7.21 312 7.16 313 7.1 314 7.02 315 6.93 316 6.83 317 6.7 318 6.56 319 6.41 320 6.27 321 6.12 322 5.95 323 5.79 324 5.65 325 5.54 326 5.46 327 5.38 328 5.32 329 5.26 330 5.21 331 5.17 332 5.13 333 5.1 334 5.06 335 5.01 336 4.93 337 4.83 338 4.69 339 4.54 340 4.38 341 4.16 342 3.9 343 3.6 344 3.3 345 3.02 346 2.76 347 2.51 348 2.26 349 2.03 350 1.82 351 1.63 352 1.44 353 1.26 354 1.11 355 0.98 356 0.88 357 0.8 358 0.72 359 0.65 0",12.5,"【900MHz】OVTK-0205-184",360,945,960,0,null,"OVTK-0205-184",false,0,0,null],</v>
      </c>
      <c r="B102" s="10" t="str">
        <f t="shared" si="5"/>
        <v>3.74,"Ｇｏｏｄ Ｔｅｌｅｃｏｍｍｕｎｉｃａｔｉｏｎ","20180215_エリア設計部修正","2 0 0 360 0 0.04 1 0.04 2 0.04 3 0.04 4 0.04 5 0.04 6 0.04 7 0.04 8 0.04 9 0.05 10 0.05 11 0.05 12 0.05 13 0.05 14 0.06 15 0.06 16 0.06 17 0.07 18 0.07 19 0.07 20 0.08 21 0.08 22 0.08 23 0.09 24 0.1 25 0.1 26 0.11 27 0.12 28 0.12 29 0.13 30 0.14 31 0.15 32 0.16 33 0.16 34 0.17 35 0.18 36 0.19 37 0.2 38 0.21 39 0.22 40 0.22 41 0.23 42 0.25 43 0.26 44 0.27 45 0.28 46 0.29 47 0.3 48 0.31 49 0.32 50 0.33 51 0.34 52 0.35 53 0.36 54 0.37 55 0.37 56 0.38 57 0.39 58 0.4 59 0.4 60 0.41 61 0.42 62 0.43 63 0.43 64 0.44 65 0.45 66 0.46 67 0.46 68 0.47 69 0.47 70 0.48 71 0.48 72 0.49 73 0.49 74 0.5 75 0.5 76 0.51 77 0.51 78 0.51 79 0.52 80 0.52 81 0.52 82 0.53 83 0.53 84 0.53 85 0.54 86 0.54 87 0.54 88 0.55 89 0.55 90 0.55 91 0.56 92 0.56 93 0.56 94 0.57 95 0.57 96 0.57 97 0.58 98 0.58 99 0.59 100 0.59 101 0.59 102 0.6 103 0.6 104 0.61 105 0.61 106 0.61 107 0.62 108 0.62 109 0.63 110 0.64 111 0.64 112 0.65 113 0.66 114 0.66 115 0.67 116 0.68 117 0.69 118 0.69 119 0.7 120 0.71 121 0.72 122 0.73 123 0.74 124 0.75 125 0.76 126 0.77 127 0.78 128 0.79 129 0.8 130 0.81 131 0.83 132 0.84 133 0.85 134 0.87 135 0.88 136 0.9 137 0.91 138 0.92 139 0.94 140 0.95 141 0.97 142 0.98 143 0.99 144 1 145 1.02 146 1.03 147 1.04 148 1.06 149 1.07 150 1.09 151 1.1 152 1.12 153 1.13 154 1.14 155 1.16 156 1.17 157 1.18 158 1.19 159 1.19 160 1.2 161 1.2 162 1.2 163 1.2 164 1.2 165 1.19 166 1.18 167 1.16 168 1.15 169 1.13 170 1.1 171 1.08 172 1.05 173 1.02 174 0.99 175 0.95 176 0.92 177 0.88 178 0.84 179 0.8 180 0.76 181 0.74 182 0.72 183 0.7 184 0.69 185 0.67 186 0.65 187 0.63 188 0.62 189 0.6 190 0.58 191 0.56 192 0.55 193 0.53 194 0.51 195 0.49 196 0.48 197 0.46 198 0.44 199 0.43 200 0.41 201 0.39 202 0.38 203 0.36 204 0.34 205 0.33 206 0.31 207 0.29 208 0.28 209 0.26 210 0.25 211 0.23 212 0.22 213 0.2 214 0.19 215 0.18 216 0.17 217 0.16 218 0.15 219 0.14 220 0.13 221 0.12 222 0.11 223 0.1 224 0.09 225 0.08 226 0.07 227 0.06 228 0.06 229 0.05 230 0.04 231 0.04 232 0.03 233 0.03 234 0.03 235 0.02 236 0.02 237 0.02 238 0.02 239 0.01 240 0.01 241 0.01 242 0.01 243 0.01 244 0 245 0 246 0 247 0 248 0 249 0 250 0 251 0 252 0 253 0 254 0 255 0 256 0 257 0 258 0 259 0.01 260 0.01 261 0.01 262 0.02 263 0.02 264 0.02 265 0.03 266 0.03 267 0.03 268 0.04 269 0.04 270 0.04 271 0.05 272 0.05 273 0.06 274 0.06 275 0.07 276 0.07 277 0.08 278 0.08 279 0.09 280 0.1 281 0.1 282 0.11 283 0.12 284 0.12 285 0.13 286 0.14 287 0.14 288 0.15 289 0.16 290 0.16 291 0.17 292 0.18 293 0.19 294 0.2 295 0.21 296 0.21 297 0.22 298 0.23 299 0.24 300 0.25 301 0.25 302 0.26 303 0.27 304 0.27 305 0.27 306 0.28 307 0.28 308 0.28 309 0.29 310 0.29 311 0.29 312 0.29 313 0.3 314 0.3 315 0.3 316 0.3 317 0.3 318 0.3 319 0.31 320 0.31 321 0.31 322 0.31 323 0.31 324 0.31 325 0.31 326 0.31 327 0.3 328 0.3 329 0.3 330 0.29 331 0.29 332 0.28 333 0.27 334 0.27 335 0.26 336 0.25 337 0.25 338 0.24 339 0.23 340 0.22 341 0.22 342 0.21 343 0.2 344 0.19 345 0.18 346 0.17 347 0.16 348 0.15 349 0.13 350 0.12 351 0.11 352 0.09 353 0.08 354 0.07 355 0.06 356 0.05 357 0.05 358 0.04 359 0.04 1 0 360 0 0.58 1 0.5 2 0.43 3 0.36 4 0.3 5 0.24 6 0.18 7 0.11 8 0.05 9 0.01 10 0 11 0 12 0 13 0 14 0 15 0 16 0.02 17 0.07 18 0.15 19 0.24 20 0.33 21 0.43 22 0.56 23 0.69 24 0.82 25 0.95 26 1.07 27 1.2 28 1.32 29 1.43 30 1.52 31 1.61 32 1.69 33 1.76 34 1.82 35 1.86 36 1.88 37 1.89 38 1.9 39 1.92 40 1.93 41 1.94 42 1.94 43 1.95 44 1.96 45 1.98 46 2 47 2.03 48 2.08 49 2.13 50 2.19 51 2.26 52 2.35 53 2.46 54 2.57 55 2.7 56 2.83 57 2.98 58 3.14 59 3.32 60 3.5 61 3.69 62 3.9 63 4.12 64 4.36 65 4.61 66 4.87 67 5.15 68 5.45 69 5.76 70 6.09 71 6.44 72 6.81 73 7.19 74 7.6 75 8.04 76 8.5 77 9 78 9.54 79 10.09 80 10.66 81 11.27 82 11.92 83 12.59 84 13.24 85 13.85 86 14.49 87 15.18 88 15.81 89 16.27 90 16.45 91 16.35 92 16.1 93 15.73 94 15.3 95 14.85 96 14.29 97 13.56 98 12.75 99 11.94 100 11.23 101 10.61 102 10.02 103 9.46 104 8.93 105 8.42 106 7.92 107 7.45 108 7 109 6.57 110 6.18 111 5.81 112 5.47 113 5.15 114 4.83 115 4.53 116 4.22 117 3.92 118 3.62 119 3.35 120 3.1 121 2.87 122 2.66 123 2.47 124 2.28 125 2.1 126 1.93 127 1.77 128 1.61 129 1.47 130 1.35 131 1.24 132 1.15 133 1.06 134 0.98 135 0.91 136 0.85 137 0.78 138 0.73 139 0.68 140 0.65 141 0.63 142 0.61 143 0.6 144 0.59 145 0.57 146 0.55 147 0.53 148 0.51 149 0.49 150 0.48 151 0.46 152 0.44 153 0.42 154 0.41 155 0.4 156 0.41 157 0.43 158 0.45 159 0.49 160 0.52 161 0.57 162 0.64 163 0.73 164 0.82 165 0.92 166 1.02 167 1.14 168 1.27 169 1.37 170 1.44 171 1.49 172 1.53 173 1.56 174 1.58 175 1.59 176 1.56 177 1.49 178 1.41 179 1.34 180 1.3 181 1.29 182 1.28 183 1.27 184 1.26 185 1.26 186 1.3 187 1.41 188 1.55 189 1.72 190 1.88 191 2.06 192 2.27 193 2.49 194 2.71 195 2.91 196 3.09 197 3.28 198 3.46 199 3.62 200 3.75 201 3.84 202 3.92 203 3.98 204 4.05 205 4.13 206 4.22 207 4.31 208 4.41 209 4.52 210 4.64 211 4.8 212 4.99 213 5.2 214 5.43 215 5.65 216 5.89 217 6.16 218 6.43 219 6.68 220 6.87 221 7.03 222 7.19 223 7.33 224 7.42 225 7.46 226 7.44 227 7.41 228 7.36 229 7.31 230 7.26 231 7.22 232 7.17 233 7.12 234 7.09 235 7.08 236 7.09 237 7.13 238 7.2 239 7.27 240 7.36 241 7.48 242 7.65 243 7.86 244 8.09 245 8.32 246 8.56 247 8.81 248 9.09 249 9.38 250 9.7 251 10.05 252 10.43 253 10.84 254 11.27 255 11.71 256 12.17 257 12.67 258 13.18 259 13.67 260 14.14 261 14.59 262 15.05 263 15.48 264 15.87 265 16.19 266 16.46 267 16.7 268 16.92 269 17.1 270 17.24 271 16.9 272 16.53 273 16.15 274 15.75 275 15.33 276 14.88 277 14.4 278 13.9 279 13.4 280 12.94 281 12.49 282 12.05 283 11.62 284 11.22 285 10.84 286 10.48 287 10.13 288 9.8 289 9.5 290 9.22 291 8.95 292 8.7 293 8.46 294 8.25 295 8.08 296 7.92 297 7.78 298 7.66 299 7.56 300 7.49 301 7.43 302 7.38 303 7.34 304 7.31 305 7.29 306 7.28 307 7.27 308 7.26 309 7.26 310 7.24 311 7.21 312 7.16 313 7.1 314 7.02 315 6.93 316 6.83 317 6.7 318 6.56 319 6.41 320 6.27 321 6.12 322 5.95 323 5.79 324 5.65 325 5.54 326 5.46 327 5.38 328 5.32 329 5.26 330 5.21 331 5.17 332 5.13 333 5.1 334 5.06 335 5.01 336 4.93 337 4.83 338 4.69 339 4.54 340 4.38 341 4.16 342 3.9 343 3.6 344 3.3 345 3.02 346 2.76 347 2.51 348 2.26 349 2.03 350 1.82 351 1.63 352 1.44 353 1.26 354 1.11 355 0.98 356 0.88 357 0.8 358 0.72 359 0.65 0",12.5,"【900MHz】OVTK-0205-184",360,945,960,0,null,"OVTK-0205-184",false,0,0,null],</v>
      </c>
      <c r="C102" s="10" t="str">
        <f t="shared" ref="C102:E102" si="145">""""&amp;C48&amp;""","&amp;D102</f>
        <v>"Ｇｏｏｄ Ｔｅｌｅｃｏｍｍｕｎｉｃａｔｉｏｎ","20180215_エリア設計部修正","2 0 0 360 0 0.04 1 0.04 2 0.04 3 0.04 4 0.04 5 0.04 6 0.04 7 0.04 8 0.04 9 0.05 10 0.05 11 0.05 12 0.05 13 0.05 14 0.06 15 0.06 16 0.06 17 0.07 18 0.07 19 0.07 20 0.08 21 0.08 22 0.08 23 0.09 24 0.1 25 0.1 26 0.11 27 0.12 28 0.12 29 0.13 30 0.14 31 0.15 32 0.16 33 0.16 34 0.17 35 0.18 36 0.19 37 0.2 38 0.21 39 0.22 40 0.22 41 0.23 42 0.25 43 0.26 44 0.27 45 0.28 46 0.29 47 0.3 48 0.31 49 0.32 50 0.33 51 0.34 52 0.35 53 0.36 54 0.37 55 0.37 56 0.38 57 0.39 58 0.4 59 0.4 60 0.41 61 0.42 62 0.43 63 0.43 64 0.44 65 0.45 66 0.46 67 0.46 68 0.47 69 0.47 70 0.48 71 0.48 72 0.49 73 0.49 74 0.5 75 0.5 76 0.51 77 0.51 78 0.51 79 0.52 80 0.52 81 0.52 82 0.53 83 0.53 84 0.53 85 0.54 86 0.54 87 0.54 88 0.55 89 0.55 90 0.55 91 0.56 92 0.56 93 0.56 94 0.57 95 0.57 96 0.57 97 0.58 98 0.58 99 0.59 100 0.59 101 0.59 102 0.6 103 0.6 104 0.61 105 0.61 106 0.61 107 0.62 108 0.62 109 0.63 110 0.64 111 0.64 112 0.65 113 0.66 114 0.66 115 0.67 116 0.68 117 0.69 118 0.69 119 0.7 120 0.71 121 0.72 122 0.73 123 0.74 124 0.75 125 0.76 126 0.77 127 0.78 128 0.79 129 0.8 130 0.81 131 0.83 132 0.84 133 0.85 134 0.87 135 0.88 136 0.9 137 0.91 138 0.92 139 0.94 140 0.95 141 0.97 142 0.98 143 0.99 144 1 145 1.02 146 1.03 147 1.04 148 1.06 149 1.07 150 1.09 151 1.1 152 1.12 153 1.13 154 1.14 155 1.16 156 1.17 157 1.18 158 1.19 159 1.19 160 1.2 161 1.2 162 1.2 163 1.2 164 1.2 165 1.19 166 1.18 167 1.16 168 1.15 169 1.13 170 1.1 171 1.08 172 1.05 173 1.02 174 0.99 175 0.95 176 0.92 177 0.88 178 0.84 179 0.8 180 0.76 181 0.74 182 0.72 183 0.7 184 0.69 185 0.67 186 0.65 187 0.63 188 0.62 189 0.6 190 0.58 191 0.56 192 0.55 193 0.53 194 0.51 195 0.49 196 0.48 197 0.46 198 0.44 199 0.43 200 0.41 201 0.39 202 0.38 203 0.36 204 0.34 205 0.33 206 0.31 207 0.29 208 0.28 209 0.26 210 0.25 211 0.23 212 0.22 213 0.2 214 0.19 215 0.18 216 0.17 217 0.16 218 0.15 219 0.14 220 0.13 221 0.12 222 0.11 223 0.1 224 0.09 225 0.08 226 0.07 227 0.06 228 0.06 229 0.05 230 0.04 231 0.04 232 0.03 233 0.03 234 0.03 235 0.02 236 0.02 237 0.02 238 0.02 239 0.01 240 0.01 241 0.01 242 0.01 243 0.01 244 0 245 0 246 0 247 0 248 0 249 0 250 0 251 0 252 0 253 0 254 0 255 0 256 0 257 0 258 0 259 0.01 260 0.01 261 0.01 262 0.02 263 0.02 264 0.02 265 0.03 266 0.03 267 0.03 268 0.04 269 0.04 270 0.04 271 0.05 272 0.05 273 0.06 274 0.06 275 0.07 276 0.07 277 0.08 278 0.08 279 0.09 280 0.1 281 0.1 282 0.11 283 0.12 284 0.12 285 0.13 286 0.14 287 0.14 288 0.15 289 0.16 290 0.16 291 0.17 292 0.18 293 0.19 294 0.2 295 0.21 296 0.21 297 0.22 298 0.23 299 0.24 300 0.25 301 0.25 302 0.26 303 0.27 304 0.27 305 0.27 306 0.28 307 0.28 308 0.28 309 0.29 310 0.29 311 0.29 312 0.29 313 0.3 314 0.3 315 0.3 316 0.3 317 0.3 318 0.3 319 0.31 320 0.31 321 0.31 322 0.31 323 0.31 324 0.31 325 0.31 326 0.31 327 0.3 328 0.3 329 0.3 330 0.29 331 0.29 332 0.28 333 0.27 334 0.27 335 0.26 336 0.25 337 0.25 338 0.24 339 0.23 340 0.22 341 0.22 342 0.21 343 0.2 344 0.19 345 0.18 346 0.17 347 0.16 348 0.15 349 0.13 350 0.12 351 0.11 352 0.09 353 0.08 354 0.07 355 0.06 356 0.05 357 0.05 358 0.04 359 0.04 1 0 360 0 0.58 1 0.5 2 0.43 3 0.36 4 0.3 5 0.24 6 0.18 7 0.11 8 0.05 9 0.01 10 0 11 0 12 0 13 0 14 0 15 0 16 0.02 17 0.07 18 0.15 19 0.24 20 0.33 21 0.43 22 0.56 23 0.69 24 0.82 25 0.95 26 1.07 27 1.2 28 1.32 29 1.43 30 1.52 31 1.61 32 1.69 33 1.76 34 1.82 35 1.86 36 1.88 37 1.89 38 1.9 39 1.92 40 1.93 41 1.94 42 1.94 43 1.95 44 1.96 45 1.98 46 2 47 2.03 48 2.08 49 2.13 50 2.19 51 2.26 52 2.35 53 2.46 54 2.57 55 2.7 56 2.83 57 2.98 58 3.14 59 3.32 60 3.5 61 3.69 62 3.9 63 4.12 64 4.36 65 4.61 66 4.87 67 5.15 68 5.45 69 5.76 70 6.09 71 6.44 72 6.81 73 7.19 74 7.6 75 8.04 76 8.5 77 9 78 9.54 79 10.09 80 10.66 81 11.27 82 11.92 83 12.59 84 13.24 85 13.85 86 14.49 87 15.18 88 15.81 89 16.27 90 16.45 91 16.35 92 16.1 93 15.73 94 15.3 95 14.85 96 14.29 97 13.56 98 12.75 99 11.94 100 11.23 101 10.61 102 10.02 103 9.46 104 8.93 105 8.42 106 7.92 107 7.45 108 7 109 6.57 110 6.18 111 5.81 112 5.47 113 5.15 114 4.83 115 4.53 116 4.22 117 3.92 118 3.62 119 3.35 120 3.1 121 2.87 122 2.66 123 2.47 124 2.28 125 2.1 126 1.93 127 1.77 128 1.61 129 1.47 130 1.35 131 1.24 132 1.15 133 1.06 134 0.98 135 0.91 136 0.85 137 0.78 138 0.73 139 0.68 140 0.65 141 0.63 142 0.61 143 0.6 144 0.59 145 0.57 146 0.55 147 0.53 148 0.51 149 0.49 150 0.48 151 0.46 152 0.44 153 0.42 154 0.41 155 0.4 156 0.41 157 0.43 158 0.45 159 0.49 160 0.52 161 0.57 162 0.64 163 0.73 164 0.82 165 0.92 166 1.02 167 1.14 168 1.27 169 1.37 170 1.44 171 1.49 172 1.53 173 1.56 174 1.58 175 1.59 176 1.56 177 1.49 178 1.41 179 1.34 180 1.3 181 1.29 182 1.28 183 1.27 184 1.26 185 1.26 186 1.3 187 1.41 188 1.55 189 1.72 190 1.88 191 2.06 192 2.27 193 2.49 194 2.71 195 2.91 196 3.09 197 3.28 198 3.46 199 3.62 200 3.75 201 3.84 202 3.92 203 3.98 204 4.05 205 4.13 206 4.22 207 4.31 208 4.41 209 4.52 210 4.64 211 4.8 212 4.99 213 5.2 214 5.43 215 5.65 216 5.89 217 6.16 218 6.43 219 6.68 220 6.87 221 7.03 222 7.19 223 7.33 224 7.42 225 7.46 226 7.44 227 7.41 228 7.36 229 7.31 230 7.26 231 7.22 232 7.17 233 7.12 234 7.09 235 7.08 236 7.09 237 7.13 238 7.2 239 7.27 240 7.36 241 7.48 242 7.65 243 7.86 244 8.09 245 8.32 246 8.56 247 8.81 248 9.09 249 9.38 250 9.7 251 10.05 252 10.43 253 10.84 254 11.27 255 11.71 256 12.17 257 12.67 258 13.18 259 13.67 260 14.14 261 14.59 262 15.05 263 15.48 264 15.87 265 16.19 266 16.46 267 16.7 268 16.92 269 17.1 270 17.24 271 16.9 272 16.53 273 16.15 274 15.75 275 15.33 276 14.88 277 14.4 278 13.9 279 13.4 280 12.94 281 12.49 282 12.05 283 11.62 284 11.22 285 10.84 286 10.48 287 10.13 288 9.8 289 9.5 290 9.22 291 8.95 292 8.7 293 8.46 294 8.25 295 8.08 296 7.92 297 7.78 298 7.66 299 7.56 300 7.49 301 7.43 302 7.38 303 7.34 304 7.31 305 7.29 306 7.28 307 7.27 308 7.26 309 7.26 310 7.24 311 7.21 312 7.16 313 7.1 314 7.02 315 6.93 316 6.83 317 6.7 318 6.56 319 6.41 320 6.27 321 6.12 322 5.95 323 5.79 324 5.65 325 5.54 326 5.46 327 5.38 328 5.32 329 5.26 330 5.21 331 5.17 332 5.13 333 5.1 334 5.06 335 5.01 336 4.93 337 4.83 338 4.69 339 4.54 340 4.38 341 4.16 342 3.9 343 3.6 344 3.3 345 3.02 346 2.76 347 2.51 348 2.26 349 2.03 350 1.82 351 1.63 352 1.44 353 1.26 354 1.11 355 0.98 356 0.88 357 0.8 358 0.72 359 0.65 0",12.5,"【900MHz】OVTK-0205-184",360,945,960,0,null,"OVTK-0205-184",false,0,0,null],</v>
      </c>
      <c r="D102" s="10" t="str">
        <f t="shared" si="145"/>
        <v>"20180215_エリア設計部修正","2 0 0 360 0 0.04 1 0.04 2 0.04 3 0.04 4 0.04 5 0.04 6 0.04 7 0.04 8 0.04 9 0.05 10 0.05 11 0.05 12 0.05 13 0.05 14 0.06 15 0.06 16 0.06 17 0.07 18 0.07 19 0.07 20 0.08 21 0.08 22 0.08 23 0.09 24 0.1 25 0.1 26 0.11 27 0.12 28 0.12 29 0.13 30 0.14 31 0.15 32 0.16 33 0.16 34 0.17 35 0.18 36 0.19 37 0.2 38 0.21 39 0.22 40 0.22 41 0.23 42 0.25 43 0.26 44 0.27 45 0.28 46 0.29 47 0.3 48 0.31 49 0.32 50 0.33 51 0.34 52 0.35 53 0.36 54 0.37 55 0.37 56 0.38 57 0.39 58 0.4 59 0.4 60 0.41 61 0.42 62 0.43 63 0.43 64 0.44 65 0.45 66 0.46 67 0.46 68 0.47 69 0.47 70 0.48 71 0.48 72 0.49 73 0.49 74 0.5 75 0.5 76 0.51 77 0.51 78 0.51 79 0.52 80 0.52 81 0.52 82 0.53 83 0.53 84 0.53 85 0.54 86 0.54 87 0.54 88 0.55 89 0.55 90 0.55 91 0.56 92 0.56 93 0.56 94 0.57 95 0.57 96 0.57 97 0.58 98 0.58 99 0.59 100 0.59 101 0.59 102 0.6 103 0.6 104 0.61 105 0.61 106 0.61 107 0.62 108 0.62 109 0.63 110 0.64 111 0.64 112 0.65 113 0.66 114 0.66 115 0.67 116 0.68 117 0.69 118 0.69 119 0.7 120 0.71 121 0.72 122 0.73 123 0.74 124 0.75 125 0.76 126 0.77 127 0.78 128 0.79 129 0.8 130 0.81 131 0.83 132 0.84 133 0.85 134 0.87 135 0.88 136 0.9 137 0.91 138 0.92 139 0.94 140 0.95 141 0.97 142 0.98 143 0.99 144 1 145 1.02 146 1.03 147 1.04 148 1.06 149 1.07 150 1.09 151 1.1 152 1.12 153 1.13 154 1.14 155 1.16 156 1.17 157 1.18 158 1.19 159 1.19 160 1.2 161 1.2 162 1.2 163 1.2 164 1.2 165 1.19 166 1.18 167 1.16 168 1.15 169 1.13 170 1.1 171 1.08 172 1.05 173 1.02 174 0.99 175 0.95 176 0.92 177 0.88 178 0.84 179 0.8 180 0.76 181 0.74 182 0.72 183 0.7 184 0.69 185 0.67 186 0.65 187 0.63 188 0.62 189 0.6 190 0.58 191 0.56 192 0.55 193 0.53 194 0.51 195 0.49 196 0.48 197 0.46 198 0.44 199 0.43 200 0.41 201 0.39 202 0.38 203 0.36 204 0.34 205 0.33 206 0.31 207 0.29 208 0.28 209 0.26 210 0.25 211 0.23 212 0.22 213 0.2 214 0.19 215 0.18 216 0.17 217 0.16 218 0.15 219 0.14 220 0.13 221 0.12 222 0.11 223 0.1 224 0.09 225 0.08 226 0.07 227 0.06 228 0.06 229 0.05 230 0.04 231 0.04 232 0.03 233 0.03 234 0.03 235 0.02 236 0.02 237 0.02 238 0.02 239 0.01 240 0.01 241 0.01 242 0.01 243 0.01 244 0 245 0 246 0 247 0 248 0 249 0 250 0 251 0 252 0 253 0 254 0 255 0 256 0 257 0 258 0 259 0.01 260 0.01 261 0.01 262 0.02 263 0.02 264 0.02 265 0.03 266 0.03 267 0.03 268 0.04 269 0.04 270 0.04 271 0.05 272 0.05 273 0.06 274 0.06 275 0.07 276 0.07 277 0.08 278 0.08 279 0.09 280 0.1 281 0.1 282 0.11 283 0.12 284 0.12 285 0.13 286 0.14 287 0.14 288 0.15 289 0.16 290 0.16 291 0.17 292 0.18 293 0.19 294 0.2 295 0.21 296 0.21 297 0.22 298 0.23 299 0.24 300 0.25 301 0.25 302 0.26 303 0.27 304 0.27 305 0.27 306 0.28 307 0.28 308 0.28 309 0.29 310 0.29 311 0.29 312 0.29 313 0.3 314 0.3 315 0.3 316 0.3 317 0.3 318 0.3 319 0.31 320 0.31 321 0.31 322 0.31 323 0.31 324 0.31 325 0.31 326 0.31 327 0.3 328 0.3 329 0.3 330 0.29 331 0.29 332 0.28 333 0.27 334 0.27 335 0.26 336 0.25 337 0.25 338 0.24 339 0.23 340 0.22 341 0.22 342 0.21 343 0.2 344 0.19 345 0.18 346 0.17 347 0.16 348 0.15 349 0.13 350 0.12 351 0.11 352 0.09 353 0.08 354 0.07 355 0.06 356 0.05 357 0.05 358 0.04 359 0.04 1 0 360 0 0.58 1 0.5 2 0.43 3 0.36 4 0.3 5 0.24 6 0.18 7 0.11 8 0.05 9 0.01 10 0 11 0 12 0 13 0 14 0 15 0 16 0.02 17 0.07 18 0.15 19 0.24 20 0.33 21 0.43 22 0.56 23 0.69 24 0.82 25 0.95 26 1.07 27 1.2 28 1.32 29 1.43 30 1.52 31 1.61 32 1.69 33 1.76 34 1.82 35 1.86 36 1.88 37 1.89 38 1.9 39 1.92 40 1.93 41 1.94 42 1.94 43 1.95 44 1.96 45 1.98 46 2 47 2.03 48 2.08 49 2.13 50 2.19 51 2.26 52 2.35 53 2.46 54 2.57 55 2.7 56 2.83 57 2.98 58 3.14 59 3.32 60 3.5 61 3.69 62 3.9 63 4.12 64 4.36 65 4.61 66 4.87 67 5.15 68 5.45 69 5.76 70 6.09 71 6.44 72 6.81 73 7.19 74 7.6 75 8.04 76 8.5 77 9 78 9.54 79 10.09 80 10.66 81 11.27 82 11.92 83 12.59 84 13.24 85 13.85 86 14.49 87 15.18 88 15.81 89 16.27 90 16.45 91 16.35 92 16.1 93 15.73 94 15.3 95 14.85 96 14.29 97 13.56 98 12.75 99 11.94 100 11.23 101 10.61 102 10.02 103 9.46 104 8.93 105 8.42 106 7.92 107 7.45 108 7 109 6.57 110 6.18 111 5.81 112 5.47 113 5.15 114 4.83 115 4.53 116 4.22 117 3.92 118 3.62 119 3.35 120 3.1 121 2.87 122 2.66 123 2.47 124 2.28 125 2.1 126 1.93 127 1.77 128 1.61 129 1.47 130 1.35 131 1.24 132 1.15 133 1.06 134 0.98 135 0.91 136 0.85 137 0.78 138 0.73 139 0.68 140 0.65 141 0.63 142 0.61 143 0.6 144 0.59 145 0.57 146 0.55 147 0.53 148 0.51 149 0.49 150 0.48 151 0.46 152 0.44 153 0.42 154 0.41 155 0.4 156 0.41 157 0.43 158 0.45 159 0.49 160 0.52 161 0.57 162 0.64 163 0.73 164 0.82 165 0.92 166 1.02 167 1.14 168 1.27 169 1.37 170 1.44 171 1.49 172 1.53 173 1.56 174 1.58 175 1.59 176 1.56 177 1.49 178 1.41 179 1.34 180 1.3 181 1.29 182 1.28 183 1.27 184 1.26 185 1.26 186 1.3 187 1.41 188 1.55 189 1.72 190 1.88 191 2.06 192 2.27 193 2.49 194 2.71 195 2.91 196 3.09 197 3.28 198 3.46 199 3.62 200 3.75 201 3.84 202 3.92 203 3.98 204 4.05 205 4.13 206 4.22 207 4.31 208 4.41 209 4.52 210 4.64 211 4.8 212 4.99 213 5.2 214 5.43 215 5.65 216 5.89 217 6.16 218 6.43 219 6.68 220 6.87 221 7.03 222 7.19 223 7.33 224 7.42 225 7.46 226 7.44 227 7.41 228 7.36 229 7.31 230 7.26 231 7.22 232 7.17 233 7.12 234 7.09 235 7.08 236 7.09 237 7.13 238 7.2 239 7.27 240 7.36 241 7.48 242 7.65 243 7.86 244 8.09 245 8.32 246 8.56 247 8.81 248 9.09 249 9.38 250 9.7 251 10.05 252 10.43 253 10.84 254 11.27 255 11.71 256 12.17 257 12.67 258 13.18 259 13.67 260 14.14 261 14.59 262 15.05 263 15.48 264 15.87 265 16.19 266 16.46 267 16.7 268 16.92 269 17.1 270 17.24 271 16.9 272 16.53 273 16.15 274 15.75 275 15.33 276 14.88 277 14.4 278 13.9 279 13.4 280 12.94 281 12.49 282 12.05 283 11.62 284 11.22 285 10.84 286 10.48 287 10.13 288 9.8 289 9.5 290 9.22 291 8.95 292 8.7 293 8.46 294 8.25 295 8.08 296 7.92 297 7.78 298 7.66 299 7.56 300 7.49 301 7.43 302 7.38 303 7.34 304 7.31 305 7.29 306 7.28 307 7.27 308 7.26 309 7.26 310 7.24 311 7.21 312 7.16 313 7.1 314 7.02 315 6.93 316 6.83 317 6.7 318 6.56 319 6.41 320 6.27 321 6.12 322 5.95 323 5.79 324 5.65 325 5.54 326 5.46 327 5.38 328 5.32 329 5.26 330 5.21 331 5.17 332 5.13 333 5.1 334 5.06 335 5.01 336 4.93 337 4.83 338 4.69 339 4.54 340 4.38 341 4.16 342 3.9 343 3.6 344 3.3 345 3.02 346 2.76 347 2.51 348 2.26 349 2.03 350 1.82 351 1.63 352 1.44 353 1.26 354 1.11 355 0.98 356 0.88 357 0.8 358 0.72 359 0.65 0",12.5,"【900MHz】OVTK-0205-184",360,945,960,0,null,"OVTK-0205-184",false,0,0,null],</v>
      </c>
      <c r="E102" s="10" t="str">
        <f t="shared" si="145"/>
        <v>"2 0 0 360 0 0.04 1 0.04 2 0.04 3 0.04 4 0.04 5 0.04 6 0.04 7 0.04 8 0.04 9 0.05 10 0.05 11 0.05 12 0.05 13 0.05 14 0.06 15 0.06 16 0.06 17 0.07 18 0.07 19 0.07 20 0.08 21 0.08 22 0.08 23 0.09 24 0.1 25 0.1 26 0.11 27 0.12 28 0.12 29 0.13 30 0.14 31 0.15 32 0.16 33 0.16 34 0.17 35 0.18 36 0.19 37 0.2 38 0.21 39 0.22 40 0.22 41 0.23 42 0.25 43 0.26 44 0.27 45 0.28 46 0.29 47 0.3 48 0.31 49 0.32 50 0.33 51 0.34 52 0.35 53 0.36 54 0.37 55 0.37 56 0.38 57 0.39 58 0.4 59 0.4 60 0.41 61 0.42 62 0.43 63 0.43 64 0.44 65 0.45 66 0.46 67 0.46 68 0.47 69 0.47 70 0.48 71 0.48 72 0.49 73 0.49 74 0.5 75 0.5 76 0.51 77 0.51 78 0.51 79 0.52 80 0.52 81 0.52 82 0.53 83 0.53 84 0.53 85 0.54 86 0.54 87 0.54 88 0.55 89 0.55 90 0.55 91 0.56 92 0.56 93 0.56 94 0.57 95 0.57 96 0.57 97 0.58 98 0.58 99 0.59 100 0.59 101 0.59 102 0.6 103 0.6 104 0.61 105 0.61 106 0.61 107 0.62 108 0.62 109 0.63 110 0.64 111 0.64 112 0.65 113 0.66 114 0.66 115 0.67 116 0.68 117 0.69 118 0.69 119 0.7 120 0.71 121 0.72 122 0.73 123 0.74 124 0.75 125 0.76 126 0.77 127 0.78 128 0.79 129 0.8 130 0.81 131 0.83 132 0.84 133 0.85 134 0.87 135 0.88 136 0.9 137 0.91 138 0.92 139 0.94 140 0.95 141 0.97 142 0.98 143 0.99 144 1 145 1.02 146 1.03 147 1.04 148 1.06 149 1.07 150 1.09 151 1.1 152 1.12 153 1.13 154 1.14 155 1.16 156 1.17 157 1.18 158 1.19 159 1.19 160 1.2 161 1.2 162 1.2 163 1.2 164 1.2 165 1.19 166 1.18 167 1.16 168 1.15 169 1.13 170 1.1 171 1.08 172 1.05 173 1.02 174 0.99 175 0.95 176 0.92 177 0.88 178 0.84 179 0.8 180 0.76 181 0.74 182 0.72 183 0.7 184 0.69 185 0.67 186 0.65 187 0.63 188 0.62 189 0.6 190 0.58 191 0.56 192 0.55 193 0.53 194 0.51 195 0.49 196 0.48 197 0.46 198 0.44 199 0.43 200 0.41 201 0.39 202 0.38 203 0.36 204 0.34 205 0.33 206 0.31 207 0.29 208 0.28 209 0.26 210 0.25 211 0.23 212 0.22 213 0.2 214 0.19 215 0.18 216 0.17 217 0.16 218 0.15 219 0.14 220 0.13 221 0.12 222 0.11 223 0.1 224 0.09 225 0.08 226 0.07 227 0.06 228 0.06 229 0.05 230 0.04 231 0.04 232 0.03 233 0.03 234 0.03 235 0.02 236 0.02 237 0.02 238 0.02 239 0.01 240 0.01 241 0.01 242 0.01 243 0.01 244 0 245 0 246 0 247 0 248 0 249 0 250 0 251 0 252 0 253 0 254 0 255 0 256 0 257 0 258 0 259 0.01 260 0.01 261 0.01 262 0.02 263 0.02 264 0.02 265 0.03 266 0.03 267 0.03 268 0.04 269 0.04 270 0.04 271 0.05 272 0.05 273 0.06 274 0.06 275 0.07 276 0.07 277 0.08 278 0.08 279 0.09 280 0.1 281 0.1 282 0.11 283 0.12 284 0.12 285 0.13 286 0.14 287 0.14 288 0.15 289 0.16 290 0.16 291 0.17 292 0.18 293 0.19 294 0.2 295 0.21 296 0.21 297 0.22 298 0.23 299 0.24 300 0.25 301 0.25 302 0.26 303 0.27 304 0.27 305 0.27 306 0.28 307 0.28 308 0.28 309 0.29 310 0.29 311 0.29 312 0.29 313 0.3 314 0.3 315 0.3 316 0.3 317 0.3 318 0.3 319 0.31 320 0.31 321 0.31 322 0.31 323 0.31 324 0.31 325 0.31 326 0.31 327 0.3 328 0.3 329 0.3 330 0.29 331 0.29 332 0.28 333 0.27 334 0.27 335 0.26 336 0.25 337 0.25 338 0.24 339 0.23 340 0.22 341 0.22 342 0.21 343 0.2 344 0.19 345 0.18 346 0.17 347 0.16 348 0.15 349 0.13 350 0.12 351 0.11 352 0.09 353 0.08 354 0.07 355 0.06 356 0.05 357 0.05 358 0.04 359 0.04 1 0 360 0 0.58 1 0.5 2 0.43 3 0.36 4 0.3 5 0.24 6 0.18 7 0.11 8 0.05 9 0.01 10 0 11 0 12 0 13 0 14 0 15 0 16 0.02 17 0.07 18 0.15 19 0.24 20 0.33 21 0.43 22 0.56 23 0.69 24 0.82 25 0.95 26 1.07 27 1.2 28 1.32 29 1.43 30 1.52 31 1.61 32 1.69 33 1.76 34 1.82 35 1.86 36 1.88 37 1.89 38 1.9 39 1.92 40 1.93 41 1.94 42 1.94 43 1.95 44 1.96 45 1.98 46 2 47 2.03 48 2.08 49 2.13 50 2.19 51 2.26 52 2.35 53 2.46 54 2.57 55 2.7 56 2.83 57 2.98 58 3.14 59 3.32 60 3.5 61 3.69 62 3.9 63 4.12 64 4.36 65 4.61 66 4.87 67 5.15 68 5.45 69 5.76 70 6.09 71 6.44 72 6.81 73 7.19 74 7.6 75 8.04 76 8.5 77 9 78 9.54 79 10.09 80 10.66 81 11.27 82 11.92 83 12.59 84 13.24 85 13.85 86 14.49 87 15.18 88 15.81 89 16.27 90 16.45 91 16.35 92 16.1 93 15.73 94 15.3 95 14.85 96 14.29 97 13.56 98 12.75 99 11.94 100 11.23 101 10.61 102 10.02 103 9.46 104 8.93 105 8.42 106 7.92 107 7.45 108 7 109 6.57 110 6.18 111 5.81 112 5.47 113 5.15 114 4.83 115 4.53 116 4.22 117 3.92 118 3.62 119 3.35 120 3.1 121 2.87 122 2.66 123 2.47 124 2.28 125 2.1 126 1.93 127 1.77 128 1.61 129 1.47 130 1.35 131 1.24 132 1.15 133 1.06 134 0.98 135 0.91 136 0.85 137 0.78 138 0.73 139 0.68 140 0.65 141 0.63 142 0.61 143 0.6 144 0.59 145 0.57 146 0.55 147 0.53 148 0.51 149 0.49 150 0.48 151 0.46 152 0.44 153 0.42 154 0.41 155 0.4 156 0.41 157 0.43 158 0.45 159 0.49 160 0.52 161 0.57 162 0.64 163 0.73 164 0.82 165 0.92 166 1.02 167 1.14 168 1.27 169 1.37 170 1.44 171 1.49 172 1.53 173 1.56 174 1.58 175 1.59 176 1.56 177 1.49 178 1.41 179 1.34 180 1.3 181 1.29 182 1.28 183 1.27 184 1.26 185 1.26 186 1.3 187 1.41 188 1.55 189 1.72 190 1.88 191 2.06 192 2.27 193 2.49 194 2.71 195 2.91 196 3.09 197 3.28 198 3.46 199 3.62 200 3.75 201 3.84 202 3.92 203 3.98 204 4.05 205 4.13 206 4.22 207 4.31 208 4.41 209 4.52 210 4.64 211 4.8 212 4.99 213 5.2 214 5.43 215 5.65 216 5.89 217 6.16 218 6.43 219 6.68 220 6.87 221 7.03 222 7.19 223 7.33 224 7.42 225 7.46 226 7.44 227 7.41 228 7.36 229 7.31 230 7.26 231 7.22 232 7.17 233 7.12 234 7.09 235 7.08 236 7.09 237 7.13 238 7.2 239 7.27 240 7.36 241 7.48 242 7.65 243 7.86 244 8.09 245 8.32 246 8.56 247 8.81 248 9.09 249 9.38 250 9.7 251 10.05 252 10.43 253 10.84 254 11.27 255 11.71 256 12.17 257 12.67 258 13.18 259 13.67 260 14.14 261 14.59 262 15.05 263 15.48 264 15.87 265 16.19 266 16.46 267 16.7 268 16.92 269 17.1 270 17.24 271 16.9 272 16.53 273 16.15 274 15.75 275 15.33 276 14.88 277 14.4 278 13.9 279 13.4 280 12.94 281 12.49 282 12.05 283 11.62 284 11.22 285 10.84 286 10.48 287 10.13 288 9.8 289 9.5 290 9.22 291 8.95 292 8.7 293 8.46 294 8.25 295 8.08 296 7.92 297 7.78 298 7.66 299 7.56 300 7.49 301 7.43 302 7.38 303 7.34 304 7.31 305 7.29 306 7.28 307 7.27 308 7.26 309 7.26 310 7.24 311 7.21 312 7.16 313 7.1 314 7.02 315 6.93 316 6.83 317 6.7 318 6.56 319 6.41 320 6.27 321 6.12 322 5.95 323 5.79 324 5.65 325 5.54 326 5.46 327 5.38 328 5.32 329 5.26 330 5.21 331 5.17 332 5.13 333 5.1 334 5.06 335 5.01 336 4.93 337 4.83 338 4.69 339 4.54 340 4.38 341 4.16 342 3.9 343 3.6 344 3.3 345 3.02 346 2.76 347 2.51 348 2.26 349 2.03 350 1.82 351 1.63 352 1.44 353 1.26 354 1.11 355 0.98 356 0.88 357 0.8 358 0.72 359 0.65 0",12.5,"【900MHz】OVTK-0205-184",360,945,960,0,null,"OVTK-0205-184",false,0,0,null],</v>
      </c>
      <c r="F102" s="10" t="str">
        <f t="shared" si="7"/>
        <v>12.5,"【900MHz】OVTK-0205-184",360,945,960,0,null,"OVTK-0205-184",false,0,0,null],</v>
      </c>
      <c r="G102" s="10" t="str">
        <f t="shared" si="8"/>
        <v>"【900MHz】OVTK-0205-184",360,945,960,0,null,"OVTK-0205-184",false,0,0,null],</v>
      </c>
      <c r="H102" s="10" t="str">
        <f t="shared" ref="H102:L102" si="146">H48&amp;","&amp;I102</f>
        <v>360,945,960,0,null,"OVTK-0205-184",false,0,0,null],</v>
      </c>
      <c r="I102" s="10" t="str">
        <f t="shared" si="146"/>
        <v>945,960,0,null,"OVTK-0205-184",false,0,0,null],</v>
      </c>
      <c r="J102" s="10" t="str">
        <f t="shared" si="146"/>
        <v>960,0,null,"OVTK-0205-184",false,0,0,null],</v>
      </c>
      <c r="K102" s="10" t="str">
        <f t="shared" si="146"/>
        <v>0,null,"OVTK-0205-184",false,0,0,null],</v>
      </c>
      <c r="L102" s="10" t="str">
        <f t="shared" si="146"/>
        <v>null,"OVTK-0205-184",false,0,0,null],</v>
      </c>
      <c r="M102" s="10" t="str">
        <f t="shared" si="10"/>
        <v>"OVTK-0205-184",false,0,0,null],</v>
      </c>
      <c r="N102" s="10" t="str">
        <f t="shared" ref="N102:P102" si="147">N48&amp;","&amp;O102</f>
        <v>false,0,0,null],</v>
      </c>
      <c r="O102" s="10" t="str">
        <f t="shared" si="147"/>
        <v>0,0,null],</v>
      </c>
      <c r="P102" s="10" t="str">
        <f t="shared" si="147"/>
        <v>0,null],</v>
      </c>
      <c r="Q102" s="10" t="str">
        <f t="shared" si="12"/>
        <v>null],</v>
      </c>
    </row>
    <row r="103">
      <c r="A103" s="10" t="str">
        <f t="shared" si="4"/>
        <v>["【900MHz】R-0736FVM-DK(0)",2.28,"電気興業株式会社","20180215_エリア設計部修正","2 0 0 360 0 2 1 2 2 2 3 2 4 2 5 2 6 2 7 2 8 2 9 2 10 2 11 2 12 2 13 1.9 14 1.9 15 1.9 16 1.9 17 1.9 18 1.9 19 1.9 20 1.9 21 1.9 22 1.9 23 1.9 24 1.9 25 1.9 26 1.9 27 1.9 28 1.9 29 1.9 30 2 31 2 32 2 33 2 34 2 35 2 36 2 37 2 38 2 39 2 40 2 41 2 42 2 43 2 44 2 45 2 46 2 47 2 48 2 49 2 50 2 51 2 52 2 53 2 54 2 55 2 56 2 57 2 58 2 59 2 60 2 61 2 62 2 63 2 64 2 65 2 66 2 67 2 68 2 69 2 70 2 71 2 72 2 73 2 74 2 75 2 76 2 77 2 78 2 79 2 80 2 81 2 82 2 83 2 84 2 85 2 86 1.9 87 1.9 88 1.9 89 1.9 90 1.9 91 1.9 92 1.9 93 1.9 94 1.8 95 1.8 96 1.8 97 1.8 98 1.8 99 1.8 100 1.8 101 1.7 102 1.7 103 1.7 104 1.7 105 1.7 106 1.6 107 1.6 108 1.6 109 1.6 110 1.6 111 1.5 112 1.5 113 1.5 114 1.5 115 1.4 116 1.4 117 1.4 118 1.3 119 1.3 120 1.2 121 1.1 122 1.1 123 1.1 124 1 125 1 126 1 127 0.9 128 0.9 129 0.9 130 0.9 131 0.8 132 0.8 133 0.8 134 0.7 135 0.7 136 0.7 137 0.7 138 0.7 139 0.6 140 0.6 141 0.6 142 0.6 143 0.5 144 0.5 145 0.5 146 0.5 147 0.5 148 0.4 149 0.4 150 0.4 151 0.4 152 0.4 153 0.4 154 0.3 155 0.3 156 0.3 157 0.3 158 0.3 159 0.3 160 0.2 161 0.2 162 0.2 163 0.2 164 0.2 165 0.2 166 0.2 167 0.2 168 0.2 169 0.2 170 0.1 171 0.1 172 0.1 173 0.1 174 0.1 175 0.1 176 0.1 177 0.1 178 0.1 179 0 180 0 181 0 182 0 183 0 184 0 185 0 186 0 187 0 188 0 189 0 190 0 191 0 192 0 193 0 194 0 195 0 196 0 197 0 198 0 199 0.1 200 0.1 201 0.1 202 0.1 203 0.1 204 0.1 205 0.1 206 0.2 207 0.2 208 0.2 209 0.2 210 0.2 211 0.3 212 0.3 213 0.3 214 0.3 215 0.3 216 0.4 217 0.4 218 0.4 219 0.4 220 0.5 221 0.5 222 0.5 223 0.5 224 0.5 225 0.6 226 0.6 227 0.6 228 0.6 229 0.7 230 0.7 231 0.7 232 0.8 233 0.8 234 0.8 235 0.8 236 0.9 237 0.9 238 0.9 239 1 240 1 241 1 242 1.1 243 1.1 244 1.1 245 1.2 246 1.2 247 1.2 248 1.2 249 1.3 250 1.3 251 1.3 252 1.4 253 1.4 254 1.4 255 1.5 256 1.5 257 1.5 258 1.5 259 1.5 260 1.6 261 1.6 262 1.6 263 1.6 264 1.7 265 1.7 266 1.7 267 1.7 268 1.7 269 1.7 270 1.8 271 1.8 272 1.8 273 1.8 274 1.8 275 1.8 276 1.9 277 1.9 278 1.9 279 1.9 280 1.9 281 1.9 282 1.9 283 1.9 284 1.9 285 1.9 286 2 287 2 288 2 289 2 290 2 291 2 292 2 293 2 294 2 295 2 296 2 297 2 298 2 299 2 300 2 301 2 302 2 303 2 304 2 305 2 306 2 307 2 308 2 309 2 310 2 311 2 312 2 313 2 314 2 315 2 316 1.9 317 1.9 318 1.9 319 1.9 320 1.9 321 1.9 322 1.9 323 1.9 324 1.9 325 1.9 326 1.9 327 1.8 328 1.8 329 1.8 330 1.8 331 1.8 332 1.8 333 1.8 334 1.8 335 1.8 336 1.8 337 1.8 338 1.8 339 1.8 340 1.8 341 1.8 342 1.8 343 1.8 344 1.8 345 1.8 346 1.9 347 1.9 348 1.9 349 1.9 350 1.9 351 1.9 352 1.9 353 1.9 354 1.9 355 2 356 2 357 2 358 2 359 2 1 0 360 0 0.1 1 0.1 2 0 3 0 4 0 5 0 6 0 7 0 8 0.1 9 0.1 10 0.1 11 0.1 12 0.1 13 0.1 14 0.1 15 0.2 16 0.2 17 0.2 18 0.2 19 0.2 20 0.3 21 0.3 22 0.3 23 0.3 24 0.3 25 0.4 26 0.4 27 0.4 28 0.4 29 0.5 30 0.5 31 0.6 32 0.6 33 0.6 34 0.7 35 0.7 36 0.8 37 0.8 38 0.9 39 1 40 1 41 1.1 42 1.2 43 1.3 44 1.4 45 1.4 46 1.5 47 1.6 48 1.7 49 1.8 50 2 51 2.1 52 2.2 53 2.3 54 2.5 55 2.6 56 2.8 57 3 58 3.1 59 3.3 60 3.5 61 3.7 62 4 63 4.2 64 4.5 65 4.8 66 5 67 5.4 68 5.7 69 6.1 70 6.5 71 6.9 72 7.4 73 7.9 74 8.4 75 9.1 76 9.7 77 10.4 78 11.3 79 12.2 80 13.2 81 14.4 82 15.9 83 17.6 84 19.8 85 22.6 86 26.9 87 33.9 88 34.2 89 26.7 90 21.7 91 19.8 92 17.7 93 16.1 94 14.7 95 13.5 96 12.5 97 11.6 98 10.7 99 10 100 9.3 101 8.7 102 8.2 103 7.7 104 7.2 105 6.7 106 6.3 107 5.9 108 5.6 109 5.3 110 5 111 4.6 112 4.4 113 4.1 114 3.9 115 3.6 116 3.4 117 3.2 118 3 119 2.8 120 2.6 121 2.4 122 2.2 123 2.1 124 1.9 125 1.8 126 1.6 127 1.5 128 1.4 129 1.3 130 1.1 131 1 132 0.9 133 0.8 134 0.7 135 0.7 136 0.6 137 0.5 138 0.5 139 0.4 140 0.3 141 0.3 142 0.3 143 0.2 144 0.2 145 0.2 146 0.1 147 0.1 148 0.1 149 0.1 150 0.1 151 0.1 152 0.1 153 0.1 154 0 155 0 156 0 157 0 158 0 159 0 160 0 161 0 162 0 163 0 164 0 165 0 166 0 167 0 168 0 169 0 170 0 171 0 172 0 173 0 174 0.1 175 0.1 176 0.1 177 0.1 178 0.2 179 0.2 180 0.3 181 0.3 182 0.4 183 0.4 184 0.5 185 0.6 186 0.6 187 0.7 188 0.8 189 0.9 190 1 191 1.1 192 1.2 193 1.3 194 1.4 195 1.6 196 1.7 197 1.8 198 2 199 2.1 200 2.2 201 2.4 202 2.5 203 2.7 204 2.9 205 3 206 3.2 207 3.3 208 3.5 209 3.7 210 3.8 211 4 212 4.2 213 4.3 214 4.5 215 4.7 216 4.8 217 5 218 5.2 219 5.3 220 5.5 221 5.6 222 5.8 223 5.9 224 6.1 225 6.2 226 6.3 227 6.5 228 6.6 229 6.7 230 6.8 231 6.9 232 7.1 233 7.2 234 7.3 235 7.4 236 7.6 237 7.7 238 7.9 239 8.1 240 8.3 241 8.4 242 8.7 243 8.8 244 9.1 245 9.4 246 9.6 247 9.9 248 10.2 249 10.6 250 10.9 251 11.3 252 11.8 253 12.2 254 12.7 255 13.3 256 13.9 257 14.5 258 15.3 259 16 260 16.9 261 17.9 262 19.1 263 20.5 264 22.1 265 24.1 266 26.8 267 30.7 268 36.9 269 42.7 270 33.1 271 28.5 272 25.5 273 23 274 21.3 275 19.8 276 18.6 277 17.6 278 16.6 279 15.7 280 15 281 14.3 282 13.7 283 13.2 284 12.6 285 12.2 286 11.7 287 11.3 288 10.9 289 10.6 290 10.3 291 9.9 292 9.7 293 9.4 294 9.1 295 8.9 296 8.7 297 8.5 298 8.3 299 8.1 300 7.9 301 7.7 302 7.6 303 7.4 304 7.2 305 7.1 306 6.9 307 6.8 308 6.6 309 6.5 310 6.3 311 6.2 312 6.1 313 5.9 314 5.8 315 5.7 316 5.5 317 5.4 318 5.3 319 5.1 320 5 321 4.8 322 4.7 323 4.5 324 4.4 325 4.2 326 4.1 327 3.9 328 3.7 329 3.6 330 3.4 331 3.2 332 3.1 333 2.9 334 2.7 335 2.6 336 2.4 337 2.3 338 2.1 339 1.9 340 1.8 341 1.7 342 1.5 343 1.4 344 1.2 345 1.1 346 1 347 0.9 348 0.8 349 0.7 350 0.6 351 0.5 352 0.4 353 0.4 354 0.3 355 0.2 356 0.2 357 0.2 358 0.1 359 0.1 0",4.5,"【900MHz】R-0736FVM-DK",360,945,960,0,null,"R-0736FVM-DK",false,0,0,null],</v>
      </c>
      <c r="B103" s="10" t="str">
        <f t="shared" si="5"/>
        <v>2.28,"電気興業株式会社","20180215_エリア設計部修正","2 0 0 360 0 2 1 2 2 2 3 2 4 2 5 2 6 2 7 2 8 2 9 2 10 2 11 2 12 2 13 1.9 14 1.9 15 1.9 16 1.9 17 1.9 18 1.9 19 1.9 20 1.9 21 1.9 22 1.9 23 1.9 24 1.9 25 1.9 26 1.9 27 1.9 28 1.9 29 1.9 30 2 31 2 32 2 33 2 34 2 35 2 36 2 37 2 38 2 39 2 40 2 41 2 42 2 43 2 44 2 45 2 46 2 47 2 48 2 49 2 50 2 51 2 52 2 53 2 54 2 55 2 56 2 57 2 58 2 59 2 60 2 61 2 62 2 63 2 64 2 65 2 66 2 67 2 68 2 69 2 70 2 71 2 72 2 73 2 74 2 75 2 76 2 77 2 78 2 79 2 80 2 81 2 82 2 83 2 84 2 85 2 86 1.9 87 1.9 88 1.9 89 1.9 90 1.9 91 1.9 92 1.9 93 1.9 94 1.8 95 1.8 96 1.8 97 1.8 98 1.8 99 1.8 100 1.8 101 1.7 102 1.7 103 1.7 104 1.7 105 1.7 106 1.6 107 1.6 108 1.6 109 1.6 110 1.6 111 1.5 112 1.5 113 1.5 114 1.5 115 1.4 116 1.4 117 1.4 118 1.3 119 1.3 120 1.2 121 1.1 122 1.1 123 1.1 124 1 125 1 126 1 127 0.9 128 0.9 129 0.9 130 0.9 131 0.8 132 0.8 133 0.8 134 0.7 135 0.7 136 0.7 137 0.7 138 0.7 139 0.6 140 0.6 141 0.6 142 0.6 143 0.5 144 0.5 145 0.5 146 0.5 147 0.5 148 0.4 149 0.4 150 0.4 151 0.4 152 0.4 153 0.4 154 0.3 155 0.3 156 0.3 157 0.3 158 0.3 159 0.3 160 0.2 161 0.2 162 0.2 163 0.2 164 0.2 165 0.2 166 0.2 167 0.2 168 0.2 169 0.2 170 0.1 171 0.1 172 0.1 173 0.1 174 0.1 175 0.1 176 0.1 177 0.1 178 0.1 179 0 180 0 181 0 182 0 183 0 184 0 185 0 186 0 187 0 188 0 189 0 190 0 191 0 192 0 193 0 194 0 195 0 196 0 197 0 198 0 199 0.1 200 0.1 201 0.1 202 0.1 203 0.1 204 0.1 205 0.1 206 0.2 207 0.2 208 0.2 209 0.2 210 0.2 211 0.3 212 0.3 213 0.3 214 0.3 215 0.3 216 0.4 217 0.4 218 0.4 219 0.4 220 0.5 221 0.5 222 0.5 223 0.5 224 0.5 225 0.6 226 0.6 227 0.6 228 0.6 229 0.7 230 0.7 231 0.7 232 0.8 233 0.8 234 0.8 235 0.8 236 0.9 237 0.9 238 0.9 239 1 240 1 241 1 242 1.1 243 1.1 244 1.1 245 1.2 246 1.2 247 1.2 248 1.2 249 1.3 250 1.3 251 1.3 252 1.4 253 1.4 254 1.4 255 1.5 256 1.5 257 1.5 258 1.5 259 1.5 260 1.6 261 1.6 262 1.6 263 1.6 264 1.7 265 1.7 266 1.7 267 1.7 268 1.7 269 1.7 270 1.8 271 1.8 272 1.8 273 1.8 274 1.8 275 1.8 276 1.9 277 1.9 278 1.9 279 1.9 280 1.9 281 1.9 282 1.9 283 1.9 284 1.9 285 1.9 286 2 287 2 288 2 289 2 290 2 291 2 292 2 293 2 294 2 295 2 296 2 297 2 298 2 299 2 300 2 301 2 302 2 303 2 304 2 305 2 306 2 307 2 308 2 309 2 310 2 311 2 312 2 313 2 314 2 315 2 316 1.9 317 1.9 318 1.9 319 1.9 320 1.9 321 1.9 322 1.9 323 1.9 324 1.9 325 1.9 326 1.9 327 1.8 328 1.8 329 1.8 330 1.8 331 1.8 332 1.8 333 1.8 334 1.8 335 1.8 336 1.8 337 1.8 338 1.8 339 1.8 340 1.8 341 1.8 342 1.8 343 1.8 344 1.8 345 1.8 346 1.9 347 1.9 348 1.9 349 1.9 350 1.9 351 1.9 352 1.9 353 1.9 354 1.9 355 2 356 2 357 2 358 2 359 2 1 0 360 0 0.1 1 0.1 2 0 3 0 4 0 5 0 6 0 7 0 8 0.1 9 0.1 10 0.1 11 0.1 12 0.1 13 0.1 14 0.1 15 0.2 16 0.2 17 0.2 18 0.2 19 0.2 20 0.3 21 0.3 22 0.3 23 0.3 24 0.3 25 0.4 26 0.4 27 0.4 28 0.4 29 0.5 30 0.5 31 0.6 32 0.6 33 0.6 34 0.7 35 0.7 36 0.8 37 0.8 38 0.9 39 1 40 1 41 1.1 42 1.2 43 1.3 44 1.4 45 1.4 46 1.5 47 1.6 48 1.7 49 1.8 50 2 51 2.1 52 2.2 53 2.3 54 2.5 55 2.6 56 2.8 57 3 58 3.1 59 3.3 60 3.5 61 3.7 62 4 63 4.2 64 4.5 65 4.8 66 5 67 5.4 68 5.7 69 6.1 70 6.5 71 6.9 72 7.4 73 7.9 74 8.4 75 9.1 76 9.7 77 10.4 78 11.3 79 12.2 80 13.2 81 14.4 82 15.9 83 17.6 84 19.8 85 22.6 86 26.9 87 33.9 88 34.2 89 26.7 90 21.7 91 19.8 92 17.7 93 16.1 94 14.7 95 13.5 96 12.5 97 11.6 98 10.7 99 10 100 9.3 101 8.7 102 8.2 103 7.7 104 7.2 105 6.7 106 6.3 107 5.9 108 5.6 109 5.3 110 5 111 4.6 112 4.4 113 4.1 114 3.9 115 3.6 116 3.4 117 3.2 118 3 119 2.8 120 2.6 121 2.4 122 2.2 123 2.1 124 1.9 125 1.8 126 1.6 127 1.5 128 1.4 129 1.3 130 1.1 131 1 132 0.9 133 0.8 134 0.7 135 0.7 136 0.6 137 0.5 138 0.5 139 0.4 140 0.3 141 0.3 142 0.3 143 0.2 144 0.2 145 0.2 146 0.1 147 0.1 148 0.1 149 0.1 150 0.1 151 0.1 152 0.1 153 0.1 154 0 155 0 156 0 157 0 158 0 159 0 160 0 161 0 162 0 163 0 164 0 165 0 166 0 167 0 168 0 169 0 170 0 171 0 172 0 173 0 174 0.1 175 0.1 176 0.1 177 0.1 178 0.2 179 0.2 180 0.3 181 0.3 182 0.4 183 0.4 184 0.5 185 0.6 186 0.6 187 0.7 188 0.8 189 0.9 190 1 191 1.1 192 1.2 193 1.3 194 1.4 195 1.6 196 1.7 197 1.8 198 2 199 2.1 200 2.2 201 2.4 202 2.5 203 2.7 204 2.9 205 3 206 3.2 207 3.3 208 3.5 209 3.7 210 3.8 211 4 212 4.2 213 4.3 214 4.5 215 4.7 216 4.8 217 5 218 5.2 219 5.3 220 5.5 221 5.6 222 5.8 223 5.9 224 6.1 225 6.2 226 6.3 227 6.5 228 6.6 229 6.7 230 6.8 231 6.9 232 7.1 233 7.2 234 7.3 235 7.4 236 7.6 237 7.7 238 7.9 239 8.1 240 8.3 241 8.4 242 8.7 243 8.8 244 9.1 245 9.4 246 9.6 247 9.9 248 10.2 249 10.6 250 10.9 251 11.3 252 11.8 253 12.2 254 12.7 255 13.3 256 13.9 257 14.5 258 15.3 259 16 260 16.9 261 17.9 262 19.1 263 20.5 264 22.1 265 24.1 266 26.8 267 30.7 268 36.9 269 42.7 270 33.1 271 28.5 272 25.5 273 23 274 21.3 275 19.8 276 18.6 277 17.6 278 16.6 279 15.7 280 15 281 14.3 282 13.7 283 13.2 284 12.6 285 12.2 286 11.7 287 11.3 288 10.9 289 10.6 290 10.3 291 9.9 292 9.7 293 9.4 294 9.1 295 8.9 296 8.7 297 8.5 298 8.3 299 8.1 300 7.9 301 7.7 302 7.6 303 7.4 304 7.2 305 7.1 306 6.9 307 6.8 308 6.6 309 6.5 310 6.3 311 6.2 312 6.1 313 5.9 314 5.8 315 5.7 316 5.5 317 5.4 318 5.3 319 5.1 320 5 321 4.8 322 4.7 323 4.5 324 4.4 325 4.2 326 4.1 327 3.9 328 3.7 329 3.6 330 3.4 331 3.2 332 3.1 333 2.9 334 2.7 335 2.6 336 2.4 337 2.3 338 2.1 339 1.9 340 1.8 341 1.7 342 1.5 343 1.4 344 1.2 345 1.1 346 1 347 0.9 348 0.8 349 0.7 350 0.6 351 0.5 352 0.4 353 0.4 354 0.3 355 0.2 356 0.2 357 0.2 358 0.1 359 0.1 0",4.5,"【900MHz】R-0736FVM-DK",360,945,960,0,null,"R-0736FVM-DK",false,0,0,null],</v>
      </c>
      <c r="C103" s="10" t="str">
        <f t="shared" ref="C103:E103" si="148">""""&amp;C49&amp;""","&amp;D103</f>
        <v>"電気興業株式会社","20180215_エリア設計部修正","2 0 0 360 0 2 1 2 2 2 3 2 4 2 5 2 6 2 7 2 8 2 9 2 10 2 11 2 12 2 13 1.9 14 1.9 15 1.9 16 1.9 17 1.9 18 1.9 19 1.9 20 1.9 21 1.9 22 1.9 23 1.9 24 1.9 25 1.9 26 1.9 27 1.9 28 1.9 29 1.9 30 2 31 2 32 2 33 2 34 2 35 2 36 2 37 2 38 2 39 2 40 2 41 2 42 2 43 2 44 2 45 2 46 2 47 2 48 2 49 2 50 2 51 2 52 2 53 2 54 2 55 2 56 2 57 2 58 2 59 2 60 2 61 2 62 2 63 2 64 2 65 2 66 2 67 2 68 2 69 2 70 2 71 2 72 2 73 2 74 2 75 2 76 2 77 2 78 2 79 2 80 2 81 2 82 2 83 2 84 2 85 2 86 1.9 87 1.9 88 1.9 89 1.9 90 1.9 91 1.9 92 1.9 93 1.9 94 1.8 95 1.8 96 1.8 97 1.8 98 1.8 99 1.8 100 1.8 101 1.7 102 1.7 103 1.7 104 1.7 105 1.7 106 1.6 107 1.6 108 1.6 109 1.6 110 1.6 111 1.5 112 1.5 113 1.5 114 1.5 115 1.4 116 1.4 117 1.4 118 1.3 119 1.3 120 1.2 121 1.1 122 1.1 123 1.1 124 1 125 1 126 1 127 0.9 128 0.9 129 0.9 130 0.9 131 0.8 132 0.8 133 0.8 134 0.7 135 0.7 136 0.7 137 0.7 138 0.7 139 0.6 140 0.6 141 0.6 142 0.6 143 0.5 144 0.5 145 0.5 146 0.5 147 0.5 148 0.4 149 0.4 150 0.4 151 0.4 152 0.4 153 0.4 154 0.3 155 0.3 156 0.3 157 0.3 158 0.3 159 0.3 160 0.2 161 0.2 162 0.2 163 0.2 164 0.2 165 0.2 166 0.2 167 0.2 168 0.2 169 0.2 170 0.1 171 0.1 172 0.1 173 0.1 174 0.1 175 0.1 176 0.1 177 0.1 178 0.1 179 0 180 0 181 0 182 0 183 0 184 0 185 0 186 0 187 0 188 0 189 0 190 0 191 0 192 0 193 0 194 0 195 0 196 0 197 0 198 0 199 0.1 200 0.1 201 0.1 202 0.1 203 0.1 204 0.1 205 0.1 206 0.2 207 0.2 208 0.2 209 0.2 210 0.2 211 0.3 212 0.3 213 0.3 214 0.3 215 0.3 216 0.4 217 0.4 218 0.4 219 0.4 220 0.5 221 0.5 222 0.5 223 0.5 224 0.5 225 0.6 226 0.6 227 0.6 228 0.6 229 0.7 230 0.7 231 0.7 232 0.8 233 0.8 234 0.8 235 0.8 236 0.9 237 0.9 238 0.9 239 1 240 1 241 1 242 1.1 243 1.1 244 1.1 245 1.2 246 1.2 247 1.2 248 1.2 249 1.3 250 1.3 251 1.3 252 1.4 253 1.4 254 1.4 255 1.5 256 1.5 257 1.5 258 1.5 259 1.5 260 1.6 261 1.6 262 1.6 263 1.6 264 1.7 265 1.7 266 1.7 267 1.7 268 1.7 269 1.7 270 1.8 271 1.8 272 1.8 273 1.8 274 1.8 275 1.8 276 1.9 277 1.9 278 1.9 279 1.9 280 1.9 281 1.9 282 1.9 283 1.9 284 1.9 285 1.9 286 2 287 2 288 2 289 2 290 2 291 2 292 2 293 2 294 2 295 2 296 2 297 2 298 2 299 2 300 2 301 2 302 2 303 2 304 2 305 2 306 2 307 2 308 2 309 2 310 2 311 2 312 2 313 2 314 2 315 2 316 1.9 317 1.9 318 1.9 319 1.9 320 1.9 321 1.9 322 1.9 323 1.9 324 1.9 325 1.9 326 1.9 327 1.8 328 1.8 329 1.8 330 1.8 331 1.8 332 1.8 333 1.8 334 1.8 335 1.8 336 1.8 337 1.8 338 1.8 339 1.8 340 1.8 341 1.8 342 1.8 343 1.8 344 1.8 345 1.8 346 1.9 347 1.9 348 1.9 349 1.9 350 1.9 351 1.9 352 1.9 353 1.9 354 1.9 355 2 356 2 357 2 358 2 359 2 1 0 360 0 0.1 1 0.1 2 0 3 0 4 0 5 0 6 0 7 0 8 0.1 9 0.1 10 0.1 11 0.1 12 0.1 13 0.1 14 0.1 15 0.2 16 0.2 17 0.2 18 0.2 19 0.2 20 0.3 21 0.3 22 0.3 23 0.3 24 0.3 25 0.4 26 0.4 27 0.4 28 0.4 29 0.5 30 0.5 31 0.6 32 0.6 33 0.6 34 0.7 35 0.7 36 0.8 37 0.8 38 0.9 39 1 40 1 41 1.1 42 1.2 43 1.3 44 1.4 45 1.4 46 1.5 47 1.6 48 1.7 49 1.8 50 2 51 2.1 52 2.2 53 2.3 54 2.5 55 2.6 56 2.8 57 3 58 3.1 59 3.3 60 3.5 61 3.7 62 4 63 4.2 64 4.5 65 4.8 66 5 67 5.4 68 5.7 69 6.1 70 6.5 71 6.9 72 7.4 73 7.9 74 8.4 75 9.1 76 9.7 77 10.4 78 11.3 79 12.2 80 13.2 81 14.4 82 15.9 83 17.6 84 19.8 85 22.6 86 26.9 87 33.9 88 34.2 89 26.7 90 21.7 91 19.8 92 17.7 93 16.1 94 14.7 95 13.5 96 12.5 97 11.6 98 10.7 99 10 100 9.3 101 8.7 102 8.2 103 7.7 104 7.2 105 6.7 106 6.3 107 5.9 108 5.6 109 5.3 110 5 111 4.6 112 4.4 113 4.1 114 3.9 115 3.6 116 3.4 117 3.2 118 3 119 2.8 120 2.6 121 2.4 122 2.2 123 2.1 124 1.9 125 1.8 126 1.6 127 1.5 128 1.4 129 1.3 130 1.1 131 1 132 0.9 133 0.8 134 0.7 135 0.7 136 0.6 137 0.5 138 0.5 139 0.4 140 0.3 141 0.3 142 0.3 143 0.2 144 0.2 145 0.2 146 0.1 147 0.1 148 0.1 149 0.1 150 0.1 151 0.1 152 0.1 153 0.1 154 0 155 0 156 0 157 0 158 0 159 0 160 0 161 0 162 0 163 0 164 0 165 0 166 0 167 0 168 0 169 0 170 0 171 0 172 0 173 0 174 0.1 175 0.1 176 0.1 177 0.1 178 0.2 179 0.2 180 0.3 181 0.3 182 0.4 183 0.4 184 0.5 185 0.6 186 0.6 187 0.7 188 0.8 189 0.9 190 1 191 1.1 192 1.2 193 1.3 194 1.4 195 1.6 196 1.7 197 1.8 198 2 199 2.1 200 2.2 201 2.4 202 2.5 203 2.7 204 2.9 205 3 206 3.2 207 3.3 208 3.5 209 3.7 210 3.8 211 4 212 4.2 213 4.3 214 4.5 215 4.7 216 4.8 217 5 218 5.2 219 5.3 220 5.5 221 5.6 222 5.8 223 5.9 224 6.1 225 6.2 226 6.3 227 6.5 228 6.6 229 6.7 230 6.8 231 6.9 232 7.1 233 7.2 234 7.3 235 7.4 236 7.6 237 7.7 238 7.9 239 8.1 240 8.3 241 8.4 242 8.7 243 8.8 244 9.1 245 9.4 246 9.6 247 9.9 248 10.2 249 10.6 250 10.9 251 11.3 252 11.8 253 12.2 254 12.7 255 13.3 256 13.9 257 14.5 258 15.3 259 16 260 16.9 261 17.9 262 19.1 263 20.5 264 22.1 265 24.1 266 26.8 267 30.7 268 36.9 269 42.7 270 33.1 271 28.5 272 25.5 273 23 274 21.3 275 19.8 276 18.6 277 17.6 278 16.6 279 15.7 280 15 281 14.3 282 13.7 283 13.2 284 12.6 285 12.2 286 11.7 287 11.3 288 10.9 289 10.6 290 10.3 291 9.9 292 9.7 293 9.4 294 9.1 295 8.9 296 8.7 297 8.5 298 8.3 299 8.1 300 7.9 301 7.7 302 7.6 303 7.4 304 7.2 305 7.1 306 6.9 307 6.8 308 6.6 309 6.5 310 6.3 311 6.2 312 6.1 313 5.9 314 5.8 315 5.7 316 5.5 317 5.4 318 5.3 319 5.1 320 5 321 4.8 322 4.7 323 4.5 324 4.4 325 4.2 326 4.1 327 3.9 328 3.7 329 3.6 330 3.4 331 3.2 332 3.1 333 2.9 334 2.7 335 2.6 336 2.4 337 2.3 338 2.1 339 1.9 340 1.8 341 1.7 342 1.5 343 1.4 344 1.2 345 1.1 346 1 347 0.9 348 0.8 349 0.7 350 0.6 351 0.5 352 0.4 353 0.4 354 0.3 355 0.2 356 0.2 357 0.2 358 0.1 359 0.1 0",4.5,"【900MHz】R-0736FVM-DK",360,945,960,0,null,"R-0736FVM-DK",false,0,0,null],</v>
      </c>
      <c r="D103" s="10" t="str">
        <f t="shared" si="148"/>
        <v>"20180215_エリア設計部修正","2 0 0 360 0 2 1 2 2 2 3 2 4 2 5 2 6 2 7 2 8 2 9 2 10 2 11 2 12 2 13 1.9 14 1.9 15 1.9 16 1.9 17 1.9 18 1.9 19 1.9 20 1.9 21 1.9 22 1.9 23 1.9 24 1.9 25 1.9 26 1.9 27 1.9 28 1.9 29 1.9 30 2 31 2 32 2 33 2 34 2 35 2 36 2 37 2 38 2 39 2 40 2 41 2 42 2 43 2 44 2 45 2 46 2 47 2 48 2 49 2 50 2 51 2 52 2 53 2 54 2 55 2 56 2 57 2 58 2 59 2 60 2 61 2 62 2 63 2 64 2 65 2 66 2 67 2 68 2 69 2 70 2 71 2 72 2 73 2 74 2 75 2 76 2 77 2 78 2 79 2 80 2 81 2 82 2 83 2 84 2 85 2 86 1.9 87 1.9 88 1.9 89 1.9 90 1.9 91 1.9 92 1.9 93 1.9 94 1.8 95 1.8 96 1.8 97 1.8 98 1.8 99 1.8 100 1.8 101 1.7 102 1.7 103 1.7 104 1.7 105 1.7 106 1.6 107 1.6 108 1.6 109 1.6 110 1.6 111 1.5 112 1.5 113 1.5 114 1.5 115 1.4 116 1.4 117 1.4 118 1.3 119 1.3 120 1.2 121 1.1 122 1.1 123 1.1 124 1 125 1 126 1 127 0.9 128 0.9 129 0.9 130 0.9 131 0.8 132 0.8 133 0.8 134 0.7 135 0.7 136 0.7 137 0.7 138 0.7 139 0.6 140 0.6 141 0.6 142 0.6 143 0.5 144 0.5 145 0.5 146 0.5 147 0.5 148 0.4 149 0.4 150 0.4 151 0.4 152 0.4 153 0.4 154 0.3 155 0.3 156 0.3 157 0.3 158 0.3 159 0.3 160 0.2 161 0.2 162 0.2 163 0.2 164 0.2 165 0.2 166 0.2 167 0.2 168 0.2 169 0.2 170 0.1 171 0.1 172 0.1 173 0.1 174 0.1 175 0.1 176 0.1 177 0.1 178 0.1 179 0 180 0 181 0 182 0 183 0 184 0 185 0 186 0 187 0 188 0 189 0 190 0 191 0 192 0 193 0 194 0 195 0 196 0 197 0 198 0 199 0.1 200 0.1 201 0.1 202 0.1 203 0.1 204 0.1 205 0.1 206 0.2 207 0.2 208 0.2 209 0.2 210 0.2 211 0.3 212 0.3 213 0.3 214 0.3 215 0.3 216 0.4 217 0.4 218 0.4 219 0.4 220 0.5 221 0.5 222 0.5 223 0.5 224 0.5 225 0.6 226 0.6 227 0.6 228 0.6 229 0.7 230 0.7 231 0.7 232 0.8 233 0.8 234 0.8 235 0.8 236 0.9 237 0.9 238 0.9 239 1 240 1 241 1 242 1.1 243 1.1 244 1.1 245 1.2 246 1.2 247 1.2 248 1.2 249 1.3 250 1.3 251 1.3 252 1.4 253 1.4 254 1.4 255 1.5 256 1.5 257 1.5 258 1.5 259 1.5 260 1.6 261 1.6 262 1.6 263 1.6 264 1.7 265 1.7 266 1.7 267 1.7 268 1.7 269 1.7 270 1.8 271 1.8 272 1.8 273 1.8 274 1.8 275 1.8 276 1.9 277 1.9 278 1.9 279 1.9 280 1.9 281 1.9 282 1.9 283 1.9 284 1.9 285 1.9 286 2 287 2 288 2 289 2 290 2 291 2 292 2 293 2 294 2 295 2 296 2 297 2 298 2 299 2 300 2 301 2 302 2 303 2 304 2 305 2 306 2 307 2 308 2 309 2 310 2 311 2 312 2 313 2 314 2 315 2 316 1.9 317 1.9 318 1.9 319 1.9 320 1.9 321 1.9 322 1.9 323 1.9 324 1.9 325 1.9 326 1.9 327 1.8 328 1.8 329 1.8 330 1.8 331 1.8 332 1.8 333 1.8 334 1.8 335 1.8 336 1.8 337 1.8 338 1.8 339 1.8 340 1.8 341 1.8 342 1.8 343 1.8 344 1.8 345 1.8 346 1.9 347 1.9 348 1.9 349 1.9 350 1.9 351 1.9 352 1.9 353 1.9 354 1.9 355 2 356 2 357 2 358 2 359 2 1 0 360 0 0.1 1 0.1 2 0 3 0 4 0 5 0 6 0 7 0 8 0.1 9 0.1 10 0.1 11 0.1 12 0.1 13 0.1 14 0.1 15 0.2 16 0.2 17 0.2 18 0.2 19 0.2 20 0.3 21 0.3 22 0.3 23 0.3 24 0.3 25 0.4 26 0.4 27 0.4 28 0.4 29 0.5 30 0.5 31 0.6 32 0.6 33 0.6 34 0.7 35 0.7 36 0.8 37 0.8 38 0.9 39 1 40 1 41 1.1 42 1.2 43 1.3 44 1.4 45 1.4 46 1.5 47 1.6 48 1.7 49 1.8 50 2 51 2.1 52 2.2 53 2.3 54 2.5 55 2.6 56 2.8 57 3 58 3.1 59 3.3 60 3.5 61 3.7 62 4 63 4.2 64 4.5 65 4.8 66 5 67 5.4 68 5.7 69 6.1 70 6.5 71 6.9 72 7.4 73 7.9 74 8.4 75 9.1 76 9.7 77 10.4 78 11.3 79 12.2 80 13.2 81 14.4 82 15.9 83 17.6 84 19.8 85 22.6 86 26.9 87 33.9 88 34.2 89 26.7 90 21.7 91 19.8 92 17.7 93 16.1 94 14.7 95 13.5 96 12.5 97 11.6 98 10.7 99 10 100 9.3 101 8.7 102 8.2 103 7.7 104 7.2 105 6.7 106 6.3 107 5.9 108 5.6 109 5.3 110 5 111 4.6 112 4.4 113 4.1 114 3.9 115 3.6 116 3.4 117 3.2 118 3 119 2.8 120 2.6 121 2.4 122 2.2 123 2.1 124 1.9 125 1.8 126 1.6 127 1.5 128 1.4 129 1.3 130 1.1 131 1 132 0.9 133 0.8 134 0.7 135 0.7 136 0.6 137 0.5 138 0.5 139 0.4 140 0.3 141 0.3 142 0.3 143 0.2 144 0.2 145 0.2 146 0.1 147 0.1 148 0.1 149 0.1 150 0.1 151 0.1 152 0.1 153 0.1 154 0 155 0 156 0 157 0 158 0 159 0 160 0 161 0 162 0 163 0 164 0 165 0 166 0 167 0 168 0 169 0 170 0 171 0 172 0 173 0 174 0.1 175 0.1 176 0.1 177 0.1 178 0.2 179 0.2 180 0.3 181 0.3 182 0.4 183 0.4 184 0.5 185 0.6 186 0.6 187 0.7 188 0.8 189 0.9 190 1 191 1.1 192 1.2 193 1.3 194 1.4 195 1.6 196 1.7 197 1.8 198 2 199 2.1 200 2.2 201 2.4 202 2.5 203 2.7 204 2.9 205 3 206 3.2 207 3.3 208 3.5 209 3.7 210 3.8 211 4 212 4.2 213 4.3 214 4.5 215 4.7 216 4.8 217 5 218 5.2 219 5.3 220 5.5 221 5.6 222 5.8 223 5.9 224 6.1 225 6.2 226 6.3 227 6.5 228 6.6 229 6.7 230 6.8 231 6.9 232 7.1 233 7.2 234 7.3 235 7.4 236 7.6 237 7.7 238 7.9 239 8.1 240 8.3 241 8.4 242 8.7 243 8.8 244 9.1 245 9.4 246 9.6 247 9.9 248 10.2 249 10.6 250 10.9 251 11.3 252 11.8 253 12.2 254 12.7 255 13.3 256 13.9 257 14.5 258 15.3 259 16 260 16.9 261 17.9 262 19.1 263 20.5 264 22.1 265 24.1 266 26.8 267 30.7 268 36.9 269 42.7 270 33.1 271 28.5 272 25.5 273 23 274 21.3 275 19.8 276 18.6 277 17.6 278 16.6 279 15.7 280 15 281 14.3 282 13.7 283 13.2 284 12.6 285 12.2 286 11.7 287 11.3 288 10.9 289 10.6 290 10.3 291 9.9 292 9.7 293 9.4 294 9.1 295 8.9 296 8.7 297 8.5 298 8.3 299 8.1 300 7.9 301 7.7 302 7.6 303 7.4 304 7.2 305 7.1 306 6.9 307 6.8 308 6.6 309 6.5 310 6.3 311 6.2 312 6.1 313 5.9 314 5.8 315 5.7 316 5.5 317 5.4 318 5.3 319 5.1 320 5 321 4.8 322 4.7 323 4.5 324 4.4 325 4.2 326 4.1 327 3.9 328 3.7 329 3.6 330 3.4 331 3.2 332 3.1 333 2.9 334 2.7 335 2.6 336 2.4 337 2.3 338 2.1 339 1.9 340 1.8 341 1.7 342 1.5 343 1.4 344 1.2 345 1.1 346 1 347 0.9 348 0.8 349 0.7 350 0.6 351 0.5 352 0.4 353 0.4 354 0.3 355 0.2 356 0.2 357 0.2 358 0.1 359 0.1 0",4.5,"【900MHz】R-0736FVM-DK",360,945,960,0,null,"R-0736FVM-DK",false,0,0,null],</v>
      </c>
      <c r="E103" s="10" t="str">
        <f t="shared" si="148"/>
        <v>"2 0 0 360 0 2 1 2 2 2 3 2 4 2 5 2 6 2 7 2 8 2 9 2 10 2 11 2 12 2 13 1.9 14 1.9 15 1.9 16 1.9 17 1.9 18 1.9 19 1.9 20 1.9 21 1.9 22 1.9 23 1.9 24 1.9 25 1.9 26 1.9 27 1.9 28 1.9 29 1.9 30 2 31 2 32 2 33 2 34 2 35 2 36 2 37 2 38 2 39 2 40 2 41 2 42 2 43 2 44 2 45 2 46 2 47 2 48 2 49 2 50 2 51 2 52 2 53 2 54 2 55 2 56 2 57 2 58 2 59 2 60 2 61 2 62 2 63 2 64 2 65 2 66 2 67 2 68 2 69 2 70 2 71 2 72 2 73 2 74 2 75 2 76 2 77 2 78 2 79 2 80 2 81 2 82 2 83 2 84 2 85 2 86 1.9 87 1.9 88 1.9 89 1.9 90 1.9 91 1.9 92 1.9 93 1.9 94 1.8 95 1.8 96 1.8 97 1.8 98 1.8 99 1.8 100 1.8 101 1.7 102 1.7 103 1.7 104 1.7 105 1.7 106 1.6 107 1.6 108 1.6 109 1.6 110 1.6 111 1.5 112 1.5 113 1.5 114 1.5 115 1.4 116 1.4 117 1.4 118 1.3 119 1.3 120 1.2 121 1.1 122 1.1 123 1.1 124 1 125 1 126 1 127 0.9 128 0.9 129 0.9 130 0.9 131 0.8 132 0.8 133 0.8 134 0.7 135 0.7 136 0.7 137 0.7 138 0.7 139 0.6 140 0.6 141 0.6 142 0.6 143 0.5 144 0.5 145 0.5 146 0.5 147 0.5 148 0.4 149 0.4 150 0.4 151 0.4 152 0.4 153 0.4 154 0.3 155 0.3 156 0.3 157 0.3 158 0.3 159 0.3 160 0.2 161 0.2 162 0.2 163 0.2 164 0.2 165 0.2 166 0.2 167 0.2 168 0.2 169 0.2 170 0.1 171 0.1 172 0.1 173 0.1 174 0.1 175 0.1 176 0.1 177 0.1 178 0.1 179 0 180 0 181 0 182 0 183 0 184 0 185 0 186 0 187 0 188 0 189 0 190 0 191 0 192 0 193 0 194 0 195 0 196 0 197 0 198 0 199 0.1 200 0.1 201 0.1 202 0.1 203 0.1 204 0.1 205 0.1 206 0.2 207 0.2 208 0.2 209 0.2 210 0.2 211 0.3 212 0.3 213 0.3 214 0.3 215 0.3 216 0.4 217 0.4 218 0.4 219 0.4 220 0.5 221 0.5 222 0.5 223 0.5 224 0.5 225 0.6 226 0.6 227 0.6 228 0.6 229 0.7 230 0.7 231 0.7 232 0.8 233 0.8 234 0.8 235 0.8 236 0.9 237 0.9 238 0.9 239 1 240 1 241 1 242 1.1 243 1.1 244 1.1 245 1.2 246 1.2 247 1.2 248 1.2 249 1.3 250 1.3 251 1.3 252 1.4 253 1.4 254 1.4 255 1.5 256 1.5 257 1.5 258 1.5 259 1.5 260 1.6 261 1.6 262 1.6 263 1.6 264 1.7 265 1.7 266 1.7 267 1.7 268 1.7 269 1.7 270 1.8 271 1.8 272 1.8 273 1.8 274 1.8 275 1.8 276 1.9 277 1.9 278 1.9 279 1.9 280 1.9 281 1.9 282 1.9 283 1.9 284 1.9 285 1.9 286 2 287 2 288 2 289 2 290 2 291 2 292 2 293 2 294 2 295 2 296 2 297 2 298 2 299 2 300 2 301 2 302 2 303 2 304 2 305 2 306 2 307 2 308 2 309 2 310 2 311 2 312 2 313 2 314 2 315 2 316 1.9 317 1.9 318 1.9 319 1.9 320 1.9 321 1.9 322 1.9 323 1.9 324 1.9 325 1.9 326 1.9 327 1.8 328 1.8 329 1.8 330 1.8 331 1.8 332 1.8 333 1.8 334 1.8 335 1.8 336 1.8 337 1.8 338 1.8 339 1.8 340 1.8 341 1.8 342 1.8 343 1.8 344 1.8 345 1.8 346 1.9 347 1.9 348 1.9 349 1.9 350 1.9 351 1.9 352 1.9 353 1.9 354 1.9 355 2 356 2 357 2 358 2 359 2 1 0 360 0 0.1 1 0.1 2 0 3 0 4 0 5 0 6 0 7 0 8 0.1 9 0.1 10 0.1 11 0.1 12 0.1 13 0.1 14 0.1 15 0.2 16 0.2 17 0.2 18 0.2 19 0.2 20 0.3 21 0.3 22 0.3 23 0.3 24 0.3 25 0.4 26 0.4 27 0.4 28 0.4 29 0.5 30 0.5 31 0.6 32 0.6 33 0.6 34 0.7 35 0.7 36 0.8 37 0.8 38 0.9 39 1 40 1 41 1.1 42 1.2 43 1.3 44 1.4 45 1.4 46 1.5 47 1.6 48 1.7 49 1.8 50 2 51 2.1 52 2.2 53 2.3 54 2.5 55 2.6 56 2.8 57 3 58 3.1 59 3.3 60 3.5 61 3.7 62 4 63 4.2 64 4.5 65 4.8 66 5 67 5.4 68 5.7 69 6.1 70 6.5 71 6.9 72 7.4 73 7.9 74 8.4 75 9.1 76 9.7 77 10.4 78 11.3 79 12.2 80 13.2 81 14.4 82 15.9 83 17.6 84 19.8 85 22.6 86 26.9 87 33.9 88 34.2 89 26.7 90 21.7 91 19.8 92 17.7 93 16.1 94 14.7 95 13.5 96 12.5 97 11.6 98 10.7 99 10 100 9.3 101 8.7 102 8.2 103 7.7 104 7.2 105 6.7 106 6.3 107 5.9 108 5.6 109 5.3 110 5 111 4.6 112 4.4 113 4.1 114 3.9 115 3.6 116 3.4 117 3.2 118 3 119 2.8 120 2.6 121 2.4 122 2.2 123 2.1 124 1.9 125 1.8 126 1.6 127 1.5 128 1.4 129 1.3 130 1.1 131 1 132 0.9 133 0.8 134 0.7 135 0.7 136 0.6 137 0.5 138 0.5 139 0.4 140 0.3 141 0.3 142 0.3 143 0.2 144 0.2 145 0.2 146 0.1 147 0.1 148 0.1 149 0.1 150 0.1 151 0.1 152 0.1 153 0.1 154 0 155 0 156 0 157 0 158 0 159 0 160 0 161 0 162 0 163 0 164 0 165 0 166 0 167 0 168 0 169 0 170 0 171 0 172 0 173 0 174 0.1 175 0.1 176 0.1 177 0.1 178 0.2 179 0.2 180 0.3 181 0.3 182 0.4 183 0.4 184 0.5 185 0.6 186 0.6 187 0.7 188 0.8 189 0.9 190 1 191 1.1 192 1.2 193 1.3 194 1.4 195 1.6 196 1.7 197 1.8 198 2 199 2.1 200 2.2 201 2.4 202 2.5 203 2.7 204 2.9 205 3 206 3.2 207 3.3 208 3.5 209 3.7 210 3.8 211 4 212 4.2 213 4.3 214 4.5 215 4.7 216 4.8 217 5 218 5.2 219 5.3 220 5.5 221 5.6 222 5.8 223 5.9 224 6.1 225 6.2 226 6.3 227 6.5 228 6.6 229 6.7 230 6.8 231 6.9 232 7.1 233 7.2 234 7.3 235 7.4 236 7.6 237 7.7 238 7.9 239 8.1 240 8.3 241 8.4 242 8.7 243 8.8 244 9.1 245 9.4 246 9.6 247 9.9 248 10.2 249 10.6 250 10.9 251 11.3 252 11.8 253 12.2 254 12.7 255 13.3 256 13.9 257 14.5 258 15.3 259 16 260 16.9 261 17.9 262 19.1 263 20.5 264 22.1 265 24.1 266 26.8 267 30.7 268 36.9 269 42.7 270 33.1 271 28.5 272 25.5 273 23 274 21.3 275 19.8 276 18.6 277 17.6 278 16.6 279 15.7 280 15 281 14.3 282 13.7 283 13.2 284 12.6 285 12.2 286 11.7 287 11.3 288 10.9 289 10.6 290 10.3 291 9.9 292 9.7 293 9.4 294 9.1 295 8.9 296 8.7 297 8.5 298 8.3 299 8.1 300 7.9 301 7.7 302 7.6 303 7.4 304 7.2 305 7.1 306 6.9 307 6.8 308 6.6 309 6.5 310 6.3 311 6.2 312 6.1 313 5.9 314 5.8 315 5.7 316 5.5 317 5.4 318 5.3 319 5.1 320 5 321 4.8 322 4.7 323 4.5 324 4.4 325 4.2 326 4.1 327 3.9 328 3.7 329 3.6 330 3.4 331 3.2 332 3.1 333 2.9 334 2.7 335 2.6 336 2.4 337 2.3 338 2.1 339 1.9 340 1.8 341 1.7 342 1.5 343 1.4 344 1.2 345 1.1 346 1 347 0.9 348 0.8 349 0.7 350 0.6 351 0.5 352 0.4 353 0.4 354 0.3 355 0.2 356 0.2 357 0.2 358 0.1 359 0.1 0",4.5,"【900MHz】R-0736FVM-DK",360,945,960,0,null,"R-0736FVM-DK",false,0,0,null],</v>
      </c>
      <c r="F103" s="10" t="str">
        <f t="shared" si="7"/>
        <v>4.5,"【900MHz】R-0736FVM-DK",360,945,960,0,null,"R-0736FVM-DK",false,0,0,null],</v>
      </c>
      <c r="G103" s="10" t="str">
        <f t="shared" si="8"/>
        <v>"【900MHz】R-0736FVM-DK",360,945,960,0,null,"R-0736FVM-DK",false,0,0,null],</v>
      </c>
      <c r="H103" s="10" t="str">
        <f t="shared" ref="H103:L103" si="149">H49&amp;","&amp;I103</f>
        <v>360,945,960,0,null,"R-0736FVM-DK",false,0,0,null],</v>
      </c>
      <c r="I103" s="10" t="str">
        <f t="shared" si="149"/>
        <v>945,960,0,null,"R-0736FVM-DK",false,0,0,null],</v>
      </c>
      <c r="J103" s="10" t="str">
        <f t="shared" si="149"/>
        <v>960,0,null,"R-0736FVM-DK",false,0,0,null],</v>
      </c>
      <c r="K103" s="10" t="str">
        <f t="shared" si="149"/>
        <v>0,null,"R-0736FVM-DK",false,0,0,null],</v>
      </c>
      <c r="L103" s="10" t="str">
        <f t="shared" si="149"/>
        <v>null,"R-0736FVM-DK",false,0,0,null],</v>
      </c>
      <c r="M103" s="10" t="str">
        <f t="shared" si="10"/>
        <v>"R-0736FVM-DK",false,0,0,null],</v>
      </c>
      <c r="N103" s="10" t="str">
        <f t="shared" ref="N103:P103" si="150">N49&amp;","&amp;O103</f>
        <v>false,0,0,null],</v>
      </c>
      <c r="O103" s="10" t="str">
        <f t="shared" si="150"/>
        <v>0,0,null],</v>
      </c>
      <c r="P103" s="10" t="str">
        <f t="shared" si="150"/>
        <v>0,null],</v>
      </c>
      <c r="Q103" s="10" t="str">
        <f t="shared" si="12"/>
        <v>null],</v>
      </c>
    </row>
    <row r="104">
      <c r="A104" s="10" t="str">
        <f t="shared" si="4"/>
        <v>["【900MHz】SANT(Indoor)-MultiBand-360VH344-GTL(0)",4.02,"Ｇｏｏｄ Ｔｅｌｅｃｏｍｍｕｎｉｃａｔｉｏｎ","20180215_エリア設計部修正","2 0 0 360 0 0.89 1 0.9 2 0.94 3 0.94 4 0.95 5 0.96 6 0.96 7 0.98 8 0.99 9 1.01 10 1.02 11 1.07 12 1.07 13 1.07 14 1.09 15 1.12 16 1.12 17 1.13 18 1.16 19 1.16 20 1.19 21 1.2 22 1.2 23 1.21 24 1.24 25 1.24 26 1.25 27 1.27 28 1.27 29 1.28 30 1.31 31 1.31 32 1.31 33 1.32 34 1.32 35 1.34 36 1.33 37 1.33 38 1.34 39 1.35 40 1.35 41 1.35 42 1.36 43 1.36 44 1.37 45 1.37 46 1.37 47 1.38 48 1.37 49 1.37 50 1.37 51 1.36 52 1.34 53 1.34 54 1.33 55 1.33 56 1.33 57 1.33 58 1.32 59 1.31 60 1.32 61 1.32 62 1.31 63 1.3 64 1.3 65 1.3 66 1.27 67 1.27 68 1.27 69 1.25 70 1.25 71 1.24 72 1.23 73 1.23 74 1.21 75 1.21 76 1.21 77 1.2 78 1.18 79 1.17 80 1.17 81 1.15 82 1.15 83 1.16 84 1.14 85 1.14 86 1.12 87 1.1 88 1.11 89 1.11 90 1.05 91 1.05 92 1.04 93 1.05 94 1.04 95 1.04 96 1.03 97 0.99 98 0.99 99 1.03 100 1.03 101 1.03 102 1.02 103 1 104 0.98 105 0.98 106 0.99 107 0.96 108 0.96 109 0.96 110 0.96 111 0.96 112 0.97 113 0.96 114 0.96 115 0.96 116 0.95 117 0.95 118 0.94 119 0.94 120 0.94 121 0.94 122 0.93 123 0.93 124 0.94 125 0.93 126 0.94 127 0.94 128 0.94 129 0.94 130 0.94 131 0.96 132 0.96 133 0.96 134 0.96 135 0.96 136 1 137 0.98 138 0.98 139 0.98 140 0.99 141 0.99 142 0.99 143 1.01 144 1.01 145 1.02 146 1.02 147 1.02 148 1.02 149 1.04 150 1.04 151 1.05 152 1.07 153 1.07 154 1.07 155 1.08 156 1.09 157 1.11 158 1.11 159 1.11 160 1.11 161 1.12 162 1.12 163 1.12 164 1.14 165 1.14 166 1.14 167 1.14 168 1.14 169 1.15 170 1.16 171 1.15 172 1.15 173 1.14 174 1.13 175 1.13 176 1.12 177 1.11 178 1.11 179 1.12 180 1.11 181 1.11 182 1.1 183 1.09 184 1.09 185 1.09 186 1.07 187 1.07 188 1.06 189 1.04 190 1.04 191 1.03 192 1.01 193 1.01 194 1 195 0.98 196 0.98 197 0.97 198 0.94 199 0.94 200 0.92 201 0.89 202 0.89 203 0.88 204 0.84 205 0.84 206 0.83 207 0.79 208 0.79 209 0.77 210 0.73 211 0.73 212 0.71 213 0.7 214 0.68 215 0.66 216 0.62 217 0.62 218 0.6 219 0.56 220 0.56 221 0.55 222 0.51 223 0.51 224 0.49 225 0.46 226 0.46 227 0.44 228 0.41 229 0.41 230 0.39 231 0.37 232 0.35 233 0.34 234 0.31 235 0.3 236 0.3 237 0.28 238 0.25 239 0.25 240 0.24 241 0.22 242 0.21 243 0.19 244 0.17 245 0.17 246 0.15 247 0.14 248 0.13 249 0.12 250 0.12 251 0.12 252 0.1 253 0.08 254 0.08 255 0.07 256 0.06 257 0.06 258 0.04 259 0.04 260 0.03 261 0.03 262 0.02 263 0.02 264 0.02 265 0.02 266 0.02 267 0.01 268 0.01 269 0.01 270 0.01 271 0.01 272 0.01 273 0.01 274 0.01 275 0 276 0 277 0 278 0 279 0 280 0.01 281 0.01 282 0.02 283 0.04 284 0.04 285 0.04 286 0.04 287 0.04 288 0.04 289 0.06 290 0.06 291 0.06 292 0.07 293 0.07 294 0.08 295 0.08 296 0.08 297 0.09 298 0.11 299 0.12 300 0.13 301 0.14 302 0.15 303 0.15 304 0.16 305 0.16 306 0.16 307 0.19 308 0.19 309 0.19 310 0.2 311 0.22 312 0.22 313 0.22 314 0.23 315 0.24 316 0.25 317 0.27 318 0.27 319 0.29 320 0.31 321 0.31 322 0.33 323 0.36 324 0.36 325 0.37 326 0.39 327 0.39 328 0.4 329 0.43 330 0.43 331 0.44 332 0.46 333 0.46 334 0.47 335 0.49 336 0.49 337 0.51 338 0.54 339 0.54 340 0.55 341 0.62 342 0.62 343 0.62 344 0.64 345 0.64 346 0.65 347 0.68 348 0.68 349 0.7 350 0.74 351 0.74 352 0.77 353 0.8 354 0.8 355 0.82 356 0.84 357 0.84 358 0.85 359 0.89 1 0 360 0 0.94 1 0.97 2 1.02 3 1.04 4 1.06 5 1.08 6 1.1 7 1.11 8 1.13 9 1.13 10 1.14 11 1.14 12 1.14 13 1.13 14 1.13 15 1.09 16 1.08 17 1.05 18 1.02 19 0.98 20 0.95 21 0.9 22 0.86 23 0.81 24 0.76 25 0.73 26 0.64 27 0.62 28 0.55 29 0.52 30 0.47 31 0.41 32 0.37 33 0.33 34 0.29 35 0.28 36 0.24 37 0.22 38 0.21 39 0.19 40 0.19 41 0.19 42 0.2 43 0.22 44 0.25 45 0.26 46 0.31 47 0.36 48 0.39 49 0.45 50 0.52 51 0.58 52 0.69 53 0.76 54 0.82 55 0.97 56 1.06 57 1.23 58 1.33 59 1.49 60 1.63 61 1.77 62 1.94 63 2.16 64 2.3 65 2.51 66 2.76 67 2.94 68 3.29 69 3.48 70 3.87 71 4.12 72 4.34 73 4.77 74 5.08 75 5.47 76 5.85 77 6.25 78 6.69 79 7.3 80 7.68 81 8.53 82 8.99 83 9.5 84 10.56 85 11.16 86 12.26 87 13.26 88 14.33 89 15.62 90 17.24 91 18.81 92 21.62 93 23.31 94 24.99 95 26.98 96 25.61 97 21.56 98 19.52 99 17.44 100 15.89 101 14.7 102 13.57 103 12.3 104 11.64 105 10.9 106 9.92 107 9.44 108 8.51 109 8.11 110 7.47 111 7 112 6.66 113 6.19 114 5.76 115 5.44 116 5.13 117 4.73 118 4.5 119 4.09 120 3.9 121 3.54 122 3.33 123 3.16 124 2.89 125 2.7 126 2.5 127 2.32 128 2.15 129 2.01 130 1.8 131 1.68 132 1.57 133 1.38 134 1.3 135 1.13 136 1.05 137 0.95 138 0.85 139 0.78 140 0.7 141 0.61 142 0.55 143 0.49 144 0.41 145 0.38 146 0.3 147 0.28 148 0.23 149 0.19 150 0.17 151 0.13 152 0.11 153 0.09 154 0.07 155 0.05 156 0.04 157 0.02 158 0.02 159 0.02 160 0.01 161 0 162 0.01 163 0 164 0.01 165 0.01 166 0.01 167 0.02 168 0.03 169 0.03 170 0.04 171 0.04 172 0.04 173 0.06 174 0.07 175 0.08 176 0.08 177 0.09 178 0.1 179 0.12 180 0.12 181 0.14 182 0.15 183 0.16 184 0.18 185 0.19 186 0.21 187 0.23 188 0.24 189 0.26 190 0.28 191 0.3 192 0.33 193 0.34 194 0.36 195 0.39 196 0.41 197 0.43 198 0.46 199 0.48 200 0.5 201 0.52 202 0.54 203 0.57 204 0.59 205 0.61 206 0.63 207 0.64 208 0.68 209 0.71 210 0.73 211 0.76 212 0.78 213 0.81 214 0.84 215 0.89 216 0.91 217 0.95 218 0.98 219 1.04 220 1.08 221 1.14 222 1.19 223 1.24 224 1.3 225 1.36 226 1.43 227 1.52 228 1.59 229 1.65 230 1.78 231 1.84 232 1.99 233 2.07 234 2.21 235 2.33 236 2.45 237 2.61 238 2.79 239 2.93 240 3.07 241 3.3 242 3.45 243 3.72 244 3.87 245 4.16 246 4.36 247 4.6 248 4.84 249 5.12 250 5.35 251 5.76 252 6 253 6.25 254 6.76 255 7.05 256 7.64 257 7.98 258 8.5 259 8.96 260 9.42 261 10 262 10.74 263 11.22 264 11.8 265 12.37 266 13.15 267 14.18 268 14.99 269 16.27 270 17.64 271 18.81 272 21.05 273 22.49 274 23.84 275 25.03 276 24.09 277 21.5 278 20.04 279 18.39 280 17.08 281 15.99 282 14.97 283 13.83 284 13.18 285 12.48 286 11.56 287 11.06 288 10.19 289 9.78 290 9.09 291 8.68 292 8.34 293 7.79 294 7.43 295 7.05 296 6.69 297 6.36 298 6.06 299 5.66 300 5.44 301 5.04 302 4.85 303 4.66 304 4.31 305 4.15 306 3.87 307 3.68 308 3.48 309 3.3 310 3.13 311 2.98 312 2.77 313 2.65 314 2.53 315 2.34 316 2.23 317 2.04 318 1.96 319 1.81 320 1.71 321 1.63 322 1.51 323 1.41 324 1.33 325 1.25 326 1.16 327 1.09 328 1 329 0.95 330 0.87 331 0.82 332 0.78 333 0.71 334 0.67 335 0.64 336 0.61 337 0.57 338 0.55 339 0.52 340 0.51 341 0.5 342 0.5 343 0.5 344 0.5 345 0.51 346 0.52 347 0.54 348 0.56 349 0.59 350 0.61 351 0.64 352 0.67 353 0.7 354 0.73 355 0.77 356 0.8 357 0.84 358 0.87 359 0.92 0",161,"【900MHz】SANT(Indoor)-MultiBand-360VH344-GTL",360,945,960,0,null,"SANT(Indoor)-MultiBand-360VH344-GTL",false,0,0,null],</v>
      </c>
      <c r="B104" s="10" t="str">
        <f t="shared" si="5"/>
        <v>4.02,"Ｇｏｏｄ Ｔｅｌｅｃｏｍｍｕｎｉｃａｔｉｏｎ","20180215_エリア設計部修正","2 0 0 360 0 0.89 1 0.9 2 0.94 3 0.94 4 0.95 5 0.96 6 0.96 7 0.98 8 0.99 9 1.01 10 1.02 11 1.07 12 1.07 13 1.07 14 1.09 15 1.12 16 1.12 17 1.13 18 1.16 19 1.16 20 1.19 21 1.2 22 1.2 23 1.21 24 1.24 25 1.24 26 1.25 27 1.27 28 1.27 29 1.28 30 1.31 31 1.31 32 1.31 33 1.32 34 1.32 35 1.34 36 1.33 37 1.33 38 1.34 39 1.35 40 1.35 41 1.35 42 1.36 43 1.36 44 1.37 45 1.37 46 1.37 47 1.38 48 1.37 49 1.37 50 1.37 51 1.36 52 1.34 53 1.34 54 1.33 55 1.33 56 1.33 57 1.33 58 1.32 59 1.31 60 1.32 61 1.32 62 1.31 63 1.3 64 1.3 65 1.3 66 1.27 67 1.27 68 1.27 69 1.25 70 1.25 71 1.24 72 1.23 73 1.23 74 1.21 75 1.21 76 1.21 77 1.2 78 1.18 79 1.17 80 1.17 81 1.15 82 1.15 83 1.16 84 1.14 85 1.14 86 1.12 87 1.1 88 1.11 89 1.11 90 1.05 91 1.05 92 1.04 93 1.05 94 1.04 95 1.04 96 1.03 97 0.99 98 0.99 99 1.03 100 1.03 101 1.03 102 1.02 103 1 104 0.98 105 0.98 106 0.99 107 0.96 108 0.96 109 0.96 110 0.96 111 0.96 112 0.97 113 0.96 114 0.96 115 0.96 116 0.95 117 0.95 118 0.94 119 0.94 120 0.94 121 0.94 122 0.93 123 0.93 124 0.94 125 0.93 126 0.94 127 0.94 128 0.94 129 0.94 130 0.94 131 0.96 132 0.96 133 0.96 134 0.96 135 0.96 136 1 137 0.98 138 0.98 139 0.98 140 0.99 141 0.99 142 0.99 143 1.01 144 1.01 145 1.02 146 1.02 147 1.02 148 1.02 149 1.04 150 1.04 151 1.05 152 1.07 153 1.07 154 1.07 155 1.08 156 1.09 157 1.11 158 1.11 159 1.11 160 1.11 161 1.12 162 1.12 163 1.12 164 1.14 165 1.14 166 1.14 167 1.14 168 1.14 169 1.15 170 1.16 171 1.15 172 1.15 173 1.14 174 1.13 175 1.13 176 1.12 177 1.11 178 1.11 179 1.12 180 1.11 181 1.11 182 1.1 183 1.09 184 1.09 185 1.09 186 1.07 187 1.07 188 1.06 189 1.04 190 1.04 191 1.03 192 1.01 193 1.01 194 1 195 0.98 196 0.98 197 0.97 198 0.94 199 0.94 200 0.92 201 0.89 202 0.89 203 0.88 204 0.84 205 0.84 206 0.83 207 0.79 208 0.79 209 0.77 210 0.73 211 0.73 212 0.71 213 0.7 214 0.68 215 0.66 216 0.62 217 0.62 218 0.6 219 0.56 220 0.56 221 0.55 222 0.51 223 0.51 224 0.49 225 0.46 226 0.46 227 0.44 228 0.41 229 0.41 230 0.39 231 0.37 232 0.35 233 0.34 234 0.31 235 0.3 236 0.3 237 0.28 238 0.25 239 0.25 240 0.24 241 0.22 242 0.21 243 0.19 244 0.17 245 0.17 246 0.15 247 0.14 248 0.13 249 0.12 250 0.12 251 0.12 252 0.1 253 0.08 254 0.08 255 0.07 256 0.06 257 0.06 258 0.04 259 0.04 260 0.03 261 0.03 262 0.02 263 0.02 264 0.02 265 0.02 266 0.02 267 0.01 268 0.01 269 0.01 270 0.01 271 0.01 272 0.01 273 0.01 274 0.01 275 0 276 0 277 0 278 0 279 0 280 0.01 281 0.01 282 0.02 283 0.04 284 0.04 285 0.04 286 0.04 287 0.04 288 0.04 289 0.06 290 0.06 291 0.06 292 0.07 293 0.07 294 0.08 295 0.08 296 0.08 297 0.09 298 0.11 299 0.12 300 0.13 301 0.14 302 0.15 303 0.15 304 0.16 305 0.16 306 0.16 307 0.19 308 0.19 309 0.19 310 0.2 311 0.22 312 0.22 313 0.22 314 0.23 315 0.24 316 0.25 317 0.27 318 0.27 319 0.29 320 0.31 321 0.31 322 0.33 323 0.36 324 0.36 325 0.37 326 0.39 327 0.39 328 0.4 329 0.43 330 0.43 331 0.44 332 0.46 333 0.46 334 0.47 335 0.49 336 0.49 337 0.51 338 0.54 339 0.54 340 0.55 341 0.62 342 0.62 343 0.62 344 0.64 345 0.64 346 0.65 347 0.68 348 0.68 349 0.7 350 0.74 351 0.74 352 0.77 353 0.8 354 0.8 355 0.82 356 0.84 357 0.84 358 0.85 359 0.89 1 0 360 0 0.94 1 0.97 2 1.02 3 1.04 4 1.06 5 1.08 6 1.1 7 1.11 8 1.13 9 1.13 10 1.14 11 1.14 12 1.14 13 1.13 14 1.13 15 1.09 16 1.08 17 1.05 18 1.02 19 0.98 20 0.95 21 0.9 22 0.86 23 0.81 24 0.76 25 0.73 26 0.64 27 0.62 28 0.55 29 0.52 30 0.47 31 0.41 32 0.37 33 0.33 34 0.29 35 0.28 36 0.24 37 0.22 38 0.21 39 0.19 40 0.19 41 0.19 42 0.2 43 0.22 44 0.25 45 0.26 46 0.31 47 0.36 48 0.39 49 0.45 50 0.52 51 0.58 52 0.69 53 0.76 54 0.82 55 0.97 56 1.06 57 1.23 58 1.33 59 1.49 60 1.63 61 1.77 62 1.94 63 2.16 64 2.3 65 2.51 66 2.76 67 2.94 68 3.29 69 3.48 70 3.87 71 4.12 72 4.34 73 4.77 74 5.08 75 5.47 76 5.85 77 6.25 78 6.69 79 7.3 80 7.68 81 8.53 82 8.99 83 9.5 84 10.56 85 11.16 86 12.26 87 13.26 88 14.33 89 15.62 90 17.24 91 18.81 92 21.62 93 23.31 94 24.99 95 26.98 96 25.61 97 21.56 98 19.52 99 17.44 100 15.89 101 14.7 102 13.57 103 12.3 104 11.64 105 10.9 106 9.92 107 9.44 108 8.51 109 8.11 110 7.47 111 7 112 6.66 113 6.19 114 5.76 115 5.44 116 5.13 117 4.73 118 4.5 119 4.09 120 3.9 121 3.54 122 3.33 123 3.16 124 2.89 125 2.7 126 2.5 127 2.32 128 2.15 129 2.01 130 1.8 131 1.68 132 1.57 133 1.38 134 1.3 135 1.13 136 1.05 137 0.95 138 0.85 139 0.78 140 0.7 141 0.61 142 0.55 143 0.49 144 0.41 145 0.38 146 0.3 147 0.28 148 0.23 149 0.19 150 0.17 151 0.13 152 0.11 153 0.09 154 0.07 155 0.05 156 0.04 157 0.02 158 0.02 159 0.02 160 0.01 161 0 162 0.01 163 0 164 0.01 165 0.01 166 0.01 167 0.02 168 0.03 169 0.03 170 0.04 171 0.04 172 0.04 173 0.06 174 0.07 175 0.08 176 0.08 177 0.09 178 0.1 179 0.12 180 0.12 181 0.14 182 0.15 183 0.16 184 0.18 185 0.19 186 0.21 187 0.23 188 0.24 189 0.26 190 0.28 191 0.3 192 0.33 193 0.34 194 0.36 195 0.39 196 0.41 197 0.43 198 0.46 199 0.48 200 0.5 201 0.52 202 0.54 203 0.57 204 0.59 205 0.61 206 0.63 207 0.64 208 0.68 209 0.71 210 0.73 211 0.76 212 0.78 213 0.81 214 0.84 215 0.89 216 0.91 217 0.95 218 0.98 219 1.04 220 1.08 221 1.14 222 1.19 223 1.24 224 1.3 225 1.36 226 1.43 227 1.52 228 1.59 229 1.65 230 1.78 231 1.84 232 1.99 233 2.07 234 2.21 235 2.33 236 2.45 237 2.61 238 2.79 239 2.93 240 3.07 241 3.3 242 3.45 243 3.72 244 3.87 245 4.16 246 4.36 247 4.6 248 4.84 249 5.12 250 5.35 251 5.76 252 6 253 6.25 254 6.76 255 7.05 256 7.64 257 7.98 258 8.5 259 8.96 260 9.42 261 10 262 10.74 263 11.22 264 11.8 265 12.37 266 13.15 267 14.18 268 14.99 269 16.27 270 17.64 271 18.81 272 21.05 273 22.49 274 23.84 275 25.03 276 24.09 277 21.5 278 20.04 279 18.39 280 17.08 281 15.99 282 14.97 283 13.83 284 13.18 285 12.48 286 11.56 287 11.06 288 10.19 289 9.78 290 9.09 291 8.68 292 8.34 293 7.79 294 7.43 295 7.05 296 6.69 297 6.36 298 6.06 299 5.66 300 5.44 301 5.04 302 4.85 303 4.66 304 4.31 305 4.15 306 3.87 307 3.68 308 3.48 309 3.3 310 3.13 311 2.98 312 2.77 313 2.65 314 2.53 315 2.34 316 2.23 317 2.04 318 1.96 319 1.81 320 1.71 321 1.63 322 1.51 323 1.41 324 1.33 325 1.25 326 1.16 327 1.09 328 1 329 0.95 330 0.87 331 0.82 332 0.78 333 0.71 334 0.67 335 0.64 336 0.61 337 0.57 338 0.55 339 0.52 340 0.51 341 0.5 342 0.5 343 0.5 344 0.5 345 0.51 346 0.52 347 0.54 348 0.56 349 0.59 350 0.61 351 0.64 352 0.67 353 0.7 354 0.73 355 0.77 356 0.8 357 0.84 358 0.87 359 0.92 0",161,"【900MHz】SANT(Indoor)-MultiBand-360VH344-GTL",360,945,960,0,null,"SANT(Indoor)-MultiBand-360VH344-GTL",false,0,0,null],</v>
      </c>
      <c r="C104" s="10" t="str">
        <f t="shared" ref="C104:E104" si="151">""""&amp;C50&amp;""","&amp;D104</f>
        <v>"Ｇｏｏｄ Ｔｅｌｅｃｏｍｍｕｎｉｃａｔｉｏｎ","20180215_エリア設計部修正","2 0 0 360 0 0.89 1 0.9 2 0.94 3 0.94 4 0.95 5 0.96 6 0.96 7 0.98 8 0.99 9 1.01 10 1.02 11 1.07 12 1.07 13 1.07 14 1.09 15 1.12 16 1.12 17 1.13 18 1.16 19 1.16 20 1.19 21 1.2 22 1.2 23 1.21 24 1.24 25 1.24 26 1.25 27 1.27 28 1.27 29 1.28 30 1.31 31 1.31 32 1.31 33 1.32 34 1.32 35 1.34 36 1.33 37 1.33 38 1.34 39 1.35 40 1.35 41 1.35 42 1.36 43 1.36 44 1.37 45 1.37 46 1.37 47 1.38 48 1.37 49 1.37 50 1.37 51 1.36 52 1.34 53 1.34 54 1.33 55 1.33 56 1.33 57 1.33 58 1.32 59 1.31 60 1.32 61 1.32 62 1.31 63 1.3 64 1.3 65 1.3 66 1.27 67 1.27 68 1.27 69 1.25 70 1.25 71 1.24 72 1.23 73 1.23 74 1.21 75 1.21 76 1.21 77 1.2 78 1.18 79 1.17 80 1.17 81 1.15 82 1.15 83 1.16 84 1.14 85 1.14 86 1.12 87 1.1 88 1.11 89 1.11 90 1.05 91 1.05 92 1.04 93 1.05 94 1.04 95 1.04 96 1.03 97 0.99 98 0.99 99 1.03 100 1.03 101 1.03 102 1.02 103 1 104 0.98 105 0.98 106 0.99 107 0.96 108 0.96 109 0.96 110 0.96 111 0.96 112 0.97 113 0.96 114 0.96 115 0.96 116 0.95 117 0.95 118 0.94 119 0.94 120 0.94 121 0.94 122 0.93 123 0.93 124 0.94 125 0.93 126 0.94 127 0.94 128 0.94 129 0.94 130 0.94 131 0.96 132 0.96 133 0.96 134 0.96 135 0.96 136 1 137 0.98 138 0.98 139 0.98 140 0.99 141 0.99 142 0.99 143 1.01 144 1.01 145 1.02 146 1.02 147 1.02 148 1.02 149 1.04 150 1.04 151 1.05 152 1.07 153 1.07 154 1.07 155 1.08 156 1.09 157 1.11 158 1.11 159 1.11 160 1.11 161 1.12 162 1.12 163 1.12 164 1.14 165 1.14 166 1.14 167 1.14 168 1.14 169 1.15 170 1.16 171 1.15 172 1.15 173 1.14 174 1.13 175 1.13 176 1.12 177 1.11 178 1.11 179 1.12 180 1.11 181 1.11 182 1.1 183 1.09 184 1.09 185 1.09 186 1.07 187 1.07 188 1.06 189 1.04 190 1.04 191 1.03 192 1.01 193 1.01 194 1 195 0.98 196 0.98 197 0.97 198 0.94 199 0.94 200 0.92 201 0.89 202 0.89 203 0.88 204 0.84 205 0.84 206 0.83 207 0.79 208 0.79 209 0.77 210 0.73 211 0.73 212 0.71 213 0.7 214 0.68 215 0.66 216 0.62 217 0.62 218 0.6 219 0.56 220 0.56 221 0.55 222 0.51 223 0.51 224 0.49 225 0.46 226 0.46 227 0.44 228 0.41 229 0.41 230 0.39 231 0.37 232 0.35 233 0.34 234 0.31 235 0.3 236 0.3 237 0.28 238 0.25 239 0.25 240 0.24 241 0.22 242 0.21 243 0.19 244 0.17 245 0.17 246 0.15 247 0.14 248 0.13 249 0.12 250 0.12 251 0.12 252 0.1 253 0.08 254 0.08 255 0.07 256 0.06 257 0.06 258 0.04 259 0.04 260 0.03 261 0.03 262 0.02 263 0.02 264 0.02 265 0.02 266 0.02 267 0.01 268 0.01 269 0.01 270 0.01 271 0.01 272 0.01 273 0.01 274 0.01 275 0 276 0 277 0 278 0 279 0 280 0.01 281 0.01 282 0.02 283 0.04 284 0.04 285 0.04 286 0.04 287 0.04 288 0.04 289 0.06 290 0.06 291 0.06 292 0.07 293 0.07 294 0.08 295 0.08 296 0.08 297 0.09 298 0.11 299 0.12 300 0.13 301 0.14 302 0.15 303 0.15 304 0.16 305 0.16 306 0.16 307 0.19 308 0.19 309 0.19 310 0.2 311 0.22 312 0.22 313 0.22 314 0.23 315 0.24 316 0.25 317 0.27 318 0.27 319 0.29 320 0.31 321 0.31 322 0.33 323 0.36 324 0.36 325 0.37 326 0.39 327 0.39 328 0.4 329 0.43 330 0.43 331 0.44 332 0.46 333 0.46 334 0.47 335 0.49 336 0.49 337 0.51 338 0.54 339 0.54 340 0.55 341 0.62 342 0.62 343 0.62 344 0.64 345 0.64 346 0.65 347 0.68 348 0.68 349 0.7 350 0.74 351 0.74 352 0.77 353 0.8 354 0.8 355 0.82 356 0.84 357 0.84 358 0.85 359 0.89 1 0 360 0 0.94 1 0.97 2 1.02 3 1.04 4 1.06 5 1.08 6 1.1 7 1.11 8 1.13 9 1.13 10 1.14 11 1.14 12 1.14 13 1.13 14 1.13 15 1.09 16 1.08 17 1.05 18 1.02 19 0.98 20 0.95 21 0.9 22 0.86 23 0.81 24 0.76 25 0.73 26 0.64 27 0.62 28 0.55 29 0.52 30 0.47 31 0.41 32 0.37 33 0.33 34 0.29 35 0.28 36 0.24 37 0.22 38 0.21 39 0.19 40 0.19 41 0.19 42 0.2 43 0.22 44 0.25 45 0.26 46 0.31 47 0.36 48 0.39 49 0.45 50 0.52 51 0.58 52 0.69 53 0.76 54 0.82 55 0.97 56 1.06 57 1.23 58 1.33 59 1.49 60 1.63 61 1.77 62 1.94 63 2.16 64 2.3 65 2.51 66 2.76 67 2.94 68 3.29 69 3.48 70 3.87 71 4.12 72 4.34 73 4.77 74 5.08 75 5.47 76 5.85 77 6.25 78 6.69 79 7.3 80 7.68 81 8.53 82 8.99 83 9.5 84 10.56 85 11.16 86 12.26 87 13.26 88 14.33 89 15.62 90 17.24 91 18.81 92 21.62 93 23.31 94 24.99 95 26.98 96 25.61 97 21.56 98 19.52 99 17.44 100 15.89 101 14.7 102 13.57 103 12.3 104 11.64 105 10.9 106 9.92 107 9.44 108 8.51 109 8.11 110 7.47 111 7 112 6.66 113 6.19 114 5.76 115 5.44 116 5.13 117 4.73 118 4.5 119 4.09 120 3.9 121 3.54 122 3.33 123 3.16 124 2.89 125 2.7 126 2.5 127 2.32 128 2.15 129 2.01 130 1.8 131 1.68 132 1.57 133 1.38 134 1.3 135 1.13 136 1.05 137 0.95 138 0.85 139 0.78 140 0.7 141 0.61 142 0.55 143 0.49 144 0.41 145 0.38 146 0.3 147 0.28 148 0.23 149 0.19 150 0.17 151 0.13 152 0.11 153 0.09 154 0.07 155 0.05 156 0.04 157 0.02 158 0.02 159 0.02 160 0.01 161 0 162 0.01 163 0 164 0.01 165 0.01 166 0.01 167 0.02 168 0.03 169 0.03 170 0.04 171 0.04 172 0.04 173 0.06 174 0.07 175 0.08 176 0.08 177 0.09 178 0.1 179 0.12 180 0.12 181 0.14 182 0.15 183 0.16 184 0.18 185 0.19 186 0.21 187 0.23 188 0.24 189 0.26 190 0.28 191 0.3 192 0.33 193 0.34 194 0.36 195 0.39 196 0.41 197 0.43 198 0.46 199 0.48 200 0.5 201 0.52 202 0.54 203 0.57 204 0.59 205 0.61 206 0.63 207 0.64 208 0.68 209 0.71 210 0.73 211 0.76 212 0.78 213 0.81 214 0.84 215 0.89 216 0.91 217 0.95 218 0.98 219 1.04 220 1.08 221 1.14 222 1.19 223 1.24 224 1.3 225 1.36 226 1.43 227 1.52 228 1.59 229 1.65 230 1.78 231 1.84 232 1.99 233 2.07 234 2.21 235 2.33 236 2.45 237 2.61 238 2.79 239 2.93 240 3.07 241 3.3 242 3.45 243 3.72 244 3.87 245 4.16 246 4.36 247 4.6 248 4.84 249 5.12 250 5.35 251 5.76 252 6 253 6.25 254 6.76 255 7.05 256 7.64 257 7.98 258 8.5 259 8.96 260 9.42 261 10 262 10.74 263 11.22 264 11.8 265 12.37 266 13.15 267 14.18 268 14.99 269 16.27 270 17.64 271 18.81 272 21.05 273 22.49 274 23.84 275 25.03 276 24.09 277 21.5 278 20.04 279 18.39 280 17.08 281 15.99 282 14.97 283 13.83 284 13.18 285 12.48 286 11.56 287 11.06 288 10.19 289 9.78 290 9.09 291 8.68 292 8.34 293 7.79 294 7.43 295 7.05 296 6.69 297 6.36 298 6.06 299 5.66 300 5.44 301 5.04 302 4.85 303 4.66 304 4.31 305 4.15 306 3.87 307 3.68 308 3.48 309 3.3 310 3.13 311 2.98 312 2.77 313 2.65 314 2.53 315 2.34 316 2.23 317 2.04 318 1.96 319 1.81 320 1.71 321 1.63 322 1.51 323 1.41 324 1.33 325 1.25 326 1.16 327 1.09 328 1 329 0.95 330 0.87 331 0.82 332 0.78 333 0.71 334 0.67 335 0.64 336 0.61 337 0.57 338 0.55 339 0.52 340 0.51 341 0.5 342 0.5 343 0.5 344 0.5 345 0.51 346 0.52 347 0.54 348 0.56 349 0.59 350 0.61 351 0.64 352 0.67 353 0.7 354 0.73 355 0.77 356 0.8 357 0.84 358 0.87 359 0.92 0",161,"【900MHz】SANT(Indoor)-MultiBand-360VH344-GTL",360,945,960,0,null,"SANT(Indoor)-MultiBand-360VH344-GTL",false,0,0,null],</v>
      </c>
      <c r="D104" s="10" t="str">
        <f t="shared" si="151"/>
        <v>"20180215_エリア設計部修正","2 0 0 360 0 0.89 1 0.9 2 0.94 3 0.94 4 0.95 5 0.96 6 0.96 7 0.98 8 0.99 9 1.01 10 1.02 11 1.07 12 1.07 13 1.07 14 1.09 15 1.12 16 1.12 17 1.13 18 1.16 19 1.16 20 1.19 21 1.2 22 1.2 23 1.21 24 1.24 25 1.24 26 1.25 27 1.27 28 1.27 29 1.28 30 1.31 31 1.31 32 1.31 33 1.32 34 1.32 35 1.34 36 1.33 37 1.33 38 1.34 39 1.35 40 1.35 41 1.35 42 1.36 43 1.36 44 1.37 45 1.37 46 1.37 47 1.38 48 1.37 49 1.37 50 1.37 51 1.36 52 1.34 53 1.34 54 1.33 55 1.33 56 1.33 57 1.33 58 1.32 59 1.31 60 1.32 61 1.32 62 1.31 63 1.3 64 1.3 65 1.3 66 1.27 67 1.27 68 1.27 69 1.25 70 1.25 71 1.24 72 1.23 73 1.23 74 1.21 75 1.21 76 1.21 77 1.2 78 1.18 79 1.17 80 1.17 81 1.15 82 1.15 83 1.16 84 1.14 85 1.14 86 1.12 87 1.1 88 1.11 89 1.11 90 1.05 91 1.05 92 1.04 93 1.05 94 1.04 95 1.04 96 1.03 97 0.99 98 0.99 99 1.03 100 1.03 101 1.03 102 1.02 103 1 104 0.98 105 0.98 106 0.99 107 0.96 108 0.96 109 0.96 110 0.96 111 0.96 112 0.97 113 0.96 114 0.96 115 0.96 116 0.95 117 0.95 118 0.94 119 0.94 120 0.94 121 0.94 122 0.93 123 0.93 124 0.94 125 0.93 126 0.94 127 0.94 128 0.94 129 0.94 130 0.94 131 0.96 132 0.96 133 0.96 134 0.96 135 0.96 136 1 137 0.98 138 0.98 139 0.98 140 0.99 141 0.99 142 0.99 143 1.01 144 1.01 145 1.02 146 1.02 147 1.02 148 1.02 149 1.04 150 1.04 151 1.05 152 1.07 153 1.07 154 1.07 155 1.08 156 1.09 157 1.11 158 1.11 159 1.11 160 1.11 161 1.12 162 1.12 163 1.12 164 1.14 165 1.14 166 1.14 167 1.14 168 1.14 169 1.15 170 1.16 171 1.15 172 1.15 173 1.14 174 1.13 175 1.13 176 1.12 177 1.11 178 1.11 179 1.12 180 1.11 181 1.11 182 1.1 183 1.09 184 1.09 185 1.09 186 1.07 187 1.07 188 1.06 189 1.04 190 1.04 191 1.03 192 1.01 193 1.01 194 1 195 0.98 196 0.98 197 0.97 198 0.94 199 0.94 200 0.92 201 0.89 202 0.89 203 0.88 204 0.84 205 0.84 206 0.83 207 0.79 208 0.79 209 0.77 210 0.73 211 0.73 212 0.71 213 0.7 214 0.68 215 0.66 216 0.62 217 0.62 218 0.6 219 0.56 220 0.56 221 0.55 222 0.51 223 0.51 224 0.49 225 0.46 226 0.46 227 0.44 228 0.41 229 0.41 230 0.39 231 0.37 232 0.35 233 0.34 234 0.31 235 0.3 236 0.3 237 0.28 238 0.25 239 0.25 240 0.24 241 0.22 242 0.21 243 0.19 244 0.17 245 0.17 246 0.15 247 0.14 248 0.13 249 0.12 250 0.12 251 0.12 252 0.1 253 0.08 254 0.08 255 0.07 256 0.06 257 0.06 258 0.04 259 0.04 260 0.03 261 0.03 262 0.02 263 0.02 264 0.02 265 0.02 266 0.02 267 0.01 268 0.01 269 0.01 270 0.01 271 0.01 272 0.01 273 0.01 274 0.01 275 0 276 0 277 0 278 0 279 0 280 0.01 281 0.01 282 0.02 283 0.04 284 0.04 285 0.04 286 0.04 287 0.04 288 0.04 289 0.06 290 0.06 291 0.06 292 0.07 293 0.07 294 0.08 295 0.08 296 0.08 297 0.09 298 0.11 299 0.12 300 0.13 301 0.14 302 0.15 303 0.15 304 0.16 305 0.16 306 0.16 307 0.19 308 0.19 309 0.19 310 0.2 311 0.22 312 0.22 313 0.22 314 0.23 315 0.24 316 0.25 317 0.27 318 0.27 319 0.29 320 0.31 321 0.31 322 0.33 323 0.36 324 0.36 325 0.37 326 0.39 327 0.39 328 0.4 329 0.43 330 0.43 331 0.44 332 0.46 333 0.46 334 0.47 335 0.49 336 0.49 337 0.51 338 0.54 339 0.54 340 0.55 341 0.62 342 0.62 343 0.62 344 0.64 345 0.64 346 0.65 347 0.68 348 0.68 349 0.7 350 0.74 351 0.74 352 0.77 353 0.8 354 0.8 355 0.82 356 0.84 357 0.84 358 0.85 359 0.89 1 0 360 0 0.94 1 0.97 2 1.02 3 1.04 4 1.06 5 1.08 6 1.1 7 1.11 8 1.13 9 1.13 10 1.14 11 1.14 12 1.14 13 1.13 14 1.13 15 1.09 16 1.08 17 1.05 18 1.02 19 0.98 20 0.95 21 0.9 22 0.86 23 0.81 24 0.76 25 0.73 26 0.64 27 0.62 28 0.55 29 0.52 30 0.47 31 0.41 32 0.37 33 0.33 34 0.29 35 0.28 36 0.24 37 0.22 38 0.21 39 0.19 40 0.19 41 0.19 42 0.2 43 0.22 44 0.25 45 0.26 46 0.31 47 0.36 48 0.39 49 0.45 50 0.52 51 0.58 52 0.69 53 0.76 54 0.82 55 0.97 56 1.06 57 1.23 58 1.33 59 1.49 60 1.63 61 1.77 62 1.94 63 2.16 64 2.3 65 2.51 66 2.76 67 2.94 68 3.29 69 3.48 70 3.87 71 4.12 72 4.34 73 4.77 74 5.08 75 5.47 76 5.85 77 6.25 78 6.69 79 7.3 80 7.68 81 8.53 82 8.99 83 9.5 84 10.56 85 11.16 86 12.26 87 13.26 88 14.33 89 15.62 90 17.24 91 18.81 92 21.62 93 23.31 94 24.99 95 26.98 96 25.61 97 21.56 98 19.52 99 17.44 100 15.89 101 14.7 102 13.57 103 12.3 104 11.64 105 10.9 106 9.92 107 9.44 108 8.51 109 8.11 110 7.47 111 7 112 6.66 113 6.19 114 5.76 115 5.44 116 5.13 117 4.73 118 4.5 119 4.09 120 3.9 121 3.54 122 3.33 123 3.16 124 2.89 125 2.7 126 2.5 127 2.32 128 2.15 129 2.01 130 1.8 131 1.68 132 1.57 133 1.38 134 1.3 135 1.13 136 1.05 137 0.95 138 0.85 139 0.78 140 0.7 141 0.61 142 0.55 143 0.49 144 0.41 145 0.38 146 0.3 147 0.28 148 0.23 149 0.19 150 0.17 151 0.13 152 0.11 153 0.09 154 0.07 155 0.05 156 0.04 157 0.02 158 0.02 159 0.02 160 0.01 161 0 162 0.01 163 0 164 0.01 165 0.01 166 0.01 167 0.02 168 0.03 169 0.03 170 0.04 171 0.04 172 0.04 173 0.06 174 0.07 175 0.08 176 0.08 177 0.09 178 0.1 179 0.12 180 0.12 181 0.14 182 0.15 183 0.16 184 0.18 185 0.19 186 0.21 187 0.23 188 0.24 189 0.26 190 0.28 191 0.3 192 0.33 193 0.34 194 0.36 195 0.39 196 0.41 197 0.43 198 0.46 199 0.48 200 0.5 201 0.52 202 0.54 203 0.57 204 0.59 205 0.61 206 0.63 207 0.64 208 0.68 209 0.71 210 0.73 211 0.76 212 0.78 213 0.81 214 0.84 215 0.89 216 0.91 217 0.95 218 0.98 219 1.04 220 1.08 221 1.14 222 1.19 223 1.24 224 1.3 225 1.36 226 1.43 227 1.52 228 1.59 229 1.65 230 1.78 231 1.84 232 1.99 233 2.07 234 2.21 235 2.33 236 2.45 237 2.61 238 2.79 239 2.93 240 3.07 241 3.3 242 3.45 243 3.72 244 3.87 245 4.16 246 4.36 247 4.6 248 4.84 249 5.12 250 5.35 251 5.76 252 6 253 6.25 254 6.76 255 7.05 256 7.64 257 7.98 258 8.5 259 8.96 260 9.42 261 10 262 10.74 263 11.22 264 11.8 265 12.37 266 13.15 267 14.18 268 14.99 269 16.27 270 17.64 271 18.81 272 21.05 273 22.49 274 23.84 275 25.03 276 24.09 277 21.5 278 20.04 279 18.39 280 17.08 281 15.99 282 14.97 283 13.83 284 13.18 285 12.48 286 11.56 287 11.06 288 10.19 289 9.78 290 9.09 291 8.68 292 8.34 293 7.79 294 7.43 295 7.05 296 6.69 297 6.36 298 6.06 299 5.66 300 5.44 301 5.04 302 4.85 303 4.66 304 4.31 305 4.15 306 3.87 307 3.68 308 3.48 309 3.3 310 3.13 311 2.98 312 2.77 313 2.65 314 2.53 315 2.34 316 2.23 317 2.04 318 1.96 319 1.81 320 1.71 321 1.63 322 1.51 323 1.41 324 1.33 325 1.25 326 1.16 327 1.09 328 1 329 0.95 330 0.87 331 0.82 332 0.78 333 0.71 334 0.67 335 0.64 336 0.61 337 0.57 338 0.55 339 0.52 340 0.51 341 0.5 342 0.5 343 0.5 344 0.5 345 0.51 346 0.52 347 0.54 348 0.56 349 0.59 350 0.61 351 0.64 352 0.67 353 0.7 354 0.73 355 0.77 356 0.8 357 0.84 358 0.87 359 0.92 0",161,"【900MHz】SANT(Indoor)-MultiBand-360VH344-GTL",360,945,960,0,null,"SANT(Indoor)-MultiBand-360VH344-GTL",false,0,0,null],</v>
      </c>
      <c r="E104" s="10" t="str">
        <f t="shared" si="151"/>
        <v>"2 0 0 360 0 0.89 1 0.9 2 0.94 3 0.94 4 0.95 5 0.96 6 0.96 7 0.98 8 0.99 9 1.01 10 1.02 11 1.07 12 1.07 13 1.07 14 1.09 15 1.12 16 1.12 17 1.13 18 1.16 19 1.16 20 1.19 21 1.2 22 1.2 23 1.21 24 1.24 25 1.24 26 1.25 27 1.27 28 1.27 29 1.28 30 1.31 31 1.31 32 1.31 33 1.32 34 1.32 35 1.34 36 1.33 37 1.33 38 1.34 39 1.35 40 1.35 41 1.35 42 1.36 43 1.36 44 1.37 45 1.37 46 1.37 47 1.38 48 1.37 49 1.37 50 1.37 51 1.36 52 1.34 53 1.34 54 1.33 55 1.33 56 1.33 57 1.33 58 1.32 59 1.31 60 1.32 61 1.32 62 1.31 63 1.3 64 1.3 65 1.3 66 1.27 67 1.27 68 1.27 69 1.25 70 1.25 71 1.24 72 1.23 73 1.23 74 1.21 75 1.21 76 1.21 77 1.2 78 1.18 79 1.17 80 1.17 81 1.15 82 1.15 83 1.16 84 1.14 85 1.14 86 1.12 87 1.1 88 1.11 89 1.11 90 1.05 91 1.05 92 1.04 93 1.05 94 1.04 95 1.04 96 1.03 97 0.99 98 0.99 99 1.03 100 1.03 101 1.03 102 1.02 103 1 104 0.98 105 0.98 106 0.99 107 0.96 108 0.96 109 0.96 110 0.96 111 0.96 112 0.97 113 0.96 114 0.96 115 0.96 116 0.95 117 0.95 118 0.94 119 0.94 120 0.94 121 0.94 122 0.93 123 0.93 124 0.94 125 0.93 126 0.94 127 0.94 128 0.94 129 0.94 130 0.94 131 0.96 132 0.96 133 0.96 134 0.96 135 0.96 136 1 137 0.98 138 0.98 139 0.98 140 0.99 141 0.99 142 0.99 143 1.01 144 1.01 145 1.02 146 1.02 147 1.02 148 1.02 149 1.04 150 1.04 151 1.05 152 1.07 153 1.07 154 1.07 155 1.08 156 1.09 157 1.11 158 1.11 159 1.11 160 1.11 161 1.12 162 1.12 163 1.12 164 1.14 165 1.14 166 1.14 167 1.14 168 1.14 169 1.15 170 1.16 171 1.15 172 1.15 173 1.14 174 1.13 175 1.13 176 1.12 177 1.11 178 1.11 179 1.12 180 1.11 181 1.11 182 1.1 183 1.09 184 1.09 185 1.09 186 1.07 187 1.07 188 1.06 189 1.04 190 1.04 191 1.03 192 1.01 193 1.01 194 1 195 0.98 196 0.98 197 0.97 198 0.94 199 0.94 200 0.92 201 0.89 202 0.89 203 0.88 204 0.84 205 0.84 206 0.83 207 0.79 208 0.79 209 0.77 210 0.73 211 0.73 212 0.71 213 0.7 214 0.68 215 0.66 216 0.62 217 0.62 218 0.6 219 0.56 220 0.56 221 0.55 222 0.51 223 0.51 224 0.49 225 0.46 226 0.46 227 0.44 228 0.41 229 0.41 230 0.39 231 0.37 232 0.35 233 0.34 234 0.31 235 0.3 236 0.3 237 0.28 238 0.25 239 0.25 240 0.24 241 0.22 242 0.21 243 0.19 244 0.17 245 0.17 246 0.15 247 0.14 248 0.13 249 0.12 250 0.12 251 0.12 252 0.1 253 0.08 254 0.08 255 0.07 256 0.06 257 0.06 258 0.04 259 0.04 260 0.03 261 0.03 262 0.02 263 0.02 264 0.02 265 0.02 266 0.02 267 0.01 268 0.01 269 0.01 270 0.01 271 0.01 272 0.01 273 0.01 274 0.01 275 0 276 0 277 0 278 0 279 0 280 0.01 281 0.01 282 0.02 283 0.04 284 0.04 285 0.04 286 0.04 287 0.04 288 0.04 289 0.06 290 0.06 291 0.06 292 0.07 293 0.07 294 0.08 295 0.08 296 0.08 297 0.09 298 0.11 299 0.12 300 0.13 301 0.14 302 0.15 303 0.15 304 0.16 305 0.16 306 0.16 307 0.19 308 0.19 309 0.19 310 0.2 311 0.22 312 0.22 313 0.22 314 0.23 315 0.24 316 0.25 317 0.27 318 0.27 319 0.29 320 0.31 321 0.31 322 0.33 323 0.36 324 0.36 325 0.37 326 0.39 327 0.39 328 0.4 329 0.43 330 0.43 331 0.44 332 0.46 333 0.46 334 0.47 335 0.49 336 0.49 337 0.51 338 0.54 339 0.54 340 0.55 341 0.62 342 0.62 343 0.62 344 0.64 345 0.64 346 0.65 347 0.68 348 0.68 349 0.7 350 0.74 351 0.74 352 0.77 353 0.8 354 0.8 355 0.82 356 0.84 357 0.84 358 0.85 359 0.89 1 0 360 0 0.94 1 0.97 2 1.02 3 1.04 4 1.06 5 1.08 6 1.1 7 1.11 8 1.13 9 1.13 10 1.14 11 1.14 12 1.14 13 1.13 14 1.13 15 1.09 16 1.08 17 1.05 18 1.02 19 0.98 20 0.95 21 0.9 22 0.86 23 0.81 24 0.76 25 0.73 26 0.64 27 0.62 28 0.55 29 0.52 30 0.47 31 0.41 32 0.37 33 0.33 34 0.29 35 0.28 36 0.24 37 0.22 38 0.21 39 0.19 40 0.19 41 0.19 42 0.2 43 0.22 44 0.25 45 0.26 46 0.31 47 0.36 48 0.39 49 0.45 50 0.52 51 0.58 52 0.69 53 0.76 54 0.82 55 0.97 56 1.06 57 1.23 58 1.33 59 1.49 60 1.63 61 1.77 62 1.94 63 2.16 64 2.3 65 2.51 66 2.76 67 2.94 68 3.29 69 3.48 70 3.87 71 4.12 72 4.34 73 4.77 74 5.08 75 5.47 76 5.85 77 6.25 78 6.69 79 7.3 80 7.68 81 8.53 82 8.99 83 9.5 84 10.56 85 11.16 86 12.26 87 13.26 88 14.33 89 15.62 90 17.24 91 18.81 92 21.62 93 23.31 94 24.99 95 26.98 96 25.61 97 21.56 98 19.52 99 17.44 100 15.89 101 14.7 102 13.57 103 12.3 104 11.64 105 10.9 106 9.92 107 9.44 108 8.51 109 8.11 110 7.47 111 7 112 6.66 113 6.19 114 5.76 115 5.44 116 5.13 117 4.73 118 4.5 119 4.09 120 3.9 121 3.54 122 3.33 123 3.16 124 2.89 125 2.7 126 2.5 127 2.32 128 2.15 129 2.01 130 1.8 131 1.68 132 1.57 133 1.38 134 1.3 135 1.13 136 1.05 137 0.95 138 0.85 139 0.78 140 0.7 141 0.61 142 0.55 143 0.49 144 0.41 145 0.38 146 0.3 147 0.28 148 0.23 149 0.19 150 0.17 151 0.13 152 0.11 153 0.09 154 0.07 155 0.05 156 0.04 157 0.02 158 0.02 159 0.02 160 0.01 161 0 162 0.01 163 0 164 0.01 165 0.01 166 0.01 167 0.02 168 0.03 169 0.03 170 0.04 171 0.04 172 0.04 173 0.06 174 0.07 175 0.08 176 0.08 177 0.09 178 0.1 179 0.12 180 0.12 181 0.14 182 0.15 183 0.16 184 0.18 185 0.19 186 0.21 187 0.23 188 0.24 189 0.26 190 0.28 191 0.3 192 0.33 193 0.34 194 0.36 195 0.39 196 0.41 197 0.43 198 0.46 199 0.48 200 0.5 201 0.52 202 0.54 203 0.57 204 0.59 205 0.61 206 0.63 207 0.64 208 0.68 209 0.71 210 0.73 211 0.76 212 0.78 213 0.81 214 0.84 215 0.89 216 0.91 217 0.95 218 0.98 219 1.04 220 1.08 221 1.14 222 1.19 223 1.24 224 1.3 225 1.36 226 1.43 227 1.52 228 1.59 229 1.65 230 1.78 231 1.84 232 1.99 233 2.07 234 2.21 235 2.33 236 2.45 237 2.61 238 2.79 239 2.93 240 3.07 241 3.3 242 3.45 243 3.72 244 3.87 245 4.16 246 4.36 247 4.6 248 4.84 249 5.12 250 5.35 251 5.76 252 6 253 6.25 254 6.76 255 7.05 256 7.64 257 7.98 258 8.5 259 8.96 260 9.42 261 10 262 10.74 263 11.22 264 11.8 265 12.37 266 13.15 267 14.18 268 14.99 269 16.27 270 17.64 271 18.81 272 21.05 273 22.49 274 23.84 275 25.03 276 24.09 277 21.5 278 20.04 279 18.39 280 17.08 281 15.99 282 14.97 283 13.83 284 13.18 285 12.48 286 11.56 287 11.06 288 10.19 289 9.78 290 9.09 291 8.68 292 8.34 293 7.79 294 7.43 295 7.05 296 6.69 297 6.36 298 6.06 299 5.66 300 5.44 301 5.04 302 4.85 303 4.66 304 4.31 305 4.15 306 3.87 307 3.68 308 3.48 309 3.3 310 3.13 311 2.98 312 2.77 313 2.65 314 2.53 315 2.34 316 2.23 317 2.04 318 1.96 319 1.81 320 1.71 321 1.63 322 1.51 323 1.41 324 1.33 325 1.25 326 1.16 327 1.09 328 1 329 0.95 330 0.87 331 0.82 332 0.78 333 0.71 334 0.67 335 0.64 336 0.61 337 0.57 338 0.55 339 0.52 340 0.51 341 0.5 342 0.5 343 0.5 344 0.5 345 0.51 346 0.52 347 0.54 348 0.56 349 0.59 350 0.61 351 0.64 352 0.67 353 0.7 354 0.73 355 0.77 356 0.8 357 0.84 358 0.87 359 0.92 0",161,"【900MHz】SANT(Indoor)-MultiBand-360VH344-GTL",360,945,960,0,null,"SANT(Indoor)-MultiBand-360VH344-GTL",false,0,0,null],</v>
      </c>
      <c r="F104" s="10" t="str">
        <f t="shared" si="7"/>
        <v>161,"【900MHz】SANT(Indoor)-MultiBand-360VH344-GTL",360,945,960,0,null,"SANT(Indoor)-MultiBand-360VH344-GTL",false,0,0,null],</v>
      </c>
      <c r="G104" s="10" t="str">
        <f t="shared" si="8"/>
        <v>"【900MHz】SANT(Indoor)-MultiBand-360VH344-GTL",360,945,960,0,null,"SANT(Indoor)-MultiBand-360VH344-GTL",false,0,0,null],</v>
      </c>
      <c r="H104" s="10" t="str">
        <f t="shared" ref="H104:L104" si="152">H50&amp;","&amp;I104</f>
        <v>360,945,960,0,null,"SANT(Indoor)-MultiBand-360VH344-GTL",false,0,0,null],</v>
      </c>
      <c r="I104" s="10" t="str">
        <f t="shared" si="152"/>
        <v>945,960,0,null,"SANT(Indoor)-MultiBand-360VH344-GTL",false,0,0,null],</v>
      </c>
      <c r="J104" s="10" t="str">
        <f t="shared" si="152"/>
        <v>960,0,null,"SANT(Indoor)-MultiBand-360VH344-GTL",false,0,0,null],</v>
      </c>
      <c r="K104" s="10" t="str">
        <f t="shared" si="152"/>
        <v>0,null,"SANT(Indoor)-MultiBand-360VH344-GTL",false,0,0,null],</v>
      </c>
      <c r="L104" s="10" t="str">
        <f t="shared" si="152"/>
        <v>null,"SANT(Indoor)-MultiBand-360VH344-GTL",false,0,0,null],</v>
      </c>
      <c r="M104" s="10" t="str">
        <f t="shared" si="10"/>
        <v>"SANT(Indoor)-MultiBand-360VH344-GTL",false,0,0,null],</v>
      </c>
      <c r="N104" s="10" t="str">
        <f t="shared" ref="N104:P104" si="153">N50&amp;","&amp;O104</f>
        <v>false,0,0,null],</v>
      </c>
      <c r="O104" s="10" t="str">
        <f t="shared" si="153"/>
        <v>0,0,null],</v>
      </c>
      <c r="P104" s="10" t="str">
        <f t="shared" si="153"/>
        <v>0,null],</v>
      </c>
      <c r="Q104" s="10" t="str">
        <f t="shared" si="12"/>
        <v>null],</v>
      </c>
    </row>
    <row r="105">
      <c r="A105" s="10" t="str">
        <f t="shared" si="4"/>
        <v>["【900MHz】YGS-1319W(0)",9,"Ａｃｅ Ｔｅｃｈｎｏｌｏｇｙ","20170329_エリア設計部登録","2 0 0 360 0 0.02 1 0.01 2 0 3 0.02 4 0.01 5 0 6 0.01 7 0.02 8 0.01 9 0.01 10 0.03 11 0.06 12 0.05 13 0.09 14 0.1 15 0.15 16 0.18 17 0.19 18 0.24 19 0.26 20 0.31 21 0.35 22 0.39 23 0.43 24 0.49 25 0.55 26 0.62 27 0.68 28 0.76 29 0.84 30 0.92 31 1.02 32 1.1 33 1.17 34 1.31 35 1.41 36 1.52 37 1.64 38 1.77 39 1.92 40 2.05 41 2.19 42 2.34 43 2.52 44 2.69 45 2.86 46 3.02 47 3.18 48 3.38 49 3.59 50 3.77 51 3.94 52 4.12 53 4.39 54 4.55 55 4.75 56 4.97 57 5.15 58 5.39 59 5.6 60 5.82 61 5.99 62 6.2 63 6.42 64 6.58 65 6.75 66 6.95 67 7.11 68 7.28 69 7.42 70 7.6 71 7.74 72 7.88 73 8.02 74 8.16 75 8.3 76 8.43 77 8.54 78 8.61 79 8.75 80 8.79 81 8.97 82 9.09 83 9.11 84 9.19 85 9.25 86 9.31 87 9.41 88 9.47 89 9.54 90 9.6 91 9.67 92 9.73 93 9.8 94 9.87 95 9.89 96 10 97 10.05 98 10.11 99 10.14 100 10.32 101 10.37 102 10.42 103 10.5 104 10.62 105 10.68 106 10.77 107 10.91 108 10.93 109 11.11 110 11.24 111 11.31 112 11.48 113 11.6 114 11.78 115 11.93 116 12.07 117 12.21 118 12.39 119 12.54 120 12.76 121 12.85 122 13.12 123 13.35 124 13.56 125 13.77 126 14.01 127 14.26 128 14.59 129 14.81 130 15.11 131 15.48 132 15.64 133 16.13 134 16.4 135 16.67 136 16.95 137 17.35 138 17.81 139 18.19 140 18.44 141 18.77 142 19.37 143 19.77 144 19.99 145 20.51 146 20.49 147 20.74 148 21.05 149 21.26 150 21.27 151 21.44 152 21.25 153 21.36 154 21.29 155 21.18 156 20.78 157 20.71 158 20.62 159 20.19 160 20.08 161 19.8 162 19.53 163 19.34 164 19.08 165 19 166 18.71 167 18.37 168 18.3 169 18.08 170 17.92 171 17.66 172 17.61 173 17.45 174 17.44 175 17.2 176 17.05 177 17.1 178 16.91 179 16.79 180 17.13 181 16.96 182 16.9 183 16.95 184 16.79 185 16.96 186 16.81 187 16.84 188 16.77 189 16.89 190 16.93 191 16.94 192 16.92 193 17.06 194 17.06 195 17.15 196 17.3 197 17.24 198 17.39 199 17.53 200 17.73 201 17.81 202 18 203 18.27 204 18.32 205 18.45 206 18.69 207 18.83 208 19.04 209 19.07 210 19.36 211 19.31 212 19.66 213 19.75 214 20 215 19.97 216 19.91 217 20.02 218 20.15 219 19.9 220 19.92 221 19.93 222 19.76 223 19.85 224 19.5 225 19.47 226 19.24 227 19.11 228 18.92 229 18.81 230 18.53 231 18.39 232 18.26 233 18.04 234 17.79 235 17.65 236 17.42 237 17.24 238 17.1 239 16.84 240 16.61 241 16.52 242 16.43 243 16.16 244 16 245 15.83 246 15.66 247 15.44 248 15.24 249 15.18 250 14.97 251 14.82 252 14.64 253 14.49 254 14.27 255 14.16 256 13.93 257 13.85 258 13.69 259 13.54 260 13.38 261 13.13 262 13.02 263 12.82 264 12.61 265 12.53 266 12.34 267 12.22 268 11.98 269 11.78 270 11.58 271 11.39 272 11.23 273 11.05 274 10.88 275 10.75 276 10.55 277 10.35 278 10.18 279 9.99 280 9.83 281 9.64 282 9.42 283 9.3 284 9.14 285 8.9 286 8.72 287 8.53 288 8.33 289 8.16 290 7.93 291 7.76 292 7.55 293 7.34 294 7.17 295 6.94 296 6.72 297 6.55 298 6.31 299 6.12 300 5.93 301 5.77 302 5.56 303 5.36 304 5.12 305 4.92 306 4.76 307 4.59 308 4.4 309 4.22 310 3.98 311 3.82 312 3.67 313 3.5 314 3.33 315 3.18 316 3.04 317 2.89 318 2.71 319 2.53 320 2.43 321 2.28 322 2.17 323 2.03 324 1.9 325 1.79 326 1.68 327 1.58 328 1.46 329 1.36 330 1.28 331 1.2 332 1.11 333 1.02 334 0.93 335 0.86 336 0.8 337 0.72 338 0.68 339 0.62 340 0.56 341 0.51 342 0.47 343 0.42 344 0.38 345 0.33 346 0.31 347 0.28 348 0.25 349 0.22 350 0.19 351 0.16 352 0.13 353 0.1 354 0.1 355 0.1 356 0.05 357 0.06 358 0.05 359 0.04 1 0 360 0 0.05 1 0.02 2 0.02 3 0 4 0 5 0 6 0 7 0.03 8 0.03 9 0.07 10 0.09 11 0.14 12 0.16 13 0.21 14 0.27 15 0.34 16 0.41 17 0.46 18 0.57 19 0.66 20 0.72 21 0.82 22 0.92 23 1.04 24 1.16 25 1.26 26 1.39 27 1.52 28 1.67 29 1.82 30 1.96 31 2.15 32 2.34 33 2.48 34 2.66 35 2.85 36 3.02 37 3.25 38 3.44 39 3.64 40 3.86 41 4.05 42 4.34 43 4.56 44 4.79 45 5.04 46 5.33 47 5.63 48 5.87 49 6.15 50 6.43 51 6.78 52 7.09 53 7.41 54 7.69 55 7.99 56 8.4 57 8.74 58 9.08 59 9.4 60 9.84 61 10.23 62 10.54 63 10.94 64 11.27 65 11.76 66 12.03 67 12.41 68 12.75 69 12.97 70 13.43 71 13.61 72 13.9 73 14.16 74 14.4 75 14.54 76 14.76 77 14.86 78 15.01 79 15.08 80 15.13 81 15.11 82 15.1 83 15.15 84 15.13 85 14.98 86 14.9 87 14.87 88 14.77 89 14.82 90 14.65 91 14.68 92 14.58 93 14.65 94 14.6 95 14.54 96 14.57 97 14.66 98 14.67 99 14.78 100 14.81 101 14.97 102 15.04 103 15.07 104 15.19 105 15.34 106 15.51 107 15.69 108 15.75 109 15.9 110 16.02 111 16 112 16.13 113 16.38 114 16.42 115 16.45 116 16.49 117 16.64 118 16.52 119 16.74 120 16.69 121 16.66 122 16.72 123 16.6 124 16.69 125 16.81 126 16.94 127 16.9 128 16.96 129 17 130 17.08 131 17.1 132 17.29 133 17.41 134 17.38 135 17.63 136 17.61 137 17.88 138 17.98 139 18.05 140 18.26 141 18.45 142 18.56 143 18.74 144 18.91 145 19.14 146 19.2 147 19.4 148 19.38 149 19.69 150 19.83 151 20.03 152 20.25 153 20.09 154 20.29 155 20.6 156 20.61 157 20.65 158 20.67 159 20.81 160 20.91 161 20.96 162 20.97 163 21.03 164 21.19 165 21.1 166 21.27 167 21.35 168 21.28 169 21.45 170 21.33 171 21.33 172 21.32 173 21.25 174 21.13 175 21.05 176 21.03 177 20.63 178 20.3 179 20.08 180 19.97 181 19.54 182 19.32 183 18.89 184 18.71 185 18.61 186 18.14 187 17.88 188 17.74 189 17.34 190 17.18 191 17.02 192 16.91 193 16.63 194 16.44 195 16.35 196 16.34 197 16.21 198 16.29 199 16.2 200 16.32 201 16.43 202 16.44 203 16.56 204 16.65 205 16.82 206 17.01 207 17.17 208 17.32 209 17.41 210 17.77 211 17.98 212 18.47 213 18.58 214 18.84 215 19.21 216 19.47 217 19.62 218 19.93 219 20.1 220 20.23 221 20.17 222 20.29 223 20.13 224 20.2 225 19.9 226 19.59 227 19.51 228 19.24 229 18.97 230 18.61 231 18.17 232 17.93 233 17.71 234 17.27 235 17.05 236 16.9 237 16.63 238 16.34 239 16.29 240 16.01 241 15.91 242 15.77 243 15.71 244 15.7 245 15.63 246 15.53 247 15.63 248 15.57 249 15.49 250 15.67 251 15.78 252 15.85 253 15.97 254 16.11 255 16.25 256 16.48 257 16.46 258 16.83 259 17.02 260 17.15 261 17.34 262 17.69 263 17.92 264 17.67 265 18.32 266 18.59 267 18.66 268 18.71 269 18.52 270 18.7 271 18.82 272 18.77 273 18.87 274 18.74 275 18.48 276 18.53 277 18.33 278 18.07 279 17.94 280 17.7 281 17.58 282 17.11 283 17.07 284 16.65 285 16.34 286 16.17 287 15.88 288 15.53 289 15.28 290 14.9 291 14.68 292 14.45 293 14.08 294 13.79 295 13.49 296 13.28 297 12.89 298 12.53 299 12.31 300 11.94 301 11.66 302 11.29 303 11.03 304 10.67 305 10.36 306 10.04 307 9.64 308 9.35 309 9.01 310 8.71 311 8.38 312 7.96 313 7.71 314 7.41 315 7.12 316 6.79 317 6.47 318 6.19 319 5.9 320 5.62 321 5.33 322 5.11 323 4.8 324 4.6 325 4.36 326 4.06 327 3.84 328 3.65 329 3.47 330 3.26 331 3.05 332 2.86 333 2.7 334 2.55 335 2.36 336 2.17 337 2.05 338 1.9 339 1.77 340 1.61 341 1.5 342 1.39 343 1.25 344 1.15 345 1.04 346 0.94 347 0.84 348 0.74 349 0.68 350 0.59 351 0.51 352 0.44 353 0.38 354 0.32 355 0.27 356 0.21 357 0.15 358 0.12 359 0.09 0",0,"【900MHz】YGS-1319W",90,945,960,0,null,"YGS-1319W",false,0,0,null]</v>
      </c>
      <c r="B105" s="10" t="str">
        <f t="shared" si="5"/>
        <v>9,"Ａｃｅ Ｔｅｃｈｎｏｌｏｇｙ","20170329_エリア設計部登録","2 0 0 360 0 0.02 1 0.01 2 0 3 0.02 4 0.01 5 0 6 0.01 7 0.02 8 0.01 9 0.01 10 0.03 11 0.06 12 0.05 13 0.09 14 0.1 15 0.15 16 0.18 17 0.19 18 0.24 19 0.26 20 0.31 21 0.35 22 0.39 23 0.43 24 0.49 25 0.55 26 0.62 27 0.68 28 0.76 29 0.84 30 0.92 31 1.02 32 1.1 33 1.17 34 1.31 35 1.41 36 1.52 37 1.64 38 1.77 39 1.92 40 2.05 41 2.19 42 2.34 43 2.52 44 2.69 45 2.86 46 3.02 47 3.18 48 3.38 49 3.59 50 3.77 51 3.94 52 4.12 53 4.39 54 4.55 55 4.75 56 4.97 57 5.15 58 5.39 59 5.6 60 5.82 61 5.99 62 6.2 63 6.42 64 6.58 65 6.75 66 6.95 67 7.11 68 7.28 69 7.42 70 7.6 71 7.74 72 7.88 73 8.02 74 8.16 75 8.3 76 8.43 77 8.54 78 8.61 79 8.75 80 8.79 81 8.97 82 9.09 83 9.11 84 9.19 85 9.25 86 9.31 87 9.41 88 9.47 89 9.54 90 9.6 91 9.67 92 9.73 93 9.8 94 9.87 95 9.89 96 10 97 10.05 98 10.11 99 10.14 100 10.32 101 10.37 102 10.42 103 10.5 104 10.62 105 10.68 106 10.77 107 10.91 108 10.93 109 11.11 110 11.24 111 11.31 112 11.48 113 11.6 114 11.78 115 11.93 116 12.07 117 12.21 118 12.39 119 12.54 120 12.76 121 12.85 122 13.12 123 13.35 124 13.56 125 13.77 126 14.01 127 14.26 128 14.59 129 14.81 130 15.11 131 15.48 132 15.64 133 16.13 134 16.4 135 16.67 136 16.95 137 17.35 138 17.81 139 18.19 140 18.44 141 18.77 142 19.37 143 19.77 144 19.99 145 20.51 146 20.49 147 20.74 148 21.05 149 21.26 150 21.27 151 21.44 152 21.25 153 21.36 154 21.29 155 21.18 156 20.78 157 20.71 158 20.62 159 20.19 160 20.08 161 19.8 162 19.53 163 19.34 164 19.08 165 19 166 18.71 167 18.37 168 18.3 169 18.08 170 17.92 171 17.66 172 17.61 173 17.45 174 17.44 175 17.2 176 17.05 177 17.1 178 16.91 179 16.79 180 17.13 181 16.96 182 16.9 183 16.95 184 16.79 185 16.96 186 16.81 187 16.84 188 16.77 189 16.89 190 16.93 191 16.94 192 16.92 193 17.06 194 17.06 195 17.15 196 17.3 197 17.24 198 17.39 199 17.53 200 17.73 201 17.81 202 18 203 18.27 204 18.32 205 18.45 206 18.69 207 18.83 208 19.04 209 19.07 210 19.36 211 19.31 212 19.66 213 19.75 214 20 215 19.97 216 19.91 217 20.02 218 20.15 219 19.9 220 19.92 221 19.93 222 19.76 223 19.85 224 19.5 225 19.47 226 19.24 227 19.11 228 18.92 229 18.81 230 18.53 231 18.39 232 18.26 233 18.04 234 17.79 235 17.65 236 17.42 237 17.24 238 17.1 239 16.84 240 16.61 241 16.52 242 16.43 243 16.16 244 16 245 15.83 246 15.66 247 15.44 248 15.24 249 15.18 250 14.97 251 14.82 252 14.64 253 14.49 254 14.27 255 14.16 256 13.93 257 13.85 258 13.69 259 13.54 260 13.38 261 13.13 262 13.02 263 12.82 264 12.61 265 12.53 266 12.34 267 12.22 268 11.98 269 11.78 270 11.58 271 11.39 272 11.23 273 11.05 274 10.88 275 10.75 276 10.55 277 10.35 278 10.18 279 9.99 280 9.83 281 9.64 282 9.42 283 9.3 284 9.14 285 8.9 286 8.72 287 8.53 288 8.33 289 8.16 290 7.93 291 7.76 292 7.55 293 7.34 294 7.17 295 6.94 296 6.72 297 6.55 298 6.31 299 6.12 300 5.93 301 5.77 302 5.56 303 5.36 304 5.12 305 4.92 306 4.76 307 4.59 308 4.4 309 4.22 310 3.98 311 3.82 312 3.67 313 3.5 314 3.33 315 3.18 316 3.04 317 2.89 318 2.71 319 2.53 320 2.43 321 2.28 322 2.17 323 2.03 324 1.9 325 1.79 326 1.68 327 1.58 328 1.46 329 1.36 330 1.28 331 1.2 332 1.11 333 1.02 334 0.93 335 0.86 336 0.8 337 0.72 338 0.68 339 0.62 340 0.56 341 0.51 342 0.47 343 0.42 344 0.38 345 0.33 346 0.31 347 0.28 348 0.25 349 0.22 350 0.19 351 0.16 352 0.13 353 0.1 354 0.1 355 0.1 356 0.05 357 0.06 358 0.05 359 0.04 1 0 360 0 0.05 1 0.02 2 0.02 3 0 4 0 5 0 6 0 7 0.03 8 0.03 9 0.07 10 0.09 11 0.14 12 0.16 13 0.21 14 0.27 15 0.34 16 0.41 17 0.46 18 0.57 19 0.66 20 0.72 21 0.82 22 0.92 23 1.04 24 1.16 25 1.26 26 1.39 27 1.52 28 1.67 29 1.82 30 1.96 31 2.15 32 2.34 33 2.48 34 2.66 35 2.85 36 3.02 37 3.25 38 3.44 39 3.64 40 3.86 41 4.05 42 4.34 43 4.56 44 4.79 45 5.04 46 5.33 47 5.63 48 5.87 49 6.15 50 6.43 51 6.78 52 7.09 53 7.41 54 7.69 55 7.99 56 8.4 57 8.74 58 9.08 59 9.4 60 9.84 61 10.23 62 10.54 63 10.94 64 11.27 65 11.76 66 12.03 67 12.41 68 12.75 69 12.97 70 13.43 71 13.61 72 13.9 73 14.16 74 14.4 75 14.54 76 14.76 77 14.86 78 15.01 79 15.08 80 15.13 81 15.11 82 15.1 83 15.15 84 15.13 85 14.98 86 14.9 87 14.87 88 14.77 89 14.82 90 14.65 91 14.68 92 14.58 93 14.65 94 14.6 95 14.54 96 14.57 97 14.66 98 14.67 99 14.78 100 14.81 101 14.97 102 15.04 103 15.07 104 15.19 105 15.34 106 15.51 107 15.69 108 15.75 109 15.9 110 16.02 111 16 112 16.13 113 16.38 114 16.42 115 16.45 116 16.49 117 16.64 118 16.52 119 16.74 120 16.69 121 16.66 122 16.72 123 16.6 124 16.69 125 16.81 126 16.94 127 16.9 128 16.96 129 17 130 17.08 131 17.1 132 17.29 133 17.41 134 17.38 135 17.63 136 17.61 137 17.88 138 17.98 139 18.05 140 18.26 141 18.45 142 18.56 143 18.74 144 18.91 145 19.14 146 19.2 147 19.4 148 19.38 149 19.69 150 19.83 151 20.03 152 20.25 153 20.09 154 20.29 155 20.6 156 20.61 157 20.65 158 20.67 159 20.81 160 20.91 161 20.96 162 20.97 163 21.03 164 21.19 165 21.1 166 21.27 167 21.35 168 21.28 169 21.45 170 21.33 171 21.33 172 21.32 173 21.25 174 21.13 175 21.05 176 21.03 177 20.63 178 20.3 179 20.08 180 19.97 181 19.54 182 19.32 183 18.89 184 18.71 185 18.61 186 18.14 187 17.88 188 17.74 189 17.34 190 17.18 191 17.02 192 16.91 193 16.63 194 16.44 195 16.35 196 16.34 197 16.21 198 16.29 199 16.2 200 16.32 201 16.43 202 16.44 203 16.56 204 16.65 205 16.82 206 17.01 207 17.17 208 17.32 209 17.41 210 17.77 211 17.98 212 18.47 213 18.58 214 18.84 215 19.21 216 19.47 217 19.62 218 19.93 219 20.1 220 20.23 221 20.17 222 20.29 223 20.13 224 20.2 225 19.9 226 19.59 227 19.51 228 19.24 229 18.97 230 18.61 231 18.17 232 17.93 233 17.71 234 17.27 235 17.05 236 16.9 237 16.63 238 16.34 239 16.29 240 16.01 241 15.91 242 15.77 243 15.71 244 15.7 245 15.63 246 15.53 247 15.63 248 15.57 249 15.49 250 15.67 251 15.78 252 15.85 253 15.97 254 16.11 255 16.25 256 16.48 257 16.46 258 16.83 259 17.02 260 17.15 261 17.34 262 17.69 263 17.92 264 17.67 265 18.32 266 18.59 267 18.66 268 18.71 269 18.52 270 18.7 271 18.82 272 18.77 273 18.87 274 18.74 275 18.48 276 18.53 277 18.33 278 18.07 279 17.94 280 17.7 281 17.58 282 17.11 283 17.07 284 16.65 285 16.34 286 16.17 287 15.88 288 15.53 289 15.28 290 14.9 291 14.68 292 14.45 293 14.08 294 13.79 295 13.49 296 13.28 297 12.89 298 12.53 299 12.31 300 11.94 301 11.66 302 11.29 303 11.03 304 10.67 305 10.36 306 10.04 307 9.64 308 9.35 309 9.01 310 8.71 311 8.38 312 7.96 313 7.71 314 7.41 315 7.12 316 6.79 317 6.47 318 6.19 319 5.9 320 5.62 321 5.33 322 5.11 323 4.8 324 4.6 325 4.36 326 4.06 327 3.84 328 3.65 329 3.47 330 3.26 331 3.05 332 2.86 333 2.7 334 2.55 335 2.36 336 2.17 337 2.05 338 1.9 339 1.77 340 1.61 341 1.5 342 1.39 343 1.25 344 1.15 345 1.04 346 0.94 347 0.84 348 0.74 349 0.68 350 0.59 351 0.51 352 0.44 353 0.38 354 0.32 355 0.27 356 0.21 357 0.15 358 0.12 359 0.09 0",0,"【900MHz】YGS-1319W",90,945,960,0,null,"YGS-1319W",false,0,0,null]</v>
      </c>
      <c r="C105" s="10" t="str">
        <f t="shared" ref="C105:E105" si="154">""""&amp;C51&amp;""","&amp;D105</f>
        <v>"Ａｃｅ Ｔｅｃｈｎｏｌｏｇｙ","20170329_エリア設計部登録","2 0 0 360 0 0.02 1 0.01 2 0 3 0.02 4 0.01 5 0 6 0.01 7 0.02 8 0.01 9 0.01 10 0.03 11 0.06 12 0.05 13 0.09 14 0.1 15 0.15 16 0.18 17 0.19 18 0.24 19 0.26 20 0.31 21 0.35 22 0.39 23 0.43 24 0.49 25 0.55 26 0.62 27 0.68 28 0.76 29 0.84 30 0.92 31 1.02 32 1.1 33 1.17 34 1.31 35 1.41 36 1.52 37 1.64 38 1.77 39 1.92 40 2.05 41 2.19 42 2.34 43 2.52 44 2.69 45 2.86 46 3.02 47 3.18 48 3.38 49 3.59 50 3.77 51 3.94 52 4.12 53 4.39 54 4.55 55 4.75 56 4.97 57 5.15 58 5.39 59 5.6 60 5.82 61 5.99 62 6.2 63 6.42 64 6.58 65 6.75 66 6.95 67 7.11 68 7.28 69 7.42 70 7.6 71 7.74 72 7.88 73 8.02 74 8.16 75 8.3 76 8.43 77 8.54 78 8.61 79 8.75 80 8.79 81 8.97 82 9.09 83 9.11 84 9.19 85 9.25 86 9.31 87 9.41 88 9.47 89 9.54 90 9.6 91 9.67 92 9.73 93 9.8 94 9.87 95 9.89 96 10 97 10.05 98 10.11 99 10.14 100 10.32 101 10.37 102 10.42 103 10.5 104 10.62 105 10.68 106 10.77 107 10.91 108 10.93 109 11.11 110 11.24 111 11.31 112 11.48 113 11.6 114 11.78 115 11.93 116 12.07 117 12.21 118 12.39 119 12.54 120 12.76 121 12.85 122 13.12 123 13.35 124 13.56 125 13.77 126 14.01 127 14.26 128 14.59 129 14.81 130 15.11 131 15.48 132 15.64 133 16.13 134 16.4 135 16.67 136 16.95 137 17.35 138 17.81 139 18.19 140 18.44 141 18.77 142 19.37 143 19.77 144 19.99 145 20.51 146 20.49 147 20.74 148 21.05 149 21.26 150 21.27 151 21.44 152 21.25 153 21.36 154 21.29 155 21.18 156 20.78 157 20.71 158 20.62 159 20.19 160 20.08 161 19.8 162 19.53 163 19.34 164 19.08 165 19 166 18.71 167 18.37 168 18.3 169 18.08 170 17.92 171 17.66 172 17.61 173 17.45 174 17.44 175 17.2 176 17.05 177 17.1 178 16.91 179 16.79 180 17.13 181 16.96 182 16.9 183 16.95 184 16.79 185 16.96 186 16.81 187 16.84 188 16.77 189 16.89 190 16.93 191 16.94 192 16.92 193 17.06 194 17.06 195 17.15 196 17.3 197 17.24 198 17.39 199 17.53 200 17.73 201 17.81 202 18 203 18.27 204 18.32 205 18.45 206 18.69 207 18.83 208 19.04 209 19.07 210 19.36 211 19.31 212 19.66 213 19.75 214 20 215 19.97 216 19.91 217 20.02 218 20.15 219 19.9 220 19.92 221 19.93 222 19.76 223 19.85 224 19.5 225 19.47 226 19.24 227 19.11 228 18.92 229 18.81 230 18.53 231 18.39 232 18.26 233 18.04 234 17.79 235 17.65 236 17.42 237 17.24 238 17.1 239 16.84 240 16.61 241 16.52 242 16.43 243 16.16 244 16 245 15.83 246 15.66 247 15.44 248 15.24 249 15.18 250 14.97 251 14.82 252 14.64 253 14.49 254 14.27 255 14.16 256 13.93 257 13.85 258 13.69 259 13.54 260 13.38 261 13.13 262 13.02 263 12.82 264 12.61 265 12.53 266 12.34 267 12.22 268 11.98 269 11.78 270 11.58 271 11.39 272 11.23 273 11.05 274 10.88 275 10.75 276 10.55 277 10.35 278 10.18 279 9.99 280 9.83 281 9.64 282 9.42 283 9.3 284 9.14 285 8.9 286 8.72 287 8.53 288 8.33 289 8.16 290 7.93 291 7.76 292 7.55 293 7.34 294 7.17 295 6.94 296 6.72 297 6.55 298 6.31 299 6.12 300 5.93 301 5.77 302 5.56 303 5.36 304 5.12 305 4.92 306 4.76 307 4.59 308 4.4 309 4.22 310 3.98 311 3.82 312 3.67 313 3.5 314 3.33 315 3.18 316 3.04 317 2.89 318 2.71 319 2.53 320 2.43 321 2.28 322 2.17 323 2.03 324 1.9 325 1.79 326 1.68 327 1.58 328 1.46 329 1.36 330 1.28 331 1.2 332 1.11 333 1.02 334 0.93 335 0.86 336 0.8 337 0.72 338 0.68 339 0.62 340 0.56 341 0.51 342 0.47 343 0.42 344 0.38 345 0.33 346 0.31 347 0.28 348 0.25 349 0.22 350 0.19 351 0.16 352 0.13 353 0.1 354 0.1 355 0.1 356 0.05 357 0.06 358 0.05 359 0.04 1 0 360 0 0.05 1 0.02 2 0.02 3 0 4 0 5 0 6 0 7 0.03 8 0.03 9 0.07 10 0.09 11 0.14 12 0.16 13 0.21 14 0.27 15 0.34 16 0.41 17 0.46 18 0.57 19 0.66 20 0.72 21 0.82 22 0.92 23 1.04 24 1.16 25 1.26 26 1.39 27 1.52 28 1.67 29 1.82 30 1.96 31 2.15 32 2.34 33 2.48 34 2.66 35 2.85 36 3.02 37 3.25 38 3.44 39 3.64 40 3.86 41 4.05 42 4.34 43 4.56 44 4.79 45 5.04 46 5.33 47 5.63 48 5.87 49 6.15 50 6.43 51 6.78 52 7.09 53 7.41 54 7.69 55 7.99 56 8.4 57 8.74 58 9.08 59 9.4 60 9.84 61 10.23 62 10.54 63 10.94 64 11.27 65 11.76 66 12.03 67 12.41 68 12.75 69 12.97 70 13.43 71 13.61 72 13.9 73 14.16 74 14.4 75 14.54 76 14.76 77 14.86 78 15.01 79 15.08 80 15.13 81 15.11 82 15.1 83 15.15 84 15.13 85 14.98 86 14.9 87 14.87 88 14.77 89 14.82 90 14.65 91 14.68 92 14.58 93 14.65 94 14.6 95 14.54 96 14.57 97 14.66 98 14.67 99 14.78 100 14.81 101 14.97 102 15.04 103 15.07 104 15.19 105 15.34 106 15.51 107 15.69 108 15.75 109 15.9 110 16.02 111 16 112 16.13 113 16.38 114 16.42 115 16.45 116 16.49 117 16.64 118 16.52 119 16.74 120 16.69 121 16.66 122 16.72 123 16.6 124 16.69 125 16.81 126 16.94 127 16.9 128 16.96 129 17 130 17.08 131 17.1 132 17.29 133 17.41 134 17.38 135 17.63 136 17.61 137 17.88 138 17.98 139 18.05 140 18.26 141 18.45 142 18.56 143 18.74 144 18.91 145 19.14 146 19.2 147 19.4 148 19.38 149 19.69 150 19.83 151 20.03 152 20.25 153 20.09 154 20.29 155 20.6 156 20.61 157 20.65 158 20.67 159 20.81 160 20.91 161 20.96 162 20.97 163 21.03 164 21.19 165 21.1 166 21.27 167 21.35 168 21.28 169 21.45 170 21.33 171 21.33 172 21.32 173 21.25 174 21.13 175 21.05 176 21.03 177 20.63 178 20.3 179 20.08 180 19.97 181 19.54 182 19.32 183 18.89 184 18.71 185 18.61 186 18.14 187 17.88 188 17.74 189 17.34 190 17.18 191 17.02 192 16.91 193 16.63 194 16.44 195 16.35 196 16.34 197 16.21 198 16.29 199 16.2 200 16.32 201 16.43 202 16.44 203 16.56 204 16.65 205 16.82 206 17.01 207 17.17 208 17.32 209 17.41 210 17.77 211 17.98 212 18.47 213 18.58 214 18.84 215 19.21 216 19.47 217 19.62 218 19.93 219 20.1 220 20.23 221 20.17 222 20.29 223 20.13 224 20.2 225 19.9 226 19.59 227 19.51 228 19.24 229 18.97 230 18.61 231 18.17 232 17.93 233 17.71 234 17.27 235 17.05 236 16.9 237 16.63 238 16.34 239 16.29 240 16.01 241 15.91 242 15.77 243 15.71 244 15.7 245 15.63 246 15.53 247 15.63 248 15.57 249 15.49 250 15.67 251 15.78 252 15.85 253 15.97 254 16.11 255 16.25 256 16.48 257 16.46 258 16.83 259 17.02 260 17.15 261 17.34 262 17.69 263 17.92 264 17.67 265 18.32 266 18.59 267 18.66 268 18.71 269 18.52 270 18.7 271 18.82 272 18.77 273 18.87 274 18.74 275 18.48 276 18.53 277 18.33 278 18.07 279 17.94 280 17.7 281 17.58 282 17.11 283 17.07 284 16.65 285 16.34 286 16.17 287 15.88 288 15.53 289 15.28 290 14.9 291 14.68 292 14.45 293 14.08 294 13.79 295 13.49 296 13.28 297 12.89 298 12.53 299 12.31 300 11.94 301 11.66 302 11.29 303 11.03 304 10.67 305 10.36 306 10.04 307 9.64 308 9.35 309 9.01 310 8.71 311 8.38 312 7.96 313 7.71 314 7.41 315 7.12 316 6.79 317 6.47 318 6.19 319 5.9 320 5.62 321 5.33 322 5.11 323 4.8 324 4.6 325 4.36 326 4.06 327 3.84 328 3.65 329 3.47 330 3.26 331 3.05 332 2.86 333 2.7 334 2.55 335 2.36 336 2.17 337 2.05 338 1.9 339 1.77 340 1.61 341 1.5 342 1.39 343 1.25 344 1.15 345 1.04 346 0.94 347 0.84 348 0.74 349 0.68 350 0.59 351 0.51 352 0.44 353 0.38 354 0.32 355 0.27 356 0.21 357 0.15 358 0.12 359 0.09 0",0,"【900MHz】YGS-1319W",90,945,960,0,null,"YGS-1319W",false,0,0,null]</v>
      </c>
      <c r="D105" s="10" t="str">
        <f t="shared" si="154"/>
        <v>"20170329_エリア設計部登録","2 0 0 360 0 0.02 1 0.01 2 0 3 0.02 4 0.01 5 0 6 0.01 7 0.02 8 0.01 9 0.01 10 0.03 11 0.06 12 0.05 13 0.09 14 0.1 15 0.15 16 0.18 17 0.19 18 0.24 19 0.26 20 0.31 21 0.35 22 0.39 23 0.43 24 0.49 25 0.55 26 0.62 27 0.68 28 0.76 29 0.84 30 0.92 31 1.02 32 1.1 33 1.17 34 1.31 35 1.41 36 1.52 37 1.64 38 1.77 39 1.92 40 2.05 41 2.19 42 2.34 43 2.52 44 2.69 45 2.86 46 3.02 47 3.18 48 3.38 49 3.59 50 3.77 51 3.94 52 4.12 53 4.39 54 4.55 55 4.75 56 4.97 57 5.15 58 5.39 59 5.6 60 5.82 61 5.99 62 6.2 63 6.42 64 6.58 65 6.75 66 6.95 67 7.11 68 7.28 69 7.42 70 7.6 71 7.74 72 7.88 73 8.02 74 8.16 75 8.3 76 8.43 77 8.54 78 8.61 79 8.75 80 8.79 81 8.97 82 9.09 83 9.11 84 9.19 85 9.25 86 9.31 87 9.41 88 9.47 89 9.54 90 9.6 91 9.67 92 9.73 93 9.8 94 9.87 95 9.89 96 10 97 10.05 98 10.11 99 10.14 100 10.32 101 10.37 102 10.42 103 10.5 104 10.62 105 10.68 106 10.77 107 10.91 108 10.93 109 11.11 110 11.24 111 11.31 112 11.48 113 11.6 114 11.78 115 11.93 116 12.07 117 12.21 118 12.39 119 12.54 120 12.76 121 12.85 122 13.12 123 13.35 124 13.56 125 13.77 126 14.01 127 14.26 128 14.59 129 14.81 130 15.11 131 15.48 132 15.64 133 16.13 134 16.4 135 16.67 136 16.95 137 17.35 138 17.81 139 18.19 140 18.44 141 18.77 142 19.37 143 19.77 144 19.99 145 20.51 146 20.49 147 20.74 148 21.05 149 21.26 150 21.27 151 21.44 152 21.25 153 21.36 154 21.29 155 21.18 156 20.78 157 20.71 158 20.62 159 20.19 160 20.08 161 19.8 162 19.53 163 19.34 164 19.08 165 19 166 18.71 167 18.37 168 18.3 169 18.08 170 17.92 171 17.66 172 17.61 173 17.45 174 17.44 175 17.2 176 17.05 177 17.1 178 16.91 179 16.79 180 17.13 181 16.96 182 16.9 183 16.95 184 16.79 185 16.96 186 16.81 187 16.84 188 16.77 189 16.89 190 16.93 191 16.94 192 16.92 193 17.06 194 17.06 195 17.15 196 17.3 197 17.24 198 17.39 199 17.53 200 17.73 201 17.81 202 18 203 18.27 204 18.32 205 18.45 206 18.69 207 18.83 208 19.04 209 19.07 210 19.36 211 19.31 212 19.66 213 19.75 214 20 215 19.97 216 19.91 217 20.02 218 20.15 219 19.9 220 19.92 221 19.93 222 19.76 223 19.85 224 19.5 225 19.47 226 19.24 227 19.11 228 18.92 229 18.81 230 18.53 231 18.39 232 18.26 233 18.04 234 17.79 235 17.65 236 17.42 237 17.24 238 17.1 239 16.84 240 16.61 241 16.52 242 16.43 243 16.16 244 16 245 15.83 246 15.66 247 15.44 248 15.24 249 15.18 250 14.97 251 14.82 252 14.64 253 14.49 254 14.27 255 14.16 256 13.93 257 13.85 258 13.69 259 13.54 260 13.38 261 13.13 262 13.02 263 12.82 264 12.61 265 12.53 266 12.34 267 12.22 268 11.98 269 11.78 270 11.58 271 11.39 272 11.23 273 11.05 274 10.88 275 10.75 276 10.55 277 10.35 278 10.18 279 9.99 280 9.83 281 9.64 282 9.42 283 9.3 284 9.14 285 8.9 286 8.72 287 8.53 288 8.33 289 8.16 290 7.93 291 7.76 292 7.55 293 7.34 294 7.17 295 6.94 296 6.72 297 6.55 298 6.31 299 6.12 300 5.93 301 5.77 302 5.56 303 5.36 304 5.12 305 4.92 306 4.76 307 4.59 308 4.4 309 4.22 310 3.98 311 3.82 312 3.67 313 3.5 314 3.33 315 3.18 316 3.04 317 2.89 318 2.71 319 2.53 320 2.43 321 2.28 322 2.17 323 2.03 324 1.9 325 1.79 326 1.68 327 1.58 328 1.46 329 1.36 330 1.28 331 1.2 332 1.11 333 1.02 334 0.93 335 0.86 336 0.8 337 0.72 338 0.68 339 0.62 340 0.56 341 0.51 342 0.47 343 0.42 344 0.38 345 0.33 346 0.31 347 0.28 348 0.25 349 0.22 350 0.19 351 0.16 352 0.13 353 0.1 354 0.1 355 0.1 356 0.05 357 0.06 358 0.05 359 0.04 1 0 360 0 0.05 1 0.02 2 0.02 3 0 4 0 5 0 6 0 7 0.03 8 0.03 9 0.07 10 0.09 11 0.14 12 0.16 13 0.21 14 0.27 15 0.34 16 0.41 17 0.46 18 0.57 19 0.66 20 0.72 21 0.82 22 0.92 23 1.04 24 1.16 25 1.26 26 1.39 27 1.52 28 1.67 29 1.82 30 1.96 31 2.15 32 2.34 33 2.48 34 2.66 35 2.85 36 3.02 37 3.25 38 3.44 39 3.64 40 3.86 41 4.05 42 4.34 43 4.56 44 4.79 45 5.04 46 5.33 47 5.63 48 5.87 49 6.15 50 6.43 51 6.78 52 7.09 53 7.41 54 7.69 55 7.99 56 8.4 57 8.74 58 9.08 59 9.4 60 9.84 61 10.23 62 10.54 63 10.94 64 11.27 65 11.76 66 12.03 67 12.41 68 12.75 69 12.97 70 13.43 71 13.61 72 13.9 73 14.16 74 14.4 75 14.54 76 14.76 77 14.86 78 15.01 79 15.08 80 15.13 81 15.11 82 15.1 83 15.15 84 15.13 85 14.98 86 14.9 87 14.87 88 14.77 89 14.82 90 14.65 91 14.68 92 14.58 93 14.65 94 14.6 95 14.54 96 14.57 97 14.66 98 14.67 99 14.78 100 14.81 101 14.97 102 15.04 103 15.07 104 15.19 105 15.34 106 15.51 107 15.69 108 15.75 109 15.9 110 16.02 111 16 112 16.13 113 16.38 114 16.42 115 16.45 116 16.49 117 16.64 118 16.52 119 16.74 120 16.69 121 16.66 122 16.72 123 16.6 124 16.69 125 16.81 126 16.94 127 16.9 128 16.96 129 17 130 17.08 131 17.1 132 17.29 133 17.41 134 17.38 135 17.63 136 17.61 137 17.88 138 17.98 139 18.05 140 18.26 141 18.45 142 18.56 143 18.74 144 18.91 145 19.14 146 19.2 147 19.4 148 19.38 149 19.69 150 19.83 151 20.03 152 20.25 153 20.09 154 20.29 155 20.6 156 20.61 157 20.65 158 20.67 159 20.81 160 20.91 161 20.96 162 20.97 163 21.03 164 21.19 165 21.1 166 21.27 167 21.35 168 21.28 169 21.45 170 21.33 171 21.33 172 21.32 173 21.25 174 21.13 175 21.05 176 21.03 177 20.63 178 20.3 179 20.08 180 19.97 181 19.54 182 19.32 183 18.89 184 18.71 185 18.61 186 18.14 187 17.88 188 17.74 189 17.34 190 17.18 191 17.02 192 16.91 193 16.63 194 16.44 195 16.35 196 16.34 197 16.21 198 16.29 199 16.2 200 16.32 201 16.43 202 16.44 203 16.56 204 16.65 205 16.82 206 17.01 207 17.17 208 17.32 209 17.41 210 17.77 211 17.98 212 18.47 213 18.58 214 18.84 215 19.21 216 19.47 217 19.62 218 19.93 219 20.1 220 20.23 221 20.17 222 20.29 223 20.13 224 20.2 225 19.9 226 19.59 227 19.51 228 19.24 229 18.97 230 18.61 231 18.17 232 17.93 233 17.71 234 17.27 235 17.05 236 16.9 237 16.63 238 16.34 239 16.29 240 16.01 241 15.91 242 15.77 243 15.71 244 15.7 245 15.63 246 15.53 247 15.63 248 15.57 249 15.49 250 15.67 251 15.78 252 15.85 253 15.97 254 16.11 255 16.25 256 16.48 257 16.46 258 16.83 259 17.02 260 17.15 261 17.34 262 17.69 263 17.92 264 17.67 265 18.32 266 18.59 267 18.66 268 18.71 269 18.52 270 18.7 271 18.82 272 18.77 273 18.87 274 18.74 275 18.48 276 18.53 277 18.33 278 18.07 279 17.94 280 17.7 281 17.58 282 17.11 283 17.07 284 16.65 285 16.34 286 16.17 287 15.88 288 15.53 289 15.28 290 14.9 291 14.68 292 14.45 293 14.08 294 13.79 295 13.49 296 13.28 297 12.89 298 12.53 299 12.31 300 11.94 301 11.66 302 11.29 303 11.03 304 10.67 305 10.36 306 10.04 307 9.64 308 9.35 309 9.01 310 8.71 311 8.38 312 7.96 313 7.71 314 7.41 315 7.12 316 6.79 317 6.47 318 6.19 319 5.9 320 5.62 321 5.33 322 5.11 323 4.8 324 4.6 325 4.36 326 4.06 327 3.84 328 3.65 329 3.47 330 3.26 331 3.05 332 2.86 333 2.7 334 2.55 335 2.36 336 2.17 337 2.05 338 1.9 339 1.77 340 1.61 341 1.5 342 1.39 343 1.25 344 1.15 345 1.04 346 0.94 347 0.84 348 0.74 349 0.68 350 0.59 351 0.51 352 0.44 353 0.38 354 0.32 355 0.27 356 0.21 357 0.15 358 0.12 359 0.09 0",0,"【900MHz】YGS-1319W",90,945,960,0,null,"YGS-1319W",false,0,0,null]</v>
      </c>
      <c r="E105" s="10" t="str">
        <f t="shared" si="154"/>
        <v>"2 0 0 360 0 0.02 1 0.01 2 0 3 0.02 4 0.01 5 0 6 0.01 7 0.02 8 0.01 9 0.01 10 0.03 11 0.06 12 0.05 13 0.09 14 0.1 15 0.15 16 0.18 17 0.19 18 0.24 19 0.26 20 0.31 21 0.35 22 0.39 23 0.43 24 0.49 25 0.55 26 0.62 27 0.68 28 0.76 29 0.84 30 0.92 31 1.02 32 1.1 33 1.17 34 1.31 35 1.41 36 1.52 37 1.64 38 1.77 39 1.92 40 2.05 41 2.19 42 2.34 43 2.52 44 2.69 45 2.86 46 3.02 47 3.18 48 3.38 49 3.59 50 3.77 51 3.94 52 4.12 53 4.39 54 4.55 55 4.75 56 4.97 57 5.15 58 5.39 59 5.6 60 5.82 61 5.99 62 6.2 63 6.42 64 6.58 65 6.75 66 6.95 67 7.11 68 7.28 69 7.42 70 7.6 71 7.74 72 7.88 73 8.02 74 8.16 75 8.3 76 8.43 77 8.54 78 8.61 79 8.75 80 8.79 81 8.97 82 9.09 83 9.11 84 9.19 85 9.25 86 9.31 87 9.41 88 9.47 89 9.54 90 9.6 91 9.67 92 9.73 93 9.8 94 9.87 95 9.89 96 10 97 10.05 98 10.11 99 10.14 100 10.32 101 10.37 102 10.42 103 10.5 104 10.62 105 10.68 106 10.77 107 10.91 108 10.93 109 11.11 110 11.24 111 11.31 112 11.48 113 11.6 114 11.78 115 11.93 116 12.07 117 12.21 118 12.39 119 12.54 120 12.76 121 12.85 122 13.12 123 13.35 124 13.56 125 13.77 126 14.01 127 14.26 128 14.59 129 14.81 130 15.11 131 15.48 132 15.64 133 16.13 134 16.4 135 16.67 136 16.95 137 17.35 138 17.81 139 18.19 140 18.44 141 18.77 142 19.37 143 19.77 144 19.99 145 20.51 146 20.49 147 20.74 148 21.05 149 21.26 150 21.27 151 21.44 152 21.25 153 21.36 154 21.29 155 21.18 156 20.78 157 20.71 158 20.62 159 20.19 160 20.08 161 19.8 162 19.53 163 19.34 164 19.08 165 19 166 18.71 167 18.37 168 18.3 169 18.08 170 17.92 171 17.66 172 17.61 173 17.45 174 17.44 175 17.2 176 17.05 177 17.1 178 16.91 179 16.79 180 17.13 181 16.96 182 16.9 183 16.95 184 16.79 185 16.96 186 16.81 187 16.84 188 16.77 189 16.89 190 16.93 191 16.94 192 16.92 193 17.06 194 17.06 195 17.15 196 17.3 197 17.24 198 17.39 199 17.53 200 17.73 201 17.81 202 18 203 18.27 204 18.32 205 18.45 206 18.69 207 18.83 208 19.04 209 19.07 210 19.36 211 19.31 212 19.66 213 19.75 214 20 215 19.97 216 19.91 217 20.02 218 20.15 219 19.9 220 19.92 221 19.93 222 19.76 223 19.85 224 19.5 225 19.47 226 19.24 227 19.11 228 18.92 229 18.81 230 18.53 231 18.39 232 18.26 233 18.04 234 17.79 235 17.65 236 17.42 237 17.24 238 17.1 239 16.84 240 16.61 241 16.52 242 16.43 243 16.16 244 16 245 15.83 246 15.66 247 15.44 248 15.24 249 15.18 250 14.97 251 14.82 252 14.64 253 14.49 254 14.27 255 14.16 256 13.93 257 13.85 258 13.69 259 13.54 260 13.38 261 13.13 262 13.02 263 12.82 264 12.61 265 12.53 266 12.34 267 12.22 268 11.98 269 11.78 270 11.58 271 11.39 272 11.23 273 11.05 274 10.88 275 10.75 276 10.55 277 10.35 278 10.18 279 9.99 280 9.83 281 9.64 282 9.42 283 9.3 284 9.14 285 8.9 286 8.72 287 8.53 288 8.33 289 8.16 290 7.93 291 7.76 292 7.55 293 7.34 294 7.17 295 6.94 296 6.72 297 6.55 298 6.31 299 6.12 300 5.93 301 5.77 302 5.56 303 5.36 304 5.12 305 4.92 306 4.76 307 4.59 308 4.4 309 4.22 310 3.98 311 3.82 312 3.67 313 3.5 314 3.33 315 3.18 316 3.04 317 2.89 318 2.71 319 2.53 320 2.43 321 2.28 322 2.17 323 2.03 324 1.9 325 1.79 326 1.68 327 1.58 328 1.46 329 1.36 330 1.28 331 1.2 332 1.11 333 1.02 334 0.93 335 0.86 336 0.8 337 0.72 338 0.68 339 0.62 340 0.56 341 0.51 342 0.47 343 0.42 344 0.38 345 0.33 346 0.31 347 0.28 348 0.25 349 0.22 350 0.19 351 0.16 352 0.13 353 0.1 354 0.1 355 0.1 356 0.05 357 0.06 358 0.05 359 0.04 1 0 360 0 0.05 1 0.02 2 0.02 3 0 4 0 5 0 6 0 7 0.03 8 0.03 9 0.07 10 0.09 11 0.14 12 0.16 13 0.21 14 0.27 15 0.34 16 0.41 17 0.46 18 0.57 19 0.66 20 0.72 21 0.82 22 0.92 23 1.04 24 1.16 25 1.26 26 1.39 27 1.52 28 1.67 29 1.82 30 1.96 31 2.15 32 2.34 33 2.48 34 2.66 35 2.85 36 3.02 37 3.25 38 3.44 39 3.64 40 3.86 41 4.05 42 4.34 43 4.56 44 4.79 45 5.04 46 5.33 47 5.63 48 5.87 49 6.15 50 6.43 51 6.78 52 7.09 53 7.41 54 7.69 55 7.99 56 8.4 57 8.74 58 9.08 59 9.4 60 9.84 61 10.23 62 10.54 63 10.94 64 11.27 65 11.76 66 12.03 67 12.41 68 12.75 69 12.97 70 13.43 71 13.61 72 13.9 73 14.16 74 14.4 75 14.54 76 14.76 77 14.86 78 15.01 79 15.08 80 15.13 81 15.11 82 15.1 83 15.15 84 15.13 85 14.98 86 14.9 87 14.87 88 14.77 89 14.82 90 14.65 91 14.68 92 14.58 93 14.65 94 14.6 95 14.54 96 14.57 97 14.66 98 14.67 99 14.78 100 14.81 101 14.97 102 15.04 103 15.07 104 15.19 105 15.34 106 15.51 107 15.69 108 15.75 109 15.9 110 16.02 111 16 112 16.13 113 16.38 114 16.42 115 16.45 116 16.49 117 16.64 118 16.52 119 16.74 120 16.69 121 16.66 122 16.72 123 16.6 124 16.69 125 16.81 126 16.94 127 16.9 128 16.96 129 17 130 17.08 131 17.1 132 17.29 133 17.41 134 17.38 135 17.63 136 17.61 137 17.88 138 17.98 139 18.05 140 18.26 141 18.45 142 18.56 143 18.74 144 18.91 145 19.14 146 19.2 147 19.4 148 19.38 149 19.69 150 19.83 151 20.03 152 20.25 153 20.09 154 20.29 155 20.6 156 20.61 157 20.65 158 20.67 159 20.81 160 20.91 161 20.96 162 20.97 163 21.03 164 21.19 165 21.1 166 21.27 167 21.35 168 21.28 169 21.45 170 21.33 171 21.33 172 21.32 173 21.25 174 21.13 175 21.05 176 21.03 177 20.63 178 20.3 179 20.08 180 19.97 181 19.54 182 19.32 183 18.89 184 18.71 185 18.61 186 18.14 187 17.88 188 17.74 189 17.34 190 17.18 191 17.02 192 16.91 193 16.63 194 16.44 195 16.35 196 16.34 197 16.21 198 16.29 199 16.2 200 16.32 201 16.43 202 16.44 203 16.56 204 16.65 205 16.82 206 17.01 207 17.17 208 17.32 209 17.41 210 17.77 211 17.98 212 18.47 213 18.58 214 18.84 215 19.21 216 19.47 217 19.62 218 19.93 219 20.1 220 20.23 221 20.17 222 20.29 223 20.13 224 20.2 225 19.9 226 19.59 227 19.51 228 19.24 229 18.97 230 18.61 231 18.17 232 17.93 233 17.71 234 17.27 235 17.05 236 16.9 237 16.63 238 16.34 239 16.29 240 16.01 241 15.91 242 15.77 243 15.71 244 15.7 245 15.63 246 15.53 247 15.63 248 15.57 249 15.49 250 15.67 251 15.78 252 15.85 253 15.97 254 16.11 255 16.25 256 16.48 257 16.46 258 16.83 259 17.02 260 17.15 261 17.34 262 17.69 263 17.92 264 17.67 265 18.32 266 18.59 267 18.66 268 18.71 269 18.52 270 18.7 271 18.82 272 18.77 273 18.87 274 18.74 275 18.48 276 18.53 277 18.33 278 18.07 279 17.94 280 17.7 281 17.58 282 17.11 283 17.07 284 16.65 285 16.34 286 16.17 287 15.88 288 15.53 289 15.28 290 14.9 291 14.68 292 14.45 293 14.08 294 13.79 295 13.49 296 13.28 297 12.89 298 12.53 299 12.31 300 11.94 301 11.66 302 11.29 303 11.03 304 10.67 305 10.36 306 10.04 307 9.64 308 9.35 309 9.01 310 8.71 311 8.38 312 7.96 313 7.71 314 7.41 315 7.12 316 6.79 317 6.47 318 6.19 319 5.9 320 5.62 321 5.33 322 5.11 323 4.8 324 4.6 325 4.36 326 4.06 327 3.84 328 3.65 329 3.47 330 3.26 331 3.05 332 2.86 333 2.7 334 2.55 335 2.36 336 2.17 337 2.05 338 1.9 339 1.77 340 1.61 341 1.5 342 1.39 343 1.25 344 1.15 345 1.04 346 0.94 347 0.84 348 0.74 349 0.68 350 0.59 351 0.51 352 0.44 353 0.38 354 0.32 355 0.27 356 0.21 357 0.15 358 0.12 359 0.09 0",0,"【900MHz】YGS-1319W",90,945,960,0,null,"YGS-1319W",false,0,0,null]</v>
      </c>
      <c r="F105" s="10" t="str">
        <f t="shared" si="7"/>
        <v>0,"【900MHz】YGS-1319W",90,945,960,0,null,"YGS-1319W",false,0,0,null]</v>
      </c>
      <c r="G105" s="10" t="str">
        <f t="shared" si="8"/>
        <v>"【900MHz】YGS-1319W",90,945,960,0,null,"YGS-1319W",false,0,0,null]</v>
      </c>
      <c r="H105" s="10" t="str">
        <f t="shared" ref="H105:L105" si="155">H51&amp;","&amp;I105</f>
        <v>90,945,960,0,null,"YGS-1319W",false,0,0,null]</v>
      </c>
      <c r="I105" s="10" t="str">
        <f t="shared" si="155"/>
        <v>945,960,0,null,"YGS-1319W",false,0,0,null]</v>
      </c>
      <c r="J105" s="10" t="str">
        <f t="shared" si="155"/>
        <v>960,0,null,"YGS-1319W",false,0,0,null]</v>
      </c>
      <c r="K105" s="10" t="str">
        <f t="shared" si="155"/>
        <v>0,null,"YGS-1319W",false,0,0,null]</v>
      </c>
      <c r="L105" s="10" t="str">
        <f t="shared" si="155"/>
        <v>null,"YGS-1319W",false,0,0,null]</v>
      </c>
      <c r="M105" s="10" t="str">
        <f t="shared" si="10"/>
        <v>"YGS-1319W",false,0,0,null]</v>
      </c>
      <c r="N105" s="10" t="str">
        <f t="shared" ref="N105:P105" si="156">N51&amp;","&amp;O105</f>
        <v>false,0,0,null]</v>
      </c>
      <c r="O105" s="10" t="str">
        <f t="shared" si="156"/>
        <v>0,0,null]</v>
      </c>
      <c r="P105" s="10" t="str">
        <f t="shared" si="156"/>
        <v>0,null]</v>
      </c>
      <c r="Q105" s="10" t="str">
        <f>Q51&amp;"]"</f>
        <v>null]</v>
      </c>
    </row>
    <row r="106">
      <c r="A106" s="3" t="s">
        <v>1244</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0"/>
    <col customWidth="1" min="2" max="2" width="26.71"/>
    <col customWidth="1" min="3" max="3" width="18.29"/>
    <col customWidth="1" min="4" max="4" width="26.71"/>
    <col customWidth="1" min="5" max="5" width="18.29"/>
    <col customWidth="1" min="6" max="6" width="25.71"/>
    <col customWidth="1" min="7" max="7" width="29.71"/>
    <col customWidth="1" min="8" max="8" width="28.14"/>
    <col customWidth="1" min="9" max="9" width="18.86"/>
    <col customWidth="1" min="10" max="10" width="24.57"/>
    <col customWidth="1" min="11" max="11" width="16.86"/>
    <col customWidth="1" min="12" max="12" width="23.0"/>
  </cols>
  <sheetData>
    <row r="1">
      <c r="A1" s="239" t="s">
        <v>1318</v>
      </c>
      <c r="B1" s="240" t="s">
        <v>1349</v>
      </c>
      <c r="C1" s="241" t="s">
        <v>1516</v>
      </c>
      <c r="D1" s="240" t="s">
        <v>1416</v>
      </c>
      <c r="E1" s="240" t="s">
        <v>1715</v>
      </c>
      <c r="F1" s="11"/>
      <c r="G1" s="11"/>
      <c r="H1" s="11"/>
      <c r="I1" s="11"/>
    </row>
    <row r="2">
      <c r="A2" s="242" t="s">
        <v>1332</v>
      </c>
      <c r="B2" s="243" t="s">
        <v>1332</v>
      </c>
      <c r="C2" s="244" t="s">
        <v>1332</v>
      </c>
      <c r="D2" s="245" t="s">
        <v>1332</v>
      </c>
      <c r="E2" s="246" t="s">
        <v>1332</v>
      </c>
      <c r="F2" s="247" t="s">
        <v>1729</v>
      </c>
      <c r="G2" s="247" t="s">
        <v>1746</v>
      </c>
      <c r="H2" s="247" t="s">
        <v>1769</v>
      </c>
      <c r="I2" s="247" t="s">
        <v>1774</v>
      </c>
      <c r="J2" s="241" t="s">
        <v>1831</v>
      </c>
      <c r="K2" s="241" t="s">
        <v>1878</v>
      </c>
    </row>
    <row r="3">
      <c r="A3" s="242" t="s">
        <v>944</v>
      </c>
      <c r="B3" s="242" t="s">
        <v>944</v>
      </c>
      <c r="C3" s="244" t="s">
        <v>944</v>
      </c>
      <c r="D3" s="244" t="s">
        <v>944</v>
      </c>
      <c r="E3" s="246" t="s">
        <v>944</v>
      </c>
      <c r="F3" s="3" t="s">
        <v>1332</v>
      </c>
      <c r="G3" s="3" t="s">
        <v>1332</v>
      </c>
      <c r="H3" s="3" t="s">
        <v>1332</v>
      </c>
      <c r="I3" s="3" t="s">
        <v>1332</v>
      </c>
      <c r="J3" s="3" t="s">
        <v>1332</v>
      </c>
      <c r="K3" s="3" t="s">
        <v>1332</v>
      </c>
    </row>
    <row r="4">
      <c r="A4" s="248" t="s">
        <v>1333</v>
      </c>
      <c r="B4" s="248" t="s">
        <v>1335</v>
      </c>
      <c r="C4" s="9" t="s">
        <v>1335</v>
      </c>
      <c r="D4" s="9" t="s">
        <v>1335</v>
      </c>
      <c r="E4" s="3" t="s">
        <v>1335</v>
      </c>
      <c r="F4" s="3" t="s">
        <v>944</v>
      </c>
      <c r="G4" s="3" t="s">
        <v>944</v>
      </c>
      <c r="H4" s="3" t="s">
        <v>944</v>
      </c>
      <c r="I4" s="3" t="s">
        <v>944</v>
      </c>
      <c r="J4" s="3" t="s">
        <v>944</v>
      </c>
      <c r="K4" s="3" t="s">
        <v>944</v>
      </c>
      <c r="L4" s="249" t="s">
        <v>1615</v>
      </c>
    </row>
    <row r="5">
      <c r="A5" s="248" t="s">
        <v>1334</v>
      </c>
      <c r="B5" s="248" t="s">
        <v>26</v>
      </c>
      <c r="C5" s="13" t="s">
        <v>1522</v>
      </c>
      <c r="D5" s="250" t="s">
        <v>292</v>
      </c>
      <c r="E5" s="251" t="s">
        <v>292</v>
      </c>
      <c r="F5" s="3" t="s">
        <v>1335</v>
      </c>
      <c r="G5" s="3" t="s">
        <v>1335</v>
      </c>
      <c r="H5" s="3" t="s">
        <v>1335</v>
      </c>
      <c r="I5" s="3" t="s">
        <v>1335</v>
      </c>
      <c r="J5" s="3" t="s">
        <v>1335</v>
      </c>
      <c r="K5" s="3" t="s">
        <v>1335</v>
      </c>
      <c r="L5" s="9" t="s">
        <v>1332</v>
      </c>
    </row>
    <row r="6">
      <c r="A6" s="248" t="s">
        <v>1335</v>
      </c>
      <c r="B6" s="248" t="s">
        <v>1377</v>
      </c>
      <c r="C6" s="9" t="s">
        <v>1523</v>
      </c>
      <c r="D6" s="9" t="s">
        <v>1444</v>
      </c>
      <c r="E6" s="252" t="s">
        <v>1718</v>
      </c>
      <c r="F6" s="252" t="s">
        <v>1718</v>
      </c>
      <c r="G6" s="252" t="s">
        <v>1718</v>
      </c>
      <c r="H6" s="252" t="s">
        <v>1718</v>
      </c>
      <c r="I6" s="253" t="s">
        <v>1718</v>
      </c>
      <c r="J6" s="253" t="s">
        <v>1718</v>
      </c>
      <c r="K6" s="254" t="s">
        <v>1718</v>
      </c>
      <c r="L6" s="3" t="s">
        <v>944</v>
      </c>
    </row>
    <row r="7">
      <c r="A7" s="248" t="s">
        <v>1336</v>
      </c>
      <c r="B7" s="248" t="s">
        <v>1378</v>
      </c>
      <c r="C7" s="9" t="s">
        <v>1524</v>
      </c>
      <c r="D7" s="9" t="s">
        <v>1445</v>
      </c>
      <c r="F7" s="3" t="s">
        <v>1681</v>
      </c>
      <c r="G7" s="3" t="s">
        <v>1681</v>
      </c>
      <c r="H7" s="3" t="s">
        <v>1681</v>
      </c>
      <c r="I7" s="255" t="s">
        <v>426</v>
      </c>
      <c r="J7" s="255" t="s">
        <v>426</v>
      </c>
      <c r="K7" s="256" t="s">
        <v>426</v>
      </c>
      <c r="L7" s="3" t="s">
        <v>1335</v>
      </c>
    </row>
    <row r="8">
      <c r="A8" s="257" t="s">
        <v>1337</v>
      </c>
      <c r="B8" s="248" t="s">
        <v>1379</v>
      </c>
      <c r="C8" s="9" t="s">
        <v>292</v>
      </c>
      <c r="D8" s="9" t="s">
        <v>1446</v>
      </c>
      <c r="F8" s="3" t="s">
        <v>1594</v>
      </c>
      <c r="G8" s="3" t="s">
        <v>1594</v>
      </c>
      <c r="H8" s="3" t="s">
        <v>1594</v>
      </c>
      <c r="I8" s="3" t="s">
        <v>1793</v>
      </c>
      <c r="J8" s="3" t="s">
        <v>1665</v>
      </c>
      <c r="K8" s="227" t="s">
        <v>1622</v>
      </c>
      <c r="L8" s="17" t="s">
        <v>1622</v>
      </c>
    </row>
    <row r="9">
      <c r="A9" s="248" t="s">
        <v>1338</v>
      </c>
      <c r="B9" s="248" t="s">
        <v>1380</v>
      </c>
      <c r="D9" s="258" t="s">
        <v>387</v>
      </c>
      <c r="F9" s="3" t="s">
        <v>1738</v>
      </c>
      <c r="G9" s="3" t="s">
        <v>1738</v>
      </c>
      <c r="H9" s="3" t="s">
        <v>1738</v>
      </c>
      <c r="I9" s="3" t="s">
        <v>1794</v>
      </c>
      <c r="J9" s="3" t="s">
        <v>1858</v>
      </c>
      <c r="K9" s="9" t="s">
        <v>1858</v>
      </c>
      <c r="L9" s="3" t="s">
        <v>1595</v>
      </c>
    </row>
    <row r="10">
      <c r="A10" s="248" t="s">
        <v>1339</v>
      </c>
      <c r="B10" s="248" t="s">
        <v>1381</v>
      </c>
      <c r="D10" s="9" t="s">
        <v>1447</v>
      </c>
      <c r="F10" s="3" t="s">
        <v>1739</v>
      </c>
      <c r="G10" s="3" t="s">
        <v>1756</v>
      </c>
      <c r="H10" s="3" t="s">
        <v>1771</v>
      </c>
      <c r="I10" s="3" t="s">
        <v>1795</v>
      </c>
      <c r="J10" s="3" t="s">
        <v>431</v>
      </c>
      <c r="K10" s="9" t="s">
        <v>1595</v>
      </c>
      <c r="L10" s="3" t="s">
        <v>1623</v>
      </c>
    </row>
    <row r="11">
      <c r="A11" s="248" t="s">
        <v>1340</v>
      </c>
      <c r="B11" s="248" t="s">
        <v>1382</v>
      </c>
      <c r="D11" s="9" t="s">
        <v>1448</v>
      </c>
      <c r="F11" s="3" t="s">
        <v>1740</v>
      </c>
      <c r="G11" s="3" t="s">
        <v>1757</v>
      </c>
      <c r="H11" s="3" t="s">
        <v>1741</v>
      </c>
      <c r="I11" s="3" t="s">
        <v>1796</v>
      </c>
      <c r="J11" s="3" t="s">
        <v>438</v>
      </c>
      <c r="K11" s="9" t="s">
        <v>1068</v>
      </c>
      <c r="L11" s="3" t="s">
        <v>1624</v>
      </c>
    </row>
    <row r="12">
      <c r="A12" s="248" t="s">
        <v>1341</v>
      </c>
      <c r="B12" s="248" t="s">
        <v>1383</v>
      </c>
      <c r="D12" s="9" t="s">
        <v>1449</v>
      </c>
      <c r="F12" s="3" t="s">
        <v>1741</v>
      </c>
      <c r="G12" s="3" t="s">
        <v>1758</v>
      </c>
      <c r="H12" s="3" t="s">
        <v>1742</v>
      </c>
      <c r="I12" s="3" t="s">
        <v>1797</v>
      </c>
      <c r="J12" s="3" t="s">
        <v>1666</v>
      </c>
      <c r="K12" s="9" t="s">
        <v>1888</v>
      </c>
      <c r="L12" s="3" t="s">
        <v>1625</v>
      </c>
    </row>
    <row r="13">
      <c r="A13" s="248" t="s">
        <v>1342</v>
      </c>
      <c r="B13" s="248" t="s">
        <v>1384</v>
      </c>
      <c r="D13" s="258" t="s">
        <v>1379</v>
      </c>
      <c r="F13" s="3" t="s">
        <v>1742</v>
      </c>
      <c r="G13" s="3" t="s">
        <v>1759</v>
      </c>
      <c r="H13" s="259" t="s">
        <v>1559</v>
      </c>
      <c r="I13" s="3" t="s">
        <v>1798</v>
      </c>
      <c r="J13" s="3" t="s">
        <v>440</v>
      </c>
      <c r="K13" s="9" t="s">
        <v>1889</v>
      </c>
      <c r="L13" s="3" t="s">
        <v>1626</v>
      </c>
    </row>
    <row r="14">
      <c r="A14" s="248" t="s">
        <v>1343</v>
      </c>
      <c r="B14" s="248" t="s">
        <v>1385</v>
      </c>
      <c r="D14" s="9" t="s">
        <v>1380</v>
      </c>
      <c r="F14" s="259" t="s">
        <v>1559</v>
      </c>
      <c r="G14" s="3" t="s">
        <v>1760</v>
      </c>
      <c r="I14" s="3" t="s">
        <v>1799</v>
      </c>
      <c r="J14" s="3" t="s">
        <v>442</v>
      </c>
      <c r="K14" s="9" t="s">
        <v>1890</v>
      </c>
      <c r="L14" s="3" t="s">
        <v>1627</v>
      </c>
    </row>
    <row r="15">
      <c r="A15" s="248"/>
      <c r="B15" s="248" t="s">
        <v>1386</v>
      </c>
      <c r="D15" s="9" t="s">
        <v>1381</v>
      </c>
      <c r="G15" s="3" t="s">
        <v>1761</v>
      </c>
      <c r="I15" s="3" t="s">
        <v>1800</v>
      </c>
      <c r="J15" s="3" t="s">
        <v>1859</v>
      </c>
      <c r="K15" s="9" t="s">
        <v>1624</v>
      </c>
    </row>
    <row r="16">
      <c r="A16" s="248"/>
      <c r="B16" s="248" t="s">
        <v>1387</v>
      </c>
      <c r="D16" s="9" t="s">
        <v>1382</v>
      </c>
      <c r="G16" s="3" t="s">
        <v>1762</v>
      </c>
      <c r="I16" s="3" t="s">
        <v>858</v>
      </c>
      <c r="J16" s="3" t="s">
        <v>834</v>
      </c>
      <c r="K16" s="9" t="s">
        <v>1625</v>
      </c>
    </row>
    <row r="17">
      <c r="A17" s="248"/>
      <c r="B17" s="248" t="s">
        <v>1388</v>
      </c>
      <c r="D17" s="9" t="s">
        <v>1383</v>
      </c>
      <c r="G17" s="3" t="s">
        <v>1763</v>
      </c>
      <c r="I17" s="3" t="s">
        <v>1801</v>
      </c>
      <c r="J17" s="3" t="s">
        <v>296</v>
      </c>
      <c r="K17" s="9" t="s">
        <v>1626</v>
      </c>
    </row>
    <row r="18">
      <c r="A18" s="248"/>
      <c r="B18" s="248" t="s">
        <v>1389</v>
      </c>
      <c r="D18" s="9" t="s">
        <v>1384</v>
      </c>
      <c r="G18" s="3" t="s">
        <v>1764</v>
      </c>
      <c r="I18" s="3" t="s">
        <v>1802</v>
      </c>
      <c r="J18" s="3" t="s">
        <v>299</v>
      </c>
      <c r="K18" s="9" t="s">
        <v>1627</v>
      </c>
    </row>
    <row r="19">
      <c r="A19" s="248"/>
      <c r="B19" s="248" t="s">
        <v>1390</v>
      </c>
      <c r="D19" s="9" t="s">
        <v>1385</v>
      </c>
      <c r="G19" s="3" t="s">
        <v>1741</v>
      </c>
      <c r="I19" s="3" t="s">
        <v>1803</v>
      </c>
      <c r="J19" s="3" t="s">
        <v>448</v>
      </c>
      <c r="K19" s="9" t="s">
        <v>1891</v>
      </c>
    </row>
    <row r="20">
      <c r="A20" s="248"/>
      <c r="B20" s="248" t="s">
        <v>1391</v>
      </c>
      <c r="D20" s="9" t="s">
        <v>1386</v>
      </c>
      <c r="G20" s="3" t="s">
        <v>1742</v>
      </c>
      <c r="I20" s="3" t="s">
        <v>1804</v>
      </c>
      <c r="J20" s="3" t="s">
        <v>451</v>
      </c>
      <c r="K20" s="9" t="s">
        <v>1892</v>
      </c>
    </row>
    <row r="21">
      <c r="A21" s="248"/>
      <c r="B21" s="248" t="s">
        <v>1392</v>
      </c>
      <c r="D21" s="9" t="s">
        <v>1450</v>
      </c>
      <c r="G21" s="259" t="s">
        <v>1559</v>
      </c>
      <c r="I21" s="3" t="s">
        <v>1805</v>
      </c>
      <c r="J21" s="3" t="s">
        <v>453</v>
      </c>
      <c r="K21" s="9" t="s">
        <v>1893</v>
      </c>
    </row>
    <row r="22">
      <c r="A22" s="248"/>
      <c r="B22" s="248" t="s">
        <v>1393</v>
      </c>
      <c r="D22" s="9" t="s">
        <v>1451</v>
      </c>
      <c r="I22" s="3" t="s">
        <v>1806</v>
      </c>
      <c r="J22" s="3" t="s">
        <v>1860</v>
      </c>
      <c r="K22" s="260" t="s">
        <v>2124</v>
      </c>
    </row>
    <row r="23">
      <c r="A23" s="248"/>
      <c r="B23" s="248" t="s">
        <v>1394</v>
      </c>
      <c r="D23" s="9" t="s">
        <v>1452</v>
      </c>
      <c r="I23" s="3" t="s">
        <v>1807</v>
      </c>
      <c r="J23" s="3" t="s">
        <v>1861</v>
      </c>
    </row>
    <row r="24">
      <c r="A24" s="248"/>
      <c r="B24" s="248" t="s">
        <v>1395</v>
      </c>
      <c r="D24" s="9" t="s">
        <v>1453</v>
      </c>
      <c r="G24" s="240" t="s">
        <v>1545</v>
      </c>
      <c r="H24" s="241" t="s">
        <v>1590</v>
      </c>
      <c r="I24" s="3" t="s">
        <v>1808</v>
      </c>
      <c r="J24" s="3" t="s">
        <v>1862</v>
      </c>
    </row>
    <row r="25">
      <c r="A25" s="248"/>
      <c r="B25" s="248" t="s">
        <v>1396</v>
      </c>
      <c r="D25" s="9" t="s">
        <v>1454</v>
      </c>
      <c r="G25" s="9" t="s">
        <v>1332</v>
      </c>
      <c r="H25" s="217" t="s">
        <v>1332</v>
      </c>
      <c r="I25" s="3" t="s">
        <v>1809</v>
      </c>
      <c r="J25" s="3" t="s">
        <v>1863</v>
      </c>
    </row>
    <row r="26">
      <c r="A26" s="248"/>
      <c r="B26" s="248" t="s">
        <v>1397</v>
      </c>
      <c r="D26" s="9" t="s">
        <v>1455</v>
      </c>
      <c r="G26" s="9" t="s">
        <v>944</v>
      </c>
      <c r="H26" s="217" t="s">
        <v>944</v>
      </c>
      <c r="J26" s="3" t="s">
        <v>1864</v>
      </c>
    </row>
    <row r="27">
      <c r="A27" s="248"/>
      <c r="B27" s="248" t="s">
        <v>1398</v>
      </c>
      <c r="D27" s="9" t="s">
        <v>1456</v>
      </c>
      <c r="G27" s="9" t="s">
        <v>1335</v>
      </c>
      <c r="H27" s="217" t="s">
        <v>1335</v>
      </c>
      <c r="J27" s="3" t="s">
        <v>1865</v>
      </c>
    </row>
    <row r="28">
      <c r="A28" s="248"/>
      <c r="B28" s="248" t="s">
        <v>1399</v>
      </c>
      <c r="D28" s="9" t="s">
        <v>1457</v>
      </c>
      <c r="G28" s="261" t="s">
        <v>1559</v>
      </c>
      <c r="H28" s="262" t="s">
        <v>1559</v>
      </c>
      <c r="J28" s="3" t="s">
        <v>1866</v>
      </c>
    </row>
    <row r="29">
      <c r="A29" s="248"/>
      <c r="B29" s="248" t="s">
        <v>1400</v>
      </c>
      <c r="D29" s="9" t="s">
        <v>1458</v>
      </c>
      <c r="G29" s="9" t="s">
        <v>1560</v>
      </c>
      <c r="H29" s="217" t="s">
        <v>1594</v>
      </c>
      <c r="J29" s="3" t="s">
        <v>1867</v>
      </c>
    </row>
    <row r="30">
      <c r="A30" s="248"/>
      <c r="B30" s="248" t="s">
        <v>1401</v>
      </c>
      <c r="D30" s="9" t="s">
        <v>1459</v>
      </c>
      <c r="G30" s="9" t="s">
        <v>1561</v>
      </c>
      <c r="H30" s="218" t="s">
        <v>1595</v>
      </c>
      <c r="J30" s="3" t="s">
        <v>1868</v>
      </c>
    </row>
    <row r="31">
      <c r="A31" s="248"/>
      <c r="B31" s="9"/>
      <c r="D31" s="9" t="s">
        <v>1460</v>
      </c>
      <c r="G31" s="9" t="s">
        <v>1562</v>
      </c>
      <c r="H31" s="260" t="s">
        <v>2124</v>
      </c>
      <c r="J31" s="3" t="s">
        <v>1869</v>
      </c>
    </row>
    <row r="32">
      <c r="A32" s="248"/>
      <c r="B32" s="9"/>
      <c r="D32" s="9" t="s">
        <v>1461</v>
      </c>
      <c r="G32" s="9" t="s">
        <v>1563</v>
      </c>
      <c r="J32" s="3" t="s">
        <v>1870</v>
      </c>
    </row>
    <row r="33">
      <c r="A33" s="189"/>
      <c r="B33" s="9"/>
      <c r="D33" s="9" t="s">
        <v>1462</v>
      </c>
      <c r="G33" s="9" t="s">
        <v>1564</v>
      </c>
      <c r="J33" s="3" t="s">
        <v>1871</v>
      </c>
    </row>
    <row r="34">
      <c r="A34" s="189"/>
      <c r="B34" s="9"/>
      <c r="D34" s="9" t="s">
        <v>1463</v>
      </c>
      <c r="G34" s="9" t="s">
        <v>1394</v>
      </c>
      <c r="J34" s="3" t="s">
        <v>1872</v>
      </c>
    </row>
    <row r="35">
      <c r="A35" s="189"/>
      <c r="G35" s="9" t="s">
        <v>1565</v>
      </c>
      <c r="J35" s="3" t="s">
        <v>1873</v>
      </c>
    </row>
    <row r="36">
      <c r="A36" s="189"/>
      <c r="G36" s="9" t="s">
        <v>1566</v>
      </c>
      <c r="J36" s="3" t="s">
        <v>1874</v>
      </c>
    </row>
    <row r="37">
      <c r="A37" s="189"/>
      <c r="G37" s="9" t="s">
        <v>1567</v>
      </c>
    </row>
    <row r="38">
      <c r="A38" s="189"/>
      <c r="G38" s="9" t="s">
        <v>1568</v>
      </c>
      <c r="J38" s="263" t="s">
        <v>2125</v>
      </c>
    </row>
    <row r="39">
      <c r="A39" s="189"/>
      <c r="G39" s="9" t="s">
        <v>1569</v>
      </c>
    </row>
    <row r="40">
      <c r="A40" s="189"/>
      <c r="G40" s="9" t="s">
        <v>1570</v>
      </c>
    </row>
    <row r="41">
      <c r="A41" s="189"/>
    </row>
    <row r="42">
      <c r="A42" s="189"/>
    </row>
    <row r="43">
      <c r="A43" s="189"/>
    </row>
    <row r="44">
      <c r="A44" s="189"/>
    </row>
    <row r="45">
      <c r="A45" s="189"/>
    </row>
    <row r="46">
      <c r="A46" s="189"/>
    </row>
    <row r="47">
      <c r="A47" s="189"/>
    </row>
    <row r="48">
      <c r="A48" s="189"/>
    </row>
    <row r="49">
      <c r="A49" s="189"/>
    </row>
    <row r="50">
      <c r="A50" s="189"/>
    </row>
    <row r="51">
      <c r="A51" s="189"/>
    </row>
    <row r="52">
      <c r="A52" s="189"/>
    </row>
    <row r="53">
      <c r="A53" s="189"/>
    </row>
    <row r="54">
      <c r="A54" s="189"/>
    </row>
    <row r="55">
      <c r="A55" s="189"/>
    </row>
    <row r="56">
      <c r="A56" s="189"/>
    </row>
    <row r="57">
      <c r="A57" s="189"/>
    </row>
    <row r="58">
      <c r="A58" s="189"/>
    </row>
    <row r="59">
      <c r="A59" s="189"/>
    </row>
    <row r="60">
      <c r="A60" s="189"/>
    </row>
    <row r="61">
      <c r="A61" s="189"/>
    </row>
    <row r="62">
      <c r="A62" s="189"/>
    </row>
    <row r="63">
      <c r="A63" s="189"/>
    </row>
    <row r="64">
      <c r="A64" s="189"/>
    </row>
    <row r="65">
      <c r="A65" s="189"/>
    </row>
    <row r="66">
      <c r="A66" s="189"/>
    </row>
    <row r="67">
      <c r="A67" s="189"/>
    </row>
    <row r="68">
      <c r="A68" s="189"/>
    </row>
    <row r="69">
      <c r="A69" s="189"/>
    </row>
    <row r="70">
      <c r="A70" s="189"/>
    </row>
    <row r="71">
      <c r="A71" s="189"/>
    </row>
    <row r="72">
      <c r="A72" s="189"/>
    </row>
    <row r="73">
      <c r="A73" s="189"/>
    </row>
    <row r="74">
      <c r="A74" s="189"/>
    </row>
    <row r="75">
      <c r="A75" s="189"/>
    </row>
    <row r="76">
      <c r="A76" s="189"/>
    </row>
    <row r="77">
      <c r="A77" s="189"/>
    </row>
    <row r="78">
      <c r="A78" s="189"/>
    </row>
    <row r="79">
      <c r="A79" s="189"/>
    </row>
    <row r="80">
      <c r="A80" s="189"/>
    </row>
    <row r="81">
      <c r="A81" s="189"/>
    </row>
    <row r="82">
      <c r="A82" s="189"/>
    </row>
    <row r="83">
      <c r="A83" s="189"/>
    </row>
    <row r="84">
      <c r="A84" s="189"/>
    </row>
    <row r="85">
      <c r="A85" s="189"/>
    </row>
    <row r="86">
      <c r="A86" s="189"/>
    </row>
    <row r="87">
      <c r="A87" s="189"/>
    </row>
    <row r="88">
      <c r="A88" s="189"/>
    </row>
    <row r="89">
      <c r="A89" s="189"/>
    </row>
    <row r="90">
      <c r="A90" s="189"/>
    </row>
    <row r="91">
      <c r="A91" s="189"/>
    </row>
    <row r="92">
      <c r="A92" s="189"/>
    </row>
    <row r="93">
      <c r="A93" s="189"/>
    </row>
    <row r="94">
      <c r="A94" s="189"/>
    </row>
    <row r="95">
      <c r="A95" s="189"/>
    </row>
    <row r="96">
      <c r="A96" s="189"/>
    </row>
    <row r="97">
      <c r="A97" s="189"/>
    </row>
    <row r="98">
      <c r="A98" s="189"/>
    </row>
    <row r="99">
      <c r="A99" s="189"/>
    </row>
    <row r="100">
      <c r="A100" s="189"/>
    </row>
    <row r="101">
      <c r="A101" s="189"/>
    </row>
    <row r="102">
      <c r="A102" s="189"/>
    </row>
    <row r="103">
      <c r="A103" s="189"/>
    </row>
    <row r="104">
      <c r="A104" s="189"/>
    </row>
    <row r="105">
      <c r="A105" s="189"/>
    </row>
    <row r="106">
      <c r="A106" s="189"/>
    </row>
    <row r="107">
      <c r="A107" s="189"/>
    </row>
    <row r="108">
      <c r="A108" s="189"/>
    </row>
    <row r="109">
      <c r="A109" s="189"/>
    </row>
    <row r="110">
      <c r="A110" s="189"/>
    </row>
    <row r="111">
      <c r="A111" s="189"/>
    </row>
    <row r="112">
      <c r="A112" s="189"/>
    </row>
    <row r="113">
      <c r="A113" s="189"/>
    </row>
    <row r="114">
      <c r="A114" s="189"/>
    </row>
    <row r="115">
      <c r="A115" s="189"/>
    </row>
    <row r="116">
      <c r="A116" s="189"/>
    </row>
    <row r="117">
      <c r="A117" s="189"/>
    </row>
    <row r="118">
      <c r="A118" s="189"/>
    </row>
    <row r="119">
      <c r="A119" s="189"/>
    </row>
    <row r="120">
      <c r="A120" s="189"/>
    </row>
    <row r="121">
      <c r="A121" s="189"/>
    </row>
    <row r="122">
      <c r="A122" s="189"/>
    </row>
    <row r="123">
      <c r="A123" s="189"/>
    </row>
    <row r="124">
      <c r="A124" s="189"/>
    </row>
    <row r="125">
      <c r="A125" s="189"/>
    </row>
    <row r="126">
      <c r="A126" s="189"/>
    </row>
    <row r="127">
      <c r="A127" s="189"/>
    </row>
    <row r="128">
      <c r="A128" s="189"/>
    </row>
    <row r="129">
      <c r="A129" s="189"/>
    </row>
    <row r="130">
      <c r="A130" s="189"/>
    </row>
    <row r="131">
      <c r="A131" s="189"/>
    </row>
    <row r="132">
      <c r="A132" s="189"/>
    </row>
    <row r="133">
      <c r="A133" s="189"/>
    </row>
    <row r="134">
      <c r="A134" s="189"/>
    </row>
    <row r="135">
      <c r="A135" s="189"/>
    </row>
    <row r="136">
      <c r="A136" s="189"/>
    </row>
    <row r="137">
      <c r="A137" s="189"/>
    </row>
    <row r="138">
      <c r="A138" s="189"/>
    </row>
    <row r="139">
      <c r="A139" s="189"/>
    </row>
    <row r="140">
      <c r="A140" s="189"/>
    </row>
    <row r="141">
      <c r="A141" s="189"/>
    </row>
    <row r="142">
      <c r="A142" s="189"/>
    </row>
    <row r="143">
      <c r="A143" s="189"/>
    </row>
    <row r="144">
      <c r="A144" s="189"/>
    </row>
    <row r="145">
      <c r="A145" s="189"/>
    </row>
    <row r="146">
      <c r="A146" s="189"/>
    </row>
    <row r="147">
      <c r="A147" s="189"/>
    </row>
    <row r="148">
      <c r="A148" s="189"/>
    </row>
    <row r="149">
      <c r="A149" s="189"/>
    </row>
    <row r="150">
      <c r="A150" s="189"/>
    </row>
    <row r="151">
      <c r="A151" s="189"/>
    </row>
    <row r="152">
      <c r="A152" s="189"/>
    </row>
    <row r="153">
      <c r="A153" s="189"/>
    </row>
    <row r="154">
      <c r="A154" s="189"/>
    </row>
    <row r="155">
      <c r="A155" s="189"/>
    </row>
    <row r="156">
      <c r="A156" s="189"/>
    </row>
    <row r="157">
      <c r="A157" s="189"/>
    </row>
    <row r="158">
      <c r="A158" s="189"/>
    </row>
    <row r="159">
      <c r="A159" s="189"/>
    </row>
    <row r="160">
      <c r="A160" s="189"/>
    </row>
    <row r="161">
      <c r="A161" s="189"/>
    </row>
    <row r="162">
      <c r="A162" s="189"/>
    </row>
    <row r="163">
      <c r="A163" s="189"/>
    </row>
    <row r="164">
      <c r="A164" s="189"/>
    </row>
    <row r="165">
      <c r="A165" s="189"/>
    </row>
    <row r="166">
      <c r="A166" s="189"/>
    </row>
    <row r="167">
      <c r="A167" s="189"/>
    </row>
    <row r="168">
      <c r="A168" s="189"/>
    </row>
    <row r="169">
      <c r="A169" s="189"/>
    </row>
    <row r="170">
      <c r="A170" s="189"/>
    </row>
    <row r="171">
      <c r="A171" s="189"/>
    </row>
    <row r="172">
      <c r="A172" s="189"/>
    </row>
    <row r="173">
      <c r="A173" s="189"/>
    </row>
    <row r="174">
      <c r="A174" s="189"/>
    </row>
    <row r="175">
      <c r="A175" s="189"/>
    </row>
    <row r="176">
      <c r="A176" s="189"/>
    </row>
    <row r="177">
      <c r="A177" s="189"/>
    </row>
    <row r="178">
      <c r="A178" s="189"/>
    </row>
    <row r="179">
      <c r="A179" s="189"/>
    </row>
    <row r="180">
      <c r="A180" s="189"/>
    </row>
    <row r="181">
      <c r="A181" s="189"/>
    </row>
    <row r="182">
      <c r="A182" s="189"/>
    </row>
    <row r="183">
      <c r="A183" s="189"/>
    </row>
    <row r="184">
      <c r="A184" s="189"/>
    </row>
    <row r="185">
      <c r="A185" s="189"/>
    </row>
    <row r="186">
      <c r="A186" s="189"/>
    </row>
    <row r="187">
      <c r="A187" s="189"/>
    </row>
    <row r="188">
      <c r="A188" s="189"/>
    </row>
    <row r="189">
      <c r="A189" s="189"/>
    </row>
    <row r="190">
      <c r="A190" s="189"/>
    </row>
    <row r="191">
      <c r="A191" s="189"/>
    </row>
    <row r="192">
      <c r="A192" s="189"/>
    </row>
    <row r="193">
      <c r="A193" s="189"/>
    </row>
    <row r="194">
      <c r="A194" s="189"/>
    </row>
    <row r="195">
      <c r="A195" s="189"/>
    </row>
    <row r="196">
      <c r="A196" s="189"/>
    </row>
    <row r="197">
      <c r="A197" s="189"/>
    </row>
    <row r="198">
      <c r="A198" s="189"/>
    </row>
    <row r="199">
      <c r="A199" s="189"/>
    </row>
    <row r="200">
      <c r="A200" s="189"/>
    </row>
    <row r="201">
      <c r="A201" s="189"/>
    </row>
    <row r="202">
      <c r="A202" s="189"/>
    </row>
    <row r="203">
      <c r="A203" s="189"/>
    </row>
    <row r="204">
      <c r="A204" s="189"/>
    </row>
    <row r="205">
      <c r="A205" s="189"/>
    </row>
    <row r="206">
      <c r="A206" s="189"/>
    </row>
    <row r="207">
      <c r="A207" s="189"/>
    </row>
    <row r="208">
      <c r="A208" s="189"/>
    </row>
    <row r="209">
      <c r="A209" s="189"/>
    </row>
    <row r="210">
      <c r="A210" s="189"/>
    </row>
    <row r="211">
      <c r="A211" s="189"/>
    </row>
    <row r="212">
      <c r="A212" s="189"/>
    </row>
    <row r="213">
      <c r="A213" s="189"/>
    </row>
    <row r="214">
      <c r="A214" s="189"/>
    </row>
    <row r="215">
      <c r="A215" s="189"/>
    </row>
    <row r="216">
      <c r="A216" s="189"/>
    </row>
    <row r="217">
      <c r="A217" s="189"/>
    </row>
    <row r="218">
      <c r="A218" s="189"/>
    </row>
    <row r="219">
      <c r="A219" s="189"/>
    </row>
    <row r="220">
      <c r="A220" s="189"/>
    </row>
    <row r="221">
      <c r="A221" s="189"/>
    </row>
    <row r="222">
      <c r="A222" s="189"/>
    </row>
    <row r="223">
      <c r="A223" s="189"/>
    </row>
    <row r="224">
      <c r="A224" s="189"/>
    </row>
    <row r="225">
      <c r="A225" s="189"/>
    </row>
    <row r="226">
      <c r="A226" s="189"/>
    </row>
    <row r="227">
      <c r="A227" s="189"/>
    </row>
    <row r="228">
      <c r="A228" s="189"/>
    </row>
    <row r="229">
      <c r="A229" s="189"/>
    </row>
    <row r="230">
      <c r="A230" s="189"/>
    </row>
    <row r="231">
      <c r="A231" s="189"/>
    </row>
    <row r="232">
      <c r="A232" s="189"/>
    </row>
    <row r="233">
      <c r="A233" s="189"/>
    </row>
    <row r="234">
      <c r="A234" s="189"/>
    </row>
    <row r="235">
      <c r="A235" s="189"/>
    </row>
    <row r="236">
      <c r="A236" s="189"/>
    </row>
    <row r="237">
      <c r="A237" s="189"/>
    </row>
    <row r="238">
      <c r="A238" s="189"/>
    </row>
    <row r="239">
      <c r="A239" s="189"/>
    </row>
    <row r="240">
      <c r="A240" s="189"/>
    </row>
    <row r="241">
      <c r="A241" s="189"/>
    </row>
    <row r="242">
      <c r="A242" s="189"/>
    </row>
    <row r="243">
      <c r="A243" s="189"/>
    </row>
    <row r="244">
      <c r="A244" s="189"/>
    </row>
    <row r="245">
      <c r="A245" s="189"/>
    </row>
    <row r="246">
      <c r="A246" s="189"/>
    </row>
    <row r="247">
      <c r="A247" s="189"/>
    </row>
    <row r="248">
      <c r="A248" s="189"/>
    </row>
    <row r="249">
      <c r="A249" s="189"/>
    </row>
    <row r="250">
      <c r="A250" s="189"/>
    </row>
    <row r="251">
      <c r="A251" s="189"/>
    </row>
    <row r="252">
      <c r="A252" s="189"/>
    </row>
    <row r="253">
      <c r="A253" s="189"/>
    </row>
    <row r="254">
      <c r="A254" s="189"/>
    </row>
    <row r="255">
      <c r="A255" s="189"/>
    </row>
    <row r="256">
      <c r="A256" s="189"/>
    </row>
    <row r="257">
      <c r="A257" s="189"/>
    </row>
    <row r="258">
      <c r="A258" s="189"/>
    </row>
    <row r="259">
      <c r="A259" s="189"/>
    </row>
    <row r="260">
      <c r="A260" s="189"/>
    </row>
    <row r="261">
      <c r="A261" s="189"/>
    </row>
    <row r="262">
      <c r="A262" s="189"/>
    </row>
    <row r="263">
      <c r="A263" s="189"/>
    </row>
    <row r="264">
      <c r="A264" s="189"/>
    </row>
    <row r="265">
      <c r="A265" s="189"/>
    </row>
    <row r="266">
      <c r="A266" s="189"/>
    </row>
    <row r="267">
      <c r="A267" s="189"/>
    </row>
    <row r="268">
      <c r="A268" s="189"/>
    </row>
    <row r="269">
      <c r="A269" s="189"/>
    </row>
    <row r="270">
      <c r="A270" s="189"/>
    </row>
    <row r="271">
      <c r="A271" s="189"/>
    </row>
    <row r="272">
      <c r="A272" s="189"/>
    </row>
    <row r="273">
      <c r="A273" s="189"/>
    </row>
    <row r="274">
      <c r="A274" s="189"/>
    </row>
    <row r="275">
      <c r="A275" s="189"/>
    </row>
    <row r="276">
      <c r="A276" s="189"/>
    </row>
    <row r="277">
      <c r="A277" s="189"/>
    </row>
    <row r="278">
      <c r="A278" s="189"/>
    </row>
    <row r="279">
      <c r="A279" s="189"/>
    </row>
    <row r="280">
      <c r="A280" s="189"/>
    </row>
    <row r="281">
      <c r="A281" s="189"/>
    </row>
    <row r="282">
      <c r="A282" s="189"/>
    </row>
    <row r="283">
      <c r="A283" s="189"/>
    </row>
    <row r="284">
      <c r="A284" s="189"/>
    </row>
    <row r="285">
      <c r="A285" s="189"/>
    </row>
    <row r="286">
      <c r="A286" s="189"/>
    </row>
    <row r="287">
      <c r="A287" s="189"/>
    </row>
    <row r="288">
      <c r="A288" s="189"/>
    </row>
    <row r="289">
      <c r="A289" s="189"/>
    </row>
    <row r="290">
      <c r="A290" s="189"/>
    </row>
    <row r="291">
      <c r="A291" s="189"/>
    </row>
    <row r="292">
      <c r="A292" s="189"/>
    </row>
    <row r="293">
      <c r="A293" s="189"/>
    </row>
    <row r="294">
      <c r="A294" s="189"/>
    </row>
    <row r="295">
      <c r="A295" s="189"/>
    </row>
    <row r="296">
      <c r="A296" s="189"/>
    </row>
    <row r="297">
      <c r="A297" s="189"/>
    </row>
    <row r="298">
      <c r="A298" s="189"/>
    </row>
    <row r="299">
      <c r="A299" s="189"/>
    </row>
    <row r="300">
      <c r="A300" s="189"/>
    </row>
    <row r="301">
      <c r="A301" s="189"/>
    </row>
    <row r="302">
      <c r="A302" s="189"/>
    </row>
    <row r="303">
      <c r="A303" s="189"/>
    </row>
    <row r="304">
      <c r="A304" s="189"/>
    </row>
    <row r="305">
      <c r="A305" s="189"/>
    </row>
    <row r="306">
      <c r="A306" s="189"/>
    </row>
    <row r="307">
      <c r="A307" s="189"/>
    </row>
    <row r="308">
      <c r="A308" s="189"/>
    </row>
    <row r="309">
      <c r="A309" s="189"/>
    </row>
    <row r="310">
      <c r="A310" s="189"/>
    </row>
    <row r="311">
      <c r="A311" s="189"/>
    </row>
    <row r="312">
      <c r="A312" s="189"/>
    </row>
    <row r="313">
      <c r="A313" s="189"/>
    </row>
    <row r="314">
      <c r="A314" s="189"/>
    </row>
    <row r="315">
      <c r="A315" s="189"/>
    </row>
    <row r="316">
      <c r="A316" s="189"/>
    </row>
    <row r="317">
      <c r="A317" s="189"/>
    </row>
    <row r="318">
      <c r="A318" s="189"/>
    </row>
    <row r="319">
      <c r="A319" s="189"/>
    </row>
    <row r="320">
      <c r="A320" s="189"/>
    </row>
    <row r="321">
      <c r="A321" s="189"/>
    </row>
    <row r="322">
      <c r="A322" s="189"/>
    </row>
    <row r="323">
      <c r="A323" s="189"/>
    </row>
    <row r="324">
      <c r="A324" s="189"/>
    </row>
    <row r="325">
      <c r="A325" s="189"/>
    </row>
    <row r="326">
      <c r="A326" s="189"/>
    </row>
    <row r="327">
      <c r="A327" s="189"/>
    </row>
    <row r="328">
      <c r="A328" s="189"/>
    </row>
    <row r="329">
      <c r="A329" s="189"/>
    </row>
    <row r="330">
      <c r="A330" s="189"/>
    </row>
    <row r="331">
      <c r="A331" s="189"/>
    </row>
    <row r="332">
      <c r="A332" s="189"/>
    </row>
    <row r="333">
      <c r="A333" s="189"/>
    </row>
    <row r="334">
      <c r="A334" s="189"/>
    </row>
    <row r="335">
      <c r="A335" s="189"/>
    </row>
    <row r="336">
      <c r="A336" s="189"/>
    </row>
    <row r="337">
      <c r="A337" s="189"/>
    </row>
    <row r="338">
      <c r="A338" s="189"/>
    </row>
    <row r="339">
      <c r="A339" s="189"/>
    </row>
    <row r="340">
      <c r="A340" s="189"/>
    </row>
    <row r="341">
      <c r="A341" s="189"/>
    </row>
    <row r="342">
      <c r="A342" s="189"/>
    </row>
    <row r="343">
      <c r="A343" s="189"/>
    </row>
    <row r="344">
      <c r="A344" s="189"/>
    </row>
    <row r="345">
      <c r="A345" s="189"/>
    </row>
    <row r="346">
      <c r="A346" s="189"/>
    </row>
    <row r="347">
      <c r="A347" s="189"/>
    </row>
    <row r="348">
      <c r="A348" s="189"/>
    </row>
    <row r="349">
      <c r="A349" s="189"/>
    </row>
    <row r="350">
      <c r="A350" s="189"/>
    </row>
    <row r="351">
      <c r="A351" s="189"/>
    </row>
    <row r="352">
      <c r="A352" s="189"/>
    </row>
    <row r="353">
      <c r="A353" s="189"/>
    </row>
    <row r="354">
      <c r="A354" s="189"/>
    </row>
    <row r="355">
      <c r="A355" s="189"/>
    </row>
    <row r="356">
      <c r="A356" s="189"/>
    </row>
    <row r="357">
      <c r="A357" s="189"/>
    </row>
    <row r="358">
      <c r="A358" s="189"/>
    </row>
    <row r="359">
      <c r="A359" s="189"/>
    </row>
    <row r="360">
      <c r="A360" s="189"/>
    </row>
    <row r="361">
      <c r="A361" s="189"/>
    </row>
    <row r="362">
      <c r="A362" s="189"/>
    </row>
    <row r="363">
      <c r="A363" s="189"/>
    </row>
    <row r="364">
      <c r="A364" s="189"/>
    </row>
    <row r="365">
      <c r="A365" s="189"/>
    </row>
    <row r="366">
      <c r="A366" s="189"/>
    </row>
    <row r="367">
      <c r="A367" s="189"/>
    </row>
    <row r="368">
      <c r="A368" s="189"/>
    </row>
    <row r="369">
      <c r="A369" s="189"/>
    </row>
    <row r="370">
      <c r="A370" s="189"/>
    </row>
    <row r="371">
      <c r="A371" s="189"/>
    </row>
    <row r="372">
      <c r="A372" s="189"/>
    </row>
    <row r="373">
      <c r="A373" s="189"/>
    </row>
    <row r="374">
      <c r="A374" s="189"/>
    </row>
    <row r="375">
      <c r="A375" s="189"/>
    </row>
    <row r="376">
      <c r="A376" s="189"/>
    </row>
    <row r="377">
      <c r="A377" s="189"/>
    </row>
    <row r="378">
      <c r="A378" s="189"/>
    </row>
    <row r="379">
      <c r="A379" s="189"/>
    </row>
    <row r="380">
      <c r="A380" s="189"/>
    </row>
    <row r="381">
      <c r="A381" s="189"/>
    </row>
    <row r="382">
      <c r="A382" s="189"/>
    </row>
    <row r="383">
      <c r="A383" s="189"/>
    </row>
    <row r="384">
      <c r="A384" s="189"/>
    </row>
    <row r="385">
      <c r="A385" s="189"/>
    </row>
    <row r="386">
      <c r="A386" s="189"/>
    </row>
    <row r="387">
      <c r="A387" s="189"/>
    </row>
    <row r="388">
      <c r="A388" s="189"/>
    </row>
    <row r="389">
      <c r="A389" s="189"/>
    </row>
    <row r="390">
      <c r="A390" s="189"/>
    </row>
    <row r="391">
      <c r="A391" s="189"/>
    </row>
    <row r="392">
      <c r="A392" s="189"/>
    </row>
    <row r="393">
      <c r="A393" s="189"/>
    </row>
    <row r="394">
      <c r="A394" s="189"/>
    </row>
    <row r="395">
      <c r="A395" s="189"/>
    </row>
    <row r="396">
      <c r="A396" s="189"/>
    </row>
    <row r="397">
      <c r="A397" s="189"/>
    </row>
    <row r="398">
      <c r="A398" s="189"/>
    </row>
    <row r="399">
      <c r="A399" s="189"/>
    </row>
    <row r="400">
      <c r="A400" s="189"/>
    </row>
    <row r="401">
      <c r="A401" s="189"/>
    </row>
    <row r="402">
      <c r="A402" s="189"/>
    </row>
    <row r="403">
      <c r="A403" s="189"/>
    </row>
    <row r="404">
      <c r="A404" s="189"/>
    </row>
    <row r="405">
      <c r="A405" s="189"/>
    </row>
    <row r="406">
      <c r="A406" s="189"/>
    </row>
    <row r="407">
      <c r="A407" s="189"/>
    </row>
    <row r="408">
      <c r="A408" s="189"/>
    </row>
    <row r="409">
      <c r="A409" s="189"/>
    </row>
    <row r="410">
      <c r="A410" s="189"/>
    </row>
    <row r="411">
      <c r="A411" s="189"/>
    </row>
    <row r="412">
      <c r="A412" s="189"/>
    </row>
    <row r="413">
      <c r="A413" s="189"/>
    </row>
    <row r="414">
      <c r="A414" s="189"/>
    </row>
    <row r="415">
      <c r="A415" s="189"/>
    </row>
    <row r="416">
      <c r="A416" s="189"/>
    </row>
    <row r="417">
      <c r="A417" s="189"/>
    </row>
    <row r="418">
      <c r="A418" s="189"/>
    </row>
    <row r="419">
      <c r="A419" s="189"/>
    </row>
    <row r="420">
      <c r="A420" s="189"/>
    </row>
    <row r="421">
      <c r="A421" s="189"/>
    </row>
    <row r="422">
      <c r="A422" s="189"/>
    </row>
    <row r="423">
      <c r="A423" s="189"/>
    </row>
    <row r="424">
      <c r="A424" s="189"/>
    </row>
    <row r="425">
      <c r="A425" s="189"/>
    </row>
    <row r="426">
      <c r="A426" s="189"/>
    </row>
    <row r="427">
      <c r="A427" s="189"/>
    </row>
    <row r="428">
      <c r="A428" s="189"/>
    </row>
    <row r="429">
      <c r="A429" s="189"/>
    </row>
    <row r="430">
      <c r="A430" s="189"/>
    </row>
    <row r="431">
      <c r="A431" s="189"/>
    </row>
    <row r="432">
      <c r="A432" s="189"/>
    </row>
    <row r="433">
      <c r="A433" s="189"/>
    </row>
    <row r="434">
      <c r="A434" s="189"/>
    </row>
    <row r="435">
      <c r="A435" s="189"/>
    </row>
    <row r="436">
      <c r="A436" s="189"/>
    </row>
    <row r="437">
      <c r="A437" s="189"/>
    </row>
    <row r="438">
      <c r="A438" s="189"/>
    </row>
    <row r="439">
      <c r="A439" s="189"/>
    </row>
    <row r="440">
      <c r="A440" s="189"/>
    </row>
    <row r="441">
      <c r="A441" s="189"/>
    </row>
    <row r="442">
      <c r="A442" s="189"/>
    </row>
    <row r="443">
      <c r="A443" s="189"/>
    </row>
    <row r="444">
      <c r="A444" s="189"/>
    </row>
    <row r="445">
      <c r="A445" s="189"/>
    </row>
    <row r="446">
      <c r="A446" s="189"/>
    </row>
    <row r="447">
      <c r="A447" s="189"/>
    </row>
    <row r="448">
      <c r="A448" s="189"/>
    </row>
    <row r="449">
      <c r="A449" s="189"/>
    </row>
    <row r="450">
      <c r="A450" s="189"/>
    </row>
    <row r="451">
      <c r="A451" s="189"/>
    </row>
    <row r="452">
      <c r="A452" s="189"/>
    </row>
    <row r="453">
      <c r="A453" s="189"/>
    </row>
    <row r="454">
      <c r="A454" s="189"/>
    </row>
    <row r="455">
      <c r="A455" s="189"/>
    </row>
    <row r="456">
      <c r="A456" s="189"/>
    </row>
    <row r="457">
      <c r="A457" s="189"/>
    </row>
    <row r="458">
      <c r="A458" s="189"/>
    </row>
    <row r="459">
      <c r="A459" s="189"/>
    </row>
    <row r="460">
      <c r="A460" s="189"/>
    </row>
    <row r="461">
      <c r="A461" s="189"/>
    </row>
    <row r="462">
      <c r="A462" s="189"/>
    </row>
    <row r="463">
      <c r="A463" s="189"/>
    </row>
    <row r="464">
      <c r="A464" s="189"/>
    </row>
    <row r="465">
      <c r="A465" s="189"/>
    </row>
    <row r="466">
      <c r="A466" s="189"/>
    </row>
    <row r="467">
      <c r="A467" s="189"/>
    </row>
    <row r="468">
      <c r="A468" s="189"/>
    </row>
    <row r="469">
      <c r="A469" s="189"/>
    </row>
    <row r="470">
      <c r="A470" s="189"/>
    </row>
    <row r="471">
      <c r="A471" s="189"/>
    </row>
    <row r="472">
      <c r="A472" s="189"/>
    </row>
    <row r="473">
      <c r="A473" s="189"/>
    </row>
    <row r="474">
      <c r="A474" s="189"/>
    </row>
    <row r="475">
      <c r="A475" s="189"/>
    </row>
    <row r="476">
      <c r="A476" s="189"/>
    </row>
    <row r="477">
      <c r="A477" s="189"/>
    </row>
    <row r="478">
      <c r="A478" s="189"/>
    </row>
    <row r="479">
      <c r="A479" s="189"/>
    </row>
    <row r="480">
      <c r="A480" s="189"/>
    </row>
    <row r="481">
      <c r="A481" s="189"/>
    </row>
    <row r="482">
      <c r="A482" s="189"/>
    </row>
    <row r="483">
      <c r="A483" s="189"/>
    </row>
    <row r="484">
      <c r="A484" s="189"/>
    </row>
    <row r="485">
      <c r="A485" s="189"/>
    </row>
    <row r="486">
      <c r="A486" s="189"/>
    </row>
    <row r="487">
      <c r="A487" s="189"/>
    </row>
    <row r="488">
      <c r="A488" s="189"/>
    </row>
    <row r="489">
      <c r="A489" s="189"/>
    </row>
    <row r="490">
      <c r="A490" s="189"/>
    </row>
    <row r="491">
      <c r="A491" s="189"/>
    </row>
    <row r="492">
      <c r="A492" s="189"/>
    </row>
    <row r="493">
      <c r="A493" s="189"/>
    </row>
    <row r="494">
      <c r="A494" s="189"/>
    </row>
    <row r="495">
      <c r="A495" s="189"/>
    </row>
    <row r="496">
      <c r="A496" s="189"/>
    </row>
    <row r="497">
      <c r="A497" s="189"/>
    </row>
    <row r="498">
      <c r="A498" s="189"/>
    </row>
    <row r="499">
      <c r="A499" s="189"/>
    </row>
    <row r="500">
      <c r="A500" s="189"/>
    </row>
    <row r="501">
      <c r="A501" s="189"/>
    </row>
    <row r="502">
      <c r="A502" s="189"/>
    </row>
    <row r="503">
      <c r="A503" s="189"/>
    </row>
    <row r="504">
      <c r="A504" s="189"/>
    </row>
    <row r="505">
      <c r="A505" s="189"/>
    </row>
    <row r="506">
      <c r="A506" s="189"/>
    </row>
    <row r="507">
      <c r="A507" s="189"/>
    </row>
    <row r="508">
      <c r="A508" s="189"/>
    </row>
    <row r="509">
      <c r="A509" s="189"/>
    </row>
    <row r="510">
      <c r="A510" s="189"/>
    </row>
    <row r="511">
      <c r="A511" s="189"/>
    </row>
    <row r="512">
      <c r="A512" s="189"/>
    </row>
    <row r="513">
      <c r="A513" s="189"/>
    </row>
    <row r="514">
      <c r="A514" s="189"/>
    </row>
    <row r="515">
      <c r="A515" s="189"/>
    </row>
    <row r="516">
      <c r="A516" s="189"/>
    </row>
    <row r="517">
      <c r="A517" s="189"/>
    </row>
    <row r="518">
      <c r="A518" s="189"/>
    </row>
    <row r="519">
      <c r="A519" s="189"/>
    </row>
    <row r="520">
      <c r="A520" s="189"/>
    </row>
    <row r="521">
      <c r="A521" s="189"/>
    </row>
    <row r="522">
      <c r="A522" s="189"/>
    </row>
    <row r="523">
      <c r="A523" s="189"/>
    </row>
    <row r="524">
      <c r="A524" s="189"/>
    </row>
    <row r="525">
      <c r="A525" s="189"/>
    </row>
    <row r="526">
      <c r="A526" s="189"/>
    </row>
    <row r="527">
      <c r="A527" s="189"/>
    </row>
    <row r="528">
      <c r="A528" s="189"/>
    </row>
    <row r="529">
      <c r="A529" s="189"/>
    </row>
    <row r="530">
      <c r="A530" s="189"/>
    </row>
    <row r="531">
      <c r="A531" s="189"/>
    </row>
    <row r="532">
      <c r="A532" s="189"/>
    </row>
    <row r="533">
      <c r="A533" s="189"/>
    </row>
    <row r="534">
      <c r="A534" s="189"/>
    </row>
    <row r="535">
      <c r="A535" s="189"/>
    </row>
    <row r="536">
      <c r="A536" s="189"/>
    </row>
    <row r="537">
      <c r="A537" s="189"/>
    </row>
    <row r="538">
      <c r="A538" s="189"/>
    </row>
    <row r="539">
      <c r="A539" s="189"/>
    </row>
    <row r="540">
      <c r="A540" s="189"/>
    </row>
    <row r="541">
      <c r="A541" s="189"/>
    </row>
    <row r="542">
      <c r="A542" s="189"/>
    </row>
    <row r="543">
      <c r="A543" s="189"/>
    </row>
    <row r="544">
      <c r="A544" s="189"/>
    </row>
    <row r="545">
      <c r="A545" s="189"/>
    </row>
    <row r="546">
      <c r="A546" s="189"/>
    </row>
    <row r="547">
      <c r="A547" s="189"/>
    </row>
    <row r="548">
      <c r="A548" s="189"/>
    </row>
    <row r="549">
      <c r="A549" s="189"/>
    </row>
    <row r="550">
      <c r="A550" s="189"/>
    </row>
    <row r="551">
      <c r="A551" s="189"/>
    </row>
    <row r="552">
      <c r="A552" s="189"/>
    </row>
    <row r="553">
      <c r="A553" s="189"/>
    </row>
    <row r="554">
      <c r="A554" s="189"/>
    </row>
    <row r="555">
      <c r="A555" s="189"/>
    </row>
    <row r="556">
      <c r="A556" s="189"/>
    </row>
    <row r="557">
      <c r="A557" s="189"/>
    </row>
    <row r="558">
      <c r="A558" s="189"/>
    </row>
    <row r="559">
      <c r="A559" s="189"/>
    </row>
    <row r="560">
      <c r="A560" s="189"/>
    </row>
    <row r="561">
      <c r="A561" s="189"/>
    </row>
    <row r="562">
      <c r="A562" s="189"/>
    </row>
    <row r="563">
      <c r="A563" s="189"/>
    </row>
    <row r="564">
      <c r="A564" s="189"/>
    </row>
    <row r="565">
      <c r="A565" s="189"/>
    </row>
    <row r="566">
      <c r="A566" s="189"/>
    </row>
    <row r="567">
      <c r="A567" s="189"/>
    </row>
    <row r="568">
      <c r="A568" s="189"/>
    </row>
    <row r="569">
      <c r="A569" s="189"/>
    </row>
    <row r="570">
      <c r="A570" s="189"/>
    </row>
    <row r="571">
      <c r="A571" s="189"/>
    </row>
    <row r="572">
      <c r="A572" s="189"/>
    </row>
    <row r="573">
      <c r="A573" s="189"/>
    </row>
    <row r="574">
      <c r="A574" s="189"/>
    </row>
    <row r="575">
      <c r="A575" s="189"/>
    </row>
    <row r="576">
      <c r="A576" s="189"/>
    </row>
    <row r="577">
      <c r="A577" s="189"/>
    </row>
    <row r="578">
      <c r="A578" s="189"/>
    </row>
    <row r="579">
      <c r="A579" s="189"/>
    </row>
    <row r="580">
      <c r="A580" s="189"/>
    </row>
    <row r="581">
      <c r="A581" s="189"/>
    </row>
    <row r="582">
      <c r="A582" s="189"/>
    </row>
    <row r="583">
      <c r="A583" s="189"/>
    </row>
    <row r="584">
      <c r="A584" s="189"/>
    </row>
    <row r="585">
      <c r="A585" s="189"/>
    </row>
    <row r="586">
      <c r="A586" s="189"/>
    </row>
    <row r="587">
      <c r="A587" s="189"/>
    </row>
    <row r="588">
      <c r="A588" s="189"/>
    </row>
    <row r="589">
      <c r="A589" s="189"/>
    </row>
    <row r="590">
      <c r="A590" s="189"/>
    </row>
    <row r="591">
      <c r="A591" s="189"/>
    </row>
    <row r="592">
      <c r="A592" s="189"/>
    </row>
    <row r="593">
      <c r="A593" s="189"/>
    </row>
    <row r="594">
      <c r="A594" s="189"/>
    </row>
    <row r="595">
      <c r="A595" s="189"/>
    </row>
    <row r="596">
      <c r="A596" s="189"/>
    </row>
    <row r="597">
      <c r="A597" s="189"/>
    </row>
    <row r="598">
      <c r="A598" s="189"/>
    </row>
    <row r="599">
      <c r="A599" s="189"/>
    </row>
    <row r="600">
      <c r="A600" s="189"/>
    </row>
    <row r="601">
      <c r="A601" s="189"/>
    </row>
    <row r="602">
      <c r="A602" s="189"/>
    </row>
    <row r="603">
      <c r="A603" s="189"/>
    </row>
    <row r="604">
      <c r="A604" s="189"/>
    </row>
    <row r="605">
      <c r="A605" s="189"/>
    </row>
    <row r="606">
      <c r="A606" s="189"/>
    </row>
    <row r="607">
      <c r="A607" s="189"/>
    </row>
    <row r="608">
      <c r="A608" s="189"/>
    </row>
    <row r="609">
      <c r="A609" s="189"/>
    </row>
    <row r="610">
      <c r="A610" s="189"/>
    </row>
    <row r="611">
      <c r="A611" s="189"/>
    </row>
    <row r="612">
      <c r="A612" s="189"/>
    </row>
    <row r="613">
      <c r="A613" s="189"/>
    </row>
    <row r="614">
      <c r="A614" s="189"/>
    </row>
    <row r="615">
      <c r="A615" s="189"/>
    </row>
    <row r="616">
      <c r="A616" s="189"/>
    </row>
    <row r="617">
      <c r="A617" s="189"/>
    </row>
    <row r="618">
      <c r="A618" s="189"/>
    </row>
    <row r="619">
      <c r="A619" s="189"/>
    </row>
    <row r="620">
      <c r="A620" s="189"/>
    </row>
    <row r="621">
      <c r="A621" s="189"/>
    </row>
    <row r="622">
      <c r="A622" s="189"/>
    </row>
    <row r="623">
      <c r="A623" s="189"/>
    </row>
    <row r="624">
      <c r="A624" s="189"/>
    </row>
    <row r="625">
      <c r="A625" s="189"/>
    </row>
    <row r="626">
      <c r="A626" s="189"/>
    </row>
    <row r="627">
      <c r="A627" s="189"/>
    </row>
    <row r="628">
      <c r="A628" s="189"/>
    </row>
    <row r="629">
      <c r="A629" s="189"/>
    </row>
    <row r="630">
      <c r="A630" s="189"/>
    </row>
    <row r="631">
      <c r="A631" s="189"/>
    </row>
    <row r="632">
      <c r="A632" s="189"/>
    </row>
    <row r="633">
      <c r="A633" s="189"/>
    </row>
    <row r="634">
      <c r="A634" s="189"/>
    </row>
    <row r="635">
      <c r="A635" s="189"/>
    </row>
    <row r="636">
      <c r="A636" s="189"/>
    </row>
    <row r="637">
      <c r="A637" s="189"/>
    </row>
    <row r="638">
      <c r="A638" s="189"/>
    </row>
    <row r="639">
      <c r="A639" s="189"/>
    </row>
    <row r="640">
      <c r="A640" s="189"/>
    </row>
    <row r="641">
      <c r="A641" s="189"/>
    </row>
    <row r="642">
      <c r="A642" s="189"/>
    </row>
    <row r="643">
      <c r="A643" s="189"/>
    </row>
    <row r="644">
      <c r="A644" s="189"/>
    </row>
    <row r="645">
      <c r="A645" s="189"/>
    </row>
    <row r="646">
      <c r="A646" s="189"/>
    </row>
    <row r="647">
      <c r="A647" s="189"/>
    </row>
    <row r="648">
      <c r="A648" s="189"/>
    </row>
    <row r="649">
      <c r="A649" s="189"/>
    </row>
    <row r="650">
      <c r="A650" s="189"/>
    </row>
    <row r="651">
      <c r="A651" s="189"/>
    </row>
    <row r="652">
      <c r="A652" s="189"/>
    </row>
    <row r="653">
      <c r="A653" s="189"/>
    </row>
    <row r="654">
      <c r="A654" s="189"/>
    </row>
    <row r="655">
      <c r="A655" s="189"/>
    </row>
    <row r="656">
      <c r="A656" s="189"/>
    </row>
    <row r="657">
      <c r="A657" s="189"/>
    </row>
    <row r="658">
      <c r="A658" s="189"/>
    </row>
    <row r="659">
      <c r="A659" s="189"/>
    </row>
    <row r="660">
      <c r="A660" s="189"/>
    </row>
    <row r="661">
      <c r="A661" s="189"/>
    </row>
    <row r="662">
      <c r="A662" s="189"/>
    </row>
    <row r="663">
      <c r="A663" s="189"/>
    </row>
    <row r="664">
      <c r="A664" s="189"/>
    </row>
    <row r="665">
      <c r="A665" s="189"/>
    </row>
    <row r="666">
      <c r="A666" s="189"/>
    </row>
    <row r="667">
      <c r="A667" s="189"/>
    </row>
    <row r="668">
      <c r="A668" s="189"/>
    </row>
    <row r="669">
      <c r="A669" s="189"/>
    </row>
    <row r="670">
      <c r="A670" s="189"/>
    </row>
    <row r="671">
      <c r="A671" s="189"/>
    </row>
    <row r="672">
      <c r="A672" s="189"/>
    </row>
    <row r="673">
      <c r="A673" s="189"/>
    </row>
    <row r="674">
      <c r="A674" s="189"/>
    </row>
    <row r="675">
      <c r="A675" s="189"/>
    </row>
    <row r="676">
      <c r="A676" s="189"/>
    </row>
    <row r="677">
      <c r="A677" s="189"/>
    </row>
    <row r="678">
      <c r="A678" s="189"/>
    </row>
    <row r="679">
      <c r="A679" s="189"/>
    </row>
    <row r="680">
      <c r="A680" s="189"/>
    </row>
    <row r="681">
      <c r="A681" s="189"/>
    </row>
    <row r="682">
      <c r="A682" s="189"/>
    </row>
    <row r="683">
      <c r="A683" s="189"/>
    </row>
    <row r="684">
      <c r="A684" s="189"/>
    </row>
    <row r="685">
      <c r="A685" s="189"/>
    </row>
    <row r="686">
      <c r="A686" s="189"/>
    </row>
    <row r="687">
      <c r="A687" s="189"/>
    </row>
    <row r="688">
      <c r="A688" s="189"/>
    </row>
    <row r="689">
      <c r="A689" s="189"/>
    </row>
    <row r="690">
      <c r="A690" s="189"/>
    </row>
    <row r="691">
      <c r="A691" s="189"/>
    </row>
    <row r="692">
      <c r="A692" s="189"/>
    </row>
    <row r="693">
      <c r="A693" s="189"/>
    </row>
    <row r="694">
      <c r="A694" s="189"/>
    </row>
    <row r="695">
      <c r="A695" s="189"/>
    </row>
    <row r="696">
      <c r="A696" s="189"/>
    </row>
    <row r="697">
      <c r="A697" s="189"/>
    </row>
    <row r="698">
      <c r="A698" s="189"/>
    </row>
    <row r="699">
      <c r="A699" s="189"/>
    </row>
    <row r="700">
      <c r="A700" s="189"/>
    </row>
    <row r="701">
      <c r="A701" s="189"/>
    </row>
    <row r="702">
      <c r="A702" s="189"/>
    </row>
    <row r="703">
      <c r="A703" s="189"/>
    </row>
    <row r="704">
      <c r="A704" s="189"/>
    </row>
    <row r="705">
      <c r="A705" s="189"/>
    </row>
    <row r="706">
      <c r="A706" s="189"/>
    </row>
    <row r="707">
      <c r="A707" s="189"/>
    </row>
    <row r="708">
      <c r="A708" s="189"/>
    </row>
    <row r="709">
      <c r="A709" s="189"/>
    </row>
    <row r="710">
      <c r="A710" s="189"/>
    </row>
    <row r="711">
      <c r="A711" s="189"/>
    </row>
    <row r="712">
      <c r="A712" s="189"/>
    </row>
    <row r="713">
      <c r="A713" s="189"/>
    </row>
    <row r="714">
      <c r="A714" s="189"/>
    </row>
    <row r="715">
      <c r="A715" s="189"/>
    </row>
    <row r="716">
      <c r="A716" s="189"/>
    </row>
    <row r="717">
      <c r="A717" s="189"/>
    </row>
    <row r="718">
      <c r="A718" s="189"/>
    </row>
    <row r="719">
      <c r="A719" s="189"/>
    </row>
    <row r="720">
      <c r="A720" s="189"/>
    </row>
    <row r="721">
      <c r="A721" s="189"/>
    </row>
    <row r="722">
      <c r="A722" s="189"/>
    </row>
    <row r="723">
      <c r="A723" s="189"/>
    </row>
    <row r="724">
      <c r="A724" s="189"/>
    </row>
    <row r="725">
      <c r="A725" s="189"/>
    </row>
    <row r="726">
      <c r="A726" s="189"/>
    </row>
    <row r="727">
      <c r="A727" s="189"/>
    </row>
    <row r="728">
      <c r="A728" s="189"/>
    </row>
    <row r="729">
      <c r="A729" s="189"/>
    </row>
    <row r="730">
      <c r="A730" s="189"/>
    </row>
    <row r="731">
      <c r="A731" s="189"/>
    </row>
    <row r="732">
      <c r="A732" s="189"/>
    </row>
    <row r="733">
      <c r="A733" s="189"/>
    </row>
    <row r="734">
      <c r="A734" s="189"/>
    </row>
    <row r="735">
      <c r="A735" s="189"/>
    </row>
    <row r="736">
      <c r="A736" s="189"/>
    </row>
    <row r="737">
      <c r="A737" s="189"/>
    </row>
    <row r="738">
      <c r="A738" s="189"/>
    </row>
    <row r="739">
      <c r="A739" s="189"/>
    </row>
    <row r="740">
      <c r="A740" s="189"/>
    </row>
    <row r="741">
      <c r="A741" s="189"/>
    </row>
    <row r="742">
      <c r="A742" s="189"/>
    </row>
    <row r="743">
      <c r="A743" s="189"/>
    </row>
    <row r="744">
      <c r="A744" s="189"/>
    </row>
    <row r="745">
      <c r="A745" s="189"/>
    </row>
    <row r="746">
      <c r="A746" s="189"/>
    </row>
    <row r="747">
      <c r="A747" s="189"/>
    </row>
    <row r="748">
      <c r="A748" s="189"/>
    </row>
    <row r="749">
      <c r="A749" s="189"/>
    </row>
    <row r="750">
      <c r="A750" s="189"/>
    </row>
    <row r="751">
      <c r="A751" s="189"/>
    </row>
    <row r="752">
      <c r="A752" s="189"/>
    </row>
    <row r="753">
      <c r="A753" s="189"/>
    </row>
    <row r="754">
      <c r="A754" s="189"/>
    </row>
    <row r="755">
      <c r="A755" s="189"/>
    </row>
    <row r="756">
      <c r="A756" s="189"/>
    </row>
    <row r="757">
      <c r="A757" s="189"/>
    </row>
    <row r="758">
      <c r="A758" s="189"/>
    </row>
    <row r="759">
      <c r="A759" s="189"/>
    </row>
    <row r="760">
      <c r="A760" s="189"/>
    </row>
    <row r="761">
      <c r="A761" s="189"/>
    </row>
    <row r="762">
      <c r="A762" s="189"/>
    </row>
    <row r="763">
      <c r="A763" s="189"/>
    </row>
    <row r="764">
      <c r="A764" s="189"/>
    </row>
    <row r="765">
      <c r="A765" s="189"/>
    </row>
    <row r="766">
      <c r="A766" s="189"/>
    </row>
    <row r="767">
      <c r="A767" s="189"/>
    </row>
    <row r="768">
      <c r="A768" s="189"/>
    </row>
    <row r="769">
      <c r="A769" s="189"/>
    </row>
    <row r="770">
      <c r="A770" s="189"/>
    </row>
    <row r="771">
      <c r="A771" s="189"/>
    </row>
    <row r="772">
      <c r="A772" s="189"/>
    </row>
    <row r="773">
      <c r="A773" s="189"/>
    </row>
    <row r="774">
      <c r="A774" s="189"/>
    </row>
    <row r="775">
      <c r="A775" s="189"/>
    </row>
    <row r="776">
      <c r="A776" s="189"/>
    </row>
    <row r="777">
      <c r="A777" s="189"/>
    </row>
    <row r="778">
      <c r="A778" s="189"/>
    </row>
    <row r="779">
      <c r="A779" s="189"/>
    </row>
    <row r="780">
      <c r="A780" s="189"/>
    </row>
    <row r="781">
      <c r="A781" s="189"/>
    </row>
    <row r="782">
      <c r="A782" s="189"/>
    </row>
    <row r="783">
      <c r="A783" s="189"/>
    </row>
    <row r="784">
      <c r="A784" s="189"/>
    </row>
    <row r="785">
      <c r="A785" s="189"/>
    </row>
    <row r="786">
      <c r="A786" s="189"/>
    </row>
    <row r="787">
      <c r="A787" s="189"/>
    </row>
    <row r="788">
      <c r="A788" s="189"/>
    </row>
    <row r="789">
      <c r="A789" s="189"/>
    </row>
    <row r="790">
      <c r="A790" s="189"/>
    </row>
    <row r="791">
      <c r="A791" s="189"/>
    </row>
    <row r="792">
      <c r="A792" s="189"/>
    </row>
    <row r="793">
      <c r="A793" s="189"/>
    </row>
    <row r="794">
      <c r="A794" s="189"/>
    </row>
    <row r="795">
      <c r="A795" s="189"/>
    </row>
    <row r="796">
      <c r="A796" s="189"/>
    </row>
    <row r="797">
      <c r="A797" s="189"/>
    </row>
    <row r="798">
      <c r="A798" s="189"/>
    </row>
    <row r="799">
      <c r="A799" s="189"/>
    </row>
    <row r="800">
      <c r="A800" s="189"/>
    </row>
    <row r="801">
      <c r="A801" s="189"/>
    </row>
    <row r="802">
      <c r="A802" s="189"/>
    </row>
    <row r="803">
      <c r="A803" s="189"/>
    </row>
    <row r="804">
      <c r="A804" s="189"/>
    </row>
    <row r="805">
      <c r="A805" s="189"/>
    </row>
    <row r="806">
      <c r="A806" s="189"/>
    </row>
    <row r="807">
      <c r="A807" s="189"/>
    </row>
    <row r="808">
      <c r="A808" s="189"/>
    </row>
    <row r="809">
      <c r="A809" s="189"/>
    </row>
    <row r="810">
      <c r="A810" s="189"/>
    </row>
    <row r="811">
      <c r="A811" s="189"/>
    </row>
    <row r="812">
      <c r="A812" s="189"/>
    </row>
    <row r="813">
      <c r="A813" s="189"/>
    </row>
    <row r="814">
      <c r="A814" s="189"/>
    </row>
    <row r="815">
      <c r="A815" s="189"/>
    </row>
    <row r="816">
      <c r="A816" s="189"/>
    </row>
    <row r="817">
      <c r="A817" s="189"/>
    </row>
    <row r="818">
      <c r="A818" s="189"/>
    </row>
    <row r="819">
      <c r="A819" s="189"/>
    </row>
    <row r="820">
      <c r="A820" s="189"/>
    </row>
    <row r="821">
      <c r="A821" s="189"/>
    </row>
    <row r="822">
      <c r="A822" s="189"/>
    </row>
    <row r="823">
      <c r="A823" s="189"/>
    </row>
    <row r="824">
      <c r="A824" s="189"/>
    </row>
    <row r="825">
      <c r="A825" s="189"/>
    </row>
    <row r="826">
      <c r="A826" s="189"/>
    </row>
    <row r="827">
      <c r="A827" s="189"/>
    </row>
    <row r="828">
      <c r="A828" s="189"/>
    </row>
    <row r="829">
      <c r="A829" s="189"/>
    </row>
    <row r="830">
      <c r="A830" s="189"/>
    </row>
    <row r="831">
      <c r="A831" s="189"/>
    </row>
    <row r="832">
      <c r="A832" s="189"/>
    </row>
    <row r="833">
      <c r="A833" s="189"/>
    </row>
    <row r="834">
      <c r="A834" s="189"/>
    </row>
    <row r="835">
      <c r="A835" s="189"/>
    </row>
    <row r="836">
      <c r="A836" s="189"/>
    </row>
    <row r="837">
      <c r="A837" s="189"/>
    </row>
    <row r="838">
      <c r="A838" s="189"/>
    </row>
    <row r="839">
      <c r="A839" s="189"/>
    </row>
    <row r="840">
      <c r="A840" s="189"/>
    </row>
    <row r="841">
      <c r="A841" s="189"/>
    </row>
    <row r="842">
      <c r="A842" s="189"/>
    </row>
    <row r="843">
      <c r="A843" s="189"/>
    </row>
    <row r="844">
      <c r="A844" s="189"/>
    </row>
    <row r="845">
      <c r="A845" s="189"/>
    </row>
    <row r="846">
      <c r="A846" s="189"/>
    </row>
    <row r="847">
      <c r="A847" s="189"/>
    </row>
    <row r="848">
      <c r="A848" s="189"/>
    </row>
    <row r="849">
      <c r="A849" s="189"/>
    </row>
    <row r="850">
      <c r="A850" s="189"/>
    </row>
    <row r="851">
      <c r="A851" s="189"/>
    </row>
    <row r="852">
      <c r="A852" s="189"/>
    </row>
    <row r="853">
      <c r="A853" s="189"/>
    </row>
    <row r="854">
      <c r="A854" s="189"/>
    </row>
    <row r="855">
      <c r="A855" s="189"/>
    </row>
    <row r="856">
      <c r="A856" s="189"/>
    </row>
    <row r="857">
      <c r="A857" s="189"/>
    </row>
    <row r="858">
      <c r="A858" s="189"/>
    </row>
    <row r="859">
      <c r="A859" s="189"/>
    </row>
    <row r="860">
      <c r="A860" s="189"/>
    </row>
    <row r="861">
      <c r="A861" s="189"/>
    </row>
    <row r="862">
      <c r="A862" s="189"/>
    </row>
    <row r="863">
      <c r="A863" s="189"/>
    </row>
    <row r="864">
      <c r="A864" s="189"/>
    </row>
    <row r="865">
      <c r="A865" s="189"/>
    </row>
    <row r="866">
      <c r="A866" s="189"/>
    </row>
    <row r="867">
      <c r="A867" s="189"/>
    </row>
    <row r="868">
      <c r="A868" s="189"/>
    </row>
    <row r="869">
      <c r="A869" s="189"/>
    </row>
    <row r="870">
      <c r="A870" s="189"/>
    </row>
    <row r="871">
      <c r="A871" s="189"/>
    </row>
    <row r="872">
      <c r="A872" s="189"/>
    </row>
    <row r="873">
      <c r="A873" s="189"/>
    </row>
    <row r="874">
      <c r="A874" s="189"/>
    </row>
    <row r="875">
      <c r="A875" s="189"/>
    </row>
    <row r="876">
      <c r="A876" s="189"/>
    </row>
    <row r="877">
      <c r="A877" s="189"/>
    </row>
    <row r="878">
      <c r="A878" s="189"/>
    </row>
    <row r="879">
      <c r="A879" s="189"/>
    </row>
    <row r="880">
      <c r="A880" s="189"/>
    </row>
    <row r="881">
      <c r="A881" s="189"/>
    </row>
    <row r="882">
      <c r="A882" s="189"/>
    </row>
    <row r="883">
      <c r="A883" s="189"/>
    </row>
    <row r="884">
      <c r="A884" s="189"/>
    </row>
    <row r="885">
      <c r="A885" s="189"/>
    </row>
    <row r="886">
      <c r="A886" s="189"/>
    </row>
    <row r="887">
      <c r="A887" s="189"/>
    </row>
    <row r="888">
      <c r="A888" s="189"/>
    </row>
    <row r="889">
      <c r="A889" s="189"/>
    </row>
    <row r="890">
      <c r="A890" s="189"/>
    </row>
    <row r="891">
      <c r="A891" s="189"/>
    </row>
    <row r="892">
      <c r="A892" s="189"/>
    </row>
    <row r="893">
      <c r="A893" s="189"/>
    </row>
    <row r="894">
      <c r="A894" s="189"/>
    </row>
    <row r="895">
      <c r="A895" s="189"/>
    </row>
    <row r="896">
      <c r="A896" s="189"/>
    </row>
    <row r="897">
      <c r="A897" s="189"/>
    </row>
    <row r="898">
      <c r="A898" s="189"/>
    </row>
    <row r="899">
      <c r="A899" s="189"/>
    </row>
    <row r="900">
      <c r="A900" s="189"/>
    </row>
    <row r="901">
      <c r="A901" s="189"/>
    </row>
    <row r="902">
      <c r="A902" s="189"/>
    </row>
    <row r="903">
      <c r="A903" s="189"/>
    </row>
    <row r="904">
      <c r="A904" s="189"/>
    </row>
    <row r="905">
      <c r="A905" s="189"/>
    </row>
    <row r="906">
      <c r="A906" s="189"/>
    </row>
    <row r="907">
      <c r="A907" s="189"/>
    </row>
    <row r="908">
      <c r="A908" s="189"/>
    </row>
    <row r="909">
      <c r="A909" s="189"/>
    </row>
    <row r="910">
      <c r="A910" s="189"/>
    </row>
    <row r="911">
      <c r="A911" s="189"/>
    </row>
    <row r="912">
      <c r="A912" s="189"/>
    </row>
    <row r="913">
      <c r="A913" s="189"/>
    </row>
    <row r="914">
      <c r="A914" s="189"/>
    </row>
    <row r="915">
      <c r="A915" s="189"/>
    </row>
    <row r="916">
      <c r="A916" s="189"/>
    </row>
    <row r="917">
      <c r="A917" s="189"/>
    </row>
    <row r="918">
      <c r="A918" s="189"/>
    </row>
    <row r="919">
      <c r="A919" s="189"/>
    </row>
    <row r="920">
      <c r="A920" s="189"/>
    </row>
    <row r="921">
      <c r="A921" s="189"/>
    </row>
    <row r="922">
      <c r="A922" s="189"/>
    </row>
    <row r="923">
      <c r="A923" s="189"/>
    </row>
    <row r="924">
      <c r="A924" s="189"/>
    </row>
    <row r="925">
      <c r="A925" s="189"/>
    </row>
    <row r="926">
      <c r="A926" s="189"/>
    </row>
    <row r="927">
      <c r="A927" s="189"/>
    </row>
    <row r="928">
      <c r="A928" s="189"/>
    </row>
    <row r="929">
      <c r="A929" s="189"/>
    </row>
    <row r="930">
      <c r="A930" s="189"/>
    </row>
    <row r="931">
      <c r="A931" s="189"/>
    </row>
    <row r="932">
      <c r="A932" s="189"/>
    </row>
    <row r="933">
      <c r="A933" s="189"/>
    </row>
    <row r="934">
      <c r="A934" s="189"/>
    </row>
    <row r="935">
      <c r="A935" s="189"/>
    </row>
    <row r="936">
      <c r="A936" s="189"/>
    </row>
    <row r="937">
      <c r="A937" s="189"/>
    </row>
    <row r="938">
      <c r="A938" s="189"/>
    </row>
    <row r="939">
      <c r="A939" s="189"/>
    </row>
    <row r="940">
      <c r="A940" s="189"/>
    </row>
    <row r="941">
      <c r="A941" s="189"/>
    </row>
    <row r="942">
      <c r="A942" s="189"/>
    </row>
    <row r="943">
      <c r="A943" s="189"/>
    </row>
    <row r="944">
      <c r="A944" s="189"/>
    </row>
    <row r="945">
      <c r="A945" s="189"/>
    </row>
    <row r="946">
      <c r="A946" s="189"/>
    </row>
    <row r="947">
      <c r="A947" s="189"/>
    </row>
    <row r="948">
      <c r="A948" s="189"/>
    </row>
    <row r="949">
      <c r="A949" s="189"/>
    </row>
    <row r="950">
      <c r="A950" s="189"/>
    </row>
    <row r="951">
      <c r="A951" s="189"/>
    </row>
    <row r="952">
      <c r="A952" s="189"/>
    </row>
    <row r="953">
      <c r="A953" s="189"/>
    </row>
    <row r="954">
      <c r="A954" s="189"/>
    </row>
    <row r="955">
      <c r="A955" s="189"/>
    </row>
    <row r="956">
      <c r="A956" s="189"/>
    </row>
    <row r="957">
      <c r="A957" s="189"/>
    </row>
    <row r="958">
      <c r="A958" s="189"/>
    </row>
    <row r="959">
      <c r="A959" s="189"/>
    </row>
    <row r="960">
      <c r="A960" s="189"/>
    </row>
    <row r="961">
      <c r="A961" s="189"/>
    </row>
    <row r="962">
      <c r="A962" s="189"/>
    </row>
    <row r="963">
      <c r="A963" s="189"/>
    </row>
    <row r="964">
      <c r="A964" s="189"/>
    </row>
    <row r="965">
      <c r="A965" s="189"/>
    </row>
    <row r="966">
      <c r="A966" s="189"/>
    </row>
    <row r="967">
      <c r="A967" s="189"/>
    </row>
    <row r="968">
      <c r="A968" s="189"/>
    </row>
    <row r="969">
      <c r="A969" s="189"/>
    </row>
    <row r="970">
      <c r="A970" s="189"/>
    </row>
    <row r="971">
      <c r="A971" s="189"/>
    </row>
    <row r="972">
      <c r="A972" s="189"/>
    </row>
    <row r="973">
      <c r="A973" s="189"/>
    </row>
    <row r="974">
      <c r="A974" s="189"/>
    </row>
    <row r="975">
      <c r="A975" s="189"/>
    </row>
    <row r="976">
      <c r="A976" s="189"/>
    </row>
    <row r="977">
      <c r="A977" s="189"/>
    </row>
    <row r="978">
      <c r="A978" s="189"/>
    </row>
    <row r="979">
      <c r="A979" s="189"/>
    </row>
    <row r="980">
      <c r="A980" s="189"/>
    </row>
    <row r="981">
      <c r="A981" s="189"/>
    </row>
    <row r="982">
      <c r="A982" s="189"/>
    </row>
    <row r="983">
      <c r="A983" s="189"/>
    </row>
    <row r="984">
      <c r="A984" s="189"/>
    </row>
    <row r="985">
      <c r="A985" s="189"/>
    </row>
    <row r="986">
      <c r="A986" s="189"/>
    </row>
    <row r="987">
      <c r="A987" s="189"/>
    </row>
    <row r="988">
      <c r="A988" s="189"/>
    </row>
    <row r="989">
      <c r="A989" s="18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86"/>
    <col customWidth="1" min="2" max="2" width="77.14"/>
    <col customWidth="1" min="3" max="3" width="32.57"/>
  </cols>
  <sheetData>
    <row r="1">
      <c r="A1" s="264" t="s">
        <v>2126</v>
      </c>
      <c r="B1" s="264" t="s">
        <v>2127</v>
      </c>
    </row>
    <row r="2">
      <c r="A2" s="3" t="s">
        <v>2128</v>
      </c>
      <c r="B2" s="3" t="s">
        <v>2129</v>
      </c>
    </row>
    <row r="3">
      <c r="A3" s="3" t="s">
        <v>1166</v>
      </c>
      <c r="B3" s="3" t="s">
        <v>2130</v>
      </c>
    </row>
    <row r="4">
      <c r="A4" s="3" t="s">
        <v>2131</v>
      </c>
      <c r="B4" s="3" t="s">
        <v>2132</v>
      </c>
    </row>
    <row r="5">
      <c r="A5" s="3" t="s">
        <v>2133</v>
      </c>
      <c r="B5" s="3" t="s">
        <v>2134</v>
      </c>
    </row>
    <row r="6">
      <c r="A6" s="3" t="s">
        <v>2135</v>
      </c>
      <c r="B6" s="3" t="s">
        <v>2136</v>
      </c>
    </row>
    <row r="7">
      <c r="A7" s="3" t="s">
        <v>2137</v>
      </c>
      <c r="B7" s="3" t="s">
        <v>2138</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6.57"/>
    <col customWidth="1" min="2" max="2" width="26.86"/>
    <col customWidth="1" min="3" max="3" width="23.43"/>
  </cols>
  <sheetData>
    <row r="1">
      <c r="A1" s="264" t="s">
        <v>9</v>
      </c>
      <c r="B1" s="264" t="s">
        <v>8</v>
      </c>
      <c r="C1" s="264" t="s">
        <v>2139</v>
      </c>
    </row>
    <row r="2">
      <c r="A2" s="3" t="s">
        <v>28</v>
      </c>
      <c r="B2" s="3" t="s">
        <v>303</v>
      </c>
      <c r="C2" s="3" t="s">
        <v>2140</v>
      </c>
      <c r="D2" s="10" t="str">
        <f t="shared" ref="D2:D15" si="1">""""&amp;C2&amp;""","</f>
        <v>"一次設計：設計中",</v>
      </c>
    </row>
    <row r="3">
      <c r="A3" s="3" t="s">
        <v>28</v>
      </c>
      <c r="B3" s="3" t="s">
        <v>303</v>
      </c>
      <c r="C3" s="3" t="s">
        <v>2141</v>
      </c>
      <c r="D3" s="10" t="str">
        <f t="shared" si="1"/>
        <v>"一次設計：確認依頼",</v>
      </c>
    </row>
    <row r="4">
      <c r="A4" s="3" t="s">
        <v>28</v>
      </c>
      <c r="B4" s="3" t="s">
        <v>303</v>
      </c>
      <c r="C4" s="3" t="s">
        <v>2142</v>
      </c>
      <c r="D4" s="10" t="str">
        <f t="shared" si="1"/>
        <v>"詳細設計：編集中",</v>
      </c>
    </row>
    <row r="5">
      <c r="A5" s="3" t="s">
        <v>28</v>
      </c>
      <c r="B5" s="3" t="s">
        <v>303</v>
      </c>
      <c r="C5" s="3" t="s">
        <v>2143</v>
      </c>
      <c r="D5" s="10" t="str">
        <f t="shared" si="1"/>
        <v>"詳細設計：レビュー依頼",</v>
      </c>
    </row>
    <row r="6">
      <c r="A6" s="3" t="s">
        <v>28</v>
      </c>
      <c r="B6" s="3" t="s">
        <v>303</v>
      </c>
      <c r="C6" s="3" t="s">
        <v>2144</v>
      </c>
      <c r="D6" s="10" t="str">
        <f t="shared" si="1"/>
        <v>"詳細設計：アップロード中",</v>
      </c>
    </row>
    <row r="7">
      <c r="A7" s="3" t="s">
        <v>28</v>
      </c>
      <c r="B7" s="3" t="s">
        <v>303</v>
      </c>
      <c r="C7" s="3" t="s">
        <v>2142</v>
      </c>
      <c r="D7" s="10" t="str">
        <f t="shared" si="1"/>
        <v>"詳細設計：編集中",</v>
      </c>
    </row>
    <row r="8">
      <c r="A8" s="3" t="s">
        <v>28</v>
      </c>
      <c r="B8" s="3" t="s">
        <v>303</v>
      </c>
      <c r="C8" s="3" t="s">
        <v>2145</v>
      </c>
      <c r="D8" s="10" t="str">
        <f t="shared" si="1"/>
        <v>"詳細設計：承認依頼",</v>
      </c>
    </row>
    <row r="9">
      <c r="A9" s="3" t="s">
        <v>28</v>
      </c>
      <c r="B9" s="3" t="s">
        <v>303</v>
      </c>
      <c r="C9" s="3" t="s">
        <v>2146</v>
      </c>
      <c r="D9" s="10" t="str">
        <f t="shared" si="1"/>
        <v>"詳細設計：完了",</v>
      </c>
    </row>
    <row r="10">
      <c r="A10" s="3" t="s">
        <v>28</v>
      </c>
      <c r="B10" s="3" t="s">
        <v>303</v>
      </c>
      <c r="C10" s="8" t="s">
        <v>2147</v>
      </c>
      <c r="D10" s="10" t="str">
        <f t="shared" si="1"/>
        <v>"竣工図書：編集中",</v>
      </c>
    </row>
    <row r="11">
      <c r="A11" s="3" t="s">
        <v>28</v>
      </c>
      <c r="B11" s="3" t="s">
        <v>303</v>
      </c>
      <c r="C11" s="8" t="s">
        <v>2148</v>
      </c>
      <c r="D11" s="10" t="str">
        <f t="shared" si="1"/>
        <v>"竣工図書：レビュー依頼",</v>
      </c>
    </row>
    <row r="12">
      <c r="A12" s="3" t="s">
        <v>28</v>
      </c>
      <c r="B12" s="3" t="s">
        <v>303</v>
      </c>
      <c r="C12" s="8" t="s">
        <v>2149</v>
      </c>
      <c r="D12" s="10" t="str">
        <f t="shared" si="1"/>
        <v>"竣工図書：アップロード中",</v>
      </c>
    </row>
    <row r="13">
      <c r="A13" s="3" t="s">
        <v>28</v>
      </c>
      <c r="B13" s="3" t="s">
        <v>303</v>
      </c>
      <c r="C13" s="8" t="s">
        <v>2147</v>
      </c>
      <c r="D13" s="10" t="str">
        <f t="shared" si="1"/>
        <v>"竣工図書：編集中",</v>
      </c>
    </row>
    <row r="14">
      <c r="A14" s="3" t="s">
        <v>28</v>
      </c>
      <c r="B14" s="3" t="s">
        <v>303</v>
      </c>
      <c r="C14" s="8" t="s">
        <v>2150</v>
      </c>
      <c r="D14" s="10" t="str">
        <f t="shared" si="1"/>
        <v>"竣工図書：承認依頼",</v>
      </c>
    </row>
    <row r="15">
      <c r="A15" s="3" t="s">
        <v>28</v>
      </c>
      <c r="B15" s="3" t="s">
        <v>303</v>
      </c>
      <c r="C15" s="8" t="s">
        <v>2151</v>
      </c>
      <c r="D15" s="10" t="str">
        <f t="shared" si="1"/>
        <v>"竣工図書：完了",</v>
      </c>
    </row>
    <row r="16">
      <c r="A16" s="3" t="s">
        <v>699</v>
      </c>
      <c r="B16" s="3" t="s">
        <v>700</v>
      </c>
      <c r="C16" s="3" t="s">
        <v>2152</v>
      </c>
    </row>
    <row r="17">
      <c r="A17" s="3" t="s">
        <v>699</v>
      </c>
      <c r="B17" s="3" t="s">
        <v>700</v>
      </c>
      <c r="C17" s="3" t="s">
        <v>2153</v>
      </c>
    </row>
    <row r="18">
      <c r="A18" s="3" t="s">
        <v>699</v>
      </c>
      <c r="B18" s="3" t="s">
        <v>700</v>
      </c>
      <c r="C18" s="3" t="s">
        <v>2154</v>
      </c>
    </row>
    <row r="19">
      <c r="A19" s="3" t="s">
        <v>699</v>
      </c>
      <c r="B19" s="3" t="s">
        <v>700</v>
      </c>
      <c r="C19" s="3" t="s">
        <v>2155</v>
      </c>
    </row>
    <row r="20">
      <c r="A20" s="3" t="s">
        <v>699</v>
      </c>
      <c r="B20" s="3" t="s">
        <v>700</v>
      </c>
      <c r="C20" s="3" t="s">
        <v>2156</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4.43" defaultRowHeight="15.0"/>
  <cols>
    <col customWidth="1" min="1" max="1" width="21.71"/>
    <col customWidth="1" min="2" max="2" width="23.86"/>
  </cols>
  <sheetData>
    <row r="1">
      <c r="A1" s="265" t="s">
        <v>2157</v>
      </c>
      <c r="B1" s="266" t="s">
        <v>211</v>
      </c>
    </row>
    <row r="2">
      <c r="A2" s="3"/>
      <c r="B2" s="267"/>
    </row>
    <row r="3">
      <c r="A3" s="268" t="s">
        <v>26</v>
      </c>
      <c r="B3" s="268" t="s">
        <v>214</v>
      </c>
    </row>
    <row r="4">
      <c r="A4" s="269" t="s">
        <v>2158</v>
      </c>
      <c r="B4" s="269" t="s">
        <v>2158</v>
      </c>
    </row>
    <row r="5">
      <c r="A5" s="269" t="s">
        <v>2159</v>
      </c>
      <c r="B5" s="269" t="s">
        <v>2160</v>
      </c>
    </row>
    <row r="6">
      <c r="A6" s="269" t="s">
        <v>2159</v>
      </c>
      <c r="B6" s="269" t="s">
        <v>2161</v>
      </c>
    </row>
    <row r="7">
      <c r="A7" s="269" t="s">
        <v>2159</v>
      </c>
      <c r="B7" s="269" t="s">
        <v>2162</v>
      </c>
    </row>
    <row r="8">
      <c r="A8" s="269" t="s">
        <v>2159</v>
      </c>
      <c r="B8" s="269" t="s">
        <v>2163</v>
      </c>
    </row>
    <row r="9">
      <c r="A9" s="269" t="s">
        <v>2159</v>
      </c>
      <c r="B9" s="269" t="s">
        <v>2164</v>
      </c>
    </row>
    <row r="10">
      <c r="A10" s="269" t="s">
        <v>2159</v>
      </c>
      <c r="B10" s="269" t="s">
        <v>2165</v>
      </c>
    </row>
    <row r="11">
      <c r="A11" s="269" t="s">
        <v>2159</v>
      </c>
      <c r="B11" s="269" t="s">
        <v>2166</v>
      </c>
    </row>
    <row r="12">
      <c r="A12" s="269" t="s">
        <v>1402</v>
      </c>
      <c r="B12" s="269" t="s">
        <v>2167</v>
      </c>
    </row>
    <row r="13">
      <c r="A13" s="269" t="s">
        <v>1402</v>
      </c>
      <c r="B13" s="269" t="s">
        <v>2168</v>
      </c>
    </row>
    <row r="14">
      <c r="A14" s="269" t="s">
        <v>1402</v>
      </c>
      <c r="B14" s="269" t="s">
        <v>2169</v>
      </c>
    </row>
    <row r="15">
      <c r="A15" s="269" t="s">
        <v>1402</v>
      </c>
      <c r="B15" s="269" t="s">
        <v>2170</v>
      </c>
    </row>
    <row r="16">
      <c r="A16" s="269" t="s">
        <v>1402</v>
      </c>
      <c r="B16" s="269" t="s">
        <v>2171</v>
      </c>
    </row>
    <row r="17">
      <c r="A17" s="269" t="s">
        <v>1402</v>
      </c>
      <c r="B17" s="269" t="s">
        <v>1403</v>
      </c>
    </row>
    <row r="18">
      <c r="A18" s="269" t="s">
        <v>1402</v>
      </c>
      <c r="B18" s="269" t="s">
        <v>2172</v>
      </c>
    </row>
    <row r="19">
      <c r="A19" s="269" t="s">
        <v>1402</v>
      </c>
      <c r="B19" s="269" t="s">
        <v>2166</v>
      </c>
    </row>
    <row r="20">
      <c r="A20" s="269" t="s">
        <v>1402</v>
      </c>
      <c r="B20" s="269" t="s">
        <v>2173</v>
      </c>
    </row>
    <row r="21">
      <c r="A21" s="269" t="s">
        <v>1402</v>
      </c>
      <c r="B21" s="269" t="s">
        <v>2174</v>
      </c>
    </row>
    <row r="22">
      <c r="A22" s="269" t="s">
        <v>1402</v>
      </c>
      <c r="B22" s="269" t="s">
        <v>2175</v>
      </c>
    </row>
    <row r="23">
      <c r="A23" s="269" t="s">
        <v>2176</v>
      </c>
      <c r="B23" s="269" t="s">
        <v>2177</v>
      </c>
    </row>
    <row r="24">
      <c r="A24" s="269" t="s">
        <v>2176</v>
      </c>
      <c r="B24" s="269" t="s">
        <v>2175</v>
      </c>
    </row>
    <row r="25">
      <c r="A25" s="269" t="s">
        <v>2176</v>
      </c>
      <c r="B25" s="269" t="s">
        <v>2178</v>
      </c>
    </row>
    <row r="26">
      <c r="A26" s="269" t="s">
        <v>2176</v>
      </c>
      <c r="B26" s="269" t="s">
        <v>2179</v>
      </c>
    </row>
    <row r="27">
      <c r="A27" s="269" t="s">
        <v>2180</v>
      </c>
      <c r="B27" s="269" t="s">
        <v>2181</v>
      </c>
    </row>
    <row r="28">
      <c r="A28" s="269" t="s">
        <v>2180</v>
      </c>
      <c r="B28" s="269" t="s">
        <v>2182</v>
      </c>
    </row>
    <row r="29">
      <c r="A29" s="269" t="s">
        <v>2180</v>
      </c>
      <c r="B29" s="269" t="s">
        <v>2183</v>
      </c>
    </row>
    <row r="30">
      <c r="A30" s="269" t="s">
        <v>2180</v>
      </c>
      <c r="B30" s="269" t="s">
        <v>2184</v>
      </c>
    </row>
    <row r="31">
      <c r="A31" s="269" t="s">
        <v>2180</v>
      </c>
      <c r="B31" s="269" t="s">
        <v>2185</v>
      </c>
    </row>
    <row r="32">
      <c r="A32" s="269" t="s">
        <v>2180</v>
      </c>
      <c r="B32" s="269" t="s">
        <v>2186</v>
      </c>
    </row>
    <row r="33">
      <c r="A33" s="269" t="s">
        <v>2187</v>
      </c>
      <c r="B33" s="269" t="s">
        <v>2188</v>
      </c>
    </row>
    <row r="34">
      <c r="A34" s="269" t="s">
        <v>2187</v>
      </c>
      <c r="B34" s="269" t="s">
        <v>2189</v>
      </c>
    </row>
    <row r="35">
      <c r="A35" s="269" t="s">
        <v>2187</v>
      </c>
      <c r="B35" s="269" t="s">
        <v>2190</v>
      </c>
    </row>
    <row r="36">
      <c r="A36" s="269" t="s">
        <v>2191</v>
      </c>
      <c r="B36" s="269" t="s">
        <v>2192</v>
      </c>
    </row>
    <row r="37">
      <c r="A37" s="269" t="s">
        <v>2191</v>
      </c>
      <c r="B37" s="269" t="s">
        <v>2193</v>
      </c>
    </row>
    <row r="38">
      <c r="A38" s="269" t="s">
        <v>2191</v>
      </c>
      <c r="B38" s="269" t="s">
        <v>2194</v>
      </c>
    </row>
    <row r="39">
      <c r="A39" s="269" t="s">
        <v>2191</v>
      </c>
      <c r="B39" s="269" t="s">
        <v>2195</v>
      </c>
    </row>
    <row r="40">
      <c r="A40" s="269" t="s">
        <v>2191</v>
      </c>
      <c r="B40" s="269" t="s">
        <v>2196</v>
      </c>
    </row>
    <row r="41">
      <c r="A41" s="269" t="s">
        <v>2197</v>
      </c>
      <c r="B41" s="269" t="s">
        <v>2198</v>
      </c>
    </row>
    <row r="42">
      <c r="A42" s="269" t="s">
        <v>2197</v>
      </c>
      <c r="B42" s="269" t="s">
        <v>2199</v>
      </c>
    </row>
    <row r="43">
      <c r="A43" s="269" t="s">
        <v>2197</v>
      </c>
      <c r="B43" s="269" t="s">
        <v>2200</v>
      </c>
    </row>
    <row r="44">
      <c r="A44" s="269" t="s">
        <v>2197</v>
      </c>
      <c r="B44" s="269" t="s">
        <v>2201</v>
      </c>
    </row>
    <row r="45">
      <c r="A45" s="269" t="s">
        <v>2202</v>
      </c>
      <c r="B45" s="269" t="s">
        <v>2203</v>
      </c>
    </row>
    <row r="46">
      <c r="A46" s="269" t="s">
        <v>2202</v>
      </c>
      <c r="B46" s="269" t="s">
        <v>2204</v>
      </c>
    </row>
    <row r="47">
      <c r="A47" s="269" t="s">
        <v>2202</v>
      </c>
      <c r="B47" s="269" t="s">
        <v>2205</v>
      </c>
    </row>
    <row r="48">
      <c r="A48" s="269" t="s">
        <v>2202</v>
      </c>
      <c r="B48" s="269" t="s">
        <v>2206</v>
      </c>
    </row>
    <row r="49">
      <c r="A49" s="269" t="s">
        <v>2202</v>
      </c>
      <c r="B49" s="269" t="s">
        <v>2207</v>
      </c>
    </row>
    <row r="50">
      <c r="A50" s="269" t="s">
        <v>2202</v>
      </c>
      <c r="B50" s="269" t="s">
        <v>2208</v>
      </c>
    </row>
    <row r="51">
      <c r="A51" s="269" t="s">
        <v>2202</v>
      </c>
      <c r="B51" s="269" t="s">
        <v>2209</v>
      </c>
    </row>
    <row r="52">
      <c r="A52" s="269" t="s">
        <v>2202</v>
      </c>
      <c r="B52" s="269" t="s">
        <v>2210</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outlineLevelRow="1"/>
  <cols>
    <col customWidth="1" min="1" max="1" width="5.0"/>
    <col customWidth="1" min="2" max="2" width="9.14" outlineLevel="1"/>
    <col customWidth="1" min="3" max="3" width="9.14"/>
    <col customWidth="1" min="4" max="15" width="1.71"/>
    <col customWidth="1" min="16" max="16" width="14.86"/>
    <col customWidth="1" min="17" max="28" width="1.71" outlineLevel="1"/>
    <col customWidth="1" min="29" max="29" width="10.29" outlineLevel="1"/>
    <col customWidth="1" min="30" max="30" width="26.86" outlineLevel="1"/>
    <col customWidth="1" min="31" max="33" width="6.43" outlineLevel="1"/>
    <col customWidth="1" min="34" max="34" width="51.57" outlineLevel="1"/>
    <col customWidth="1" min="35" max="35" width="6.14"/>
    <col customWidth="1" min="36" max="36" width="14.14"/>
    <col customWidth="1" min="37" max="37" width="29.0"/>
    <col customWidth="1" min="38" max="38" width="36.43"/>
    <col customWidth="1" min="39" max="39" width="11.43"/>
    <col customWidth="1" min="40" max="40" width="41.29"/>
  </cols>
  <sheetData>
    <row r="1" ht="12.75" customHeight="1">
      <c r="A1" s="270" t="s">
        <v>2211</v>
      </c>
      <c r="B1" s="270">
        <f t="shared" ref="B1:AN1" si="1">COLUMN()</f>
        <v>2</v>
      </c>
      <c r="C1" s="270">
        <f t="shared" si="1"/>
        <v>3</v>
      </c>
      <c r="D1" s="270">
        <f t="shared" si="1"/>
        <v>4</v>
      </c>
      <c r="E1" s="270">
        <f t="shared" si="1"/>
        <v>5</v>
      </c>
      <c r="F1" s="270">
        <f t="shared" si="1"/>
        <v>6</v>
      </c>
      <c r="G1" s="270">
        <f t="shared" si="1"/>
        <v>7</v>
      </c>
      <c r="H1" s="270">
        <f t="shared" si="1"/>
        <v>8</v>
      </c>
      <c r="I1" s="270">
        <f t="shared" si="1"/>
        <v>9</v>
      </c>
      <c r="J1" s="270">
        <f t="shared" si="1"/>
        <v>10</v>
      </c>
      <c r="K1" s="270">
        <f t="shared" si="1"/>
        <v>11</v>
      </c>
      <c r="L1" s="270">
        <f t="shared" si="1"/>
        <v>12</v>
      </c>
      <c r="M1" s="270">
        <f t="shared" si="1"/>
        <v>13</v>
      </c>
      <c r="N1" s="270">
        <f t="shared" si="1"/>
        <v>14</v>
      </c>
      <c r="O1" s="270">
        <f t="shared" si="1"/>
        <v>15</v>
      </c>
      <c r="P1" s="270">
        <f t="shared" si="1"/>
        <v>16</v>
      </c>
      <c r="Q1" s="270">
        <f t="shared" si="1"/>
        <v>17</v>
      </c>
      <c r="R1" s="270">
        <f t="shared" si="1"/>
        <v>18</v>
      </c>
      <c r="S1" s="270">
        <f t="shared" si="1"/>
        <v>19</v>
      </c>
      <c r="T1" s="270">
        <f t="shared" si="1"/>
        <v>20</v>
      </c>
      <c r="U1" s="270">
        <f t="shared" si="1"/>
        <v>21</v>
      </c>
      <c r="V1" s="270">
        <f t="shared" si="1"/>
        <v>22</v>
      </c>
      <c r="W1" s="270">
        <f t="shared" si="1"/>
        <v>23</v>
      </c>
      <c r="X1" s="270">
        <f t="shared" si="1"/>
        <v>24</v>
      </c>
      <c r="Y1" s="270">
        <f t="shared" si="1"/>
        <v>25</v>
      </c>
      <c r="Z1" s="270">
        <f t="shared" si="1"/>
        <v>26</v>
      </c>
      <c r="AA1" s="270">
        <f t="shared" si="1"/>
        <v>27</v>
      </c>
      <c r="AB1" s="270">
        <f t="shared" si="1"/>
        <v>28</v>
      </c>
      <c r="AC1" s="270">
        <f t="shared" si="1"/>
        <v>29</v>
      </c>
      <c r="AD1" s="270">
        <f t="shared" si="1"/>
        <v>30</v>
      </c>
      <c r="AE1" s="270">
        <f t="shared" si="1"/>
        <v>31</v>
      </c>
      <c r="AF1" s="270">
        <f t="shared" si="1"/>
        <v>32</v>
      </c>
      <c r="AG1" s="270">
        <f t="shared" si="1"/>
        <v>33</v>
      </c>
      <c r="AH1" s="270">
        <f t="shared" si="1"/>
        <v>34</v>
      </c>
      <c r="AI1" s="270">
        <f t="shared" si="1"/>
        <v>35</v>
      </c>
      <c r="AJ1" s="270">
        <f t="shared" si="1"/>
        <v>36</v>
      </c>
      <c r="AK1" s="270">
        <f t="shared" si="1"/>
        <v>37</v>
      </c>
      <c r="AL1" s="270">
        <f t="shared" si="1"/>
        <v>38</v>
      </c>
      <c r="AM1" s="270">
        <f t="shared" si="1"/>
        <v>39</v>
      </c>
      <c r="AN1" s="270">
        <f t="shared" si="1"/>
        <v>40</v>
      </c>
    </row>
    <row r="2" ht="15.75" customHeight="1">
      <c r="A2" s="271" t="s">
        <v>2212</v>
      </c>
      <c r="B2" s="272" t="s">
        <v>2213</v>
      </c>
      <c r="C2" s="203"/>
      <c r="D2" s="203"/>
      <c r="E2" s="203"/>
      <c r="F2" s="203"/>
      <c r="G2" s="203"/>
      <c r="H2" s="203"/>
      <c r="I2" s="203"/>
      <c r="J2" s="203"/>
      <c r="K2" s="203"/>
      <c r="L2" s="203"/>
      <c r="M2" s="203"/>
      <c r="N2" s="203"/>
      <c r="O2" s="203"/>
      <c r="P2" s="203"/>
      <c r="Q2" s="203"/>
      <c r="R2" s="203"/>
      <c r="S2" s="203"/>
      <c r="T2" s="203"/>
      <c r="U2" s="203"/>
      <c r="V2" s="203"/>
      <c r="W2" s="203"/>
      <c r="X2" s="203"/>
      <c r="Y2" s="203"/>
      <c r="Z2" s="203"/>
      <c r="AA2" s="203"/>
      <c r="AB2" s="203"/>
      <c r="AC2" s="203"/>
      <c r="AD2" s="203"/>
      <c r="AE2" s="203"/>
      <c r="AF2" s="203"/>
      <c r="AG2" s="203"/>
      <c r="AH2" s="204"/>
      <c r="AI2" s="273" t="s">
        <v>2214</v>
      </c>
      <c r="AJ2" s="203"/>
      <c r="AK2" s="203"/>
      <c r="AL2" s="204"/>
      <c r="AM2" s="274" t="s">
        <v>2215</v>
      </c>
      <c r="AN2" s="204"/>
    </row>
    <row r="3" ht="15.75" customHeight="1">
      <c r="A3" s="275"/>
      <c r="B3" s="276" t="s">
        <v>2216</v>
      </c>
      <c r="C3" s="276" t="s">
        <v>2217</v>
      </c>
      <c r="D3" s="277" t="s">
        <v>282</v>
      </c>
      <c r="E3" s="203"/>
      <c r="F3" s="203"/>
      <c r="G3" s="203"/>
      <c r="H3" s="203"/>
      <c r="I3" s="203"/>
      <c r="J3" s="203"/>
      <c r="K3" s="203"/>
      <c r="L3" s="203"/>
      <c r="M3" s="203"/>
      <c r="N3" s="203"/>
      <c r="O3" s="203"/>
      <c r="P3" s="204"/>
      <c r="Q3" s="277" t="s">
        <v>283</v>
      </c>
      <c r="R3" s="203"/>
      <c r="S3" s="203"/>
      <c r="T3" s="203"/>
      <c r="U3" s="203"/>
      <c r="V3" s="203"/>
      <c r="W3" s="203"/>
      <c r="X3" s="203"/>
      <c r="Y3" s="203"/>
      <c r="Z3" s="203"/>
      <c r="AA3" s="203"/>
      <c r="AB3" s="203"/>
      <c r="AC3" s="204"/>
      <c r="AD3" s="278" t="s">
        <v>2218</v>
      </c>
      <c r="AE3" s="276" t="s">
        <v>284</v>
      </c>
      <c r="AF3" s="276" t="s">
        <v>2219</v>
      </c>
      <c r="AG3" s="276" t="s">
        <v>12</v>
      </c>
      <c r="AH3" s="279" t="s">
        <v>14</v>
      </c>
      <c r="AI3" s="280" t="s">
        <v>2212</v>
      </c>
      <c r="AJ3" s="280" t="s">
        <v>2220</v>
      </c>
      <c r="AK3" s="280" t="s">
        <v>282</v>
      </c>
      <c r="AL3" s="280" t="s">
        <v>822</v>
      </c>
      <c r="AM3" s="281" t="s">
        <v>2221</v>
      </c>
      <c r="AN3" s="281" t="s">
        <v>2222</v>
      </c>
    </row>
    <row r="4" ht="15.75" hidden="1" customHeight="1" outlineLevel="1">
      <c r="A4" s="282">
        <v>1.0</v>
      </c>
      <c r="B4" s="282">
        <v>1.0</v>
      </c>
      <c r="C4" s="282">
        <f t="shared" ref="C4:C374" si="2">ROW()-3</f>
        <v>1</v>
      </c>
      <c r="D4" s="283" t="s">
        <v>2223</v>
      </c>
      <c r="E4" s="284"/>
      <c r="F4" s="284"/>
      <c r="G4" s="284"/>
      <c r="H4" s="284"/>
      <c r="I4" s="284"/>
      <c r="J4" s="284"/>
      <c r="K4" s="284"/>
      <c r="L4" s="284"/>
      <c r="M4" s="284"/>
      <c r="N4" s="284"/>
      <c r="O4" s="284"/>
      <c r="P4" s="285"/>
      <c r="Q4" s="286" t="s">
        <v>2224</v>
      </c>
      <c r="R4" s="287"/>
      <c r="S4" s="287"/>
      <c r="T4" s="287"/>
      <c r="U4" s="287"/>
      <c r="V4" s="287"/>
      <c r="W4" s="287"/>
      <c r="X4" s="287"/>
      <c r="Y4" s="287"/>
      <c r="Z4" s="287"/>
      <c r="AA4" s="287"/>
      <c r="AB4" s="287"/>
      <c r="AC4" s="288"/>
      <c r="AD4" s="289" t="str">
        <f t="shared" ref="AD4:AD512" si="3">CONCATENATE(D4:P4)&amp;"/"&amp;CONCATENATE(Q4:AC4)</f>
        <v>メッセージ一覧/messages</v>
      </c>
      <c r="AE4" s="290" t="s">
        <v>2225</v>
      </c>
      <c r="AF4" s="290" t="s">
        <v>565</v>
      </c>
      <c r="AG4" s="290" t="s">
        <v>20</v>
      </c>
      <c r="AH4" s="291" t="s">
        <v>2226</v>
      </c>
      <c r="AI4" s="282"/>
      <c r="AJ4" s="292" t="str">
        <f>IF(ISNA(VLOOKUP($AI4,'DB項目一覧'!$A:$G,'DB項目一覧'!D$1,0)),"",VLOOKUP($AI4,'DB項目一覧'!$A:$G,'DB項目一覧'!D$1,0))</f>
        <v>#REF!</v>
      </c>
      <c r="AK4" s="292" t="str">
        <f>IF(ISNA(VLOOKUP($AI4,'DB項目一覧'!$A:$G,'DB項目一覧'!F$1,0)),"",VLOOKUP($AI4,'DB項目一覧'!$A:$G,'DB項目一覧'!F$1,0))</f>
        <v>#REF!</v>
      </c>
      <c r="AL4" s="293"/>
      <c r="AM4" s="291"/>
      <c r="AN4" s="291"/>
    </row>
    <row r="5" ht="15.75" hidden="1" customHeight="1" outlineLevel="1">
      <c r="A5" s="282">
        <v>2.0</v>
      </c>
      <c r="B5" s="282">
        <v>2.0</v>
      </c>
      <c r="C5" s="282">
        <f t="shared" si="2"/>
        <v>2</v>
      </c>
      <c r="D5" s="294"/>
      <c r="E5" s="295" t="s">
        <v>2227</v>
      </c>
      <c r="F5" s="203"/>
      <c r="G5" s="203"/>
      <c r="H5" s="203"/>
      <c r="I5" s="203"/>
      <c r="J5" s="203"/>
      <c r="K5" s="203"/>
      <c r="L5" s="203"/>
      <c r="M5" s="203"/>
      <c r="N5" s="203"/>
      <c r="O5" s="203"/>
      <c r="P5" s="204"/>
      <c r="Q5" s="294"/>
      <c r="R5" s="295" t="s">
        <v>11</v>
      </c>
      <c r="S5" s="203"/>
      <c r="T5" s="203"/>
      <c r="U5" s="203"/>
      <c r="V5" s="203"/>
      <c r="W5" s="203"/>
      <c r="X5" s="203"/>
      <c r="Y5" s="203"/>
      <c r="Z5" s="203"/>
      <c r="AA5" s="203"/>
      <c r="AB5" s="203"/>
      <c r="AC5" s="204"/>
      <c r="AD5" s="289" t="str">
        <f t="shared" si="3"/>
        <v>メッセージ種別/type</v>
      </c>
      <c r="AE5" s="296" t="s">
        <v>19</v>
      </c>
      <c r="AF5" s="297" t="s">
        <v>565</v>
      </c>
      <c r="AG5" s="297" t="s">
        <v>565</v>
      </c>
      <c r="AH5" s="298" t="s">
        <v>2228</v>
      </c>
      <c r="AI5" s="282"/>
      <c r="AJ5" s="292" t="str">
        <f t="shared" ref="AJ5:AJ8" si="4">IF(ISNA(VLOOKUP($AI5,'DB項目一覧'!$A:$F,4,0)),"",VLOOKUP($AI5,'DB項目一覧'!$A:$F,4,0))</f>
        <v>#REF!</v>
      </c>
      <c r="AK5" s="292" t="str">
        <f t="shared" ref="AK5:AK8" si="5">IF(ISNA(VLOOKUP($AI5,'DB項目一覧'!$A:$F,6,0)),"",VLOOKUP($AI5,'DB項目一覧'!$A:$F,6,0))</f>
        <v>#REF!</v>
      </c>
      <c r="AL5" s="299"/>
      <c r="AM5" s="298"/>
      <c r="AN5" s="298"/>
    </row>
    <row r="6" ht="15.75" hidden="1" customHeight="1" outlineLevel="1">
      <c r="A6" s="282">
        <v>3.0</v>
      </c>
      <c r="B6" s="282">
        <v>3.0</v>
      </c>
      <c r="C6" s="282">
        <f t="shared" si="2"/>
        <v>3</v>
      </c>
      <c r="D6" s="294"/>
      <c r="E6" s="295" t="s">
        <v>308</v>
      </c>
      <c r="F6" s="203"/>
      <c r="G6" s="203"/>
      <c r="H6" s="203"/>
      <c r="I6" s="203"/>
      <c r="J6" s="203"/>
      <c r="K6" s="203"/>
      <c r="L6" s="203"/>
      <c r="M6" s="203"/>
      <c r="N6" s="203"/>
      <c r="O6" s="203"/>
      <c r="P6" s="204"/>
      <c r="Q6" s="294"/>
      <c r="R6" s="295" t="s">
        <v>309</v>
      </c>
      <c r="S6" s="203"/>
      <c r="T6" s="203"/>
      <c r="U6" s="203"/>
      <c r="V6" s="203"/>
      <c r="W6" s="203"/>
      <c r="X6" s="203"/>
      <c r="Y6" s="203"/>
      <c r="Z6" s="203"/>
      <c r="AA6" s="203"/>
      <c r="AB6" s="203"/>
      <c r="AC6" s="204"/>
      <c r="AD6" s="289" t="str">
        <f t="shared" si="3"/>
        <v>メッセージ/message</v>
      </c>
      <c r="AE6" s="296" t="s">
        <v>19</v>
      </c>
      <c r="AF6" s="297" t="s">
        <v>565</v>
      </c>
      <c r="AG6" s="297" t="s">
        <v>565</v>
      </c>
      <c r="AH6" s="298"/>
      <c r="AI6" s="282"/>
      <c r="AJ6" s="292" t="str">
        <f t="shared" si="4"/>
        <v>#REF!</v>
      </c>
      <c r="AK6" s="292" t="str">
        <f t="shared" si="5"/>
        <v>#REF!</v>
      </c>
      <c r="AL6" s="299"/>
      <c r="AM6" s="298"/>
      <c r="AN6" s="298"/>
    </row>
    <row r="7" ht="15.75" customHeight="1" collapsed="1">
      <c r="A7" s="282">
        <v>4.0</v>
      </c>
      <c r="B7" s="282">
        <v>4.0</v>
      </c>
      <c r="C7" s="282">
        <f t="shared" si="2"/>
        <v>4</v>
      </c>
      <c r="D7" s="300" t="s">
        <v>2229</v>
      </c>
      <c r="E7" s="287"/>
      <c r="F7" s="287"/>
      <c r="G7" s="287"/>
      <c r="H7" s="287"/>
      <c r="I7" s="287"/>
      <c r="J7" s="287"/>
      <c r="K7" s="287"/>
      <c r="L7" s="287"/>
      <c r="M7" s="287"/>
      <c r="N7" s="287"/>
      <c r="O7" s="287"/>
      <c r="P7" s="288"/>
      <c r="Q7" s="300" t="s">
        <v>2230</v>
      </c>
      <c r="R7" s="287"/>
      <c r="S7" s="287"/>
      <c r="T7" s="287"/>
      <c r="U7" s="287"/>
      <c r="V7" s="287"/>
      <c r="W7" s="287"/>
      <c r="X7" s="287"/>
      <c r="Y7" s="287"/>
      <c r="Z7" s="287"/>
      <c r="AA7" s="287"/>
      <c r="AB7" s="287"/>
      <c r="AC7" s="288"/>
      <c r="AD7" s="289" t="str">
        <f t="shared" si="3"/>
        <v>レスポンスボディ/responseBody</v>
      </c>
      <c r="AE7" s="301" t="s">
        <v>525</v>
      </c>
      <c r="AF7" s="296" t="s">
        <v>565</v>
      </c>
      <c r="AG7" s="296" t="s">
        <v>20</v>
      </c>
      <c r="AH7" s="298"/>
      <c r="AI7" s="282"/>
      <c r="AJ7" s="292" t="str">
        <f t="shared" si="4"/>
        <v>#REF!</v>
      </c>
      <c r="AK7" s="292" t="str">
        <f t="shared" si="5"/>
        <v>#REF!</v>
      </c>
      <c r="AL7" s="299"/>
      <c r="AM7" s="298"/>
      <c r="AN7" s="298"/>
    </row>
    <row r="8" ht="15.75" customHeight="1">
      <c r="A8" s="282">
        <v>5.0</v>
      </c>
      <c r="B8" s="282">
        <v>5.0</v>
      </c>
      <c r="C8" s="282">
        <f t="shared" si="2"/>
        <v>5</v>
      </c>
      <c r="D8" s="294"/>
      <c r="E8" s="302" t="s">
        <v>48</v>
      </c>
      <c r="F8" s="287"/>
      <c r="G8" s="287"/>
      <c r="H8" s="287"/>
      <c r="I8" s="287"/>
      <c r="J8" s="287"/>
      <c r="K8" s="287"/>
      <c r="L8" s="287"/>
      <c r="M8" s="287"/>
      <c r="N8" s="287"/>
      <c r="O8" s="287"/>
      <c r="P8" s="288"/>
      <c r="Q8" s="294"/>
      <c r="R8" s="300" t="s">
        <v>1288</v>
      </c>
      <c r="S8" s="287"/>
      <c r="T8" s="287"/>
      <c r="U8" s="287"/>
      <c r="V8" s="287"/>
      <c r="W8" s="287"/>
      <c r="X8" s="287"/>
      <c r="Y8" s="287"/>
      <c r="Z8" s="287"/>
      <c r="AA8" s="287"/>
      <c r="AB8" s="287"/>
      <c r="AC8" s="288"/>
      <c r="AD8" s="289" t="str">
        <f t="shared" si="3"/>
        <v>諸元情報/specification</v>
      </c>
      <c r="AE8" s="290" t="s">
        <v>525</v>
      </c>
      <c r="AF8" s="297" t="s">
        <v>565</v>
      </c>
      <c r="AG8" s="297" t="s">
        <v>20</v>
      </c>
      <c r="AH8" s="291"/>
      <c r="AI8" s="282"/>
      <c r="AJ8" s="292" t="str">
        <f t="shared" si="4"/>
        <v>#REF!</v>
      </c>
      <c r="AK8" s="292" t="str">
        <f t="shared" si="5"/>
        <v>#REF!</v>
      </c>
      <c r="AL8" s="299"/>
      <c r="AM8" s="291"/>
      <c r="AN8" s="291"/>
    </row>
    <row r="9" ht="15.75" customHeight="1" outlineLevel="1">
      <c r="A9" s="282">
        <v>6.0</v>
      </c>
      <c r="B9" s="282">
        <v>6.0</v>
      </c>
      <c r="C9" s="282">
        <f t="shared" si="2"/>
        <v>6</v>
      </c>
      <c r="D9" s="294"/>
      <c r="E9" s="303"/>
      <c r="F9" s="304" t="s">
        <v>17</v>
      </c>
      <c r="G9" s="203"/>
      <c r="H9" s="203"/>
      <c r="I9" s="203"/>
      <c r="J9" s="203"/>
      <c r="K9" s="203"/>
      <c r="L9" s="203"/>
      <c r="M9" s="203"/>
      <c r="N9" s="203"/>
      <c r="O9" s="203"/>
      <c r="P9" s="204"/>
      <c r="Q9" s="294"/>
      <c r="R9" s="303"/>
      <c r="S9" s="295" t="s">
        <v>944</v>
      </c>
      <c r="T9" s="203"/>
      <c r="U9" s="203"/>
      <c r="V9" s="203"/>
      <c r="W9" s="203"/>
      <c r="X9" s="203"/>
      <c r="Y9" s="203"/>
      <c r="Z9" s="203"/>
      <c r="AA9" s="203"/>
      <c r="AB9" s="203"/>
      <c r="AC9" s="204"/>
      <c r="AD9" s="289" t="str">
        <f t="shared" si="3"/>
        <v>諸元番号/specId</v>
      </c>
      <c r="AE9" s="301" t="s">
        <v>19</v>
      </c>
      <c r="AF9" s="297">
        <v>10.0</v>
      </c>
      <c r="AG9" s="297" t="s">
        <v>565</v>
      </c>
      <c r="AH9" s="291"/>
      <c r="AI9" s="282">
        <v>101.0</v>
      </c>
      <c r="AJ9" s="292" t="str">
        <f>IF(ISNA(VLOOKUP($AI9,'DB項目一覧'!$A:$G,'DB項目一覧'!D$1,0)),"",VLOOKUP($AI9,'DB項目一覧'!$A:$G,'DB項目一覧'!D$1,0))</f>
        <v>#REF!</v>
      </c>
      <c r="AK9" s="292" t="str">
        <f>IF(ISNA(VLOOKUP($AI9,'DB項目一覧'!$A:$G,'DB項目一覧'!F$1,0)),"",VLOOKUP($AI9,'DB項目一覧'!$A:$G,'DB項目一覧'!F$1,0))</f>
        <v>#REF!</v>
      </c>
      <c r="AL9" s="293"/>
      <c r="AM9" s="291"/>
      <c r="AN9" s="291"/>
    </row>
    <row r="10" ht="15.75" customHeight="1" outlineLevel="1">
      <c r="A10" s="282">
        <v>7.0</v>
      </c>
      <c r="B10" s="282">
        <v>7.0</v>
      </c>
      <c r="C10" s="282">
        <f t="shared" si="2"/>
        <v>7</v>
      </c>
      <c r="D10" s="294"/>
      <c r="E10" s="303"/>
      <c r="F10" s="295" t="s">
        <v>1323</v>
      </c>
      <c r="G10" s="203"/>
      <c r="H10" s="203"/>
      <c r="I10" s="203"/>
      <c r="J10" s="203"/>
      <c r="K10" s="203"/>
      <c r="L10" s="203"/>
      <c r="M10" s="203"/>
      <c r="N10" s="203"/>
      <c r="O10" s="203"/>
      <c r="P10" s="204"/>
      <c r="Q10" s="294"/>
      <c r="R10" s="303"/>
      <c r="S10" s="295" t="s">
        <v>1335</v>
      </c>
      <c r="T10" s="203"/>
      <c r="U10" s="203"/>
      <c r="V10" s="203"/>
      <c r="W10" s="203"/>
      <c r="X10" s="203"/>
      <c r="Y10" s="203"/>
      <c r="Z10" s="203"/>
      <c r="AA10" s="203"/>
      <c r="AB10" s="203"/>
      <c r="AC10" s="204"/>
      <c r="AD10" s="289" t="str">
        <f t="shared" si="3"/>
        <v>諸元名/specNm</v>
      </c>
      <c r="AE10" s="301" t="s">
        <v>19</v>
      </c>
      <c r="AF10" s="297">
        <v>256.0</v>
      </c>
      <c r="AG10" s="297" t="s">
        <v>565</v>
      </c>
      <c r="AH10" s="291"/>
      <c r="AI10" s="282">
        <v>103.0</v>
      </c>
      <c r="AJ10" s="292" t="str">
        <f t="shared" ref="AJ10:AJ284" si="6">IF(ISNA(VLOOKUP($AI10,'DB項目一覧'!$A:$F,4,0)),"",VLOOKUP($AI10,'DB項目一覧'!$A:$F,4,0))</f>
        <v>#REF!</v>
      </c>
      <c r="AK10" s="292" t="str">
        <f t="shared" ref="AK10:AK284" si="7">IF(ISNA(VLOOKUP($AI10,'DB項目一覧'!$A:$F,6,0)),"",VLOOKUP($AI10,'DB項目一覧'!$A:$F,6,0))</f>
        <v>#REF!</v>
      </c>
      <c r="AL10" s="293"/>
      <c r="AM10" s="291"/>
      <c r="AN10" s="291"/>
    </row>
    <row r="11" ht="15.75" customHeight="1" outlineLevel="1">
      <c r="A11" s="282">
        <v>8.0</v>
      </c>
      <c r="B11" s="282">
        <v>8.0</v>
      </c>
      <c r="C11" s="282">
        <f t="shared" si="2"/>
        <v>8</v>
      </c>
      <c r="D11" s="294"/>
      <c r="E11" s="303"/>
      <c r="F11" s="295" t="s">
        <v>2231</v>
      </c>
      <c r="G11" s="203"/>
      <c r="H11" s="203"/>
      <c r="I11" s="203"/>
      <c r="J11" s="203"/>
      <c r="K11" s="203"/>
      <c r="L11" s="203"/>
      <c r="M11" s="203"/>
      <c r="N11" s="203"/>
      <c r="O11" s="203"/>
      <c r="P11" s="204"/>
      <c r="Q11" s="294"/>
      <c r="R11" s="303"/>
      <c r="S11" s="295" t="s">
        <v>1336</v>
      </c>
      <c r="T11" s="203"/>
      <c r="U11" s="203"/>
      <c r="V11" s="203"/>
      <c r="W11" s="203"/>
      <c r="X11" s="203"/>
      <c r="Y11" s="203"/>
      <c r="Z11" s="203"/>
      <c r="AA11" s="203"/>
      <c r="AB11" s="203"/>
      <c r="AC11" s="204"/>
      <c r="AD11" s="289" t="str">
        <f t="shared" si="3"/>
        <v>版数/versionNo</v>
      </c>
      <c r="AE11" s="301" t="s">
        <v>261</v>
      </c>
      <c r="AF11" s="297" t="s">
        <v>565</v>
      </c>
      <c r="AG11" s="297" t="s">
        <v>565</v>
      </c>
      <c r="AH11" s="291"/>
      <c r="AI11" s="282">
        <v>120.0</v>
      </c>
      <c r="AJ11" s="292" t="str">
        <f t="shared" si="6"/>
        <v>#REF!</v>
      </c>
      <c r="AK11" s="292" t="str">
        <f t="shared" si="7"/>
        <v>#REF!</v>
      </c>
      <c r="AL11" s="293"/>
      <c r="AM11" s="291"/>
      <c r="AN11" s="291"/>
    </row>
    <row r="12" ht="15.75" customHeight="1" outlineLevel="1">
      <c r="A12" s="282">
        <v>9.0</v>
      </c>
      <c r="B12" s="282">
        <v>9.0</v>
      </c>
      <c r="C12" s="282">
        <f t="shared" si="2"/>
        <v>9</v>
      </c>
      <c r="D12" s="294"/>
      <c r="E12" s="303"/>
      <c r="F12" s="295" t="s">
        <v>2232</v>
      </c>
      <c r="G12" s="203"/>
      <c r="H12" s="203"/>
      <c r="I12" s="203"/>
      <c r="J12" s="203"/>
      <c r="K12" s="203"/>
      <c r="L12" s="203"/>
      <c r="M12" s="203"/>
      <c r="N12" s="203"/>
      <c r="O12" s="203"/>
      <c r="P12" s="204"/>
      <c r="Q12" s="294"/>
      <c r="R12" s="303"/>
      <c r="S12" s="295" t="s">
        <v>1334</v>
      </c>
      <c r="T12" s="203"/>
      <c r="U12" s="203"/>
      <c r="V12" s="203"/>
      <c r="W12" s="203"/>
      <c r="X12" s="203"/>
      <c r="Y12" s="203"/>
      <c r="Z12" s="203"/>
      <c r="AA12" s="203"/>
      <c r="AB12" s="203"/>
      <c r="AC12" s="204"/>
      <c r="AD12" s="289" t="str">
        <f t="shared" si="3"/>
        <v>プライオリティ/priority</v>
      </c>
      <c r="AE12" s="301" t="s">
        <v>261</v>
      </c>
      <c r="AF12" s="297" t="s">
        <v>565</v>
      </c>
      <c r="AG12" s="297" t="s">
        <v>565</v>
      </c>
      <c r="AH12" s="291"/>
      <c r="AI12" s="282">
        <v>106.0</v>
      </c>
      <c r="AJ12" s="292" t="str">
        <f t="shared" si="6"/>
        <v>#REF!</v>
      </c>
      <c r="AK12" s="292" t="str">
        <f t="shared" si="7"/>
        <v>#REF!</v>
      </c>
      <c r="AL12" s="293"/>
      <c r="AM12" s="291"/>
      <c r="AN12" s="291"/>
    </row>
    <row r="13" ht="15.75" customHeight="1" outlineLevel="1">
      <c r="A13" s="282">
        <v>10.0</v>
      </c>
      <c r="B13" s="282">
        <v>10.0</v>
      </c>
      <c r="C13" s="282">
        <f t="shared" si="2"/>
        <v>10</v>
      </c>
      <c r="D13" s="294"/>
      <c r="E13" s="303"/>
      <c r="F13" s="300" t="s">
        <v>2233</v>
      </c>
      <c r="G13" s="287"/>
      <c r="H13" s="287"/>
      <c r="I13" s="287"/>
      <c r="J13" s="287"/>
      <c r="K13" s="287"/>
      <c r="L13" s="287"/>
      <c r="M13" s="287"/>
      <c r="N13" s="287"/>
      <c r="O13" s="287"/>
      <c r="P13" s="288"/>
      <c r="Q13" s="294"/>
      <c r="R13" s="303"/>
      <c r="S13" s="300" t="s">
        <v>2234</v>
      </c>
      <c r="T13" s="287"/>
      <c r="U13" s="287"/>
      <c r="V13" s="287"/>
      <c r="W13" s="287"/>
      <c r="X13" s="287"/>
      <c r="Y13" s="287"/>
      <c r="Z13" s="287"/>
      <c r="AA13" s="287"/>
      <c r="AB13" s="287"/>
      <c r="AC13" s="288"/>
      <c r="AD13" s="289" t="str">
        <f t="shared" si="3"/>
        <v>諸元状態区分/specStateCls</v>
      </c>
      <c r="AE13" s="301" t="s">
        <v>525</v>
      </c>
      <c r="AF13" s="297" t="s">
        <v>565</v>
      </c>
      <c r="AG13" s="297" t="s">
        <v>565</v>
      </c>
      <c r="AH13" s="291"/>
      <c r="AI13" s="282">
        <v>104.0</v>
      </c>
      <c r="AJ13" s="292" t="str">
        <f t="shared" si="6"/>
        <v>#REF!</v>
      </c>
      <c r="AK13" s="292" t="str">
        <f t="shared" si="7"/>
        <v>#REF!</v>
      </c>
      <c r="AL13" s="299"/>
      <c r="AM13" s="291"/>
      <c r="AN13" s="291"/>
    </row>
    <row r="14" ht="15.75" customHeight="1" outlineLevel="1">
      <c r="A14" s="282">
        <v>11.0</v>
      </c>
      <c r="B14" s="282">
        <v>11.0</v>
      </c>
      <c r="C14" s="282">
        <f t="shared" si="2"/>
        <v>11</v>
      </c>
      <c r="D14" s="294"/>
      <c r="E14" s="303"/>
      <c r="F14" s="305"/>
      <c r="G14" s="295" t="s">
        <v>2235</v>
      </c>
      <c r="H14" s="203"/>
      <c r="I14" s="203"/>
      <c r="J14" s="203"/>
      <c r="K14" s="203"/>
      <c r="L14" s="203"/>
      <c r="M14" s="203"/>
      <c r="N14" s="203"/>
      <c r="O14" s="203"/>
      <c r="P14" s="204"/>
      <c r="Q14" s="294"/>
      <c r="R14" s="303"/>
      <c r="S14" s="305"/>
      <c r="T14" s="295" t="s">
        <v>2236</v>
      </c>
      <c r="U14" s="203"/>
      <c r="V14" s="203"/>
      <c r="W14" s="203"/>
      <c r="X14" s="203"/>
      <c r="Y14" s="203"/>
      <c r="Z14" s="203"/>
      <c r="AA14" s="203"/>
      <c r="AB14" s="203"/>
      <c r="AC14" s="204"/>
      <c r="AD14" s="289" t="str">
        <f t="shared" si="3"/>
        <v>コード/code</v>
      </c>
      <c r="AE14" s="301" t="s">
        <v>19</v>
      </c>
      <c r="AF14" s="297">
        <v>2.0</v>
      </c>
      <c r="AG14" s="297" t="s">
        <v>565</v>
      </c>
      <c r="AH14" s="291"/>
      <c r="AI14" s="282">
        <v>104.0</v>
      </c>
      <c r="AJ14" s="292" t="str">
        <f t="shared" si="6"/>
        <v>#REF!</v>
      </c>
      <c r="AK14" s="292" t="str">
        <f t="shared" si="7"/>
        <v>#REF!</v>
      </c>
      <c r="AL14" s="293"/>
      <c r="AM14" s="291"/>
      <c r="AN14" s="291"/>
    </row>
    <row r="15" ht="15.75" customHeight="1" outlineLevel="1">
      <c r="A15" s="282">
        <v>12.0</v>
      </c>
      <c r="B15" s="282">
        <v>12.0</v>
      </c>
      <c r="C15" s="282">
        <f t="shared" si="2"/>
        <v>12</v>
      </c>
      <c r="D15" s="294"/>
      <c r="E15" s="303"/>
      <c r="F15" s="305"/>
      <c r="G15" s="295" t="s">
        <v>2237</v>
      </c>
      <c r="H15" s="203"/>
      <c r="I15" s="203"/>
      <c r="J15" s="203"/>
      <c r="K15" s="203"/>
      <c r="L15" s="203"/>
      <c r="M15" s="203"/>
      <c r="N15" s="203"/>
      <c r="O15" s="203"/>
      <c r="P15" s="204"/>
      <c r="Q15" s="294"/>
      <c r="R15" s="303"/>
      <c r="S15" s="306"/>
      <c r="T15" s="295" t="s">
        <v>2238</v>
      </c>
      <c r="U15" s="203"/>
      <c r="V15" s="203"/>
      <c r="W15" s="203"/>
      <c r="X15" s="203"/>
      <c r="Y15" s="203"/>
      <c r="Z15" s="203"/>
      <c r="AA15" s="203"/>
      <c r="AB15" s="203"/>
      <c r="AC15" s="204"/>
      <c r="AD15" s="289" t="str">
        <f t="shared" si="3"/>
        <v>名称/codeNm</v>
      </c>
      <c r="AE15" s="301" t="s">
        <v>19</v>
      </c>
      <c r="AF15" s="297">
        <v>256.0</v>
      </c>
      <c r="AG15" s="297" t="s">
        <v>565</v>
      </c>
      <c r="AH15" s="291"/>
      <c r="AI15" s="282">
        <v>104.0</v>
      </c>
      <c r="AJ15" s="292" t="str">
        <f t="shared" si="6"/>
        <v>#REF!</v>
      </c>
      <c r="AK15" s="292" t="str">
        <f t="shared" si="7"/>
        <v>#REF!</v>
      </c>
      <c r="AL15" s="293"/>
      <c r="AM15" s="291"/>
      <c r="AN15" s="291"/>
    </row>
    <row r="16" ht="15.75" customHeight="1" outlineLevel="1">
      <c r="A16" s="282">
        <v>13.0</v>
      </c>
      <c r="B16" s="282">
        <v>13.0</v>
      </c>
      <c r="C16" s="282">
        <f t="shared" si="2"/>
        <v>13</v>
      </c>
      <c r="D16" s="294"/>
      <c r="E16" s="303"/>
      <c r="F16" s="300" t="s">
        <v>2239</v>
      </c>
      <c r="G16" s="287"/>
      <c r="H16" s="287"/>
      <c r="I16" s="287"/>
      <c r="J16" s="287"/>
      <c r="K16" s="287"/>
      <c r="L16" s="287"/>
      <c r="M16" s="287"/>
      <c r="N16" s="287"/>
      <c r="O16" s="287"/>
      <c r="P16" s="288"/>
      <c r="Q16" s="294"/>
      <c r="R16" s="303"/>
      <c r="S16" s="300" t="s">
        <v>1333</v>
      </c>
      <c r="T16" s="287"/>
      <c r="U16" s="287"/>
      <c r="V16" s="287"/>
      <c r="W16" s="287"/>
      <c r="X16" s="287"/>
      <c r="Y16" s="287"/>
      <c r="Z16" s="287"/>
      <c r="AA16" s="287"/>
      <c r="AB16" s="287"/>
      <c r="AC16" s="288"/>
      <c r="AD16" s="289" t="str">
        <f t="shared" si="3"/>
        <v>設計ステータス/specSts</v>
      </c>
      <c r="AE16" s="301" t="s">
        <v>525</v>
      </c>
      <c r="AF16" s="297" t="s">
        <v>565</v>
      </c>
      <c r="AG16" s="297" t="s">
        <v>565</v>
      </c>
      <c r="AH16" s="307" t="s">
        <v>2240</v>
      </c>
      <c r="AI16" s="282">
        <v>105.0</v>
      </c>
      <c r="AJ16" s="292" t="str">
        <f t="shared" si="6"/>
        <v>#REF!</v>
      </c>
      <c r="AK16" s="292" t="str">
        <f t="shared" si="7"/>
        <v>#REF!</v>
      </c>
      <c r="AL16" s="299"/>
      <c r="AM16" s="308">
        <v>43755.0</v>
      </c>
      <c r="AN16" s="307" t="s">
        <v>2241</v>
      </c>
    </row>
    <row r="17" ht="15.75" customHeight="1" outlineLevel="1">
      <c r="A17" s="282">
        <v>14.0</v>
      </c>
      <c r="B17" s="282">
        <v>14.0</v>
      </c>
      <c r="C17" s="282">
        <f t="shared" si="2"/>
        <v>14</v>
      </c>
      <c r="D17" s="294"/>
      <c r="E17" s="303"/>
      <c r="F17" s="305"/>
      <c r="G17" s="295" t="s">
        <v>2235</v>
      </c>
      <c r="H17" s="203"/>
      <c r="I17" s="203"/>
      <c r="J17" s="203"/>
      <c r="K17" s="203"/>
      <c r="L17" s="203"/>
      <c r="M17" s="203"/>
      <c r="N17" s="203"/>
      <c r="O17" s="203"/>
      <c r="P17" s="204"/>
      <c r="Q17" s="294"/>
      <c r="R17" s="303"/>
      <c r="S17" s="305"/>
      <c r="T17" s="295" t="s">
        <v>2236</v>
      </c>
      <c r="U17" s="203"/>
      <c r="V17" s="203"/>
      <c r="W17" s="203"/>
      <c r="X17" s="203"/>
      <c r="Y17" s="203"/>
      <c r="Z17" s="203"/>
      <c r="AA17" s="203"/>
      <c r="AB17" s="203"/>
      <c r="AC17" s="204"/>
      <c r="AD17" s="289" t="str">
        <f t="shared" si="3"/>
        <v>コード/code</v>
      </c>
      <c r="AE17" s="301" t="s">
        <v>19</v>
      </c>
      <c r="AF17" s="297">
        <v>1.0</v>
      </c>
      <c r="AG17" s="297" t="s">
        <v>565</v>
      </c>
      <c r="AH17" s="291"/>
      <c r="AI17" s="282">
        <v>105.0</v>
      </c>
      <c r="AJ17" s="292" t="str">
        <f t="shared" si="6"/>
        <v>#REF!</v>
      </c>
      <c r="AK17" s="292" t="str">
        <f t="shared" si="7"/>
        <v>#REF!</v>
      </c>
      <c r="AL17" s="293"/>
      <c r="AM17" s="291"/>
      <c r="AN17" s="291"/>
    </row>
    <row r="18" ht="15.75" customHeight="1" outlineLevel="1">
      <c r="A18" s="282">
        <v>15.0</v>
      </c>
      <c r="B18" s="282">
        <v>15.0</v>
      </c>
      <c r="C18" s="282">
        <f t="shared" si="2"/>
        <v>15</v>
      </c>
      <c r="D18" s="294"/>
      <c r="E18" s="303"/>
      <c r="F18" s="305"/>
      <c r="G18" s="295" t="s">
        <v>2237</v>
      </c>
      <c r="H18" s="203"/>
      <c r="I18" s="203"/>
      <c r="J18" s="203"/>
      <c r="K18" s="203"/>
      <c r="L18" s="203"/>
      <c r="M18" s="203"/>
      <c r="N18" s="203"/>
      <c r="O18" s="203"/>
      <c r="P18" s="204"/>
      <c r="Q18" s="294"/>
      <c r="R18" s="303"/>
      <c r="S18" s="305"/>
      <c r="T18" s="295" t="s">
        <v>2238</v>
      </c>
      <c r="U18" s="203"/>
      <c r="V18" s="203"/>
      <c r="W18" s="203"/>
      <c r="X18" s="203"/>
      <c r="Y18" s="203"/>
      <c r="Z18" s="203"/>
      <c r="AA18" s="203"/>
      <c r="AB18" s="203"/>
      <c r="AC18" s="204"/>
      <c r="AD18" s="289" t="str">
        <f t="shared" si="3"/>
        <v>名称/codeNm</v>
      </c>
      <c r="AE18" s="301" t="s">
        <v>19</v>
      </c>
      <c r="AF18" s="297">
        <v>256.0</v>
      </c>
      <c r="AG18" s="297" t="s">
        <v>565</v>
      </c>
      <c r="AH18" s="291"/>
      <c r="AI18" s="282">
        <v>105.0</v>
      </c>
      <c r="AJ18" s="292" t="str">
        <f t="shared" si="6"/>
        <v>#REF!</v>
      </c>
      <c r="AK18" s="292" t="str">
        <f t="shared" si="7"/>
        <v>#REF!</v>
      </c>
      <c r="AL18" s="293"/>
      <c r="AM18" s="291"/>
      <c r="AN18" s="291"/>
    </row>
    <row r="19" ht="15.75" customHeight="1" outlineLevel="1">
      <c r="A19" s="282">
        <v>16.0</v>
      </c>
      <c r="B19" s="282">
        <v>16.0</v>
      </c>
      <c r="C19" s="282">
        <f t="shared" si="2"/>
        <v>16</v>
      </c>
      <c r="D19" s="294"/>
      <c r="E19" s="303"/>
      <c r="F19" s="300" t="s">
        <v>2242</v>
      </c>
      <c r="G19" s="287"/>
      <c r="H19" s="287"/>
      <c r="I19" s="287"/>
      <c r="J19" s="287"/>
      <c r="K19" s="287"/>
      <c r="L19" s="287"/>
      <c r="M19" s="287"/>
      <c r="N19" s="287"/>
      <c r="O19" s="287"/>
      <c r="P19" s="288"/>
      <c r="Q19" s="294"/>
      <c r="R19" s="303"/>
      <c r="S19" s="300" t="s">
        <v>2243</v>
      </c>
      <c r="T19" s="287"/>
      <c r="U19" s="287"/>
      <c r="V19" s="287"/>
      <c r="W19" s="287"/>
      <c r="X19" s="287"/>
      <c r="Y19" s="287"/>
      <c r="Z19" s="287"/>
      <c r="AA19" s="287"/>
      <c r="AB19" s="287"/>
      <c r="AC19" s="288"/>
      <c r="AD19" s="289" t="str">
        <f t="shared" si="3"/>
        <v>備考情報一覧/specRemarks</v>
      </c>
      <c r="AE19" s="301" t="s">
        <v>2225</v>
      </c>
      <c r="AF19" s="297" t="s">
        <v>565</v>
      </c>
      <c r="AG19" s="297" t="s">
        <v>565</v>
      </c>
      <c r="AH19" s="291" t="s">
        <v>2244</v>
      </c>
      <c r="AI19" s="282"/>
      <c r="AJ19" s="292" t="str">
        <f t="shared" si="6"/>
        <v>#REF!</v>
      </c>
      <c r="AK19" s="292" t="str">
        <f t="shared" si="7"/>
        <v>#REF!</v>
      </c>
      <c r="AL19" s="293"/>
      <c r="AM19" s="291"/>
      <c r="AN19" s="291"/>
    </row>
    <row r="20" ht="15.75" customHeight="1" outlineLevel="1">
      <c r="A20" s="282">
        <v>17.0</v>
      </c>
      <c r="B20" s="282">
        <v>17.0</v>
      </c>
      <c r="C20" s="282">
        <f t="shared" si="2"/>
        <v>17</v>
      </c>
      <c r="D20" s="294"/>
      <c r="E20" s="303"/>
      <c r="F20" s="305"/>
      <c r="G20" s="295" t="s">
        <v>822</v>
      </c>
      <c r="H20" s="203"/>
      <c r="I20" s="203"/>
      <c r="J20" s="203"/>
      <c r="K20" s="203"/>
      <c r="L20" s="203"/>
      <c r="M20" s="203"/>
      <c r="N20" s="203"/>
      <c r="O20" s="203"/>
      <c r="P20" s="204"/>
      <c r="Q20" s="294"/>
      <c r="R20" s="303"/>
      <c r="S20" s="305"/>
      <c r="T20" s="295" t="s">
        <v>2245</v>
      </c>
      <c r="U20" s="203"/>
      <c r="V20" s="203"/>
      <c r="W20" s="203"/>
      <c r="X20" s="203"/>
      <c r="Y20" s="203"/>
      <c r="Z20" s="203"/>
      <c r="AA20" s="203"/>
      <c r="AB20" s="203"/>
      <c r="AC20" s="204"/>
      <c r="AD20" s="289" t="str">
        <f t="shared" si="3"/>
        <v>備考/contents</v>
      </c>
      <c r="AE20" s="301" t="s">
        <v>19</v>
      </c>
      <c r="AF20" s="297" t="s">
        <v>565</v>
      </c>
      <c r="AG20" s="297" t="s">
        <v>565</v>
      </c>
      <c r="AH20" s="291"/>
      <c r="AI20" s="282">
        <v>203.0</v>
      </c>
      <c r="AJ20" s="292" t="str">
        <f t="shared" si="6"/>
        <v>#REF!</v>
      </c>
      <c r="AK20" s="292" t="str">
        <f t="shared" si="7"/>
        <v>#REF!</v>
      </c>
      <c r="AL20" s="293"/>
      <c r="AM20" s="291"/>
      <c r="AN20" s="291"/>
    </row>
    <row r="21" ht="15.75" customHeight="1" outlineLevel="1">
      <c r="A21" s="282">
        <v>18.0</v>
      </c>
      <c r="B21" s="282">
        <v>18.0</v>
      </c>
      <c r="C21" s="282">
        <f t="shared" si="2"/>
        <v>18</v>
      </c>
      <c r="D21" s="294"/>
      <c r="E21" s="303"/>
      <c r="F21" s="300" t="s">
        <v>1325</v>
      </c>
      <c r="G21" s="287"/>
      <c r="H21" s="287"/>
      <c r="I21" s="287"/>
      <c r="J21" s="287"/>
      <c r="K21" s="287"/>
      <c r="L21" s="287"/>
      <c r="M21" s="287"/>
      <c r="N21" s="287"/>
      <c r="O21" s="287"/>
      <c r="P21" s="288"/>
      <c r="Q21" s="294"/>
      <c r="R21" s="303"/>
      <c r="S21" s="300" t="s">
        <v>1337</v>
      </c>
      <c r="T21" s="287"/>
      <c r="U21" s="287"/>
      <c r="V21" s="287"/>
      <c r="W21" s="287"/>
      <c r="X21" s="287"/>
      <c r="Y21" s="287"/>
      <c r="Z21" s="287"/>
      <c r="AA21" s="287"/>
      <c r="AB21" s="287"/>
      <c r="AC21" s="288"/>
      <c r="AD21" s="289" t="str">
        <f t="shared" si="3"/>
        <v>元請会社/vendor</v>
      </c>
      <c r="AE21" s="301" t="s">
        <v>525</v>
      </c>
      <c r="AF21" s="297" t="s">
        <v>565</v>
      </c>
      <c r="AG21" s="297" t="s">
        <v>565</v>
      </c>
      <c r="AH21" s="291"/>
      <c r="AI21" s="282">
        <v>110.0</v>
      </c>
      <c r="AJ21" s="292" t="str">
        <f t="shared" si="6"/>
        <v>#REF!</v>
      </c>
      <c r="AK21" s="292" t="str">
        <f t="shared" si="7"/>
        <v>#REF!</v>
      </c>
      <c r="AL21" s="299"/>
      <c r="AM21" s="291"/>
      <c r="AN21" s="291"/>
    </row>
    <row r="22" ht="15.75" customHeight="1" outlineLevel="1">
      <c r="A22" s="282">
        <v>19.0</v>
      </c>
      <c r="B22" s="282">
        <v>19.0</v>
      </c>
      <c r="C22" s="282">
        <f t="shared" si="2"/>
        <v>19</v>
      </c>
      <c r="D22" s="309"/>
      <c r="E22" s="310"/>
      <c r="F22" s="311"/>
      <c r="G22" s="312" t="s">
        <v>2235</v>
      </c>
      <c r="H22" s="203"/>
      <c r="I22" s="203"/>
      <c r="J22" s="203"/>
      <c r="K22" s="203"/>
      <c r="L22" s="203"/>
      <c r="M22" s="203"/>
      <c r="N22" s="203"/>
      <c r="O22" s="203"/>
      <c r="P22" s="204"/>
      <c r="Q22" s="309"/>
      <c r="R22" s="310"/>
      <c r="S22" s="311"/>
      <c r="T22" s="312" t="s">
        <v>2246</v>
      </c>
      <c r="U22" s="203"/>
      <c r="V22" s="203"/>
      <c r="W22" s="203"/>
      <c r="X22" s="203"/>
      <c r="Y22" s="203"/>
      <c r="Z22" s="203"/>
      <c r="AA22" s="203"/>
      <c r="AB22" s="203"/>
      <c r="AC22" s="204"/>
      <c r="AD22" s="289" t="str">
        <f t="shared" si="3"/>
        <v>コード/vendorCd</v>
      </c>
      <c r="AE22" s="301" t="s">
        <v>19</v>
      </c>
      <c r="AF22" s="290">
        <v>20.0</v>
      </c>
      <c r="AG22" s="290" t="s">
        <v>565</v>
      </c>
      <c r="AH22" s="291"/>
      <c r="AI22" s="282">
        <v>110.0</v>
      </c>
      <c r="AJ22" s="292" t="str">
        <f t="shared" si="6"/>
        <v>#REF!</v>
      </c>
      <c r="AK22" s="292" t="str">
        <f t="shared" si="7"/>
        <v>#REF!</v>
      </c>
      <c r="AL22" s="293"/>
      <c r="AM22" s="291"/>
      <c r="AN22" s="291"/>
    </row>
    <row r="23" ht="15.75" customHeight="1" outlineLevel="1">
      <c r="A23" s="282">
        <v>20.0</v>
      </c>
      <c r="B23" s="282">
        <v>20.0</v>
      </c>
      <c r="C23" s="282">
        <f t="shared" si="2"/>
        <v>20</v>
      </c>
      <c r="D23" s="309"/>
      <c r="E23" s="310"/>
      <c r="F23" s="311"/>
      <c r="G23" s="312" t="s">
        <v>2237</v>
      </c>
      <c r="H23" s="203"/>
      <c r="I23" s="203"/>
      <c r="J23" s="203"/>
      <c r="K23" s="203"/>
      <c r="L23" s="203"/>
      <c r="M23" s="203"/>
      <c r="N23" s="203"/>
      <c r="O23" s="203"/>
      <c r="P23" s="204"/>
      <c r="Q23" s="309"/>
      <c r="R23" s="310"/>
      <c r="S23" s="311"/>
      <c r="T23" s="312" t="s">
        <v>2247</v>
      </c>
      <c r="U23" s="203"/>
      <c r="V23" s="203"/>
      <c r="W23" s="203"/>
      <c r="X23" s="203"/>
      <c r="Y23" s="203"/>
      <c r="Z23" s="203"/>
      <c r="AA23" s="203"/>
      <c r="AB23" s="203"/>
      <c r="AC23" s="204"/>
      <c r="AD23" s="289" t="str">
        <f t="shared" si="3"/>
        <v>名称/vendorNm</v>
      </c>
      <c r="AE23" s="301" t="s">
        <v>19</v>
      </c>
      <c r="AF23" s="290">
        <v>150.0</v>
      </c>
      <c r="AG23" s="290" t="s">
        <v>565</v>
      </c>
      <c r="AH23" s="291"/>
      <c r="AI23" s="282">
        <v>110.0</v>
      </c>
      <c r="AJ23" s="292" t="str">
        <f t="shared" si="6"/>
        <v>#REF!</v>
      </c>
      <c r="AK23" s="292" t="str">
        <f t="shared" si="7"/>
        <v>#REF!</v>
      </c>
      <c r="AL23" s="293"/>
      <c r="AM23" s="291"/>
      <c r="AN23" s="291"/>
    </row>
    <row r="24" ht="15.75" customHeight="1" outlineLevel="1">
      <c r="A24" s="282">
        <v>21.0</v>
      </c>
      <c r="B24" s="282">
        <v>21.0</v>
      </c>
      <c r="C24" s="282">
        <f t="shared" si="2"/>
        <v>21</v>
      </c>
      <c r="D24" s="294"/>
      <c r="E24" s="303"/>
      <c r="F24" s="295" t="s">
        <v>1326</v>
      </c>
      <c r="G24" s="203"/>
      <c r="H24" s="203"/>
      <c r="I24" s="203"/>
      <c r="J24" s="203"/>
      <c r="K24" s="203"/>
      <c r="L24" s="203"/>
      <c r="M24" s="203"/>
      <c r="N24" s="203"/>
      <c r="O24" s="203"/>
      <c r="P24" s="204"/>
      <c r="Q24" s="294"/>
      <c r="R24" s="303"/>
      <c r="S24" s="295" t="s">
        <v>1338</v>
      </c>
      <c r="T24" s="203"/>
      <c r="U24" s="203"/>
      <c r="V24" s="203"/>
      <c r="W24" s="203"/>
      <c r="X24" s="203"/>
      <c r="Y24" s="203"/>
      <c r="Z24" s="203"/>
      <c r="AA24" s="203"/>
      <c r="AB24" s="203"/>
      <c r="AC24" s="204"/>
      <c r="AD24" s="289" t="str">
        <f t="shared" si="3"/>
        <v>元請担当者/vendorStaffNm</v>
      </c>
      <c r="AE24" s="301" t="s">
        <v>19</v>
      </c>
      <c r="AF24" s="297">
        <v>256.0</v>
      </c>
      <c r="AG24" s="297" t="s">
        <v>565</v>
      </c>
      <c r="AH24" s="291"/>
      <c r="AI24" s="282">
        <v>111.0</v>
      </c>
      <c r="AJ24" s="292" t="str">
        <f t="shared" si="6"/>
        <v>#REF!</v>
      </c>
      <c r="AK24" s="292" t="str">
        <f t="shared" si="7"/>
        <v>#REF!</v>
      </c>
      <c r="AL24" s="293"/>
      <c r="AM24" s="291"/>
      <c r="AN24" s="291"/>
    </row>
    <row r="25" ht="15.75" customHeight="1" outlineLevel="1">
      <c r="A25" s="282">
        <v>22.0</v>
      </c>
      <c r="B25" s="282">
        <v>22.0</v>
      </c>
      <c r="C25" s="282">
        <f t="shared" si="2"/>
        <v>22</v>
      </c>
      <c r="D25" s="294"/>
      <c r="E25" s="303"/>
      <c r="F25" s="300" t="s">
        <v>2248</v>
      </c>
      <c r="G25" s="287"/>
      <c r="H25" s="287"/>
      <c r="I25" s="287"/>
      <c r="J25" s="287"/>
      <c r="K25" s="287"/>
      <c r="L25" s="287"/>
      <c r="M25" s="287"/>
      <c r="N25" s="287"/>
      <c r="O25" s="287"/>
      <c r="P25" s="288"/>
      <c r="Q25" s="294"/>
      <c r="R25" s="303"/>
      <c r="S25" s="300" t="s">
        <v>2249</v>
      </c>
      <c r="T25" s="287"/>
      <c r="U25" s="287"/>
      <c r="V25" s="287"/>
      <c r="W25" s="287"/>
      <c r="X25" s="287"/>
      <c r="Y25" s="287"/>
      <c r="Z25" s="287"/>
      <c r="AA25" s="287"/>
      <c r="AB25" s="287"/>
      <c r="AC25" s="288"/>
      <c r="AD25" s="289" t="str">
        <f t="shared" si="3"/>
        <v>SB担当者/sbStaff</v>
      </c>
      <c r="AE25" s="290" t="s">
        <v>525</v>
      </c>
      <c r="AF25" s="297" t="s">
        <v>565</v>
      </c>
      <c r="AG25" s="297" t="s">
        <v>565</v>
      </c>
      <c r="AH25" s="291"/>
      <c r="AI25" s="282">
        <v>112.0</v>
      </c>
      <c r="AJ25" s="292" t="str">
        <f t="shared" si="6"/>
        <v>#REF!</v>
      </c>
      <c r="AK25" s="292" t="str">
        <f t="shared" si="7"/>
        <v>#REF!</v>
      </c>
      <c r="AL25" s="299"/>
      <c r="AM25" s="291"/>
      <c r="AN25" s="291"/>
    </row>
    <row r="26" ht="15.75" customHeight="1" outlineLevel="1">
      <c r="A26" s="282">
        <v>23.0</v>
      </c>
      <c r="B26" s="282">
        <v>23.0</v>
      </c>
      <c r="C26" s="282">
        <f t="shared" si="2"/>
        <v>23</v>
      </c>
      <c r="D26" s="309"/>
      <c r="E26" s="310"/>
      <c r="F26" s="311"/>
      <c r="G26" s="312" t="s">
        <v>2250</v>
      </c>
      <c r="H26" s="203"/>
      <c r="I26" s="203"/>
      <c r="J26" s="203"/>
      <c r="K26" s="203"/>
      <c r="L26" s="203"/>
      <c r="M26" s="203"/>
      <c r="N26" s="203"/>
      <c r="O26" s="203"/>
      <c r="P26" s="204"/>
      <c r="Q26" s="309"/>
      <c r="R26" s="310"/>
      <c r="S26" s="311"/>
      <c r="T26" s="312" t="s">
        <v>1339</v>
      </c>
      <c r="U26" s="203"/>
      <c r="V26" s="203"/>
      <c r="W26" s="203"/>
      <c r="X26" s="203"/>
      <c r="Y26" s="203"/>
      <c r="Z26" s="203"/>
      <c r="AA26" s="203"/>
      <c r="AB26" s="203"/>
      <c r="AC26" s="204"/>
      <c r="AD26" s="289" t="str">
        <f t="shared" si="3"/>
        <v>ユーザーID番号(OPEN-UI)/uid</v>
      </c>
      <c r="AE26" s="301" t="s">
        <v>19</v>
      </c>
      <c r="AF26" s="290">
        <v>20.0</v>
      </c>
      <c r="AG26" s="290" t="s">
        <v>565</v>
      </c>
      <c r="AH26" s="291"/>
      <c r="AI26" s="282">
        <v>112.0</v>
      </c>
      <c r="AJ26" s="292" t="str">
        <f t="shared" si="6"/>
        <v>#REF!</v>
      </c>
      <c r="AK26" s="292" t="str">
        <f t="shared" si="7"/>
        <v>#REF!</v>
      </c>
      <c r="AL26" s="293"/>
      <c r="AM26" s="291"/>
      <c r="AN26" s="291"/>
    </row>
    <row r="27" ht="15.75" customHeight="1" outlineLevel="1">
      <c r="A27" s="282">
        <v>24.0</v>
      </c>
      <c r="B27" s="282">
        <v>24.0</v>
      </c>
      <c r="C27" s="282">
        <f t="shared" si="2"/>
        <v>24</v>
      </c>
      <c r="D27" s="309"/>
      <c r="E27" s="310"/>
      <c r="F27" s="311"/>
      <c r="G27" s="312" t="s">
        <v>304</v>
      </c>
      <c r="H27" s="203"/>
      <c r="I27" s="203"/>
      <c r="J27" s="203"/>
      <c r="K27" s="203"/>
      <c r="L27" s="203"/>
      <c r="M27" s="203"/>
      <c r="N27" s="203"/>
      <c r="O27" s="203"/>
      <c r="P27" s="204"/>
      <c r="Q27" s="309"/>
      <c r="R27" s="310"/>
      <c r="S27" s="311"/>
      <c r="T27" s="312" t="s">
        <v>1340</v>
      </c>
      <c r="U27" s="203"/>
      <c r="V27" s="203"/>
      <c r="W27" s="203"/>
      <c r="X27" s="203"/>
      <c r="Y27" s="203"/>
      <c r="Z27" s="203"/>
      <c r="AA27" s="203"/>
      <c r="AB27" s="203"/>
      <c r="AC27" s="204"/>
      <c r="AD27" s="289" t="str">
        <f t="shared" si="3"/>
        <v>ユーザー名/uname</v>
      </c>
      <c r="AE27" s="301" t="s">
        <v>19</v>
      </c>
      <c r="AF27" s="290">
        <v>20.0</v>
      </c>
      <c r="AG27" s="290" t="s">
        <v>565</v>
      </c>
      <c r="AH27" s="291"/>
      <c r="AI27" s="282">
        <v>112.0</v>
      </c>
      <c r="AJ27" s="292" t="str">
        <f t="shared" si="6"/>
        <v>#REF!</v>
      </c>
      <c r="AK27" s="292" t="str">
        <f t="shared" si="7"/>
        <v>#REF!</v>
      </c>
      <c r="AL27" s="293"/>
      <c r="AM27" s="291"/>
      <c r="AN27" s="291"/>
    </row>
    <row r="28" ht="15.75" customHeight="1" outlineLevel="1">
      <c r="A28" s="282">
        <v>25.0</v>
      </c>
      <c r="B28" s="282">
        <v>25.0</v>
      </c>
      <c r="C28" s="282">
        <f t="shared" si="2"/>
        <v>25</v>
      </c>
      <c r="D28" s="309"/>
      <c r="E28" s="310"/>
      <c r="F28" s="312" t="s">
        <v>2251</v>
      </c>
      <c r="G28" s="203"/>
      <c r="H28" s="203"/>
      <c r="I28" s="203"/>
      <c r="J28" s="203"/>
      <c r="K28" s="203"/>
      <c r="L28" s="203"/>
      <c r="M28" s="203"/>
      <c r="N28" s="203"/>
      <c r="O28" s="203"/>
      <c r="P28" s="204"/>
      <c r="Q28" s="309"/>
      <c r="R28" s="310"/>
      <c r="S28" s="312" t="s">
        <v>1341</v>
      </c>
      <c r="T28" s="203"/>
      <c r="U28" s="203"/>
      <c r="V28" s="203"/>
      <c r="W28" s="203"/>
      <c r="X28" s="203"/>
      <c r="Y28" s="203"/>
      <c r="Z28" s="203"/>
      <c r="AA28" s="203"/>
      <c r="AB28" s="203"/>
      <c r="AC28" s="204"/>
      <c r="AD28" s="289" t="str">
        <f t="shared" si="3"/>
        <v>設計諸元作成日/specCreateDate</v>
      </c>
      <c r="AE28" s="301" t="s">
        <v>19</v>
      </c>
      <c r="AF28" s="290" t="s">
        <v>565</v>
      </c>
      <c r="AG28" s="290" t="s">
        <v>565</v>
      </c>
      <c r="AH28" s="291" t="s">
        <v>2252</v>
      </c>
      <c r="AI28" s="282">
        <v>109.0</v>
      </c>
      <c r="AJ28" s="292" t="str">
        <f t="shared" si="6"/>
        <v>#REF!</v>
      </c>
      <c r="AK28" s="292" t="str">
        <f t="shared" si="7"/>
        <v>#REF!</v>
      </c>
      <c r="AL28" s="293"/>
      <c r="AM28" s="291"/>
      <c r="AN28" s="291"/>
    </row>
    <row r="29" ht="15.75" customHeight="1" outlineLevel="1">
      <c r="A29" s="282">
        <v>26.0</v>
      </c>
      <c r="B29" s="282">
        <v>26.0</v>
      </c>
      <c r="C29" s="282">
        <f t="shared" si="2"/>
        <v>26</v>
      </c>
      <c r="D29" s="294"/>
      <c r="E29" s="303"/>
      <c r="F29" s="295" t="s">
        <v>173</v>
      </c>
      <c r="G29" s="203"/>
      <c r="H29" s="203"/>
      <c r="I29" s="203"/>
      <c r="J29" s="203"/>
      <c r="K29" s="203"/>
      <c r="L29" s="203"/>
      <c r="M29" s="203"/>
      <c r="N29" s="203"/>
      <c r="O29" s="203"/>
      <c r="P29" s="204"/>
      <c r="Q29" s="294"/>
      <c r="R29" s="303"/>
      <c r="S29" s="295" t="s">
        <v>1342</v>
      </c>
      <c r="T29" s="203"/>
      <c r="U29" s="203"/>
      <c r="V29" s="203"/>
      <c r="W29" s="203"/>
      <c r="X29" s="203"/>
      <c r="Y29" s="203"/>
      <c r="Z29" s="203"/>
      <c r="AA29" s="203"/>
      <c r="AB29" s="203"/>
      <c r="AC29" s="204"/>
      <c r="AD29" s="289" t="str">
        <f t="shared" si="3"/>
        <v>更新日時/updateDate</v>
      </c>
      <c r="AE29" s="301" t="s">
        <v>19</v>
      </c>
      <c r="AF29" s="297" t="s">
        <v>565</v>
      </c>
      <c r="AG29" s="297" t="s">
        <v>565</v>
      </c>
      <c r="AH29" s="291" t="s">
        <v>2252</v>
      </c>
      <c r="AI29" s="282">
        <v>116.0</v>
      </c>
      <c r="AJ29" s="292" t="str">
        <f t="shared" si="6"/>
        <v>#REF!</v>
      </c>
      <c r="AK29" s="292" t="str">
        <f t="shared" si="7"/>
        <v>#REF!</v>
      </c>
      <c r="AL29" s="293"/>
      <c r="AM29" s="291"/>
      <c r="AN29" s="291"/>
    </row>
    <row r="30" ht="15.75" customHeight="1" outlineLevel="1">
      <c r="A30" s="282">
        <v>27.0</v>
      </c>
      <c r="B30" s="282">
        <v>27.0</v>
      </c>
      <c r="C30" s="282">
        <f t="shared" si="2"/>
        <v>27</v>
      </c>
      <c r="D30" s="294"/>
      <c r="E30" s="303"/>
      <c r="F30" s="295" t="s">
        <v>175</v>
      </c>
      <c r="G30" s="203"/>
      <c r="H30" s="203"/>
      <c r="I30" s="203"/>
      <c r="J30" s="203"/>
      <c r="K30" s="203"/>
      <c r="L30" s="203"/>
      <c r="M30" s="203"/>
      <c r="N30" s="203"/>
      <c r="O30" s="203"/>
      <c r="P30" s="204"/>
      <c r="Q30" s="294"/>
      <c r="R30" s="303"/>
      <c r="S30" s="295" t="s">
        <v>1343</v>
      </c>
      <c r="T30" s="203"/>
      <c r="U30" s="203"/>
      <c r="V30" s="203"/>
      <c r="W30" s="203"/>
      <c r="X30" s="203"/>
      <c r="Y30" s="203"/>
      <c r="Z30" s="203"/>
      <c r="AA30" s="203"/>
      <c r="AB30" s="203"/>
      <c r="AC30" s="204"/>
      <c r="AD30" s="289" t="str">
        <f t="shared" si="3"/>
        <v>更新ユーザ/updateUser</v>
      </c>
      <c r="AE30" s="301" t="s">
        <v>19</v>
      </c>
      <c r="AF30" s="297">
        <v>20.0</v>
      </c>
      <c r="AG30" s="297" t="s">
        <v>565</v>
      </c>
      <c r="AH30" s="291" t="s">
        <v>2253</v>
      </c>
      <c r="AI30" s="282">
        <v>117.0</v>
      </c>
      <c r="AJ30" s="292" t="str">
        <f t="shared" si="6"/>
        <v>#REF!</v>
      </c>
      <c r="AK30" s="292" t="str">
        <f t="shared" si="7"/>
        <v>#REF!</v>
      </c>
      <c r="AL30" s="293"/>
      <c r="AM30" s="291"/>
      <c r="AN30" s="291"/>
    </row>
    <row r="31" ht="15.75" customHeight="1">
      <c r="A31" s="282">
        <v>28.0</v>
      </c>
      <c r="B31" s="282">
        <v>28.0</v>
      </c>
      <c r="C31" s="282">
        <f t="shared" si="2"/>
        <v>28</v>
      </c>
      <c r="D31" s="294"/>
      <c r="E31" s="303"/>
      <c r="F31" s="313" t="s">
        <v>51</v>
      </c>
      <c r="G31" s="287"/>
      <c r="H31" s="287"/>
      <c r="I31" s="287"/>
      <c r="J31" s="287"/>
      <c r="K31" s="287"/>
      <c r="L31" s="287"/>
      <c r="M31" s="287"/>
      <c r="N31" s="287"/>
      <c r="O31" s="287"/>
      <c r="P31" s="288"/>
      <c r="Q31" s="294"/>
      <c r="R31" s="303"/>
      <c r="S31" s="300" t="s">
        <v>1289</v>
      </c>
      <c r="T31" s="287"/>
      <c r="U31" s="287"/>
      <c r="V31" s="287"/>
      <c r="W31" s="287"/>
      <c r="X31" s="287"/>
      <c r="Y31" s="287"/>
      <c r="Z31" s="287"/>
      <c r="AA31" s="287"/>
      <c r="AB31" s="287"/>
      <c r="AC31" s="288"/>
      <c r="AD31" s="289" t="str">
        <f t="shared" si="3"/>
        <v>サイト/site</v>
      </c>
      <c r="AE31" s="290" t="s">
        <v>525</v>
      </c>
      <c r="AF31" s="297" t="s">
        <v>565</v>
      </c>
      <c r="AG31" s="297" t="s">
        <v>565</v>
      </c>
      <c r="AH31" s="291"/>
      <c r="AI31" s="282"/>
      <c r="AJ31" s="292" t="str">
        <f t="shared" si="6"/>
        <v>#REF!</v>
      </c>
      <c r="AK31" s="292" t="str">
        <f t="shared" si="7"/>
        <v>#REF!</v>
      </c>
      <c r="AL31" s="299"/>
      <c r="AM31" s="291"/>
      <c r="AN31" s="291"/>
    </row>
    <row r="32" ht="15.75" customHeight="1" outlineLevel="1">
      <c r="A32" s="282">
        <v>29.0</v>
      </c>
      <c r="B32" s="282">
        <v>29.0</v>
      </c>
      <c r="C32" s="282">
        <f t="shared" si="2"/>
        <v>29</v>
      </c>
      <c r="D32" s="294"/>
      <c r="E32" s="303"/>
      <c r="F32" s="305"/>
      <c r="G32" s="304" t="s">
        <v>23</v>
      </c>
      <c r="H32" s="203"/>
      <c r="I32" s="203"/>
      <c r="J32" s="203"/>
      <c r="K32" s="203"/>
      <c r="L32" s="203"/>
      <c r="M32" s="203"/>
      <c r="N32" s="203"/>
      <c r="O32" s="203"/>
      <c r="P32" s="204"/>
      <c r="Q32" s="294"/>
      <c r="R32" s="303"/>
      <c r="S32" s="305"/>
      <c r="T32" s="295" t="s">
        <v>1332</v>
      </c>
      <c r="U32" s="203"/>
      <c r="V32" s="203"/>
      <c r="W32" s="203"/>
      <c r="X32" s="203"/>
      <c r="Y32" s="203"/>
      <c r="Z32" s="203"/>
      <c r="AA32" s="203"/>
      <c r="AB32" s="203"/>
      <c r="AC32" s="204"/>
      <c r="AD32" s="289" t="str">
        <f t="shared" si="3"/>
        <v>サイトID/siteId</v>
      </c>
      <c r="AE32" s="301" t="s">
        <v>19</v>
      </c>
      <c r="AF32" s="297">
        <v>10.0</v>
      </c>
      <c r="AG32" s="297" t="s">
        <v>565</v>
      </c>
      <c r="AH32" s="291"/>
      <c r="AI32" s="282">
        <v>401.0</v>
      </c>
      <c r="AJ32" s="292" t="str">
        <f t="shared" si="6"/>
        <v>#REF!</v>
      </c>
      <c r="AK32" s="292" t="str">
        <f t="shared" si="7"/>
        <v>#REF!</v>
      </c>
      <c r="AL32" s="293"/>
      <c r="AM32" s="291"/>
      <c r="AN32" s="291"/>
    </row>
    <row r="33" ht="15.75" customHeight="1" outlineLevel="1">
      <c r="A33" s="282">
        <v>30.0</v>
      </c>
      <c r="B33" s="282">
        <v>30.0</v>
      </c>
      <c r="C33" s="282">
        <f t="shared" si="2"/>
        <v>30</v>
      </c>
      <c r="D33" s="294"/>
      <c r="E33" s="303"/>
      <c r="F33" s="305"/>
      <c r="G33" s="300" t="s">
        <v>25</v>
      </c>
      <c r="H33" s="287"/>
      <c r="I33" s="287"/>
      <c r="J33" s="287"/>
      <c r="K33" s="287"/>
      <c r="L33" s="287"/>
      <c r="M33" s="287"/>
      <c r="N33" s="287"/>
      <c r="O33" s="287"/>
      <c r="P33" s="288"/>
      <c r="Q33" s="294"/>
      <c r="R33" s="303"/>
      <c r="S33" s="305"/>
      <c r="T33" s="300" t="s">
        <v>26</v>
      </c>
      <c r="U33" s="287"/>
      <c r="V33" s="287"/>
      <c r="W33" s="287"/>
      <c r="X33" s="287"/>
      <c r="Y33" s="287"/>
      <c r="Z33" s="287"/>
      <c r="AA33" s="287"/>
      <c r="AB33" s="287"/>
      <c r="AC33" s="288"/>
      <c r="AD33" s="289" t="str">
        <f t="shared" si="3"/>
        <v>地域/area</v>
      </c>
      <c r="AE33" s="290" t="s">
        <v>525</v>
      </c>
      <c r="AF33" s="297" t="s">
        <v>565</v>
      </c>
      <c r="AG33" s="297" t="s">
        <v>565</v>
      </c>
      <c r="AH33" s="291"/>
      <c r="AI33" s="282">
        <v>3002.0</v>
      </c>
      <c r="AJ33" s="292" t="str">
        <f t="shared" si="6"/>
        <v>#REF!</v>
      </c>
      <c r="AK33" s="292" t="str">
        <f t="shared" si="7"/>
        <v>#REF!</v>
      </c>
      <c r="AL33" s="299"/>
      <c r="AM33" s="291"/>
      <c r="AN33" s="291"/>
    </row>
    <row r="34" ht="15.75" customHeight="1" outlineLevel="1">
      <c r="A34" s="282">
        <v>31.0</v>
      </c>
      <c r="B34" s="282">
        <v>31.0</v>
      </c>
      <c r="C34" s="282">
        <f t="shared" si="2"/>
        <v>31</v>
      </c>
      <c r="D34" s="309"/>
      <c r="E34" s="310"/>
      <c r="F34" s="311"/>
      <c r="G34" s="311"/>
      <c r="H34" s="312" t="s">
        <v>2235</v>
      </c>
      <c r="I34" s="203"/>
      <c r="J34" s="203"/>
      <c r="K34" s="203"/>
      <c r="L34" s="203"/>
      <c r="M34" s="203"/>
      <c r="N34" s="203"/>
      <c r="O34" s="203"/>
      <c r="P34" s="204"/>
      <c r="Q34" s="309"/>
      <c r="R34" s="310"/>
      <c r="S34" s="311"/>
      <c r="T34" s="311"/>
      <c r="U34" s="312" t="s">
        <v>2236</v>
      </c>
      <c r="V34" s="203"/>
      <c r="W34" s="203"/>
      <c r="X34" s="203"/>
      <c r="Y34" s="203"/>
      <c r="Z34" s="203"/>
      <c r="AA34" s="203"/>
      <c r="AB34" s="203"/>
      <c r="AC34" s="204"/>
      <c r="AD34" s="289" t="str">
        <f t="shared" si="3"/>
        <v>コード/code</v>
      </c>
      <c r="AE34" s="301" t="s">
        <v>19</v>
      </c>
      <c r="AF34" s="290">
        <v>3.0</v>
      </c>
      <c r="AG34" s="290" t="s">
        <v>565</v>
      </c>
      <c r="AH34" s="291"/>
      <c r="AI34" s="282">
        <v>3002.0</v>
      </c>
      <c r="AJ34" s="292" t="str">
        <f t="shared" si="6"/>
        <v>#REF!</v>
      </c>
      <c r="AK34" s="292" t="str">
        <f t="shared" si="7"/>
        <v>#REF!</v>
      </c>
      <c r="AL34" s="293"/>
      <c r="AM34" s="291"/>
      <c r="AN34" s="291"/>
    </row>
    <row r="35" ht="15.75" customHeight="1" outlineLevel="1">
      <c r="A35" s="282">
        <v>32.0</v>
      </c>
      <c r="B35" s="282">
        <v>32.0</v>
      </c>
      <c r="C35" s="282">
        <f t="shared" si="2"/>
        <v>32</v>
      </c>
      <c r="D35" s="309"/>
      <c r="E35" s="310"/>
      <c r="F35" s="311"/>
      <c r="G35" s="311"/>
      <c r="H35" s="312" t="s">
        <v>2237</v>
      </c>
      <c r="I35" s="203"/>
      <c r="J35" s="203"/>
      <c r="K35" s="203"/>
      <c r="L35" s="203"/>
      <c r="M35" s="203"/>
      <c r="N35" s="203"/>
      <c r="O35" s="203"/>
      <c r="P35" s="204"/>
      <c r="Q35" s="309"/>
      <c r="R35" s="310"/>
      <c r="S35" s="311"/>
      <c r="T35" s="311"/>
      <c r="U35" s="312" t="s">
        <v>2238</v>
      </c>
      <c r="V35" s="203"/>
      <c r="W35" s="203"/>
      <c r="X35" s="203"/>
      <c r="Y35" s="203"/>
      <c r="Z35" s="203"/>
      <c r="AA35" s="203"/>
      <c r="AB35" s="203"/>
      <c r="AC35" s="204"/>
      <c r="AD35" s="289" t="str">
        <f t="shared" si="3"/>
        <v>名称/codeNm</v>
      </c>
      <c r="AE35" s="301" t="s">
        <v>19</v>
      </c>
      <c r="AF35" s="290">
        <v>256.0</v>
      </c>
      <c r="AG35" s="290" t="s">
        <v>565</v>
      </c>
      <c r="AH35" s="291"/>
      <c r="AI35" s="282">
        <v>3002.0</v>
      </c>
      <c r="AJ35" s="292" t="str">
        <f t="shared" si="6"/>
        <v>#REF!</v>
      </c>
      <c r="AK35" s="292" t="str">
        <f t="shared" si="7"/>
        <v>#REF!</v>
      </c>
      <c r="AL35" s="293"/>
      <c r="AM35" s="291"/>
      <c r="AN35" s="291"/>
    </row>
    <row r="36" ht="15.75" customHeight="1" outlineLevel="1">
      <c r="A36" s="282">
        <v>33.0</v>
      </c>
      <c r="B36" s="282">
        <v>33.0</v>
      </c>
      <c r="C36" s="282">
        <f t="shared" si="2"/>
        <v>33</v>
      </c>
      <c r="D36" s="294"/>
      <c r="E36" s="303"/>
      <c r="F36" s="305"/>
      <c r="G36" s="312" t="s">
        <v>2254</v>
      </c>
      <c r="H36" s="203"/>
      <c r="I36" s="203"/>
      <c r="J36" s="203"/>
      <c r="K36" s="203"/>
      <c r="L36" s="203"/>
      <c r="M36" s="203"/>
      <c r="N36" s="203"/>
      <c r="O36" s="203"/>
      <c r="P36" s="204"/>
      <c r="Q36" s="294"/>
      <c r="R36" s="303"/>
      <c r="S36" s="305"/>
      <c r="T36" s="295" t="s">
        <v>1377</v>
      </c>
      <c r="U36" s="203"/>
      <c r="V36" s="203"/>
      <c r="W36" s="203"/>
      <c r="X36" s="203"/>
      <c r="Y36" s="203"/>
      <c r="Z36" s="203"/>
      <c r="AA36" s="203"/>
      <c r="AB36" s="203"/>
      <c r="AC36" s="204"/>
      <c r="AD36" s="289" t="str">
        <f t="shared" si="3"/>
        <v>北緯(度)/latitudeDeg</v>
      </c>
      <c r="AE36" s="301" t="s">
        <v>297</v>
      </c>
      <c r="AF36" s="314">
        <v>12.0</v>
      </c>
      <c r="AG36" s="297" t="s">
        <v>565</v>
      </c>
      <c r="AH36" s="291" t="s">
        <v>2255</v>
      </c>
      <c r="AI36" s="282">
        <v>409.0</v>
      </c>
      <c r="AJ36" s="292" t="str">
        <f t="shared" si="6"/>
        <v>#REF!</v>
      </c>
      <c r="AK36" s="292" t="str">
        <f t="shared" si="7"/>
        <v>#REF!</v>
      </c>
      <c r="AL36" s="293"/>
      <c r="AM36" s="308">
        <v>43755.0</v>
      </c>
      <c r="AN36" s="315" t="s">
        <v>2256</v>
      </c>
    </row>
    <row r="37" ht="15.75" customHeight="1" outlineLevel="1">
      <c r="A37" s="282">
        <v>34.0</v>
      </c>
      <c r="B37" s="282">
        <v>34.0</v>
      </c>
      <c r="C37" s="282">
        <f t="shared" si="2"/>
        <v>34</v>
      </c>
      <c r="D37" s="294"/>
      <c r="E37" s="303"/>
      <c r="F37" s="305"/>
      <c r="G37" s="312" t="s">
        <v>2257</v>
      </c>
      <c r="H37" s="203"/>
      <c r="I37" s="203"/>
      <c r="J37" s="203"/>
      <c r="K37" s="203"/>
      <c r="L37" s="203"/>
      <c r="M37" s="203"/>
      <c r="N37" s="203"/>
      <c r="O37" s="203"/>
      <c r="P37" s="204"/>
      <c r="Q37" s="294"/>
      <c r="R37" s="303"/>
      <c r="S37" s="305"/>
      <c r="T37" s="295" t="s">
        <v>1378</v>
      </c>
      <c r="U37" s="203"/>
      <c r="V37" s="203"/>
      <c r="W37" s="203"/>
      <c r="X37" s="203"/>
      <c r="Y37" s="203"/>
      <c r="Z37" s="203"/>
      <c r="AA37" s="203"/>
      <c r="AB37" s="203"/>
      <c r="AC37" s="204"/>
      <c r="AD37" s="289" t="str">
        <f t="shared" si="3"/>
        <v>東経(度)/longitudeDeg</v>
      </c>
      <c r="AE37" s="301" t="s">
        <v>297</v>
      </c>
      <c r="AF37" s="314">
        <v>13.0</v>
      </c>
      <c r="AG37" s="297" t="s">
        <v>565</v>
      </c>
      <c r="AH37" s="291" t="s">
        <v>2258</v>
      </c>
      <c r="AI37" s="282">
        <v>410.0</v>
      </c>
      <c r="AJ37" s="292" t="str">
        <f t="shared" si="6"/>
        <v>#REF!</v>
      </c>
      <c r="AK37" s="292" t="str">
        <f t="shared" si="7"/>
        <v>#REF!</v>
      </c>
      <c r="AL37" s="293"/>
      <c r="AM37" s="308">
        <v>43755.0</v>
      </c>
      <c r="AN37" s="315" t="s">
        <v>2259</v>
      </c>
    </row>
    <row r="38" ht="15.75" customHeight="1" outlineLevel="1">
      <c r="A38" s="282">
        <v>35.0</v>
      </c>
      <c r="B38" s="282">
        <v>35.0</v>
      </c>
      <c r="C38" s="282">
        <f t="shared" si="2"/>
        <v>35</v>
      </c>
      <c r="D38" s="309"/>
      <c r="E38" s="310"/>
      <c r="F38" s="311"/>
      <c r="G38" s="316" t="s">
        <v>213</v>
      </c>
      <c r="H38" s="284"/>
      <c r="I38" s="284"/>
      <c r="J38" s="284"/>
      <c r="K38" s="284"/>
      <c r="L38" s="284"/>
      <c r="M38" s="284"/>
      <c r="N38" s="284"/>
      <c r="O38" s="284"/>
      <c r="P38" s="285"/>
      <c r="Q38" s="309"/>
      <c r="R38" s="310"/>
      <c r="S38" s="311"/>
      <c r="T38" s="316" t="s">
        <v>214</v>
      </c>
      <c r="U38" s="284"/>
      <c r="V38" s="284"/>
      <c r="W38" s="284"/>
      <c r="X38" s="284"/>
      <c r="Y38" s="284"/>
      <c r="Z38" s="284"/>
      <c r="AA38" s="284"/>
      <c r="AB38" s="284"/>
      <c r="AC38" s="285"/>
      <c r="AD38" s="289" t="str">
        <f t="shared" si="3"/>
        <v>都道府県/prefecture</v>
      </c>
      <c r="AE38" s="290" t="s">
        <v>525</v>
      </c>
      <c r="AF38" s="290" t="s">
        <v>565</v>
      </c>
      <c r="AG38" s="290" t="s">
        <v>565</v>
      </c>
      <c r="AH38" s="291"/>
      <c r="AI38" s="282">
        <v>403.0</v>
      </c>
      <c r="AJ38" s="292" t="str">
        <f t="shared" si="6"/>
        <v>#REF!</v>
      </c>
      <c r="AK38" s="292" t="str">
        <f t="shared" si="7"/>
        <v>#REF!</v>
      </c>
      <c r="AL38" s="299"/>
      <c r="AM38" s="291"/>
      <c r="AN38" s="291"/>
    </row>
    <row r="39" ht="15.75" customHeight="1" outlineLevel="1">
      <c r="A39" s="282">
        <v>36.0</v>
      </c>
      <c r="B39" s="282">
        <v>36.0</v>
      </c>
      <c r="C39" s="282">
        <f t="shared" si="2"/>
        <v>36</v>
      </c>
      <c r="D39" s="294"/>
      <c r="E39" s="303"/>
      <c r="F39" s="305"/>
      <c r="G39" s="311"/>
      <c r="H39" s="312" t="s">
        <v>2260</v>
      </c>
      <c r="I39" s="203"/>
      <c r="J39" s="203"/>
      <c r="K39" s="203"/>
      <c r="L39" s="203"/>
      <c r="M39" s="203"/>
      <c r="N39" s="203"/>
      <c r="O39" s="203"/>
      <c r="P39" s="204"/>
      <c r="Q39" s="294"/>
      <c r="R39" s="303"/>
      <c r="S39" s="305"/>
      <c r="T39" s="305"/>
      <c r="U39" s="295" t="s">
        <v>2261</v>
      </c>
      <c r="V39" s="203"/>
      <c r="W39" s="203"/>
      <c r="X39" s="203"/>
      <c r="Y39" s="203"/>
      <c r="Z39" s="203"/>
      <c r="AA39" s="203"/>
      <c r="AB39" s="203"/>
      <c r="AC39" s="204"/>
      <c r="AD39" s="289" t="str">
        <f t="shared" si="3"/>
        <v>都道府県コード/prefCd</v>
      </c>
      <c r="AE39" s="301" t="s">
        <v>19</v>
      </c>
      <c r="AF39" s="297">
        <v>2.0</v>
      </c>
      <c r="AG39" s="297" t="s">
        <v>565</v>
      </c>
      <c r="AH39" s="291"/>
      <c r="AI39" s="282">
        <v>403.0</v>
      </c>
      <c r="AJ39" s="292" t="str">
        <f t="shared" si="6"/>
        <v>#REF!</v>
      </c>
      <c r="AK39" s="292" t="str">
        <f t="shared" si="7"/>
        <v>#REF!</v>
      </c>
      <c r="AL39" s="293"/>
      <c r="AM39" s="291"/>
      <c r="AN39" s="291"/>
    </row>
    <row r="40" ht="15.75" customHeight="1" outlineLevel="1">
      <c r="A40" s="282">
        <v>37.0</v>
      </c>
      <c r="B40" s="282">
        <v>37.0</v>
      </c>
      <c r="C40" s="282">
        <f t="shared" si="2"/>
        <v>37</v>
      </c>
      <c r="D40" s="294"/>
      <c r="E40" s="303"/>
      <c r="F40" s="305"/>
      <c r="G40" s="311"/>
      <c r="H40" s="312" t="s">
        <v>1354</v>
      </c>
      <c r="I40" s="203"/>
      <c r="J40" s="203"/>
      <c r="K40" s="203"/>
      <c r="L40" s="203"/>
      <c r="M40" s="203"/>
      <c r="N40" s="203"/>
      <c r="O40" s="203"/>
      <c r="P40" s="204"/>
      <c r="Q40" s="294"/>
      <c r="R40" s="303"/>
      <c r="S40" s="305"/>
      <c r="T40" s="305"/>
      <c r="U40" s="295" t="s">
        <v>1379</v>
      </c>
      <c r="V40" s="203"/>
      <c r="W40" s="203"/>
      <c r="X40" s="203"/>
      <c r="Y40" s="203"/>
      <c r="Z40" s="203"/>
      <c r="AA40" s="203"/>
      <c r="AB40" s="203"/>
      <c r="AC40" s="204"/>
      <c r="AD40" s="289" t="str">
        <f t="shared" si="3"/>
        <v>都道府県(漢字)/prefNmKanji</v>
      </c>
      <c r="AE40" s="301" t="s">
        <v>19</v>
      </c>
      <c r="AF40" s="297">
        <v>12.0</v>
      </c>
      <c r="AG40" s="297" t="s">
        <v>565</v>
      </c>
      <c r="AH40" s="291"/>
      <c r="AI40" s="282">
        <v>403.0</v>
      </c>
      <c r="AJ40" s="292" t="str">
        <f t="shared" si="6"/>
        <v>#REF!</v>
      </c>
      <c r="AK40" s="292" t="str">
        <f t="shared" si="7"/>
        <v>#REF!</v>
      </c>
      <c r="AL40" s="293"/>
      <c r="AM40" s="291"/>
      <c r="AN40" s="291"/>
    </row>
    <row r="41" ht="15.75" customHeight="1" outlineLevel="1">
      <c r="A41" s="282">
        <v>38.0</v>
      </c>
      <c r="B41" s="282">
        <v>38.0</v>
      </c>
      <c r="C41" s="282">
        <f t="shared" si="2"/>
        <v>38</v>
      </c>
      <c r="D41" s="294"/>
      <c r="E41" s="303"/>
      <c r="F41" s="305"/>
      <c r="G41" s="311"/>
      <c r="H41" s="312" t="s">
        <v>2262</v>
      </c>
      <c r="I41" s="203"/>
      <c r="J41" s="203"/>
      <c r="K41" s="203"/>
      <c r="L41" s="203"/>
      <c r="M41" s="203"/>
      <c r="N41" s="203"/>
      <c r="O41" s="203"/>
      <c r="P41" s="204"/>
      <c r="Q41" s="294"/>
      <c r="R41" s="303"/>
      <c r="S41" s="305"/>
      <c r="T41" s="305"/>
      <c r="U41" s="295" t="s">
        <v>1380</v>
      </c>
      <c r="V41" s="203"/>
      <c r="W41" s="203"/>
      <c r="X41" s="203"/>
      <c r="Y41" s="203"/>
      <c r="Z41" s="203"/>
      <c r="AA41" s="203"/>
      <c r="AB41" s="203"/>
      <c r="AC41" s="204"/>
      <c r="AD41" s="289" t="str">
        <f t="shared" si="3"/>
        <v>都道府県(全角カナ)/prefNmKana</v>
      </c>
      <c r="AE41" s="301" t="s">
        <v>19</v>
      </c>
      <c r="AF41" s="297">
        <v>32.0</v>
      </c>
      <c r="AG41" s="297" t="s">
        <v>565</v>
      </c>
      <c r="AH41" s="291"/>
      <c r="AI41" s="282">
        <v>403.0</v>
      </c>
      <c r="AJ41" s="292" t="str">
        <f t="shared" si="6"/>
        <v>#REF!</v>
      </c>
      <c r="AK41" s="292" t="str">
        <f t="shared" si="7"/>
        <v>#REF!</v>
      </c>
      <c r="AL41" s="293"/>
      <c r="AM41" s="291"/>
      <c r="AN41" s="291"/>
    </row>
    <row r="42" ht="15.75" customHeight="1" outlineLevel="1">
      <c r="A42" s="282">
        <v>39.0</v>
      </c>
      <c r="B42" s="282">
        <v>39.0</v>
      </c>
      <c r="C42" s="282">
        <f t="shared" si="2"/>
        <v>39</v>
      </c>
      <c r="D42" s="294"/>
      <c r="E42" s="303"/>
      <c r="F42" s="305"/>
      <c r="G42" s="316" t="s">
        <v>2263</v>
      </c>
      <c r="H42" s="284"/>
      <c r="I42" s="284"/>
      <c r="J42" s="284"/>
      <c r="K42" s="284"/>
      <c r="L42" s="284"/>
      <c r="M42" s="284"/>
      <c r="N42" s="284"/>
      <c r="O42" s="284"/>
      <c r="P42" s="285"/>
      <c r="Q42" s="294"/>
      <c r="R42" s="303"/>
      <c r="S42" s="305"/>
      <c r="T42" s="300" t="s">
        <v>2264</v>
      </c>
      <c r="U42" s="287"/>
      <c r="V42" s="287"/>
      <c r="W42" s="287"/>
      <c r="X42" s="287"/>
      <c r="Y42" s="287"/>
      <c r="Z42" s="287"/>
      <c r="AA42" s="287"/>
      <c r="AB42" s="287"/>
      <c r="AC42" s="288"/>
      <c r="AD42" s="289" t="str">
        <f t="shared" si="3"/>
        <v>市区町村/city</v>
      </c>
      <c r="AE42" s="290" t="s">
        <v>525</v>
      </c>
      <c r="AF42" s="297" t="s">
        <v>565</v>
      </c>
      <c r="AG42" s="297" t="s">
        <v>565</v>
      </c>
      <c r="AH42" s="291"/>
      <c r="AI42" s="282">
        <v>404.0</v>
      </c>
      <c r="AJ42" s="292" t="str">
        <f t="shared" si="6"/>
        <v>#REF!</v>
      </c>
      <c r="AK42" s="292" t="str">
        <f t="shared" si="7"/>
        <v>#REF!</v>
      </c>
      <c r="AL42" s="299"/>
      <c r="AM42" s="291"/>
      <c r="AN42" s="291"/>
    </row>
    <row r="43" ht="15.75" customHeight="1" outlineLevel="1">
      <c r="A43" s="282">
        <v>40.0</v>
      </c>
      <c r="B43" s="282">
        <v>40.0</v>
      </c>
      <c r="C43" s="282">
        <f t="shared" si="2"/>
        <v>40</v>
      </c>
      <c r="D43" s="294"/>
      <c r="E43" s="303"/>
      <c r="F43" s="305"/>
      <c r="G43" s="311"/>
      <c r="H43" s="312" t="s">
        <v>2265</v>
      </c>
      <c r="I43" s="203"/>
      <c r="J43" s="203"/>
      <c r="K43" s="203"/>
      <c r="L43" s="203"/>
      <c r="M43" s="203"/>
      <c r="N43" s="203"/>
      <c r="O43" s="203"/>
      <c r="P43" s="204"/>
      <c r="Q43" s="294"/>
      <c r="R43" s="303"/>
      <c r="S43" s="305"/>
      <c r="T43" s="305"/>
      <c r="U43" s="295" t="s">
        <v>2266</v>
      </c>
      <c r="V43" s="203"/>
      <c r="W43" s="203"/>
      <c r="X43" s="203"/>
      <c r="Y43" s="203"/>
      <c r="Z43" s="203"/>
      <c r="AA43" s="203"/>
      <c r="AB43" s="203"/>
      <c r="AC43" s="204"/>
      <c r="AD43" s="289" t="str">
        <f t="shared" si="3"/>
        <v>市区町村コード/cityCd</v>
      </c>
      <c r="AE43" s="301" t="s">
        <v>19</v>
      </c>
      <c r="AF43" s="297">
        <v>3.0</v>
      </c>
      <c r="AG43" s="297" t="s">
        <v>565</v>
      </c>
      <c r="AH43" s="291"/>
      <c r="AI43" s="282">
        <v>404.0</v>
      </c>
      <c r="AJ43" s="292" t="str">
        <f t="shared" si="6"/>
        <v>#REF!</v>
      </c>
      <c r="AK43" s="292" t="str">
        <f t="shared" si="7"/>
        <v>#REF!</v>
      </c>
      <c r="AL43" s="293"/>
      <c r="AM43" s="291"/>
      <c r="AN43" s="291"/>
    </row>
    <row r="44" ht="15.75" customHeight="1" outlineLevel="1">
      <c r="A44" s="282">
        <v>41.0</v>
      </c>
      <c r="B44" s="282">
        <v>41.0</v>
      </c>
      <c r="C44" s="282">
        <f t="shared" si="2"/>
        <v>41</v>
      </c>
      <c r="D44" s="294"/>
      <c r="E44" s="303"/>
      <c r="F44" s="305"/>
      <c r="G44" s="311"/>
      <c r="H44" s="312" t="s">
        <v>2267</v>
      </c>
      <c r="I44" s="203"/>
      <c r="J44" s="203"/>
      <c r="K44" s="203"/>
      <c r="L44" s="203"/>
      <c r="M44" s="203"/>
      <c r="N44" s="203"/>
      <c r="O44" s="203"/>
      <c r="P44" s="204"/>
      <c r="Q44" s="294"/>
      <c r="R44" s="303"/>
      <c r="S44" s="305"/>
      <c r="T44" s="305"/>
      <c r="U44" s="295" t="s">
        <v>1381</v>
      </c>
      <c r="V44" s="203"/>
      <c r="W44" s="203"/>
      <c r="X44" s="203"/>
      <c r="Y44" s="203"/>
      <c r="Z44" s="203"/>
      <c r="AA44" s="203"/>
      <c r="AB44" s="203"/>
      <c r="AC44" s="204"/>
      <c r="AD44" s="289" t="str">
        <f t="shared" si="3"/>
        <v>市区郡町村(漢字)/cityNmKanji</v>
      </c>
      <c r="AE44" s="301" t="s">
        <v>19</v>
      </c>
      <c r="AF44" s="297">
        <v>64.0</v>
      </c>
      <c r="AG44" s="297" t="s">
        <v>565</v>
      </c>
      <c r="AH44" s="291"/>
      <c r="AI44" s="282">
        <v>404.0</v>
      </c>
      <c r="AJ44" s="292" t="str">
        <f t="shared" si="6"/>
        <v>#REF!</v>
      </c>
      <c r="AK44" s="292" t="str">
        <f t="shared" si="7"/>
        <v>#REF!</v>
      </c>
      <c r="AL44" s="293"/>
      <c r="AM44" s="291"/>
      <c r="AN44" s="291"/>
    </row>
    <row r="45" ht="15.75" customHeight="1" outlineLevel="1">
      <c r="A45" s="282">
        <v>42.0</v>
      </c>
      <c r="B45" s="282">
        <v>42.0</v>
      </c>
      <c r="C45" s="282">
        <f t="shared" si="2"/>
        <v>42</v>
      </c>
      <c r="D45" s="294"/>
      <c r="E45" s="303"/>
      <c r="F45" s="305"/>
      <c r="G45" s="311"/>
      <c r="H45" s="312" t="s">
        <v>2268</v>
      </c>
      <c r="I45" s="203"/>
      <c r="J45" s="203"/>
      <c r="K45" s="203"/>
      <c r="L45" s="203"/>
      <c r="M45" s="203"/>
      <c r="N45" s="203"/>
      <c r="O45" s="203"/>
      <c r="P45" s="204"/>
      <c r="Q45" s="294"/>
      <c r="R45" s="303"/>
      <c r="S45" s="305"/>
      <c r="T45" s="305"/>
      <c r="U45" s="295" t="s">
        <v>1382</v>
      </c>
      <c r="V45" s="203"/>
      <c r="W45" s="203"/>
      <c r="X45" s="203"/>
      <c r="Y45" s="203"/>
      <c r="Z45" s="203"/>
      <c r="AA45" s="203"/>
      <c r="AB45" s="203"/>
      <c r="AC45" s="204"/>
      <c r="AD45" s="289" t="str">
        <f t="shared" si="3"/>
        <v>市区郡町村(全角カナ)/cityNmKana</v>
      </c>
      <c r="AE45" s="301" t="s">
        <v>19</v>
      </c>
      <c r="AF45" s="297">
        <v>512.0</v>
      </c>
      <c r="AG45" s="297" t="s">
        <v>565</v>
      </c>
      <c r="AH45" s="291"/>
      <c r="AI45" s="282">
        <v>404.0</v>
      </c>
      <c r="AJ45" s="292" t="str">
        <f t="shared" si="6"/>
        <v>#REF!</v>
      </c>
      <c r="AK45" s="292" t="str">
        <f t="shared" si="7"/>
        <v>#REF!</v>
      </c>
      <c r="AL45" s="293"/>
      <c r="AM45" s="291"/>
      <c r="AN45" s="291"/>
    </row>
    <row r="46" ht="15.75" customHeight="1" outlineLevel="1">
      <c r="A46" s="282">
        <v>43.0</v>
      </c>
      <c r="B46" s="282">
        <v>43.0</v>
      </c>
      <c r="C46" s="282">
        <f t="shared" si="2"/>
        <v>43</v>
      </c>
      <c r="D46" s="294"/>
      <c r="E46" s="303"/>
      <c r="F46" s="305"/>
      <c r="G46" s="312" t="s">
        <v>1358</v>
      </c>
      <c r="H46" s="203"/>
      <c r="I46" s="203"/>
      <c r="J46" s="203"/>
      <c r="K46" s="203"/>
      <c r="L46" s="203"/>
      <c r="M46" s="203"/>
      <c r="N46" s="203"/>
      <c r="O46" s="203"/>
      <c r="P46" s="204"/>
      <c r="Q46" s="294"/>
      <c r="R46" s="303"/>
      <c r="S46" s="305"/>
      <c r="T46" s="295" t="s">
        <v>1383</v>
      </c>
      <c r="U46" s="203"/>
      <c r="V46" s="203"/>
      <c r="W46" s="203"/>
      <c r="X46" s="203"/>
      <c r="Y46" s="203"/>
      <c r="Z46" s="203"/>
      <c r="AA46" s="203"/>
      <c r="AB46" s="203"/>
      <c r="AC46" s="204"/>
      <c r="AD46" s="289" t="str">
        <f t="shared" si="3"/>
        <v>詳細住所(漢字)/detailAddressNmKanji</v>
      </c>
      <c r="AE46" s="301" t="s">
        <v>19</v>
      </c>
      <c r="AF46" s="297">
        <v>512.0</v>
      </c>
      <c r="AG46" s="297" t="s">
        <v>565</v>
      </c>
      <c r="AH46" s="291"/>
      <c r="AI46" s="282">
        <v>405.0</v>
      </c>
      <c r="AJ46" s="292" t="str">
        <f t="shared" si="6"/>
        <v>#REF!</v>
      </c>
      <c r="AK46" s="292" t="str">
        <f t="shared" si="7"/>
        <v>#REF!</v>
      </c>
      <c r="AL46" s="293"/>
      <c r="AM46" s="291"/>
      <c r="AN46" s="291"/>
    </row>
    <row r="47" ht="15.75" customHeight="1" outlineLevel="1">
      <c r="A47" s="282">
        <v>44.0</v>
      </c>
      <c r="B47" s="282">
        <v>44.0</v>
      </c>
      <c r="C47" s="282">
        <f t="shared" si="2"/>
        <v>44</v>
      </c>
      <c r="D47" s="294"/>
      <c r="E47" s="303"/>
      <c r="F47" s="305"/>
      <c r="G47" s="312" t="s">
        <v>2269</v>
      </c>
      <c r="H47" s="203"/>
      <c r="I47" s="203"/>
      <c r="J47" s="203"/>
      <c r="K47" s="203"/>
      <c r="L47" s="203"/>
      <c r="M47" s="203"/>
      <c r="N47" s="203"/>
      <c r="O47" s="203"/>
      <c r="P47" s="204"/>
      <c r="Q47" s="294"/>
      <c r="R47" s="303"/>
      <c r="S47" s="305"/>
      <c r="T47" s="295" t="s">
        <v>1384</v>
      </c>
      <c r="U47" s="203"/>
      <c r="V47" s="203"/>
      <c r="W47" s="203"/>
      <c r="X47" s="203"/>
      <c r="Y47" s="203"/>
      <c r="Z47" s="203"/>
      <c r="AA47" s="203"/>
      <c r="AB47" s="203"/>
      <c r="AC47" s="204"/>
      <c r="AD47" s="289" t="str">
        <f t="shared" si="3"/>
        <v>詳細住所(全角カナ)/detailAddressNmKana</v>
      </c>
      <c r="AE47" s="301" t="s">
        <v>19</v>
      </c>
      <c r="AF47" s="297">
        <v>512.0</v>
      </c>
      <c r="AG47" s="297" t="s">
        <v>565</v>
      </c>
      <c r="AH47" s="291"/>
      <c r="AI47" s="282">
        <v>406.0</v>
      </c>
      <c r="AJ47" s="292" t="str">
        <f t="shared" si="6"/>
        <v>#REF!</v>
      </c>
      <c r="AK47" s="292" t="str">
        <f t="shared" si="7"/>
        <v>#REF!</v>
      </c>
      <c r="AL47" s="293"/>
      <c r="AM47" s="291"/>
      <c r="AN47" s="291"/>
    </row>
    <row r="48" ht="15.75" customHeight="1" outlineLevel="1">
      <c r="A48" s="282">
        <v>45.0</v>
      </c>
      <c r="B48" s="282">
        <v>45.0</v>
      </c>
      <c r="C48" s="282">
        <f t="shared" si="2"/>
        <v>45</v>
      </c>
      <c r="D48" s="294"/>
      <c r="E48" s="303"/>
      <c r="F48" s="305"/>
      <c r="G48" s="312" t="s">
        <v>2270</v>
      </c>
      <c r="H48" s="203"/>
      <c r="I48" s="203"/>
      <c r="J48" s="203"/>
      <c r="K48" s="203"/>
      <c r="L48" s="203"/>
      <c r="M48" s="203"/>
      <c r="N48" s="203"/>
      <c r="O48" s="203"/>
      <c r="P48" s="204"/>
      <c r="Q48" s="294"/>
      <c r="R48" s="303"/>
      <c r="S48" s="305"/>
      <c r="T48" s="295" t="s">
        <v>1385</v>
      </c>
      <c r="U48" s="203"/>
      <c r="V48" s="203"/>
      <c r="W48" s="203"/>
      <c r="X48" s="203"/>
      <c r="Y48" s="203"/>
      <c r="Z48" s="203"/>
      <c r="AA48" s="203"/>
      <c r="AB48" s="203"/>
      <c r="AC48" s="204"/>
      <c r="AD48" s="289" t="str">
        <f t="shared" si="3"/>
        <v>物件名(漢字)/propertyNmKanji</v>
      </c>
      <c r="AE48" s="301" t="s">
        <v>19</v>
      </c>
      <c r="AF48" s="297">
        <v>512.0</v>
      </c>
      <c r="AG48" s="297" t="s">
        <v>565</v>
      </c>
      <c r="AH48" s="291"/>
      <c r="AI48" s="282">
        <v>407.0</v>
      </c>
      <c r="AJ48" s="292" t="str">
        <f t="shared" si="6"/>
        <v>#REF!</v>
      </c>
      <c r="AK48" s="292" t="str">
        <f t="shared" si="7"/>
        <v>#REF!</v>
      </c>
      <c r="AL48" s="293"/>
      <c r="AM48" s="291"/>
      <c r="AN48" s="291"/>
    </row>
    <row r="49" ht="15.75" customHeight="1" outlineLevel="1">
      <c r="A49" s="282">
        <v>46.0</v>
      </c>
      <c r="B49" s="282">
        <v>46.0</v>
      </c>
      <c r="C49" s="282">
        <f t="shared" si="2"/>
        <v>46</v>
      </c>
      <c r="D49" s="294"/>
      <c r="E49" s="303"/>
      <c r="F49" s="305"/>
      <c r="G49" s="312" t="s">
        <v>2271</v>
      </c>
      <c r="H49" s="203"/>
      <c r="I49" s="203"/>
      <c r="J49" s="203"/>
      <c r="K49" s="203"/>
      <c r="L49" s="203"/>
      <c r="M49" s="203"/>
      <c r="N49" s="203"/>
      <c r="O49" s="203"/>
      <c r="P49" s="204"/>
      <c r="Q49" s="294"/>
      <c r="R49" s="303"/>
      <c r="S49" s="305"/>
      <c r="T49" s="295" t="s">
        <v>1386</v>
      </c>
      <c r="U49" s="203"/>
      <c r="V49" s="203"/>
      <c r="W49" s="203"/>
      <c r="X49" s="203"/>
      <c r="Y49" s="203"/>
      <c r="Z49" s="203"/>
      <c r="AA49" s="203"/>
      <c r="AB49" s="203"/>
      <c r="AC49" s="204"/>
      <c r="AD49" s="289" t="str">
        <f t="shared" si="3"/>
        <v>物件名(全角カナ)/propertyNmKana</v>
      </c>
      <c r="AE49" s="301" t="s">
        <v>19</v>
      </c>
      <c r="AF49" s="297">
        <v>512.0</v>
      </c>
      <c r="AG49" s="297" t="s">
        <v>565</v>
      </c>
      <c r="AH49" s="291"/>
      <c r="AI49" s="282">
        <v>408.0</v>
      </c>
      <c r="AJ49" s="292" t="str">
        <f t="shared" si="6"/>
        <v>#REF!</v>
      </c>
      <c r="AK49" s="292" t="str">
        <f t="shared" si="7"/>
        <v>#REF!</v>
      </c>
      <c r="AL49" s="293"/>
      <c r="AM49" s="291"/>
      <c r="AN49" s="291"/>
    </row>
    <row r="50" ht="15.75" customHeight="1" outlineLevel="1">
      <c r="A50" s="282">
        <v>47.0</v>
      </c>
      <c r="B50" s="282">
        <v>47.0</v>
      </c>
      <c r="C50" s="282">
        <f t="shared" si="2"/>
        <v>47</v>
      </c>
      <c r="D50" s="294"/>
      <c r="E50" s="303"/>
      <c r="F50" s="305"/>
      <c r="G50" s="312" t="s">
        <v>325</v>
      </c>
      <c r="H50" s="203"/>
      <c r="I50" s="203"/>
      <c r="J50" s="203"/>
      <c r="K50" s="203"/>
      <c r="L50" s="203"/>
      <c r="M50" s="203"/>
      <c r="N50" s="203"/>
      <c r="O50" s="203"/>
      <c r="P50" s="204"/>
      <c r="Q50" s="294"/>
      <c r="R50" s="303"/>
      <c r="S50" s="305"/>
      <c r="T50" s="295" t="s">
        <v>1387</v>
      </c>
      <c r="U50" s="203"/>
      <c r="V50" s="203"/>
      <c r="W50" s="203"/>
      <c r="X50" s="203"/>
      <c r="Y50" s="203"/>
      <c r="Z50" s="203"/>
      <c r="AA50" s="203"/>
      <c r="AB50" s="203"/>
      <c r="AC50" s="204"/>
      <c r="AD50" s="289" t="str">
        <f t="shared" si="3"/>
        <v>GL(m)/groundLevel</v>
      </c>
      <c r="AE50" s="301" t="s">
        <v>297</v>
      </c>
      <c r="AF50" s="314">
        <v>9.0</v>
      </c>
      <c r="AG50" s="297" t="s">
        <v>565</v>
      </c>
      <c r="AH50" s="291" t="s">
        <v>2272</v>
      </c>
      <c r="AI50" s="282">
        <v>411.0</v>
      </c>
      <c r="AJ50" s="292" t="str">
        <f t="shared" si="6"/>
        <v>#REF!</v>
      </c>
      <c r="AK50" s="292" t="str">
        <f t="shared" si="7"/>
        <v>#REF!</v>
      </c>
      <c r="AL50" s="293"/>
      <c r="AM50" s="308">
        <v>43755.0</v>
      </c>
      <c r="AN50" s="315" t="s">
        <v>2273</v>
      </c>
    </row>
    <row r="51" ht="15.75" customHeight="1" outlineLevel="1">
      <c r="A51" s="282">
        <v>48.0</v>
      </c>
      <c r="B51" s="282">
        <v>48.0</v>
      </c>
      <c r="C51" s="282">
        <f t="shared" si="2"/>
        <v>48</v>
      </c>
      <c r="D51" s="294"/>
      <c r="E51" s="303"/>
      <c r="F51" s="305"/>
      <c r="G51" s="316" t="s">
        <v>1363</v>
      </c>
      <c r="H51" s="284"/>
      <c r="I51" s="284"/>
      <c r="J51" s="284"/>
      <c r="K51" s="284"/>
      <c r="L51" s="284"/>
      <c r="M51" s="284"/>
      <c r="N51" s="284"/>
      <c r="O51" s="284"/>
      <c r="P51" s="285"/>
      <c r="Q51" s="294"/>
      <c r="R51" s="303"/>
      <c r="S51" s="305"/>
      <c r="T51" s="300" t="s">
        <v>1388</v>
      </c>
      <c r="U51" s="287"/>
      <c r="V51" s="287"/>
      <c r="W51" s="287"/>
      <c r="X51" s="287"/>
      <c r="Y51" s="287"/>
      <c r="Z51" s="287"/>
      <c r="AA51" s="287"/>
      <c r="AB51" s="287"/>
      <c r="AC51" s="288"/>
      <c r="AD51" s="289" t="str">
        <f t="shared" si="3"/>
        <v>塩害フラグ/saltDamageFlg</v>
      </c>
      <c r="AE51" s="290" t="s">
        <v>525</v>
      </c>
      <c r="AF51" s="297" t="s">
        <v>565</v>
      </c>
      <c r="AG51" s="297" t="s">
        <v>565</v>
      </c>
      <c r="AH51" s="291"/>
      <c r="AI51" s="282">
        <v>412.0</v>
      </c>
      <c r="AJ51" s="292" t="str">
        <f t="shared" si="6"/>
        <v>#REF!</v>
      </c>
      <c r="AK51" s="292" t="str">
        <f t="shared" si="7"/>
        <v>#REF!</v>
      </c>
      <c r="AL51" s="299"/>
      <c r="AM51" s="291"/>
      <c r="AN51" s="291"/>
    </row>
    <row r="52" ht="15.75" customHeight="1" outlineLevel="1">
      <c r="A52" s="282">
        <v>49.0</v>
      </c>
      <c r="B52" s="282">
        <v>49.0</v>
      </c>
      <c r="C52" s="282">
        <f t="shared" si="2"/>
        <v>49</v>
      </c>
      <c r="D52" s="294"/>
      <c r="E52" s="303"/>
      <c r="F52" s="305"/>
      <c r="G52" s="311"/>
      <c r="H52" s="312" t="s">
        <v>2235</v>
      </c>
      <c r="I52" s="203"/>
      <c r="J52" s="203"/>
      <c r="K52" s="203"/>
      <c r="L52" s="203"/>
      <c r="M52" s="203"/>
      <c r="N52" s="203"/>
      <c r="O52" s="203"/>
      <c r="P52" s="204"/>
      <c r="Q52" s="294"/>
      <c r="R52" s="303"/>
      <c r="S52" s="305"/>
      <c r="T52" s="305"/>
      <c r="U52" s="295" t="s">
        <v>2236</v>
      </c>
      <c r="V52" s="203"/>
      <c r="W52" s="203"/>
      <c r="X52" s="203"/>
      <c r="Y52" s="203"/>
      <c r="Z52" s="203"/>
      <c r="AA52" s="203"/>
      <c r="AB52" s="203"/>
      <c r="AC52" s="204"/>
      <c r="AD52" s="289" t="str">
        <f t="shared" si="3"/>
        <v>コード/code</v>
      </c>
      <c r="AE52" s="290" t="s">
        <v>19</v>
      </c>
      <c r="AF52" s="297">
        <v>1.0</v>
      </c>
      <c r="AG52" s="297" t="s">
        <v>565</v>
      </c>
      <c r="AH52" s="291"/>
      <c r="AI52" s="282">
        <v>412.0</v>
      </c>
      <c r="AJ52" s="292" t="str">
        <f t="shared" si="6"/>
        <v>#REF!</v>
      </c>
      <c r="AK52" s="292" t="str">
        <f t="shared" si="7"/>
        <v>#REF!</v>
      </c>
      <c r="AL52" s="293"/>
      <c r="AM52" s="291"/>
      <c r="AN52" s="291"/>
    </row>
    <row r="53" ht="15.75" customHeight="1" outlineLevel="1">
      <c r="A53" s="282">
        <v>50.0</v>
      </c>
      <c r="B53" s="282">
        <v>50.0</v>
      </c>
      <c r="C53" s="282">
        <f t="shared" si="2"/>
        <v>50</v>
      </c>
      <c r="D53" s="294"/>
      <c r="E53" s="303"/>
      <c r="F53" s="305"/>
      <c r="G53" s="311"/>
      <c r="H53" s="312" t="s">
        <v>2237</v>
      </c>
      <c r="I53" s="203"/>
      <c r="J53" s="203"/>
      <c r="K53" s="203"/>
      <c r="L53" s="203"/>
      <c r="M53" s="203"/>
      <c r="N53" s="203"/>
      <c r="O53" s="203"/>
      <c r="P53" s="204"/>
      <c r="Q53" s="294"/>
      <c r="R53" s="303"/>
      <c r="S53" s="305"/>
      <c r="T53" s="305"/>
      <c r="U53" s="295" t="s">
        <v>2238</v>
      </c>
      <c r="V53" s="203"/>
      <c r="W53" s="203"/>
      <c r="X53" s="203"/>
      <c r="Y53" s="203"/>
      <c r="Z53" s="203"/>
      <c r="AA53" s="203"/>
      <c r="AB53" s="203"/>
      <c r="AC53" s="204"/>
      <c r="AD53" s="289" t="str">
        <f t="shared" si="3"/>
        <v>名称/codeNm</v>
      </c>
      <c r="AE53" s="290" t="s">
        <v>19</v>
      </c>
      <c r="AF53" s="297">
        <v>256.0</v>
      </c>
      <c r="AG53" s="297" t="s">
        <v>565</v>
      </c>
      <c r="AH53" s="291"/>
      <c r="AI53" s="282">
        <v>412.0</v>
      </c>
      <c r="AJ53" s="292" t="str">
        <f t="shared" si="6"/>
        <v>#REF!</v>
      </c>
      <c r="AK53" s="292" t="str">
        <f t="shared" si="7"/>
        <v>#REF!</v>
      </c>
      <c r="AL53" s="293"/>
      <c r="AM53" s="291"/>
      <c r="AN53" s="291"/>
    </row>
    <row r="54" ht="15.75" customHeight="1" outlineLevel="1">
      <c r="A54" s="282">
        <v>51.0</v>
      </c>
      <c r="B54" s="282">
        <v>51.0</v>
      </c>
      <c r="C54" s="282">
        <f t="shared" si="2"/>
        <v>51</v>
      </c>
      <c r="D54" s="294"/>
      <c r="E54" s="303"/>
      <c r="F54" s="305"/>
      <c r="G54" s="316" t="s">
        <v>1364</v>
      </c>
      <c r="H54" s="284"/>
      <c r="I54" s="284"/>
      <c r="J54" s="284"/>
      <c r="K54" s="284"/>
      <c r="L54" s="284"/>
      <c r="M54" s="284"/>
      <c r="N54" s="284"/>
      <c r="O54" s="284"/>
      <c r="P54" s="285"/>
      <c r="Q54" s="294"/>
      <c r="R54" s="303"/>
      <c r="S54" s="305"/>
      <c r="T54" s="300" t="s">
        <v>1389</v>
      </c>
      <c r="U54" s="287"/>
      <c r="V54" s="287"/>
      <c r="W54" s="287"/>
      <c r="X54" s="287"/>
      <c r="Y54" s="287"/>
      <c r="Z54" s="287"/>
      <c r="AA54" s="287"/>
      <c r="AB54" s="287"/>
      <c r="AC54" s="288"/>
      <c r="AD54" s="289" t="str">
        <f t="shared" si="3"/>
        <v>多雷フラグ/multiThunderFlg</v>
      </c>
      <c r="AE54" s="290" t="s">
        <v>525</v>
      </c>
      <c r="AF54" s="297" t="s">
        <v>565</v>
      </c>
      <c r="AG54" s="297" t="s">
        <v>565</v>
      </c>
      <c r="AH54" s="291"/>
      <c r="AI54" s="282">
        <v>413.0</v>
      </c>
      <c r="AJ54" s="292" t="str">
        <f t="shared" si="6"/>
        <v>#REF!</v>
      </c>
      <c r="AK54" s="292" t="str">
        <f t="shared" si="7"/>
        <v>#REF!</v>
      </c>
      <c r="AL54" s="299"/>
      <c r="AM54" s="291"/>
      <c r="AN54" s="291"/>
    </row>
    <row r="55" ht="15.75" customHeight="1" outlineLevel="1">
      <c r="A55" s="282">
        <v>52.0</v>
      </c>
      <c r="B55" s="282">
        <v>52.0</v>
      </c>
      <c r="C55" s="282">
        <f t="shared" si="2"/>
        <v>52</v>
      </c>
      <c r="D55" s="294"/>
      <c r="E55" s="303"/>
      <c r="F55" s="305"/>
      <c r="G55" s="311"/>
      <c r="H55" s="312" t="s">
        <v>2235</v>
      </c>
      <c r="I55" s="203"/>
      <c r="J55" s="203"/>
      <c r="K55" s="203"/>
      <c r="L55" s="203"/>
      <c r="M55" s="203"/>
      <c r="N55" s="203"/>
      <c r="O55" s="203"/>
      <c r="P55" s="204"/>
      <c r="Q55" s="294"/>
      <c r="R55" s="303"/>
      <c r="S55" s="305"/>
      <c r="T55" s="305"/>
      <c r="U55" s="295" t="s">
        <v>2236</v>
      </c>
      <c r="V55" s="203"/>
      <c r="W55" s="203"/>
      <c r="X55" s="203"/>
      <c r="Y55" s="203"/>
      <c r="Z55" s="203"/>
      <c r="AA55" s="203"/>
      <c r="AB55" s="203"/>
      <c r="AC55" s="204"/>
      <c r="AD55" s="289" t="str">
        <f t="shared" si="3"/>
        <v>コード/code</v>
      </c>
      <c r="AE55" s="290" t="s">
        <v>19</v>
      </c>
      <c r="AF55" s="297">
        <v>1.0</v>
      </c>
      <c r="AG55" s="297" t="s">
        <v>565</v>
      </c>
      <c r="AH55" s="291"/>
      <c r="AI55" s="282">
        <v>413.0</v>
      </c>
      <c r="AJ55" s="292" t="str">
        <f t="shared" si="6"/>
        <v>#REF!</v>
      </c>
      <c r="AK55" s="292" t="str">
        <f t="shared" si="7"/>
        <v>#REF!</v>
      </c>
      <c r="AL55" s="293"/>
      <c r="AM55" s="291"/>
      <c r="AN55" s="291"/>
    </row>
    <row r="56" ht="15.75" customHeight="1" outlineLevel="1">
      <c r="A56" s="282">
        <v>53.0</v>
      </c>
      <c r="B56" s="282">
        <v>53.0</v>
      </c>
      <c r="C56" s="282">
        <f t="shared" si="2"/>
        <v>53</v>
      </c>
      <c r="D56" s="294"/>
      <c r="E56" s="303"/>
      <c r="F56" s="305"/>
      <c r="G56" s="311"/>
      <c r="H56" s="312" t="s">
        <v>2237</v>
      </c>
      <c r="I56" s="203"/>
      <c r="J56" s="203"/>
      <c r="K56" s="203"/>
      <c r="L56" s="203"/>
      <c r="M56" s="203"/>
      <c r="N56" s="203"/>
      <c r="O56" s="203"/>
      <c r="P56" s="204"/>
      <c r="Q56" s="294"/>
      <c r="R56" s="303"/>
      <c r="S56" s="305"/>
      <c r="T56" s="305"/>
      <c r="U56" s="295" t="s">
        <v>2238</v>
      </c>
      <c r="V56" s="203"/>
      <c r="W56" s="203"/>
      <c r="X56" s="203"/>
      <c r="Y56" s="203"/>
      <c r="Z56" s="203"/>
      <c r="AA56" s="203"/>
      <c r="AB56" s="203"/>
      <c r="AC56" s="204"/>
      <c r="AD56" s="289" t="str">
        <f t="shared" si="3"/>
        <v>名称/codeNm</v>
      </c>
      <c r="AE56" s="290" t="s">
        <v>19</v>
      </c>
      <c r="AF56" s="297">
        <v>256.0</v>
      </c>
      <c r="AG56" s="297" t="s">
        <v>565</v>
      </c>
      <c r="AH56" s="291"/>
      <c r="AI56" s="282">
        <v>413.0</v>
      </c>
      <c r="AJ56" s="292" t="str">
        <f t="shared" si="6"/>
        <v>#REF!</v>
      </c>
      <c r="AK56" s="292" t="str">
        <f t="shared" si="7"/>
        <v>#REF!</v>
      </c>
      <c r="AL56" s="293"/>
      <c r="AM56" s="291"/>
      <c r="AN56" s="291"/>
    </row>
    <row r="57" ht="15.75" customHeight="1" outlineLevel="1">
      <c r="A57" s="282">
        <v>54.0</v>
      </c>
      <c r="B57" s="282">
        <v>54.0</v>
      </c>
      <c r="C57" s="282">
        <f t="shared" si="2"/>
        <v>54</v>
      </c>
      <c r="D57" s="294"/>
      <c r="E57" s="303"/>
      <c r="F57" s="305"/>
      <c r="G57" s="312" t="s">
        <v>2274</v>
      </c>
      <c r="H57" s="203"/>
      <c r="I57" s="203"/>
      <c r="J57" s="203"/>
      <c r="K57" s="203"/>
      <c r="L57" s="203"/>
      <c r="M57" s="203"/>
      <c r="N57" s="203"/>
      <c r="O57" s="203"/>
      <c r="P57" s="204"/>
      <c r="Q57" s="294"/>
      <c r="R57" s="303"/>
      <c r="S57" s="305"/>
      <c r="T57" s="295" t="s">
        <v>1390</v>
      </c>
      <c r="U57" s="203"/>
      <c r="V57" s="203"/>
      <c r="W57" s="203"/>
      <c r="X57" s="203"/>
      <c r="Y57" s="203"/>
      <c r="Z57" s="203"/>
      <c r="AA57" s="203"/>
      <c r="AB57" s="203"/>
      <c r="AC57" s="204"/>
      <c r="AD57" s="289" t="str">
        <f t="shared" si="3"/>
        <v>積雪深(cm)/snowDepth</v>
      </c>
      <c r="AE57" s="290" t="s">
        <v>297</v>
      </c>
      <c r="AF57" s="297">
        <v>7.0</v>
      </c>
      <c r="AG57" s="297" t="s">
        <v>565</v>
      </c>
      <c r="AH57" s="291" t="s">
        <v>2275</v>
      </c>
      <c r="AI57" s="282">
        <v>414.0</v>
      </c>
      <c r="AJ57" s="292" t="str">
        <f t="shared" si="6"/>
        <v>#REF!</v>
      </c>
      <c r="AK57" s="292" t="str">
        <f t="shared" si="7"/>
        <v>#REF!</v>
      </c>
      <c r="AL57" s="293"/>
      <c r="AM57" s="308">
        <v>43755.0</v>
      </c>
      <c r="AN57" s="315" t="s">
        <v>2276</v>
      </c>
    </row>
    <row r="58" ht="15.75" customHeight="1" outlineLevel="1">
      <c r="A58" s="282">
        <v>55.0</v>
      </c>
      <c r="B58" s="282">
        <v>55.0</v>
      </c>
      <c r="C58" s="282">
        <f t="shared" si="2"/>
        <v>55</v>
      </c>
      <c r="D58" s="294"/>
      <c r="E58" s="303"/>
      <c r="F58" s="305"/>
      <c r="G58" s="316" t="s">
        <v>1366</v>
      </c>
      <c r="H58" s="284"/>
      <c r="I58" s="284"/>
      <c r="J58" s="284"/>
      <c r="K58" s="284"/>
      <c r="L58" s="284"/>
      <c r="M58" s="284"/>
      <c r="N58" s="284"/>
      <c r="O58" s="284"/>
      <c r="P58" s="285"/>
      <c r="Q58" s="294"/>
      <c r="R58" s="303"/>
      <c r="S58" s="305"/>
      <c r="T58" s="300" t="s">
        <v>1391</v>
      </c>
      <c r="U58" s="287"/>
      <c r="V58" s="287"/>
      <c r="W58" s="287"/>
      <c r="X58" s="287"/>
      <c r="Y58" s="287"/>
      <c r="Z58" s="287"/>
      <c r="AA58" s="287"/>
      <c r="AB58" s="287"/>
      <c r="AC58" s="288"/>
      <c r="AD58" s="289" t="str">
        <f t="shared" si="3"/>
        <v>物件種別/propertyKind</v>
      </c>
      <c r="AE58" s="290" t="s">
        <v>525</v>
      </c>
      <c r="AF58" s="297" t="s">
        <v>565</v>
      </c>
      <c r="AG58" s="297" t="s">
        <v>565</v>
      </c>
      <c r="AH58" s="291"/>
      <c r="AI58" s="282">
        <v>416.0</v>
      </c>
      <c r="AJ58" s="292" t="str">
        <f t="shared" si="6"/>
        <v>#REF!</v>
      </c>
      <c r="AK58" s="292" t="str">
        <f t="shared" si="7"/>
        <v>#REF!</v>
      </c>
      <c r="AL58" s="299"/>
      <c r="AM58" s="291"/>
      <c r="AN58" s="291"/>
    </row>
    <row r="59" ht="15.75" customHeight="1" outlineLevel="1">
      <c r="A59" s="282">
        <v>56.0</v>
      </c>
      <c r="B59" s="282">
        <v>56.0</v>
      </c>
      <c r="C59" s="282">
        <f t="shared" si="2"/>
        <v>56</v>
      </c>
      <c r="D59" s="294"/>
      <c r="E59" s="303"/>
      <c r="F59" s="305"/>
      <c r="G59" s="311"/>
      <c r="H59" s="312" t="s">
        <v>2235</v>
      </c>
      <c r="I59" s="203"/>
      <c r="J59" s="203"/>
      <c r="K59" s="203"/>
      <c r="L59" s="203"/>
      <c r="M59" s="203"/>
      <c r="N59" s="203"/>
      <c r="O59" s="203"/>
      <c r="P59" s="204"/>
      <c r="Q59" s="294"/>
      <c r="R59" s="303"/>
      <c r="S59" s="305"/>
      <c r="T59" s="305"/>
      <c r="U59" s="295" t="s">
        <v>2236</v>
      </c>
      <c r="V59" s="203"/>
      <c r="W59" s="203"/>
      <c r="X59" s="203"/>
      <c r="Y59" s="203"/>
      <c r="Z59" s="203"/>
      <c r="AA59" s="203"/>
      <c r="AB59" s="203"/>
      <c r="AC59" s="204"/>
      <c r="AD59" s="289" t="str">
        <f t="shared" si="3"/>
        <v>コード/code</v>
      </c>
      <c r="AE59" s="290" t="s">
        <v>19</v>
      </c>
      <c r="AF59" s="297">
        <v>3.0</v>
      </c>
      <c r="AG59" s="297" t="s">
        <v>565</v>
      </c>
      <c r="AH59" s="291"/>
      <c r="AI59" s="282">
        <v>416.0</v>
      </c>
      <c r="AJ59" s="292" t="str">
        <f t="shared" si="6"/>
        <v>#REF!</v>
      </c>
      <c r="AK59" s="292" t="str">
        <f t="shared" si="7"/>
        <v>#REF!</v>
      </c>
      <c r="AL59" s="293"/>
      <c r="AM59" s="291"/>
      <c r="AN59" s="291"/>
    </row>
    <row r="60" ht="15.75" customHeight="1" outlineLevel="1">
      <c r="A60" s="282">
        <v>57.0</v>
      </c>
      <c r="B60" s="282">
        <v>57.0</v>
      </c>
      <c r="C60" s="282">
        <f t="shared" si="2"/>
        <v>57</v>
      </c>
      <c r="D60" s="294"/>
      <c r="E60" s="303"/>
      <c r="F60" s="305"/>
      <c r="G60" s="311"/>
      <c r="H60" s="312" t="s">
        <v>2237</v>
      </c>
      <c r="I60" s="203"/>
      <c r="J60" s="203"/>
      <c r="K60" s="203"/>
      <c r="L60" s="203"/>
      <c r="M60" s="203"/>
      <c r="N60" s="203"/>
      <c r="O60" s="203"/>
      <c r="P60" s="204"/>
      <c r="Q60" s="294"/>
      <c r="R60" s="303"/>
      <c r="S60" s="305"/>
      <c r="T60" s="305"/>
      <c r="U60" s="295" t="s">
        <v>2238</v>
      </c>
      <c r="V60" s="203"/>
      <c r="W60" s="203"/>
      <c r="X60" s="203"/>
      <c r="Y60" s="203"/>
      <c r="Z60" s="203"/>
      <c r="AA60" s="203"/>
      <c r="AB60" s="203"/>
      <c r="AC60" s="204"/>
      <c r="AD60" s="289" t="str">
        <f t="shared" si="3"/>
        <v>名称/codeNm</v>
      </c>
      <c r="AE60" s="290" t="s">
        <v>19</v>
      </c>
      <c r="AF60" s="297">
        <v>256.0</v>
      </c>
      <c r="AG60" s="297" t="s">
        <v>565</v>
      </c>
      <c r="AH60" s="291"/>
      <c r="AI60" s="282">
        <v>416.0</v>
      </c>
      <c r="AJ60" s="292" t="str">
        <f t="shared" si="6"/>
        <v>#REF!</v>
      </c>
      <c r="AK60" s="292" t="str">
        <f t="shared" si="7"/>
        <v>#REF!</v>
      </c>
      <c r="AL60" s="293"/>
      <c r="AM60" s="291"/>
      <c r="AN60" s="291"/>
    </row>
    <row r="61" ht="15.75" customHeight="1" outlineLevel="1">
      <c r="A61" s="282">
        <v>58.0</v>
      </c>
      <c r="B61" s="282">
        <v>58.0</v>
      </c>
      <c r="C61" s="282">
        <f t="shared" si="2"/>
        <v>58</v>
      </c>
      <c r="D61" s="294"/>
      <c r="E61" s="303"/>
      <c r="F61" s="305"/>
      <c r="G61" s="312" t="s">
        <v>1367</v>
      </c>
      <c r="H61" s="203"/>
      <c r="I61" s="203"/>
      <c r="J61" s="203"/>
      <c r="K61" s="203"/>
      <c r="L61" s="203"/>
      <c r="M61" s="203"/>
      <c r="N61" s="203"/>
      <c r="O61" s="203"/>
      <c r="P61" s="204"/>
      <c r="Q61" s="294"/>
      <c r="R61" s="303"/>
      <c r="S61" s="305"/>
      <c r="T61" s="295" t="s">
        <v>1392</v>
      </c>
      <c r="U61" s="203"/>
      <c r="V61" s="203"/>
      <c r="W61" s="203"/>
      <c r="X61" s="203"/>
      <c r="Y61" s="203"/>
      <c r="Z61" s="203"/>
      <c r="AA61" s="203"/>
      <c r="AB61" s="203"/>
      <c r="AC61" s="204"/>
      <c r="AD61" s="289" t="str">
        <f t="shared" si="3"/>
        <v>用地種別/landType</v>
      </c>
      <c r="AE61" s="290" t="s">
        <v>19</v>
      </c>
      <c r="AF61" s="297">
        <v>64.0</v>
      </c>
      <c r="AG61" s="297" t="s">
        <v>565</v>
      </c>
      <c r="AH61" s="291"/>
      <c r="AI61" s="282">
        <v>417.0</v>
      </c>
      <c r="AJ61" s="292" t="str">
        <f t="shared" si="6"/>
        <v>#REF!</v>
      </c>
      <c r="AK61" s="292" t="str">
        <f t="shared" si="7"/>
        <v>#REF!</v>
      </c>
      <c r="AL61" s="293"/>
      <c r="AM61" s="291"/>
      <c r="AN61" s="291"/>
    </row>
    <row r="62" ht="15.75" customHeight="1" outlineLevel="1">
      <c r="A62" s="282">
        <v>59.0</v>
      </c>
      <c r="B62" s="282">
        <v>59.0</v>
      </c>
      <c r="C62" s="282">
        <f t="shared" si="2"/>
        <v>59</v>
      </c>
      <c r="D62" s="294"/>
      <c r="E62" s="303"/>
      <c r="F62" s="305"/>
      <c r="G62" s="316" t="s">
        <v>2277</v>
      </c>
      <c r="H62" s="284"/>
      <c r="I62" s="284"/>
      <c r="J62" s="284"/>
      <c r="K62" s="284"/>
      <c r="L62" s="284"/>
      <c r="M62" s="284"/>
      <c r="N62" s="284"/>
      <c r="O62" s="284"/>
      <c r="P62" s="285"/>
      <c r="Q62" s="294"/>
      <c r="R62" s="303"/>
      <c r="S62" s="305"/>
      <c r="T62" s="300" t="s">
        <v>2278</v>
      </c>
      <c r="U62" s="287"/>
      <c r="V62" s="287"/>
      <c r="W62" s="287"/>
      <c r="X62" s="287"/>
      <c r="Y62" s="287"/>
      <c r="Z62" s="287"/>
      <c r="AA62" s="287"/>
      <c r="AB62" s="287"/>
      <c r="AC62" s="288"/>
      <c r="AD62" s="289" t="str">
        <f t="shared" si="3"/>
        <v>加入BBT/subscriberGcBbt</v>
      </c>
      <c r="AE62" s="290" t="s">
        <v>525</v>
      </c>
      <c r="AF62" s="297" t="s">
        <v>565</v>
      </c>
      <c r="AG62" s="297" t="s">
        <v>565</v>
      </c>
      <c r="AH62" s="291"/>
      <c r="AI62" s="282">
        <v>415.0</v>
      </c>
      <c r="AJ62" s="292" t="str">
        <f t="shared" si="6"/>
        <v>#REF!</v>
      </c>
      <c r="AK62" s="292" t="str">
        <f t="shared" si="7"/>
        <v>#REF!</v>
      </c>
      <c r="AL62" s="299"/>
      <c r="AM62" s="291"/>
      <c r="AN62" s="291"/>
    </row>
    <row r="63" ht="15.75" customHeight="1" outlineLevel="1">
      <c r="A63" s="282">
        <v>60.0</v>
      </c>
      <c r="B63" s="282">
        <v>60.0</v>
      </c>
      <c r="C63" s="282">
        <f t="shared" si="2"/>
        <v>60</v>
      </c>
      <c r="D63" s="294"/>
      <c r="E63" s="303"/>
      <c r="F63" s="305"/>
      <c r="G63" s="311"/>
      <c r="H63" s="312" t="s">
        <v>2235</v>
      </c>
      <c r="I63" s="203"/>
      <c r="J63" s="203"/>
      <c r="K63" s="203"/>
      <c r="L63" s="203"/>
      <c r="M63" s="203"/>
      <c r="N63" s="203"/>
      <c r="O63" s="203"/>
      <c r="P63" s="204"/>
      <c r="Q63" s="294"/>
      <c r="R63" s="303"/>
      <c r="S63" s="305"/>
      <c r="T63" s="305"/>
      <c r="U63" s="295" t="s">
        <v>1393</v>
      </c>
      <c r="V63" s="203"/>
      <c r="W63" s="203"/>
      <c r="X63" s="203"/>
      <c r="Y63" s="203"/>
      <c r="Z63" s="203"/>
      <c r="AA63" s="203"/>
      <c r="AB63" s="203"/>
      <c r="AC63" s="204"/>
      <c r="AD63" s="289" t="str">
        <f t="shared" si="3"/>
        <v>コード/subscriberGcBbtCd</v>
      </c>
      <c r="AE63" s="290" t="s">
        <v>19</v>
      </c>
      <c r="AF63" s="297">
        <v>6.0</v>
      </c>
      <c r="AG63" s="297" t="s">
        <v>565</v>
      </c>
      <c r="AH63" s="291"/>
      <c r="AI63" s="282">
        <v>415.0</v>
      </c>
      <c r="AJ63" s="292" t="str">
        <f t="shared" si="6"/>
        <v>#REF!</v>
      </c>
      <c r="AK63" s="292" t="str">
        <f t="shared" si="7"/>
        <v>#REF!</v>
      </c>
      <c r="AL63" s="293"/>
      <c r="AM63" s="291"/>
      <c r="AN63" s="291"/>
    </row>
    <row r="64" ht="15.75" customHeight="1" outlineLevel="1">
      <c r="A64" s="282">
        <v>61.0</v>
      </c>
      <c r="B64" s="282">
        <v>61.0</v>
      </c>
      <c r="C64" s="282">
        <f t="shared" si="2"/>
        <v>61</v>
      </c>
      <c r="D64" s="294"/>
      <c r="E64" s="303"/>
      <c r="F64" s="305"/>
      <c r="G64" s="311"/>
      <c r="H64" s="312" t="s">
        <v>2237</v>
      </c>
      <c r="I64" s="203"/>
      <c r="J64" s="203"/>
      <c r="K64" s="203"/>
      <c r="L64" s="203"/>
      <c r="M64" s="203"/>
      <c r="N64" s="203"/>
      <c r="O64" s="203"/>
      <c r="P64" s="204"/>
      <c r="Q64" s="294"/>
      <c r="R64" s="303"/>
      <c r="S64" s="305"/>
      <c r="T64" s="305"/>
      <c r="U64" s="295" t="s">
        <v>1394</v>
      </c>
      <c r="V64" s="203"/>
      <c r="W64" s="203"/>
      <c r="X64" s="203"/>
      <c r="Y64" s="203"/>
      <c r="Z64" s="203"/>
      <c r="AA64" s="203"/>
      <c r="AB64" s="203"/>
      <c r="AC64" s="204"/>
      <c r="AD64" s="289" t="str">
        <f t="shared" si="3"/>
        <v>名称/bbtBbureauName</v>
      </c>
      <c r="AE64" s="290" t="s">
        <v>19</v>
      </c>
      <c r="AF64" s="297">
        <v>512.0</v>
      </c>
      <c r="AG64" s="297" t="s">
        <v>565</v>
      </c>
      <c r="AH64" s="291"/>
      <c r="AI64" s="282">
        <v>415.0</v>
      </c>
      <c r="AJ64" s="292" t="str">
        <f t="shared" si="6"/>
        <v>#REF!</v>
      </c>
      <c r="AK64" s="292" t="str">
        <f t="shared" si="7"/>
        <v>#REF!</v>
      </c>
      <c r="AL64" s="293"/>
      <c r="AM64" s="291"/>
      <c r="AN64" s="291"/>
    </row>
    <row r="65" ht="15.75" customHeight="1" outlineLevel="1">
      <c r="A65" s="282">
        <v>62.0</v>
      </c>
      <c r="B65" s="282">
        <v>62.0</v>
      </c>
      <c r="C65" s="282">
        <f t="shared" si="2"/>
        <v>62</v>
      </c>
      <c r="D65" s="294"/>
      <c r="E65" s="303"/>
      <c r="F65" s="305"/>
      <c r="G65" s="316" t="s">
        <v>2279</v>
      </c>
      <c r="H65" s="284"/>
      <c r="I65" s="284"/>
      <c r="J65" s="284"/>
      <c r="K65" s="284"/>
      <c r="L65" s="284"/>
      <c r="M65" s="284"/>
      <c r="N65" s="284"/>
      <c r="O65" s="284"/>
      <c r="P65" s="285"/>
      <c r="Q65" s="294"/>
      <c r="R65" s="303"/>
      <c r="S65" s="305"/>
      <c r="T65" s="300" t="s">
        <v>1396</v>
      </c>
      <c r="U65" s="287"/>
      <c r="V65" s="287"/>
      <c r="W65" s="287"/>
      <c r="X65" s="287"/>
      <c r="Y65" s="287"/>
      <c r="Z65" s="287"/>
      <c r="AA65" s="287"/>
      <c r="AB65" s="287"/>
      <c r="AC65" s="288"/>
      <c r="AD65" s="289" t="str">
        <f t="shared" si="3"/>
        <v>他事業者有無(docomo)/nearbyCdDocomo</v>
      </c>
      <c r="AE65" s="290" t="s">
        <v>525</v>
      </c>
      <c r="AF65" s="297" t="s">
        <v>565</v>
      </c>
      <c r="AG65" s="297" t="s">
        <v>565</v>
      </c>
      <c r="AH65" s="291"/>
      <c r="AI65" s="282">
        <v>418.0</v>
      </c>
      <c r="AJ65" s="292" t="str">
        <f t="shared" si="6"/>
        <v>#REF!</v>
      </c>
      <c r="AK65" s="292" t="str">
        <f t="shared" si="7"/>
        <v>#REF!</v>
      </c>
      <c r="AL65" s="299"/>
      <c r="AM65" s="291"/>
      <c r="AN65" s="291"/>
    </row>
    <row r="66" ht="15.75" customHeight="1" outlineLevel="1">
      <c r="A66" s="282">
        <v>63.0</v>
      </c>
      <c r="B66" s="282">
        <v>63.0</v>
      </c>
      <c r="C66" s="282">
        <f t="shared" si="2"/>
        <v>63</v>
      </c>
      <c r="D66" s="294"/>
      <c r="E66" s="303"/>
      <c r="F66" s="305"/>
      <c r="G66" s="311"/>
      <c r="H66" s="312" t="s">
        <v>2235</v>
      </c>
      <c r="I66" s="203"/>
      <c r="J66" s="203"/>
      <c r="K66" s="203"/>
      <c r="L66" s="203"/>
      <c r="M66" s="203"/>
      <c r="N66" s="203"/>
      <c r="O66" s="203"/>
      <c r="P66" s="204"/>
      <c r="Q66" s="294"/>
      <c r="R66" s="303"/>
      <c r="S66" s="305"/>
      <c r="T66" s="305"/>
      <c r="U66" s="295" t="s">
        <v>2236</v>
      </c>
      <c r="V66" s="203"/>
      <c r="W66" s="203"/>
      <c r="X66" s="203"/>
      <c r="Y66" s="203"/>
      <c r="Z66" s="203"/>
      <c r="AA66" s="203"/>
      <c r="AB66" s="203"/>
      <c r="AC66" s="204"/>
      <c r="AD66" s="289" t="str">
        <f t="shared" si="3"/>
        <v>コード/code</v>
      </c>
      <c r="AE66" s="290" t="s">
        <v>19</v>
      </c>
      <c r="AF66" s="297">
        <v>1.0</v>
      </c>
      <c r="AG66" s="297" t="s">
        <v>565</v>
      </c>
      <c r="AH66" s="291"/>
      <c r="AI66" s="282">
        <v>418.0</v>
      </c>
      <c r="AJ66" s="292" t="str">
        <f t="shared" si="6"/>
        <v>#REF!</v>
      </c>
      <c r="AK66" s="292" t="str">
        <f t="shared" si="7"/>
        <v>#REF!</v>
      </c>
      <c r="AL66" s="293"/>
      <c r="AM66" s="291"/>
      <c r="AN66" s="291"/>
    </row>
    <row r="67" ht="15.75" customHeight="1" outlineLevel="1">
      <c r="A67" s="282">
        <v>64.0</v>
      </c>
      <c r="B67" s="282">
        <v>64.0</v>
      </c>
      <c r="C67" s="282">
        <f t="shared" si="2"/>
        <v>64</v>
      </c>
      <c r="D67" s="294"/>
      <c r="E67" s="303"/>
      <c r="F67" s="305"/>
      <c r="G67" s="311"/>
      <c r="H67" s="312" t="s">
        <v>2237</v>
      </c>
      <c r="I67" s="203"/>
      <c r="J67" s="203"/>
      <c r="K67" s="203"/>
      <c r="L67" s="203"/>
      <c r="M67" s="203"/>
      <c r="N67" s="203"/>
      <c r="O67" s="203"/>
      <c r="P67" s="204"/>
      <c r="Q67" s="294"/>
      <c r="R67" s="303"/>
      <c r="S67" s="305"/>
      <c r="T67" s="305"/>
      <c r="U67" s="295" t="s">
        <v>2238</v>
      </c>
      <c r="V67" s="203"/>
      <c r="W67" s="203"/>
      <c r="X67" s="203"/>
      <c r="Y67" s="203"/>
      <c r="Z67" s="203"/>
      <c r="AA67" s="203"/>
      <c r="AB67" s="203"/>
      <c r="AC67" s="204"/>
      <c r="AD67" s="289" t="str">
        <f t="shared" si="3"/>
        <v>名称/codeNm</v>
      </c>
      <c r="AE67" s="290" t="s">
        <v>19</v>
      </c>
      <c r="AF67" s="297">
        <v>256.0</v>
      </c>
      <c r="AG67" s="297" t="s">
        <v>565</v>
      </c>
      <c r="AH67" s="291"/>
      <c r="AI67" s="282">
        <v>418.0</v>
      </c>
      <c r="AJ67" s="292" t="str">
        <f t="shared" si="6"/>
        <v>#REF!</v>
      </c>
      <c r="AK67" s="292" t="str">
        <f t="shared" si="7"/>
        <v>#REF!</v>
      </c>
      <c r="AL67" s="293"/>
      <c r="AM67" s="291"/>
      <c r="AN67" s="291"/>
    </row>
    <row r="68" ht="15.75" customHeight="1" outlineLevel="1">
      <c r="A68" s="282">
        <v>65.0</v>
      </c>
      <c r="B68" s="282">
        <v>65.0</v>
      </c>
      <c r="C68" s="282">
        <f t="shared" si="2"/>
        <v>65</v>
      </c>
      <c r="D68" s="294"/>
      <c r="E68" s="303"/>
      <c r="F68" s="305"/>
      <c r="G68" s="316" t="s">
        <v>2280</v>
      </c>
      <c r="H68" s="284"/>
      <c r="I68" s="284"/>
      <c r="J68" s="284"/>
      <c r="K68" s="284"/>
      <c r="L68" s="284"/>
      <c r="M68" s="284"/>
      <c r="N68" s="284"/>
      <c r="O68" s="284"/>
      <c r="P68" s="285"/>
      <c r="Q68" s="294"/>
      <c r="R68" s="303"/>
      <c r="S68" s="305"/>
      <c r="T68" s="300" t="s">
        <v>1397</v>
      </c>
      <c r="U68" s="287"/>
      <c r="V68" s="287"/>
      <c r="W68" s="287"/>
      <c r="X68" s="287"/>
      <c r="Y68" s="287"/>
      <c r="Z68" s="287"/>
      <c r="AA68" s="287"/>
      <c r="AB68" s="287"/>
      <c r="AC68" s="288"/>
      <c r="AD68" s="289" t="str">
        <f t="shared" si="3"/>
        <v>他事業者有無(KDDI)/nearbyCdKddi</v>
      </c>
      <c r="AE68" s="290" t="s">
        <v>525</v>
      </c>
      <c r="AF68" s="297" t="s">
        <v>565</v>
      </c>
      <c r="AG68" s="297" t="s">
        <v>565</v>
      </c>
      <c r="AH68" s="291"/>
      <c r="AI68" s="282">
        <v>419.0</v>
      </c>
      <c r="AJ68" s="292" t="str">
        <f t="shared" si="6"/>
        <v>#REF!</v>
      </c>
      <c r="AK68" s="292" t="str">
        <f t="shared" si="7"/>
        <v>#REF!</v>
      </c>
      <c r="AL68" s="299"/>
      <c r="AM68" s="291"/>
      <c r="AN68" s="291"/>
    </row>
    <row r="69" ht="15.75" customHeight="1" outlineLevel="1">
      <c r="A69" s="282">
        <v>66.0</v>
      </c>
      <c r="B69" s="282">
        <v>66.0</v>
      </c>
      <c r="C69" s="282">
        <f t="shared" si="2"/>
        <v>66</v>
      </c>
      <c r="D69" s="294"/>
      <c r="E69" s="303"/>
      <c r="F69" s="305"/>
      <c r="G69" s="311"/>
      <c r="H69" s="312" t="s">
        <v>2235</v>
      </c>
      <c r="I69" s="203"/>
      <c r="J69" s="203"/>
      <c r="K69" s="203"/>
      <c r="L69" s="203"/>
      <c r="M69" s="203"/>
      <c r="N69" s="203"/>
      <c r="O69" s="203"/>
      <c r="P69" s="204"/>
      <c r="Q69" s="294"/>
      <c r="R69" s="303"/>
      <c r="S69" s="305"/>
      <c r="T69" s="305"/>
      <c r="U69" s="295" t="s">
        <v>2236</v>
      </c>
      <c r="V69" s="203"/>
      <c r="W69" s="203"/>
      <c r="X69" s="203"/>
      <c r="Y69" s="203"/>
      <c r="Z69" s="203"/>
      <c r="AA69" s="203"/>
      <c r="AB69" s="203"/>
      <c r="AC69" s="204"/>
      <c r="AD69" s="289" t="str">
        <f t="shared" si="3"/>
        <v>コード/code</v>
      </c>
      <c r="AE69" s="290" t="s">
        <v>19</v>
      </c>
      <c r="AF69" s="297">
        <v>1.0</v>
      </c>
      <c r="AG69" s="297" t="s">
        <v>565</v>
      </c>
      <c r="AH69" s="291"/>
      <c r="AI69" s="282">
        <v>419.0</v>
      </c>
      <c r="AJ69" s="292" t="str">
        <f t="shared" si="6"/>
        <v>#REF!</v>
      </c>
      <c r="AK69" s="292" t="str">
        <f t="shared" si="7"/>
        <v>#REF!</v>
      </c>
      <c r="AL69" s="293"/>
      <c r="AM69" s="291"/>
      <c r="AN69" s="291"/>
    </row>
    <row r="70" ht="15.75" customHeight="1" outlineLevel="1">
      <c r="A70" s="282">
        <v>67.0</v>
      </c>
      <c r="B70" s="282">
        <v>67.0</v>
      </c>
      <c r="C70" s="282">
        <f t="shared" si="2"/>
        <v>67</v>
      </c>
      <c r="D70" s="294"/>
      <c r="E70" s="303"/>
      <c r="F70" s="305"/>
      <c r="G70" s="311"/>
      <c r="H70" s="312" t="s">
        <v>2237</v>
      </c>
      <c r="I70" s="203"/>
      <c r="J70" s="203"/>
      <c r="K70" s="203"/>
      <c r="L70" s="203"/>
      <c r="M70" s="203"/>
      <c r="N70" s="203"/>
      <c r="O70" s="203"/>
      <c r="P70" s="204"/>
      <c r="Q70" s="294"/>
      <c r="R70" s="303"/>
      <c r="S70" s="305"/>
      <c r="T70" s="305"/>
      <c r="U70" s="295" t="s">
        <v>2238</v>
      </c>
      <c r="V70" s="203"/>
      <c r="W70" s="203"/>
      <c r="X70" s="203"/>
      <c r="Y70" s="203"/>
      <c r="Z70" s="203"/>
      <c r="AA70" s="203"/>
      <c r="AB70" s="203"/>
      <c r="AC70" s="204"/>
      <c r="AD70" s="289" t="str">
        <f t="shared" si="3"/>
        <v>名称/codeNm</v>
      </c>
      <c r="AE70" s="290" t="s">
        <v>19</v>
      </c>
      <c r="AF70" s="297">
        <v>256.0</v>
      </c>
      <c r="AG70" s="297" t="s">
        <v>565</v>
      </c>
      <c r="AH70" s="291"/>
      <c r="AI70" s="282">
        <v>419.0</v>
      </c>
      <c r="AJ70" s="292" t="str">
        <f t="shared" si="6"/>
        <v>#REF!</v>
      </c>
      <c r="AK70" s="292" t="str">
        <f t="shared" si="7"/>
        <v>#REF!</v>
      </c>
      <c r="AL70" s="293"/>
      <c r="AM70" s="291"/>
      <c r="AN70" s="291"/>
    </row>
    <row r="71" ht="15.75" customHeight="1" outlineLevel="1">
      <c r="A71" s="282">
        <v>68.0</v>
      </c>
      <c r="B71" s="282">
        <v>68.0</v>
      </c>
      <c r="C71" s="282">
        <f t="shared" si="2"/>
        <v>68</v>
      </c>
      <c r="D71" s="294"/>
      <c r="E71" s="303"/>
      <c r="F71" s="305"/>
      <c r="G71" s="316" t="s">
        <v>2281</v>
      </c>
      <c r="H71" s="284"/>
      <c r="I71" s="284"/>
      <c r="J71" s="284"/>
      <c r="K71" s="284"/>
      <c r="L71" s="284"/>
      <c r="M71" s="284"/>
      <c r="N71" s="284"/>
      <c r="O71" s="284"/>
      <c r="P71" s="285"/>
      <c r="Q71" s="294"/>
      <c r="R71" s="303"/>
      <c r="S71" s="305"/>
      <c r="T71" s="300" t="s">
        <v>1398</v>
      </c>
      <c r="U71" s="287"/>
      <c r="V71" s="287"/>
      <c r="W71" s="287"/>
      <c r="X71" s="287"/>
      <c r="Y71" s="287"/>
      <c r="Z71" s="287"/>
      <c r="AA71" s="287"/>
      <c r="AB71" s="287"/>
      <c r="AC71" s="288"/>
      <c r="AD71" s="289" t="str">
        <f t="shared" si="3"/>
        <v>他事業者有無(UQ)/nearbyCdUq</v>
      </c>
      <c r="AE71" s="290" t="s">
        <v>525</v>
      </c>
      <c r="AF71" s="297" t="s">
        <v>565</v>
      </c>
      <c r="AG71" s="297" t="s">
        <v>565</v>
      </c>
      <c r="AH71" s="291"/>
      <c r="AI71" s="282">
        <v>420.0</v>
      </c>
      <c r="AJ71" s="292" t="str">
        <f t="shared" si="6"/>
        <v>#REF!</v>
      </c>
      <c r="AK71" s="292" t="str">
        <f t="shared" si="7"/>
        <v>#REF!</v>
      </c>
      <c r="AL71" s="299"/>
      <c r="AM71" s="291"/>
      <c r="AN71" s="291"/>
    </row>
    <row r="72" ht="15.75" customHeight="1" outlineLevel="1">
      <c r="A72" s="282">
        <v>69.0</v>
      </c>
      <c r="B72" s="282">
        <v>69.0</v>
      </c>
      <c r="C72" s="282">
        <f t="shared" si="2"/>
        <v>69</v>
      </c>
      <c r="D72" s="294"/>
      <c r="E72" s="303"/>
      <c r="F72" s="305"/>
      <c r="G72" s="311"/>
      <c r="H72" s="312" t="s">
        <v>2235</v>
      </c>
      <c r="I72" s="203"/>
      <c r="J72" s="203"/>
      <c r="K72" s="203"/>
      <c r="L72" s="203"/>
      <c r="M72" s="203"/>
      <c r="N72" s="203"/>
      <c r="O72" s="203"/>
      <c r="P72" s="204"/>
      <c r="Q72" s="294"/>
      <c r="R72" s="303"/>
      <c r="S72" s="305"/>
      <c r="T72" s="305"/>
      <c r="U72" s="295" t="s">
        <v>2236</v>
      </c>
      <c r="V72" s="203"/>
      <c r="W72" s="203"/>
      <c r="X72" s="203"/>
      <c r="Y72" s="203"/>
      <c r="Z72" s="203"/>
      <c r="AA72" s="203"/>
      <c r="AB72" s="203"/>
      <c r="AC72" s="204"/>
      <c r="AD72" s="289" t="str">
        <f t="shared" si="3"/>
        <v>コード/code</v>
      </c>
      <c r="AE72" s="290" t="s">
        <v>19</v>
      </c>
      <c r="AF72" s="297">
        <v>1.0</v>
      </c>
      <c r="AG72" s="297" t="s">
        <v>565</v>
      </c>
      <c r="AH72" s="291"/>
      <c r="AI72" s="282">
        <v>420.0</v>
      </c>
      <c r="AJ72" s="292" t="str">
        <f t="shared" si="6"/>
        <v>#REF!</v>
      </c>
      <c r="AK72" s="292" t="str">
        <f t="shared" si="7"/>
        <v>#REF!</v>
      </c>
      <c r="AL72" s="293"/>
      <c r="AM72" s="291"/>
      <c r="AN72" s="291"/>
    </row>
    <row r="73" ht="15.75" customHeight="1" outlineLevel="1">
      <c r="A73" s="282">
        <v>70.0</v>
      </c>
      <c r="B73" s="282">
        <v>70.0</v>
      </c>
      <c r="C73" s="282">
        <f t="shared" si="2"/>
        <v>70</v>
      </c>
      <c r="D73" s="294"/>
      <c r="E73" s="303"/>
      <c r="F73" s="305"/>
      <c r="G73" s="311"/>
      <c r="H73" s="312" t="s">
        <v>2237</v>
      </c>
      <c r="I73" s="203"/>
      <c r="J73" s="203"/>
      <c r="K73" s="203"/>
      <c r="L73" s="203"/>
      <c r="M73" s="203"/>
      <c r="N73" s="203"/>
      <c r="O73" s="203"/>
      <c r="P73" s="204"/>
      <c r="Q73" s="294"/>
      <c r="R73" s="303"/>
      <c r="S73" s="305"/>
      <c r="T73" s="305"/>
      <c r="U73" s="295" t="s">
        <v>2238</v>
      </c>
      <c r="V73" s="203"/>
      <c r="W73" s="203"/>
      <c r="X73" s="203"/>
      <c r="Y73" s="203"/>
      <c r="Z73" s="203"/>
      <c r="AA73" s="203"/>
      <c r="AB73" s="203"/>
      <c r="AC73" s="204"/>
      <c r="AD73" s="289" t="str">
        <f t="shared" si="3"/>
        <v>名称/codeNm</v>
      </c>
      <c r="AE73" s="290" t="s">
        <v>19</v>
      </c>
      <c r="AF73" s="297">
        <v>256.0</v>
      </c>
      <c r="AG73" s="297" t="s">
        <v>565</v>
      </c>
      <c r="AH73" s="291"/>
      <c r="AI73" s="282">
        <v>420.0</v>
      </c>
      <c r="AJ73" s="292" t="str">
        <f t="shared" si="6"/>
        <v>#REF!</v>
      </c>
      <c r="AK73" s="292" t="str">
        <f t="shared" si="7"/>
        <v>#REF!</v>
      </c>
      <c r="AL73" s="293"/>
      <c r="AM73" s="291"/>
      <c r="AN73" s="291"/>
    </row>
    <row r="74" ht="15.75" customHeight="1" outlineLevel="1">
      <c r="A74" s="282">
        <v>71.0</v>
      </c>
      <c r="B74" s="282">
        <v>71.0</v>
      </c>
      <c r="C74" s="282">
        <f t="shared" si="2"/>
        <v>71</v>
      </c>
      <c r="D74" s="294"/>
      <c r="E74" s="303"/>
      <c r="F74" s="305"/>
      <c r="G74" s="316" t="s">
        <v>2282</v>
      </c>
      <c r="H74" s="284"/>
      <c r="I74" s="284"/>
      <c r="J74" s="284"/>
      <c r="K74" s="284"/>
      <c r="L74" s="284"/>
      <c r="M74" s="284"/>
      <c r="N74" s="284"/>
      <c r="O74" s="284"/>
      <c r="P74" s="285"/>
      <c r="Q74" s="294"/>
      <c r="R74" s="303"/>
      <c r="S74" s="305"/>
      <c r="T74" s="300" t="s">
        <v>1399</v>
      </c>
      <c r="U74" s="287"/>
      <c r="V74" s="287"/>
      <c r="W74" s="287"/>
      <c r="X74" s="287"/>
      <c r="Y74" s="287"/>
      <c r="Z74" s="287"/>
      <c r="AA74" s="287"/>
      <c r="AB74" s="287"/>
      <c r="AC74" s="288"/>
      <c r="AD74" s="289" t="str">
        <f t="shared" si="3"/>
        <v>他事業者有無(楽天)/nearbyCdRakuten</v>
      </c>
      <c r="AE74" s="290" t="s">
        <v>525</v>
      </c>
      <c r="AF74" s="297" t="s">
        <v>565</v>
      </c>
      <c r="AG74" s="297" t="s">
        <v>565</v>
      </c>
      <c r="AH74" s="291"/>
      <c r="AI74" s="282">
        <v>421.0</v>
      </c>
      <c r="AJ74" s="292" t="str">
        <f t="shared" si="6"/>
        <v>#REF!</v>
      </c>
      <c r="AK74" s="292" t="str">
        <f t="shared" si="7"/>
        <v>#REF!</v>
      </c>
      <c r="AL74" s="299"/>
      <c r="AM74" s="291"/>
      <c r="AN74" s="291"/>
    </row>
    <row r="75" ht="15.75" customHeight="1" outlineLevel="1">
      <c r="A75" s="282">
        <v>72.0</v>
      </c>
      <c r="B75" s="282">
        <v>72.0</v>
      </c>
      <c r="C75" s="282">
        <f t="shared" si="2"/>
        <v>72</v>
      </c>
      <c r="D75" s="294"/>
      <c r="E75" s="303"/>
      <c r="F75" s="305"/>
      <c r="G75" s="311"/>
      <c r="H75" s="312" t="s">
        <v>2235</v>
      </c>
      <c r="I75" s="203"/>
      <c r="J75" s="203"/>
      <c r="K75" s="203"/>
      <c r="L75" s="203"/>
      <c r="M75" s="203"/>
      <c r="N75" s="203"/>
      <c r="O75" s="203"/>
      <c r="P75" s="204"/>
      <c r="Q75" s="294"/>
      <c r="R75" s="303"/>
      <c r="S75" s="305"/>
      <c r="T75" s="305"/>
      <c r="U75" s="295" t="s">
        <v>2236</v>
      </c>
      <c r="V75" s="203"/>
      <c r="W75" s="203"/>
      <c r="X75" s="203"/>
      <c r="Y75" s="203"/>
      <c r="Z75" s="203"/>
      <c r="AA75" s="203"/>
      <c r="AB75" s="203"/>
      <c r="AC75" s="204"/>
      <c r="AD75" s="289" t="str">
        <f t="shared" si="3"/>
        <v>コード/code</v>
      </c>
      <c r="AE75" s="290" t="s">
        <v>19</v>
      </c>
      <c r="AF75" s="297">
        <v>1.0</v>
      </c>
      <c r="AG75" s="297" t="s">
        <v>565</v>
      </c>
      <c r="AH75" s="291"/>
      <c r="AI75" s="282">
        <v>421.0</v>
      </c>
      <c r="AJ75" s="292" t="str">
        <f t="shared" si="6"/>
        <v>#REF!</v>
      </c>
      <c r="AK75" s="292" t="str">
        <f t="shared" si="7"/>
        <v>#REF!</v>
      </c>
      <c r="AL75" s="293"/>
      <c r="AM75" s="291"/>
      <c r="AN75" s="291"/>
    </row>
    <row r="76" ht="15.75" customHeight="1" outlineLevel="1">
      <c r="A76" s="282">
        <v>73.0</v>
      </c>
      <c r="B76" s="282">
        <v>73.0</v>
      </c>
      <c r="C76" s="282">
        <f t="shared" si="2"/>
        <v>73</v>
      </c>
      <c r="D76" s="294"/>
      <c r="E76" s="303"/>
      <c r="F76" s="305"/>
      <c r="G76" s="311"/>
      <c r="H76" s="312" t="s">
        <v>2237</v>
      </c>
      <c r="I76" s="203"/>
      <c r="J76" s="203"/>
      <c r="K76" s="203"/>
      <c r="L76" s="203"/>
      <c r="M76" s="203"/>
      <c r="N76" s="203"/>
      <c r="O76" s="203"/>
      <c r="P76" s="204"/>
      <c r="Q76" s="294"/>
      <c r="R76" s="303"/>
      <c r="S76" s="305"/>
      <c r="T76" s="305"/>
      <c r="U76" s="295" t="s">
        <v>2238</v>
      </c>
      <c r="V76" s="203"/>
      <c r="W76" s="203"/>
      <c r="X76" s="203"/>
      <c r="Y76" s="203"/>
      <c r="Z76" s="203"/>
      <c r="AA76" s="203"/>
      <c r="AB76" s="203"/>
      <c r="AC76" s="204"/>
      <c r="AD76" s="289" t="str">
        <f t="shared" si="3"/>
        <v>名称/codeNm</v>
      </c>
      <c r="AE76" s="290" t="s">
        <v>19</v>
      </c>
      <c r="AF76" s="297">
        <v>256.0</v>
      </c>
      <c r="AG76" s="297" t="s">
        <v>565</v>
      </c>
      <c r="AH76" s="291"/>
      <c r="AI76" s="282">
        <v>421.0</v>
      </c>
      <c r="AJ76" s="292" t="str">
        <f t="shared" si="6"/>
        <v>#REF!</v>
      </c>
      <c r="AK76" s="292" t="str">
        <f t="shared" si="7"/>
        <v>#REF!</v>
      </c>
      <c r="AL76" s="293"/>
      <c r="AM76" s="291"/>
      <c r="AN76" s="291"/>
    </row>
    <row r="77" ht="15.75" customHeight="1" outlineLevel="1">
      <c r="A77" s="282">
        <v>74.0</v>
      </c>
      <c r="B77" s="282">
        <v>74.0</v>
      </c>
      <c r="C77" s="282">
        <f t="shared" si="2"/>
        <v>74</v>
      </c>
      <c r="D77" s="294"/>
      <c r="E77" s="303"/>
      <c r="F77" s="305"/>
      <c r="G77" s="316" t="s">
        <v>2283</v>
      </c>
      <c r="H77" s="284"/>
      <c r="I77" s="284"/>
      <c r="J77" s="284"/>
      <c r="K77" s="284"/>
      <c r="L77" s="284"/>
      <c r="M77" s="284"/>
      <c r="N77" s="284"/>
      <c r="O77" s="284"/>
      <c r="P77" s="285"/>
      <c r="Q77" s="294"/>
      <c r="R77" s="303"/>
      <c r="S77" s="305"/>
      <c r="T77" s="300" t="s">
        <v>1400</v>
      </c>
      <c r="U77" s="287"/>
      <c r="V77" s="287"/>
      <c r="W77" s="287"/>
      <c r="X77" s="287"/>
      <c r="Y77" s="287"/>
      <c r="Z77" s="287"/>
      <c r="AA77" s="287"/>
      <c r="AB77" s="287"/>
      <c r="AC77" s="288"/>
      <c r="AD77" s="289" t="str">
        <f t="shared" si="3"/>
        <v>他事業者有無(その他)/nearbyCdOther</v>
      </c>
      <c r="AE77" s="290" t="s">
        <v>525</v>
      </c>
      <c r="AF77" s="297" t="s">
        <v>565</v>
      </c>
      <c r="AG77" s="297" t="s">
        <v>565</v>
      </c>
      <c r="AH77" s="291"/>
      <c r="AI77" s="282">
        <v>422.0</v>
      </c>
      <c r="AJ77" s="292" t="str">
        <f t="shared" si="6"/>
        <v>#REF!</v>
      </c>
      <c r="AK77" s="292" t="str">
        <f t="shared" si="7"/>
        <v>#REF!</v>
      </c>
      <c r="AL77" s="299"/>
      <c r="AM77" s="291"/>
      <c r="AN77" s="291"/>
    </row>
    <row r="78" ht="15.75" customHeight="1" outlineLevel="1">
      <c r="A78" s="282">
        <v>75.0</v>
      </c>
      <c r="B78" s="282">
        <v>75.0</v>
      </c>
      <c r="C78" s="282">
        <f t="shared" si="2"/>
        <v>75</v>
      </c>
      <c r="D78" s="294"/>
      <c r="E78" s="303"/>
      <c r="F78" s="305"/>
      <c r="G78" s="311"/>
      <c r="H78" s="312" t="s">
        <v>2235</v>
      </c>
      <c r="I78" s="203"/>
      <c r="J78" s="203"/>
      <c r="K78" s="203"/>
      <c r="L78" s="203"/>
      <c r="M78" s="203"/>
      <c r="N78" s="203"/>
      <c r="O78" s="203"/>
      <c r="P78" s="204"/>
      <c r="Q78" s="294"/>
      <c r="R78" s="303"/>
      <c r="S78" s="305"/>
      <c r="T78" s="305"/>
      <c r="U78" s="295" t="s">
        <v>2236</v>
      </c>
      <c r="V78" s="203"/>
      <c r="W78" s="203"/>
      <c r="X78" s="203"/>
      <c r="Y78" s="203"/>
      <c r="Z78" s="203"/>
      <c r="AA78" s="203"/>
      <c r="AB78" s="203"/>
      <c r="AC78" s="204"/>
      <c r="AD78" s="289" t="str">
        <f t="shared" si="3"/>
        <v>コード/code</v>
      </c>
      <c r="AE78" s="290" t="s">
        <v>19</v>
      </c>
      <c r="AF78" s="297">
        <v>1.0</v>
      </c>
      <c r="AG78" s="297" t="s">
        <v>565</v>
      </c>
      <c r="AH78" s="291"/>
      <c r="AI78" s="282">
        <v>422.0</v>
      </c>
      <c r="AJ78" s="292" t="str">
        <f t="shared" si="6"/>
        <v>#REF!</v>
      </c>
      <c r="AK78" s="292" t="str">
        <f t="shared" si="7"/>
        <v>#REF!</v>
      </c>
      <c r="AL78" s="293"/>
      <c r="AM78" s="291"/>
      <c r="AN78" s="291"/>
    </row>
    <row r="79" ht="15.75" customHeight="1" outlineLevel="1">
      <c r="A79" s="282">
        <v>76.0</v>
      </c>
      <c r="B79" s="282">
        <v>76.0</v>
      </c>
      <c r="C79" s="282">
        <f t="shared" si="2"/>
        <v>76</v>
      </c>
      <c r="D79" s="294"/>
      <c r="E79" s="303"/>
      <c r="F79" s="305"/>
      <c r="G79" s="311"/>
      <c r="H79" s="312" t="s">
        <v>2237</v>
      </c>
      <c r="I79" s="203"/>
      <c r="J79" s="203"/>
      <c r="K79" s="203"/>
      <c r="L79" s="203"/>
      <c r="M79" s="203"/>
      <c r="N79" s="203"/>
      <c r="O79" s="203"/>
      <c r="P79" s="204"/>
      <c r="Q79" s="294"/>
      <c r="R79" s="303"/>
      <c r="S79" s="305"/>
      <c r="T79" s="305"/>
      <c r="U79" s="295" t="s">
        <v>2238</v>
      </c>
      <c r="V79" s="203"/>
      <c r="W79" s="203"/>
      <c r="X79" s="203"/>
      <c r="Y79" s="203"/>
      <c r="Z79" s="203"/>
      <c r="AA79" s="203"/>
      <c r="AB79" s="203"/>
      <c r="AC79" s="204"/>
      <c r="AD79" s="289" t="str">
        <f t="shared" si="3"/>
        <v>名称/codeNm</v>
      </c>
      <c r="AE79" s="290" t="s">
        <v>19</v>
      </c>
      <c r="AF79" s="297">
        <v>256.0</v>
      </c>
      <c r="AG79" s="297" t="s">
        <v>565</v>
      </c>
      <c r="AH79" s="291"/>
      <c r="AI79" s="282">
        <v>422.0</v>
      </c>
      <c r="AJ79" s="292" t="str">
        <f t="shared" si="6"/>
        <v>#REF!</v>
      </c>
      <c r="AK79" s="292" t="str">
        <f t="shared" si="7"/>
        <v>#REF!</v>
      </c>
      <c r="AL79" s="293"/>
      <c r="AM79" s="291"/>
      <c r="AN79" s="291"/>
    </row>
    <row r="80" ht="15.75" customHeight="1" outlineLevel="1">
      <c r="A80" s="282">
        <v>77.0</v>
      </c>
      <c r="B80" s="282">
        <v>77.0</v>
      </c>
      <c r="C80" s="282">
        <f t="shared" si="2"/>
        <v>77</v>
      </c>
      <c r="D80" s="294"/>
      <c r="E80" s="303"/>
      <c r="F80" s="305"/>
      <c r="G80" s="312" t="s">
        <v>2284</v>
      </c>
      <c r="H80" s="203"/>
      <c r="I80" s="203"/>
      <c r="J80" s="203"/>
      <c r="K80" s="203"/>
      <c r="L80" s="203"/>
      <c r="M80" s="203"/>
      <c r="N80" s="203"/>
      <c r="O80" s="203"/>
      <c r="P80" s="204"/>
      <c r="Q80" s="294"/>
      <c r="R80" s="303"/>
      <c r="S80" s="305"/>
      <c r="T80" s="295" t="s">
        <v>1401</v>
      </c>
      <c r="U80" s="203"/>
      <c r="V80" s="203"/>
      <c r="W80" s="203"/>
      <c r="X80" s="203"/>
      <c r="Y80" s="203"/>
      <c r="Z80" s="203"/>
      <c r="AA80" s="203"/>
      <c r="AB80" s="203"/>
      <c r="AC80" s="204"/>
      <c r="AD80" s="289" t="str">
        <f t="shared" si="3"/>
        <v>他事業者名(その他)/nearbyOperatorNm</v>
      </c>
      <c r="AE80" s="290" t="s">
        <v>19</v>
      </c>
      <c r="AF80" s="297">
        <v>512.0</v>
      </c>
      <c r="AG80" s="297" t="s">
        <v>565</v>
      </c>
      <c r="AH80" s="291"/>
      <c r="AI80" s="282">
        <v>423.0</v>
      </c>
      <c r="AJ80" s="292" t="str">
        <f t="shared" si="6"/>
        <v>#REF!</v>
      </c>
      <c r="AK80" s="292" t="str">
        <f t="shared" si="7"/>
        <v>#REF!</v>
      </c>
      <c r="AL80" s="293"/>
      <c r="AM80" s="317"/>
      <c r="AN80" s="318"/>
    </row>
    <row r="81" ht="15.75" customHeight="1" outlineLevel="1">
      <c r="A81" s="319">
        <v>468.0</v>
      </c>
      <c r="B81" s="282"/>
      <c r="C81" s="319">
        <f t="shared" si="2"/>
        <v>78</v>
      </c>
      <c r="D81" s="294"/>
      <c r="E81" s="303"/>
      <c r="F81" s="305"/>
      <c r="G81" s="320" t="s">
        <v>1370</v>
      </c>
      <c r="H81" s="287"/>
      <c r="I81" s="287"/>
      <c r="J81" s="287"/>
      <c r="K81" s="287"/>
      <c r="L81" s="287"/>
      <c r="M81" s="287"/>
      <c r="N81" s="287"/>
      <c r="O81" s="287"/>
      <c r="P81" s="288"/>
      <c r="Q81" s="294"/>
      <c r="R81" s="303"/>
      <c r="S81" s="305"/>
      <c r="T81" s="320" t="s">
        <v>1395</v>
      </c>
      <c r="U81" s="287"/>
      <c r="V81" s="287"/>
      <c r="W81" s="287"/>
      <c r="X81" s="287"/>
      <c r="Y81" s="287"/>
      <c r="Z81" s="287"/>
      <c r="AA81" s="287"/>
      <c r="AB81" s="287"/>
      <c r="AC81" s="288"/>
      <c r="AD81" s="289" t="str">
        <f t="shared" si="3"/>
        <v>高度特定局フラグ/foundationalBaseFlg</v>
      </c>
      <c r="AE81" s="290" t="s">
        <v>525</v>
      </c>
      <c r="AF81" s="297" t="s">
        <v>565</v>
      </c>
      <c r="AG81" s="297" t="s">
        <v>565</v>
      </c>
      <c r="AH81" s="291"/>
      <c r="AI81" s="319">
        <v>429.0</v>
      </c>
      <c r="AJ81" s="321" t="str">
        <f t="shared" si="6"/>
        <v>#REF!</v>
      </c>
      <c r="AK81" s="321" t="str">
        <f t="shared" si="7"/>
        <v>#REF!</v>
      </c>
      <c r="AL81" s="299"/>
      <c r="AM81" s="322">
        <v>43742.0</v>
      </c>
      <c r="AN81" s="318" t="s">
        <v>2285</v>
      </c>
    </row>
    <row r="82" ht="15.75" customHeight="1" outlineLevel="1">
      <c r="A82" s="319">
        <v>469.0</v>
      </c>
      <c r="B82" s="282"/>
      <c r="C82" s="319">
        <f t="shared" si="2"/>
        <v>79</v>
      </c>
      <c r="D82" s="294"/>
      <c r="E82" s="303"/>
      <c r="F82" s="305"/>
      <c r="G82" s="323"/>
      <c r="H82" s="324" t="s">
        <v>2235</v>
      </c>
      <c r="I82" s="203"/>
      <c r="J82" s="203"/>
      <c r="K82" s="203"/>
      <c r="L82" s="203"/>
      <c r="M82" s="203"/>
      <c r="N82" s="203"/>
      <c r="O82" s="203"/>
      <c r="P82" s="204"/>
      <c r="Q82" s="294"/>
      <c r="R82" s="303"/>
      <c r="S82" s="305"/>
      <c r="T82" s="325"/>
      <c r="U82" s="324" t="s">
        <v>2236</v>
      </c>
      <c r="V82" s="203"/>
      <c r="W82" s="203"/>
      <c r="X82" s="203"/>
      <c r="Y82" s="203"/>
      <c r="Z82" s="203"/>
      <c r="AA82" s="203"/>
      <c r="AB82" s="203"/>
      <c r="AC82" s="204"/>
      <c r="AD82" s="289" t="str">
        <f t="shared" si="3"/>
        <v>コード/code</v>
      </c>
      <c r="AE82" s="290" t="s">
        <v>19</v>
      </c>
      <c r="AF82" s="297">
        <v>1.0</v>
      </c>
      <c r="AG82" s="297" t="s">
        <v>565</v>
      </c>
      <c r="AH82" s="291"/>
      <c r="AI82" s="319">
        <v>429.0</v>
      </c>
      <c r="AJ82" s="321" t="str">
        <f t="shared" si="6"/>
        <v>#REF!</v>
      </c>
      <c r="AK82" s="321" t="str">
        <f t="shared" si="7"/>
        <v>#REF!</v>
      </c>
      <c r="AL82" s="293"/>
      <c r="AM82" s="322">
        <v>43742.0</v>
      </c>
      <c r="AN82" s="318" t="s">
        <v>2285</v>
      </c>
    </row>
    <row r="83" ht="15.75" customHeight="1" outlineLevel="1">
      <c r="A83" s="319">
        <v>470.0</v>
      </c>
      <c r="B83" s="282"/>
      <c r="C83" s="319">
        <f t="shared" si="2"/>
        <v>80</v>
      </c>
      <c r="D83" s="294"/>
      <c r="E83" s="303"/>
      <c r="F83" s="305"/>
      <c r="G83" s="323"/>
      <c r="H83" s="324" t="s">
        <v>2237</v>
      </c>
      <c r="I83" s="203"/>
      <c r="J83" s="203"/>
      <c r="K83" s="203"/>
      <c r="L83" s="203"/>
      <c r="M83" s="203"/>
      <c r="N83" s="203"/>
      <c r="O83" s="203"/>
      <c r="P83" s="204"/>
      <c r="Q83" s="294"/>
      <c r="R83" s="303"/>
      <c r="S83" s="305"/>
      <c r="T83" s="325"/>
      <c r="U83" s="324" t="s">
        <v>2238</v>
      </c>
      <c r="V83" s="203"/>
      <c r="W83" s="203"/>
      <c r="X83" s="203"/>
      <c r="Y83" s="203"/>
      <c r="Z83" s="203"/>
      <c r="AA83" s="203"/>
      <c r="AB83" s="203"/>
      <c r="AC83" s="204"/>
      <c r="AD83" s="289" t="str">
        <f t="shared" si="3"/>
        <v>名称/codeNm</v>
      </c>
      <c r="AE83" s="290" t="s">
        <v>19</v>
      </c>
      <c r="AF83" s="297">
        <v>256.0</v>
      </c>
      <c r="AG83" s="297" t="s">
        <v>565</v>
      </c>
      <c r="AH83" s="291"/>
      <c r="AI83" s="319">
        <v>429.0</v>
      </c>
      <c r="AJ83" s="321" t="str">
        <f t="shared" si="6"/>
        <v>#REF!</v>
      </c>
      <c r="AK83" s="321" t="str">
        <f t="shared" si="7"/>
        <v>#REF!</v>
      </c>
      <c r="AL83" s="293"/>
      <c r="AM83" s="322">
        <v>43742.0</v>
      </c>
      <c r="AN83" s="318" t="s">
        <v>2285</v>
      </c>
    </row>
    <row r="84" ht="15.75" customHeight="1">
      <c r="A84" s="282">
        <v>78.0</v>
      </c>
      <c r="B84" s="282">
        <v>78.0</v>
      </c>
      <c r="C84" s="282">
        <f t="shared" si="2"/>
        <v>81</v>
      </c>
      <c r="D84" s="294"/>
      <c r="E84" s="303"/>
      <c r="F84" s="313" t="s">
        <v>54</v>
      </c>
      <c r="G84" s="287"/>
      <c r="H84" s="287"/>
      <c r="I84" s="287"/>
      <c r="J84" s="287"/>
      <c r="K84" s="287"/>
      <c r="L84" s="287"/>
      <c r="M84" s="287"/>
      <c r="N84" s="287"/>
      <c r="O84" s="287"/>
      <c r="P84" s="288"/>
      <c r="Q84" s="294"/>
      <c r="R84" s="303"/>
      <c r="S84" s="300" t="s">
        <v>2286</v>
      </c>
      <c r="T84" s="287"/>
      <c r="U84" s="287"/>
      <c r="V84" s="287"/>
      <c r="W84" s="287"/>
      <c r="X84" s="287"/>
      <c r="Y84" s="287"/>
      <c r="Z84" s="287"/>
      <c r="AA84" s="287"/>
      <c r="AB84" s="287"/>
      <c r="AC84" s="288"/>
      <c r="AD84" s="289" t="str">
        <f t="shared" si="3"/>
        <v>基地局一覧/bases</v>
      </c>
      <c r="AE84" s="301" t="s">
        <v>2225</v>
      </c>
      <c r="AF84" s="297" t="s">
        <v>565</v>
      </c>
      <c r="AG84" s="297" t="s">
        <v>565</v>
      </c>
      <c r="AH84" s="291" t="s">
        <v>2287</v>
      </c>
      <c r="AI84" s="282"/>
      <c r="AJ84" s="292" t="str">
        <f t="shared" si="6"/>
        <v>#REF!</v>
      </c>
      <c r="AK84" s="292" t="str">
        <f t="shared" si="7"/>
        <v>#REF!</v>
      </c>
      <c r="AL84" s="293"/>
      <c r="AM84" s="291"/>
      <c r="AN84" s="291"/>
    </row>
    <row r="85" ht="15.75" customHeight="1" outlineLevel="1">
      <c r="A85" s="282">
        <v>79.0</v>
      </c>
      <c r="B85" s="282">
        <v>79.0</v>
      </c>
      <c r="C85" s="282">
        <f t="shared" si="2"/>
        <v>82</v>
      </c>
      <c r="D85" s="294"/>
      <c r="E85" s="303"/>
      <c r="F85" s="305"/>
      <c r="G85" s="304" t="s">
        <v>291</v>
      </c>
      <c r="H85" s="203"/>
      <c r="I85" s="203"/>
      <c r="J85" s="203"/>
      <c r="K85" s="203"/>
      <c r="L85" s="203"/>
      <c r="M85" s="203"/>
      <c r="N85" s="203"/>
      <c r="O85" s="203"/>
      <c r="P85" s="204"/>
      <c r="Q85" s="294"/>
      <c r="R85" s="303"/>
      <c r="S85" s="305"/>
      <c r="T85" s="295" t="s">
        <v>292</v>
      </c>
      <c r="U85" s="203"/>
      <c r="V85" s="203"/>
      <c r="W85" s="203"/>
      <c r="X85" s="203"/>
      <c r="Y85" s="203"/>
      <c r="Z85" s="203"/>
      <c r="AA85" s="203"/>
      <c r="AB85" s="203"/>
      <c r="AC85" s="204"/>
      <c r="AD85" s="289" t="str">
        <f t="shared" si="3"/>
        <v>基地局管理番号/baseNumber</v>
      </c>
      <c r="AE85" s="290" t="s">
        <v>19</v>
      </c>
      <c r="AF85" s="297">
        <v>20.0</v>
      </c>
      <c r="AG85" s="297" t="s">
        <v>565</v>
      </c>
      <c r="AH85" s="291"/>
      <c r="AI85" s="282">
        <v>503.0</v>
      </c>
      <c r="AJ85" s="292" t="str">
        <f t="shared" si="6"/>
        <v>#REF!</v>
      </c>
      <c r="AK85" s="292" t="str">
        <f t="shared" si="7"/>
        <v>#REF!</v>
      </c>
      <c r="AL85" s="293"/>
      <c r="AM85" s="291"/>
      <c r="AN85" s="291"/>
    </row>
    <row r="86" ht="15.75" customHeight="1" outlineLevel="1">
      <c r="A86" s="282">
        <v>80.0</v>
      </c>
      <c r="B86" s="282">
        <v>80.0</v>
      </c>
      <c r="C86" s="282">
        <f t="shared" si="2"/>
        <v>83</v>
      </c>
      <c r="D86" s="294"/>
      <c r="E86" s="303"/>
      <c r="F86" s="305"/>
      <c r="G86" s="312" t="s">
        <v>1421</v>
      </c>
      <c r="H86" s="203"/>
      <c r="I86" s="203"/>
      <c r="J86" s="203"/>
      <c r="K86" s="203"/>
      <c r="L86" s="203"/>
      <c r="M86" s="203"/>
      <c r="N86" s="203"/>
      <c r="O86" s="203"/>
      <c r="P86" s="204"/>
      <c r="Q86" s="294"/>
      <c r="R86" s="303"/>
      <c r="S86" s="305"/>
      <c r="T86" s="295" t="s">
        <v>1444</v>
      </c>
      <c r="U86" s="203"/>
      <c r="V86" s="203"/>
      <c r="W86" s="203"/>
      <c r="X86" s="203"/>
      <c r="Y86" s="203"/>
      <c r="Z86" s="203"/>
      <c r="AA86" s="203"/>
      <c r="AB86" s="203"/>
      <c r="AC86" s="204"/>
      <c r="AD86" s="289" t="str">
        <f t="shared" si="3"/>
        <v>基地局名(漢字)/baseNmKanji</v>
      </c>
      <c r="AE86" s="290" t="s">
        <v>19</v>
      </c>
      <c r="AF86" s="297">
        <v>512.0</v>
      </c>
      <c r="AG86" s="297" t="s">
        <v>565</v>
      </c>
      <c r="AH86" s="291"/>
      <c r="AI86" s="282">
        <v>504.0</v>
      </c>
      <c r="AJ86" s="292" t="str">
        <f t="shared" si="6"/>
        <v>#REF!</v>
      </c>
      <c r="AK86" s="292" t="str">
        <f t="shared" si="7"/>
        <v>#REF!</v>
      </c>
      <c r="AL86" s="293"/>
      <c r="AM86" s="291"/>
      <c r="AN86" s="291"/>
    </row>
    <row r="87" ht="15.75" customHeight="1" outlineLevel="1">
      <c r="A87" s="282">
        <v>81.0</v>
      </c>
      <c r="B87" s="282">
        <v>81.0</v>
      </c>
      <c r="C87" s="282">
        <f t="shared" si="2"/>
        <v>84</v>
      </c>
      <c r="D87" s="294"/>
      <c r="E87" s="303"/>
      <c r="F87" s="305"/>
      <c r="G87" s="312" t="s">
        <v>1422</v>
      </c>
      <c r="H87" s="203"/>
      <c r="I87" s="203"/>
      <c r="J87" s="203"/>
      <c r="K87" s="203"/>
      <c r="L87" s="203"/>
      <c r="M87" s="203"/>
      <c r="N87" s="203"/>
      <c r="O87" s="203"/>
      <c r="P87" s="204"/>
      <c r="Q87" s="294"/>
      <c r="R87" s="303"/>
      <c r="S87" s="305"/>
      <c r="T87" s="295" t="s">
        <v>1445</v>
      </c>
      <c r="U87" s="203"/>
      <c r="V87" s="203"/>
      <c r="W87" s="203"/>
      <c r="X87" s="203"/>
      <c r="Y87" s="203"/>
      <c r="Z87" s="203"/>
      <c r="AA87" s="203"/>
      <c r="AB87" s="203"/>
      <c r="AC87" s="204"/>
      <c r="AD87" s="289" t="str">
        <f t="shared" si="3"/>
        <v>基地局名(かな)/baseNmKana</v>
      </c>
      <c r="AE87" s="290" t="s">
        <v>19</v>
      </c>
      <c r="AF87" s="297">
        <v>512.0</v>
      </c>
      <c r="AG87" s="297" t="s">
        <v>565</v>
      </c>
      <c r="AH87" s="291"/>
      <c r="AI87" s="282">
        <v>507.0</v>
      </c>
      <c r="AJ87" s="292" t="str">
        <f t="shared" si="6"/>
        <v>#REF!</v>
      </c>
      <c r="AK87" s="292" t="str">
        <f t="shared" si="7"/>
        <v>#REF!</v>
      </c>
      <c r="AL87" s="293"/>
      <c r="AM87" s="291"/>
      <c r="AN87" s="291"/>
    </row>
    <row r="88" ht="15.75" customHeight="1" outlineLevel="1">
      <c r="A88" s="282">
        <v>82.0</v>
      </c>
      <c r="B88" s="282">
        <v>82.0</v>
      </c>
      <c r="C88" s="282">
        <f t="shared" si="2"/>
        <v>85</v>
      </c>
      <c r="D88" s="294"/>
      <c r="E88" s="303"/>
      <c r="F88" s="305"/>
      <c r="G88" s="312" t="s">
        <v>1423</v>
      </c>
      <c r="H88" s="203"/>
      <c r="I88" s="203"/>
      <c r="J88" s="203"/>
      <c r="K88" s="203"/>
      <c r="L88" s="203"/>
      <c r="M88" s="203"/>
      <c r="N88" s="203"/>
      <c r="O88" s="203"/>
      <c r="P88" s="204"/>
      <c r="Q88" s="294"/>
      <c r="R88" s="303"/>
      <c r="S88" s="305"/>
      <c r="T88" s="295" t="s">
        <v>1446</v>
      </c>
      <c r="U88" s="203"/>
      <c r="V88" s="203"/>
      <c r="W88" s="203"/>
      <c r="X88" s="203"/>
      <c r="Y88" s="203"/>
      <c r="Z88" s="203"/>
      <c r="AA88" s="203"/>
      <c r="AB88" s="203"/>
      <c r="AC88" s="204"/>
      <c r="AD88" s="289" t="str">
        <f t="shared" si="3"/>
        <v>基地局名(ローマ字)/baseNmRoman</v>
      </c>
      <c r="AE88" s="290" t="s">
        <v>19</v>
      </c>
      <c r="AF88" s="297">
        <v>512.0</v>
      </c>
      <c r="AG88" s="297" t="s">
        <v>565</v>
      </c>
      <c r="AH88" s="291"/>
      <c r="AI88" s="282">
        <v>508.0</v>
      </c>
      <c r="AJ88" s="292" t="str">
        <f t="shared" si="6"/>
        <v>#REF!</v>
      </c>
      <c r="AK88" s="292" t="str">
        <f t="shared" si="7"/>
        <v>#REF!</v>
      </c>
      <c r="AL88" s="293"/>
      <c r="AM88" s="291"/>
      <c r="AN88" s="291"/>
    </row>
    <row r="89" ht="15.75" customHeight="1" outlineLevel="1">
      <c r="A89" s="282">
        <v>83.0</v>
      </c>
      <c r="B89" s="282">
        <v>83.0</v>
      </c>
      <c r="C89" s="282">
        <f t="shared" si="2"/>
        <v>86</v>
      </c>
      <c r="D89" s="294"/>
      <c r="E89" s="303"/>
      <c r="F89" s="305"/>
      <c r="G89" s="316" t="s">
        <v>386</v>
      </c>
      <c r="H89" s="284"/>
      <c r="I89" s="284"/>
      <c r="J89" s="284"/>
      <c r="K89" s="284"/>
      <c r="L89" s="284"/>
      <c r="M89" s="284"/>
      <c r="N89" s="284"/>
      <c r="O89" s="284"/>
      <c r="P89" s="285"/>
      <c r="Q89" s="294"/>
      <c r="R89" s="303"/>
      <c r="S89" s="305"/>
      <c r="T89" s="300" t="s">
        <v>387</v>
      </c>
      <c r="U89" s="287"/>
      <c r="V89" s="287"/>
      <c r="W89" s="287"/>
      <c r="X89" s="287"/>
      <c r="Y89" s="287"/>
      <c r="Z89" s="287"/>
      <c r="AA89" s="287"/>
      <c r="AB89" s="287"/>
      <c r="AC89" s="288"/>
      <c r="AD89" s="289" t="str">
        <f t="shared" si="3"/>
        <v>周波数帯/frequencyBand</v>
      </c>
      <c r="AE89" s="290" t="s">
        <v>525</v>
      </c>
      <c r="AF89" s="297" t="s">
        <v>565</v>
      </c>
      <c r="AG89" s="297" t="s">
        <v>565</v>
      </c>
      <c r="AH89" s="291"/>
      <c r="AI89" s="282">
        <v>506.0</v>
      </c>
      <c r="AJ89" s="292" t="str">
        <f t="shared" si="6"/>
        <v>#REF!</v>
      </c>
      <c r="AK89" s="292" t="str">
        <f t="shared" si="7"/>
        <v>#REF!</v>
      </c>
      <c r="AL89" s="299"/>
      <c r="AM89" s="291"/>
      <c r="AN89" s="291"/>
    </row>
    <row r="90" ht="15.75" customHeight="1" outlineLevel="1">
      <c r="A90" s="282">
        <v>84.0</v>
      </c>
      <c r="B90" s="282">
        <v>84.0</v>
      </c>
      <c r="C90" s="282">
        <f t="shared" si="2"/>
        <v>87</v>
      </c>
      <c r="D90" s="294"/>
      <c r="E90" s="303"/>
      <c r="F90" s="305"/>
      <c r="G90" s="311"/>
      <c r="H90" s="312" t="s">
        <v>2235</v>
      </c>
      <c r="I90" s="203"/>
      <c r="J90" s="203"/>
      <c r="K90" s="203"/>
      <c r="L90" s="203"/>
      <c r="M90" s="203"/>
      <c r="N90" s="203"/>
      <c r="O90" s="203"/>
      <c r="P90" s="204"/>
      <c r="Q90" s="294"/>
      <c r="R90" s="303"/>
      <c r="S90" s="305"/>
      <c r="T90" s="305"/>
      <c r="U90" s="295" t="s">
        <v>2236</v>
      </c>
      <c r="V90" s="203"/>
      <c r="W90" s="203"/>
      <c r="X90" s="203"/>
      <c r="Y90" s="203"/>
      <c r="Z90" s="203"/>
      <c r="AA90" s="203"/>
      <c r="AB90" s="203"/>
      <c r="AC90" s="204"/>
      <c r="AD90" s="289" t="str">
        <f t="shared" si="3"/>
        <v>コード/code</v>
      </c>
      <c r="AE90" s="290" t="s">
        <v>19</v>
      </c>
      <c r="AF90" s="297">
        <v>2.0</v>
      </c>
      <c r="AG90" s="297" t="s">
        <v>565</v>
      </c>
      <c r="AH90" s="291"/>
      <c r="AI90" s="282">
        <v>506.0</v>
      </c>
      <c r="AJ90" s="292" t="str">
        <f t="shared" si="6"/>
        <v>#REF!</v>
      </c>
      <c r="AK90" s="292" t="str">
        <f t="shared" si="7"/>
        <v>#REF!</v>
      </c>
      <c r="AL90" s="293"/>
      <c r="AM90" s="291"/>
      <c r="AN90" s="291"/>
    </row>
    <row r="91" ht="15.75" customHeight="1" outlineLevel="1">
      <c r="A91" s="282">
        <v>85.0</v>
      </c>
      <c r="B91" s="282">
        <v>85.0</v>
      </c>
      <c r="C91" s="282">
        <f t="shared" si="2"/>
        <v>88</v>
      </c>
      <c r="D91" s="294"/>
      <c r="E91" s="303"/>
      <c r="F91" s="305"/>
      <c r="G91" s="311"/>
      <c r="H91" s="312" t="s">
        <v>2237</v>
      </c>
      <c r="I91" s="203"/>
      <c r="J91" s="203"/>
      <c r="K91" s="203"/>
      <c r="L91" s="203"/>
      <c r="M91" s="203"/>
      <c r="N91" s="203"/>
      <c r="O91" s="203"/>
      <c r="P91" s="204"/>
      <c r="Q91" s="294"/>
      <c r="R91" s="303"/>
      <c r="S91" s="305"/>
      <c r="T91" s="305"/>
      <c r="U91" s="295" t="s">
        <v>2238</v>
      </c>
      <c r="V91" s="203"/>
      <c r="W91" s="203"/>
      <c r="X91" s="203"/>
      <c r="Y91" s="203"/>
      <c r="Z91" s="203"/>
      <c r="AA91" s="203"/>
      <c r="AB91" s="203"/>
      <c r="AC91" s="204"/>
      <c r="AD91" s="289" t="str">
        <f t="shared" si="3"/>
        <v>名称/codeNm</v>
      </c>
      <c r="AE91" s="290" t="s">
        <v>19</v>
      </c>
      <c r="AF91" s="297">
        <v>256.0</v>
      </c>
      <c r="AG91" s="297" t="s">
        <v>565</v>
      </c>
      <c r="AH91" s="291"/>
      <c r="AI91" s="282">
        <v>506.0</v>
      </c>
      <c r="AJ91" s="292" t="str">
        <f t="shared" si="6"/>
        <v>#REF!</v>
      </c>
      <c r="AK91" s="292" t="str">
        <f t="shared" si="7"/>
        <v>#REF!</v>
      </c>
      <c r="AL91" s="293"/>
      <c r="AM91" s="291"/>
      <c r="AN91" s="291"/>
    </row>
    <row r="92" ht="15.75" customHeight="1" outlineLevel="1">
      <c r="A92" s="282">
        <v>86.0</v>
      </c>
      <c r="B92" s="282">
        <v>86.0</v>
      </c>
      <c r="C92" s="282">
        <f t="shared" si="2"/>
        <v>89</v>
      </c>
      <c r="D92" s="294"/>
      <c r="E92" s="303"/>
      <c r="F92" s="305"/>
      <c r="G92" s="316" t="s">
        <v>2288</v>
      </c>
      <c r="H92" s="284"/>
      <c r="I92" s="284"/>
      <c r="J92" s="284"/>
      <c r="K92" s="284"/>
      <c r="L92" s="284"/>
      <c r="M92" s="284"/>
      <c r="N92" s="284"/>
      <c r="O92" s="284"/>
      <c r="P92" s="285"/>
      <c r="Q92" s="294"/>
      <c r="R92" s="303"/>
      <c r="S92" s="305"/>
      <c r="T92" s="300" t="s">
        <v>1447</v>
      </c>
      <c r="U92" s="287"/>
      <c r="V92" s="287"/>
      <c r="W92" s="287"/>
      <c r="X92" s="287"/>
      <c r="Y92" s="287"/>
      <c r="Z92" s="287"/>
      <c r="AA92" s="287"/>
      <c r="AB92" s="287"/>
      <c r="AC92" s="288"/>
      <c r="AD92" s="289" t="str">
        <f t="shared" si="3"/>
        <v>変更申請フラグ/licenseChangeFlg</v>
      </c>
      <c r="AE92" s="290" t="s">
        <v>525</v>
      </c>
      <c r="AF92" s="297" t="s">
        <v>565</v>
      </c>
      <c r="AG92" s="297" t="s">
        <v>565</v>
      </c>
      <c r="AH92" s="291"/>
      <c r="AI92" s="282">
        <v>512.0</v>
      </c>
      <c r="AJ92" s="292" t="str">
        <f t="shared" si="6"/>
        <v>#REF!</v>
      </c>
      <c r="AK92" s="292" t="str">
        <f t="shared" si="7"/>
        <v>#REF!</v>
      </c>
      <c r="AL92" s="299"/>
      <c r="AM92" s="291"/>
      <c r="AN92" s="291"/>
    </row>
    <row r="93" ht="15.75" customHeight="1" outlineLevel="1">
      <c r="A93" s="282">
        <v>87.0</v>
      </c>
      <c r="B93" s="282">
        <v>87.0</v>
      </c>
      <c r="C93" s="282">
        <f t="shared" si="2"/>
        <v>90</v>
      </c>
      <c r="D93" s="294"/>
      <c r="E93" s="303"/>
      <c r="F93" s="305"/>
      <c r="G93" s="311"/>
      <c r="H93" s="312" t="s">
        <v>2235</v>
      </c>
      <c r="I93" s="203"/>
      <c r="J93" s="203"/>
      <c r="K93" s="203"/>
      <c r="L93" s="203"/>
      <c r="M93" s="203"/>
      <c r="N93" s="203"/>
      <c r="O93" s="203"/>
      <c r="P93" s="204"/>
      <c r="Q93" s="294"/>
      <c r="R93" s="303"/>
      <c r="S93" s="305"/>
      <c r="T93" s="305"/>
      <c r="U93" s="295" t="s">
        <v>2236</v>
      </c>
      <c r="V93" s="203"/>
      <c r="W93" s="203"/>
      <c r="X93" s="203"/>
      <c r="Y93" s="203"/>
      <c r="Z93" s="203"/>
      <c r="AA93" s="203"/>
      <c r="AB93" s="203"/>
      <c r="AC93" s="204"/>
      <c r="AD93" s="289" t="str">
        <f t="shared" si="3"/>
        <v>コード/code</v>
      </c>
      <c r="AE93" s="290" t="s">
        <v>19</v>
      </c>
      <c r="AF93" s="297">
        <v>1.0</v>
      </c>
      <c r="AG93" s="297" t="s">
        <v>565</v>
      </c>
      <c r="AH93" s="291"/>
      <c r="AI93" s="282">
        <v>512.0</v>
      </c>
      <c r="AJ93" s="292" t="str">
        <f t="shared" si="6"/>
        <v>#REF!</v>
      </c>
      <c r="AK93" s="292" t="str">
        <f t="shared" si="7"/>
        <v>#REF!</v>
      </c>
      <c r="AL93" s="293"/>
      <c r="AM93" s="291"/>
      <c r="AN93" s="291"/>
    </row>
    <row r="94" ht="15.75" customHeight="1" outlineLevel="1">
      <c r="A94" s="282">
        <v>88.0</v>
      </c>
      <c r="B94" s="282">
        <v>88.0</v>
      </c>
      <c r="C94" s="282">
        <f t="shared" si="2"/>
        <v>91</v>
      </c>
      <c r="D94" s="294"/>
      <c r="E94" s="303"/>
      <c r="F94" s="305"/>
      <c r="G94" s="311"/>
      <c r="H94" s="312" t="s">
        <v>2237</v>
      </c>
      <c r="I94" s="203"/>
      <c r="J94" s="203"/>
      <c r="K94" s="203"/>
      <c r="L94" s="203"/>
      <c r="M94" s="203"/>
      <c r="N94" s="203"/>
      <c r="O94" s="203"/>
      <c r="P94" s="204"/>
      <c r="Q94" s="294"/>
      <c r="R94" s="303"/>
      <c r="S94" s="305"/>
      <c r="T94" s="305"/>
      <c r="U94" s="295" t="s">
        <v>2238</v>
      </c>
      <c r="V94" s="203"/>
      <c r="W94" s="203"/>
      <c r="X94" s="203"/>
      <c r="Y94" s="203"/>
      <c r="Z94" s="203"/>
      <c r="AA94" s="203"/>
      <c r="AB94" s="203"/>
      <c r="AC94" s="204"/>
      <c r="AD94" s="289" t="str">
        <f t="shared" si="3"/>
        <v>名称/codeNm</v>
      </c>
      <c r="AE94" s="290" t="s">
        <v>19</v>
      </c>
      <c r="AF94" s="297">
        <v>256.0</v>
      </c>
      <c r="AG94" s="297" t="s">
        <v>565</v>
      </c>
      <c r="AH94" s="291"/>
      <c r="AI94" s="282">
        <v>512.0</v>
      </c>
      <c r="AJ94" s="292" t="str">
        <f t="shared" si="6"/>
        <v>#REF!</v>
      </c>
      <c r="AK94" s="292" t="str">
        <f t="shared" si="7"/>
        <v>#REF!</v>
      </c>
      <c r="AL94" s="293"/>
      <c r="AM94" s="291"/>
      <c r="AN94" s="291"/>
    </row>
    <row r="95" ht="15.75" customHeight="1" outlineLevel="1">
      <c r="A95" s="282">
        <v>89.0</v>
      </c>
      <c r="B95" s="326">
        <v>89.0</v>
      </c>
      <c r="C95" s="282">
        <f t="shared" si="2"/>
        <v>92</v>
      </c>
      <c r="D95" s="294"/>
      <c r="E95" s="303"/>
      <c r="F95" s="305"/>
      <c r="G95" s="316" t="s">
        <v>2289</v>
      </c>
      <c r="H95" s="284"/>
      <c r="I95" s="284"/>
      <c r="J95" s="284"/>
      <c r="K95" s="284"/>
      <c r="L95" s="284"/>
      <c r="M95" s="284"/>
      <c r="N95" s="284"/>
      <c r="O95" s="284"/>
      <c r="P95" s="285"/>
      <c r="Q95" s="294"/>
      <c r="R95" s="303"/>
      <c r="S95" s="305"/>
      <c r="T95" s="300" t="s">
        <v>1448</v>
      </c>
      <c r="U95" s="287"/>
      <c r="V95" s="287"/>
      <c r="W95" s="287"/>
      <c r="X95" s="287"/>
      <c r="Y95" s="287"/>
      <c r="Z95" s="287"/>
      <c r="AA95" s="287"/>
      <c r="AB95" s="287"/>
      <c r="AC95" s="288"/>
      <c r="AD95" s="289" t="str">
        <f t="shared" si="3"/>
        <v>技適/非技適/giteki</v>
      </c>
      <c r="AE95" s="297" t="s">
        <v>525</v>
      </c>
      <c r="AF95" s="297" t="s">
        <v>565</v>
      </c>
      <c r="AG95" s="297" t="s">
        <v>565</v>
      </c>
      <c r="AH95" s="298"/>
      <c r="AI95" s="326">
        <v>511.0</v>
      </c>
      <c r="AJ95" s="292" t="str">
        <f t="shared" si="6"/>
        <v>#REF!</v>
      </c>
      <c r="AK95" s="292" t="str">
        <f t="shared" si="7"/>
        <v>#REF!</v>
      </c>
      <c r="AL95" s="299"/>
      <c r="AM95" s="298"/>
      <c r="AN95" s="298"/>
    </row>
    <row r="96" ht="15.75" customHeight="1" outlineLevel="1">
      <c r="A96" s="282">
        <v>90.0</v>
      </c>
      <c r="B96" s="282">
        <v>90.0</v>
      </c>
      <c r="C96" s="282">
        <f t="shared" si="2"/>
        <v>93</v>
      </c>
      <c r="D96" s="294"/>
      <c r="E96" s="303"/>
      <c r="F96" s="305"/>
      <c r="G96" s="311"/>
      <c r="H96" s="312" t="s">
        <v>2235</v>
      </c>
      <c r="I96" s="203"/>
      <c r="J96" s="203"/>
      <c r="K96" s="203"/>
      <c r="L96" s="203"/>
      <c r="M96" s="203"/>
      <c r="N96" s="203"/>
      <c r="O96" s="203"/>
      <c r="P96" s="204"/>
      <c r="Q96" s="294"/>
      <c r="R96" s="303"/>
      <c r="S96" s="305"/>
      <c r="T96" s="305"/>
      <c r="U96" s="295" t="s">
        <v>2236</v>
      </c>
      <c r="V96" s="203"/>
      <c r="W96" s="203"/>
      <c r="X96" s="203"/>
      <c r="Y96" s="203"/>
      <c r="Z96" s="203"/>
      <c r="AA96" s="203"/>
      <c r="AB96" s="203"/>
      <c r="AC96" s="204"/>
      <c r="AD96" s="289" t="str">
        <f t="shared" si="3"/>
        <v>コード/code</v>
      </c>
      <c r="AE96" s="290" t="s">
        <v>19</v>
      </c>
      <c r="AF96" s="297">
        <v>1.0</v>
      </c>
      <c r="AG96" s="297" t="s">
        <v>565</v>
      </c>
      <c r="AH96" s="291"/>
      <c r="AI96" s="282">
        <v>511.0</v>
      </c>
      <c r="AJ96" s="292" t="str">
        <f t="shared" si="6"/>
        <v>#REF!</v>
      </c>
      <c r="AK96" s="292" t="str">
        <f t="shared" si="7"/>
        <v>#REF!</v>
      </c>
      <c r="AL96" s="293"/>
      <c r="AM96" s="291"/>
      <c r="AN96" s="291"/>
    </row>
    <row r="97" ht="15.75" customHeight="1" outlineLevel="1">
      <c r="A97" s="282">
        <v>91.0</v>
      </c>
      <c r="B97" s="282">
        <v>91.0</v>
      </c>
      <c r="C97" s="282">
        <f t="shared" si="2"/>
        <v>94</v>
      </c>
      <c r="D97" s="294"/>
      <c r="E97" s="303"/>
      <c r="F97" s="305"/>
      <c r="G97" s="311"/>
      <c r="H97" s="312" t="s">
        <v>2237</v>
      </c>
      <c r="I97" s="203"/>
      <c r="J97" s="203"/>
      <c r="K97" s="203"/>
      <c r="L97" s="203"/>
      <c r="M97" s="203"/>
      <c r="N97" s="203"/>
      <c r="O97" s="203"/>
      <c r="P97" s="204"/>
      <c r="Q97" s="294"/>
      <c r="R97" s="303"/>
      <c r="S97" s="305"/>
      <c r="T97" s="305"/>
      <c r="U97" s="295" t="s">
        <v>2238</v>
      </c>
      <c r="V97" s="203"/>
      <c r="W97" s="203"/>
      <c r="X97" s="203"/>
      <c r="Y97" s="203"/>
      <c r="Z97" s="203"/>
      <c r="AA97" s="203"/>
      <c r="AB97" s="203"/>
      <c r="AC97" s="204"/>
      <c r="AD97" s="289" t="str">
        <f t="shared" si="3"/>
        <v>名称/codeNm</v>
      </c>
      <c r="AE97" s="290" t="s">
        <v>19</v>
      </c>
      <c r="AF97" s="297">
        <v>256.0</v>
      </c>
      <c r="AG97" s="297" t="s">
        <v>565</v>
      </c>
      <c r="AH97" s="291"/>
      <c r="AI97" s="282">
        <v>511.0</v>
      </c>
      <c r="AJ97" s="292" t="str">
        <f t="shared" si="6"/>
        <v>#REF!</v>
      </c>
      <c r="AK97" s="292" t="str">
        <f t="shared" si="7"/>
        <v>#REF!</v>
      </c>
      <c r="AL97" s="293"/>
      <c r="AM97" s="291"/>
      <c r="AN97" s="291"/>
    </row>
    <row r="98" ht="15.75" customHeight="1" outlineLevel="1">
      <c r="A98" s="282">
        <v>92.0</v>
      </c>
      <c r="B98" s="282">
        <v>92.0</v>
      </c>
      <c r="C98" s="282">
        <f t="shared" si="2"/>
        <v>95</v>
      </c>
      <c r="D98" s="309"/>
      <c r="E98" s="310"/>
      <c r="F98" s="311"/>
      <c r="G98" s="316" t="s">
        <v>213</v>
      </c>
      <c r="H98" s="284"/>
      <c r="I98" s="284"/>
      <c r="J98" s="284"/>
      <c r="K98" s="284"/>
      <c r="L98" s="284"/>
      <c r="M98" s="284"/>
      <c r="N98" s="284"/>
      <c r="O98" s="284"/>
      <c r="P98" s="285"/>
      <c r="Q98" s="309"/>
      <c r="R98" s="310"/>
      <c r="S98" s="311"/>
      <c r="T98" s="316" t="s">
        <v>214</v>
      </c>
      <c r="U98" s="284"/>
      <c r="V98" s="284"/>
      <c r="W98" s="284"/>
      <c r="X98" s="284"/>
      <c r="Y98" s="284"/>
      <c r="Z98" s="284"/>
      <c r="AA98" s="284"/>
      <c r="AB98" s="284"/>
      <c r="AC98" s="285"/>
      <c r="AD98" s="289" t="str">
        <f t="shared" si="3"/>
        <v>都道府県/prefecture</v>
      </c>
      <c r="AE98" s="290" t="s">
        <v>525</v>
      </c>
      <c r="AF98" s="290" t="s">
        <v>565</v>
      </c>
      <c r="AG98" s="290" t="s">
        <v>565</v>
      </c>
      <c r="AH98" s="291"/>
      <c r="AI98" s="282">
        <v>520.0</v>
      </c>
      <c r="AJ98" s="292" t="str">
        <f t="shared" si="6"/>
        <v>#REF!</v>
      </c>
      <c r="AK98" s="292" t="str">
        <f t="shared" si="7"/>
        <v>#REF!</v>
      </c>
      <c r="AL98" s="299"/>
      <c r="AM98" s="291"/>
      <c r="AN98" s="291"/>
    </row>
    <row r="99" ht="15.75" customHeight="1" outlineLevel="1">
      <c r="A99" s="282">
        <v>93.0</v>
      </c>
      <c r="B99" s="282">
        <v>93.0</v>
      </c>
      <c r="C99" s="282">
        <f t="shared" si="2"/>
        <v>96</v>
      </c>
      <c r="D99" s="294"/>
      <c r="E99" s="303"/>
      <c r="F99" s="305"/>
      <c r="G99" s="311"/>
      <c r="H99" s="312" t="s">
        <v>2260</v>
      </c>
      <c r="I99" s="203"/>
      <c r="J99" s="203"/>
      <c r="K99" s="203"/>
      <c r="L99" s="203"/>
      <c r="M99" s="203"/>
      <c r="N99" s="203"/>
      <c r="O99" s="203"/>
      <c r="P99" s="204"/>
      <c r="Q99" s="294"/>
      <c r="R99" s="303"/>
      <c r="S99" s="305"/>
      <c r="T99" s="305"/>
      <c r="U99" s="295" t="s">
        <v>2261</v>
      </c>
      <c r="V99" s="203"/>
      <c r="W99" s="203"/>
      <c r="X99" s="203"/>
      <c r="Y99" s="203"/>
      <c r="Z99" s="203"/>
      <c r="AA99" s="203"/>
      <c r="AB99" s="203"/>
      <c r="AC99" s="204"/>
      <c r="AD99" s="289" t="str">
        <f t="shared" si="3"/>
        <v>都道府県コード/prefCd</v>
      </c>
      <c r="AE99" s="290" t="s">
        <v>19</v>
      </c>
      <c r="AF99" s="297">
        <v>2.0</v>
      </c>
      <c r="AG99" s="297" t="s">
        <v>565</v>
      </c>
      <c r="AH99" s="291"/>
      <c r="AI99" s="282">
        <v>520.0</v>
      </c>
      <c r="AJ99" s="292" t="str">
        <f t="shared" si="6"/>
        <v>#REF!</v>
      </c>
      <c r="AK99" s="292" t="str">
        <f t="shared" si="7"/>
        <v>#REF!</v>
      </c>
      <c r="AL99" s="293"/>
      <c r="AM99" s="291"/>
      <c r="AN99" s="291"/>
    </row>
    <row r="100" ht="15.75" customHeight="1" outlineLevel="1">
      <c r="A100" s="282">
        <v>94.0</v>
      </c>
      <c r="B100" s="282">
        <v>94.0</v>
      </c>
      <c r="C100" s="282">
        <f t="shared" si="2"/>
        <v>97</v>
      </c>
      <c r="D100" s="294"/>
      <c r="E100" s="303"/>
      <c r="F100" s="305"/>
      <c r="G100" s="311"/>
      <c r="H100" s="312" t="s">
        <v>1354</v>
      </c>
      <c r="I100" s="203"/>
      <c r="J100" s="203"/>
      <c r="K100" s="203"/>
      <c r="L100" s="203"/>
      <c r="M100" s="203"/>
      <c r="N100" s="203"/>
      <c r="O100" s="203"/>
      <c r="P100" s="204"/>
      <c r="Q100" s="294"/>
      <c r="R100" s="303"/>
      <c r="S100" s="305"/>
      <c r="T100" s="305"/>
      <c r="U100" s="295" t="s">
        <v>1379</v>
      </c>
      <c r="V100" s="203"/>
      <c r="W100" s="203"/>
      <c r="X100" s="203"/>
      <c r="Y100" s="203"/>
      <c r="Z100" s="203"/>
      <c r="AA100" s="203"/>
      <c r="AB100" s="203"/>
      <c r="AC100" s="204"/>
      <c r="AD100" s="289" t="str">
        <f t="shared" si="3"/>
        <v>都道府県(漢字)/prefNmKanji</v>
      </c>
      <c r="AE100" s="290" t="s">
        <v>19</v>
      </c>
      <c r="AF100" s="297">
        <v>12.0</v>
      </c>
      <c r="AG100" s="297" t="s">
        <v>565</v>
      </c>
      <c r="AH100" s="291"/>
      <c r="AI100" s="282">
        <v>520.0</v>
      </c>
      <c r="AJ100" s="292" t="str">
        <f t="shared" si="6"/>
        <v>#REF!</v>
      </c>
      <c r="AK100" s="292" t="str">
        <f t="shared" si="7"/>
        <v>#REF!</v>
      </c>
      <c r="AL100" s="293"/>
      <c r="AM100" s="291"/>
      <c r="AN100" s="291"/>
    </row>
    <row r="101" ht="15.75" customHeight="1" outlineLevel="1">
      <c r="A101" s="282">
        <v>95.0</v>
      </c>
      <c r="B101" s="282">
        <v>95.0</v>
      </c>
      <c r="C101" s="282">
        <f t="shared" si="2"/>
        <v>98</v>
      </c>
      <c r="D101" s="294"/>
      <c r="E101" s="303"/>
      <c r="F101" s="305"/>
      <c r="G101" s="311"/>
      <c r="H101" s="312" t="s">
        <v>2262</v>
      </c>
      <c r="I101" s="203"/>
      <c r="J101" s="203"/>
      <c r="K101" s="203"/>
      <c r="L101" s="203"/>
      <c r="M101" s="203"/>
      <c r="N101" s="203"/>
      <c r="O101" s="203"/>
      <c r="P101" s="204"/>
      <c r="Q101" s="294"/>
      <c r="R101" s="303"/>
      <c r="S101" s="305"/>
      <c r="T101" s="305"/>
      <c r="U101" s="295" t="s">
        <v>1380</v>
      </c>
      <c r="V101" s="203"/>
      <c r="W101" s="203"/>
      <c r="X101" s="203"/>
      <c r="Y101" s="203"/>
      <c r="Z101" s="203"/>
      <c r="AA101" s="203"/>
      <c r="AB101" s="203"/>
      <c r="AC101" s="204"/>
      <c r="AD101" s="289" t="str">
        <f t="shared" si="3"/>
        <v>都道府県(全角カナ)/prefNmKana</v>
      </c>
      <c r="AE101" s="290" t="s">
        <v>19</v>
      </c>
      <c r="AF101" s="297">
        <v>32.0</v>
      </c>
      <c r="AG101" s="297" t="s">
        <v>565</v>
      </c>
      <c r="AH101" s="291"/>
      <c r="AI101" s="282">
        <v>520.0</v>
      </c>
      <c r="AJ101" s="292" t="str">
        <f t="shared" si="6"/>
        <v>#REF!</v>
      </c>
      <c r="AK101" s="292" t="str">
        <f t="shared" si="7"/>
        <v>#REF!</v>
      </c>
      <c r="AL101" s="293"/>
      <c r="AM101" s="291"/>
      <c r="AN101" s="291"/>
    </row>
    <row r="102" ht="15.75" customHeight="1" outlineLevel="1">
      <c r="A102" s="282">
        <v>96.0</v>
      </c>
      <c r="B102" s="282">
        <v>96.0</v>
      </c>
      <c r="C102" s="282">
        <f t="shared" si="2"/>
        <v>99</v>
      </c>
      <c r="D102" s="294"/>
      <c r="E102" s="303"/>
      <c r="F102" s="305"/>
      <c r="G102" s="316" t="s">
        <v>2263</v>
      </c>
      <c r="H102" s="284"/>
      <c r="I102" s="284"/>
      <c r="J102" s="284"/>
      <c r="K102" s="284"/>
      <c r="L102" s="284"/>
      <c r="M102" s="284"/>
      <c r="N102" s="284"/>
      <c r="O102" s="284"/>
      <c r="P102" s="285"/>
      <c r="Q102" s="294"/>
      <c r="R102" s="303"/>
      <c r="S102" s="305"/>
      <c r="T102" s="300" t="s">
        <v>2264</v>
      </c>
      <c r="U102" s="287"/>
      <c r="V102" s="287"/>
      <c r="W102" s="287"/>
      <c r="X102" s="287"/>
      <c r="Y102" s="287"/>
      <c r="Z102" s="287"/>
      <c r="AA102" s="287"/>
      <c r="AB102" s="287"/>
      <c r="AC102" s="288"/>
      <c r="AD102" s="289" t="str">
        <f t="shared" si="3"/>
        <v>市区町村/city</v>
      </c>
      <c r="AE102" s="290" t="s">
        <v>525</v>
      </c>
      <c r="AF102" s="297" t="s">
        <v>565</v>
      </c>
      <c r="AG102" s="297" t="s">
        <v>565</v>
      </c>
      <c r="AH102" s="291"/>
      <c r="AI102" s="282">
        <v>521.0</v>
      </c>
      <c r="AJ102" s="292" t="str">
        <f t="shared" si="6"/>
        <v>#REF!</v>
      </c>
      <c r="AK102" s="292" t="str">
        <f t="shared" si="7"/>
        <v>#REF!</v>
      </c>
      <c r="AL102" s="299"/>
      <c r="AM102" s="291"/>
      <c r="AN102" s="291"/>
    </row>
    <row r="103" ht="15.75" customHeight="1" outlineLevel="1">
      <c r="A103" s="282">
        <v>97.0</v>
      </c>
      <c r="B103" s="282">
        <v>97.0</v>
      </c>
      <c r="C103" s="282">
        <f t="shared" si="2"/>
        <v>100</v>
      </c>
      <c r="D103" s="294"/>
      <c r="E103" s="303"/>
      <c r="F103" s="305"/>
      <c r="G103" s="311"/>
      <c r="H103" s="312" t="s">
        <v>2265</v>
      </c>
      <c r="I103" s="203"/>
      <c r="J103" s="203"/>
      <c r="K103" s="203"/>
      <c r="L103" s="203"/>
      <c r="M103" s="203"/>
      <c r="N103" s="203"/>
      <c r="O103" s="203"/>
      <c r="P103" s="204"/>
      <c r="Q103" s="294"/>
      <c r="R103" s="303"/>
      <c r="S103" s="305"/>
      <c r="T103" s="305"/>
      <c r="U103" s="295" t="s">
        <v>2266</v>
      </c>
      <c r="V103" s="203"/>
      <c r="W103" s="203"/>
      <c r="X103" s="203"/>
      <c r="Y103" s="203"/>
      <c r="Z103" s="203"/>
      <c r="AA103" s="203"/>
      <c r="AB103" s="203"/>
      <c r="AC103" s="204"/>
      <c r="AD103" s="289" t="str">
        <f t="shared" si="3"/>
        <v>市区町村コード/cityCd</v>
      </c>
      <c r="AE103" s="290" t="s">
        <v>19</v>
      </c>
      <c r="AF103" s="297">
        <v>3.0</v>
      </c>
      <c r="AG103" s="297" t="s">
        <v>565</v>
      </c>
      <c r="AH103" s="291"/>
      <c r="AI103" s="282">
        <v>521.0</v>
      </c>
      <c r="AJ103" s="292" t="str">
        <f t="shared" si="6"/>
        <v>#REF!</v>
      </c>
      <c r="AK103" s="292" t="str">
        <f t="shared" si="7"/>
        <v>#REF!</v>
      </c>
      <c r="AL103" s="293"/>
      <c r="AM103" s="291"/>
      <c r="AN103" s="291"/>
    </row>
    <row r="104" ht="15.75" customHeight="1" outlineLevel="1">
      <c r="A104" s="282">
        <v>98.0</v>
      </c>
      <c r="B104" s="282">
        <v>98.0</v>
      </c>
      <c r="C104" s="282">
        <f t="shared" si="2"/>
        <v>101</v>
      </c>
      <c r="D104" s="294"/>
      <c r="E104" s="303"/>
      <c r="F104" s="305"/>
      <c r="G104" s="311"/>
      <c r="H104" s="312" t="s">
        <v>2267</v>
      </c>
      <c r="I104" s="203"/>
      <c r="J104" s="203"/>
      <c r="K104" s="203"/>
      <c r="L104" s="203"/>
      <c r="M104" s="203"/>
      <c r="N104" s="203"/>
      <c r="O104" s="203"/>
      <c r="P104" s="204"/>
      <c r="Q104" s="294"/>
      <c r="R104" s="303"/>
      <c r="S104" s="305"/>
      <c r="T104" s="305"/>
      <c r="U104" s="295" t="s">
        <v>1381</v>
      </c>
      <c r="V104" s="203"/>
      <c r="W104" s="203"/>
      <c r="X104" s="203"/>
      <c r="Y104" s="203"/>
      <c r="Z104" s="203"/>
      <c r="AA104" s="203"/>
      <c r="AB104" s="203"/>
      <c r="AC104" s="204"/>
      <c r="AD104" s="289" t="str">
        <f t="shared" si="3"/>
        <v>市区郡町村(漢字)/cityNmKanji</v>
      </c>
      <c r="AE104" s="290" t="s">
        <v>19</v>
      </c>
      <c r="AF104" s="297">
        <v>64.0</v>
      </c>
      <c r="AG104" s="297" t="s">
        <v>565</v>
      </c>
      <c r="AH104" s="291"/>
      <c r="AI104" s="282">
        <v>521.0</v>
      </c>
      <c r="AJ104" s="292" t="str">
        <f t="shared" si="6"/>
        <v>#REF!</v>
      </c>
      <c r="AK104" s="292" t="str">
        <f t="shared" si="7"/>
        <v>#REF!</v>
      </c>
      <c r="AL104" s="293"/>
      <c r="AM104" s="291"/>
      <c r="AN104" s="291"/>
    </row>
    <row r="105" ht="15.75" customHeight="1" outlineLevel="1">
      <c r="A105" s="282">
        <v>99.0</v>
      </c>
      <c r="B105" s="282">
        <v>99.0</v>
      </c>
      <c r="C105" s="282">
        <f t="shared" si="2"/>
        <v>102</v>
      </c>
      <c r="D105" s="294"/>
      <c r="E105" s="303"/>
      <c r="F105" s="305"/>
      <c r="G105" s="311"/>
      <c r="H105" s="312" t="s">
        <v>2268</v>
      </c>
      <c r="I105" s="203"/>
      <c r="J105" s="203"/>
      <c r="K105" s="203"/>
      <c r="L105" s="203"/>
      <c r="M105" s="203"/>
      <c r="N105" s="203"/>
      <c r="O105" s="203"/>
      <c r="P105" s="204"/>
      <c r="Q105" s="294"/>
      <c r="R105" s="303"/>
      <c r="S105" s="305"/>
      <c r="T105" s="305"/>
      <c r="U105" s="295" t="s">
        <v>2290</v>
      </c>
      <c r="V105" s="203"/>
      <c r="W105" s="203"/>
      <c r="X105" s="203"/>
      <c r="Y105" s="203"/>
      <c r="Z105" s="203"/>
      <c r="AA105" s="203"/>
      <c r="AB105" s="203"/>
      <c r="AC105" s="204"/>
      <c r="AD105" s="289" t="str">
        <f t="shared" si="3"/>
        <v>市区郡町村(全角カナ)/cityNmkana</v>
      </c>
      <c r="AE105" s="290" t="s">
        <v>19</v>
      </c>
      <c r="AF105" s="297">
        <v>512.0</v>
      </c>
      <c r="AG105" s="297" t="s">
        <v>565</v>
      </c>
      <c r="AH105" s="291"/>
      <c r="AI105" s="282">
        <v>521.0</v>
      </c>
      <c r="AJ105" s="292" t="str">
        <f t="shared" si="6"/>
        <v>#REF!</v>
      </c>
      <c r="AK105" s="292" t="str">
        <f t="shared" si="7"/>
        <v>#REF!</v>
      </c>
      <c r="AL105" s="293"/>
      <c r="AM105" s="291"/>
      <c r="AN105" s="291"/>
    </row>
    <row r="106" ht="15.75" customHeight="1" outlineLevel="1">
      <c r="A106" s="282">
        <v>100.0</v>
      </c>
      <c r="B106" s="282">
        <v>100.0</v>
      </c>
      <c r="C106" s="282">
        <f t="shared" si="2"/>
        <v>103</v>
      </c>
      <c r="D106" s="294"/>
      <c r="E106" s="303"/>
      <c r="F106" s="305"/>
      <c r="G106" s="312" t="s">
        <v>1358</v>
      </c>
      <c r="H106" s="203"/>
      <c r="I106" s="203"/>
      <c r="J106" s="203"/>
      <c r="K106" s="203"/>
      <c r="L106" s="203"/>
      <c r="M106" s="203"/>
      <c r="N106" s="203"/>
      <c r="O106" s="203"/>
      <c r="P106" s="204"/>
      <c r="Q106" s="294"/>
      <c r="R106" s="303"/>
      <c r="S106" s="305"/>
      <c r="T106" s="295" t="s">
        <v>1383</v>
      </c>
      <c r="U106" s="203"/>
      <c r="V106" s="203"/>
      <c r="W106" s="203"/>
      <c r="X106" s="203"/>
      <c r="Y106" s="203"/>
      <c r="Z106" s="203"/>
      <c r="AA106" s="203"/>
      <c r="AB106" s="203"/>
      <c r="AC106" s="204"/>
      <c r="AD106" s="289" t="str">
        <f t="shared" si="3"/>
        <v>詳細住所(漢字)/detailAddressNmKanji</v>
      </c>
      <c r="AE106" s="290" t="s">
        <v>19</v>
      </c>
      <c r="AF106" s="297">
        <v>512.0</v>
      </c>
      <c r="AG106" s="297" t="s">
        <v>565</v>
      </c>
      <c r="AH106" s="291"/>
      <c r="AI106" s="282">
        <v>522.0</v>
      </c>
      <c r="AJ106" s="292" t="str">
        <f t="shared" si="6"/>
        <v>#REF!</v>
      </c>
      <c r="AK106" s="292" t="str">
        <f t="shared" si="7"/>
        <v>#REF!</v>
      </c>
      <c r="AL106" s="293"/>
      <c r="AM106" s="291"/>
      <c r="AN106" s="291"/>
    </row>
    <row r="107" ht="15.75" customHeight="1" outlineLevel="1">
      <c r="A107" s="282">
        <v>101.0</v>
      </c>
      <c r="B107" s="282">
        <v>101.0</v>
      </c>
      <c r="C107" s="282">
        <f t="shared" si="2"/>
        <v>104</v>
      </c>
      <c r="D107" s="294"/>
      <c r="E107" s="303"/>
      <c r="F107" s="305"/>
      <c r="G107" s="312" t="s">
        <v>2269</v>
      </c>
      <c r="H107" s="203"/>
      <c r="I107" s="203"/>
      <c r="J107" s="203"/>
      <c r="K107" s="203"/>
      <c r="L107" s="203"/>
      <c r="M107" s="203"/>
      <c r="N107" s="203"/>
      <c r="O107" s="203"/>
      <c r="P107" s="204"/>
      <c r="Q107" s="294"/>
      <c r="R107" s="303"/>
      <c r="S107" s="305"/>
      <c r="T107" s="295" t="s">
        <v>1384</v>
      </c>
      <c r="U107" s="203"/>
      <c r="V107" s="203"/>
      <c r="W107" s="203"/>
      <c r="X107" s="203"/>
      <c r="Y107" s="203"/>
      <c r="Z107" s="203"/>
      <c r="AA107" s="203"/>
      <c r="AB107" s="203"/>
      <c r="AC107" s="204"/>
      <c r="AD107" s="289" t="str">
        <f t="shared" si="3"/>
        <v>詳細住所(全角カナ)/detailAddressNmKana</v>
      </c>
      <c r="AE107" s="290" t="s">
        <v>19</v>
      </c>
      <c r="AF107" s="297">
        <v>512.0</v>
      </c>
      <c r="AG107" s="297" t="s">
        <v>565</v>
      </c>
      <c r="AH107" s="291"/>
      <c r="AI107" s="282">
        <v>523.0</v>
      </c>
      <c r="AJ107" s="292" t="str">
        <f t="shared" si="6"/>
        <v>#REF!</v>
      </c>
      <c r="AK107" s="292" t="str">
        <f t="shared" si="7"/>
        <v>#REF!</v>
      </c>
      <c r="AL107" s="293"/>
      <c r="AM107" s="291"/>
      <c r="AN107" s="291"/>
    </row>
    <row r="108" ht="15.75" customHeight="1" outlineLevel="1">
      <c r="A108" s="282">
        <v>102.0</v>
      </c>
      <c r="B108" s="282">
        <v>102.0</v>
      </c>
      <c r="C108" s="282">
        <f t="shared" si="2"/>
        <v>105</v>
      </c>
      <c r="D108" s="294"/>
      <c r="E108" s="303"/>
      <c r="F108" s="305"/>
      <c r="G108" s="312" t="s">
        <v>1360</v>
      </c>
      <c r="H108" s="203"/>
      <c r="I108" s="203"/>
      <c r="J108" s="203"/>
      <c r="K108" s="203"/>
      <c r="L108" s="203"/>
      <c r="M108" s="203"/>
      <c r="N108" s="203"/>
      <c r="O108" s="203"/>
      <c r="P108" s="204"/>
      <c r="Q108" s="294"/>
      <c r="R108" s="303"/>
      <c r="S108" s="305"/>
      <c r="T108" s="295" t="s">
        <v>1385</v>
      </c>
      <c r="U108" s="203"/>
      <c r="V108" s="203"/>
      <c r="W108" s="203"/>
      <c r="X108" s="203"/>
      <c r="Y108" s="203"/>
      <c r="Z108" s="203"/>
      <c r="AA108" s="203"/>
      <c r="AB108" s="203"/>
      <c r="AC108" s="204"/>
      <c r="AD108" s="289" t="str">
        <f t="shared" si="3"/>
        <v>物件名称(漢字)/propertyNmKanji</v>
      </c>
      <c r="AE108" s="290" t="s">
        <v>19</v>
      </c>
      <c r="AF108" s="297">
        <v>512.0</v>
      </c>
      <c r="AG108" s="297" t="s">
        <v>565</v>
      </c>
      <c r="AH108" s="291"/>
      <c r="AI108" s="282">
        <v>524.0</v>
      </c>
      <c r="AJ108" s="292" t="str">
        <f t="shared" si="6"/>
        <v>#REF!</v>
      </c>
      <c r="AK108" s="292" t="str">
        <f t="shared" si="7"/>
        <v>#REF!</v>
      </c>
      <c r="AL108" s="293"/>
      <c r="AM108" s="291"/>
      <c r="AN108" s="291"/>
    </row>
    <row r="109" ht="15.75" customHeight="1" outlineLevel="1">
      <c r="A109" s="282">
        <v>103.0</v>
      </c>
      <c r="B109" s="282">
        <v>103.0</v>
      </c>
      <c r="C109" s="282">
        <f t="shared" si="2"/>
        <v>106</v>
      </c>
      <c r="D109" s="294"/>
      <c r="E109" s="303"/>
      <c r="F109" s="305"/>
      <c r="G109" s="312" t="s">
        <v>2291</v>
      </c>
      <c r="H109" s="203"/>
      <c r="I109" s="203"/>
      <c r="J109" s="203"/>
      <c r="K109" s="203"/>
      <c r="L109" s="203"/>
      <c r="M109" s="203"/>
      <c r="N109" s="203"/>
      <c r="O109" s="203"/>
      <c r="P109" s="204"/>
      <c r="Q109" s="294"/>
      <c r="R109" s="303"/>
      <c r="S109" s="305"/>
      <c r="T109" s="295" t="s">
        <v>1386</v>
      </c>
      <c r="U109" s="203"/>
      <c r="V109" s="203"/>
      <c r="W109" s="203"/>
      <c r="X109" s="203"/>
      <c r="Y109" s="203"/>
      <c r="Z109" s="203"/>
      <c r="AA109" s="203"/>
      <c r="AB109" s="203"/>
      <c r="AC109" s="204"/>
      <c r="AD109" s="289" t="str">
        <f t="shared" si="3"/>
        <v>物件名称(全角カナ)/propertyNmKana</v>
      </c>
      <c r="AE109" s="290" t="s">
        <v>19</v>
      </c>
      <c r="AF109" s="297">
        <v>512.0</v>
      </c>
      <c r="AG109" s="297" t="s">
        <v>565</v>
      </c>
      <c r="AH109" s="291"/>
      <c r="AI109" s="282">
        <v>525.0</v>
      </c>
      <c r="AJ109" s="292" t="str">
        <f t="shared" si="6"/>
        <v>#REF!</v>
      </c>
      <c r="AK109" s="292" t="str">
        <f t="shared" si="7"/>
        <v>#REF!</v>
      </c>
      <c r="AL109" s="293"/>
      <c r="AM109" s="291"/>
      <c r="AN109" s="291"/>
    </row>
    <row r="110" ht="15.75" customHeight="1" outlineLevel="1">
      <c r="A110" s="282">
        <v>104.0</v>
      </c>
      <c r="B110" s="282">
        <v>104.0</v>
      </c>
      <c r="C110" s="282">
        <f t="shared" si="2"/>
        <v>107</v>
      </c>
      <c r="D110" s="294"/>
      <c r="E110" s="303"/>
      <c r="F110" s="305"/>
      <c r="G110" s="316" t="s">
        <v>1428</v>
      </c>
      <c r="H110" s="284"/>
      <c r="I110" s="284"/>
      <c r="J110" s="284"/>
      <c r="K110" s="284"/>
      <c r="L110" s="284"/>
      <c r="M110" s="284"/>
      <c r="N110" s="284"/>
      <c r="O110" s="284"/>
      <c r="P110" s="285"/>
      <c r="Q110" s="294"/>
      <c r="R110" s="303"/>
      <c r="S110" s="305"/>
      <c r="T110" s="300" t="s">
        <v>1450</v>
      </c>
      <c r="U110" s="287"/>
      <c r="V110" s="287"/>
      <c r="W110" s="287"/>
      <c r="X110" s="287"/>
      <c r="Y110" s="287"/>
      <c r="Z110" s="287"/>
      <c r="AA110" s="287"/>
      <c r="AB110" s="287"/>
      <c r="AC110" s="288"/>
      <c r="AD110" s="289" t="str">
        <f t="shared" si="3"/>
        <v>基地局種別/baseKind</v>
      </c>
      <c r="AE110" s="290" t="s">
        <v>525</v>
      </c>
      <c r="AF110" s="297" t="s">
        <v>565</v>
      </c>
      <c r="AG110" s="297" t="s">
        <v>565</v>
      </c>
      <c r="AH110" s="291"/>
      <c r="AI110" s="282">
        <v>510.0</v>
      </c>
      <c r="AJ110" s="292" t="str">
        <f t="shared" si="6"/>
        <v>#REF!</v>
      </c>
      <c r="AK110" s="292" t="str">
        <f t="shared" si="7"/>
        <v>#REF!</v>
      </c>
      <c r="AL110" s="299"/>
      <c r="AM110" s="291"/>
      <c r="AN110" s="291"/>
    </row>
    <row r="111" ht="15.75" customHeight="1" outlineLevel="1">
      <c r="A111" s="282">
        <v>105.0</v>
      </c>
      <c r="B111" s="282">
        <v>105.0</v>
      </c>
      <c r="C111" s="282">
        <f t="shared" si="2"/>
        <v>108</v>
      </c>
      <c r="D111" s="294"/>
      <c r="E111" s="303"/>
      <c r="F111" s="305"/>
      <c r="G111" s="305"/>
      <c r="H111" s="295" t="s">
        <v>2235</v>
      </c>
      <c r="I111" s="203"/>
      <c r="J111" s="203"/>
      <c r="K111" s="203"/>
      <c r="L111" s="203"/>
      <c r="M111" s="203"/>
      <c r="N111" s="203"/>
      <c r="O111" s="203"/>
      <c r="P111" s="204"/>
      <c r="Q111" s="294"/>
      <c r="R111" s="303"/>
      <c r="S111" s="305"/>
      <c r="T111" s="305"/>
      <c r="U111" s="295" t="s">
        <v>2236</v>
      </c>
      <c r="V111" s="203"/>
      <c r="W111" s="203"/>
      <c r="X111" s="203"/>
      <c r="Y111" s="203"/>
      <c r="Z111" s="203"/>
      <c r="AA111" s="203"/>
      <c r="AB111" s="203"/>
      <c r="AC111" s="204"/>
      <c r="AD111" s="289" t="str">
        <f t="shared" si="3"/>
        <v>コード/code</v>
      </c>
      <c r="AE111" s="290" t="s">
        <v>19</v>
      </c>
      <c r="AF111" s="297">
        <v>2.0</v>
      </c>
      <c r="AG111" s="297" t="s">
        <v>565</v>
      </c>
      <c r="AH111" s="291"/>
      <c r="AI111" s="282">
        <v>510.0</v>
      </c>
      <c r="AJ111" s="292" t="str">
        <f t="shared" si="6"/>
        <v>#REF!</v>
      </c>
      <c r="AK111" s="292" t="str">
        <f t="shared" si="7"/>
        <v>#REF!</v>
      </c>
      <c r="AL111" s="293"/>
      <c r="AM111" s="291"/>
      <c r="AN111" s="291"/>
    </row>
    <row r="112" ht="15.75" customHeight="1" outlineLevel="1">
      <c r="A112" s="282">
        <v>106.0</v>
      </c>
      <c r="B112" s="282">
        <v>106.0</v>
      </c>
      <c r="C112" s="282">
        <f t="shared" si="2"/>
        <v>109</v>
      </c>
      <c r="D112" s="294"/>
      <c r="E112" s="303"/>
      <c r="F112" s="305"/>
      <c r="G112" s="305"/>
      <c r="H112" s="295" t="s">
        <v>2237</v>
      </c>
      <c r="I112" s="203"/>
      <c r="J112" s="203"/>
      <c r="K112" s="203"/>
      <c r="L112" s="203"/>
      <c r="M112" s="203"/>
      <c r="N112" s="203"/>
      <c r="O112" s="203"/>
      <c r="P112" s="204"/>
      <c r="Q112" s="294"/>
      <c r="R112" s="303"/>
      <c r="S112" s="305"/>
      <c r="T112" s="305"/>
      <c r="U112" s="295" t="s">
        <v>2238</v>
      </c>
      <c r="V112" s="203"/>
      <c r="W112" s="203"/>
      <c r="X112" s="203"/>
      <c r="Y112" s="203"/>
      <c r="Z112" s="203"/>
      <c r="AA112" s="203"/>
      <c r="AB112" s="203"/>
      <c r="AC112" s="204"/>
      <c r="AD112" s="289" t="str">
        <f t="shared" si="3"/>
        <v>名称/codeNm</v>
      </c>
      <c r="AE112" s="290" t="s">
        <v>19</v>
      </c>
      <c r="AF112" s="297">
        <v>256.0</v>
      </c>
      <c r="AG112" s="297" t="s">
        <v>565</v>
      </c>
      <c r="AH112" s="291"/>
      <c r="AI112" s="282">
        <v>510.0</v>
      </c>
      <c r="AJ112" s="292" t="str">
        <f t="shared" si="6"/>
        <v>#REF!</v>
      </c>
      <c r="AK112" s="292" t="str">
        <f t="shared" si="7"/>
        <v>#REF!</v>
      </c>
      <c r="AL112" s="293"/>
      <c r="AM112" s="291"/>
      <c r="AN112" s="291"/>
    </row>
    <row r="113" ht="15.75" customHeight="1" outlineLevel="1">
      <c r="A113" s="282">
        <v>107.0</v>
      </c>
      <c r="B113" s="282">
        <v>107.0</v>
      </c>
      <c r="C113" s="282">
        <f t="shared" si="2"/>
        <v>110</v>
      </c>
      <c r="D113" s="294"/>
      <c r="E113" s="303"/>
      <c r="F113" s="305"/>
      <c r="G113" s="300" t="s">
        <v>2292</v>
      </c>
      <c r="H113" s="287"/>
      <c r="I113" s="287"/>
      <c r="J113" s="287"/>
      <c r="K113" s="287"/>
      <c r="L113" s="287"/>
      <c r="M113" s="287"/>
      <c r="N113" s="287"/>
      <c r="O113" s="287"/>
      <c r="P113" s="288"/>
      <c r="Q113" s="294"/>
      <c r="R113" s="303"/>
      <c r="S113" s="305"/>
      <c r="T113" s="300" t="s">
        <v>1451</v>
      </c>
      <c r="U113" s="287"/>
      <c r="V113" s="287"/>
      <c r="W113" s="287"/>
      <c r="X113" s="287"/>
      <c r="Y113" s="287"/>
      <c r="Z113" s="287"/>
      <c r="AA113" s="287"/>
      <c r="AB113" s="287"/>
      <c r="AC113" s="288"/>
      <c r="AD113" s="289" t="str">
        <f t="shared" si="3"/>
        <v>格差是正対策局フラグ/kakusaFlg</v>
      </c>
      <c r="AE113" s="290" t="s">
        <v>525</v>
      </c>
      <c r="AF113" s="297" t="s">
        <v>565</v>
      </c>
      <c r="AG113" s="297" t="s">
        <v>565</v>
      </c>
      <c r="AH113" s="291"/>
      <c r="AI113" s="282">
        <v>513.0</v>
      </c>
      <c r="AJ113" s="292" t="str">
        <f t="shared" si="6"/>
        <v>#REF!</v>
      </c>
      <c r="AK113" s="292" t="str">
        <f t="shared" si="7"/>
        <v>#REF!</v>
      </c>
      <c r="AL113" s="299"/>
      <c r="AM113" s="291"/>
      <c r="AN113" s="291"/>
    </row>
    <row r="114" ht="15.75" customHeight="1" outlineLevel="1">
      <c r="A114" s="282">
        <v>108.0</v>
      </c>
      <c r="B114" s="282">
        <v>108.0</v>
      </c>
      <c r="C114" s="282">
        <f t="shared" si="2"/>
        <v>111</v>
      </c>
      <c r="D114" s="294"/>
      <c r="E114" s="303"/>
      <c r="F114" s="305"/>
      <c r="G114" s="305"/>
      <c r="H114" s="295" t="s">
        <v>2235</v>
      </c>
      <c r="I114" s="203"/>
      <c r="J114" s="203"/>
      <c r="K114" s="203"/>
      <c r="L114" s="203"/>
      <c r="M114" s="203"/>
      <c r="N114" s="203"/>
      <c r="O114" s="203"/>
      <c r="P114" s="204"/>
      <c r="Q114" s="294"/>
      <c r="R114" s="303"/>
      <c r="S114" s="305"/>
      <c r="T114" s="305"/>
      <c r="U114" s="295" t="s">
        <v>2236</v>
      </c>
      <c r="V114" s="203"/>
      <c r="W114" s="203"/>
      <c r="X114" s="203"/>
      <c r="Y114" s="203"/>
      <c r="Z114" s="203"/>
      <c r="AA114" s="203"/>
      <c r="AB114" s="203"/>
      <c r="AC114" s="204"/>
      <c r="AD114" s="289" t="str">
        <f t="shared" si="3"/>
        <v>コード/code</v>
      </c>
      <c r="AE114" s="290" t="s">
        <v>19</v>
      </c>
      <c r="AF114" s="297">
        <v>1.0</v>
      </c>
      <c r="AG114" s="297" t="s">
        <v>565</v>
      </c>
      <c r="AH114" s="291"/>
      <c r="AI114" s="282">
        <v>513.0</v>
      </c>
      <c r="AJ114" s="292" t="str">
        <f t="shared" si="6"/>
        <v>#REF!</v>
      </c>
      <c r="AK114" s="292" t="str">
        <f t="shared" si="7"/>
        <v>#REF!</v>
      </c>
      <c r="AL114" s="293"/>
      <c r="AM114" s="291"/>
      <c r="AN114" s="291"/>
    </row>
    <row r="115" ht="15.75" customHeight="1" outlineLevel="1">
      <c r="A115" s="282">
        <v>109.0</v>
      </c>
      <c r="B115" s="282">
        <v>109.0</v>
      </c>
      <c r="C115" s="282">
        <f t="shared" si="2"/>
        <v>112</v>
      </c>
      <c r="D115" s="294"/>
      <c r="E115" s="303"/>
      <c r="F115" s="305"/>
      <c r="G115" s="305"/>
      <c r="H115" s="295" t="s">
        <v>2237</v>
      </c>
      <c r="I115" s="203"/>
      <c r="J115" s="203"/>
      <c r="K115" s="203"/>
      <c r="L115" s="203"/>
      <c r="M115" s="203"/>
      <c r="N115" s="203"/>
      <c r="O115" s="203"/>
      <c r="P115" s="204"/>
      <c r="Q115" s="294"/>
      <c r="R115" s="303"/>
      <c r="S115" s="305"/>
      <c r="T115" s="305"/>
      <c r="U115" s="295" t="s">
        <v>2238</v>
      </c>
      <c r="V115" s="203"/>
      <c r="W115" s="203"/>
      <c r="X115" s="203"/>
      <c r="Y115" s="203"/>
      <c r="Z115" s="203"/>
      <c r="AA115" s="203"/>
      <c r="AB115" s="203"/>
      <c r="AC115" s="204"/>
      <c r="AD115" s="289" t="str">
        <f t="shared" si="3"/>
        <v>名称/codeNm</v>
      </c>
      <c r="AE115" s="290" t="s">
        <v>19</v>
      </c>
      <c r="AF115" s="297">
        <v>256.0</v>
      </c>
      <c r="AG115" s="297" t="s">
        <v>565</v>
      </c>
      <c r="AH115" s="291"/>
      <c r="AI115" s="282">
        <v>513.0</v>
      </c>
      <c r="AJ115" s="292" t="str">
        <f t="shared" si="6"/>
        <v>#REF!</v>
      </c>
      <c r="AK115" s="292" t="str">
        <f t="shared" si="7"/>
        <v>#REF!</v>
      </c>
      <c r="AL115" s="293"/>
      <c r="AM115" s="291"/>
      <c r="AN115" s="291"/>
    </row>
    <row r="116" ht="15.75" customHeight="1" outlineLevel="1">
      <c r="A116" s="282">
        <v>110.0</v>
      </c>
      <c r="B116" s="282">
        <v>110.0</v>
      </c>
      <c r="C116" s="282">
        <f t="shared" si="2"/>
        <v>113</v>
      </c>
      <c r="D116" s="294"/>
      <c r="E116" s="303"/>
      <c r="F116" s="305"/>
      <c r="G116" s="300" t="s">
        <v>2293</v>
      </c>
      <c r="H116" s="287"/>
      <c r="I116" s="287"/>
      <c r="J116" s="287"/>
      <c r="K116" s="287"/>
      <c r="L116" s="287"/>
      <c r="M116" s="287"/>
      <c r="N116" s="287"/>
      <c r="O116" s="287"/>
      <c r="P116" s="288"/>
      <c r="Q116" s="294"/>
      <c r="R116" s="303"/>
      <c r="S116" s="305"/>
      <c r="T116" s="300" t="s">
        <v>1452</v>
      </c>
      <c r="U116" s="287"/>
      <c r="V116" s="287"/>
      <c r="W116" s="287"/>
      <c r="X116" s="287"/>
      <c r="Y116" s="287"/>
      <c r="Z116" s="287"/>
      <c r="AA116" s="287"/>
      <c r="AB116" s="287"/>
      <c r="AC116" s="288"/>
      <c r="AD116" s="289" t="str">
        <f t="shared" si="3"/>
        <v>24時間重要拠点局フラグ/h24Flg</v>
      </c>
      <c r="AE116" s="290" t="s">
        <v>525</v>
      </c>
      <c r="AF116" s="297" t="s">
        <v>565</v>
      </c>
      <c r="AG116" s="297" t="s">
        <v>565</v>
      </c>
      <c r="AH116" s="291"/>
      <c r="AI116" s="282">
        <v>514.0</v>
      </c>
      <c r="AJ116" s="292" t="str">
        <f t="shared" si="6"/>
        <v>#REF!</v>
      </c>
      <c r="AK116" s="292" t="str">
        <f t="shared" si="7"/>
        <v>#REF!</v>
      </c>
      <c r="AL116" s="299"/>
      <c r="AM116" s="291"/>
      <c r="AN116" s="291"/>
    </row>
    <row r="117" ht="15.75" customHeight="1" outlineLevel="1">
      <c r="A117" s="282">
        <v>111.0</v>
      </c>
      <c r="B117" s="282">
        <v>111.0</v>
      </c>
      <c r="C117" s="282">
        <f t="shared" si="2"/>
        <v>114</v>
      </c>
      <c r="D117" s="294"/>
      <c r="E117" s="303"/>
      <c r="F117" s="305"/>
      <c r="G117" s="305"/>
      <c r="H117" s="295" t="s">
        <v>2235</v>
      </c>
      <c r="I117" s="203"/>
      <c r="J117" s="203"/>
      <c r="K117" s="203"/>
      <c r="L117" s="203"/>
      <c r="M117" s="203"/>
      <c r="N117" s="203"/>
      <c r="O117" s="203"/>
      <c r="P117" s="204"/>
      <c r="Q117" s="294"/>
      <c r="R117" s="303"/>
      <c r="S117" s="305"/>
      <c r="T117" s="305"/>
      <c r="U117" s="295" t="s">
        <v>2236</v>
      </c>
      <c r="V117" s="203"/>
      <c r="W117" s="203"/>
      <c r="X117" s="203"/>
      <c r="Y117" s="203"/>
      <c r="Z117" s="203"/>
      <c r="AA117" s="203"/>
      <c r="AB117" s="203"/>
      <c r="AC117" s="204"/>
      <c r="AD117" s="289" t="str">
        <f t="shared" si="3"/>
        <v>コード/code</v>
      </c>
      <c r="AE117" s="290" t="s">
        <v>19</v>
      </c>
      <c r="AF117" s="297">
        <v>1.0</v>
      </c>
      <c r="AG117" s="297" t="s">
        <v>565</v>
      </c>
      <c r="AH117" s="291"/>
      <c r="AI117" s="282">
        <v>514.0</v>
      </c>
      <c r="AJ117" s="292" t="str">
        <f t="shared" si="6"/>
        <v>#REF!</v>
      </c>
      <c r="AK117" s="292" t="str">
        <f t="shared" si="7"/>
        <v>#REF!</v>
      </c>
      <c r="AL117" s="293"/>
      <c r="AM117" s="291"/>
      <c r="AN117" s="291"/>
    </row>
    <row r="118" ht="15.75" customHeight="1" outlineLevel="1">
      <c r="A118" s="282">
        <v>112.0</v>
      </c>
      <c r="B118" s="282">
        <v>112.0</v>
      </c>
      <c r="C118" s="282">
        <f t="shared" si="2"/>
        <v>115</v>
      </c>
      <c r="D118" s="294"/>
      <c r="E118" s="303"/>
      <c r="F118" s="305"/>
      <c r="G118" s="305"/>
      <c r="H118" s="295" t="s">
        <v>2237</v>
      </c>
      <c r="I118" s="203"/>
      <c r="J118" s="203"/>
      <c r="K118" s="203"/>
      <c r="L118" s="203"/>
      <c r="M118" s="203"/>
      <c r="N118" s="203"/>
      <c r="O118" s="203"/>
      <c r="P118" s="204"/>
      <c r="Q118" s="294"/>
      <c r="R118" s="303"/>
      <c r="S118" s="305"/>
      <c r="T118" s="305"/>
      <c r="U118" s="295" t="s">
        <v>2238</v>
      </c>
      <c r="V118" s="203"/>
      <c r="W118" s="203"/>
      <c r="X118" s="203"/>
      <c r="Y118" s="203"/>
      <c r="Z118" s="203"/>
      <c r="AA118" s="203"/>
      <c r="AB118" s="203"/>
      <c r="AC118" s="204"/>
      <c r="AD118" s="289" t="str">
        <f t="shared" si="3"/>
        <v>名称/codeNm</v>
      </c>
      <c r="AE118" s="290" t="s">
        <v>19</v>
      </c>
      <c r="AF118" s="297">
        <v>256.0</v>
      </c>
      <c r="AG118" s="297" t="s">
        <v>565</v>
      </c>
      <c r="AH118" s="291"/>
      <c r="AI118" s="282">
        <v>514.0</v>
      </c>
      <c r="AJ118" s="292" t="str">
        <f t="shared" si="6"/>
        <v>#REF!</v>
      </c>
      <c r="AK118" s="292" t="str">
        <f t="shared" si="7"/>
        <v>#REF!</v>
      </c>
      <c r="AL118" s="293"/>
      <c r="AM118" s="291"/>
      <c r="AN118" s="291"/>
    </row>
    <row r="119" ht="15.75" customHeight="1" outlineLevel="1">
      <c r="A119" s="282">
        <v>113.0</v>
      </c>
      <c r="B119" s="282">
        <v>113.0</v>
      </c>
      <c r="C119" s="282">
        <f t="shared" si="2"/>
        <v>116</v>
      </c>
      <c r="D119" s="294"/>
      <c r="E119" s="303"/>
      <c r="F119" s="311"/>
      <c r="G119" s="316" t="s">
        <v>2294</v>
      </c>
      <c r="H119" s="284"/>
      <c r="I119" s="284"/>
      <c r="J119" s="284"/>
      <c r="K119" s="284"/>
      <c r="L119" s="284"/>
      <c r="M119" s="284"/>
      <c r="N119" s="284"/>
      <c r="O119" s="284"/>
      <c r="P119" s="285"/>
      <c r="Q119" s="309"/>
      <c r="R119" s="310"/>
      <c r="S119" s="311"/>
      <c r="T119" s="316" t="s">
        <v>1453</v>
      </c>
      <c r="U119" s="284"/>
      <c r="V119" s="284"/>
      <c r="W119" s="284"/>
      <c r="X119" s="284"/>
      <c r="Y119" s="284"/>
      <c r="Z119" s="284"/>
      <c r="AA119" s="284"/>
      <c r="AB119" s="284"/>
      <c r="AC119" s="285"/>
      <c r="AD119" s="289" t="str">
        <f t="shared" si="3"/>
        <v>GPSフラグ/gpsFlg</v>
      </c>
      <c r="AE119" s="290" t="s">
        <v>525</v>
      </c>
      <c r="AF119" s="297" t="s">
        <v>565</v>
      </c>
      <c r="AG119" s="297" t="s">
        <v>565</v>
      </c>
      <c r="AH119" s="291"/>
      <c r="AI119" s="282">
        <v>528.0</v>
      </c>
      <c r="AJ119" s="292" t="str">
        <f t="shared" si="6"/>
        <v>#REF!</v>
      </c>
      <c r="AK119" s="292" t="str">
        <f t="shared" si="7"/>
        <v>#REF!</v>
      </c>
      <c r="AL119" s="299"/>
      <c r="AM119" s="291"/>
      <c r="AN119" s="291"/>
    </row>
    <row r="120" ht="15.75" customHeight="1" outlineLevel="1">
      <c r="A120" s="282">
        <v>114.0</v>
      </c>
      <c r="B120" s="282">
        <v>114.0</v>
      </c>
      <c r="C120" s="282">
        <f t="shared" si="2"/>
        <v>117</v>
      </c>
      <c r="D120" s="294"/>
      <c r="E120" s="303"/>
      <c r="F120" s="311"/>
      <c r="G120" s="311"/>
      <c r="H120" s="312" t="s">
        <v>2235</v>
      </c>
      <c r="I120" s="203"/>
      <c r="J120" s="203"/>
      <c r="K120" s="203"/>
      <c r="L120" s="203"/>
      <c r="M120" s="203"/>
      <c r="N120" s="203"/>
      <c r="O120" s="203"/>
      <c r="P120" s="204"/>
      <c r="Q120" s="309"/>
      <c r="R120" s="310"/>
      <c r="S120" s="311"/>
      <c r="T120" s="311"/>
      <c r="U120" s="312" t="s">
        <v>2236</v>
      </c>
      <c r="V120" s="203"/>
      <c r="W120" s="203"/>
      <c r="X120" s="203"/>
      <c r="Y120" s="203"/>
      <c r="Z120" s="203"/>
      <c r="AA120" s="203"/>
      <c r="AB120" s="203"/>
      <c r="AC120" s="204"/>
      <c r="AD120" s="289" t="str">
        <f t="shared" si="3"/>
        <v>コード/code</v>
      </c>
      <c r="AE120" s="290" t="s">
        <v>19</v>
      </c>
      <c r="AF120" s="297">
        <v>1.0</v>
      </c>
      <c r="AG120" s="297" t="s">
        <v>565</v>
      </c>
      <c r="AH120" s="291"/>
      <c r="AI120" s="282">
        <v>528.0</v>
      </c>
      <c r="AJ120" s="292" t="str">
        <f t="shared" si="6"/>
        <v>#REF!</v>
      </c>
      <c r="AK120" s="292" t="str">
        <f t="shared" si="7"/>
        <v>#REF!</v>
      </c>
      <c r="AL120" s="293"/>
      <c r="AM120" s="291"/>
      <c r="AN120" s="291"/>
    </row>
    <row r="121" ht="15.75" customHeight="1" outlineLevel="1">
      <c r="A121" s="282">
        <v>115.0</v>
      </c>
      <c r="B121" s="282">
        <v>115.0</v>
      </c>
      <c r="C121" s="282">
        <f t="shared" si="2"/>
        <v>118</v>
      </c>
      <c r="D121" s="294"/>
      <c r="E121" s="303"/>
      <c r="F121" s="311"/>
      <c r="G121" s="311"/>
      <c r="H121" s="312" t="s">
        <v>2237</v>
      </c>
      <c r="I121" s="203"/>
      <c r="J121" s="203"/>
      <c r="K121" s="203"/>
      <c r="L121" s="203"/>
      <c r="M121" s="203"/>
      <c r="N121" s="203"/>
      <c r="O121" s="203"/>
      <c r="P121" s="204"/>
      <c r="Q121" s="309"/>
      <c r="R121" s="310"/>
      <c r="S121" s="311"/>
      <c r="T121" s="311"/>
      <c r="U121" s="312" t="s">
        <v>2238</v>
      </c>
      <c r="V121" s="203"/>
      <c r="W121" s="203"/>
      <c r="X121" s="203"/>
      <c r="Y121" s="203"/>
      <c r="Z121" s="203"/>
      <c r="AA121" s="203"/>
      <c r="AB121" s="203"/>
      <c r="AC121" s="204"/>
      <c r="AD121" s="289" t="str">
        <f t="shared" si="3"/>
        <v>名称/codeNm</v>
      </c>
      <c r="AE121" s="290" t="s">
        <v>19</v>
      </c>
      <c r="AF121" s="297">
        <v>256.0</v>
      </c>
      <c r="AG121" s="297" t="s">
        <v>565</v>
      </c>
      <c r="AH121" s="291"/>
      <c r="AI121" s="282">
        <v>528.0</v>
      </c>
      <c r="AJ121" s="292" t="str">
        <f t="shared" si="6"/>
        <v>#REF!</v>
      </c>
      <c r="AK121" s="292" t="str">
        <f t="shared" si="7"/>
        <v>#REF!</v>
      </c>
      <c r="AL121" s="293"/>
      <c r="AM121" s="291"/>
      <c r="AN121" s="291"/>
    </row>
    <row r="122" ht="15.75" customHeight="1" outlineLevel="1">
      <c r="A122" s="282">
        <v>116.0</v>
      </c>
      <c r="B122" s="282">
        <v>116.0</v>
      </c>
      <c r="C122" s="282">
        <f t="shared" si="2"/>
        <v>119</v>
      </c>
      <c r="D122" s="294"/>
      <c r="E122" s="303"/>
      <c r="F122" s="311"/>
      <c r="G122" s="316" t="s">
        <v>2295</v>
      </c>
      <c r="H122" s="284"/>
      <c r="I122" s="284"/>
      <c r="J122" s="284"/>
      <c r="K122" s="284"/>
      <c r="L122" s="284"/>
      <c r="M122" s="284"/>
      <c r="N122" s="284"/>
      <c r="O122" s="284"/>
      <c r="P122" s="285"/>
      <c r="Q122" s="309"/>
      <c r="R122" s="310"/>
      <c r="S122" s="311"/>
      <c r="T122" s="316" t="s">
        <v>2296</v>
      </c>
      <c r="U122" s="284"/>
      <c r="V122" s="284"/>
      <c r="W122" s="284"/>
      <c r="X122" s="284"/>
      <c r="Y122" s="284"/>
      <c r="Z122" s="284"/>
      <c r="AA122" s="284"/>
      <c r="AB122" s="284"/>
      <c r="AC122" s="285"/>
      <c r="AD122" s="289" t="str">
        <f t="shared" si="3"/>
        <v>予定交換局(TD)/exchangeTd</v>
      </c>
      <c r="AE122" s="290" t="s">
        <v>525</v>
      </c>
      <c r="AF122" s="290" t="s">
        <v>565</v>
      </c>
      <c r="AG122" s="297" t="s">
        <v>565</v>
      </c>
      <c r="AH122" s="291"/>
      <c r="AI122" s="282">
        <v>518.0</v>
      </c>
      <c r="AJ122" s="292" t="str">
        <f t="shared" si="6"/>
        <v>#REF!</v>
      </c>
      <c r="AK122" s="292" t="str">
        <f t="shared" si="7"/>
        <v>#REF!</v>
      </c>
      <c r="AL122" s="299"/>
      <c r="AM122" s="291"/>
      <c r="AN122" s="291"/>
    </row>
    <row r="123" ht="15.75" customHeight="1" outlineLevel="1">
      <c r="A123" s="282">
        <v>117.0</v>
      </c>
      <c r="B123" s="282">
        <v>117.0</v>
      </c>
      <c r="C123" s="282">
        <f t="shared" si="2"/>
        <v>120</v>
      </c>
      <c r="D123" s="294"/>
      <c r="E123" s="303"/>
      <c r="F123" s="311"/>
      <c r="G123" s="311"/>
      <c r="H123" s="312" t="s">
        <v>2235</v>
      </c>
      <c r="I123" s="203"/>
      <c r="J123" s="203"/>
      <c r="K123" s="203"/>
      <c r="L123" s="203"/>
      <c r="M123" s="203"/>
      <c r="N123" s="203"/>
      <c r="O123" s="203"/>
      <c r="P123" s="204"/>
      <c r="Q123" s="309"/>
      <c r="R123" s="310"/>
      <c r="S123" s="311"/>
      <c r="T123" s="311"/>
      <c r="U123" s="312" t="s">
        <v>1454</v>
      </c>
      <c r="V123" s="203"/>
      <c r="W123" s="203"/>
      <c r="X123" s="203"/>
      <c r="Y123" s="203"/>
      <c r="Z123" s="203"/>
      <c r="AA123" s="203"/>
      <c r="AB123" s="203"/>
      <c r="AC123" s="204"/>
      <c r="AD123" s="289" t="str">
        <f t="shared" si="3"/>
        <v>コード/exchangeCd</v>
      </c>
      <c r="AE123" s="290" t="s">
        <v>19</v>
      </c>
      <c r="AF123" s="290">
        <v>10.0</v>
      </c>
      <c r="AG123" s="297" t="s">
        <v>565</v>
      </c>
      <c r="AH123" s="291"/>
      <c r="AI123" s="282">
        <v>518.0</v>
      </c>
      <c r="AJ123" s="292" t="str">
        <f t="shared" si="6"/>
        <v>#REF!</v>
      </c>
      <c r="AK123" s="292" t="str">
        <f t="shared" si="7"/>
        <v>#REF!</v>
      </c>
      <c r="AL123" s="293"/>
      <c r="AM123" s="291"/>
      <c r="AN123" s="291"/>
    </row>
    <row r="124" ht="15.75" customHeight="1" outlineLevel="1">
      <c r="A124" s="282">
        <v>118.0</v>
      </c>
      <c r="B124" s="282">
        <v>118.0</v>
      </c>
      <c r="C124" s="282">
        <f t="shared" si="2"/>
        <v>121</v>
      </c>
      <c r="D124" s="294"/>
      <c r="E124" s="303"/>
      <c r="F124" s="311"/>
      <c r="G124" s="311"/>
      <c r="H124" s="312" t="s">
        <v>2237</v>
      </c>
      <c r="I124" s="203"/>
      <c r="J124" s="203"/>
      <c r="K124" s="203"/>
      <c r="L124" s="203"/>
      <c r="M124" s="203"/>
      <c r="N124" s="203"/>
      <c r="O124" s="203"/>
      <c r="P124" s="204"/>
      <c r="Q124" s="309"/>
      <c r="R124" s="310"/>
      <c r="S124" s="311"/>
      <c r="T124" s="311"/>
      <c r="U124" s="312" t="s">
        <v>1455</v>
      </c>
      <c r="V124" s="203"/>
      <c r="W124" s="203"/>
      <c r="X124" s="203"/>
      <c r="Y124" s="203"/>
      <c r="Z124" s="203"/>
      <c r="AA124" s="203"/>
      <c r="AB124" s="203"/>
      <c r="AC124" s="204"/>
      <c r="AD124" s="289" t="str">
        <f t="shared" si="3"/>
        <v>名称/exchangeNm</v>
      </c>
      <c r="AE124" s="290" t="s">
        <v>19</v>
      </c>
      <c r="AF124" s="290">
        <v>256.0</v>
      </c>
      <c r="AG124" s="297" t="s">
        <v>565</v>
      </c>
      <c r="AH124" s="291"/>
      <c r="AI124" s="282">
        <v>518.0</v>
      </c>
      <c r="AJ124" s="292" t="str">
        <f t="shared" si="6"/>
        <v>#REF!</v>
      </c>
      <c r="AK124" s="292" t="str">
        <f t="shared" si="7"/>
        <v>#REF!</v>
      </c>
      <c r="AL124" s="293"/>
      <c r="AM124" s="291"/>
      <c r="AN124" s="291"/>
    </row>
    <row r="125" ht="15.75" customHeight="1" outlineLevel="1">
      <c r="A125" s="282">
        <v>119.0</v>
      </c>
      <c r="B125" s="282">
        <v>119.0</v>
      </c>
      <c r="C125" s="282">
        <f t="shared" si="2"/>
        <v>122</v>
      </c>
      <c r="D125" s="294"/>
      <c r="E125" s="303"/>
      <c r="F125" s="311"/>
      <c r="G125" s="316" t="s">
        <v>1434</v>
      </c>
      <c r="H125" s="284"/>
      <c r="I125" s="284"/>
      <c r="J125" s="284"/>
      <c r="K125" s="284"/>
      <c r="L125" s="284"/>
      <c r="M125" s="284"/>
      <c r="N125" s="284"/>
      <c r="O125" s="284"/>
      <c r="P125" s="285"/>
      <c r="Q125" s="309"/>
      <c r="R125" s="310"/>
      <c r="S125" s="311"/>
      <c r="T125" s="316" t="s">
        <v>1456</v>
      </c>
      <c r="U125" s="284"/>
      <c r="V125" s="284"/>
      <c r="W125" s="284"/>
      <c r="X125" s="284"/>
      <c r="Y125" s="284"/>
      <c r="Z125" s="284"/>
      <c r="AA125" s="284"/>
      <c r="AB125" s="284"/>
      <c r="AC125" s="285"/>
      <c r="AD125" s="289" t="str">
        <f t="shared" si="3"/>
        <v>受電方法/powerIncomingMethod</v>
      </c>
      <c r="AE125" s="290" t="s">
        <v>525</v>
      </c>
      <c r="AF125" s="297" t="s">
        <v>565</v>
      </c>
      <c r="AG125" s="297" t="s">
        <v>565</v>
      </c>
      <c r="AH125" s="291"/>
      <c r="AI125" s="282">
        <v>519.0</v>
      </c>
      <c r="AJ125" s="292" t="str">
        <f t="shared" si="6"/>
        <v>#REF!</v>
      </c>
      <c r="AK125" s="292" t="str">
        <f t="shared" si="7"/>
        <v>#REF!</v>
      </c>
      <c r="AL125" s="299"/>
      <c r="AM125" s="291"/>
      <c r="AN125" s="291"/>
    </row>
    <row r="126" ht="15.75" customHeight="1" outlineLevel="1">
      <c r="A126" s="282">
        <v>120.0</v>
      </c>
      <c r="B126" s="282">
        <v>120.0</v>
      </c>
      <c r="C126" s="282">
        <f t="shared" si="2"/>
        <v>123</v>
      </c>
      <c r="D126" s="294"/>
      <c r="E126" s="303"/>
      <c r="F126" s="311"/>
      <c r="G126" s="311"/>
      <c r="H126" s="312" t="s">
        <v>2235</v>
      </c>
      <c r="I126" s="203"/>
      <c r="J126" s="203"/>
      <c r="K126" s="203"/>
      <c r="L126" s="203"/>
      <c r="M126" s="203"/>
      <c r="N126" s="203"/>
      <c r="O126" s="203"/>
      <c r="P126" s="204"/>
      <c r="Q126" s="309"/>
      <c r="R126" s="310"/>
      <c r="S126" s="311"/>
      <c r="T126" s="311"/>
      <c r="U126" s="312" t="s">
        <v>2236</v>
      </c>
      <c r="V126" s="203"/>
      <c r="W126" s="203"/>
      <c r="X126" s="203"/>
      <c r="Y126" s="203"/>
      <c r="Z126" s="203"/>
      <c r="AA126" s="203"/>
      <c r="AB126" s="203"/>
      <c r="AC126" s="204"/>
      <c r="AD126" s="289" t="str">
        <f t="shared" si="3"/>
        <v>コード/code</v>
      </c>
      <c r="AE126" s="290" t="s">
        <v>19</v>
      </c>
      <c r="AF126" s="297">
        <v>10.0</v>
      </c>
      <c r="AG126" s="297" t="s">
        <v>565</v>
      </c>
      <c r="AH126" s="291"/>
      <c r="AI126" s="282">
        <v>519.0</v>
      </c>
      <c r="AJ126" s="292" t="str">
        <f t="shared" si="6"/>
        <v>#REF!</v>
      </c>
      <c r="AK126" s="292" t="str">
        <f t="shared" si="7"/>
        <v>#REF!</v>
      </c>
      <c r="AL126" s="293"/>
      <c r="AM126" s="291"/>
      <c r="AN126" s="291"/>
    </row>
    <row r="127" ht="15.75" customHeight="1" outlineLevel="1">
      <c r="A127" s="282">
        <v>121.0</v>
      </c>
      <c r="B127" s="282">
        <v>121.0</v>
      </c>
      <c r="C127" s="282">
        <f t="shared" si="2"/>
        <v>124</v>
      </c>
      <c r="D127" s="294"/>
      <c r="E127" s="303"/>
      <c r="F127" s="311"/>
      <c r="G127" s="311"/>
      <c r="H127" s="312" t="s">
        <v>2237</v>
      </c>
      <c r="I127" s="203"/>
      <c r="J127" s="203"/>
      <c r="K127" s="203"/>
      <c r="L127" s="203"/>
      <c r="M127" s="203"/>
      <c r="N127" s="203"/>
      <c r="O127" s="203"/>
      <c r="P127" s="204"/>
      <c r="Q127" s="309"/>
      <c r="R127" s="310"/>
      <c r="S127" s="311"/>
      <c r="T127" s="311"/>
      <c r="U127" s="312" t="s">
        <v>2238</v>
      </c>
      <c r="V127" s="203"/>
      <c r="W127" s="203"/>
      <c r="X127" s="203"/>
      <c r="Y127" s="203"/>
      <c r="Z127" s="203"/>
      <c r="AA127" s="203"/>
      <c r="AB127" s="203"/>
      <c r="AC127" s="204"/>
      <c r="AD127" s="289" t="str">
        <f t="shared" si="3"/>
        <v>名称/codeNm</v>
      </c>
      <c r="AE127" s="290" t="s">
        <v>19</v>
      </c>
      <c r="AF127" s="297">
        <v>256.0</v>
      </c>
      <c r="AG127" s="297" t="s">
        <v>565</v>
      </c>
      <c r="AH127" s="291"/>
      <c r="AI127" s="282">
        <v>519.0</v>
      </c>
      <c r="AJ127" s="292" t="str">
        <f t="shared" si="6"/>
        <v>#REF!</v>
      </c>
      <c r="AK127" s="292" t="str">
        <f t="shared" si="7"/>
        <v>#REF!</v>
      </c>
      <c r="AL127" s="293"/>
      <c r="AM127" s="291"/>
      <c r="AN127" s="291"/>
    </row>
    <row r="128" ht="15.75" customHeight="1" outlineLevel="1">
      <c r="A128" s="282">
        <v>122.0</v>
      </c>
      <c r="B128" s="282">
        <v>122.0</v>
      </c>
      <c r="C128" s="282">
        <f t="shared" si="2"/>
        <v>125</v>
      </c>
      <c r="D128" s="294"/>
      <c r="E128" s="303"/>
      <c r="F128" s="311"/>
      <c r="G128" s="316" t="s">
        <v>1435</v>
      </c>
      <c r="H128" s="284"/>
      <c r="I128" s="284"/>
      <c r="J128" s="284"/>
      <c r="K128" s="284"/>
      <c r="L128" s="284"/>
      <c r="M128" s="284"/>
      <c r="N128" s="284"/>
      <c r="O128" s="284"/>
      <c r="P128" s="285"/>
      <c r="Q128" s="309"/>
      <c r="R128" s="310"/>
      <c r="S128" s="311"/>
      <c r="T128" s="316" t="s">
        <v>1457</v>
      </c>
      <c r="U128" s="284"/>
      <c r="V128" s="284"/>
      <c r="W128" s="284"/>
      <c r="X128" s="284"/>
      <c r="Y128" s="284"/>
      <c r="Z128" s="284"/>
      <c r="AA128" s="284"/>
      <c r="AB128" s="284"/>
      <c r="AC128" s="285"/>
      <c r="AD128" s="289" t="str">
        <f t="shared" si="3"/>
        <v>電源車接続/powerSupplyBehiclesFlg</v>
      </c>
      <c r="AE128" s="290" t="s">
        <v>525</v>
      </c>
      <c r="AF128" s="297" t="s">
        <v>565</v>
      </c>
      <c r="AG128" s="297" t="s">
        <v>565</v>
      </c>
      <c r="AH128" s="291"/>
      <c r="AI128" s="282">
        <v>516.0</v>
      </c>
      <c r="AJ128" s="292" t="str">
        <f t="shared" si="6"/>
        <v>#REF!</v>
      </c>
      <c r="AK128" s="292" t="str">
        <f t="shared" si="7"/>
        <v>#REF!</v>
      </c>
      <c r="AL128" s="299"/>
      <c r="AM128" s="291"/>
      <c r="AN128" s="291"/>
    </row>
    <row r="129" ht="15.75" customHeight="1" outlineLevel="1">
      <c r="A129" s="282">
        <v>123.0</v>
      </c>
      <c r="B129" s="282">
        <v>123.0</v>
      </c>
      <c r="C129" s="282">
        <f t="shared" si="2"/>
        <v>126</v>
      </c>
      <c r="D129" s="294"/>
      <c r="E129" s="303"/>
      <c r="F129" s="311"/>
      <c r="G129" s="311"/>
      <c r="H129" s="312" t="s">
        <v>2235</v>
      </c>
      <c r="I129" s="203"/>
      <c r="J129" s="203"/>
      <c r="K129" s="203"/>
      <c r="L129" s="203"/>
      <c r="M129" s="203"/>
      <c r="N129" s="203"/>
      <c r="O129" s="203"/>
      <c r="P129" s="204"/>
      <c r="Q129" s="309"/>
      <c r="R129" s="310"/>
      <c r="S129" s="311"/>
      <c r="T129" s="311"/>
      <c r="U129" s="312" t="s">
        <v>2236</v>
      </c>
      <c r="V129" s="203"/>
      <c r="W129" s="203"/>
      <c r="X129" s="203"/>
      <c r="Y129" s="203"/>
      <c r="Z129" s="203"/>
      <c r="AA129" s="203"/>
      <c r="AB129" s="203"/>
      <c r="AC129" s="204"/>
      <c r="AD129" s="289" t="str">
        <f t="shared" si="3"/>
        <v>コード/code</v>
      </c>
      <c r="AE129" s="290" t="s">
        <v>19</v>
      </c>
      <c r="AF129" s="297">
        <v>1.0</v>
      </c>
      <c r="AG129" s="297" t="s">
        <v>565</v>
      </c>
      <c r="AH129" s="291"/>
      <c r="AI129" s="282">
        <v>516.0</v>
      </c>
      <c r="AJ129" s="292" t="str">
        <f t="shared" si="6"/>
        <v>#REF!</v>
      </c>
      <c r="AK129" s="292" t="str">
        <f t="shared" si="7"/>
        <v>#REF!</v>
      </c>
      <c r="AL129" s="293"/>
      <c r="AM129" s="291"/>
      <c r="AN129" s="291"/>
    </row>
    <row r="130" ht="15.75" customHeight="1" outlineLevel="1">
      <c r="A130" s="282">
        <v>124.0</v>
      </c>
      <c r="B130" s="282">
        <v>124.0</v>
      </c>
      <c r="C130" s="282">
        <f t="shared" si="2"/>
        <v>127</v>
      </c>
      <c r="D130" s="294"/>
      <c r="E130" s="303"/>
      <c r="F130" s="311"/>
      <c r="G130" s="311"/>
      <c r="H130" s="312" t="s">
        <v>2237</v>
      </c>
      <c r="I130" s="203"/>
      <c r="J130" s="203"/>
      <c r="K130" s="203"/>
      <c r="L130" s="203"/>
      <c r="M130" s="203"/>
      <c r="N130" s="203"/>
      <c r="O130" s="203"/>
      <c r="P130" s="204"/>
      <c r="Q130" s="309"/>
      <c r="R130" s="310"/>
      <c r="S130" s="311"/>
      <c r="T130" s="311"/>
      <c r="U130" s="312" t="s">
        <v>2238</v>
      </c>
      <c r="V130" s="203"/>
      <c r="W130" s="203"/>
      <c r="X130" s="203"/>
      <c r="Y130" s="203"/>
      <c r="Z130" s="203"/>
      <c r="AA130" s="203"/>
      <c r="AB130" s="203"/>
      <c r="AC130" s="204"/>
      <c r="AD130" s="289" t="str">
        <f t="shared" si="3"/>
        <v>名称/codeNm</v>
      </c>
      <c r="AE130" s="290" t="s">
        <v>19</v>
      </c>
      <c r="AF130" s="297">
        <v>256.0</v>
      </c>
      <c r="AG130" s="297" t="s">
        <v>565</v>
      </c>
      <c r="AH130" s="291"/>
      <c r="AI130" s="282">
        <v>516.0</v>
      </c>
      <c r="AJ130" s="292" t="str">
        <f t="shared" si="6"/>
        <v>#REF!</v>
      </c>
      <c r="AK130" s="292" t="str">
        <f t="shared" si="7"/>
        <v>#REF!</v>
      </c>
      <c r="AL130" s="293"/>
      <c r="AM130" s="291"/>
      <c r="AN130" s="291"/>
    </row>
    <row r="131" ht="15.75" customHeight="1" outlineLevel="1">
      <c r="A131" s="282">
        <v>125.0</v>
      </c>
      <c r="B131" s="282">
        <v>125.0</v>
      </c>
      <c r="C131" s="282">
        <f t="shared" si="2"/>
        <v>128</v>
      </c>
      <c r="D131" s="294"/>
      <c r="E131" s="303"/>
      <c r="F131" s="311"/>
      <c r="G131" s="316" t="s">
        <v>1436</v>
      </c>
      <c r="H131" s="284"/>
      <c r="I131" s="284"/>
      <c r="J131" s="284"/>
      <c r="K131" s="284"/>
      <c r="L131" s="284"/>
      <c r="M131" s="284"/>
      <c r="N131" s="284"/>
      <c r="O131" s="284"/>
      <c r="P131" s="285"/>
      <c r="Q131" s="309"/>
      <c r="R131" s="310"/>
      <c r="S131" s="311"/>
      <c r="T131" s="316" t="s">
        <v>1458</v>
      </c>
      <c r="U131" s="284"/>
      <c r="V131" s="284"/>
      <c r="W131" s="284"/>
      <c r="X131" s="284"/>
      <c r="Y131" s="284"/>
      <c r="Z131" s="284"/>
      <c r="AA131" s="284"/>
      <c r="AB131" s="284"/>
      <c r="AC131" s="285"/>
      <c r="AD131" s="289" t="str">
        <f t="shared" si="3"/>
        <v>バッテリー有無/battCls</v>
      </c>
      <c r="AE131" s="290" t="s">
        <v>525</v>
      </c>
      <c r="AF131" s="297" t="s">
        <v>565</v>
      </c>
      <c r="AG131" s="297" t="s">
        <v>565</v>
      </c>
      <c r="AH131" s="291"/>
      <c r="AI131" s="282">
        <v>529.0</v>
      </c>
      <c r="AJ131" s="292" t="str">
        <f t="shared" si="6"/>
        <v>#REF!</v>
      </c>
      <c r="AK131" s="292" t="str">
        <f t="shared" si="7"/>
        <v>#REF!</v>
      </c>
      <c r="AL131" s="299"/>
      <c r="AM131" s="291"/>
      <c r="AN131" s="291"/>
    </row>
    <row r="132" ht="15.75" customHeight="1" outlineLevel="1">
      <c r="A132" s="282">
        <v>126.0</v>
      </c>
      <c r="B132" s="282">
        <v>126.0</v>
      </c>
      <c r="C132" s="282">
        <f t="shared" si="2"/>
        <v>129</v>
      </c>
      <c r="D132" s="294"/>
      <c r="E132" s="303"/>
      <c r="F132" s="311"/>
      <c r="G132" s="311"/>
      <c r="H132" s="312" t="s">
        <v>2235</v>
      </c>
      <c r="I132" s="203"/>
      <c r="J132" s="203"/>
      <c r="K132" s="203"/>
      <c r="L132" s="203"/>
      <c r="M132" s="203"/>
      <c r="N132" s="203"/>
      <c r="O132" s="203"/>
      <c r="P132" s="204"/>
      <c r="Q132" s="309"/>
      <c r="R132" s="310"/>
      <c r="S132" s="311"/>
      <c r="T132" s="311"/>
      <c r="U132" s="312" t="s">
        <v>2236</v>
      </c>
      <c r="V132" s="203"/>
      <c r="W132" s="203"/>
      <c r="X132" s="203"/>
      <c r="Y132" s="203"/>
      <c r="Z132" s="203"/>
      <c r="AA132" s="203"/>
      <c r="AB132" s="203"/>
      <c r="AC132" s="204"/>
      <c r="AD132" s="289" t="str">
        <f t="shared" si="3"/>
        <v>コード/code</v>
      </c>
      <c r="AE132" s="290" t="s">
        <v>19</v>
      </c>
      <c r="AF132" s="297">
        <v>1.0</v>
      </c>
      <c r="AG132" s="297" t="s">
        <v>565</v>
      </c>
      <c r="AH132" s="291"/>
      <c r="AI132" s="282">
        <v>529.0</v>
      </c>
      <c r="AJ132" s="292" t="str">
        <f t="shared" si="6"/>
        <v>#REF!</v>
      </c>
      <c r="AK132" s="292" t="str">
        <f t="shared" si="7"/>
        <v>#REF!</v>
      </c>
      <c r="AL132" s="293"/>
      <c r="AM132" s="291"/>
      <c r="AN132" s="291"/>
    </row>
    <row r="133" ht="15.75" customHeight="1" outlineLevel="1">
      <c r="A133" s="282">
        <v>127.0</v>
      </c>
      <c r="B133" s="282">
        <v>127.0</v>
      </c>
      <c r="C133" s="282">
        <f t="shared" si="2"/>
        <v>130</v>
      </c>
      <c r="D133" s="294"/>
      <c r="E133" s="303"/>
      <c r="F133" s="311"/>
      <c r="G133" s="311"/>
      <c r="H133" s="312" t="s">
        <v>2237</v>
      </c>
      <c r="I133" s="203"/>
      <c r="J133" s="203"/>
      <c r="K133" s="203"/>
      <c r="L133" s="203"/>
      <c r="M133" s="203"/>
      <c r="N133" s="203"/>
      <c r="O133" s="203"/>
      <c r="P133" s="204"/>
      <c r="Q133" s="309"/>
      <c r="R133" s="310"/>
      <c r="S133" s="311"/>
      <c r="T133" s="311"/>
      <c r="U133" s="312" t="s">
        <v>2238</v>
      </c>
      <c r="V133" s="203"/>
      <c r="W133" s="203"/>
      <c r="X133" s="203"/>
      <c r="Y133" s="203"/>
      <c r="Z133" s="203"/>
      <c r="AA133" s="203"/>
      <c r="AB133" s="203"/>
      <c r="AC133" s="204"/>
      <c r="AD133" s="289" t="str">
        <f t="shared" si="3"/>
        <v>名称/codeNm</v>
      </c>
      <c r="AE133" s="290" t="s">
        <v>19</v>
      </c>
      <c r="AF133" s="297">
        <v>256.0</v>
      </c>
      <c r="AG133" s="297" t="s">
        <v>565</v>
      </c>
      <c r="AH133" s="291"/>
      <c r="AI133" s="282">
        <v>529.0</v>
      </c>
      <c r="AJ133" s="292" t="str">
        <f t="shared" si="6"/>
        <v>#REF!</v>
      </c>
      <c r="AK133" s="292" t="str">
        <f t="shared" si="7"/>
        <v>#REF!</v>
      </c>
      <c r="AL133" s="293"/>
      <c r="AM133" s="291"/>
      <c r="AN133" s="291"/>
    </row>
    <row r="134" ht="15.75" customHeight="1" outlineLevel="1">
      <c r="A134" s="282">
        <v>128.0</v>
      </c>
      <c r="B134" s="282">
        <v>128.0</v>
      </c>
      <c r="C134" s="282">
        <f t="shared" si="2"/>
        <v>131</v>
      </c>
      <c r="D134" s="294"/>
      <c r="E134" s="303"/>
      <c r="F134" s="311"/>
      <c r="G134" s="316" t="s">
        <v>1437</v>
      </c>
      <c r="H134" s="284"/>
      <c r="I134" s="284"/>
      <c r="J134" s="284"/>
      <c r="K134" s="284"/>
      <c r="L134" s="284"/>
      <c r="M134" s="284"/>
      <c r="N134" s="284"/>
      <c r="O134" s="284"/>
      <c r="P134" s="285"/>
      <c r="Q134" s="309"/>
      <c r="R134" s="310"/>
      <c r="S134" s="311"/>
      <c r="T134" s="316" t="s">
        <v>1459</v>
      </c>
      <c r="U134" s="284"/>
      <c r="V134" s="284"/>
      <c r="W134" s="284"/>
      <c r="X134" s="284"/>
      <c r="Y134" s="284"/>
      <c r="Z134" s="284"/>
      <c r="AA134" s="284"/>
      <c r="AB134" s="284"/>
      <c r="AC134" s="285"/>
      <c r="AD134" s="289" t="str">
        <f t="shared" si="3"/>
        <v>エリアカテゴリ/areaCategory</v>
      </c>
      <c r="AE134" s="290" t="s">
        <v>525</v>
      </c>
      <c r="AF134" s="297" t="s">
        <v>565</v>
      </c>
      <c r="AG134" s="297" t="s">
        <v>565</v>
      </c>
      <c r="AH134" s="291"/>
      <c r="AI134" s="282">
        <v>509.0</v>
      </c>
      <c r="AJ134" s="292" t="str">
        <f t="shared" si="6"/>
        <v>#REF!</v>
      </c>
      <c r="AK134" s="292" t="str">
        <f t="shared" si="7"/>
        <v>#REF!</v>
      </c>
      <c r="AL134" s="299"/>
      <c r="AM134" s="291"/>
      <c r="AN134" s="291"/>
    </row>
    <row r="135" ht="15.75" customHeight="1" outlineLevel="1">
      <c r="A135" s="282">
        <v>129.0</v>
      </c>
      <c r="B135" s="282">
        <v>129.0</v>
      </c>
      <c r="C135" s="282">
        <f t="shared" si="2"/>
        <v>132</v>
      </c>
      <c r="D135" s="294"/>
      <c r="E135" s="303"/>
      <c r="F135" s="311"/>
      <c r="G135" s="311"/>
      <c r="H135" s="312" t="s">
        <v>2235</v>
      </c>
      <c r="I135" s="203"/>
      <c r="J135" s="203"/>
      <c r="K135" s="203"/>
      <c r="L135" s="203"/>
      <c r="M135" s="203"/>
      <c r="N135" s="203"/>
      <c r="O135" s="203"/>
      <c r="P135" s="204"/>
      <c r="Q135" s="309"/>
      <c r="R135" s="310"/>
      <c r="S135" s="311"/>
      <c r="T135" s="311"/>
      <c r="U135" s="312" t="s">
        <v>2236</v>
      </c>
      <c r="V135" s="203"/>
      <c r="W135" s="203"/>
      <c r="X135" s="203"/>
      <c r="Y135" s="203"/>
      <c r="Z135" s="203"/>
      <c r="AA135" s="203"/>
      <c r="AB135" s="203"/>
      <c r="AC135" s="204"/>
      <c r="AD135" s="289" t="str">
        <f t="shared" si="3"/>
        <v>コード/code</v>
      </c>
      <c r="AE135" s="290" t="s">
        <v>19</v>
      </c>
      <c r="AF135" s="297">
        <v>1.0</v>
      </c>
      <c r="AG135" s="297" t="s">
        <v>565</v>
      </c>
      <c r="AH135" s="291"/>
      <c r="AI135" s="282">
        <v>509.0</v>
      </c>
      <c r="AJ135" s="292" t="str">
        <f t="shared" si="6"/>
        <v>#REF!</v>
      </c>
      <c r="AK135" s="292" t="str">
        <f t="shared" si="7"/>
        <v>#REF!</v>
      </c>
      <c r="AL135" s="293"/>
      <c r="AM135" s="291"/>
      <c r="AN135" s="291"/>
    </row>
    <row r="136" ht="15.75" customHeight="1" outlineLevel="1">
      <c r="A136" s="282">
        <v>130.0</v>
      </c>
      <c r="B136" s="282">
        <v>130.0</v>
      </c>
      <c r="C136" s="282">
        <f t="shared" si="2"/>
        <v>133</v>
      </c>
      <c r="D136" s="294"/>
      <c r="E136" s="303"/>
      <c r="F136" s="311"/>
      <c r="G136" s="311"/>
      <c r="H136" s="312" t="s">
        <v>2237</v>
      </c>
      <c r="I136" s="203"/>
      <c r="J136" s="203"/>
      <c r="K136" s="203"/>
      <c r="L136" s="203"/>
      <c r="M136" s="203"/>
      <c r="N136" s="203"/>
      <c r="O136" s="203"/>
      <c r="P136" s="204"/>
      <c r="Q136" s="309"/>
      <c r="R136" s="310"/>
      <c r="S136" s="311"/>
      <c r="T136" s="311"/>
      <c r="U136" s="312" t="s">
        <v>2238</v>
      </c>
      <c r="V136" s="203"/>
      <c r="W136" s="203"/>
      <c r="X136" s="203"/>
      <c r="Y136" s="203"/>
      <c r="Z136" s="203"/>
      <c r="AA136" s="203"/>
      <c r="AB136" s="203"/>
      <c r="AC136" s="204"/>
      <c r="AD136" s="289" t="str">
        <f t="shared" si="3"/>
        <v>名称/codeNm</v>
      </c>
      <c r="AE136" s="290" t="s">
        <v>19</v>
      </c>
      <c r="AF136" s="297">
        <v>256.0</v>
      </c>
      <c r="AG136" s="297" t="s">
        <v>565</v>
      </c>
      <c r="AH136" s="291"/>
      <c r="AI136" s="282">
        <v>509.0</v>
      </c>
      <c r="AJ136" s="292" t="str">
        <f t="shared" si="6"/>
        <v>#REF!</v>
      </c>
      <c r="AK136" s="292" t="str">
        <f t="shared" si="7"/>
        <v>#REF!</v>
      </c>
      <c r="AL136" s="293"/>
      <c r="AM136" s="291"/>
      <c r="AN136" s="291"/>
    </row>
    <row r="137" ht="15.75" customHeight="1" outlineLevel="1">
      <c r="A137" s="282">
        <v>131.0</v>
      </c>
      <c r="B137" s="282">
        <v>131.0</v>
      </c>
      <c r="C137" s="282">
        <f t="shared" si="2"/>
        <v>134</v>
      </c>
      <c r="D137" s="294"/>
      <c r="E137" s="303"/>
      <c r="F137" s="311"/>
      <c r="G137" s="316" t="s">
        <v>1438</v>
      </c>
      <c r="H137" s="284"/>
      <c r="I137" s="284"/>
      <c r="J137" s="284"/>
      <c r="K137" s="284"/>
      <c r="L137" s="284"/>
      <c r="M137" s="284"/>
      <c r="N137" s="284"/>
      <c r="O137" s="284"/>
      <c r="P137" s="285"/>
      <c r="Q137" s="309"/>
      <c r="R137" s="310"/>
      <c r="S137" s="311"/>
      <c r="T137" s="316" t="s">
        <v>1460</v>
      </c>
      <c r="U137" s="284"/>
      <c r="V137" s="284"/>
      <c r="W137" s="284"/>
      <c r="X137" s="284"/>
      <c r="Y137" s="284"/>
      <c r="Z137" s="284"/>
      <c r="AA137" s="284"/>
      <c r="AB137" s="284"/>
      <c r="AC137" s="285"/>
      <c r="AD137" s="289" t="str">
        <f t="shared" si="3"/>
        <v>5Dimension/fiveDimension</v>
      </c>
      <c r="AE137" s="290" t="s">
        <v>525</v>
      </c>
      <c r="AF137" s="297" t="s">
        <v>565</v>
      </c>
      <c r="AG137" s="297" t="s">
        <v>565</v>
      </c>
      <c r="AH137" s="291"/>
      <c r="AI137" s="282">
        <v>526.0</v>
      </c>
      <c r="AJ137" s="292" t="str">
        <f t="shared" si="6"/>
        <v>#REF!</v>
      </c>
      <c r="AK137" s="292" t="str">
        <f t="shared" si="7"/>
        <v>#REF!</v>
      </c>
      <c r="AL137" s="299"/>
      <c r="AM137" s="291"/>
      <c r="AN137" s="291"/>
    </row>
    <row r="138" ht="15.75" customHeight="1" outlineLevel="1">
      <c r="A138" s="282">
        <v>132.0</v>
      </c>
      <c r="B138" s="282">
        <v>132.0</v>
      </c>
      <c r="C138" s="282">
        <f t="shared" si="2"/>
        <v>135</v>
      </c>
      <c r="D138" s="294"/>
      <c r="E138" s="303"/>
      <c r="F138" s="311"/>
      <c r="G138" s="311"/>
      <c r="H138" s="312" t="s">
        <v>2235</v>
      </c>
      <c r="I138" s="203"/>
      <c r="J138" s="203"/>
      <c r="K138" s="203"/>
      <c r="L138" s="203"/>
      <c r="M138" s="203"/>
      <c r="N138" s="203"/>
      <c r="O138" s="203"/>
      <c r="P138" s="204"/>
      <c r="Q138" s="309"/>
      <c r="R138" s="310"/>
      <c r="S138" s="311"/>
      <c r="T138" s="311"/>
      <c r="U138" s="312" t="s">
        <v>2236</v>
      </c>
      <c r="V138" s="203"/>
      <c r="W138" s="203"/>
      <c r="X138" s="203"/>
      <c r="Y138" s="203"/>
      <c r="Z138" s="203"/>
      <c r="AA138" s="203"/>
      <c r="AB138" s="203"/>
      <c r="AC138" s="204"/>
      <c r="AD138" s="289" t="str">
        <f t="shared" si="3"/>
        <v>コード/code</v>
      </c>
      <c r="AE138" s="290" t="s">
        <v>19</v>
      </c>
      <c r="AF138" s="297">
        <v>1.0</v>
      </c>
      <c r="AG138" s="297" t="s">
        <v>565</v>
      </c>
      <c r="AH138" s="291"/>
      <c r="AI138" s="282">
        <v>526.0</v>
      </c>
      <c r="AJ138" s="292" t="str">
        <f t="shared" si="6"/>
        <v>#REF!</v>
      </c>
      <c r="AK138" s="292" t="str">
        <f t="shared" si="7"/>
        <v>#REF!</v>
      </c>
      <c r="AL138" s="293"/>
      <c r="AM138" s="291"/>
      <c r="AN138" s="291"/>
    </row>
    <row r="139" ht="15.75" customHeight="1" outlineLevel="1">
      <c r="A139" s="282">
        <v>133.0</v>
      </c>
      <c r="B139" s="282">
        <v>133.0</v>
      </c>
      <c r="C139" s="282">
        <f t="shared" si="2"/>
        <v>136</v>
      </c>
      <c r="D139" s="294"/>
      <c r="E139" s="303"/>
      <c r="F139" s="311"/>
      <c r="G139" s="311"/>
      <c r="H139" s="312" t="s">
        <v>2237</v>
      </c>
      <c r="I139" s="203"/>
      <c r="J139" s="203"/>
      <c r="K139" s="203"/>
      <c r="L139" s="203"/>
      <c r="M139" s="203"/>
      <c r="N139" s="203"/>
      <c r="O139" s="203"/>
      <c r="P139" s="204"/>
      <c r="Q139" s="309"/>
      <c r="R139" s="310"/>
      <c r="S139" s="311"/>
      <c r="T139" s="311"/>
      <c r="U139" s="312" t="s">
        <v>2238</v>
      </c>
      <c r="V139" s="203"/>
      <c r="W139" s="203"/>
      <c r="X139" s="203"/>
      <c r="Y139" s="203"/>
      <c r="Z139" s="203"/>
      <c r="AA139" s="203"/>
      <c r="AB139" s="203"/>
      <c r="AC139" s="204"/>
      <c r="AD139" s="289" t="str">
        <f t="shared" si="3"/>
        <v>名称/codeNm</v>
      </c>
      <c r="AE139" s="290" t="s">
        <v>19</v>
      </c>
      <c r="AF139" s="297">
        <v>256.0</v>
      </c>
      <c r="AG139" s="297" t="s">
        <v>565</v>
      </c>
      <c r="AH139" s="291"/>
      <c r="AI139" s="282">
        <v>526.0</v>
      </c>
      <c r="AJ139" s="292" t="str">
        <f t="shared" si="6"/>
        <v>#REF!</v>
      </c>
      <c r="AK139" s="292" t="str">
        <f t="shared" si="7"/>
        <v>#REF!</v>
      </c>
      <c r="AL139" s="293"/>
      <c r="AM139" s="291"/>
      <c r="AN139" s="291"/>
    </row>
    <row r="140" ht="15.75" customHeight="1" outlineLevel="1">
      <c r="A140" s="282">
        <v>134.0</v>
      </c>
      <c r="B140" s="282">
        <v>134.0</v>
      </c>
      <c r="C140" s="282">
        <f t="shared" si="2"/>
        <v>137</v>
      </c>
      <c r="D140" s="294"/>
      <c r="E140" s="303"/>
      <c r="F140" s="311"/>
      <c r="G140" s="312" t="s">
        <v>1439</v>
      </c>
      <c r="H140" s="203"/>
      <c r="I140" s="203"/>
      <c r="J140" s="203"/>
      <c r="K140" s="203"/>
      <c r="L140" s="203"/>
      <c r="M140" s="203"/>
      <c r="N140" s="203"/>
      <c r="O140" s="203"/>
      <c r="P140" s="204"/>
      <c r="Q140" s="309"/>
      <c r="R140" s="310"/>
      <c r="S140" s="311"/>
      <c r="T140" s="312" t="s">
        <v>1461</v>
      </c>
      <c r="U140" s="203"/>
      <c r="V140" s="203"/>
      <c r="W140" s="203"/>
      <c r="X140" s="203"/>
      <c r="Y140" s="203"/>
      <c r="Z140" s="203"/>
      <c r="AA140" s="203"/>
      <c r="AB140" s="203"/>
      <c r="AC140" s="204"/>
      <c r="AD140" s="289" t="str">
        <f t="shared" si="3"/>
        <v>RNC/rnc</v>
      </c>
      <c r="AE140" s="290" t="s">
        <v>261</v>
      </c>
      <c r="AF140" s="297" t="s">
        <v>565</v>
      </c>
      <c r="AG140" s="297" t="s">
        <v>565</v>
      </c>
      <c r="AH140" s="291"/>
      <c r="AI140" s="282">
        <v>527.0</v>
      </c>
      <c r="AJ140" s="292" t="str">
        <f t="shared" si="6"/>
        <v>#REF!</v>
      </c>
      <c r="AK140" s="292" t="str">
        <f t="shared" si="7"/>
        <v>#REF!</v>
      </c>
      <c r="AL140" s="293"/>
      <c r="AM140" s="291"/>
      <c r="AN140" s="291"/>
    </row>
    <row r="141" ht="15.75" customHeight="1" outlineLevel="1">
      <c r="A141" s="282">
        <v>135.0</v>
      </c>
      <c r="B141" s="282">
        <v>135.0</v>
      </c>
      <c r="C141" s="282">
        <f t="shared" si="2"/>
        <v>138</v>
      </c>
      <c r="D141" s="309"/>
      <c r="E141" s="310"/>
      <c r="F141" s="311"/>
      <c r="G141" s="316" t="s">
        <v>1440</v>
      </c>
      <c r="H141" s="284"/>
      <c r="I141" s="284"/>
      <c r="J141" s="284"/>
      <c r="K141" s="284"/>
      <c r="L141" s="284"/>
      <c r="M141" s="284"/>
      <c r="N141" s="284"/>
      <c r="O141" s="284"/>
      <c r="P141" s="285"/>
      <c r="Q141" s="309"/>
      <c r="R141" s="310"/>
      <c r="S141" s="311"/>
      <c r="T141" s="316" t="s">
        <v>1462</v>
      </c>
      <c r="U141" s="284"/>
      <c r="V141" s="284"/>
      <c r="W141" s="284"/>
      <c r="X141" s="284"/>
      <c r="Y141" s="284"/>
      <c r="Z141" s="284"/>
      <c r="AA141" s="284"/>
      <c r="AB141" s="284"/>
      <c r="AC141" s="285"/>
      <c r="AD141" s="289" t="str">
        <f t="shared" si="3"/>
        <v>SRAN判定/sharedRanFlg</v>
      </c>
      <c r="AE141" s="290" t="s">
        <v>525</v>
      </c>
      <c r="AF141" s="290" t="s">
        <v>565</v>
      </c>
      <c r="AG141" s="290" t="s">
        <v>565</v>
      </c>
      <c r="AH141" s="291"/>
      <c r="AI141" s="282">
        <v>515.0</v>
      </c>
      <c r="AJ141" s="292" t="str">
        <f t="shared" si="6"/>
        <v>#REF!</v>
      </c>
      <c r="AK141" s="292" t="str">
        <f t="shared" si="7"/>
        <v>#REF!</v>
      </c>
      <c r="AL141" s="299"/>
      <c r="AM141" s="291"/>
      <c r="AN141" s="291"/>
    </row>
    <row r="142" ht="15.75" customHeight="1" outlineLevel="1">
      <c r="A142" s="282">
        <v>136.0</v>
      </c>
      <c r="B142" s="282">
        <v>136.0</v>
      </c>
      <c r="C142" s="282">
        <f t="shared" si="2"/>
        <v>139</v>
      </c>
      <c r="D142" s="309"/>
      <c r="E142" s="310"/>
      <c r="F142" s="311"/>
      <c r="G142" s="311"/>
      <c r="H142" s="312" t="s">
        <v>2235</v>
      </c>
      <c r="I142" s="203"/>
      <c r="J142" s="203"/>
      <c r="K142" s="203"/>
      <c r="L142" s="203"/>
      <c r="M142" s="203"/>
      <c r="N142" s="203"/>
      <c r="O142" s="203"/>
      <c r="P142" s="204"/>
      <c r="Q142" s="309"/>
      <c r="R142" s="310"/>
      <c r="S142" s="311"/>
      <c r="T142" s="311"/>
      <c r="U142" s="312" t="s">
        <v>2236</v>
      </c>
      <c r="V142" s="203"/>
      <c r="W142" s="203"/>
      <c r="X142" s="203"/>
      <c r="Y142" s="203"/>
      <c r="Z142" s="203"/>
      <c r="AA142" s="203"/>
      <c r="AB142" s="203"/>
      <c r="AC142" s="204"/>
      <c r="AD142" s="289" t="str">
        <f t="shared" si="3"/>
        <v>コード/code</v>
      </c>
      <c r="AE142" s="290" t="s">
        <v>19</v>
      </c>
      <c r="AF142" s="290">
        <v>1.0</v>
      </c>
      <c r="AG142" s="290" t="s">
        <v>565</v>
      </c>
      <c r="AH142" s="291"/>
      <c r="AI142" s="282">
        <v>515.0</v>
      </c>
      <c r="AJ142" s="292" t="str">
        <f t="shared" si="6"/>
        <v>#REF!</v>
      </c>
      <c r="AK142" s="292" t="str">
        <f t="shared" si="7"/>
        <v>#REF!</v>
      </c>
      <c r="AL142" s="293"/>
      <c r="AM142" s="291"/>
      <c r="AN142" s="291"/>
    </row>
    <row r="143" ht="15.75" customHeight="1" outlineLevel="1">
      <c r="A143" s="282">
        <v>137.0</v>
      </c>
      <c r="B143" s="282">
        <v>137.0</v>
      </c>
      <c r="C143" s="282">
        <f t="shared" si="2"/>
        <v>140</v>
      </c>
      <c r="D143" s="309"/>
      <c r="E143" s="310"/>
      <c r="F143" s="311"/>
      <c r="G143" s="311"/>
      <c r="H143" s="312" t="s">
        <v>2237</v>
      </c>
      <c r="I143" s="203"/>
      <c r="J143" s="203"/>
      <c r="K143" s="203"/>
      <c r="L143" s="203"/>
      <c r="M143" s="203"/>
      <c r="N143" s="203"/>
      <c r="O143" s="203"/>
      <c r="P143" s="204"/>
      <c r="Q143" s="309"/>
      <c r="R143" s="310"/>
      <c r="S143" s="311"/>
      <c r="T143" s="311"/>
      <c r="U143" s="312" t="s">
        <v>2238</v>
      </c>
      <c r="V143" s="203"/>
      <c r="W143" s="203"/>
      <c r="X143" s="203"/>
      <c r="Y143" s="203"/>
      <c r="Z143" s="203"/>
      <c r="AA143" s="203"/>
      <c r="AB143" s="203"/>
      <c r="AC143" s="204"/>
      <c r="AD143" s="289" t="str">
        <f t="shared" si="3"/>
        <v>名称/codeNm</v>
      </c>
      <c r="AE143" s="290" t="s">
        <v>19</v>
      </c>
      <c r="AF143" s="290">
        <v>256.0</v>
      </c>
      <c r="AG143" s="290" t="s">
        <v>565</v>
      </c>
      <c r="AH143" s="291"/>
      <c r="AI143" s="282">
        <v>515.0</v>
      </c>
      <c r="AJ143" s="292" t="str">
        <f t="shared" si="6"/>
        <v>#REF!</v>
      </c>
      <c r="AK143" s="292" t="str">
        <f t="shared" si="7"/>
        <v>#REF!</v>
      </c>
      <c r="AL143" s="293"/>
      <c r="AM143" s="291"/>
      <c r="AN143" s="291"/>
    </row>
    <row r="144" ht="15.75" customHeight="1" outlineLevel="1">
      <c r="A144" s="282">
        <v>138.0</v>
      </c>
      <c r="B144" s="282">
        <v>138.0</v>
      </c>
      <c r="C144" s="282">
        <f t="shared" si="2"/>
        <v>141</v>
      </c>
      <c r="D144" s="309"/>
      <c r="E144" s="310"/>
      <c r="F144" s="311"/>
      <c r="G144" s="316" t="s">
        <v>1441</v>
      </c>
      <c r="H144" s="284"/>
      <c r="I144" s="284"/>
      <c r="J144" s="284"/>
      <c r="K144" s="284"/>
      <c r="L144" s="284"/>
      <c r="M144" s="284"/>
      <c r="N144" s="284"/>
      <c r="O144" s="284"/>
      <c r="P144" s="285"/>
      <c r="Q144" s="309"/>
      <c r="R144" s="310"/>
      <c r="S144" s="311"/>
      <c r="T144" s="316" t="s">
        <v>1463</v>
      </c>
      <c r="U144" s="284"/>
      <c r="V144" s="284"/>
      <c r="W144" s="284"/>
      <c r="X144" s="284"/>
      <c r="Y144" s="284"/>
      <c r="Z144" s="284"/>
      <c r="AA144" s="284"/>
      <c r="AB144" s="284"/>
      <c r="AC144" s="285"/>
      <c r="AD144" s="289" t="str">
        <f t="shared" si="3"/>
        <v>LTE単独エリア/lteOnlyAreaFlg</v>
      </c>
      <c r="AE144" s="290" t="s">
        <v>525</v>
      </c>
      <c r="AF144" s="290" t="s">
        <v>565</v>
      </c>
      <c r="AG144" s="290" t="s">
        <v>565</v>
      </c>
      <c r="AH144" s="291"/>
      <c r="AI144" s="282">
        <v>517.0</v>
      </c>
      <c r="AJ144" s="292" t="str">
        <f t="shared" si="6"/>
        <v>#REF!</v>
      </c>
      <c r="AK144" s="292" t="str">
        <f t="shared" si="7"/>
        <v>#REF!</v>
      </c>
      <c r="AL144" s="299"/>
      <c r="AM144" s="291"/>
      <c r="AN144" s="291"/>
    </row>
    <row r="145" ht="15.75" customHeight="1" outlineLevel="1">
      <c r="A145" s="282">
        <v>139.0</v>
      </c>
      <c r="B145" s="282">
        <v>139.0</v>
      </c>
      <c r="C145" s="282">
        <f t="shared" si="2"/>
        <v>142</v>
      </c>
      <c r="D145" s="294"/>
      <c r="E145" s="303"/>
      <c r="F145" s="311"/>
      <c r="G145" s="311"/>
      <c r="H145" s="312" t="s">
        <v>2235</v>
      </c>
      <c r="I145" s="203"/>
      <c r="J145" s="203"/>
      <c r="K145" s="203"/>
      <c r="L145" s="203"/>
      <c r="M145" s="203"/>
      <c r="N145" s="203"/>
      <c r="O145" s="203"/>
      <c r="P145" s="204"/>
      <c r="Q145" s="309"/>
      <c r="R145" s="310"/>
      <c r="S145" s="311"/>
      <c r="T145" s="311"/>
      <c r="U145" s="312" t="s">
        <v>2236</v>
      </c>
      <c r="V145" s="203"/>
      <c r="W145" s="203"/>
      <c r="X145" s="203"/>
      <c r="Y145" s="203"/>
      <c r="Z145" s="203"/>
      <c r="AA145" s="203"/>
      <c r="AB145" s="203"/>
      <c r="AC145" s="204"/>
      <c r="AD145" s="289" t="str">
        <f t="shared" si="3"/>
        <v>コード/code</v>
      </c>
      <c r="AE145" s="290" t="s">
        <v>19</v>
      </c>
      <c r="AF145" s="297">
        <v>1.0</v>
      </c>
      <c r="AG145" s="297" t="s">
        <v>565</v>
      </c>
      <c r="AH145" s="291"/>
      <c r="AI145" s="282">
        <v>517.0</v>
      </c>
      <c r="AJ145" s="292" t="str">
        <f t="shared" si="6"/>
        <v>#REF!</v>
      </c>
      <c r="AK145" s="292" t="str">
        <f t="shared" si="7"/>
        <v>#REF!</v>
      </c>
      <c r="AL145" s="293"/>
      <c r="AM145" s="291"/>
      <c r="AN145" s="291"/>
    </row>
    <row r="146" ht="15.75" customHeight="1" outlineLevel="1">
      <c r="A146" s="282">
        <v>140.0</v>
      </c>
      <c r="B146" s="282">
        <v>140.0</v>
      </c>
      <c r="C146" s="282">
        <f t="shared" si="2"/>
        <v>143</v>
      </c>
      <c r="D146" s="294"/>
      <c r="E146" s="303"/>
      <c r="F146" s="311"/>
      <c r="G146" s="311"/>
      <c r="H146" s="312" t="s">
        <v>2237</v>
      </c>
      <c r="I146" s="203"/>
      <c r="J146" s="203"/>
      <c r="K146" s="203"/>
      <c r="L146" s="203"/>
      <c r="M146" s="203"/>
      <c r="N146" s="203"/>
      <c r="O146" s="203"/>
      <c r="P146" s="204"/>
      <c r="Q146" s="309"/>
      <c r="R146" s="310"/>
      <c r="S146" s="311"/>
      <c r="T146" s="311"/>
      <c r="U146" s="312" t="s">
        <v>2238</v>
      </c>
      <c r="V146" s="203"/>
      <c r="W146" s="203"/>
      <c r="X146" s="203"/>
      <c r="Y146" s="203"/>
      <c r="Z146" s="203"/>
      <c r="AA146" s="203"/>
      <c r="AB146" s="203"/>
      <c r="AC146" s="204"/>
      <c r="AD146" s="289" t="str">
        <f t="shared" si="3"/>
        <v>名称/codeNm</v>
      </c>
      <c r="AE146" s="290" t="s">
        <v>19</v>
      </c>
      <c r="AF146" s="297">
        <v>256.0</v>
      </c>
      <c r="AG146" s="297" t="s">
        <v>565</v>
      </c>
      <c r="AH146" s="291"/>
      <c r="AI146" s="282">
        <v>517.0</v>
      </c>
      <c r="AJ146" s="292" t="str">
        <f t="shared" si="6"/>
        <v>#REF!</v>
      </c>
      <c r="AK146" s="292" t="str">
        <f t="shared" si="7"/>
        <v>#REF!</v>
      </c>
      <c r="AL146" s="293"/>
      <c r="AM146" s="291"/>
      <c r="AN146" s="291"/>
    </row>
    <row r="147" ht="15.75" customHeight="1">
      <c r="A147" s="282">
        <v>141.0</v>
      </c>
      <c r="B147" s="282">
        <v>141.0</v>
      </c>
      <c r="C147" s="282">
        <f t="shared" si="2"/>
        <v>144</v>
      </c>
      <c r="D147" s="294"/>
      <c r="E147" s="303"/>
      <c r="F147" s="327" t="s">
        <v>57</v>
      </c>
      <c r="G147" s="284"/>
      <c r="H147" s="284"/>
      <c r="I147" s="284"/>
      <c r="J147" s="284"/>
      <c r="K147" s="284"/>
      <c r="L147" s="284"/>
      <c r="M147" s="284"/>
      <c r="N147" s="284"/>
      <c r="O147" s="284"/>
      <c r="P147" s="285"/>
      <c r="Q147" s="309"/>
      <c r="R147" s="310"/>
      <c r="S147" s="316" t="s">
        <v>2297</v>
      </c>
      <c r="T147" s="284"/>
      <c r="U147" s="284"/>
      <c r="V147" s="284"/>
      <c r="W147" s="284"/>
      <c r="X147" s="284"/>
      <c r="Y147" s="284"/>
      <c r="Z147" s="284"/>
      <c r="AA147" s="284"/>
      <c r="AB147" s="284"/>
      <c r="AC147" s="285"/>
      <c r="AD147" s="289" t="str">
        <f t="shared" si="3"/>
        <v>オーダー一覧/orders</v>
      </c>
      <c r="AE147" s="301" t="s">
        <v>2225</v>
      </c>
      <c r="AF147" s="297" t="s">
        <v>565</v>
      </c>
      <c r="AG147" s="297" t="s">
        <v>565</v>
      </c>
      <c r="AH147" s="291" t="s">
        <v>2287</v>
      </c>
      <c r="AI147" s="282"/>
      <c r="AJ147" s="292" t="str">
        <f t="shared" si="6"/>
        <v>#REF!</v>
      </c>
      <c r="AK147" s="292" t="str">
        <f t="shared" si="7"/>
        <v>#REF!</v>
      </c>
      <c r="AL147" s="293"/>
      <c r="AM147" s="291"/>
      <c r="AN147" s="291"/>
    </row>
    <row r="148" ht="15.75" hidden="1" customHeight="1" outlineLevel="1">
      <c r="A148" s="282">
        <v>142.0</v>
      </c>
      <c r="B148" s="282">
        <v>142.0</v>
      </c>
      <c r="C148" s="282">
        <f t="shared" si="2"/>
        <v>145</v>
      </c>
      <c r="D148" s="294"/>
      <c r="E148" s="303"/>
      <c r="F148" s="311"/>
      <c r="G148" s="328" t="s">
        <v>2298</v>
      </c>
      <c r="H148" s="203"/>
      <c r="I148" s="203"/>
      <c r="J148" s="203"/>
      <c r="K148" s="203"/>
      <c r="L148" s="203"/>
      <c r="M148" s="203"/>
      <c r="N148" s="203"/>
      <c r="O148" s="203"/>
      <c r="P148" s="204"/>
      <c r="Q148" s="309"/>
      <c r="R148" s="310"/>
      <c r="S148" s="311"/>
      <c r="T148" s="312" t="s">
        <v>1522</v>
      </c>
      <c r="U148" s="203"/>
      <c r="V148" s="203"/>
      <c r="W148" s="203"/>
      <c r="X148" s="203"/>
      <c r="Y148" s="203"/>
      <c r="Z148" s="203"/>
      <c r="AA148" s="203"/>
      <c r="AB148" s="203"/>
      <c r="AC148" s="204"/>
      <c r="AD148" s="289" t="str">
        <f t="shared" si="3"/>
        <v>オーダーID/orderId</v>
      </c>
      <c r="AE148" s="290" t="s">
        <v>19</v>
      </c>
      <c r="AF148" s="297">
        <v>10.0</v>
      </c>
      <c r="AG148" s="297" t="s">
        <v>565</v>
      </c>
      <c r="AH148" s="291"/>
      <c r="AI148" s="282">
        <v>601.0</v>
      </c>
      <c r="AJ148" s="292" t="str">
        <f t="shared" si="6"/>
        <v>#REF!</v>
      </c>
      <c r="AK148" s="292" t="str">
        <f t="shared" si="7"/>
        <v>#REF!</v>
      </c>
      <c r="AL148" s="293"/>
      <c r="AM148" s="291"/>
      <c r="AN148" s="291"/>
    </row>
    <row r="149" ht="15.75" hidden="1" customHeight="1" outlineLevel="1">
      <c r="A149" s="282">
        <v>143.0</v>
      </c>
      <c r="B149" s="282">
        <v>143.0</v>
      </c>
      <c r="C149" s="282">
        <f t="shared" si="2"/>
        <v>146</v>
      </c>
      <c r="D149" s="294"/>
      <c r="E149" s="303"/>
      <c r="F149" s="311"/>
      <c r="G149" s="316" t="s">
        <v>2299</v>
      </c>
      <c r="H149" s="284"/>
      <c r="I149" s="284"/>
      <c r="J149" s="284"/>
      <c r="K149" s="284"/>
      <c r="L149" s="284"/>
      <c r="M149" s="284"/>
      <c r="N149" s="284"/>
      <c r="O149" s="284"/>
      <c r="P149" s="285"/>
      <c r="Q149" s="309"/>
      <c r="R149" s="310"/>
      <c r="S149" s="311"/>
      <c r="T149" s="316" t="s">
        <v>2300</v>
      </c>
      <c r="U149" s="284"/>
      <c r="V149" s="284"/>
      <c r="W149" s="284"/>
      <c r="X149" s="284"/>
      <c r="Y149" s="284"/>
      <c r="Z149" s="284"/>
      <c r="AA149" s="284"/>
      <c r="AB149" s="284"/>
      <c r="AC149" s="285"/>
      <c r="AD149" s="289" t="str">
        <f t="shared" si="3"/>
        <v>プロジェクト/project</v>
      </c>
      <c r="AE149" s="290" t="s">
        <v>525</v>
      </c>
      <c r="AF149" s="297" t="s">
        <v>565</v>
      </c>
      <c r="AG149" s="297" t="s">
        <v>565</v>
      </c>
      <c r="AH149" s="291"/>
      <c r="AI149" s="282">
        <v>3319.0</v>
      </c>
      <c r="AJ149" s="292" t="str">
        <f t="shared" si="6"/>
        <v>#REF!</v>
      </c>
      <c r="AK149" s="292" t="str">
        <f t="shared" si="7"/>
        <v>#REF!</v>
      </c>
      <c r="AL149" s="299"/>
      <c r="AM149" s="291"/>
      <c r="AN149" s="291"/>
    </row>
    <row r="150" ht="15.75" hidden="1" customHeight="1" outlineLevel="1">
      <c r="A150" s="282">
        <v>144.0</v>
      </c>
      <c r="B150" s="282">
        <v>144.0</v>
      </c>
      <c r="C150" s="282">
        <f t="shared" si="2"/>
        <v>147</v>
      </c>
      <c r="D150" s="294"/>
      <c r="E150" s="303"/>
      <c r="F150" s="311"/>
      <c r="G150" s="311"/>
      <c r="H150" s="312" t="s">
        <v>2301</v>
      </c>
      <c r="I150" s="203"/>
      <c r="J150" s="203"/>
      <c r="K150" s="203"/>
      <c r="L150" s="203"/>
      <c r="M150" s="203"/>
      <c r="N150" s="203"/>
      <c r="O150" s="203"/>
      <c r="P150" s="204"/>
      <c r="Q150" s="309"/>
      <c r="R150" s="310"/>
      <c r="S150" s="311"/>
      <c r="T150" s="311"/>
      <c r="U150" s="312" t="s">
        <v>2302</v>
      </c>
      <c r="V150" s="203"/>
      <c r="W150" s="203"/>
      <c r="X150" s="203"/>
      <c r="Y150" s="203"/>
      <c r="Z150" s="203"/>
      <c r="AA150" s="203"/>
      <c r="AB150" s="203"/>
      <c r="AC150" s="204"/>
      <c r="AD150" s="289" t="str">
        <f t="shared" si="3"/>
        <v>プロジェクトID/projectId</v>
      </c>
      <c r="AE150" s="290" t="s">
        <v>19</v>
      </c>
      <c r="AF150" s="297">
        <v>10.0</v>
      </c>
      <c r="AG150" s="297" t="s">
        <v>565</v>
      </c>
      <c r="AH150" s="291"/>
      <c r="AI150" s="282">
        <v>3319.0</v>
      </c>
      <c r="AJ150" s="292" t="str">
        <f t="shared" si="6"/>
        <v>#REF!</v>
      </c>
      <c r="AK150" s="292" t="str">
        <f t="shared" si="7"/>
        <v>#REF!</v>
      </c>
      <c r="AL150" s="293"/>
      <c r="AM150" s="291"/>
      <c r="AN150" s="291"/>
    </row>
    <row r="151" ht="15.75" hidden="1" customHeight="1" outlineLevel="1">
      <c r="A151" s="282">
        <v>145.0</v>
      </c>
      <c r="B151" s="282">
        <v>145.0</v>
      </c>
      <c r="C151" s="282">
        <f t="shared" si="2"/>
        <v>148</v>
      </c>
      <c r="D151" s="294"/>
      <c r="E151" s="303"/>
      <c r="F151" s="311"/>
      <c r="G151" s="311"/>
      <c r="H151" s="312" t="s">
        <v>2303</v>
      </c>
      <c r="I151" s="203"/>
      <c r="J151" s="203"/>
      <c r="K151" s="203"/>
      <c r="L151" s="203"/>
      <c r="M151" s="203"/>
      <c r="N151" s="203"/>
      <c r="O151" s="203"/>
      <c r="P151" s="204"/>
      <c r="Q151" s="309"/>
      <c r="R151" s="310"/>
      <c r="S151" s="311"/>
      <c r="T151" s="311"/>
      <c r="U151" s="312" t="s">
        <v>1523</v>
      </c>
      <c r="V151" s="203"/>
      <c r="W151" s="203"/>
      <c r="X151" s="203"/>
      <c r="Y151" s="203"/>
      <c r="Z151" s="203"/>
      <c r="AA151" s="203"/>
      <c r="AB151" s="203"/>
      <c r="AC151" s="204"/>
      <c r="AD151" s="289" t="str">
        <f t="shared" si="3"/>
        <v>プロジェクト名/projectNm</v>
      </c>
      <c r="AE151" s="290" t="s">
        <v>19</v>
      </c>
      <c r="AF151" s="297">
        <v>200.0</v>
      </c>
      <c r="AG151" s="297" t="s">
        <v>565</v>
      </c>
      <c r="AH151" s="291"/>
      <c r="AI151" s="282">
        <v>3319.0</v>
      </c>
      <c r="AJ151" s="292" t="str">
        <f t="shared" si="6"/>
        <v>#REF!</v>
      </c>
      <c r="AK151" s="292" t="str">
        <f t="shared" si="7"/>
        <v>#REF!</v>
      </c>
      <c r="AL151" s="293"/>
      <c r="AM151" s="291"/>
      <c r="AN151" s="291"/>
    </row>
    <row r="152" ht="15.75" hidden="1" customHeight="1" outlineLevel="1">
      <c r="A152" s="282">
        <v>146.0</v>
      </c>
      <c r="B152" s="282">
        <v>146.0</v>
      </c>
      <c r="C152" s="282">
        <f t="shared" si="2"/>
        <v>149</v>
      </c>
      <c r="D152" s="294"/>
      <c r="E152" s="303"/>
      <c r="F152" s="311"/>
      <c r="G152" s="316" t="s">
        <v>2304</v>
      </c>
      <c r="H152" s="284"/>
      <c r="I152" s="284"/>
      <c r="J152" s="284"/>
      <c r="K152" s="284"/>
      <c r="L152" s="284"/>
      <c r="M152" s="284"/>
      <c r="N152" s="284"/>
      <c r="O152" s="284"/>
      <c r="P152" s="285"/>
      <c r="Q152" s="309"/>
      <c r="R152" s="310"/>
      <c r="S152" s="311"/>
      <c r="T152" s="316" t="s">
        <v>1524</v>
      </c>
      <c r="U152" s="284"/>
      <c r="V152" s="284"/>
      <c r="W152" s="284"/>
      <c r="X152" s="284"/>
      <c r="Y152" s="284"/>
      <c r="Z152" s="284"/>
      <c r="AA152" s="284"/>
      <c r="AB152" s="284"/>
      <c r="AC152" s="285"/>
      <c r="AD152" s="289" t="str">
        <f t="shared" si="3"/>
        <v>オーダーステータス/orderSts</v>
      </c>
      <c r="AE152" s="290" t="s">
        <v>525</v>
      </c>
      <c r="AF152" s="297" t="s">
        <v>565</v>
      </c>
      <c r="AG152" s="297" t="s">
        <v>565</v>
      </c>
      <c r="AH152" s="291"/>
      <c r="AI152" s="282">
        <v>3324.0</v>
      </c>
      <c r="AJ152" s="292" t="str">
        <f t="shared" si="6"/>
        <v>#REF!</v>
      </c>
      <c r="AK152" s="292" t="str">
        <f t="shared" si="7"/>
        <v>#REF!</v>
      </c>
      <c r="AL152" s="299"/>
      <c r="AM152" s="291"/>
      <c r="AN152" s="291"/>
    </row>
    <row r="153" ht="15.75" hidden="1" customHeight="1" outlineLevel="1">
      <c r="A153" s="282">
        <v>147.0</v>
      </c>
      <c r="B153" s="282">
        <v>147.0</v>
      </c>
      <c r="C153" s="282">
        <f t="shared" si="2"/>
        <v>150</v>
      </c>
      <c r="D153" s="294"/>
      <c r="E153" s="303"/>
      <c r="F153" s="311"/>
      <c r="G153" s="311"/>
      <c r="H153" s="312" t="s">
        <v>2235</v>
      </c>
      <c r="I153" s="203"/>
      <c r="J153" s="203"/>
      <c r="K153" s="203"/>
      <c r="L153" s="203"/>
      <c r="M153" s="203"/>
      <c r="N153" s="203"/>
      <c r="O153" s="203"/>
      <c r="P153" s="204"/>
      <c r="Q153" s="309"/>
      <c r="R153" s="310"/>
      <c r="S153" s="311"/>
      <c r="T153" s="311"/>
      <c r="U153" s="312" t="s">
        <v>2236</v>
      </c>
      <c r="V153" s="203"/>
      <c r="W153" s="203"/>
      <c r="X153" s="203"/>
      <c r="Y153" s="203"/>
      <c r="Z153" s="203"/>
      <c r="AA153" s="203"/>
      <c r="AB153" s="203"/>
      <c r="AC153" s="204"/>
      <c r="AD153" s="289" t="str">
        <f t="shared" si="3"/>
        <v>コード/code</v>
      </c>
      <c r="AE153" s="290" t="s">
        <v>19</v>
      </c>
      <c r="AF153" s="297">
        <v>2.0</v>
      </c>
      <c r="AG153" s="297" t="s">
        <v>565</v>
      </c>
      <c r="AH153" s="291"/>
      <c r="AI153" s="282">
        <v>3324.0</v>
      </c>
      <c r="AJ153" s="292" t="str">
        <f t="shared" si="6"/>
        <v>#REF!</v>
      </c>
      <c r="AK153" s="292" t="str">
        <f t="shared" si="7"/>
        <v>#REF!</v>
      </c>
      <c r="AL153" s="293"/>
      <c r="AM153" s="291"/>
      <c r="AN153" s="291"/>
    </row>
    <row r="154" ht="15.75" hidden="1" customHeight="1" outlineLevel="1">
      <c r="A154" s="282">
        <v>148.0</v>
      </c>
      <c r="B154" s="282">
        <v>148.0</v>
      </c>
      <c r="C154" s="282">
        <f t="shared" si="2"/>
        <v>151</v>
      </c>
      <c r="D154" s="309"/>
      <c r="E154" s="310"/>
      <c r="F154" s="311"/>
      <c r="G154" s="311"/>
      <c r="H154" s="312" t="s">
        <v>2237</v>
      </c>
      <c r="I154" s="203"/>
      <c r="J154" s="203"/>
      <c r="K154" s="203"/>
      <c r="L154" s="203"/>
      <c r="M154" s="203"/>
      <c r="N154" s="203"/>
      <c r="O154" s="203"/>
      <c r="P154" s="204"/>
      <c r="Q154" s="309"/>
      <c r="R154" s="310"/>
      <c r="S154" s="311"/>
      <c r="T154" s="311"/>
      <c r="U154" s="312" t="s">
        <v>2238</v>
      </c>
      <c r="V154" s="203"/>
      <c r="W154" s="203"/>
      <c r="X154" s="203"/>
      <c r="Y154" s="203"/>
      <c r="Z154" s="203"/>
      <c r="AA154" s="203"/>
      <c r="AB154" s="203"/>
      <c r="AC154" s="204"/>
      <c r="AD154" s="289" t="str">
        <f t="shared" si="3"/>
        <v>名称/codeNm</v>
      </c>
      <c r="AE154" s="290" t="s">
        <v>19</v>
      </c>
      <c r="AF154" s="290">
        <v>256.0</v>
      </c>
      <c r="AG154" s="290" t="s">
        <v>565</v>
      </c>
      <c r="AH154" s="291"/>
      <c r="AI154" s="282">
        <v>3324.0</v>
      </c>
      <c r="AJ154" s="292" t="str">
        <f t="shared" si="6"/>
        <v>#REF!</v>
      </c>
      <c r="AK154" s="292" t="str">
        <f t="shared" si="7"/>
        <v>#REF!</v>
      </c>
      <c r="AL154" s="293"/>
      <c r="AM154" s="291"/>
      <c r="AN154" s="291"/>
    </row>
    <row r="155" ht="15.75" hidden="1" customHeight="1" outlineLevel="1">
      <c r="A155" s="282">
        <v>149.0</v>
      </c>
      <c r="B155" s="282">
        <v>149.0</v>
      </c>
      <c r="C155" s="282">
        <f t="shared" si="2"/>
        <v>152</v>
      </c>
      <c r="D155" s="294"/>
      <c r="E155" s="303"/>
      <c r="F155" s="329"/>
      <c r="G155" s="330" t="s">
        <v>291</v>
      </c>
      <c r="H155" s="203"/>
      <c r="I155" s="203"/>
      <c r="J155" s="203"/>
      <c r="K155" s="203"/>
      <c r="L155" s="203"/>
      <c r="M155" s="203"/>
      <c r="N155" s="203"/>
      <c r="O155" s="203"/>
      <c r="P155" s="204"/>
      <c r="Q155" s="309"/>
      <c r="R155" s="310"/>
      <c r="S155" s="329"/>
      <c r="T155" s="312" t="s">
        <v>292</v>
      </c>
      <c r="U155" s="203"/>
      <c r="V155" s="203"/>
      <c r="W155" s="203"/>
      <c r="X155" s="203"/>
      <c r="Y155" s="203"/>
      <c r="Z155" s="203"/>
      <c r="AA155" s="203"/>
      <c r="AB155" s="203"/>
      <c r="AC155" s="204"/>
      <c r="AD155" s="289" t="str">
        <f t="shared" si="3"/>
        <v>基地局管理番号/baseNumber</v>
      </c>
      <c r="AE155" s="290" t="s">
        <v>19</v>
      </c>
      <c r="AF155" s="297">
        <v>20.0</v>
      </c>
      <c r="AG155" s="297" t="s">
        <v>565</v>
      </c>
      <c r="AH155" s="291"/>
      <c r="AI155" s="282">
        <v>3307.0</v>
      </c>
      <c r="AJ155" s="292" t="str">
        <f t="shared" si="6"/>
        <v>#REF!</v>
      </c>
      <c r="AK155" s="292" t="str">
        <f t="shared" si="7"/>
        <v>#REF!</v>
      </c>
      <c r="AL155" s="293"/>
      <c r="AM155" s="291"/>
      <c r="AN155" s="291"/>
    </row>
    <row r="156" ht="15.75" customHeight="1" collapsed="1">
      <c r="A156" s="282">
        <v>150.0</v>
      </c>
      <c r="B156" s="282">
        <v>150.0</v>
      </c>
      <c r="C156" s="282">
        <f t="shared" si="2"/>
        <v>153</v>
      </c>
      <c r="D156" s="294"/>
      <c r="E156" s="303"/>
      <c r="F156" s="327" t="s">
        <v>2305</v>
      </c>
      <c r="G156" s="284"/>
      <c r="H156" s="284"/>
      <c r="I156" s="284"/>
      <c r="J156" s="284"/>
      <c r="K156" s="284"/>
      <c r="L156" s="284"/>
      <c r="M156" s="284"/>
      <c r="N156" s="284"/>
      <c r="O156" s="284"/>
      <c r="P156" s="285"/>
      <c r="Q156" s="309"/>
      <c r="R156" s="310"/>
      <c r="S156" s="316" t="s">
        <v>2306</v>
      </c>
      <c r="T156" s="284"/>
      <c r="U156" s="284"/>
      <c r="V156" s="284"/>
      <c r="W156" s="284"/>
      <c r="X156" s="284"/>
      <c r="Y156" s="284"/>
      <c r="Z156" s="284"/>
      <c r="AA156" s="284"/>
      <c r="AB156" s="284"/>
      <c r="AC156" s="285"/>
      <c r="AD156" s="289" t="str">
        <f t="shared" si="3"/>
        <v>デバイス一覧/devices</v>
      </c>
      <c r="AE156" s="301" t="s">
        <v>2225</v>
      </c>
      <c r="AF156" s="297" t="s">
        <v>565</v>
      </c>
      <c r="AG156" s="297" t="s">
        <v>565</v>
      </c>
      <c r="AH156" s="291" t="s">
        <v>2307</v>
      </c>
      <c r="AI156" s="282"/>
      <c r="AJ156" s="292" t="str">
        <f t="shared" si="6"/>
        <v>#REF!</v>
      </c>
      <c r="AK156" s="292" t="str">
        <f t="shared" si="7"/>
        <v>#REF!</v>
      </c>
      <c r="AL156" s="293"/>
      <c r="AM156" s="331">
        <v>43556.0</v>
      </c>
      <c r="AN156" s="291" t="s">
        <v>2308</v>
      </c>
    </row>
    <row r="157" ht="15.75" hidden="1" customHeight="1" outlineLevel="1">
      <c r="A157" s="282">
        <v>151.0</v>
      </c>
      <c r="B157" s="282">
        <v>151.0</v>
      </c>
      <c r="C157" s="282">
        <f t="shared" si="2"/>
        <v>154</v>
      </c>
      <c r="D157" s="294"/>
      <c r="E157" s="303"/>
      <c r="F157" s="311"/>
      <c r="G157" s="312" t="s">
        <v>2309</v>
      </c>
      <c r="H157" s="203"/>
      <c r="I157" s="203"/>
      <c r="J157" s="203"/>
      <c r="K157" s="203"/>
      <c r="L157" s="203"/>
      <c r="M157" s="203"/>
      <c r="N157" s="203"/>
      <c r="O157" s="203"/>
      <c r="P157" s="204"/>
      <c r="Q157" s="309"/>
      <c r="R157" s="310"/>
      <c r="S157" s="311"/>
      <c r="T157" s="312" t="s">
        <v>2310</v>
      </c>
      <c r="U157" s="203"/>
      <c r="V157" s="203"/>
      <c r="W157" s="203"/>
      <c r="X157" s="203"/>
      <c r="Y157" s="203"/>
      <c r="Z157" s="203"/>
      <c r="AA157" s="203"/>
      <c r="AB157" s="203"/>
      <c r="AC157" s="204"/>
      <c r="AD157" s="289" t="str">
        <f t="shared" si="3"/>
        <v>デバイスID/deviceId</v>
      </c>
      <c r="AE157" s="290" t="s">
        <v>19</v>
      </c>
      <c r="AF157" s="297">
        <v>14.0</v>
      </c>
      <c r="AG157" s="297" t="s">
        <v>565</v>
      </c>
      <c r="AH157" s="291"/>
      <c r="AI157" s="282">
        <v>1001.0</v>
      </c>
      <c r="AJ157" s="292" t="str">
        <f t="shared" si="6"/>
        <v>#REF!</v>
      </c>
      <c r="AK157" s="292" t="str">
        <f t="shared" si="7"/>
        <v>#REF!</v>
      </c>
      <c r="AL157" s="293"/>
      <c r="AM157" s="331">
        <v>43556.0</v>
      </c>
      <c r="AN157" s="291" t="s">
        <v>2308</v>
      </c>
    </row>
    <row r="158" ht="15.75" hidden="1" customHeight="1" outlineLevel="1">
      <c r="A158" s="282">
        <v>152.0</v>
      </c>
      <c r="B158" s="282">
        <v>152.0</v>
      </c>
      <c r="C158" s="282">
        <f t="shared" si="2"/>
        <v>155</v>
      </c>
      <c r="D158" s="294"/>
      <c r="E158" s="303"/>
      <c r="F158" s="311"/>
      <c r="G158" s="312" t="s">
        <v>2311</v>
      </c>
      <c r="H158" s="203"/>
      <c r="I158" s="203"/>
      <c r="J158" s="203"/>
      <c r="K158" s="203"/>
      <c r="L158" s="203"/>
      <c r="M158" s="203"/>
      <c r="N158" s="203"/>
      <c r="O158" s="203"/>
      <c r="P158" s="204"/>
      <c r="Q158" s="309"/>
      <c r="R158" s="310"/>
      <c r="S158" s="311"/>
      <c r="T158" s="312" t="s">
        <v>1858</v>
      </c>
      <c r="U158" s="203"/>
      <c r="V158" s="203"/>
      <c r="W158" s="203"/>
      <c r="X158" s="203"/>
      <c r="Y158" s="203"/>
      <c r="Z158" s="203"/>
      <c r="AA158" s="203"/>
      <c r="AB158" s="203"/>
      <c r="AC158" s="204"/>
      <c r="AD158" s="289" t="str">
        <f t="shared" si="3"/>
        <v>デバイスID(画面)/deviceIdNm</v>
      </c>
      <c r="AE158" s="290" t="s">
        <v>19</v>
      </c>
      <c r="AF158" s="297">
        <v>512.0</v>
      </c>
      <c r="AG158" s="297" t="s">
        <v>565</v>
      </c>
      <c r="AH158" s="291"/>
      <c r="AI158" s="282">
        <v>1004.0</v>
      </c>
      <c r="AJ158" s="292" t="str">
        <f t="shared" si="6"/>
        <v>#REF!</v>
      </c>
      <c r="AK158" s="292" t="str">
        <f t="shared" si="7"/>
        <v>#REF!</v>
      </c>
      <c r="AL158" s="293"/>
      <c r="AM158" s="331">
        <v>43556.0</v>
      </c>
      <c r="AN158" s="291" t="s">
        <v>2308</v>
      </c>
    </row>
    <row r="159" ht="15.75" hidden="1" customHeight="1" outlineLevel="1">
      <c r="A159" s="282">
        <v>153.0</v>
      </c>
      <c r="B159" s="282">
        <v>153.0</v>
      </c>
      <c r="C159" s="282">
        <f t="shared" si="2"/>
        <v>156</v>
      </c>
      <c r="D159" s="294"/>
      <c r="E159" s="303"/>
      <c r="F159" s="311"/>
      <c r="G159" s="316" t="s">
        <v>2312</v>
      </c>
      <c r="H159" s="284"/>
      <c r="I159" s="284"/>
      <c r="J159" s="284"/>
      <c r="K159" s="284"/>
      <c r="L159" s="284"/>
      <c r="M159" s="284"/>
      <c r="N159" s="284"/>
      <c r="O159" s="284"/>
      <c r="P159" s="285"/>
      <c r="Q159" s="309"/>
      <c r="R159" s="310"/>
      <c r="S159" s="311"/>
      <c r="T159" s="316" t="s">
        <v>2313</v>
      </c>
      <c r="U159" s="284"/>
      <c r="V159" s="284"/>
      <c r="W159" s="284"/>
      <c r="X159" s="284"/>
      <c r="Y159" s="284"/>
      <c r="Z159" s="284"/>
      <c r="AA159" s="284"/>
      <c r="AB159" s="284"/>
      <c r="AC159" s="285"/>
      <c r="AD159" s="289" t="str">
        <f t="shared" si="3"/>
        <v>型式/equipModel</v>
      </c>
      <c r="AE159" s="301" t="s">
        <v>525</v>
      </c>
      <c r="AF159" s="297" t="s">
        <v>565</v>
      </c>
      <c r="AG159" s="297" t="s">
        <v>565</v>
      </c>
      <c r="AH159" s="291"/>
      <c r="AI159" s="282">
        <v>1005.0</v>
      </c>
      <c r="AJ159" s="292" t="str">
        <f t="shared" si="6"/>
        <v>#REF!</v>
      </c>
      <c r="AK159" s="292" t="str">
        <f t="shared" si="7"/>
        <v>#REF!</v>
      </c>
      <c r="AL159" s="293"/>
      <c r="AM159" s="331">
        <v>43556.0</v>
      </c>
      <c r="AN159" s="291" t="s">
        <v>2308</v>
      </c>
    </row>
    <row r="160" ht="15.75" hidden="1" customHeight="1" outlineLevel="1">
      <c r="A160" s="282">
        <v>154.0</v>
      </c>
      <c r="B160" s="282">
        <v>154.0</v>
      </c>
      <c r="C160" s="282">
        <f t="shared" si="2"/>
        <v>157</v>
      </c>
      <c r="D160" s="294"/>
      <c r="E160" s="303"/>
      <c r="F160" s="311"/>
      <c r="G160" s="311"/>
      <c r="H160" s="312" t="s">
        <v>2314</v>
      </c>
      <c r="I160" s="203"/>
      <c r="J160" s="203"/>
      <c r="K160" s="203"/>
      <c r="L160" s="203"/>
      <c r="M160" s="203"/>
      <c r="N160" s="203"/>
      <c r="O160" s="203"/>
      <c r="P160" s="204"/>
      <c r="Q160" s="309"/>
      <c r="R160" s="310"/>
      <c r="S160" s="311"/>
      <c r="T160" s="311"/>
      <c r="U160" s="312" t="s">
        <v>2124</v>
      </c>
      <c r="V160" s="203"/>
      <c r="W160" s="203"/>
      <c r="X160" s="203"/>
      <c r="Y160" s="203"/>
      <c r="Z160" s="203"/>
      <c r="AA160" s="203"/>
      <c r="AB160" s="203"/>
      <c r="AC160" s="204"/>
      <c r="AD160" s="289" t="str">
        <f t="shared" si="3"/>
        <v>機器仕様ID/devEquipId</v>
      </c>
      <c r="AE160" s="290" t="s">
        <v>261</v>
      </c>
      <c r="AF160" s="290" t="s">
        <v>565</v>
      </c>
      <c r="AG160" s="297" t="s">
        <v>565</v>
      </c>
      <c r="AH160" s="291"/>
      <c r="AI160" s="282">
        <v>1005.0</v>
      </c>
      <c r="AJ160" s="292" t="str">
        <f t="shared" si="6"/>
        <v>#REF!</v>
      </c>
      <c r="AK160" s="292" t="str">
        <f t="shared" si="7"/>
        <v>#REF!</v>
      </c>
      <c r="AL160" s="293"/>
      <c r="AM160" s="331">
        <v>43556.0</v>
      </c>
      <c r="AN160" s="291" t="s">
        <v>2308</v>
      </c>
    </row>
    <row r="161" ht="15.75" hidden="1" customHeight="1" outlineLevel="1">
      <c r="A161" s="282">
        <v>155.0</v>
      </c>
      <c r="B161" s="282">
        <v>155.0</v>
      </c>
      <c r="C161" s="282">
        <f t="shared" si="2"/>
        <v>158</v>
      </c>
      <c r="D161" s="294"/>
      <c r="E161" s="303"/>
      <c r="F161" s="311"/>
      <c r="G161" s="311"/>
      <c r="H161" s="312" t="s">
        <v>2312</v>
      </c>
      <c r="I161" s="203"/>
      <c r="J161" s="203"/>
      <c r="K161" s="203"/>
      <c r="L161" s="203"/>
      <c r="M161" s="203"/>
      <c r="N161" s="203"/>
      <c r="O161" s="203"/>
      <c r="P161" s="204"/>
      <c r="Q161" s="309"/>
      <c r="R161" s="310"/>
      <c r="S161" s="311"/>
      <c r="T161" s="311"/>
      <c r="U161" s="312" t="s">
        <v>1679</v>
      </c>
      <c r="V161" s="203"/>
      <c r="W161" s="203"/>
      <c r="X161" s="203"/>
      <c r="Y161" s="203"/>
      <c r="Z161" s="203"/>
      <c r="AA161" s="203"/>
      <c r="AB161" s="203"/>
      <c r="AC161" s="204"/>
      <c r="AD161" s="289" t="str">
        <f t="shared" si="3"/>
        <v>型式/equipModelNm</v>
      </c>
      <c r="AE161" s="301" t="s">
        <v>19</v>
      </c>
      <c r="AF161" s="297">
        <v>64.0</v>
      </c>
      <c r="AG161" s="297" t="s">
        <v>565</v>
      </c>
      <c r="AH161" s="291"/>
      <c r="AI161" s="282">
        <v>1005.0</v>
      </c>
      <c r="AJ161" s="292" t="str">
        <f t="shared" si="6"/>
        <v>#REF!</v>
      </c>
      <c r="AK161" s="292" t="str">
        <f t="shared" si="7"/>
        <v>#REF!</v>
      </c>
      <c r="AL161" s="293"/>
      <c r="AM161" s="331">
        <v>43556.0</v>
      </c>
      <c r="AN161" s="291" t="s">
        <v>2308</v>
      </c>
    </row>
    <row r="162" ht="15.75" hidden="1" customHeight="1" outlineLevel="1">
      <c r="A162" s="282">
        <v>156.0</v>
      </c>
      <c r="B162" s="282">
        <v>156.0</v>
      </c>
      <c r="C162" s="282">
        <f t="shared" si="2"/>
        <v>159</v>
      </c>
      <c r="D162" s="294"/>
      <c r="E162" s="303"/>
      <c r="F162" s="311"/>
      <c r="G162" s="311"/>
      <c r="H162" s="312" t="s">
        <v>2315</v>
      </c>
      <c r="I162" s="203"/>
      <c r="J162" s="203"/>
      <c r="K162" s="203"/>
      <c r="L162" s="203"/>
      <c r="M162" s="203"/>
      <c r="N162" s="203"/>
      <c r="O162" s="203"/>
      <c r="P162" s="204"/>
      <c r="Q162" s="309"/>
      <c r="R162" s="310"/>
      <c r="S162" s="311"/>
      <c r="T162" s="311"/>
      <c r="U162" s="312" t="s">
        <v>2316</v>
      </c>
      <c r="V162" s="203"/>
      <c r="W162" s="203"/>
      <c r="X162" s="203"/>
      <c r="Y162" s="203"/>
      <c r="Z162" s="203"/>
      <c r="AA162" s="203"/>
      <c r="AB162" s="203"/>
      <c r="AC162" s="204"/>
      <c r="AD162" s="289" t="str">
        <f t="shared" si="3"/>
        <v>認証型式/certEquipModel</v>
      </c>
      <c r="AE162" s="301" t="s">
        <v>19</v>
      </c>
      <c r="AF162" s="297">
        <v>1024.0</v>
      </c>
      <c r="AG162" s="297" t="s">
        <v>565</v>
      </c>
      <c r="AH162" s="291" t="s">
        <v>2317</v>
      </c>
      <c r="AI162" s="282">
        <v>1005.0</v>
      </c>
      <c r="AJ162" s="292" t="str">
        <f t="shared" si="6"/>
        <v>#REF!</v>
      </c>
      <c r="AK162" s="292" t="str">
        <f t="shared" si="7"/>
        <v>#REF!</v>
      </c>
      <c r="AL162" s="293"/>
      <c r="AM162" s="331">
        <v>43556.0</v>
      </c>
      <c r="AN162" s="291" t="s">
        <v>2308</v>
      </c>
    </row>
    <row r="163" ht="15.75" customHeight="1" collapsed="1">
      <c r="A163" s="282">
        <v>157.0</v>
      </c>
      <c r="B163" s="282">
        <v>157.0</v>
      </c>
      <c r="C163" s="282">
        <f t="shared" si="2"/>
        <v>160</v>
      </c>
      <c r="D163" s="294"/>
      <c r="E163" s="303"/>
      <c r="F163" s="327" t="s">
        <v>60</v>
      </c>
      <c r="G163" s="284"/>
      <c r="H163" s="284"/>
      <c r="I163" s="284"/>
      <c r="J163" s="284"/>
      <c r="K163" s="284"/>
      <c r="L163" s="284"/>
      <c r="M163" s="284"/>
      <c r="N163" s="284"/>
      <c r="O163" s="284"/>
      <c r="P163" s="285"/>
      <c r="Q163" s="309"/>
      <c r="R163" s="310"/>
      <c r="S163" s="316" t="s">
        <v>2318</v>
      </c>
      <c r="T163" s="284"/>
      <c r="U163" s="284"/>
      <c r="V163" s="284"/>
      <c r="W163" s="284"/>
      <c r="X163" s="284"/>
      <c r="Y163" s="284"/>
      <c r="Z163" s="284"/>
      <c r="AA163" s="284"/>
      <c r="AB163" s="284"/>
      <c r="AC163" s="285"/>
      <c r="AD163" s="289" t="str">
        <f t="shared" si="3"/>
        <v>無線機グループ一覧/radioGroups</v>
      </c>
      <c r="AE163" s="301" t="s">
        <v>2225</v>
      </c>
      <c r="AF163" s="297" t="s">
        <v>565</v>
      </c>
      <c r="AG163" s="297" t="s">
        <v>565</v>
      </c>
      <c r="AH163" s="291" t="s">
        <v>2307</v>
      </c>
      <c r="AI163" s="282"/>
      <c r="AJ163" s="292" t="str">
        <f t="shared" si="6"/>
        <v>#REF!</v>
      </c>
      <c r="AK163" s="292" t="str">
        <f t="shared" si="7"/>
        <v>#REF!</v>
      </c>
      <c r="AL163" s="293"/>
      <c r="AM163" s="291"/>
      <c r="AN163" s="291"/>
    </row>
    <row r="164" ht="15.75" hidden="1" customHeight="1" outlineLevel="1">
      <c r="A164" s="282">
        <v>158.0</v>
      </c>
      <c r="B164" s="282">
        <v>158.0</v>
      </c>
      <c r="C164" s="282">
        <f t="shared" si="2"/>
        <v>161</v>
      </c>
      <c r="D164" s="294"/>
      <c r="E164" s="303"/>
      <c r="F164" s="311"/>
      <c r="G164" s="312" t="s">
        <v>1737</v>
      </c>
      <c r="H164" s="203"/>
      <c r="I164" s="203"/>
      <c r="J164" s="203"/>
      <c r="K164" s="203"/>
      <c r="L164" s="203"/>
      <c r="M164" s="203"/>
      <c r="N164" s="203"/>
      <c r="O164" s="203"/>
      <c r="P164" s="204"/>
      <c r="Q164" s="309"/>
      <c r="R164" s="310"/>
      <c r="S164" s="311"/>
      <c r="T164" s="312" t="s">
        <v>1559</v>
      </c>
      <c r="U164" s="203"/>
      <c r="V164" s="203"/>
      <c r="W164" s="203"/>
      <c r="X164" s="203"/>
      <c r="Y164" s="203"/>
      <c r="Z164" s="203"/>
      <c r="AA164" s="203"/>
      <c r="AB164" s="203"/>
      <c r="AC164" s="204"/>
      <c r="AD164" s="289" t="str">
        <f t="shared" si="3"/>
        <v>無線機グループID/radioGroupId</v>
      </c>
      <c r="AE164" s="290" t="s">
        <v>19</v>
      </c>
      <c r="AF164" s="297">
        <v>14.0</v>
      </c>
      <c r="AG164" s="297" t="s">
        <v>565</v>
      </c>
      <c r="AH164" s="291"/>
      <c r="AI164" s="282">
        <v>1101.0</v>
      </c>
      <c r="AJ164" s="292" t="str">
        <f t="shared" si="6"/>
        <v>#REF!</v>
      </c>
      <c r="AK164" s="292" t="str">
        <f t="shared" si="7"/>
        <v>#REF!</v>
      </c>
      <c r="AL164" s="293"/>
      <c r="AM164" s="331">
        <v>43556.0</v>
      </c>
      <c r="AN164" s="291" t="s">
        <v>2308</v>
      </c>
    </row>
    <row r="165" ht="15.75" hidden="1" customHeight="1" outlineLevel="1">
      <c r="A165" s="282">
        <v>159.0</v>
      </c>
      <c r="B165" s="282">
        <v>159.0</v>
      </c>
      <c r="C165" s="282">
        <f t="shared" si="2"/>
        <v>162</v>
      </c>
      <c r="D165" s="294"/>
      <c r="E165" s="303"/>
      <c r="F165" s="311"/>
      <c r="G165" s="312" t="s">
        <v>2319</v>
      </c>
      <c r="H165" s="203"/>
      <c r="I165" s="203"/>
      <c r="J165" s="203"/>
      <c r="K165" s="203"/>
      <c r="L165" s="203"/>
      <c r="M165" s="203"/>
      <c r="N165" s="203"/>
      <c r="O165" s="203"/>
      <c r="P165" s="204"/>
      <c r="Q165" s="309"/>
      <c r="R165" s="310"/>
      <c r="S165" s="311"/>
      <c r="T165" s="312" t="s">
        <v>2320</v>
      </c>
      <c r="U165" s="203"/>
      <c r="V165" s="203"/>
      <c r="W165" s="203"/>
      <c r="X165" s="203"/>
      <c r="Y165" s="203"/>
      <c r="Z165" s="203"/>
      <c r="AA165" s="203"/>
      <c r="AB165" s="203"/>
      <c r="AC165" s="204"/>
      <c r="AD165" s="289" t="str">
        <f t="shared" si="3"/>
        <v>無線機グループID(画面)/radioGroupIdNm</v>
      </c>
      <c r="AE165" s="290" t="s">
        <v>19</v>
      </c>
      <c r="AF165" s="290">
        <v>512.0</v>
      </c>
      <c r="AG165" s="297" t="s">
        <v>565</v>
      </c>
      <c r="AH165" s="291"/>
      <c r="AI165" s="282">
        <v>1104.0</v>
      </c>
      <c r="AJ165" s="292" t="str">
        <f t="shared" si="6"/>
        <v>#REF!</v>
      </c>
      <c r="AK165" s="292" t="str">
        <f t="shared" si="7"/>
        <v>#REF!</v>
      </c>
      <c r="AL165" s="293"/>
      <c r="AM165" s="331">
        <v>43556.0</v>
      </c>
      <c r="AN165" s="291" t="s">
        <v>2321</v>
      </c>
    </row>
    <row r="166" ht="15.75" hidden="1" customHeight="1" outlineLevel="1">
      <c r="A166" s="282">
        <v>160.0</v>
      </c>
      <c r="B166" s="282">
        <v>160.0</v>
      </c>
      <c r="C166" s="282">
        <f t="shared" si="2"/>
        <v>163</v>
      </c>
      <c r="D166" s="294"/>
      <c r="E166" s="303"/>
      <c r="F166" s="311"/>
      <c r="G166" s="316" t="s">
        <v>2322</v>
      </c>
      <c r="H166" s="284"/>
      <c r="I166" s="284"/>
      <c r="J166" s="284"/>
      <c r="K166" s="284"/>
      <c r="L166" s="284"/>
      <c r="M166" s="284"/>
      <c r="N166" s="284"/>
      <c r="O166" s="284"/>
      <c r="P166" s="285"/>
      <c r="Q166" s="309"/>
      <c r="R166" s="310"/>
      <c r="S166" s="311"/>
      <c r="T166" s="332" t="s">
        <v>1560</v>
      </c>
      <c r="U166" s="284"/>
      <c r="V166" s="284"/>
      <c r="W166" s="284"/>
      <c r="X166" s="284"/>
      <c r="Y166" s="284"/>
      <c r="Z166" s="284"/>
      <c r="AA166" s="284"/>
      <c r="AB166" s="284"/>
      <c r="AC166" s="285"/>
      <c r="AD166" s="289" t="str">
        <f t="shared" si="3"/>
        <v>無線機ベンダー/radioVendor</v>
      </c>
      <c r="AE166" s="290" t="s">
        <v>525</v>
      </c>
      <c r="AF166" s="297" t="s">
        <v>565</v>
      </c>
      <c r="AG166" s="297" t="s">
        <v>565</v>
      </c>
      <c r="AH166" s="291"/>
      <c r="AI166" s="282">
        <v>1106.0</v>
      </c>
      <c r="AJ166" s="292" t="str">
        <f t="shared" si="6"/>
        <v>#REF!</v>
      </c>
      <c r="AK166" s="292" t="str">
        <f t="shared" si="7"/>
        <v>#REF!</v>
      </c>
      <c r="AL166" s="299"/>
      <c r="AM166" s="333">
        <v>43742.0</v>
      </c>
      <c r="AN166" s="315" t="s">
        <v>2323</v>
      </c>
    </row>
    <row r="167" ht="15.75" hidden="1" customHeight="1" outlineLevel="1">
      <c r="A167" s="282">
        <v>161.0</v>
      </c>
      <c r="B167" s="282">
        <v>161.0</v>
      </c>
      <c r="C167" s="282">
        <f t="shared" si="2"/>
        <v>164</v>
      </c>
      <c r="D167" s="294"/>
      <c r="E167" s="303"/>
      <c r="F167" s="311"/>
      <c r="G167" s="311"/>
      <c r="H167" s="312" t="s">
        <v>2324</v>
      </c>
      <c r="I167" s="203"/>
      <c r="J167" s="203"/>
      <c r="K167" s="203"/>
      <c r="L167" s="203"/>
      <c r="M167" s="203"/>
      <c r="N167" s="203"/>
      <c r="O167" s="203"/>
      <c r="P167" s="204"/>
      <c r="Q167" s="309"/>
      <c r="R167" s="310"/>
      <c r="S167" s="311"/>
      <c r="T167" s="334"/>
      <c r="U167" s="330" t="s">
        <v>2246</v>
      </c>
      <c r="V167" s="203"/>
      <c r="W167" s="203"/>
      <c r="X167" s="203"/>
      <c r="Y167" s="203"/>
      <c r="Z167" s="203"/>
      <c r="AA167" s="203"/>
      <c r="AB167" s="203"/>
      <c r="AC167" s="204"/>
      <c r="AD167" s="289" t="str">
        <f t="shared" si="3"/>
        <v>ベンダーコード/vendorCd</v>
      </c>
      <c r="AE167" s="301" t="s">
        <v>261</v>
      </c>
      <c r="AF167" s="297" t="s">
        <v>565</v>
      </c>
      <c r="AG167" s="297" t="s">
        <v>565</v>
      </c>
      <c r="AH167" s="291"/>
      <c r="AI167" s="282">
        <v>1106.0</v>
      </c>
      <c r="AJ167" s="292" t="str">
        <f t="shared" si="6"/>
        <v>#REF!</v>
      </c>
      <c r="AK167" s="292" t="str">
        <f t="shared" si="7"/>
        <v>#REF!</v>
      </c>
      <c r="AL167" s="293"/>
      <c r="AM167" s="333">
        <v>43742.0</v>
      </c>
      <c r="AN167" s="315" t="s">
        <v>2325</v>
      </c>
    </row>
    <row r="168" ht="15.75" hidden="1" customHeight="1" outlineLevel="1">
      <c r="A168" s="282">
        <v>162.0</v>
      </c>
      <c r="B168" s="282">
        <v>162.0</v>
      </c>
      <c r="C168" s="282">
        <f t="shared" si="2"/>
        <v>165</v>
      </c>
      <c r="D168" s="294"/>
      <c r="E168" s="303"/>
      <c r="F168" s="311"/>
      <c r="G168" s="311"/>
      <c r="H168" s="312" t="s">
        <v>2326</v>
      </c>
      <c r="I168" s="203"/>
      <c r="J168" s="203"/>
      <c r="K168" s="203"/>
      <c r="L168" s="203"/>
      <c r="M168" s="203"/>
      <c r="N168" s="203"/>
      <c r="O168" s="203"/>
      <c r="P168" s="204"/>
      <c r="Q168" s="309"/>
      <c r="R168" s="310"/>
      <c r="S168" s="311"/>
      <c r="T168" s="334"/>
      <c r="U168" s="330" t="s">
        <v>2247</v>
      </c>
      <c r="V168" s="203"/>
      <c r="W168" s="203"/>
      <c r="X168" s="203"/>
      <c r="Y168" s="203"/>
      <c r="Z168" s="203"/>
      <c r="AA168" s="203"/>
      <c r="AB168" s="203"/>
      <c r="AC168" s="204"/>
      <c r="AD168" s="289" t="str">
        <f t="shared" si="3"/>
        <v>ベンダー名/vendorNm</v>
      </c>
      <c r="AE168" s="290" t="s">
        <v>19</v>
      </c>
      <c r="AF168" s="297">
        <v>255.0</v>
      </c>
      <c r="AG168" s="297" t="s">
        <v>565</v>
      </c>
      <c r="AH168" s="291"/>
      <c r="AI168" s="282">
        <v>1106.0</v>
      </c>
      <c r="AJ168" s="292" t="str">
        <f t="shared" si="6"/>
        <v>#REF!</v>
      </c>
      <c r="AK168" s="292" t="str">
        <f t="shared" si="7"/>
        <v>#REF!</v>
      </c>
      <c r="AL168" s="293"/>
      <c r="AM168" s="333">
        <v>43742.0</v>
      </c>
      <c r="AN168" s="315" t="s">
        <v>2327</v>
      </c>
    </row>
    <row r="169" ht="15.75" hidden="1" customHeight="1" outlineLevel="1">
      <c r="A169" s="282">
        <v>163.0</v>
      </c>
      <c r="B169" s="282">
        <v>163.0</v>
      </c>
      <c r="C169" s="282">
        <f t="shared" si="2"/>
        <v>166</v>
      </c>
      <c r="D169" s="294"/>
      <c r="E169" s="303"/>
      <c r="F169" s="311"/>
      <c r="G169" s="316" t="s">
        <v>63</v>
      </c>
      <c r="H169" s="284"/>
      <c r="I169" s="284"/>
      <c r="J169" s="284"/>
      <c r="K169" s="284"/>
      <c r="L169" s="284"/>
      <c r="M169" s="284"/>
      <c r="N169" s="284"/>
      <c r="O169" s="284"/>
      <c r="P169" s="285"/>
      <c r="Q169" s="309"/>
      <c r="R169" s="310"/>
      <c r="S169" s="311"/>
      <c r="T169" s="316" t="s">
        <v>2328</v>
      </c>
      <c r="U169" s="284"/>
      <c r="V169" s="284"/>
      <c r="W169" s="284"/>
      <c r="X169" s="284"/>
      <c r="Y169" s="284"/>
      <c r="Z169" s="284"/>
      <c r="AA169" s="284"/>
      <c r="AB169" s="284"/>
      <c r="AC169" s="285"/>
      <c r="AD169" s="289" t="str">
        <f t="shared" si="3"/>
        <v>無線機グループデバイス一覧/radioGroupDevs</v>
      </c>
      <c r="AE169" s="301" t="s">
        <v>2225</v>
      </c>
      <c r="AF169" s="297" t="s">
        <v>565</v>
      </c>
      <c r="AG169" s="297" t="s">
        <v>565</v>
      </c>
      <c r="AH169" s="291" t="s">
        <v>2307</v>
      </c>
      <c r="AI169" s="282"/>
      <c r="AJ169" s="292" t="str">
        <f t="shared" si="6"/>
        <v>#REF!</v>
      </c>
      <c r="AK169" s="292" t="str">
        <f t="shared" si="7"/>
        <v>#REF!</v>
      </c>
      <c r="AL169" s="293"/>
      <c r="AM169" s="291"/>
      <c r="AN169" s="291"/>
    </row>
    <row r="170" ht="15.75" hidden="1" customHeight="1" outlineLevel="1">
      <c r="A170" s="282">
        <v>164.0</v>
      </c>
      <c r="B170" s="282">
        <v>164.0</v>
      </c>
      <c r="C170" s="282">
        <f t="shared" si="2"/>
        <v>167</v>
      </c>
      <c r="D170" s="294"/>
      <c r="E170" s="303"/>
      <c r="F170" s="311"/>
      <c r="G170" s="311"/>
      <c r="H170" s="312" t="s">
        <v>2309</v>
      </c>
      <c r="I170" s="203"/>
      <c r="J170" s="203"/>
      <c r="K170" s="203"/>
      <c r="L170" s="203"/>
      <c r="M170" s="203"/>
      <c r="N170" s="203"/>
      <c r="O170" s="203"/>
      <c r="P170" s="204"/>
      <c r="Q170" s="309"/>
      <c r="R170" s="310"/>
      <c r="S170" s="311"/>
      <c r="T170" s="311"/>
      <c r="U170" s="312" t="s">
        <v>2310</v>
      </c>
      <c r="V170" s="203"/>
      <c r="W170" s="203"/>
      <c r="X170" s="203"/>
      <c r="Y170" s="203"/>
      <c r="Z170" s="203"/>
      <c r="AA170" s="203"/>
      <c r="AB170" s="203"/>
      <c r="AC170" s="204"/>
      <c r="AD170" s="289" t="str">
        <f t="shared" si="3"/>
        <v>デバイスID/deviceId</v>
      </c>
      <c r="AE170" s="290" t="s">
        <v>19</v>
      </c>
      <c r="AF170" s="297">
        <v>14.0</v>
      </c>
      <c r="AG170" s="297" t="s">
        <v>565</v>
      </c>
      <c r="AH170" s="291"/>
      <c r="AI170" s="282">
        <v>1202.0</v>
      </c>
      <c r="AJ170" s="292" t="str">
        <f t="shared" si="6"/>
        <v>#REF!</v>
      </c>
      <c r="AK170" s="292" t="str">
        <f t="shared" si="7"/>
        <v>#REF!</v>
      </c>
      <c r="AL170" s="299"/>
      <c r="AM170" s="331">
        <v>43556.0</v>
      </c>
      <c r="AN170" s="291" t="s">
        <v>2308</v>
      </c>
    </row>
    <row r="171" ht="15.75" hidden="1" customHeight="1" outlineLevel="1">
      <c r="A171" s="282">
        <v>165.0</v>
      </c>
      <c r="B171" s="282">
        <v>156.0</v>
      </c>
      <c r="C171" s="282">
        <f t="shared" si="2"/>
        <v>168</v>
      </c>
      <c r="D171" s="294"/>
      <c r="E171" s="303"/>
      <c r="F171" s="311"/>
      <c r="G171" s="311"/>
      <c r="H171" s="312" t="s">
        <v>2311</v>
      </c>
      <c r="I171" s="203"/>
      <c r="J171" s="203"/>
      <c r="K171" s="203"/>
      <c r="L171" s="203"/>
      <c r="M171" s="203"/>
      <c r="N171" s="203"/>
      <c r="O171" s="203"/>
      <c r="P171" s="204"/>
      <c r="Q171" s="309"/>
      <c r="R171" s="310"/>
      <c r="S171" s="311"/>
      <c r="T171" s="311"/>
      <c r="U171" s="312" t="s">
        <v>1858</v>
      </c>
      <c r="V171" s="203"/>
      <c r="W171" s="203"/>
      <c r="X171" s="203"/>
      <c r="Y171" s="203"/>
      <c r="Z171" s="203"/>
      <c r="AA171" s="203"/>
      <c r="AB171" s="203"/>
      <c r="AC171" s="204"/>
      <c r="AD171" s="289" t="str">
        <f t="shared" si="3"/>
        <v>デバイスID(画面)/deviceIdNm</v>
      </c>
      <c r="AE171" s="290" t="s">
        <v>19</v>
      </c>
      <c r="AF171" s="297">
        <v>512.0</v>
      </c>
      <c r="AG171" s="297" t="s">
        <v>565</v>
      </c>
      <c r="AH171" s="291"/>
      <c r="AI171" s="282">
        <v>1004.0</v>
      </c>
      <c r="AJ171" s="292" t="str">
        <f t="shared" si="6"/>
        <v>#REF!</v>
      </c>
      <c r="AK171" s="292" t="str">
        <f t="shared" si="7"/>
        <v>#REF!</v>
      </c>
      <c r="AL171" s="299" t="s">
        <v>2329</v>
      </c>
      <c r="AM171" s="331">
        <v>43556.0</v>
      </c>
      <c r="AN171" s="291" t="s">
        <v>2321</v>
      </c>
    </row>
    <row r="172" ht="15.75" hidden="1" customHeight="1" outlineLevel="1">
      <c r="A172" s="282">
        <v>166.0</v>
      </c>
      <c r="B172" s="282">
        <v>157.0</v>
      </c>
      <c r="C172" s="282">
        <f t="shared" si="2"/>
        <v>169</v>
      </c>
      <c r="D172" s="294"/>
      <c r="E172" s="303"/>
      <c r="F172" s="311"/>
      <c r="G172" s="311"/>
      <c r="H172" s="316" t="s">
        <v>2312</v>
      </c>
      <c r="I172" s="284"/>
      <c r="J172" s="284"/>
      <c r="K172" s="284"/>
      <c r="L172" s="284"/>
      <c r="M172" s="284"/>
      <c r="N172" s="284"/>
      <c r="O172" s="284"/>
      <c r="P172" s="285"/>
      <c r="Q172" s="309"/>
      <c r="R172" s="310"/>
      <c r="S172" s="311"/>
      <c r="T172" s="311"/>
      <c r="U172" s="316" t="s">
        <v>2313</v>
      </c>
      <c r="V172" s="284"/>
      <c r="W172" s="284"/>
      <c r="X172" s="284"/>
      <c r="Y172" s="284"/>
      <c r="Z172" s="284"/>
      <c r="AA172" s="284"/>
      <c r="AB172" s="284"/>
      <c r="AC172" s="285"/>
      <c r="AD172" s="289" t="str">
        <f t="shared" si="3"/>
        <v>型式/equipModel</v>
      </c>
      <c r="AE172" s="290" t="s">
        <v>525</v>
      </c>
      <c r="AF172" s="297" t="s">
        <v>565</v>
      </c>
      <c r="AG172" s="297" t="s">
        <v>565</v>
      </c>
      <c r="AH172" s="291"/>
      <c r="AI172" s="282">
        <v>1005.0</v>
      </c>
      <c r="AJ172" s="292" t="str">
        <f t="shared" si="6"/>
        <v>#REF!</v>
      </c>
      <c r="AK172" s="292" t="str">
        <f t="shared" si="7"/>
        <v>#REF!</v>
      </c>
      <c r="AL172" s="299" t="s">
        <v>2329</v>
      </c>
      <c r="AM172" s="291"/>
      <c r="AN172" s="291"/>
    </row>
    <row r="173" ht="15.75" hidden="1" customHeight="1" outlineLevel="1">
      <c r="A173" s="282">
        <v>167.0</v>
      </c>
      <c r="B173" s="282">
        <v>158.0</v>
      </c>
      <c r="C173" s="282">
        <f t="shared" si="2"/>
        <v>170</v>
      </c>
      <c r="D173" s="294"/>
      <c r="E173" s="303"/>
      <c r="F173" s="311"/>
      <c r="G173" s="311"/>
      <c r="H173" s="311"/>
      <c r="I173" s="312" t="s">
        <v>2314</v>
      </c>
      <c r="J173" s="203"/>
      <c r="K173" s="203"/>
      <c r="L173" s="203"/>
      <c r="M173" s="203"/>
      <c r="N173" s="203"/>
      <c r="O173" s="203"/>
      <c r="P173" s="204"/>
      <c r="Q173" s="309"/>
      <c r="R173" s="310"/>
      <c r="S173" s="311"/>
      <c r="T173" s="311"/>
      <c r="U173" s="311"/>
      <c r="V173" s="312" t="s">
        <v>2124</v>
      </c>
      <c r="W173" s="203"/>
      <c r="X173" s="203"/>
      <c r="Y173" s="203"/>
      <c r="Z173" s="203"/>
      <c r="AA173" s="203"/>
      <c r="AB173" s="203"/>
      <c r="AC173" s="204"/>
      <c r="AD173" s="289" t="str">
        <f t="shared" si="3"/>
        <v>機器仕様ID/devEquipId</v>
      </c>
      <c r="AE173" s="290" t="s">
        <v>261</v>
      </c>
      <c r="AF173" s="290" t="s">
        <v>565</v>
      </c>
      <c r="AG173" s="297" t="s">
        <v>565</v>
      </c>
      <c r="AH173" s="291"/>
      <c r="AI173" s="282">
        <v>1005.0</v>
      </c>
      <c r="AJ173" s="292" t="str">
        <f t="shared" si="6"/>
        <v>#REF!</v>
      </c>
      <c r="AK173" s="292" t="str">
        <f t="shared" si="7"/>
        <v>#REF!</v>
      </c>
      <c r="AL173" s="293"/>
      <c r="AM173" s="291"/>
      <c r="AN173" s="291"/>
    </row>
    <row r="174" ht="15.75" hidden="1" customHeight="1" outlineLevel="1">
      <c r="A174" s="282">
        <v>168.0</v>
      </c>
      <c r="B174" s="282">
        <v>159.0</v>
      </c>
      <c r="C174" s="282">
        <f t="shared" si="2"/>
        <v>171</v>
      </c>
      <c r="D174" s="294"/>
      <c r="E174" s="303"/>
      <c r="F174" s="311"/>
      <c r="G174" s="311"/>
      <c r="H174" s="311"/>
      <c r="I174" s="312" t="s">
        <v>2312</v>
      </c>
      <c r="J174" s="203"/>
      <c r="K174" s="203"/>
      <c r="L174" s="203"/>
      <c r="M174" s="203"/>
      <c r="N174" s="203"/>
      <c r="O174" s="203"/>
      <c r="P174" s="204"/>
      <c r="Q174" s="309"/>
      <c r="R174" s="310"/>
      <c r="S174" s="311"/>
      <c r="T174" s="311"/>
      <c r="U174" s="311"/>
      <c r="V174" s="312" t="s">
        <v>1679</v>
      </c>
      <c r="W174" s="203"/>
      <c r="X174" s="203"/>
      <c r="Y174" s="203"/>
      <c r="Z174" s="203"/>
      <c r="AA174" s="203"/>
      <c r="AB174" s="203"/>
      <c r="AC174" s="204"/>
      <c r="AD174" s="289" t="str">
        <f t="shared" si="3"/>
        <v>型式/equipModelNm</v>
      </c>
      <c r="AE174" s="290" t="s">
        <v>19</v>
      </c>
      <c r="AF174" s="297">
        <v>64.0</v>
      </c>
      <c r="AG174" s="297" t="s">
        <v>565</v>
      </c>
      <c r="AH174" s="291"/>
      <c r="AI174" s="282">
        <v>1005.0</v>
      </c>
      <c r="AJ174" s="292" t="str">
        <f t="shared" si="6"/>
        <v>#REF!</v>
      </c>
      <c r="AK174" s="292" t="str">
        <f t="shared" si="7"/>
        <v>#REF!</v>
      </c>
      <c r="AL174" s="293" t="s">
        <v>2330</v>
      </c>
      <c r="AM174" s="291"/>
      <c r="AN174" s="291"/>
    </row>
    <row r="175" ht="15.75" hidden="1" customHeight="1" outlineLevel="1">
      <c r="A175" s="282">
        <v>169.0</v>
      </c>
      <c r="B175" s="282">
        <v>160.0</v>
      </c>
      <c r="C175" s="282">
        <f t="shared" si="2"/>
        <v>172</v>
      </c>
      <c r="D175" s="294"/>
      <c r="E175" s="303"/>
      <c r="F175" s="311"/>
      <c r="G175" s="311"/>
      <c r="H175" s="311"/>
      <c r="I175" s="312" t="s">
        <v>2315</v>
      </c>
      <c r="J175" s="203"/>
      <c r="K175" s="203"/>
      <c r="L175" s="203"/>
      <c r="M175" s="203"/>
      <c r="N175" s="203"/>
      <c r="O175" s="203"/>
      <c r="P175" s="204"/>
      <c r="Q175" s="309"/>
      <c r="R175" s="310"/>
      <c r="S175" s="311"/>
      <c r="T175" s="311"/>
      <c r="U175" s="311"/>
      <c r="V175" s="312" t="s">
        <v>2316</v>
      </c>
      <c r="W175" s="203"/>
      <c r="X175" s="203"/>
      <c r="Y175" s="203"/>
      <c r="Z175" s="203"/>
      <c r="AA175" s="203"/>
      <c r="AB175" s="203"/>
      <c r="AC175" s="204"/>
      <c r="AD175" s="289" t="str">
        <f t="shared" si="3"/>
        <v>認証型式/certEquipModel</v>
      </c>
      <c r="AE175" s="290" t="s">
        <v>19</v>
      </c>
      <c r="AF175" s="297">
        <v>1024.0</v>
      </c>
      <c r="AG175" s="297" t="s">
        <v>565</v>
      </c>
      <c r="AH175" s="291" t="s">
        <v>2317</v>
      </c>
      <c r="AI175" s="282">
        <v>1005.0</v>
      </c>
      <c r="AJ175" s="292" t="str">
        <f t="shared" si="6"/>
        <v>#REF!</v>
      </c>
      <c r="AK175" s="292" t="str">
        <f t="shared" si="7"/>
        <v>#REF!</v>
      </c>
      <c r="AL175" s="293" t="s">
        <v>2330</v>
      </c>
      <c r="AM175" s="291"/>
      <c r="AN175" s="291"/>
    </row>
    <row r="176" ht="15.75" hidden="1" customHeight="1" outlineLevel="1">
      <c r="A176" s="282">
        <v>170.0</v>
      </c>
      <c r="B176" s="282">
        <v>161.0</v>
      </c>
      <c r="C176" s="282">
        <f t="shared" si="2"/>
        <v>173</v>
      </c>
      <c r="D176" s="294"/>
      <c r="E176" s="303"/>
      <c r="F176" s="311"/>
      <c r="G176" s="311"/>
      <c r="H176" s="311"/>
      <c r="I176" s="316" t="s">
        <v>235</v>
      </c>
      <c r="J176" s="284"/>
      <c r="K176" s="284"/>
      <c r="L176" s="284"/>
      <c r="M176" s="284"/>
      <c r="N176" s="284"/>
      <c r="O176" s="284"/>
      <c r="P176" s="285"/>
      <c r="Q176" s="309"/>
      <c r="R176" s="310"/>
      <c r="S176" s="311"/>
      <c r="T176" s="311"/>
      <c r="U176" s="311"/>
      <c r="V176" s="316" t="s">
        <v>1680</v>
      </c>
      <c r="W176" s="284"/>
      <c r="X176" s="284"/>
      <c r="Y176" s="284"/>
      <c r="Z176" s="284"/>
      <c r="AA176" s="284"/>
      <c r="AB176" s="284"/>
      <c r="AC176" s="285"/>
      <c r="AD176" s="289" t="str">
        <f t="shared" si="3"/>
        <v>メーカー/maker</v>
      </c>
      <c r="AE176" s="290" t="s">
        <v>525</v>
      </c>
      <c r="AF176" s="297" t="s">
        <v>565</v>
      </c>
      <c r="AG176" s="297" t="s">
        <v>565</v>
      </c>
      <c r="AH176" s="291"/>
      <c r="AI176" s="282">
        <v>1005.0</v>
      </c>
      <c r="AJ176" s="292" t="str">
        <f t="shared" si="6"/>
        <v>#REF!</v>
      </c>
      <c r="AK176" s="292" t="str">
        <f t="shared" si="7"/>
        <v>#REF!</v>
      </c>
      <c r="AL176" s="299" t="s">
        <v>2330</v>
      </c>
      <c r="AM176" s="291"/>
      <c r="AN176" s="291"/>
    </row>
    <row r="177" ht="15.75" hidden="1" customHeight="1" outlineLevel="1">
      <c r="A177" s="282">
        <v>171.0</v>
      </c>
      <c r="B177" s="282">
        <v>162.0</v>
      </c>
      <c r="C177" s="282">
        <f t="shared" si="2"/>
        <v>174</v>
      </c>
      <c r="D177" s="294"/>
      <c r="E177" s="303"/>
      <c r="F177" s="311"/>
      <c r="G177" s="311"/>
      <c r="H177" s="311"/>
      <c r="I177" s="311"/>
      <c r="J177" s="312" t="s">
        <v>2235</v>
      </c>
      <c r="K177" s="203"/>
      <c r="L177" s="203"/>
      <c r="M177" s="203"/>
      <c r="N177" s="203"/>
      <c r="O177" s="203"/>
      <c r="P177" s="204"/>
      <c r="Q177" s="309"/>
      <c r="R177" s="310"/>
      <c r="S177" s="311"/>
      <c r="T177" s="311"/>
      <c r="U177" s="311"/>
      <c r="V177" s="311"/>
      <c r="W177" s="312" t="s">
        <v>2331</v>
      </c>
      <c r="X177" s="203"/>
      <c r="Y177" s="203"/>
      <c r="Z177" s="203"/>
      <c r="AA177" s="203"/>
      <c r="AB177" s="203"/>
      <c r="AC177" s="204"/>
      <c r="AD177" s="289" t="str">
        <f t="shared" si="3"/>
        <v>コード/makerCd</v>
      </c>
      <c r="AE177" s="290" t="s">
        <v>261</v>
      </c>
      <c r="AF177" s="297" t="s">
        <v>565</v>
      </c>
      <c r="AG177" s="297" t="s">
        <v>565</v>
      </c>
      <c r="AH177" s="291"/>
      <c r="AI177" s="282">
        <v>1005.0</v>
      </c>
      <c r="AJ177" s="292" t="str">
        <f t="shared" si="6"/>
        <v>#REF!</v>
      </c>
      <c r="AK177" s="292" t="str">
        <f t="shared" si="7"/>
        <v>#REF!</v>
      </c>
      <c r="AL177" s="293"/>
      <c r="AM177" s="291"/>
      <c r="AN177" s="291"/>
    </row>
    <row r="178" ht="15.75" hidden="1" customHeight="1" outlineLevel="1">
      <c r="A178" s="282">
        <v>172.0</v>
      </c>
      <c r="B178" s="282">
        <v>163.0</v>
      </c>
      <c r="C178" s="282">
        <f t="shared" si="2"/>
        <v>175</v>
      </c>
      <c r="D178" s="294"/>
      <c r="E178" s="303"/>
      <c r="F178" s="311"/>
      <c r="G178" s="311"/>
      <c r="H178" s="311"/>
      <c r="I178" s="311"/>
      <c r="J178" s="312" t="s">
        <v>2237</v>
      </c>
      <c r="K178" s="203"/>
      <c r="L178" s="203"/>
      <c r="M178" s="203"/>
      <c r="N178" s="203"/>
      <c r="O178" s="203"/>
      <c r="P178" s="204"/>
      <c r="Q178" s="309"/>
      <c r="R178" s="310"/>
      <c r="S178" s="311"/>
      <c r="T178" s="311"/>
      <c r="U178" s="311"/>
      <c r="V178" s="311"/>
      <c r="W178" s="312" t="s">
        <v>2332</v>
      </c>
      <c r="X178" s="203"/>
      <c r="Y178" s="203"/>
      <c r="Z178" s="203"/>
      <c r="AA178" s="203"/>
      <c r="AB178" s="203"/>
      <c r="AC178" s="204"/>
      <c r="AD178" s="289" t="str">
        <f t="shared" si="3"/>
        <v>名称/makerNm</v>
      </c>
      <c r="AE178" s="290" t="s">
        <v>19</v>
      </c>
      <c r="AF178" s="297">
        <v>256.0</v>
      </c>
      <c r="AG178" s="297" t="s">
        <v>565</v>
      </c>
      <c r="AH178" s="291"/>
      <c r="AI178" s="282">
        <v>1005.0</v>
      </c>
      <c r="AJ178" s="292" t="str">
        <f t="shared" si="6"/>
        <v>#REF!</v>
      </c>
      <c r="AK178" s="292" t="str">
        <f t="shared" si="7"/>
        <v>#REF!</v>
      </c>
      <c r="AL178" s="293" t="s">
        <v>2333</v>
      </c>
      <c r="AM178" s="291"/>
      <c r="AN178" s="291"/>
    </row>
    <row r="179" ht="15.75" hidden="1" customHeight="1" outlineLevel="1">
      <c r="A179" s="282">
        <v>173.0</v>
      </c>
      <c r="B179" s="282">
        <v>164.0</v>
      </c>
      <c r="C179" s="282">
        <f t="shared" si="2"/>
        <v>176</v>
      </c>
      <c r="D179" s="294"/>
      <c r="E179" s="303"/>
      <c r="F179" s="311"/>
      <c r="G179" s="311"/>
      <c r="H179" s="311"/>
      <c r="I179" s="316" t="s">
        <v>2334</v>
      </c>
      <c r="J179" s="284"/>
      <c r="K179" s="284"/>
      <c r="L179" s="284"/>
      <c r="M179" s="284"/>
      <c r="N179" s="284"/>
      <c r="O179" s="284"/>
      <c r="P179" s="285"/>
      <c r="Q179" s="309"/>
      <c r="R179" s="310"/>
      <c r="S179" s="311"/>
      <c r="T179" s="311"/>
      <c r="U179" s="311"/>
      <c r="V179" s="316" t="s">
        <v>2335</v>
      </c>
      <c r="W179" s="284"/>
      <c r="X179" s="284"/>
      <c r="Y179" s="284"/>
      <c r="Z179" s="284"/>
      <c r="AA179" s="284"/>
      <c r="AB179" s="284"/>
      <c r="AC179" s="285"/>
      <c r="AD179" s="289" t="str">
        <f t="shared" si="3"/>
        <v>デバイス種別/equipKind</v>
      </c>
      <c r="AE179" s="290" t="s">
        <v>525</v>
      </c>
      <c r="AF179" s="297" t="s">
        <v>565</v>
      </c>
      <c r="AG179" s="297" t="s">
        <v>565</v>
      </c>
      <c r="AH179" s="291"/>
      <c r="AI179" s="282">
        <v>1005.0</v>
      </c>
      <c r="AJ179" s="292" t="str">
        <f t="shared" si="6"/>
        <v>#REF!</v>
      </c>
      <c r="AK179" s="292" t="str">
        <f t="shared" si="7"/>
        <v>#REF!</v>
      </c>
      <c r="AL179" s="299" t="s">
        <v>2330</v>
      </c>
      <c r="AM179" s="291"/>
      <c r="AN179" s="291"/>
    </row>
    <row r="180" ht="15.75" hidden="1" customHeight="1" outlineLevel="1">
      <c r="A180" s="282">
        <v>174.0</v>
      </c>
      <c r="B180" s="282">
        <v>165.0</v>
      </c>
      <c r="C180" s="282">
        <f t="shared" si="2"/>
        <v>177</v>
      </c>
      <c r="D180" s="294"/>
      <c r="E180" s="303"/>
      <c r="F180" s="311"/>
      <c r="G180" s="311"/>
      <c r="H180" s="311"/>
      <c r="I180" s="311"/>
      <c r="J180" s="312" t="s">
        <v>2235</v>
      </c>
      <c r="K180" s="203"/>
      <c r="L180" s="203"/>
      <c r="M180" s="203"/>
      <c r="N180" s="203"/>
      <c r="O180" s="203"/>
      <c r="P180" s="204"/>
      <c r="Q180" s="309"/>
      <c r="R180" s="310"/>
      <c r="S180" s="311"/>
      <c r="T180" s="311"/>
      <c r="U180" s="311"/>
      <c r="V180" s="311"/>
      <c r="W180" s="312" t="s">
        <v>2236</v>
      </c>
      <c r="X180" s="203"/>
      <c r="Y180" s="203"/>
      <c r="Z180" s="203"/>
      <c r="AA180" s="203"/>
      <c r="AB180" s="203"/>
      <c r="AC180" s="204"/>
      <c r="AD180" s="289" t="str">
        <f t="shared" si="3"/>
        <v>コード/code</v>
      </c>
      <c r="AE180" s="290" t="s">
        <v>19</v>
      </c>
      <c r="AF180" s="297">
        <v>2.0</v>
      </c>
      <c r="AG180" s="297" t="s">
        <v>565</v>
      </c>
      <c r="AH180" s="291"/>
      <c r="AI180" s="282">
        <v>1005.0</v>
      </c>
      <c r="AJ180" s="292" t="str">
        <f t="shared" si="6"/>
        <v>#REF!</v>
      </c>
      <c r="AK180" s="292" t="str">
        <f t="shared" si="7"/>
        <v>#REF!</v>
      </c>
      <c r="AL180" s="293"/>
      <c r="AM180" s="291"/>
      <c r="AN180" s="291"/>
    </row>
    <row r="181" ht="15.75" hidden="1" customHeight="1" outlineLevel="1">
      <c r="A181" s="282">
        <v>175.0</v>
      </c>
      <c r="B181" s="282">
        <v>166.0</v>
      </c>
      <c r="C181" s="282">
        <f t="shared" si="2"/>
        <v>178</v>
      </c>
      <c r="D181" s="294"/>
      <c r="E181" s="303"/>
      <c r="F181" s="311"/>
      <c r="G181" s="311"/>
      <c r="H181" s="311"/>
      <c r="I181" s="311"/>
      <c r="J181" s="312" t="s">
        <v>2237</v>
      </c>
      <c r="K181" s="203"/>
      <c r="L181" s="203"/>
      <c r="M181" s="203"/>
      <c r="N181" s="203"/>
      <c r="O181" s="203"/>
      <c r="P181" s="204"/>
      <c r="Q181" s="309"/>
      <c r="R181" s="310"/>
      <c r="S181" s="311"/>
      <c r="T181" s="311"/>
      <c r="U181" s="311"/>
      <c r="V181" s="311"/>
      <c r="W181" s="312" t="s">
        <v>2238</v>
      </c>
      <c r="X181" s="203"/>
      <c r="Y181" s="203"/>
      <c r="Z181" s="203"/>
      <c r="AA181" s="203"/>
      <c r="AB181" s="203"/>
      <c r="AC181" s="204"/>
      <c r="AD181" s="289" t="str">
        <f t="shared" si="3"/>
        <v>名称/codeNm</v>
      </c>
      <c r="AE181" s="290" t="s">
        <v>19</v>
      </c>
      <c r="AF181" s="297">
        <v>256.0</v>
      </c>
      <c r="AG181" s="297" t="s">
        <v>565</v>
      </c>
      <c r="AH181" s="291"/>
      <c r="AI181" s="282">
        <v>1005.0</v>
      </c>
      <c r="AJ181" s="292" t="str">
        <f t="shared" si="6"/>
        <v>#REF!</v>
      </c>
      <c r="AK181" s="292" t="str">
        <f t="shared" si="7"/>
        <v>#REF!</v>
      </c>
      <c r="AL181" s="293" t="s">
        <v>2336</v>
      </c>
      <c r="AM181" s="291"/>
      <c r="AN181" s="291"/>
    </row>
    <row r="182" ht="15.75" hidden="1" customHeight="1" outlineLevel="1">
      <c r="A182" s="282">
        <v>176.0</v>
      </c>
      <c r="B182" s="282">
        <v>167.0</v>
      </c>
      <c r="C182" s="282">
        <f t="shared" si="2"/>
        <v>179</v>
      </c>
      <c r="D182" s="294"/>
      <c r="E182" s="303"/>
      <c r="F182" s="311"/>
      <c r="G182" s="311"/>
      <c r="H182" s="311"/>
      <c r="I182" s="316" t="s">
        <v>2337</v>
      </c>
      <c r="J182" s="284"/>
      <c r="K182" s="284"/>
      <c r="L182" s="284"/>
      <c r="M182" s="284"/>
      <c r="N182" s="284"/>
      <c r="O182" s="284"/>
      <c r="P182" s="285"/>
      <c r="Q182" s="309"/>
      <c r="R182" s="310"/>
      <c r="S182" s="311"/>
      <c r="T182" s="311"/>
      <c r="U182" s="311"/>
      <c r="V182" s="316" t="s">
        <v>307</v>
      </c>
      <c r="W182" s="284"/>
      <c r="X182" s="284"/>
      <c r="Y182" s="284"/>
      <c r="Z182" s="284"/>
      <c r="AA182" s="284"/>
      <c r="AB182" s="284"/>
      <c r="AC182" s="285"/>
      <c r="AD182" s="289" t="str">
        <f t="shared" si="3"/>
        <v>会社/company</v>
      </c>
      <c r="AE182" s="290" t="s">
        <v>525</v>
      </c>
      <c r="AF182" s="297" t="s">
        <v>565</v>
      </c>
      <c r="AG182" s="297" t="s">
        <v>565</v>
      </c>
      <c r="AH182" s="291"/>
      <c r="AI182" s="282">
        <v>1005.0</v>
      </c>
      <c r="AJ182" s="292" t="str">
        <f t="shared" si="6"/>
        <v>#REF!</v>
      </c>
      <c r="AK182" s="292" t="str">
        <f t="shared" si="7"/>
        <v>#REF!</v>
      </c>
      <c r="AL182" s="299" t="s">
        <v>2330</v>
      </c>
      <c r="AM182" s="291"/>
      <c r="AN182" s="291"/>
    </row>
    <row r="183" ht="15.75" hidden="1" customHeight="1" outlineLevel="1">
      <c r="A183" s="282">
        <v>177.0</v>
      </c>
      <c r="B183" s="282">
        <v>168.0</v>
      </c>
      <c r="C183" s="282">
        <f t="shared" si="2"/>
        <v>180</v>
      </c>
      <c r="D183" s="309"/>
      <c r="E183" s="310"/>
      <c r="F183" s="311"/>
      <c r="G183" s="311"/>
      <c r="H183" s="311"/>
      <c r="I183" s="311"/>
      <c r="J183" s="312" t="s">
        <v>2235</v>
      </c>
      <c r="K183" s="203"/>
      <c r="L183" s="203"/>
      <c r="M183" s="203"/>
      <c r="N183" s="203"/>
      <c r="O183" s="203"/>
      <c r="P183" s="204"/>
      <c r="Q183" s="309"/>
      <c r="R183" s="310"/>
      <c r="S183" s="311"/>
      <c r="T183" s="311"/>
      <c r="U183" s="311"/>
      <c r="V183" s="311"/>
      <c r="W183" s="312" t="s">
        <v>2236</v>
      </c>
      <c r="X183" s="203"/>
      <c r="Y183" s="203"/>
      <c r="Z183" s="203"/>
      <c r="AA183" s="203"/>
      <c r="AB183" s="203"/>
      <c r="AC183" s="204"/>
      <c r="AD183" s="289" t="str">
        <f t="shared" si="3"/>
        <v>コード/code</v>
      </c>
      <c r="AE183" s="290" t="s">
        <v>19</v>
      </c>
      <c r="AF183" s="290">
        <v>3.0</v>
      </c>
      <c r="AG183" s="290" t="s">
        <v>565</v>
      </c>
      <c r="AH183" s="291"/>
      <c r="AI183" s="282">
        <v>1005.0</v>
      </c>
      <c r="AJ183" s="292" t="str">
        <f t="shared" si="6"/>
        <v>#REF!</v>
      </c>
      <c r="AK183" s="292" t="str">
        <f t="shared" si="7"/>
        <v>#REF!</v>
      </c>
      <c r="AL183" s="293"/>
      <c r="AM183" s="291"/>
      <c r="AN183" s="291"/>
    </row>
    <row r="184" ht="15.75" hidden="1" customHeight="1" outlineLevel="1">
      <c r="A184" s="282">
        <v>178.0</v>
      </c>
      <c r="B184" s="282">
        <v>169.0</v>
      </c>
      <c r="C184" s="282">
        <f t="shared" si="2"/>
        <v>181</v>
      </c>
      <c r="D184" s="294"/>
      <c r="E184" s="303"/>
      <c r="F184" s="311"/>
      <c r="G184" s="311"/>
      <c r="H184" s="311"/>
      <c r="I184" s="311"/>
      <c r="J184" s="312" t="s">
        <v>2237</v>
      </c>
      <c r="K184" s="203"/>
      <c r="L184" s="203"/>
      <c r="M184" s="203"/>
      <c r="N184" s="203"/>
      <c r="O184" s="203"/>
      <c r="P184" s="204"/>
      <c r="Q184" s="309"/>
      <c r="R184" s="310"/>
      <c r="S184" s="311"/>
      <c r="T184" s="311"/>
      <c r="U184" s="311"/>
      <c r="V184" s="311"/>
      <c r="W184" s="312" t="s">
        <v>2238</v>
      </c>
      <c r="X184" s="203"/>
      <c r="Y184" s="203"/>
      <c r="Z184" s="203"/>
      <c r="AA184" s="203"/>
      <c r="AB184" s="203"/>
      <c r="AC184" s="204"/>
      <c r="AD184" s="289" t="str">
        <f t="shared" si="3"/>
        <v>名称/codeNm</v>
      </c>
      <c r="AE184" s="290" t="s">
        <v>19</v>
      </c>
      <c r="AF184" s="297">
        <v>256.0</v>
      </c>
      <c r="AG184" s="297" t="s">
        <v>565</v>
      </c>
      <c r="AH184" s="291"/>
      <c r="AI184" s="282">
        <v>1005.0</v>
      </c>
      <c r="AJ184" s="292" t="str">
        <f t="shared" si="6"/>
        <v>#REF!</v>
      </c>
      <c r="AK184" s="292" t="str">
        <f t="shared" si="7"/>
        <v>#REF!</v>
      </c>
      <c r="AL184" s="293" t="s">
        <v>2338</v>
      </c>
      <c r="AM184" s="291"/>
      <c r="AN184" s="291"/>
    </row>
    <row r="185" ht="15.75" hidden="1" customHeight="1" outlineLevel="1">
      <c r="A185" s="282">
        <v>179.0</v>
      </c>
      <c r="B185" s="282">
        <v>170.0</v>
      </c>
      <c r="C185" s="282">
        <f t="shared" si="2"/>
        <v>182</v>
      </c>
      <c r="D185" s="294"/>
      <c r="E185" s="303"/>
      <c r="F185" s="311"/>
      <c r="G185" s="316" t="s">
        <v>1548</v>
      </c>
      <c r="H185" s="284"/>
      <c r="I185" s="284"/>
      <c r="J185" s="284"/>
      <c r="K185" s="284"/>
      <c r="L185" s="284"/>
      <c r="M185" s="284"/>
      <c r="N185" s="284"/>
      <c r="O185" s="284"/>
      <c r="P185" s="285"/>
      <c r="Q185" s="309"/>
      <c r="R185" s="310"/>
      <c r="S185" s="311"/>
      <c r="T185" s="316" t="s">
        <v>1561</v>
      </c>
      <c r="U185" s="284"/>
      <c r="V185" s="284"/>
      <c r="W185" s="284"/>
      <c r="X185" s="284"/>
      <c r="Y185" s="284"/>
      <c r="Z185" s="284"/>
      <c r="AA185" s="284"/>
      <c r="AB185" s="284"/>
      <c r="AC185" s="285"/>
      <c r="AD185" s="289" t="str">
        <f t="shared" si="3"/>
        <v>RAN種別/ranKind</v>
      </c>
      <c r="AE185" s="290" t="s">
        <v>525</v>
      </c>
      <c r="AF185" s="297" t="s">
        <v>565</v>
      </c>
      <c r="AG185" s="297" t="s">
        <v>565</v>
      </c>
      <c r="AH185" s="291"/>
      <c r="AI185" s="282">
        <v>1108.0</v>
      </c>
      <c r="AJ185" s="292" t="str">
        <f t="shared" si="6"/>
        <v>#REF!</v>
      </c>
      <c r="AK185" s="292" t="str">
        <f t="shared" si="7"/>
        <v>#REF!</v>
      </c>
      <c r="AL185" s="299"/>
      <c r="AM185" s="291"/>
      <c r="AN185" s="291"/>
    </row>
    <row r="186" ht="15.75" hidden="1" customHeight="1" outlineLevel="1">
      <c r="A186" s="282">
        <v>180.0</v>
      </c>
      <c r="B186" s="282">
        <v>171.0</v>
      </c>
      <c r="C186" s="282">
        <f t="shared" si="2"/>
        <v>183</v>
      </c>
      <c r="D186" s="294"/>
      <c r="E186" s="303"/>
      <c r="F186" s="311"/>
      <c r="G186" s="311"/>
      <c r="H186" s="312" t="s">
        <v>2235</v>
      </c>
      <c r="I186" s="203"/>
      <c r="J186" s="203"/>
      <c r="K186" s="203"/>
      <c r="L186" s="203"/>
      <c r="M186" s="203"/>
      <c r="N186" s="203"/>
      <c r="O186" s="203"/>
      <c r="P186" s="204"/>
      <c r="Q186" s="309"/>
      <c r="R186" s="310"/>
      <c r="S186" s="311"/>
      <c r="T186" s="311"/>
      <c r="U186" s="312" t="s">
        <v>2236</v>
      </c>
      <c r="V186" s="203"/>
      <c r="W186" s="203"/>
      <c r="X186" s="203"/>
      <c r="Y186" s="203"/>
      <c r="Z186" s="203"/>
      <c r="AA186" s="203"/>
      <c r="AB186" s="203"/>
      <c r="AC186" s="204"/>
      <c r="AD186" s="289" t="str">
        <f t="shared" si="3"/>
        <v>コード/code</v>
      </c>
      <c r="AE186" s="290" t="s">
        <v>19</v>
      </c>
      <c r="AF186" s="297">
        <v>1.0</v>
      </c>
      <c r="AG186" s="297" t="s">
        <v>565</v>
      </c>
      <c r="AH186" s="291"/>
      <c r="AI186" s="282">
        <v>1108.0</v>
      </c>
      <c r="AJ186" s="292" t="str">
        <f t="shared" si="6"/>
        <v>#REF!</v>
      </c>
      <c r="AK186" s="292" t="str">
        <f t="shared" si="7"/>
        <v>#REF!</v>
      </c>
      <c r="AL186" s="293"/>
      <c r="AM186" s="291"/>
      <c r="AN186" s="291"/>
    </row>
    <row r="187" ht="15.75" hidden="1" customHeight="1" outlineLevel="1">
      <c r="A187" s="282">
        <v>181.0</v>
      </c>
      <c r="B187" s="282">
        <v>172.0</v>
      </c>
      <c r="C187" s="282">
        <f t="shared" si="2"/>
        <v>184</v>
      </c>
      <c r="D187" s="294"/>
      <c r="E187" s="303"/>
      <c r="F187" s="311"/>
      <c r="G187" s="311"/>
      <c r="H187" s="312" t="s">
        <v>2237</v>
      </c>
      <c r="I187" s="203"/>
      <c r="J187" s="203"/>
      <c r="K187" s="203"/>
      <c r="L187" s="203"/>
      <c r="M187" s="203"/>
      <c r="N187" s="203"/>
      <c r="O187" s="203"/>
      <c r="P187" s="204"/>
      <c r="Q187" s="309"/>
      <c r="R187" s="310"/>
      <c r="S187" s="311"/>
      <c r="T187" s="311"/>
      <c r="U187" s="312" t="s">
        <v>2238</v>
      </c>
      <c r="V187" s="203"/>
      <c r="W187" s="203"/>
      <c r="X187" s="203"/>
      <c r="Y187" s="203"/>
      <c r="Z187" s="203"/>
      <c r="AA187" s="203"/>
      <c r="AB187" s="203"/>
      <c r="AC187" s="204"/>
      <c r="AD187" s="289" t="str">
        <f t="shared" si="3"/>
        <v>名称/codeNm</v>
      </c>
      <c r="AE187" s="290" t="s">
        <v>19</v>
      </c>
      <c r="AF187" s="297">
        <v>256.0</v>
      </c>
      <c r="AG187" s="297" t="s">
        <v>565</v>
      </c>
      <c r="AH187" s="291"/>
      <c r="AI187" s="282">
        <v>1108.0</v>
      </c>
      <c r="AJ187" s="292" t="str">
        <f t="shared" si="6"/>
        <v>#REF!</v>
      </c>
      <c r="AK187" s="292" t="str">
        <f t="shared" si="7"/>
        <v>#REF!</v>
      </c>
      <c r="AL187" s="293"/>
      <c r="AM187" s="291"/>
      <c r="AN187" s="291"/>
    </row>
    <row r="188" ht="15.75" hidden="1" customHeight="1" outlineLevel="1">
      <c r="A188" s="282">
        <v>182.0</v>
      </c>
      <c r="B188" s="282">
        <v>173.0</v>
      </c>
      <c r="C188" s="282">
        <f t="shared" si="2"/>
        <v>185</v>
      </c>
      <c r="D188" s="294"/>
      <c r="E188" s="303"/>
      <c r="F188" s="311"/>
      <c r="G188" s="316" t="s">
        <v>2339</v>
      </c>
      <c r="H188" s="284"/>
      <c r="I188" s="284"/>
      <c r="J188" s="284"/>
      <c r="K188" s="284"/>
      <c r="L188" s="284"/>
      <c r="M188" s="284"/>
      <c r="N188" s="284"/>
      <c r="O188" s="284"/>
      <c r="P188" s="285"/>
      <c r="Q188" s="309"/>
      <c r="R188" s="310"/>
      <c r="S188" s="311"/>
      <c r="T188" s="316" t="s">
        <v>2340</v>
      </c>
      <c r="U188" s="284"/>
      <c r="V188" s="284"/>
      <c r="W188" s="284"/>
      <c r="X188" s="284"/>
      <c r="Y188" s="284"/>
      <c r="Z188" s="284"/>
      <c r="AA188" s="284"/>
      <c r="AB188" s="284"/>
      <c r="AC188" s="285"/>
      <c r="AD188" s="289" t="str">
        <f t="shared" si="3"/>
        <v>BBU収容GC_BBT-局舎/bbuAccomGcBbt</v>
      </c>
      <c r="AE188" s="290" t="s">
        <v>525</v>
      </c>
      <c r="AF188" s="297" t="s">
        <v>565</v>
      </c>
      <c r="AG188" s="297" t="s">
        <v>565</v>
      </c>
      <c r="AH188" s="291"/>
      <c r="AI188" s="282">
        <v>1107.0</v>
      </c>
      <c r="AJ188" s="292" t="str">
        <f t="shared" si="6"/>
        <v>#REF!</v>
      </c>
      <c r="AK188" s="292" t="str">
        <f t="shared" si="7"/>
        <v>#REF!</v>
      </c>
      <c r="AL188" s="299"/>
      <c r="AM188" s="291"/>
      <c r="AN188" s="291"/>
    </row>
    <row r="189" ht="15.75" hidden="1" customHeight="1" outlineLevel="1">
      <c r="A189" s="282">
        <v>183.0</v>
      </c>
      <c r="B189" s="282">
        <v>174.0</v>
      </c>
      <c r="C189" s="282">
        <f t="shared" si="2"/>
        <v>186</v>
      </c>
      <c r="D189" s="294"/>
      <c r="E189" s="303"/>
      <c r="F189" s="311"/>
      <c r="G189" s="311"/>
      <c r="H189" s="312" t="s">
        <v>2235</v>
      </c>
      <c r="I189" s="203"/>
      <c r="J189" s="203"/>
      <c r="K189" s="203"/>
      <c r="L189" s="203"/>
      <c r="M189" s="203"/>
      <c r="N189" s="203"/>
      <c r="O189" s="203"/>
      <c r="P189" s="204"/>
      <c r="Q189" s="309"/>
      <c r="R189" s="310"/>
      <c r="S189" s="311"/>
      <c r="T189" s="311"/>
      <c r="U189" s="312" t="s">
        <v>1564</v>
      </c>
      <c r="V189" s="203"/>
      <c r="W189" s="203"/>
      <c r="X189" s="203"/>
      <c r="Y189" s="203"/>
      <c r="Z189" s="203"/>
      <c r="AA189" s="203"/>
      <c r="AB189" s="203"/>
      <c r="AC189" s="204"/>
      <c r="AD189" s="289" t="str">
        <f t="shared" si="3"/>
        <v>コード/bbuAccomGcBbtCd</v>
      </c>
      <c r="AE189" s="290" t="s">
        <v>19</v>
      </c>
      <c r="AF189" s="297">
        <v>10.0</v>
      </c>
      <c r="AG189" s="297" t="s">
        <v>565</v>
      </c>
      <c r="AH189" s="291"/>
      <c r="AI189" s="282">
        <v>1107.0</v>
      </c>
      <c r="AJ189" s="292" t="str">
        <f t="shared" si="6"/>
        <v>#REF!</v>
      </c>
      <c r="AK189" s="292" t="str">
        <f t="shared" si="7"/>
        <v>#REF!</v>
      </c>
      <c r="AL189" s="293"/>
      <c r="AM189" s="291"/>
      <c r="AN189" s="291"/>
    </row>
    <row r="190" ht="15.75" hidden="1" customHeight="1" outlineLevel="1">
      <c r="A190" s="282">
        <v>184.0</v>
      </c>
      <c r="B190" s="282">
        <v>175.0</v>
      </c>
      <c r="C190" s="282">
        <f t="shared" si="2"/>
        <v>187</v>
      </c>
      <c r="D190" s="294"/>
      <c r="E190" s="303"/>
      <c r="F190" s="311"/>
      <c r="G190" s="311"/>
      <c r="H190" s="312" t="s">
        <v>2237</v>
      </c>
      <c r="I190" s="203"/>
      <c r="J190" s="203"/>
      <c r="K190" s="203"/>
      <c r="L190" s="203"/>
      <c r="M190" s="203"/>
      <c r="N190" s="203"/>
      <c r="O190" s="203"/>
      <c r="P190" s="204"/>
      <c r="Q190" s="309"/>
      <c r="R190" s="310"/>
      <c r="S190" s="311"/>
      <c r="T190" s="311"/>
      <c r="U190" s="312" t="s">
        <v>1394</v>
      </c>
      <c r="V190" s="203"/>
      <c r="W190" s="203"/>
      <c r="X190" s="203"/>
      <c r="Y190" s="203"/>
      <c r="Z190" s="203"/>
      <c r="AA190" s="203"/>
      <c r="AB190" s="203"/>
      <c r="AC190" s="204"/>
      <c r="AD190" s="289" t="str">
        <f t="shared" si="3"/>
        <v>名称/bbtBbureauName</v>
      </c>
      <c r="AE190" s="290" t="s">
        <v>19</v>
      </c>
      <c r="AF190" s="297">
        <v>512.0</v>
      </c>
      <c r="AG190" s="297" t="s">
        <v>565</v>
      </c>
      <c r="AH190" s="291"/>
      <c r="AI190" s="282">
        <v>1107.0</v>
      </c>
      <c r="AJ190" s="292" t="str">
        <f t="shared" si="6"/>
        <v>#REF!</v>
      </c>
      <c r="AK190" s="292" t="str">
        <f t="shared" si="7"/>
        <v>#REF!</v>
      </c>
      <c r="AL190" s="293"/>
      <c r="AM190" s="291"/>
      <c r="AN190" s="291"/>
    </row>
    <row r="191" ht="15.75" hidden="1" customHeight="1" outlineLevel="1">
      <c r="A191" s="319">
        <v>471.0</v>
      </c>
      <c r="B191" s="319"/>
      <c r="C191" s="319">
        <f t="shared" si="2"/>
        <v>188</v>
      </c>
      <c r="D191" s="335"/>
      <c r="E191" s="336"/>
      <c r="F191" s="337"/>
      <c r="G191" s="320" t="s">
        <v>1553</v>
      </c>
      <c r="H191" s="287"/>
      <c r="I191" s="287"/>
      <c r="J191" s="287"/>
      <c r="K191" s="287"/>
      <c r="L191" s="287"/>
      <c r="M191" s="287"/>
      <c r="N191" s="287"/>
      <c r="O191" s="287"/>
      <c r="P191" s="288"/>
      <c r="Q191" s="335"/>
      <c r="R191" s="336"/>
      <c r="S191" s="337"/>
      <c r="T191" s="320" t="s">
        <v>1565</v>
      </c>
      <c r="U191" s="287"/>
      <c r="V191" s="287"/>
      <c r="W191" s="287"/>
      <c r="X191" s="287"/>
      <c r="Y191" s="287"/>
      <c r="Z191" s="287"/>
      <c r="AA191" s="287"/>
      <c r="AB191" s="287"/>
      <c r="AC191" s="288"/>
      <c r="AD191" s="338" t="str">
        <f t="shared" si="3"/>
        <v>Primary_5G/primary5g</v>
      </c>
      <c r="AE191" s="339" t="s">
        <v>525</v>
      </c>
      <c r="AF191" s="340" t="s">
        <v>565</v>
      </c>
      <c r="AG191" s="340" t="s">
        <v>565</v>
      </c>
      <c r="AH191" s="318"/>
      <c r="AI191" s="319">
        <v>1118.0</v>
      </c>
      <c r="AJ191" s="341" t="str">
        <f t="shared" si="6"/>
        <v>#REF!</v>
      </c>
      <c r="AK191" s="342" t="str">
        <f t="shared" si="7"/>
        <v>#REF!</v>
      </c>
      <c r="AL191" s="343"/>
      <c r="AM191" s="322">
        <v>43742.0</v>
      </c>
      <c r="AN191" s="344" t="s">
        <v>2341</v>
      </c>
    </row>
    <row r="192" ht="15.75" hidden="1" customHeight="1" outlineLevel="1">
      <c r="A192" s="319">
        <v>472.0</v>
      </c>
      <c r="B192" s="319"/>
      <c r="C192" s="319">
        <f t="shared" si="2"/>
        <v>189</v>
      </c>
      <c r="D192" s="335"/>
      <c r="E192" s="336"/>
      <c r="F192" s="337"/>
      <c r="G192" s="323"/>
      <c r="H192" s="324" t="s">
        <v>2235</v>
      </c>
      <c r="I192" s="203"/>
      <c r="J192" s="203"/>
      <c r="K192" s="203"/>
      <c r="L192" s="203"/>
      <c r="M192" s="203"/>
      <c r="N192" s="203"/>
      <c r="O192" s="203"/>
      <c r="P192" s="204"/>
      <c r="Q192" s="335"/>
      <c r="R192" s="336"/>
      <c r="S192" s="337"/>
      <c r="T192" s="323"/>
      <c r="U192" s="324" t="s">
        <v>2236</v>
      </c>
      <c r="V192" s="203"/>
      <c r="W192" s="203"/>
      <c r="X192" s="203"/>
      <c r="Y192" s="203"/>
      <c r="Z192" s="203"/>
      <c r="AA192" s="203"/>
      <c r="AB192" s="203"/>
      <c r="AC192" s="204"/>
      <c r="AD192" s="338" t="str">
        <f t="shared" si="3"/>
        <v>コード/code</v>
      </c>
      <c r="AE192" s="339" t="s">
        <v>19</v>
      </c>
      <c r="AF192" s="340">
        <v>2.0</v>
      </c>
      <c r="AG192" s="340" t="s">
        <v>565</v>
      </c>
      <c r="AH192" s="318"/>
      <c r="AI192" s="319">
        <v>1118.0</v>
      </c>
      <c r="AJ192" s="341" t="str">
        <f t="shared" si="6"/>
        <v>#REF!</v>
      </c>
      <c r="AK192" s="342" t="str">
        <f t="shared" si="7"/>
        <v>#REF!</v>
      </c>
      <c r="AL192" s="345"/>
      <c r="AM192" s="322">
        <v>43742.0</v>
      </c>
      <c r="AN192" s="344" t="s">
        <v>2341</v>
      </c>
    </row>
    <row r="193" ht="15.75" hidden="1" customHeight="1" outlineLevel="1">
      <c r="A193" s="319">
        <v>473.0</v>
      </c>
      <c r="B193" s="319"/>
      <c r="C193" s="319">
        <f t="shared" si="2"/>
        <v>190</v>
      </c>
      <c r="D193" s="335"/>
      <c r="E193" s="336"/>
      <c r="F193" s="337"/>
      <c r="G193" s="323"/>
      <c r="H193" s="324" t="s">
        <v>2237</v>
      </c>
      <c r="I193" s="203"/>
      <c r="J193" s="203"/>
      <c r="K193" s="203"/>
      <c r="L193" s="203"/>
      <c r="M193" s="203"/>
      <c r="N193" s="203"/>
      <c r="O193" s="203"/>
      <c r="P193" s="204"/>
      <c r="Q193" s="335"/>
      <c r="R193" s="336"/>
      <c r="S193" s="337"/>
      <c r="T193" s="323"/>
      <c r="U193" s="324" t="s">
        <v>2238</v>
      </c>
      <c r="V193" s="203"/>
      <c r="W193" s="203"/>
      <c r="X193" s="203"/>
      <c r="Y193" s="203"/>
      <c r="Z193" s="203"/>
      <c r="AA193" s="203"/>
      <c r="AB193" s="203"/>
      <c r="AC193" s="204"/>
      <c r="AD193" s="338" t="str">
        <f t="shared" si="3"/>
        <v>名称/codeNm</v>
      </c>
      <c r="AE193" s="339" t="s">
        <v>19</v>
      </c>
      <c r="AF193" s="340">
        <v>128.0</v>
      </c>
      <c r="AG193" s="340" t="s">
        <v>565</v>
      </c>
      <c r="AH193" s="318"/>
      <c r="AI193" s="319">
        <v>1118.0</v>
      </c>
      <c r="AJ193" s="341" t="str">
        <f t="shared" si="6"/>
        <v>#REF!</v>
      </c>
      <c r="AK193" s="342" t="str">
        <f t="shared" si="7"/>
        <v>#REF!</v>
      </c>
      <c r="AL193" s="345"/>
      <c r="AM193" s="322">
        <v>43742.0</v>
      </c>
      <c r="AN193" s="344" t="s">
        <v>2341</v>
      </c>
    </row>
    <row r="194" ht="15.75" hidden="1" customHeight="1" outlineLevel="1">
      <c r="A194" s="282">
        <v>185.0</v>
      </c>
      <c r="B194" s="282">
        <v>176.0</v>
      </c>
      <c r="C194" s="282">
        <f t="shared" si="2"/>
        <v>191</v>
      </c>
      <c r="D194" s="294"/>
      <c r="E194" s="303"/>
      <c r="F194" s="305"/>
      <c r="G194" s="316" t="s">
        <v>1554</v>
      </c>
      <c r="H194" s="284"/>
      <c r="I194" s="284"/>
      <c r="J194" s="284"/>
      <c r="K194" s="284"/>
      <c r="L194" s="284"/>
      <c r="M194" s="284"/>
      <c r="N194" s="284"/>
      <c r="O194" s="284"/>
      <c r="P194" s="285"/>
      <c r="Q194" s="294"/>
      <c r="R194" s="303"/>
      <c r="S194" s="305"/>
      <c r="T194" s="300" t="s">
        <v>1566</v>
      </c>
      <c r="U194" s="287"/>
      <c r="V194" s="287"/>
      <c r="W194" s="287"/>
      <c r="X194" s="287"/>
      <c r="Y194" s="287"/>
      <c r="Z194" s="287"/>
      <c r="AA194" s="287"/>
      <c r="AB194" s="287"/>
      <c r="AC194" s="288"/>
      <c r="AD194" s="289" t="str">
        <f t="shared" si="3"/>
        <v>Primary_L/primaryL</v>
      </c>
      <c r="AE194" s="290" t="s">
        <v>525</v>
      </c>
      <c r="AF194" s="297" t="s">
        <v>565</v>
      </c>
      <c r="AG194" s="297" t="s">
        <v>565</v>
      </c>
      <c r="AH194" s="291"/>
      <c r="AI194" s="282">
        <v>1109.0</v>
      </c>
      <c r="AJ194" s="292" t="str">
        <f t="shared" si="6"/>
        <v>#REF!</v>
      </c>
      <c r="AK194" s="292" t="str">
        <f t="shared" si="7"/>
        <v>#REF!</v>
      </c>
      <c r="AL194" s="299"/>
      <c r="AM194" s="291"/>
      <c r="AN194" s="291"/>
    </row>
    <row r="195" ht="15.75" hidden="1" customHeight="1" outlineLevel="1">
      <c r="A195" s="282">
        <v>186.0</v>
      </c>
      <c r="B195" s="282">
        <v>177.0</v>
      </c>
      <c r="C195" s="282">
        <f t="shared" si="2"/>
        <v>192</v>
      </c>
      <c r="D195" s="294"/>
      <c r="E195" s="303"/>
      <c r="F195" s="305"/>
      <c r="G195" s="311"/>
      <c r="H195" s="312" t="s">
        <v>2235</v>
      </c>
      <c r="I195" s="203"/>
      <c r="J195" s="203"/>
      <c r="K195" s="203"/>
      <c r="L195" s="203"/>
      <c r="M195" s="203"/>
      <c r="N195" s="203"/>
      <c r="O195" s="203"/>
      <c r="P195" s="204"/>
      <c r="Q195" s="294"/>
      <c r="R195" s="303"/>
      <c r="S195" s="305"/>
      <c r="T195" s="305"/>
      <c r="U195" s="295" t="s">
        <v>2236</v>
      </c>
      <c r="V195" s="203"/>
      <c r="W195" s="203"/>
      <c r="X195" s="203"/>
      <c r="Y195" s="203"/>
      <c r="Z195" s="203"/>
      <c r="AA195" s="203"/>
      <c r="AB195" s="203"/>
      <c r="AC195" s="204"/>
      <c r="AD195" s="289" t="str">
        <f t="shared" si="3"/>
        <v>コード/code</v>
      </c>
      <c r="AE195" s="290" t="s">
        <v>19</v>
      </c>
      <c r="AF195" s="297">
        <v>2.0</v>
      </c>
      <c r="AG195" s="297" t="s">
        <v>565</v>
      </c>
      <c r="AH195" s="291"/>
      <c r="AI195" s="282">
        <v>1109.0</v>
      </c>
      <c r="AJ195" s="292" t="str">
        <f t="shared" si="6"/>
        <v>#REF!</v>
      </c>
      <c r="AK195" s="292" t="str">
        <f t="shared" si="7"/>
        <v>#REF!</v>
      </c>
      <c r="AL195" s="293"/>
      <c r="AM195" s="291"/>
      <c r="AN195" s="291"/>
    </row>
    <row r="196" ht="15.75" hidden="1" customHeight="1" outlineLevel="1">
      <c r="A196" s="282">
        <v>187.0</v>
      </c>
      <c r="B196" s="282">
        <v>178.0</v>
      </c>
      <c r="C196" s="282">
        <f t="shared" si="2"/>
        <v>193</v>
      </c>
      <c r="D196" s="294"/>
      <c r="E196" s="303"/>
      <c r="F196" s="305"/>
      <c r="G196" s="311"/>
      <c r="H196" s="312" t="s">
        <v>2237</v>
      </c>
      <c r="I196" s="203"/>
      <c r="J196" s="203"/>
      <c r="K196" s="203"/>
      <c r="L196" s="203"/>
      <c r="M196" s="203"/>
      <c r="N196" s="203"/>
      <c r="O196" s="203"/>
      <c r="P196" s="204"/>
      <c r="Q196" s="294"/>
      <c r="R196" s="303"/>
      <c r="S196" s="305"/>
      <c r="T196" s="305"/>
      <c r="U196" s="295" t="s">
        <v>2238</v>
      </c>
      <c r="V196" s="203"/>
      <c r="W196" s="203"/>
      <c r="X196" s="203"/>
      <c r="Y196" s="203"/>
      <c r="Z196" s="203"/>
      <c r="AA196" s="203"/>
      <c r="AB196" s="203"/>
      <c r="AC196" s="204"/>
      <c r="AD196" s="289" t="str">
        <f t="shared" si="3"/>
        <v>名称/codeNm</v>
      </c>
      <c r="AE196" s="290" t="s">
        <v>19</v>
      </c>
      <c r="AF196" s="297">
        <v>128.0</v>
      </c>
      <c r="AG196" s="297" t="s">
        <v>565</v>
      </c>
      <c r="AH196" s="291"/>
      <c r="AI196" s="282">
        <v>1109.0</v>
      </c>
      <c r="AJ196" s="292" t="str">
        <f t="shared" si="6"/>
        <v>#REF!</v>
      </c>
      <c r="AK196" s="292" t="str">
        <f t="shared" si="7"/>
        <v>#REF!</v>
      </c>
      <c r="AL196" s="293"/>
      <c r="AM196" s="291"/>
      <c r="AN196" s="291"/>
    </row>
    <row r="197" ht="15.75" hidden="1" customHeight="1" outlineLevel="1">
      <c r="A197" s="282">
        <v>188.0</v>
      </c>
      <c r="B197" s="282">
        <v>179.0</v>
      </c>
      <c r="C197" s="282">
        <f t="shared" si="2"/>
        <v>194</v>
      </c>
      <c r="D197" s="294"/>
      <c r="E197" s="303"/>
      <c r="F197" s="305"/>
      <c r="G197" s="316" t="s">
        <v>1555</v>
      </c>
      <c r="H197" s="284"/>
      <c r="I197" s="284"/>
      <c r="J197" s="284"/>
      <c r="K197" s="284"/>
      <c r="L197" s="284"/>
      <c r="M197" s="284"/>
      <c r="N197" s="284"/>
      <c r="O197" s="284"/>
      <c r="P197" s="285"/>
      <c r="Q197" s="294"/>
      <c r="R197" s="303"/>
      <c r="S197" s="305"/>
      <c r="T197" s="300" t="s">
        <v>1567</v>
      </c>
      <c r="U197" s="287"/>
      <c r="V197" s="287"/>
      <c r="W197" s="287"/>
      <c r="X197" s="287"/>
      <c r="Y197" s="287"/>
      <c r="Z197" s="287"/>
      <c r="AA197" s="287"/>
      <c r="AB197" s="287"/>
      <c r="AC197" s="288"/>
      <c r="AD197" s="289" t="str">
        <f t="shared" si="3"/>
        <v>Primary_W/primaryW</v>
      </c>
      <c r="AE197" s="290" t="s">
        <v>525</v>
      </c>
      <c r="AF197" s="297" t="s">
        <v>565</v>
      </c>
      <c r="AG197" s="297" t="s">
        <v>565</v>
      </c>
      <c r="AH197" s="291"/>
      <c r="AI197" s="282">
        <v>1110.0</v>
      </c>
      <c r="AJ197" s="292" t="str">
        <f t="shared" si="6"/>
        <v>#REF!</v>
      </c>
      <c r="AK197" s="292" t="str">
        <f t="shared" si="7"/>
        <v>#REF!</v>
      </c>
      <c r="AL197" s="299"/>
      <c r="AM197" s="291"/>
      <c r="AN197" s="291"/>
    </row>
    <row r="198" ht="15.75" hidden="1" customHeight="1" outlineLevel="1">
      <c r="A198" s="282">
        <v>189.0</v>
      </c>
      <c r="B198" s="282">
        <v>180.0</v>
      </c>
      <c r="C198" s="282">
        <f t="shared" si="2"/>
        <v>195</v>
      </c>
      <c r="D198" s="294"/>
      <c r="E198" s="303"/>
      <c r="F198" s="305"/>
      <c r="G198" s="305"/>
      <c r="H198" s="295" t="s">
        <v>2235</v>
      </c>
      <c r="I198" s="203"/>
      <c r="J198" s="203"/>
      <c r="K198" s="203"/>
      <c r="L198" s="203"/>
      <c r="M198" s="203"/>
      <c r="N198" s="203"/>
      <c r="O198" s="203"/>
      <c r="P198" s="204"/>
      <c r="Q198" s="294"/>
      <c r="R198" s="303"/>
      <c r="S198" s="305"/>
      <c r="T198" s="305"/>
      <c r="U198" s="295" t="s">
        <v>2236</v>
      </c>
      <c r="V198" s="203"/>
      <c r="W198" s="203"/>
      <c r="X198" s="203"/>
      <c r="Y198" s="203"/>
      <c r="Z198" s="203"/>
      <c r="AA198" s="203"/>
      <c r="AB198" s="203"/>
      <c r="AC198" s="204"/>
      <c r="AD198" s="289" t="str">
        <f t="shared" si="3"/>
        <v>コード/code</v>
      </c>
      <c r="AE198" s="290" t="s">
        <v>19</v>
      </c>
      <c r="AF198" s="297">
        <v>2.0</v>
      </c>
      <c r="AG198" s="297" t="s">
        <v>565</v>
      </c>
      <c r="AH198" s="291"/>
      <c r="AI198" s="282">
        <v>1110.0</v>
      </c>
      <c r="AJ198" s="292" t="str">
        <f t="shared" si="6"/>
        <v>#REF!</v>
      </c>
      <c r="AK198" s="292" t="str">
        <f t="shared" si="7"/>
        <v>#REF!</v>
      </c>
      <c r="AL198" s="293"/>
      <c r="AM198" s="291"/>
      <c r="AN198" s="291"/>
    </row>
    <row r="199" ht="15.75" hidden="1" customHeight="1" outlineLevel="1">
      <c r="A199" s="282">
        <v>190.0</v>
      </c>
      <c r="B199" s="282">
        <v>181.0</v>
      </c>
      <c r="C199" s="282">
        <f t="shared" si="2"/>
        <v>196</v>
      </c>
      <c r="D199" s="294"/>
      <c r="E199" s="303"/>
      <c r="F199" s="305"/>
      <c r="G199" s="305"/>
      <c r="H199" s="295" t="s">
        <v>2237</v>
      </c>
      <c r="I199" s="203"/>
      <c r="J199" s="203"/>
      <c r="K199" s="203"/>
      <c r="L199" s="203"/>
      <c r="M199" s="203"/>
      <c r="N199" s="203"/>
      <c r="O199" s="203"/>
      <c r="P199" s="204"/>
      <c r="Q199" s="294"/>
      <c r="R199" s="303"/>
      <c r="S199" s="305"/>
      <c r="T199" s="305"/>
      <c r="U199" s="295" t="s">
        <v>2238</v>
      </c>
      <c r="V199" s="203"/>
      <c r="W199" s="203"/>
      <c r="X199" s="203"/>
      <c r="Y199" s="203"/>
      <c r="Z199" s="203"/>
      <c r="AA199" s="203"/>
      <c r="AB199" s="203"/>
      <c r="AC199" s="204"/>
      <c r="AD199" s="289" t="str">
        <f t="shared" si="3"/>
        <v>名称/codeNm</v>
      </c>
      <c r="AE199" s="290" t="s">
        <v>19</v>
      </c>
      <c r="AF199" s="297">
        <v>128.0</v>
      </c>
      <c r="AG199" s="297" t="s">
        <v>565</v>
      </c>
      <c r="AH199" s="291"/>
      <c r="AI199" s="282">
        <v>1110.0</v>
      </c>
      <c r="AJ199" s="292" t="str">
        <f t="shared" si="6"/>
        <v>#REF!</v>
      </c>
      <c r="AK199" s="292" t="str">
        <f t="shared" si="7"/>
        <v>#REF!</v>
      </c>
      <c r="AL199" s="293"/>
      <c r="AM199" s="291"/>
      <c r="AN199" s="291"/>
    </row>
    <row r="200" ht="15.75" hidden="1" customHeight="1" outlineLevel="1">
      <c r="A200" s="319">
        <v>474.0</v>
      </c>
      <c r="B200" s="319"/>
      <c r="C200" s="319">
        <f t="shared" si="2"/>
        <v>197</v>
      </c>
      <c r="D200" s="335"/>
      <c r="E200" s="336"/>
      <c r="F200" s="337"/>
      <c r="G200" s="324" t="s">
        <v>1556</v>
      </c>
      <c r="H200" s="203"/>
      <c r="I200" s="203"/>
      <c r="J200" s="203"/>
      <c r="K200" s="203"/>
      <c r="L200" s="203"/>
      <c r="M200" s="203"/>
      <c r="N200" s="203"/>
      <c r="O200" s="203"/>
      <c r="P200" s="204"/>
      <c r="Q200" s="335"/>
      <c r="R200" s="336"/>
      <c r="S200" s="337"/>
      <c r="T200" s="324" t="s">
        <v>1568</v>
      </c>
      <c r="U200" s="203"/>
      <c r="V200" s="203"/>
      <c r="W200" s="203"/>
      <c r="X200" s="203"/>
      <c r="Y200" s="203"/>
      <c r="Z200" s="203"/>
      <c r="AA200" s="203"/>
      <c r="AB200" s="203"/>
      <c r="AC200" s="204"/>
      <c r="AD200" s="338" t="str">
        <f t="shared" si="3"/>
        <v>アラームパターン_5G/alarmPattern5g</v>
      </c>
      <c r="AE200" s="339" t="s">
        <v>19</v>
      </c>
      <c r="AF200" s="340">
        <v>512.0</v>
      </c>
      <c r="AG200" s="340" t="s">
        <v>565</v>
      </c>
      <c r="AH200" s="318"/>
      <c r="AI200" s="319">
        <v>1119.0</v>
      </c>
      <c r="AJ200" s="321" t="str">
        <f t="shared" si="6"/>
        <v>#REF!</v>
      </c>
      <c r="AK200" s="321" t="str">
        <f t="shared" si="7"/>
        <v>#REF!</v>
      </c>
      <c r="AL200" s="345"/>
      <c r="AM200" s="322">
        <v>43742.0</v>
      </c>
      <c r="AN200" s="344" t="s">
        <v>2341</v>
      </c>
    </row>
    <row r="201" ht="15.75" hidden="1" customHeight="1" outlineLevel="1">
      <c r="A201" s="282">
        <v>191.0</v>
      </c>
      <c r="B201" s="282">
        <v>182.0</v>
      </c>
      <c r="C201" s="282">
        <f t="shared" si="2"/>
        <v>198</v>
      </c>
      <c r="D201" s="294"/>
      <c r="E201" s="303"/>
      <c r="F201" s="305"/>
      <c r="G201" s="312" t="s">
        <v>1557</v>
      </c>
      <c r="H201" s="203"/>
      <c r="I201" s="203"/>
      <c r="J201" s="203"/>
      <c r="K201" s="203"/>
      <c r="L201" s="203"/>
      <c r="M201" s="203"/>
      <c r="N201" s="203"/>
      <c r="O201" s="203"/>
      <c r="P201" s="204"/>
      <c r="Q201" s="294"/>
      <c r="R201" s="303"/>
      <c r="S201" s="305"/>
      <c r="T201" s="295" t="s">
        <v>1569</v>
      </c>
      <c r="U201" s="203"/>
      <c r="V201" s="203"/>
      <c r="W201" s="203"/>
      <c r="X201" s="203"/>
      <c r="Y201" s="203"/>
      <c r="Z201" s="203"/>
      <c r="AA201" s="203"/>
      <c r="AB201" s="203"/>
      <c r="AC201" s="204"/>
      <c r="AD201" s="289" t="str">
        <f t="shared" si="3"/>
        <v>アラームパターン_L/alarmPatternL</v>
      </c>
      <c r="AE201" s="290" t="s">
        <v>19</v>
      </c>
      <c r="AF201" s="297">
        <v>512.0</v>
      </c>
      <c r="AG201" s="297" t="s">
        <v>565</v>
      </c>
      <c r="AH201" s="291"/>
      <c r="AI201" s="282">
        <v>1111.0</v>
      </c>
      <c r="AJ201" s="292" t="str">
        <f t="shared" si="6"/>
        <v>#REF!</v>
      </c>
      <c r="AK201" s="292" t="str">
        <f t="shared" si="7"/>
        <v>#REF!</v>
      </c>
      <c r="AL201" s="293"/>
      <c r="AM201" s="291"/>
      <c r="AN201" s="291"/>
    </row>
    <row r="202" ht="15.75" hidden="1" customHeight="1" outlineLevel="1">
      <c r="A202" s="282">
        <v>192.0</v>
      </c>
      <c r="B202" s="282">
        <v>183.0</v>
      </c>
      <c r="C202" s="282">
        <f t="shared" si="2"/>
        <v>199</v>
      </c>
      <c r="D202" s="294"/>
      <c r="E202" s="303"/>
      <c r="F202" s="305"/>
      <c r="G202" s="312" t="s">
        <v>1558</v>
      </c>
      <c r="H202" s="203"/>
      <c r="I202" s="203"/>
      <c r="J202" s="203"/>
      <c r="K202" s="203"/>
      <c r="L202" s="203"/>
      <c r="M202" s="203"/>
      <c r="N202" s="203"/>
      <c r="O202" s="203"/>
      <c r="P202" s="204"/>
      <c r="Q202" s="294"/>
      <c r="R202" s="303"/>
      <c r="S202" s="305"/>
      <c r="T202" s="295" t="s">
        <v>1570</v>
      </c>
      <c r="U202" s="203"/>
      <c r="V202" s="203"/>
      <c r="W202" s="203"/>
      <c r="X202" s="203"/>
      <c r="Y202" s="203"/>
      <c r="Z202" s="203"/>
      <c r="AA202" s="203"/>
      <c r="AB202" s="203"/>
      <c r="AC202" s="204"/>
      <c r="AD202" s="289" t="str">
        <f t="shared" si="3"/>
        <v>アラームパターン_W/alarmPatternW</v>
      </c>
      <c r="AE202" s="290" t="s">
        <v>19</v>
      </c>
      <c r="AF202" s="297">
        <v>512.0</v>
      </c>
      <c r="AG202" s="297" t="s">
        <v>565</v>
      </c>
      <c r="AH202" s="291"/>
      <c r="AI202" s="282">
        <v>1112.0</v>
      </c>
      <c r="AJ202" s="292" t="str">
        <f t="shared" si="6"/>
        <v>#REF!</v>
      </c>
      <c r="AK202" s="292" t="str">
        <f t="shared" si="7"/>
        <v>#REF!</v>
      </c>
      <c r="AL202" s="293"/>
      <c r="AM202" s="291"/>
      <c r="AN202" s="291"/>
    </row>
    <row r="203" ht="15.75" hidden="1" customHeight="1" outlineLevel="1">
      <c r="A203" s="319">
        <v>475.0</v>
      </c>
      <c r="B203" s="319"/>
      <c r="C203" s="319">
        <f t="shared" si="2"/>
        <v>200</v>
      </c>
      <c r="D203" s="335"/>
      <c r="E203" s="336"/>
      <c r="F203" s="337"/>
      <c r="G203" s="320" t="s">
        <v>2342</v>
      </c>
      <c r="H203" s="287"/>
      <c r="I203" s="287"/>
      <c r="J203" s="287"/>
      <c r="K203" s="287"/>
      <c r="L203" s="287"/>
      <c r="M203" s="287"/>
      <c r="N203" s="287"/>
      <c r="O203" s="287"/>
      <c r="P203" s="288"/>
      <c r="Q203" s="335"/>
      <c r="R203" s="336"/>
      <c r="S203" s="337"/>
      <c r="T203" s="320" t="s">
        <v>1562</v>
      </c>
      <c r="U203" s="287"/>
      <c r="V203" s="287"/>
      <c r="W203" s="287"/>
      <c r="X203" s="287"/>
      <c r="Y203" s="287"/>
      <c r="Z203" s="287"/>
      <c r="AA203" s="287"/>
      <c r="AB203" s="287"/>
      <c r="AC203" s="288"/>
      <c r="AD203" s="338" t="str">
        <f t="shared" si="3"/>
        <v>無線機グループ・CA構成一覧_5G/radioGroupCas5g</v>
      </c>
      <c r="AE203" s="339" t="s">
        <v>2225</v>
      </c>
      <c r="AF203" s="340" t="s">
        <v>565</v>
      </c>
      <c r="AG203" s="340" t="s">
        <v>565</v>
      </c>
      <c r="AH203" s="318" t="s">
        <v>2307</v>
      </c>
      <c r="AI203" s="319"/>
      <c r="AJ203" s="321" t="str">
        <f t="shared" si="6"/>
        <v>#REF!</v>
      </c>
      <c r="AK203" s="321" t="str">
        <f t="shared" si="7"/>
        <v>#REF!</v>
      </c>
      <c r="AL203" s="345"/>
      <c r="AM203" s="322">
        <v>43742.0</v>
      </c>
      <c r="AN203" s="344" t="s">
        <v>2341</v>
      </c>
    </row>
    <row r="204" ht="15.75" hidden="1" customHeight="1" outlineLevel="1">
      <c r="A204" s="319">
        <v>476.0</v>
      </c>
      <c r="B204" s="319"/>
      <c r="C204" s="319">
        <f t="shared" si="2"/>
        <v>201</v>
      </c>
      <c r="D204" s="335"/>
      <c r="E204" s="336"/>
      <c r="F204" s="337"/>
      <c r="G204" s="323"/>
      <c r="H204" s="320" t="s">
        <v>456</v>
      </c>
      <c r="I204" s="287"/>
      <c r="J204" s="287"/>
      <c r="K204" s="287"/>
      <c r="L204" s="287"/>
      <c r="M204" s="287"/>
      <c r="N204" s="287"/>
      <c r="O204" s="287"/>
      <c r="P204" s="288"/>
      <c r="Q204" s="335"/>
      <c r="R204" s="336"/>
      <c r="S204" s="337"/>
      <c r="T204" s="323"/>
      <c r="U204" s="320" t="s">
        <v>387</v>
      </c>
      <c r="V204" s="287"/>
      <c r="W204" s="287"/>
      <c r="X204" s="287"/>
      <c r="Y204" s="287"/>
      <c r="Z204" s="287"/>
      <c r="AA204" s="287"/>
      <c r="AB204" s="287"/>
      <c r="AC204" s="288"/>
      <c r="AD204" s="338" t="str">
        <f t="shared" si="3"/>
        <v>周波数/frequencyBand</v>
      </c>
      <c r="AE204" s="339" t="s">
        <v>525</v>
      </c>
      <c r="AF204" s="340" t="s">
        <v>565</v>
      </c>
      <c r="AG204" s="340" t="s">
        <v>565</v>
      </c>
      <c r="AH204" s="318"/>
      <c r="AI204" s="319">
        <v>1702.0</v>
      </c>
      <c r="AJ204" s="321" t="str">
        <f t="shared" si="6"/>
        <v>#REF!</v>
      </c>
      <c r="AK204" s="321" t="str">
        <f t="shared" si="7"/>
        <v>#REF!</v>
      </c>
      <c r="AL204" s="343"/>
      <c r="AM204" s="322">
        <v>43742.0</v>
      </c>
      <c r="AN204" s="344" t="s">
        <v>2341</v>
      </c>
    </row>
    <row r="205" ht="15.75" hidden="1" customHeight="1" outlineLevel="1">
      <c r="A205" s="319">
        <v>477.0</v>
      </c>
      <c r="B205" s="319"/>
      <c r="C205" s="319">
        <f t="shared" si="2"/>
        <v>202</v>
      </c>
      <c r="D205" s="335"/>
      <c r="E205" s="336"/>
      <c r="F205" s="337"/>
      <c r="G205" s="323"/>
      <c r="H205" s="323"/>
      <c r="I205" s="324" t="s">
        <v>2235</v>
      </c>
      <c r="J205" s="203"/>
      <c r="K205" s="203"/>
      <c r="L205" s="203"/>
      <c r="M205" s="203"/>
      <c r="N205" s="203"/>
      <c r="O205" s="203"/>
      <c r="P205" s="204"/>
      <c r="Q205" s="335"/>
      <c r="R205" s="336"/>
      <c r="S205" s="337"/>
      <c r="T205" s="323"/>
      <c r="U205" s="323"/>
      <c r="V205" s="324" t="s">
        <v>2236</v>
      </c>
      <c r="W205" s="203"/>
      <c r="X205" s="203"/>
      <c r="Y205" s="203"/>
      <c r="Z205" s="203"/>
      <c r="AA205" s="203"/>
      <c r="AB205" s="203"/>
      <c r="AC205" s="204"/>
      <c r="AD205" s="338" t="str">
        <f t="shared" si="3"/>
        <v>コード/code</v>
      </c>
      <c r="AE205" s="339" t="s">
        <v>19</v>
      </c>
      <c r="AF205" s="340">
        <v>3.0</v>
      </c>
      <c r="AG205" s="340" t="s">
        <v>565</v>
      </c>
      <c r="AH205" s="318"/>
      <c r="AI205" s="319">
        <v>1702.0</v>
      </c>
      <c r="AJ205" s="321" t="str">
        <f t="shared" si="6"/>
        <v>#REF!</v>
      </c>
      <c r="AK205" s="321" t="str">
        <f t="shared" si="7"/>
        <v>#REF!</v>
      </c>
      <c r="AL205" s="345"/>
      <c r="AM205" s="322">
        <v>43742.0</v>
      </c>
      <c r="AN205" s="344" t="s">
        <v>2341</v>
      </c>
    </row>
    <row r="206" ht="15.75" hidden="1" customHeight="1" outlineLevel="1">
      <c r="A206" s="319">
        <v>478.0</v>
      </c>
      <c r="B206" s="319"/>
      <c r="C206" s="319">
        <f t="shared" si="2"/>
        <v>203</v>
      </c>
      <c r="D206" s="335"/>
      <c r="E206" s="336"/>
      <c r="F206" s="337"/>
      <c r="G206" s="323"/>
      <c r="H206" s="323"/>
      <c r="I206" s="324" t="s">
        <v>2237</v>
      </c>
      <c r="J206" s="203"/>
      <c r="K206" s="203"/>
      <c r="L206" s="203"/>
      <c r="M206" s="203"/>
      <c r="N206" s="203"/>
      <c r="O206" s="203"/>
      <c r="P206" s="204"/>
      <c r="Q206" s="335"/>
      <c r="R206" s="336"/>
      <c r="S206" s="337"/>
      <c r="T206" s="323"/>
      <c r="U206" s="323"/>
      <c r="V206" s="324" t="s">
        <v>2238</v>
      </c>
      <c r="W206" s="203"/>
      <c r="X206" s="203"/>
      <c r="Y206" s="203"/>
      <c r="Z206" s="203"/>
      <c r="AA206" s="203"/>
      <c r="AB206" s="203"/>
      <c r="AC206" s="204"/>
      <c r="AD206" s="338" t="str">
        <f t="shared" si="3"/>
        <v>名称/codeNm</v>
      </c>
      <c r="AE206" s="339" t="s">
        <v>19</v>
      </c>
      <c r="AF206" s="340">
        <v>128.0</v>
      </c>
      <c r="AG206" s="340" t="s">
        <v>565</v>
      </c>
      <c r="AH206" s="318"/>
      <c r="AI206" s="319">
        <v>1702.0</v>
      </c>
      <c r="AJ206" s="321" t="str">
        <f t="shared" si="6"/>
        <v>#REF!</v>
      </c>
      <c r="AK206" s="321" t="str">
        <f t="shared" si="7"/>
        <v>#REF!</v>
      </c>
      <c r="AL206" s="345"/>
      <c r="AM206" s="322">
        <v>43742.0</v>
      </c>
      <c r="AN206" s="344" t="s">
        <v>2341</v>
      </c>
    </row>
    <row r="207" ht="15.75" hidden="1" customHeight="1" outlineLevel="1">
      <c r="A207" s="282">
        <v>193.0</v>
      </c>
      <c r="B207" s="282">
        <v>184.0</v>
      </c>
      <c r="C207" s="282">
        <f t="shared" si="2"/>
        <v>204</v>
      </c>
      <c r="D207" s="294"/>
      <c r="E207" s="303"/>
      <c r="F207" s="305"/>
      <c r="G207" s="320" t="s">
        <v>2343</v>
      </c>
      <c r="H207" s="287"/>
      <c r="I207" s="287"/>
      <c r="J207" s="287"/>
      <c r="K207" s="287"/>
      <c r="L207" s="287"/>
      <c r="M207" s="287"/>
      <c r="N207" s="287"/>
      <c r="O207" s="287"/>
      <c r="P207" s="288"/>
      <c r="Q207" s="294"/>
      <c r="R207" s="303"/>
      <c r="S207" s="305"/>
      <c r="T207" s="320" t="s">
        <v>1563</v>
      </c>
      <c r="U207" s="287"/>
      <c r="V207" s="287"/>
      <c r="W207" s="287"/>
      <c r="X207" s="287"/>
      <c r="Y207" s="287"/>
      <c r="Z207" s="287"/>
      <c r="AA207" s="287"/>
      <c r="AB207" s="287"/>
      <c r="AC207" s="288"/>
      <c r="AD207" s="338" t="str">
        <f t="shared" si="3"/>
        <v>無線機グループ・CA構成一覧_LTE/radioGroupCasLte</v>
      </c>
      <c r="AE207" s="290" t="s">
        <v>2225</v>
      </c>
      <c r="AF207" s="297" t="s">
        <v>565</v>
      </c>
      <c r="AG207" s="297" t="s">
        <v>565</v>
      </c>
      <c r="AH207" s="291" t="s">
        <v>2307</v>
      </c>
      <c r="AI207" s="282"/>
      <c r="AJ207" s="292" t="str">
        <f t="shared" si="6"/>
        <v>#REF!</v>
      </c>
      <c r="AK207" s="292" t="str">
        <f t="shared" si="7"/>
        <v>#REF!</v>
      </c>
      <c r="AL207" s="293"/>
      <c r="AM207" s="322">
        <v>43742.0</v>
      </c>
      <c r="AN207" s="318" t="s">
        <v>2344</v>
      </c>
    </row>
    <row r="208" ht="15.75" hidden="1" customHeight="1" outlineLevel="1">
      <c r="A208" s="282">
        <v>194.0</v>
      </c>
      <c r="B208" s="282">
        <v>185.0</v>
      </c>
      <c r="C208" s="282">
        <f t="shared" si="2"/>
        <v>205</v>
      </c>
      <c r="D208" s="294"/>
      <c r="E208" s="303"/>
      <c r="F208" s="305"/>
      <c r="G208" s="305"/>
      <c r="H208" s="300" t="s">
        <v>456</v>
      </c>
      <c r="I208" s="287"/>
      <c r="J208" s="287"/>
      <c r="K208" s="287"/>
      <c r="L208" s="287"/>
      <c r="M208" s="287"/>
      <c r="N208" s="287"/>
      <c r="O208" s="287"/>
      <c r="P208" s="288"/>
      <c r="Q208" s="294"/>
      <c r="R208" s="303"/>
      <c r="S208" s="305"/>
      <c r="T208" s="305"/>
      <c r="U208" s="300" t="s">
        <v>387</v>
      </c>
      <c r="V208" s="287"/>
      <c r="W208" s="287"/>
      <c r="X208" s="287"/>
      <c r="Y208" s="287"/>
      <c r="Z208" s="287"/>
      <c r="AA208" s="287"/>
      <c r="AB208" s="287"/>
      <c r="AC208" s="288"/>
      <c r="AD208" s="289" t="str">
        <f t="shared" si="3"/>
        <v>周波数/frequencyBand</v>
      </c>
      <c r="AE208" s="290" t="s">
        <v>525</v>
      </c>
      <c r="AF208" s="297" t="s">
        <v>565</v>
      </c>
      <c r="AG208" s="297" t="s">
        <v>565</v>
      </c>
      <c r="AH208" s="291"/>
      <c r="AI208" s="282">
        <v>1302.0</v>
      </c>
      <c r="AJ208" s="292" t="str">
        <f t="shared" si="6"/>
        <v>#REF!</v>
      </c>
      <c r="AK208" s="292" t="str">
        <f t="shared" si="7"/>
        <v>#REF!</v>
      </c>
      <c r="AL208" s="299"/>
      <c r="AM208" s="291"/>
      <c r="AN208" s="291"/>
    </row>
    <row r="209" ht="15.75" hidden="1" customHeight="1" outlineLevel="1">
      <c r="A209" s="282">
        <v>195.0</v>
      </c>
      <c r="B209" s="282">
        <v>186.0</v>
      </c>
      <c r="C209" s="282">
        <f t="shared" si="2"/>
        <v>206</v>
      </c>
      <c r="D209" s="294"/>
      <c r="E209" s="303"/>
      <c r="F209" s="305"/>
      <c r="G209" s="305"/>
      <c r="H209" s="305"/>
      <c r="I209" s="295" t="s">
        <v>2235</v>
      </c>
      <c r="J209" s="203"/>
      <c r="K209" s="203"/>
      <c r="L209" s="203"/>
      <c r="M209" s="203"/>
      <c r="N209" s="203"/>
      <c r="O209" s="203"/>
      <c r="P209" s="204"/>
      <c r="Q209" s="294"/>
      <c r="R209" s="303"/>
      <c r="S209" s="305"/>
      <c r="T209" s="305"/>
      <c r="U209" s="305"/>
      <c r="V209" s="295" t="s">
        <v>2236</v>
      </c>
      <c r="W209" s="203"/>
      <c r="X209" s="203"/>
      <c r="Y209" s="203"/>
      <c r="Z209" s="203"/>
      <c r="AA209" s="203"/>
      <c r="AB209" s="203"/>
      <c r="AC209" s="204"/>
      <c r="AD209" s="289" t="str">
        <f t="shared" si="3"/>
        <v>コード/code</v>
      </c>
      <c r="AE209" s="290" t="s">
        <v>19</v>
      </c>
      <c r="AF209" s="297">
        <v>3.0</v>
      </c>
      <c r="AG209" s="297" t="s">
        <v>565</v>
      </c>
      <c r="AH209" s="291"/>
      <c r="AI209" s="282">
        <v>1302.0</v>
      </c>
      <c r="AJ209" s="292" t="str">
        <f t="shared" si="6"/>
        <v>#REF!</v>
      </c>
      <c r="AK209" s="292" t="str">
        <f t="shared" si="7"/>
        <v>#REF!</v>
      </c>
      <c r="AL209" s="293"/>
      <c r="AM209" s="291"/>
      <c r="AN209" s="291"/>
    </row>
    <row r="210" ht="15.75" hidden="1" customHeight="1" outlineLevel="1">
      <c r="A210" s="282">
        <v>196.0</v>
      </c>
      <c r="B210" s="282">
        <v>187.0</v>
      </c>
      <c r="C210" s="282">
        <f t="shared" si="2"/>
        <v>207</v>
      </c>
      <c r="D210" s="294"/>
      <c r="E210" s="303"/>
      <c r="F210" s="305"/>
      <c r="G210" s="305"/>
      <c r="H210" s="305"/>
      <c r="I210" s="295" t="s">
        <v>2237</v>
      </c>
      <c r="J210" s="203"/>
      <c r="K210" s="203"/>
      <c r="L210" s="203"/>
      <c r="M210" s="203"/>
      <c r="N210" s="203"/>
      <c r="O210" s="203"/>
      <c r="P210" s="204"/>
      <c r="Q210" s="294"/>
      <c r="R210" s="303"/>
      <c r="S210" s="305"/>
      <c r="T210" s="305"/>
      <c r="U210" s="305"/>
      <c r="V210" s="295" t="s">
        <v>2238</v>
      </c>
      <c r="W210" s="203"/>
      <c r="X210" s="203"/>
      <c r="Y210" s="203"/>
      <c r="Z210" s="203"/>
      <c r="AA210" s="203"/>
      <c r="AB210" s="203"/>
      <c r="AC210" s="204"/>
      <c r="AD210" s="289" t="str">
        <f t="shared" si="3"/>
        <v>名称/codeNm</v>
      </c>
      <c r="AE210" s="290" t="s">
        <v>19</v>
      </c>
      <c r="AF210" s="297">
        <v>128.0</v>
      </c>
      <c r="AG210" s="297" t="s">
        <v>565</v>
      </c>
      <c r="AH210" s="291"/>
      <c r="AI210" s="282">
        <v>1302.0</v>
      </c>
      <c r="AJ210" s="292" t="str">
        <f t="shared" si="6"/>
        <v>#REF!</v>
      </c>
      <c r="AK210" s="292" t="str">
        <f t="shared" si="7"/>
        <v>#REF!</v>
      </c>
      <c r="AL210" s="293"/>
      <c r="AM210" s="291"/>
      <c r="AN210" s="291"/>
    </row>
    <row r="211" ht="15.75" customHeight="1" collapsed="1">
      <c r="A211" s="282">
        <v>197.0</v>
      </c>
      <c r="B211" s="282">
        <v>188.0</v>
      </c>
      <c r="C211" s="282">
        <f t="shared" si="2"/>
        <v>208</v>
      </c>
      <c r="D211" s="294"/>
      <c r="E211" s="303"/>
      <c r="F211" s="313" t="s">
        <v>66</v>
      </c>
      <c r="G211" s="287"/>
      <c r="H211" s="287"/>
      <c r="I211" s="287"/>
      <c r="J211" s="287"/>
      <c r="K211" s="287"/>
      <c r="L211" s="287"/>
      <c r="M211" s="287"/>
      <c r="N211" s="287"/>
      <c r="O211" s="287"/>
      <c r="P211" s="288"/>
      <c r="Q211" s="294"/>
      <c r="R211" s="303"/>
      <c r="S211" s="300" t="s">
        <v>2345</v>
      </c>
      <c r="T211" s="287"/>
      <c r="U211" s="287"/>
      <c r="V211" s="287"/>
      <c r="W211" s="287"/>
      <c r="X211" s="287"/>
      <c r="Y211" s="287"/>
      <c r="Z211" s="287"/>
      <c r="AA211" s="287"/>
      <c r="AB211" s="287"/>
      <c r="AC211" s="288"/>
      <c r="AD211" s="289" t="str">
        <f t="shared" si="3"/>
        <v>無線機子機一覧/radioChildDevs</v>
      </c>
      <c r="AE211" s="290" t="s">
        <v>2225</v>
      </c>
      <c r="AF211" s="297" t="s">
        <v>565</v>
      </c>
      <c r="AG211" s="297" t="s">
        <v>565</v>
      </c>
      <c r="AH211" s="291" t="s">
        <v>2307</v>
      </c>
      <c r="AI211" s="282"/>
      <c r="AJ211" s="292" t="str">
        <f t="shared" si="6"/>
        <v>#REF!</v>
      </c>
      <c r="AK211" s="292" t="str">
        <f t="shared" si="7"/>
        <v>#REF!</v>
      </c>
      <c r="AL211" s="293"/>
      <c r="AM211" s="291"/>
      <c r="AN211" s="291"/>
    </row>
    <row r="212" ht="15.75" customHeight="1" outlineLevel="1">
      <c r="A212" s="282">
        <v>198.0</v>
      </c>
      <c r="B212" s="282">
        <v>189.0</v>
      </c>
      <c r="C212" s="282">
        <f t="shared" si="2"/>
        <v>209</v>
      </c>
      <c r="D212" s="294"/>
      <c r="E212" s="303"/>
      <c r="F212" s="305"/>
      <c r="G212" s="295" t="s">
        <v>2346</v>
      </c>
      <c r="H212" s="203"/>
      <c r="I212" s="203"/>
      <c r="J212" s="203"/>
      <c r="K212" s="203"/>
      <c r="L212" s="203"/>
      <c r="M212" s="203"/>
      <c r="N212" s="203"/>
      <c r="O212" s="203"/>
      <c r="P212" s="204"/>
      <c r="Q212" s="294"/>
      <c r="R212" s="303"/>
      <c r="S212" s="305"/>
      <c r="T212" s="295" t="s">
        <v>1622</v>
      </c>
      <c r="U212" s="203"/>
      <c r="V212" s="203"/>
      <c r="W212" s="203"/>
      <c r="X212" s="203"/>
      <c r="Y212" s="203"/>
      <c r="Z212" s="203"/>
      <c r="AA212" s="203"/>
      <c r="AB212" s="203"/>
      <c r="AC212" s="204"/>
      <c r="AD212" s="289" t="str">
        <f t="shared" si="3"/>
        <v>無線子機ID/radioChildId</v>
      </c>
      <c r="AE212" s="290" t="s">
        <v>19</v>
      </c>
      <c r="AF212" s="297">
        <v>512.0</v>
      </c>
      <c r="AG212" s="297" t="s">
        <v>565</v>
      </c>
      <c r="AH212" s="291"/>
      <c r="AI212" s="282">
        <v>1401.0</v>
      </c>
      <c r="AJ212" s="292" t="str">
        <f t="shared" si="6"/>
        <v>#REF!</v>
      </c>
      <c r="AK212" s="292" t="str">
        <f t="shared" si="7"/>
        <v>#REF!</v>
      </c>
      <c r="AL212" s="299"/>
      <c r="AM212" s="331">
        <v>43556.0</v>
      </c>
      <c r="AN212" s="291" t="s">
        <v>2308</v>
      </c>
    </row>
    <row r="213" ht="15.75" customHeight="1" outlineLevel="1">
      <c r="A213" s="282">
        <v>199.0</v>
      </c>
      <c r="B213" s="282">
        <v>190.0</v>
      </c>
      <c r="C213" s="282">
        <f t="shared" si="2"/>
        <v>210</v>
      </c>
      <c r="D213" s="294"/>
      <c r="E213" s="303"/>
      <c r="F213" s="305"/>
      <c r="G213" s="295" t="s">
        <v>2309</v>
      </c>
      <c r="H213" s="203"/>
      <c r="I213" s="203"/>
      <c r="J213" s="203"/>
      <c r="K213" s="203"/>
      <c r="L213" s="203"/>
      <c r="M213" s="203"/>
      <c r="N213" s="203"/>
      <c r="O213" s="203"/>
      <c r="P213" s="204"/>
      <c r="Q213" s="294"/>
      <c r="R213" s="303"/>
      <c r="S213" s="305"/>
      <c r="T213" s="295" t="s">
        <v>2310</v>
      </c>
      <c r="U213" s="203"/>
      <c r="V213" s="203"/>
      <c r="W213" s="203"/>
      <c r="X213" s="203"/>
      <c r="Y213" s="203"/>
      <c r="Z213" s="203"/>
      <c r="AA213" s="203"/>
      <c r="AB213" s="203"/>
      <c r="AC213" s="204"/>
      <c r="AD213" s="289" t="str">
        <f t="shared" si="3"/>
        <v>デバイスID/deviceId</v>
      </c>
      <c r="AE213" s="290" t="s">
        <v>19</v>
      </c>
      <c r="AF213" s="297">
        <v>512.0</v>
      </c>
      <c r="AG213" s="297" t="s">
        <v>565</v>
      </c>
      <c r="AH213" s="291"/>
      <c r="AI213" s="282">
        <v>1404.0</v>
      </c>
      <c r="AJ213" s="292" t="str">
        <f t="shared" si="6"/>
        <v>#REF!</v>
      </c>
      <c r="AK213" s="292" t="str">
        <f t="shared" si="7"/>
        <v>#REF!</v>
      </c>
      <c r="AL213" s="299"/>
      <c r="AM213" s="331">
        <v>43556.0</v>
      </c>
      <c r="AN213" s="291" t="s">
        <v>2308</v>
      </c>
    </row>
    <row r="214" ht="15.75" customHeight="1" outlineLevel="1">
      <c r="A214" s="282">
        <v>200.0</v>
      </c>
      <c r="B214" s="282">
        <v>191.0</v>
      </c>
      <c r="C214" s="282">
        <f t="shared" si="2"/>
        <v>211</v>
      </c>
      <c r="D214" s="294"/>
      <c r="E214" s="303"/>
      <c r="F214" s="305"/>
      <c r="G214" s="295" t="s">
        <v>2311</v>
      </c>
      <c r="H214" s="203"/>
      <c r="I214" s="203"/>
      <c r="J214" s="203"/>
      <c r="K214" s="203"/>
      <c r="L214" s="203"/>
      <c r="M214" s="203"/>
      <c r="N214" s="203"/>
      <c r="O214" s="203"/>
      <c r="P214" s="204"/>
      <c r="Q214" s="294"/>
      <c r="R214" s="303"/>
      <c r="S214" s="305"/>
      <c r="T214" s="295" t="s">
        <v>1858</v>
      </c>
      <c r="U214" s="203"/>
      <c r="V214" s="203"/>
      <c r="W214" s="203"/>
      <c r="X214" s="203"/>
      <c r="Y214" s="203"/>
      <c r="Z214" s="203"/>
      <c r="AA214" s="203"/>
      <c r="AB214" s="203"/>
      <c r="AC214" s="204"/>
      <c r="AD214" s="289" t="str">
        <f t="shared" si="3"/>
        <v>デバイスID(画面)/deviceIdNm</v>
      </c>
      <c r="AE214" s="290" t="s">
        <v>19</v>
      </c>
      <c r="AF214" s="297">
        <v>512.0</v>
      </c>
      <c r="AG214" s="297" t="s">
        <v>565</v>
      </c>
      <c r="AH214" s="291"/>
      <c r="AI214" s="282">
        <v>1004.0</v>
      </c>
      <c r="AJ214" s="292" t="str">
        <f t="shared" si="6"/>
        <v>#REF!</v>
      </c>
      <c r="AK214" s="292" t="str">
        <f t="shared" si="7"/>
        <v>#REF!</v>
      </c>
      <c r="AL214" s="299" t="s">
        <v>2347</v>
      </c>
      <c r="AM214" s="331">
        <v>43556.0</v>
      </c>
      <c r="AN214" s="291" t="s">
        <v>2321</v>
      </c>
    </row>
    <row r="215" ht="15.75" customHeight="1" outlineLevel="1">
      <c r="A215" s="282">
        <v>201.0</v>
      </c>
      <c r="B215" s="282">
        <v>192.0</v>
      </c>
      <c r="C215" s="282">
        <f t="shared" si="2"/>
        <v>212</v>
      </c>
      <c r="D215" s="294"/>
      <c r="E215" s="303"/>
      <c r="F215" s="305"/>
      <c r="G215" s="300" t="s">
        <v>2312</v>
      </c>
      <c r="H215" s="287"/>
      <c r="I215" s="287"/>
      <c r="J215" s="287"/>
      <c r="K215" s="287"/>
      <c r="L215" s="287"/>
      <c r="M215" s="287"/>
      <c r="N215" s="287"/>
      <c r="O215" s="287"/>
      <c r="P215" s="288"/>
      <c r="Q215" s="294"/>
      <c r="R215" s="303"/>
      <c r="S215" s="305"/>
      <c r="T215" s="300" t="s">
        <v>2313</v>
      </c>
      <c r="U215" s="287"/>
      <c r="V215" s="287"/>
      <c r="W215" s="287"/>
      <c r="X215" s="287"/>
      <c r="Y215" s="287"/>
      <c r="Z215" s="287"/>
      <c r="AA215" s="287"/>
      <c r="AB215" s="287"/>
      <c r="AC215" s="288"/>
      <c r="AD215" s="289" t="str">
        <f t="shared" si="3"/>
        <v>型式/equipModel</v>
      </c>
      <c r="AE215" s="290" t="s">
        <v>525</v>
      </c>
      <c r="AF215" s="297" t="s">
        <v>565</v>
      </c>
      <c r="AG215" s="297" t="s">
        <v>565</v>
      </c>
      <c r="AH215" s="291"/>
      <c r="AI215" s="282">
        <v>1005.0</v>
      </c>
      <c r="AJ215" s="292" t="str">
        <f t="shared" si="6"/>
        <v>#REF!</v>
      </c>
      <c r="AK215" s="292" t="str">
        <f t="shared" si="7"/>
        <v>#REF!</v>
      </c>
      <c r="AL215" s="299" t="s">
        <v>2347</v>
      </c>
      <c r="AM215" s="291"/>
      <c r="AN215" s="291"/>
    </row>
    <row r="216" ht="15.75" customHeight="1" outlineLevel="1">
      <c r="A216" s="282">
        <v>202.0</v>
      </c>
      <c r="B216" s="282">
        <v>193.0</v>
      </c>
      <c r="C216" s="282">
        <f t="shared" si="2"/>
        <v>213</v>
      </c>
      <c r="D216" s="294"/>
      <c r="E216" s="303"/>
      <c r="F216" s="305"/>
      <c r="G216" s="305"/>
      <c r="H216" s="295" t="s">
        <v>2314</v>
      </c>
      <c r="I216" s="203"/>
      <c r="J216" s="203"/>
      <c r="K216" s="203"/>
      <c r="L216" s="203"/>
      <c r="M216" s="203"/>
      <c r="N216" s="203"/>
      <c r="O216" s="203"/>
      <c r="P216" s="204"/>
      <c r="Q216" s="294"/>
      <c r="R216" s="303"/>
      <c r="S216" s="305"/>
      <c r="T216" s="305"/>
      <c r="U216" s="295" t="s">
        <v>2124</v>
      </c>
      <c r="V216" s="203"/>
      <c r="W216" s="203"/>
      <c r="X216" s="203"/>
      <c r="Y216" s="203"/>
      <c r="Z216" s="203"/>
      <c r="AA216" s="203"/>
      <c r="AB216" s="203"/>
      <c r="AC216" s="204"/>
      <c r="AD216" s="289" t="str">
        <f t="shared" si="3"/>
        <v>機器仕様ID/devEquipId</v>
      </c>
      <c r="AE216" s="290" t="s">
        <v>261</v>
      </c>
      <c r="AF216" s="290" t="s">
        <v>565</v>
      </c>
      <c r="AG216" s="297" t="s">
        <v>565</v>
      </c>
      <c r="AH216" s="291"/>
      <c r="AI216" s="282">
        <v>1005.0</v>
      </c>
      <c r="AJ216" s="292" t="str">
        <f t="shared" si="6"/>
        <v>#REF!</v>
      </c>
      <c r="AK216" s="292" t="str">
        <f t="shared" si="7"/>
        <v>#REF!</v>
      </c>
      <c r="AL216" s="293"/>
      <c r="AM216" s="291"/>
      <c r="AN216" s="291"/>
    </row>
    <row r="217" ht="15.75" customHeight="1" outlineLevel="1">
      <c r="A217" s="282">
        <v>203.0</v>
      </c>
      <c r="B217" s="282">
        <v>194.0</v>
      </c>
      <c r="C217" s="282">
        <f t="shared" si="2"/>
        <v>214</v>
      </c>
      <c r="D217" s="294"/>
      <c r="E217" s="303"/>
      <c r="F217" s="305"/>
      <c r="G217" s="305"/>
      <c r="H217" s="295" t="s">
        <v>2312</v>
      </c>
      <c r="I217" s="203"/>
      <c r="J217" s="203"/>
      <c r="K217" s="203"/>
      <c r="L217" s="203"/>
      <c r="M217" s="203"/>
      <c r="N217" s="203"/>
      <c r="O217" s="203"/>
      <c r="P217" s="204"/>
      <c r="Q217" s="294"/>
      <c r="R217" s="303"/>
      <c r="S217" s="305"/>
      <c r="T217" s="305"/>
      <c r="U217" s="295" t="s">
        <v>1679</v>
      </c>
      <c r="V217" s="203"/>
      <c r="W217" s="203"/>
      <c r="X217" s="203"/>
      <c r="Y217" s="203"/>
      <c r="Z217" s="203"/>
      <c r="AA217" s="203"/>
      <c r="AB217" s="203"/>
      <c r="AC217" s="204"/>
      <c r="AD217" s="289" t="str">
        <f t="shared" si="3"/>
        <v>型式/equipModelNm</v>
      </c>
      <c r="AE217" s="290" t="s">
        <v>19</v>
      </c>
      <c r="AF217" s="297">
        <v>64.0</v>
      </c>
      <c r="AG217" s="297" t="s">
        <v>565</v>
      </c>
      <c r="AH217" s="291"/>
      <c r="AI217" s="282">
        <v>1005.0</v>
      </c>
      <c r="AJ217" s="292" t="str">
        <f t="shared" si="6"/>
        <v>#REF!</v>
      </c>
      <c r="AK217" s="292" t="str">
        <f t="shared" si="7"/>
        <v>#REF!</v>
      </c>
      <c r="AL217" s="293" t="s">
        <v>2330</v>
      </c>
      <c r="AM217" s="291"/>
      <c r="AN217" s="291"/>
    </row>
    <row r="218" ht="15.75" customHeight="1" outlineLevel="1">
      <c r="A218" s="282">
        <v>204.0</v>
      </c>
      <c r="B218" s="282">
        <v>195.0</v>
      </c>
      <c r="C218" s="282">
        <f t="shared" si="2"/>
        <v>215</v>
      </c>
      <c r="D218" s="294"/>
      <c r="E218" s="303"/>
      <c r="F218" s="305"/>
      <c r="G218" s="305"/>
      <c r="H218" s="295" t="s">
        <v>2315</v>
      </c>
      <c r="I218" s="203"/>
      <c r="J218" s="203"/>
      <c r="K218" s="203"/>
      <c r="L218" s="203"/>
      <c r="M218" s="203"/>
      <c r="N218" s="203"/>
      <c r="O218" s="203"/>
      <c r="P218" s="204"/>
      <c r="Q218" s="294"/>
      <c r="R218" s="303"/>
      <c r="S218" s="305"/>
      <c r="T218" s="305"/>
      <c r="U218" s="295" t="s">
        <v>2316</v>
      </c>
      <c r="V218" s="203"/>
      <c r="W218" s="203"/>
      <c r="X218" s="203"/>
      <c r="Y218" s="203"/>
      <c r="Z218" s="203"/>
      <c r="AA218" s="203"/>
      <c r="AB218" s="203"/>
      <c r="AC218" s="204"/>
      <c r="AD218" s="289" t="str">
        <f t="shared" si="3"/>
        <v>認証型式/certEquipModel</v>
      </c>
      <c r="AE218" s="290" t="s">
        <v>19</v>
      </c>
      <c r="AF218" s="297">
        <v>1024.0</v>
      </c>
      <c r="AG218" s="297" t="s">
        <v>565</v>
      </c>
      <c r="AH218" s="291" t="s">
        <v>2317</v>
      </c>
      <c r="AI218" s="282">
        <v>1005.0</v>
      </c>
      <c r="AJ218" s="292" t="str">
        <f t="shared" si="6"/>
        <v>#REF!</v>
      </c>
      <c r="AK218" s="292" t="str">
        <f t="shared" si="7"/>
        <v>#REF!</v>
      </c>
      <c r="AL218" s="293" t="s">
        <v>2330</v>
      </c>
      <c r="AM218" s="291"/>
      <c r="AN218" s="291"/>
    </row>
    <row r="219" ht="15.75" customHeight="1" outlineLevel="1">
      <c r="A219" s="282">
        <v>205.0</v>
      </c>
      <c r="B219" s="282">
        <v>196.0</v>
      </c>
      <c r="C219" s="282">
        <f t="shared" si="2"/>
        <v>216</v>
      </c>
      <c r="D219" s="294"/>
      <c r="E219" s="303"/>
      <c r="F219" s="305"/>
      <c r="G219" s="305"/>
      <c r="H219" s="300" t="s">
        <v>235</v>
      </c>
      <c r="I219" s="287"/>
      <c r="J219" s="287"/>
      <c r="K219" s="287"/>
      <c r="L219" s="287"/>
      <c r="M219" s="287"/>
      <c r="N219" s="287"/>
      <c r="O219" s="287"/>
      <c r="P219" s="288"/>
      <c r="Q219" s="294"/>
      <c r="R219" s="303"/>
      <c r="S219" s="305"/>
      <c r="T219" s="305"/>
      <c r="U219" s="300" t="s">
        <v>1680</v>
      </c>
      <c r="V219" s="287"/>
      <c r="W219" s="287"/>
      <c r="X219" s="287"/>
      <c r="Y219" s="287"/>
      <c r="Z219" s="287"/>
      <c r="AA219" s="287"/>
      <c r="AB219" s="287"/>
      <c r="AC219" s="288"/>
      <c r="AD219" s="289" t="str">
        <f t="shared" si="3"/>
        <v>メーカー/maker</v>
      </c>
      <c r="AE219" s="290" t="s">
        <v>525</v>
      </c>
      <c r="AF219" s="297" t="s">
        <v>565</v>
      </c>
      <c r="AG219" s="297" t="s">
        <v>565</v>
      </c>
      <c r="AH219" s="291"/>
      <c r="AI219" s="282">
        <v>1005.0</v>
      </c>
      <c r="AJ219" s="292" t="str">
        <f t="shared" si="6"/>
        <v>#REF!</v>
      </c>
      <c r="AK219" s="292" t="str">
        <f t="shared" si="7"/>
        <v>#REF!</v>
      </c>
      <c r="AL219" s="299" t="s">
        <v>2330</v>
      </c>
      <c r="AM219" s="291"/>
      <c r="AN219" s="291"/>
    </row>
    <row r="220" ht="15.75" customHeight="1" outlineLevel="1">
      <c r="A220" s="282">
        <v>206.0</v>
      </c>
      <c r="B220" s="282">
        <v>197.0</v>
      </c>
      <c r="C220" s="282">
        <f t="shared" si="2"/>
        <v>217</v>
      </c>
      <c r="D220" s="294"/>
      <c r="E220" s="303"/>
      <c r="F220" s="305"/>
      <c r="G220" s="305"/>
      <c r="H220" s="305"/>
      <c r="I220" s="295" t="s">
        <v>2235</v>
      </c>
      <c r="J220" s="203"/>
      <c r="K220" s="203"/>
      <c r="L220" s="203"/>
      <c r="M220" s="203"/>
      <c r="N220" s="203"/>
      <c r="O220" s="203"/>
      <c r="P220" s="204"/>
      <c r="Q220" s="294"/>
      <c r="R220" s="303"/>
      <c r="S220" s="305"/>
      <c r="T220" s="305"/>
      <c r="U220" s="305"/>
      <c r="V220" s="295" t="s">
        <v>2331</v>
      </c>
      <c r="W220" s="203"/>
      <c r="X220" s="203"/>
      <c r="Y220" s="203"/>
      <c r="Z220" s="203"/>
      <c r="AA220" s="203"/>
      <c r="AB220" s="203"/>
      <c r="AC220" s="204"/>
      <c r="AD220" s="289" t="str">
        <f t="shared" si="3"/>
        <v>コード/makerCd</v>
      </c>
      <c r="AE220" s="290" t="s">
        <v>261</v>
      </c>
      <c r="AF220" s="297" t="s">
        <v>565</v>
      </c>
      <c r="AG220" s="297" t="s">
        <v>565</v>
      </c>
      <c r="AH220" s="291"/>
      <c r="AI220" s="282">
        <v>1005.0</v>
      </c>
      <c r="AJ220" s="292" t="str">
        <f t="shared" si="6"/>
        <v>#REF!</v>
      </c>
      <c r="AK220" s="292" t="str">
        <f t="shared" si="7"/>
        <v>#REF!</v>
      </c>
      <c r="AL220" s="293"/>
      <c r="AM220" s="291"/>
      <c r="AN220" s="291"/>
    </row>
    <row r="221" ht="15.75" customHeight="1" outlineLevel="1">
      <c r="A221" s="282">
        <v>207.0</v>
      </c>
      <c r="B221" s="282">
        <v>198.0</v>
      </c>
      <c r="C221" s="282">
        <f t="shared" si="2"/>
        <v>218</v>
      </c>
      <c r="D221" s="294"/>
      <c r="E221" s="303"/>
      <c r="F221" s="305"/>
      <c r="G221" s="305"/>
      <c r="H221" s="305"/>
      <c r="I221" s="295" t="s">
        <v>2237</v>
      </c>
      <c r="J221" s="203"/>
      <c r="K221" s="203"/>
      <c r="L221" s="203"/>
      <c r="M221" s="203"/>
      <c r="N221" s="203"/>
      <c r="O221" s="203"/>
      <c r="P221" s="204"/>
      <c r="Q221" s="294"/>
      <c r="R221" s="303"/>
      <c r="S221" s="305"/>
      <c r="T221" s="305"/>
      <c r="U221" s="305"/>
      <c r="V221" s="295" t="s">
        <v>2332</v>
      </c>
      <c r="W221" s="203"/>
      <c r="X221" s="203"/>
      <c r="Y221" s="203"/>
      <c r="Z221" s="203"/>
      <c r="AA221" s="203"/>
      <c r="AB221" s="203"/>
      <c r="AC221" s="204"/>
      <c r="AD221" s="289" t="str">
        <f t="shared" si="3"/>
        <v>名称/makerNm</v>
      </c>
      <c r="AE221" s="290" t="s">
        <v>19</v>
      </c>
      <c r="AF221" s="297">
        <v>256.0</v>
      </c>
      <c r="AG221" s="297" t="s">
        <v>565</v>
      </c>
      <c r="AH221" s="291"/>
      <c r="AI221" s="282">
        <v>1005.0</v>
      </c>
      <c r="AJ221" s="292" t="str">
        <f t="shared" si="6"/>
        <v>#REF!</v>
      </c>
      <c r="AK221" s="292" t="str">
        <f t="shared" si="7"/>
        <v>#REF!</v>
      </c>
      <c r="AL221" s="293" t="s">
        <v>2333</v>
      </c>
      <c r="AM221" s="291"/>
      <c r="AN221" s="291"/>
    </row>
    <row r="222" ht="15.75" customHeight="1" outlineLevel="1">
      <c r="A222" s="282">
        <v>208.0</v>
      </c>
      <c r="B222" s="282">
        <v>199.0</v>
      </c>
      <c r="C222" s="282">
        <f t="shared" si="2"/>
        <v>219</v>
      </c>
      <c r="D222" s="294"/>
      <c r="E222" s="303"/>
      <c r="F222" s="305"/>
      <c r="G222" s="305"/>
      <c r="H222" s="300" t="s">
        <v>2334</v>
      </c>
      <c r="I222" s="287"/>
      <c r="J222" s="287"/>
      <c r="K222" s="287"/>
      <c r="L222" s="287"/>
      <c r="M222" s="287"/>
      <c r="N222" s="287"/>
      <c r="O222" s="287"/>
      <c r="P222" s="288"/>
      <c r="Q222" s="294"/>
      <c r="R222" s="303"/>
      <c r="S222" s="305"/>
      <c r="T222" s="305"/>
      <c r="U222" s="300" t="s">
        <v>2335</v>
      </c>
      <c r="V222" s="287"/>
      <c r="W222" s="287"/>
      <c r="X222" s="287"/>
      <c r="Y222" s="287"/>
      <c r="Z222" s="287"/>
      <c r="AA222" s="287"/>
      <c r="AB222" s="287"/>
      <c r="AC222" s="288"/>
      <c r="AD222" s="289" t="str">
        <f t="shared" si="3"/>
        <v>デバイス種別/equipKind</v>
      </c>
      <c r="AE222" s="290" t="s">
        <v>525</v>
      </c>
      <c r="AF222" s="297" t="s">
        <v>565</v>
      </c>
      <c r="AG222" s="297" t="s">
        <v>565</v>
      </c>
      <c r="AH222" s="291"/>
      <c r="AI222" s="282">
        <v>1005.0</v>
      </c>
      <c r="AJ222" s="292" t="str">
        <f t="shared" si="6"/>
        <v>#REF!</v>
      </c>
      <c r="AK222" s="292" t="str">
        <f t="shared" si="7"/>
        <v>#REF!</v>
      </c>
      <c r="AL222" s="299" t="s">
        <v>2330</v>
      </c>
      <c r="AM222" s="291"/>
      <c r="AN222" s="291"/>
    </row>
    <row r="223" ht="15.75" customHeight="1" outlineLevel="1">
      <c r="A223" s="282">
        <v>209.0</v>
      </c>
      <c r="B223" s="282">
        <v>200.0</v>
      </c>
      <c r="C223" s="282">
        <f t="shared" si="2"/>
        <v>220</v>
      </c>
      <c r="D223" s="294"/>
      <c r="E223" s="303"/>
      <c r="F223" s="305"/>
      <c r="G223" s="305"/>
      <c r="H223" s="305"/>
      <c r="I223" s="295" t="s">
        <v>2235</v>
      </c>
      <c r="J223" s="203"/>
      <c r="K223" s="203"/>
      <c r="L223" s="203"/>
      <c r="M223" s="203"/>
      <c r="N223" s="203"/>
      <c r="O223" s="203"/>
      <c r="P223" s="204"/>
      <c r="Q223" s="294"/>
      <c r="R223" s="303"/>
      <c r="S223" s="305"/>
      <c r="T223" s="305"/>
      <c r="U223" s="305"/>
      <c r="V223" s="295" t="s">
        <v>2236</v>
      </c>
      <c r="W223" s="203"/>
      <c r="X223" s="203"/>
      <c r="Y223" s="203"/>
      <c r="Z223" s="203"/>
      <c r="AA223" s="203"/>
      <c r="AB223" s="203"/>
      <c r="AC223" s="204"/>
      <c r="AD223" s="289" t="str">
        <f t="shared" si="3"/>
        <v>コード/code</v>
      </c>
      <c r="AE223" s="290" t="s">
        <v>19</v>
      </c>
      <c r="AF223" s="297">
        <v>2.0</v>
      </c>
      <c r="AG223" s="297" t="s">
        <v>565</v>
      </c>
      <c r="AH223" s="291"/>
      <c r="AI223" s="282">
        <v>1005.0</v>
      </c>
      <c r="AJ223" s="292" t="str">
        <f t="shared" si="6"/>
        <v>#REF!</v>
      </c>
      <c r="AK223" s="292" t="str">
        <f t="shared" si="7"/>
        <v>#REF!</v>
      </c>
      <c r="AL223" s="293"/>
      <c r="AM223" s="291"/>
      <c r="AN223" s="291"/>
    </row>
    <row r="224" ht="15.75" customHeight="1" outlineLevel="1">
      <c r="A224" s="282">
        <v>210.0</v>
      </c>
      <c r="B224" s="282">
        <v>201.0</v>
      </c>
      <c r="C224" s="282">
        <f t="shared" si="2"/>
        <v>221</v>
      </c>
      <c r="D224" s="294"/>
      <c r="E224" s="303"/>
      <c r="F224" s="305"/>
      <c r="G224" s="305"/>
      <c r="H224" s="305"/>
      <c r="I224" s="295" t="s">
        <v>2237</v>
      </c>
      <c r="J224" s="203"/>
      <c r="K224" s="203"/>
      <c r="L224" s="203"/>
      <c r="M224" s="203"/>
      <c r="N224" s="203"/>
      <c r="O224" s="203"/>
      <c r="P224" s="204"/>
      <c r="Q224" s="294"/>
      <c r="R224" s="303"/>
      <c r="S224" s="305"/>
      <c r="T224" s="305"/>
      <c r="U224" s="305"/>
      <c r="V224" s="295" t="s">
        <v>2238</v>
      </c>
      <c r="W224" s="203"/>
      <c r="X224" s="203"/>
      <c r="Y224" s="203"/>
      <c r="Z224" s="203"/>
      <c r="AA224" s="203"/>
      <c r="AB224" s="203"/>
      <c r="AC224" s="204"/>
      <c r="AD224" s="289" t="str">
        <f t="shared" si="3"/>
        <v>名称/codeNm</v>
      </c>
      <c r="AE224" s="290" t="s">
        <v>19</v>
      </c>
      <c r="AF224" s="297">
        <v>256.0</v>
      </c>
      <c r="AG224" s="297" t="s">
        <v>565</v>
      </c>
      <c r="AH224" s="291"/>
      <c r="AI224" s="282">
        <v>1005.0</v>
      </c>
      <c r="AJ224" s="292" t="str">
        <f t="shared" si="6"/>
        <v>#REF!</v>
      </c>
      <c r="AK224" s="292" t="str">
        <f t="shared" si="7"/>
        <v>#REF!</v>
      </c>
      <c r="AL224" s="293" t="s">
        <v>2336</v>
      </c>
      <c r="AM224" s="291"/>
      <c r="AN224" s="291"/>
    </row>
    <row r="225" ht="15.75" customHeight="1" outlineLevel="1">
      <c r="A225" s="282">
        <v>211.0</v>
      </c>
      <c r="B225" s="282">
        <v>202.0</v>
      </c>
      <c r="C225" s="282">
        <f t="shared" si="2"/>
        <v>222</v>
      </c>
      <c r="D225" s="294"/>
      <c r="E225" s="303"/>
      <c r="F225" s="305"/>
      <c r="G225" s="305"/>
      <c r="H225" s="300" t="s">
        <v>2337</v>
      </c>
      <c r="I225" s="287"/>
      <c r="J225" s="287"/>
      <c r="K225" s="287"/>
      <c r="L225" s="287"/>
      <c r="M225" s="287"/>
      <c r="N225" s="287"/>
      <c r="O225" s="287"/>
      <c r="P225" s="288"/>
      <c r="Q225" s="294"/>
      <c r="R225" s="303"/>
      <c r="S225" s="305"/>
      <c r="T225" s="305"/>
      <c r="U225" s="300" t="s">
        <v>307</v>
      </c>
      <c r="V225" s="287"/>
      <c r="W225" s="287"/>
      <c r="X225" s="287"/>
      <c r="Y225" s="287"/>
      <c r="Z225" s="287"/>
      <c r="AA225" s="287"/>
      <c r="AB225" s="287"/>
      <c r="AC225" s="288"/>
      <c r="AD225" s="289" t="str">
        <f t="shared" si="3"/>
        <v>会社/company</v>
      </c>
      <c r="AE225" s="290" t="s">
        <v>525</v>
      </c>
      <c r="AF225" s="297" t="s">
        <v>565</v>
      </c>
      <c r="AG225" s="297" t="s">
        <v>565</v>
      </c>
      <c r="AH225" s="291"/>
      <c r="AI225" s="282">
        <v>1005.0</v>
      </c>
      <c r="AJ225" s="292" t="str">
        <f t="shared" si="6"/>
        <v>#REF!</v>
      </c>
      <c r="AK225" s="292" t="str">
        <f t="shared" si="7"/>
        <v>#REF!</v>
      </c>
      <c r="AL225" s="299" t="s">
        <v>2330</v>
      </c>
      <c r="AM225" s="291"/>
      <c r="AN225" s="291"/>
    </row>
    <row r="226" ht="15.75" customHeight="1" outlineLevel="1">
      <c r="A226" s="282">
        <v>212.0</v>
      </c>
      <c r="B226" s="282">
        <v>203.0</v>
      </c>
      <c r="C226" s="282">
        <f t="shared" si="2"/>
        <v>223</v>
      </c>
      <c r="D226" s="309"/>
      <c r="E226" s="310"/>
      <c r="F226" s="311"/>
      <c r="G226" s="311"/>
      <c r="H226" s="311"/>
      <c r="I226" s="312" t="s">
        <v>2235</v>
      </c>
      <c r="J226" s="203"/>
      <c r="K226" s="203"/>
      <c r="L226" s="203"/>
      <c r="M226" s="203"/>
      <c r="N226" s="203"/>
      <c r="O226" s="203"/>
      <c r="P226" s="204"/>
      <c r="Q226" s="309"/>
      <c r="R226" s="310"/>
      <c r="S226" s="311"/>
      <c r="T226" s="311"/>
      <c r="U226" s="311"/>
      <c r="V226" s="312" t="s">
        <v>2236</v>
      </c>
      <c r="W226" s="203"/>
      <c r="X226" s="203"/>
      <c r="Y226" s="203"/>
      <c r="Z226" s="203"/>
      <c r="AA226" s="203"/>
      <c r="AB226" s="203"/>
      <c r="AC226" s="204"/>
      <c r="AD226" s="289" t="str">
        <f t="shared" si="3"/>
        <v>コード/code</v>
      </c>
      <c r="AE226" s="290" t="s">
        <v>19</v>
      </c>
      <c r="AF226" s="290">
        <v>3.0</v>
      </c>
      <c r="AG226" s="290" t="s">
        <v>565</v>
      </c>
      <c r="AH226" s="291"/>
      <c r="AI226" s="282">
        <v>1005.0</v>
      </c>
      <c r="AJ226" s="292" t="str">
        <f t="shared" si="6"/>
        <v>#REF!</v>
      </c>
      <c r="AK226" s="292" t="str">
        <f t="shared" si="7"/>
        <v>#REF!</v>
      </c>
      <c r="AL226" s="293"/>
      <c r="AM226" s="291"/>
      <c r="AN226" s="291"/>
    </row>
    <row r="227" ht="15.75" customHeight="1" outlineLevel="1">
      <c r="A227" s="282">
        <v>213.0</v>
      </c>
      <c r="B227" s="282">
        <v>204.0</v>
      </c>
      <c r="C227" s="282">
        <f t="shared" si="2"/>
        <v>224</v>
      </c>
      <c r="D227" s="294"/>
      <c r="E227" s="303"/>
      <c r="F227" s="305"/>
      <c r="G227" s="305"/>
      <c r="H227" s="305"/>
      <c r="I227" s="295" t="s">
        <v>2237</v>
      </c>
      <c r="J227" s="203"/>
      <c r="K227" s="203"/>
      <c r="L227" s="203"/>
      <c r="M227" s="203"/>
      <c r="N227" s="203"/>
      <c r="O227" s="203"/>
      <c r="P227" s="204"/>
      <c r="Q227" s="294"/>
      <c r="R227" s="303"/>
      <c r="S227" s="305"/>
      <c r="T227" s="305"/>
      <c r="U227" s="305"/>
      <c r="V227" s="295" t="s">
        <v>2238</v>
      </c>
      <c r="W227" s="203"/>
      <c r="X227" s="203"/>
      <c r="Y227" s="203"/>
      <c r="Z227" s="203"/>
      <c r="AA227" s="203"/>
      <c r="AB227" s="203"/>
      <c r="AC227" s="204"/>
      <c r="AD227" s="289" t="str">
        <f t="shared" si="3"/>
        <v>名称/codeNm</v>
      </c>
      <c r="AE227" s="290" t="s">
        <v>19</v>
      </c>
      <c r="AF227" s="297">
        <v>256.0</v>
      </c>
      <c r="AG227" s="297" t="s">
        <v>565</v>
      </c>
      <c r="AH227" s="291"/>
      <c r="AI227" s="282">
        <v>1005.0</v>
      </c>
      <c r="AJ227" s="292" t="str">
        <f t="shared" si="6"/>
        <v>#REF!</v>
      </c>
      <c r="AK227" s="292" t="str">
        <f t="shared" si="7"/>
        <v>#REF!</v>
      </c>
      <c r="AL227" s="293" t="s">
        <v>2338</v>
      </c>
      <c r="AM227" s="291"/>
      <c r="AN227" s="291"/>
    </row>
    <row r="228" ht="15.75" customHeight="1" outlineLevel="1">
      <c r="A228" s="282">
        <v>214.0</v>
      </c>
      <c r="B228" s="282">
        <v>205.0</v>
      </c>
      <c r="C228" s="282">
        <f t="shared" si="2"/>
        <v>225</v>
      </c>
      <c r="D228" s="294"/>
      <c r="E228" s="303"/>
      <c r="F228" s="305"/>
      <c r="G228" s="300" t="s">
        <v>1617</v>
      </c>
      <c r="H228" s="287"/>
      <c r="I228" s="287"/>
      <c r="J228" s="287"/>
      <c r="K228" s="287"/>
      <c r="L228" s="287"/>
      <c r="M228" s="287"/>
      <c r="N228" s="287"/>
      <c r="O228" s="287"/>
      <c r="P228" s="288"/>
      <c r="Q228" s="294"/>
      <c r="R228" s="303"/>
      <c r="S228" s="305"/>
      <c r="T228" s="300" t="s">
        <v>1623</v>
      </c>
      <c r="U228" s="287"/>
      <c r="V228" s="287"/>
      <c r="W228" s="287"/>
      <c r="X228" s="287"/>
      <c r="Y228" s="287"/>
      <c r="Z228" s="287"/>
      <c r="AA228" s="287"/>
      <c r="AB228" s="287"/>
      <c r="AC228" s="288"/>
      <c r="AD228" s="289" t="str">
        <f t="shared" si="3"/>
        <v>電源種別/devAcDc</v>
      </c>
      <c r="AE228" s="290" t="s">
        <v>525</v>
      </c>
      <c r="AF228" s="297" t="s">
        <v>565</v>
      </c>
      <c r="AG228" s="297" t="s">
        <v>565</v>
      </c>
      <c r="AH228" s="291"/>
      <c r="AI228" s="282">
        <v>1007.0</v>
      </c>
      <c r="AJ228" s="292" t="str">
        <f t="shared" si="6"/>
        <v>#REF!</v>
      </c>
      <c r="AK228" s="292" t="str">
        <f t="shared" si="7"/>
        <v>#REF!</v>
      </c>
      <c r="AL228" s="299" t="s">
        <v>2347</v>
      </c>
      <c r="AM228" s="291"/>
      <c r="AN228" s="291"/>
    </row>
    <row r="229" ht="15.75" customHeight="1" outlineLevel="1">
      <c r="A229" s="282">
        <v>215.0</v>
      </c>
      <c r="B229" s="282">
        <v>206.0</v>
      </c>
      <c r="C229" s="282">
        <f t="shared" si="2"/>
        <v>226</v>
      </c>
      <c r="D229" s="294"/>
      <c r="E229" s="303"/>
      <c r="F229" s="305"/>
      <c r="G229" s="305"/>
      <c r="H229" s="295" t="s">
        <v>2235</v>
      </c>
      <c r="I229" s="203"/>
      <c r="J229" s="203"/>
      <c r="K229" s="203"/>
      <c r="L229" s="203"/>
      <c r="M229" s="203"/>
      <c r="N229" s="203"/>
      <c r="O229" s="203"/>
      <c r="P229" s="204"/>
      <c r="Q229" s="294"/>
      <c r="R229" s="303"/>
      <c r="S229" s="305"/>
      <c r="T229" s="305"/>
      <c r="U229" s="295" t="s">
        <v>2236</v>
      </c>
      <c r="V229" s="203"/>
      <c r="W229" s="203"/>
      <c r="X229" s="203"/>
      <c r="Y229" s="203"/>
      <c r="Z229" s="203"/>
      <c r="AA229" s="203"/>
      <c r="AB229" s="203"/>
      <c r="AC229" s="204"/>
      <c r="AD229" s="289" t="str">
        <f t="shared" si="3"/>
        <v>コード/code</v>
      </c>
      <c r="AE229" s="290" t="s">
        <v>19</v>
      </c>
      <c r="AF229" s="297">
        <v>1.0</v>
      </c>
      <c r="AG229" s="297" t="s">
        <v>565</v>
      </c>
      <c r="AH229" s="291"/>
      <c r="AI229" s="282">
        <v>1007.0</v>
      </c>
      <c r="AJ229" s="292" t="str">
        <f t="shared" si="6"/>
        <v>#REF!</v>
      </c>
      <c r="AK229" s="292" t="str">
        <f t="shared" si="7"/>
        <v>#REF!</v>
      </c>
      <c r="AL229" s="293"/>
      <c r="AM229" s="291"/>
      <c r="AN229" s="291"/>
    </row>
    <row r="230" ht="15.75" customHeight="1" outlineLevel="1">
      <c r="A230" s="282">
        <v>216.0</v>
      </c>
      <c r="B230" s="282">
        <v>207.0</v>
      </c>
      <c r="C230" s="282">
        <f t="shared" si="2"/>
        <v>227</v>
      </c>
      <c r="D230" s="294"/>
      <c r="E230" s="303"/>
      <c r="F230" s="305"/>
      <c r="G230" s="305"/>
      <c r="H230" s="295" t="s">
        <v>2237</v>
      </c>
      <c r="I230" s="203"/>
      <c r="J230" s="203"/>
      <c r="K230" s="203"/>
      <c r="L230" s="203"/>
      <c r="M230" s="203"/>
      <c r="N230" s="203"/>
      <c r="O230" s="203"/>
      <c r="P230" s="204"/>
      <c r="Q230" s="294"/>
      <c r="R230" s="303"/>
      <c r="S230" s="305"/>
      <c r="T230" s="305"/>
      <c r="U230" s="295" t="s">
        <v>2238</v>
      </c>
      <c r="V230" s="203"/>
      <c r="W230" s="203"/>
      <c r="X230" s="203"/>
      <c r="Y230" s="203"/>
      <c r="Z230" s="203"/>
      <c r="AA230" s="203"/>
      <c r="AB230" s="203"/>
      <c r="AC230" s="204"/>
      <c r="AD230" s="289" t="str">
        <f t="shared" si="3"/>
        <v>名称/codeNm</v>
      </c>
      <c r="AE230" s="290" t="s">
        <v>19</v>
      </c>
      <c r="AF230" s="297">
        <v>256.0</v>
      </c>
      <c r="AG230" s="297" t="s">
        <v>565</v>
      </c>
      <c r="AH230" s="291"/>
      <c r="AI230" s="282">
        <v>1007.0</v>
      </c>
      <c r="AJ230" s="292" t="str">
        <f t="shared" si="6"/>
        <v>#REF!</v>
      </c>
      <c r="AK230" s="292" t="str">
        <f t="shared" si="7"/>
        <v>#REF!</v>
      </c>
      <c r="AL230" s="293"/>
      <c r="AM230" s="291"/>
      <c r="AN230" s="291"/>
    </row>
    <row r="231" ht="15.75" customHeight="1">
      <c r="A231" s="282">
        <v>217.0</v>
      </c>
      <c r="B231" s="282">
        <v>208.0</v>
      </c>
      <c r="C231" s="282">
        <f t="shared" si="2"/>
        <v>228</v>
      </c>
      <c r="D231" s="294"/>
      <c r="E231" s="303"/>
      <c r="F231" s="313" t="s">
        <v>69</v>
      </c>
      <c r="G231" s="287"/>
      <c r="H231" s="287"/>
      <c r="I231" s="287"/>
      <c r="J231" s="287"/>
      <c r="K231" s="287"/>
      <c r="L231" s="287"/>
      <c r="M231" s="287"/>
      <c r="N231" s="287"/>
      <c r="O231" s="287"/>
      <c r="P231" s="288"/>
      <c r="Q231" s="294"/>
      <c r="R231" s="303"/>
      <c r="S231" s="300" t="s">
        <v>2348</v>
      </c>
      <c r="T231" s="287"/>
      <c r="U231" s="287"/>
      <c r="V231" s="287"/>
      <c r="W231" s="287"/>
      <c r="X231" s="287"/>
      <c r="Y231" s="287"/>
      <c r="Z231" s="287"/>
      <c r="AA231" s="287"/>
      <c r="AB231" s="287"/>
      <c r="AC231" s="288"/>
      <c r="AD231" s="289" t="str">
        <f t="shared" si="3"/>
        <v>アンテナ一覧/antennaDevs</v>
      </c>
      <c r="AE231" s="301" t="s">
        <v>2225</v>
      </c>
      <c r="AF231" s="297" t="s">
        <v>565</v>
      </c>
      <c r="AG231" s="297" t="s">
        <v>565</v>
      </c>
      <c r="AH231" s="291" t="s">
        <v>2307</v>
      </c>
      <c r="AI231" s="282"/>
      <c r="AJ231" s="292" t="str">
        <f t="shared" si="6"/>
        <v>#REF!</v>
      </c>
      <c r="AK231" s="292" t="str">
        <f t="shared" si="7"/>
        <v>#REF!</v>
      </c>
      <c r="AL231" s="293"/>
      <c r="AM231" s="291"/>
      <c r="AN231" s="291"/>
    </row>
    <row r="232" ht="15.75" hidden="1" customHeight="1" outlineLevel="1">
      <c r="A232" s="282">
        <v>218.0</v>
      </c>
      <c r="B232" s="282">
        <v>209.0</v>
      </c>
      <c r="C232" s="282">
        <f t="shared" si="2"/>
        <v>229</v>
      </c>
      <c r="D232" s="294"/>
      <c r="E232" s="303"/>
      <c r="F232" s="305"/>
      <c r="G232" s="295" t="s">
        <v>2349</v>
      </c>
      <c r="H232" s="203"/>
      <c r="I232" s="203"/>
      <c r="J232" s="203"/>
      <c r="K232" s="203"/>
      <c r="L232" s="203"/>
      <c r="M232" s="203"/>
      <c r="N232" s="203"/>
      <c r="O232" s="203"/>
      <c r="P232" s="204"/>
      <c r="Q232" s="294"/>
      <c r="R232" s="303"/>
      <c r="S232" s="305"/>
      <c r="T232" s="295" t="s">
        <v>1665</v>
      </c>
      <c r="U232" s="203"/>
      <c r="V232" s="203"/>
      <c r="W232" s="203"/>
      <c r="X232" s="203"/>
      <c r="Y232" s="203"/>
      <c r="Z232" s="203"/>
      <c r="AA232" s="203"/>
      <c r="AB232" s="203"/>
      <c r="AC232" s="204"/>
      <c r="AD232" s="289" t="str">
        <f t="shared" si="3"/>
        <v>アンテナID/antennaId</v>
      </c>
      <c r="AE232" s="290" t="s">
        <v>19</v>
      </c>
      <c r="AF232" s="297">
        <v>512.0</v>
      </c>
      <c r="AG232" s="297" t="s">
        <v>565</v>
      </c>
      <c r="AH232" s="291"/>
      <c r="AI232" s="282">
        <v>1501.0</v>
      </c>
      <c r="AJ232" s="292" t="str">
        <f t="shared" si="6"/>
        <v>#REF!</v>
      </c>
      <c r="AK232" s="292" t="str">
        <f t="shared" si="7"/>
        <v>#REF!</v>
      </c>
      <c r="AL232" s="299"/>
      <c r="AM232" s="331">
        <v>43556.0</v>
      </c>
      <c r="AN232" s="291" t="s">
        <v>2308</v>
      </c>
    </row>
    <row r="233" ht="15.75" hidden="1" customHeight="1" outlineLevel="1">
      <c r="A233" s="282">
        <v>219.0</v>
      </c>
      <c r="B233" s="282">
        <v>210.0</v>
      </c>
      <c r="C233" s="282">
        <f t="shared" si="2"/>
        <v>230</v>
      </c>
      <c r="D233" s="294"/>
      <c r="E233" s="303"/>
      <c r="F233" s="305"/>
      <c r="G233" s="295" t="s">
        <v>2309</v>
      </c>
      <c r="H233" s="203"/>
      <c r="I233" s="203"/>
      <c r="J233" s="203"/>
      <c r="K233" s="203"/>
      <c r="L233" s="203"/>
      <c r="M233" s="203"/>
      <c r="N233" s="203"/>
      <c r="O233" s="203"/>
      <c r="P233" s="204"/>
      <c r="Q233" s="294"/>
      <c r="R233" s="303"/>
      <c r="S233" s="305"/>
      <c r="T233" s="295" t="s">
        <v>2310</v>
      </c>
      <c r="U233" s="203"/>
      <c r="V233" s="203"/>
      <c r="W233" s="203"/>
      <c r="X233" s="203"/>
      <c r="Y233" s="203"/>
      <c r="Z233" s="203"/>
      <c r="AA233" s="203"/>
      <c r="AB233" s="203"/>
      <c r="AC233" s="204"/>
      <c r="AD233" s="289" t="str">
        <f t="shared" si="3"/>
        <v>デバイスID/deviceId</v>
      </c>
      <c r="AE233" s="290" t="s">
        <v>19</v>
      </c>
      <c r="AF233" s="297">
        <v>512.0</v>
      </c>
      <c r="AG233" s="297" t="s">
        <v>565</v>
      </c>
      <c r="AH233" s="291"/>
      <c r="AI233" s="282">
        <v>1504.0</v>
      </c>
      <c r="AJ233" s="292" t="str">
        <f t="shared" si="6"/>
        <v>#REF!</v>
      </c>
      <c r="AK233" s="292" t="str">
        <f t="shared" si="7"/>
        <v>#REF!</v>
      </c>
      <c r="AL233" s="299"/>
      <c r="AM233" s="331">
        <v>43556.0</v>
      </c>
      <c r="AN233" s="291" t="s">
        <v>2308</v>
      </c>
    </row>
    <row r="234" ht="15.75" hidden="1" customHeight="1" outlineLevel="1">
      <c r="A234" s="282">
        <v>220.0</v>
      </c>
      <c r="B234" s="282">
        <v>211.0</v>
      </c>
      <c r="C234" s="282">
        <f t="shared" si="2"/>
        <v>231</v>
      </c>
      <c r="D234" s="294"/>
      <c r="E234" s="303"/>
      <c r="F234" s="305"/>
      <c r="G234" s="295" t="s">
        <v>2311</v>
      </c>
      <c r="H234" s="203"/>
      <c r="I234" s="203"/>
      <c r="J234" s="203"/>
      <c r="K234" s="203"/>
      <c r="L234" s="203"/>
      <c r="M234" s="203"/>
      <c r="N234" s="203"/>
      <c r="O234" s="203"/>
      <c r="P234" s="204"/>
      <c r="Q234" s="294"/>
      <c r="R234" s="303"/>
      <c r="S234" s="305"/>
      <c r="T234" s="295" t="s">
        <v>1858</v>
      </c>
      <c r="U234" s="203"/>
      <c r="V234" s="203"/>
      <c r="W234" s="203"/>
      <c r="X234" s="203"/>
      <c r="Y234" s="203"/>
      <c r="Z234" s="203"/>
      <c r="AA234" s="203"/>
      <c r="AB234" s="203"/>
      <c r="AC234" s="204"/>
      <c r="AD234" s="289" t="str">
        <f t="shared" si="3"/>
        <v>デバイスID(画面)/deviceIdNm</v>
      </c>
      <c r="AE234" s="290" t="s">
        <v>19</v>
      </c>
      <c r="AF234" s="297">
        <v>512.0</v>
      </c>
      <c r="AG234" s="297" t="s">
        <v>565</v>
      </c>
      <c r="AH234" s="291"/>
      <c r="AI234" s="282">
        <v>1004.0</v>
      </c>
      <c r="AJ234" s="292" t="str">
        <f t="shared" si="6"/>
        <v>#REF!</v>
      </c>
      <c r="AK234" s="292" t="str">
        <f t="shared" si="7"/>
        <v>#REF!</v>
      </c>
      <c r="AL234" s="299" t="s">
        <v>2350</v>
      </c>
      <c r="AM234" s="331">
        <v>43556.0</v>
      </c>
      <c r="AN234" s="291" t="s">
        <v>2321</v>
      </c>
    </row>
    <row r="235" ht="15.75" hidden="1" customHeight="1" outlineLevel="1">
      <c r="A235" s="282">
        <v>221.0</v>
      </c>
      <c r="B235" s="282">
        <v>212.0</v>
      </c>
      <c r="C235" s="282">
        <f t="shared" si="2"/>
        <v>232</v>
      </c>
      <c r="D235" s="294"/>
      <c r="E235" s="303"/>
      <c r="F235" s="305"/>
      <c r="G235" s="300" t="s">
        <v>430</v>
      </c>
      <c r="H235" s="287"/>
      <c r="I235" s="287"/>
      <c r="J235" s="287"/>
      <c r="K235" s="287"/>
      <c r="L235" s="287"/>
      <c r="M235" s="287"/>
      <c r="N235" s="287"/>
      <c r="O235" s="287"/>
      <c r="P235" s="288"/>
      <c r="Q235" s="294"/>
      <c r="R235" s="303"/>
      <c r="S235" s="305"/>
      <c r="T235" s="300" t="s">
        <v>431</v>
      </c>
      <c r="U235" s="287"/>
      <c r="V235" s="287"/>
      <c r="W235" s="287"/>
      <c r="X235" s="287"/>
      <c r="Y235" s="287"/>
      <c r="Z235" s="287"/>
      <c r="AA235" s="287"/>
      <c r="AB235" s="287"/>
      <c r="AC235" s="288"/>
      <c r="AD235" s="289" t="str">
        <f t="shared" si="3"/>
        <v>アンテナ型式/antEquipModel</v>
      </c>
      <c r="AE235" s="290" t="s">
        <v>525</v>
      </c>
      <c r="AF235" s="297" t="s">
        <v>565</v>
      </c>
      <c r="AG235" s="297" t="s">
        <v>565</v>
      </c>
      <c r="AH235" s="291"/>
      <c r="AI235" s="282">
        <v>1005.0</v>
      </c>
      <c r="AJ235" s="292" t="str">
        <f t="shared" si="6"/>
        <v>#REF!</v>
      </c>
      <c r="AK235" s="292" t="str">
        <f t="shared" si="7"/>
        <v>#REF!</v>
      </c>
      <c r="AL235" s="299" t="s">
        <v>2350</v>
      </c>
      <c r="AM235" s="291"/>
      <c r="AN235" s="291"/>
    </row>
    <row r="236" ht="15.75" hidden="1" customHeight="1" outlineLevel="1">
      <c r="A236" s="282">
        <v>222.0</v>
      </c>
      <c r="B236" s="282">
        <v>213.0</v>
      </c>
      <c r="C236" s="282">
        <f t="shared" si="2"/>
        <v>233</v>
      </c>
      <c r="D236" s="294"/>
      <c r="E236" s="303"/>
      <c r="F236" s="305"/>
      <c r="G236" s="305"/>
      <c r="H236" s="295" t="s">
        <v>2314</v>
      </c>
      <c r="I236" s="203"/>
      <c r="J236" s="203"/>
      <c r="K236" s="203"/>
      <c r="L236" s="203"/>
      <c r="M236" s="203"/>
      <c r="N236" s="203"/>
      <c r="O236" s="203"/>
      <c r="P236" s="204"/>
      <c r="Q236" s="294"/>
      <c r="R236" s="303"/>
      <c r="S236" s="305"/>
      <c r="T236" s="305"/>
      <c r="U236" s="295" t="s">
        <v>2124</v>
      </c>
      <c r="V236" s="203"/>
      <c r="W236" s="203"/>
      <c r="X236" s="203"/>
      <c r="Y236" s="203"/>
      <c r="Z236" s="203"/>
      <c r="AA236" s="203"/>
      <c r="AB236" s="203"/>
      <c r="AC236" s="204"/>
      <c r="AD236" s="289" t="str">
        <f t="shared" si="3"/>
        <v>機器仕様ID/devEquipId</v>
      </c>
      <c r="AE236" s="290" t="s">
        <v>261</v>
      </c>
      <c r="AF236" s="290" t="s">
        <v>565</v>
      </c>
      <c r="AG236" s="297" t="s">
        <v>565</v>
      </c>
      <c r="AH236" s="291"/>
      <c r="AI236" s="282">
        <v>1005.0</v>
      </c>
      <c r="AJ236" s="292" t="str">
        <f t="shared" si="6"/>
        <v>#REF!</v>
      </c>
      <c r="AK236" s="292" t="str">
        <f t="shared" si="7"/>
        <v>#REF!</v>
      </c>
      <c r="AL236" s="293"/>
      <c r="AM236" s="291"/>
      <c r="AN236" s="291"/>
    </row>
    <row r="237" ht="15.75" hidden="1" customHeight="1" outlineLevel="1">
      <c r="A237" s="282">
        <v>223.0</v>
      </c>
      <c r="B237" s="282">
        <v>214.0</v>
      </c>
      <c r="C237" s="282">
        <f t="shared" si="2"/>
        <v>234</v>
      </c>
      <c r="D237" s="294"/>
      <c r="E237" s="303"/>
      <c r="F237" s="305"/>
      <c r="G237" s="305"/>
      <c r="H237" s="295" t="s">
        <v>2312</v>
      </c>
      <c r="I237" s="203"/>
      <c r="J237" s="203"/>
      <c r="K237" s="203"/>
      <c r="L237" s="203"/>
      <c r="M237" s="203"/>
      <c r="N237" s="203"/>
      <c r="O237" s="203"/>
      <c r="P237" s="204"/>
      <c r="Q237" s="294"/>
      <c r="R237" s="303"/>
      <c r="S237" s="305"/>
      <c r="T237" s="305"/>
      <c r="U237" s="295" t="s">
        <v>1679</v>
      </c>
      <c r="V237" s="203"/>
      <c r="W237" s="203"/>
      <c r="X237" s="203"/>
      <c r="Y237" s="203"/>
      <c r="Z237" s="203"/>
      <c r="AA237" s="203"/>
      <c r="AB237" s="203"/>
      <c r="AC237" s="204"/>
      <c r="AD237" s="289" t="str">
        <f t="shared" si="3"/>
        <v>型式/equipModelNm</v>
      </c>
      <c r="AE237" s="290" t="s">
        <v>19</v>
      </c>
      <c r="AF237" s="297">
        <v>64.0</v>
      </c>
      <c r="AG237" s="297" t="s">
        <v>565</v>
      </c>
      <c r="AH237" s="291"/>
      <c r="AI237" s="282">
        <v>1005.0</v>
      </c>
      <c r="AJ237" s="292" t="str">
        <f t="shared" si="6"/>
        <v>#REF!</v>
      </c>
      <c r="AK237" s="292" t="str">
        <f t="shared" si="7"/>
        <v>#REF!</v>
      </c>
      <c r="AL237" s="293" t="s">
        <v>2330</v>
      </c>
      <c r="AM237" s="291"/>
      <c r="AN237" s="291"/>
    </row>
    <row r="238" ht="15.75" hidden="1" customHeight="1" outlineLevel="1">
      <c r="A238" s="282">
        <v>224.0</v>
      </c>
      <c r="B238" s="282">
        <v>215.0</v>
      </c>
      <c r="C238" s="282">
        <f t="shared" si="2"/>
        <v>235</v>
      </c>
      <c r="D238" s="294"/>
      <c r="E238" s="303"/>
      <c r="F238" s="305"/>
      <c r="G238" s="305"/>
      <c r="H238" s="295" t="s">
        <v>2315</v>
      </c>
      <c r="I238" s="203"/>
      <c r="J238" s="203"/>
      <c r="K238" s="203"/>
      <c r="L238" s="203"/>
      <c r="M238" s="203"/>
      <c r="N238" s="203"/>
      <c r="O238" s="203"/>
      <c r="P238" s="204"/>
      <c r="Q238" s="294"/>
      <c r="R238" s="303"/>
      <c r="S238" s="305"/>
      <c r="T238" s="305"/>
      <c r="U238" s="295" t="s">
        <v>2316</v>
      </c>
      <c r="V238" s="203"/>
      <c r="W238" s="203"/>
      <c r="X238" s="203"/>
      <c r="Y238" s="203"/>
      <c r="Z238" s="203"/>
      <c r="AA238" s="203"/>
      <c r="AB238" s="203"/>
      <c r="AC238" s="204"/>
      <c r="AD238" s="289" t="str">
        <f t="shared" si="3"/>
        <v>認証型式/certEquipModel</v>
      </c>
      <c r="AE238" s="290" t="s">
        <v>19</v>
      </c>
      <c r="AF238" s="297">
        <v>1024.0</v>
      </c>
      <c r="AG238" s="297" t="s">
        <v>565</v>
      </c>
      <c r="AH238" s="291" t="s">
        <v>2317</v>
      </c>
      <c r="AI238" s="282">
        <v>1005.0</v>
      </c>
      <c r="AJ238" s="292" t="str">
        <f t="shared" si="6"/>
        <v>#REF!</v>
      </c>
      <c r="AK238" s="292" t="str">
        <f t="shared" si="7"/>
        <v>#REF!</v>
      </c>
      <c r="AL238" s="293" t="s">
        <v>2330</v>
      </c>
      <c r="AM238" s="291"/>
      <c r="AN238" s="291"/>
    </row>
    <row r="239" ht="15.75" hidden="1" customHeight="1" outlineLevel="1">
      <c r="A239" s="282">
        <v>225.0</v>
      </c>
      <c r="B239" s="282">
        <v>216.0</v>
      </c>
      <c r="C239" s="282">
        <f t="shared" si="2"/>
        <v>236</v>
      </c>
      <c r="D239" s="294"/>
      <c r="E239" s="303"/>
      <c r="F239" s="305"/>
      <c r="G239" s="305"/>
      <c r="H239" s="300" t="s">
        <v>235</v>
      </c>
      <c r="I239" s="287"/>
      <c r="J239" s="287"/>
      <c r="K239" s="287"/>
      <c r="L239" s="287"/>
      <c r="M239" s="287"/>
      <c r="N239" s="287"/>
      <c r="O239" s="287"/>
      <c r="P239" s="288"/>
      <c r="Q239" s="294"/>
      <c r="R239" s="303"/>
      <c r="S239" s="305"/>
      <c r="T239" s="305"/>
      <c r="U239" s="300" t="s">
        <v>1680</v>
      </c>
      <c r="V239" s="287"/>
      <c r="W239" s="287"/>
      <c r="X239" s="287"/>
      <c r="Y239" s="287"/>
      <c r="Z239" s="287"/>
      <c r="AA239" s="287"/>
      <c r="AB239" s="287"/>
      <c r="AC239" s="288"/>
      <c r="AD239" s="289" t="str">
        <f t="shared" si="3"/>
        <v>メーカー/maker</v>
      </c>
      <c r="AE239" s="290" t="s">
        <v>525</v>
      </c>
      <c r="AF239" s="297" t="s">
        <v>565</v>
      </c>
      <c r="AG239" s="297" t="s">
        <v>565</v>
      </c>
      <c r="AH239" s="291"/>
      <c r="AI239" s="282">
        <v>1005.0</v>
      </c>
      <c r="AJ239" s="292" t="str">
        <f t="shared" si="6"/>
        <v>#REF!</v>
      </c>
      <c r="AK239" s="292" t="str">
        <f t="shared" si="7"/>
        <v>#REF!</v>
      </c>
      <c r="AL239" s="299" t="s">
        <v>2330</v>
      </c>
      <c r="AM239" s="291"/>
      <c r="AN239" s="291"/>
    </row>
    <row r="240" ht="15.75" hidden="1" customHeight="1" outlineLevel="1">
      <c r="A240" s="282">
        <v>226.0</v>
      </c>
      <c r="B240" s="282">
        <v>217.0</v>
      </c>
      <c r="C240" s="282">
        <f t="shared" si="2"/>
        <v>237</v>
      </c>
      <c r="D240" s="294"/>
      <c r="E240" s="303"/>
      <c r="F240" s="305"/>
      <c r="G240" s="305"/>
      <c r="H240" s="305"/>
      <c r="I240" s="295" t="s">
        <v>2235</v>
      </c>
      <c r="J240" s="203"/>
      <c r="K240" s="203"/>
      <c r="L240" s="203"/>
      <c r="M240" s="203"/>
      <c r="N240" s="203"/>
      <c r="O240" s="203"/>
      <c r="P240" s="204"/>
      <c r="Q240" s="294"/>
      <c r="R240" s="303"/>
      <c r="S240" s="305"/>
      <c r="T240" s="305"/>
      <c r="U240" s="305"/>
      <c r="V240" s="295" t="s">
        <v>2331</v>
      </c>
      <c r="W240" s="203"/>
      <c r="X240" s="203"/>
      <c r="Y240" s="203"/>
      <c r="Z240" s="203"/>
      <c r="AA240" s="203"/>
      <c r="AB240" s="203"/>
      <c r="AC240" s="204"/>
      <c r="AD240" s="289" t="str">
        <f t="shared" si="3"/>
        <v>コード/makerCd</v>
      </c>
      <c r="AE240" s="290" t="s">
        <v>261</v>
      </c>
      <c r="AF240" s="297" t="s">
        <v>565</v>
      </c>
      <c r="AG240" s="297" t="s">
        <v>565</v>
      </c>
      <c r="AH240" s="291"/>
      <c r="AI240" s="282">
        <v>1005.0</v>
      </c>
      <c r="AJ240" s="292" t="str">
        <f t="shared" si="6"/>
        <v>#REF!</v>
      </c>
      <c r="AK240" s="292" t="str">
        <f t="shared" si="7"/>
        <v>#REF!</v>
      </c>
      <c r="AL240" s="293"/>
      <c r="AM240" s="291"/>
      <c r="AN240" s="291"/>
    </row>
    <row r="241" ht="15.75" hidden="1" customHeight="1" outlineLevel="1">
      <c r="A241" s="282">
        <v>227.0</v>
      </c>
      <c r="B241" s="282">
        <v>218.0</v>
      </c>
      <c r="C241" s="282">
        <f t="shared" si="2"/>
        <v>238</v>
      </c>
      <c r="D241" s="294"/>
      <c r="E241" s="303"/>
      <c r="F241" s="305"/>
      <c r="G241" s="305"/>
      <c r="H241" s="305"/>
      <c r="I241" s="295" t="s">
        <v>2237</v>
      </c>
      <c r="J241" s="203"/>
      <c r="K241" s="203"/>
      <c r="L241" s="203"/>
      <c r="M241" s="203"/>
      <c r="N241" s="203"/>
      <c r="O241" s="203"/>
      <c r="P241" s="204"/>
      <c r="Q241" s="294"/>
      <c r="R241" s="303"/>
      <c r="S241" s="305"/>
      <c r="T241" s="305"/>
      <c r="U241" s="305"/>
      <c r="V241" s="295" t="s">
        <v>2332</v>
      </c>
      <c r="W241" s="203"/>
      <c r="X241" s="203"/>
      <c r="Y241" s="203"/>
      <c r="Z241" s="203"/>
      <c r="AA241" s="203"/>
      <c r="AB241" s="203"/>
      <c r="AC241" s="204"/>
      <c r="AD241" s="289" t="str">
        <f t="shared" si="3"/>
        <v>名称/makerNm</v>
      </c>
      <c r="AE241" s="290" t="s">
        <v>19</v>
      </c>
      <c r="AF241" s="297">
        <v>256.0</v>
      </c>
      <c r="AG241" s="297" t="s">
        <v>565</v>
      </c>
      <c r="AH241" s="291"/>
      <c r="AI241" s="282">
        <v>1005.0</v>
      </c>
      <c r="AJ241" s="292" t="str">
        <f t="shared" si="6"/>
        <v>#REF!</v>
      </c>
      <c r="AK241" s="292" t="str">
        <f t="shared" si="7"/>
        <v>#REF!</v>
      </c>
      <c r="AL241" s="293" t="s">
        <v>2333</v>
      </c>
      <c r="AM241" s="291"/>
      <c r="AN241" s="291"/>
    </row>
    <row r="242" ht="15.75" hidden="1" customHeight="1" outlineLevel="1">
      <c r="A242" s="282">
        <v>228.0</v>
      </c>
      <c r="B242" s="282">
        <v>219.0</v>
      </c>
      <c r="C242" s="282">
        <f t="shared" si="2"/>
        <v>239</v>
      </c>
      <c r="D242" s="294"/>
      <c r="E242" s="303"/>
      <c r="F242" s="305"/>
      <c r="G242" s="305"/>
      <c r="H242" s="300" t="s">
        <v>2334</v>
      </c>
      <c r="I242" s="287"/>
      <c r="J242" s="287"/>
      <c r="K242" s="287"/>
      <c r="L242" s="287"/>
      <c r="M242" s="287"/>
      <c r="N242" s="287"/>
      <c r="O242" s="287"/>
      <c r="P242" s="288"/>
      <c r="Q242" s="294"/>
      <c r="R242" s="303"/>
      <c r="S242" s="305"/>
      <c r="T242" s="305"/>
      <c r="U242" s="300" t="s">
        <v>2335</v>
      </c>
      <c r="V242" s="287"/>
      <c r="W242" s="287"/>
      <c r="X242" s="287"/>
      <c r="Y242" s="287"/>
      <c r="Z242" s="287"/>
      <c r="AA242" s="287"/>
      <c r="AB242" s="287"/>
      <c r="AC242" s="288"/>
      <c r="AD242" s="289" t="str">
        <f t="shared" si="3"/>
        <v>デバイス種別/equipKind</v>
      </c>
      <c r="AE242" s="290" t="s">
        <v>525</v>
      </c>
      <c r="AF242" s="297" t="s">
        <v>565</v>
      </c>
      <c r="AG242" s="297" t="s">
        <v>565</v>
      </c>
      <c r="AH242" s="291"/>
      <c r="AI242" s="282">
        <v>1005.0</v>
      </c>
      <c r="AJ242" s="292" t="str">
        <f t="shared" si="6"/>
        <v>#REF!</v>
      </c>
      <c r="AK242" s="292" t="str">
        <f t="shared" si="7"/>
        <v>#REF!</v>
      </c>
      <c r="AL242" s="299" t="s">
        <v>2330</v>
      </c>
      <c r="AM242" s="291"/>
      <c r="AN242" s="291"/>
    </row>
    <row r="243" ht="15.75" hidden="1" customHeight="1" outlineLevel="1">
      <c r="A243" s="282">
        <v>229.0</v>
      </c>
      <c r="B243" s="282">
        <v>220.0</v>
      </c>
      <c r="C243" s="282">
        <f t="shared" si="2"/>
        <v>240</v>
      </c>
      <c r="D243" s="294"/>
      <c r="E243" s="303"/>
      <c r="F243" s="305"/>
      <c r="G243" s="305"/>
      <c r="H243" s="305"/>
      <c r="I243" s="295" t="s">
        <v>2235</v>
      </c>
      <c r="J243" s="203"/>
      <c r="K243" s="203"/>
      <c r="L243" s="203"/>
      <c r="M243" s="203"/>
      <c r="N243" s="203"/>
      <c r="O243" s="203"/>
      <c r="P243" s="204"/>
      <c r="Q243" s="294"/>
      <c r="R243" s="303"/>
      <c r="S243" s="305"/>
      <c r="T243" s="305"/>
      <c r="U243" s="305"/>
      <c r="V243" s="295" t="s">
        <v>2236</v>
      </c>
      <c r="W243" s="203"/>
      <c r="X243" s="203"/>
      <c r="Y243" s="203"/>
      <c r="Z243" s="203"/>
      <c r="AA243" s="203"/>
      <c r="AB243" s="203"/>
      <c r="AC243" s="204"/>
      <c r="AD243" s="289" t="str">
        <f t="shared" si="3"/>
        <v>コード/code</v>
      </c>
      <c r="AE243" s="290" t="s">
        <v>19</v>
      </c>
      <c r="AF243" s="297">
        <v>2.0</v>
      </c>
      <c r="AG243" s="297" t="s">
        <v>565</v>
      </c>
      <c r="AH243" s="291"/>
      <c r="AI243" s="282">
        <v>1005.0</v>
      </c>
      <c r="AJ243" s="292" t="str">
        <f t="shared" si="6"/>
        <v>#REF!</v>
      </c>
      <c r="AK243" s="292" t="str">
        <f t="shared" si="7"/>
        <v>#REF!</v>
      </c>
      <c r="AL243" s="293"/>
      <c r="AM243" s="291"/>
      <c r="AN243" s="291"/>
    </row>
    <row r="244" ht="15.75" hidden="1" customHeight="1" outlineLevel="1">
      <c r="A244" s="282">
        <v>230.0</v>
      </c>
      <c r="B244" s="282">
        <v>221.0</v>
      </c>
      <c r="C244" s="282">
        <f t="shared" si="2"/>
        <v>241</v>
      </c>
      <c r="D244" s="294"/>
      <c r="E244" s="303"/>
      <c r="F244" s="305"/>
      <c r="G244" s="305"/>
      <c r="H244" s="305"/>
      <c r="I244" s="295" t="s">
        <v>2237</v>
      </c>
      <c r="J244" s="203"/>
      <c r="K244" s="203"/>
      <c r="L244" s="203"/>
      <c r="M244" s="203"/>
      <c r="N244" s="203"/>
      <c r="O244" s="203"/>
      <c r="P244" s="204"/>
      <c r="Q244" s="294"/>
      <c r="R244" s="303"/>
      <c r="S244" s="305"/>
      <c r="T244" s="305"/>
      <c r="U244" s="305"/>
      <c r="V244" s="295" t="s">
        <v>2238</v>
      </c>
      <c r="W244" s="203"/>
      <c r="X244" s="203"/>
      <c r="Y244" s="203"/>
      <c r="Z244" s="203"/>
      <c r="AA244" s="203"/>
      <c r="AB244" s="203"/>
      <c r="AC244" s="204"/>
      <c r="AD244" s="289" t="str">
        <f t="shared" si="3"/>
        <v>名称/codeNm</v>
      </c>
      <c r="AE244" s="290" t="s">
        <v>19</v>
      </c>
      <c r="AF244" s="297">
        <v>256.0</v>
      </c>
      <c r="AG244" s="297" t="s">
        <v>565</v>
      </c>
      <c r="AH244" s="291"/>
      <c r="AI244" s="282">
        <v>1005.0</v>
      </c>
      <c r="AJ244" s="292" t="str">
        <f t="shared" si="6"/>
        <v>#REF!</v>
      </c>
      <c r="AK244" s="292" t="str">
        <f t="shared" si="7"/>
        <v>#REF!</v>
      </c>
      <c r="AL244" s="293" t="s">
        <v>2336</v>
      </c>
      <c r="AM244" s="291"/>
      <c r="AN244" s="291"/>
    </row>
    <row r="245" ht="15.75" hidden="1" customHeight="1" outlineLevel="1">
      <c r="A245" s="282">
        <v>231.0</v>
      </c>
      <c r="B245" s="282">
        <v>222.0</v>
      </c>
      <c r="C245" s="282">
        <f t="shared" si="2"/>
        <v>242</v>
      </c>
      <c r="D245" s="294"/>
      <c r="E245" s="303"/>
      <c r="F245" s="305"/>
      <c r="G245" s="305"/>
      <c r="H245" s="300" t="s">
        <v>2337</v>
      </c>
      <c r="I245" s="287"/>
      <c r="J245" s="287"/>
      <c r="K245" s="287"/>
      <c r="L245" s="287"/>
      <c r="M245" s="287"/>
      <c r="N245" s="287"/>
      <c r="O245" s="287"/>
      <c r="P245" s="288"/>
      <c r="Q245" s="294"/>
      <c r="R245" s="303"/>
      <c r="S245" s="305"/>
      <c r="T245" s="305"/>
      <c r="U245" s="300" t="s">
        <v>307</v>
      </c>
      <c r="V245" s="287"/>
      <c r="W245" s="287"/>
      <c r="X245" s="287"/>
      <c r="Y245" s="287"/>
      <c r="Z245" s="287"/>
      <c r="AA245" s="287"/>
      <c r="AB245" s="287"/>
      <c r="AC245" s="288"/>
      <c r="AD245" s="289" t="str">
        <f t="shared" si="3"/>
        <v>会社/company</v>
      </c>
      <c r="AE245" s="290" t="s">
        <v>525</v>
      </c>
      <c r="AF245" s="297" t="s">
        <v>565</v>
      </c>
      <c r="AG245" s="297" t="s">
        <v>565</v>
      </c>
      <c r="AH245" s="291"/>
      <c r="AI245" s="282">
        <v>1005.0</v>
      </c>
      <c r="AJ245" s="292" t="str">
        <f t="shared" si="6"/>
        <v>#REF!</v>
      </c>
      <c r="AK245" s="292" t="str">
        <f t="shared" si="7"/>
        <v>#REF!</v>
      </c>
      <c r="AL245" s="299" t="s">
        <v>2330</v>
      </c>
      <c r="AM245" s="291"/>
      <c r="AN245" s="291"/>
    </row>
    <row r="246" ht="15.75" hidden="1" customHeight="1" outlineLevel="1">
      <c r="A246" s="282">
        <v>232.0</v>
      </c>
      <c r="B246" s="282">
        <v>223.0</v>
      </c>
      <c r="C246" s="282">
        <f t="shared" si="2"/>
        <v>243</v>
      </c>
      <c r="D246" s="309"/>
      <c r="E246" s="310"/>
      <c r="F246" s="311"/>
      <c r="G246" s="311"/>
      <c r="H246" s="311"/>
      <c r="I246" s="312" t="s">
        <v>2235</v>
      </c>
      <c r="J246" s="203"/>
      <c r="K246" s="203"/>
      <c r="L246" s="203"/>
      <c r="M246" s="203"/>
      <c r="N246" s="203"/>
      <c r="O246" s="203"/>
      <c r="P246" s="204"/>
      <c r="Q246" s="309"/>
      <c r="R246" s="310"/>
      <c r="S246" s="311"/>
      <c r="T246" s="311"/>
      <c r="U246" s="311"/>
      <c r="V246" s="312" t="s">
        <v>2236</v>
      </c>
      <c r="W246" s="203"/>
      <c r="X246" s="203"/>
      <c r="Y246" s="203"/>
      <c r="Z246" s="203"/>
      <c r="AA246" s="203"/>
      <c r="AB246" s="203"/>
      <c r="AC246" s="204"/>
      <c r="AD246" s="289" t="str">
        <f t="shared" si="3"/>
        <v>コード/code</v>
      </c>
      <c r="AE246" s="290" t="s">
        <v>19</v>
      </c>
      <c r="AF246" s="290">
        <v>3.0</v>
      </c>
      <c r="AG246" s="290" t="s">
        <v>565</v>
      </c>
      <c r="AH246" s="291"/>
      <c r="AI246" s="282">
        <v>1005.0</v>
      </c>
      <c r="AJ246" s="292" t="str">
        <f t="shared" si="6"/>
        <v>#REF!</v>
      </c>
      <c r="AK246" s="292" t="str">
        <f t="shared" si="7"/>
        <v>#REF!</v>
      </c>
      <c r="AL246" s="293"/>
      <c r="AM246" s="291"/>
      <c r="AN246" s="291"/>
    </row>
    <row r="247" ht="15.75" hidden="1" customHeight="1" outlineLevel="1">
      <c r="A247" s="282">
        <v>233.0</v>
      </c>
      <c r="B247" s="282">
        <v>224.0</v>
      </c>
      <c r="C247" s="282">
        <f t="shared" si="2"/>
        <v>244</v>
      </c>
      <c r="D247" s="309"/>
      <c r="E247" s="310"/>
      <c r="F247" s="311"/>
      <c r="G247" s="311"/>
      <c r="H247" s="311"/>
      <c r="I247" s="312" t="s">
        <v>2237</v>
      </c>
      <c r="J247" s="203"/>
      <c r="K247" s="203"/>
      <c r="L247" s="203"/>
      <c r="M247" s="203"/>
      <c r="N247" s="203"/>
      <c r="O247" s="203"/>
      <c r="P247" s="204"/>
      <c r="Q247" s="309"/>
      <c r="R247" s="310"/>
      <c r="S247" s="311"/>
      <c r="T247" s="311"/>
      <c r="U247" s="311"/>
      <c r="V247" s="312" t="s">
        <v>2238</v>
      </c>
      <c r="W247" s="203"/>
      <c r="X247" s="203"/>
      <c r="Y247" s="203"/>
      <c r="Z247" s="203"/>
      <c r="AA247" s="203"/>
      <c r="AB247" s="203"/>
      <c r="AC247" s="204"/>
      <c r="AD247" s="289" t="str">
        <f t="shared" si="3"/>
        <v>名称/codeNm</v>
      </c>
      <c r="AE247" s="290" t="s">
        <v>19</v>
      </c>
      <c r="AF247" s="290">
        <v>256.0</v>
      </c>
      <c r="AG247" s="290" t="s">
        <v>565</v>
      </c>
      <c r="AH247" s="291"/>
      <c r="AI247" s="282">
        <v>1005.0</v>
      </c>
      <c r="AJ247" s="292" t="str">
        <f t="shared" si="6"/>
        <v>#REF!</v>
      </c>
      <c r="AK247" s="292" t="str">
        <f t="shared" si="7"/>
        <v>#REF!</v>
      </c>
      <c r="AL247" s="293" t="s">
        <v>2338</v>
      </c>
      <c r="AM247" s="291"/>
      <c r="AN247" s="291"/>
    </row>
    <row r="248" ht="15.75" hidden="1" customHeight="1" outlineLevel="1">
      <c r="A248" s="282">
        <v>234.0</v>
      </c>
      <c r="B248" s="282">
        <v>225.0</v>
      </c>
      <c r="C248" s="282">
        <f t="shared" si="2"/>
        <v>245</v>
      </c>
      <c r="D248" s="309"/>
      <c r="E248" s="310"/>
      <c r="F248" s="311"/>
      <c r="G248" s="311"/>
      <c r="H248" s="316" t="s">
        <v>2351</v>
      </c>
      <c r="I248" s="284"/>
      <c r="J248" s="284"/>
      <c r="K248" s="284"/>
      <c r="L248" s="284"/>
      <c r="M248" s="284"/>
      <c r="N248" s="284"/>
      <c r="O248" s="284"/>
      <c r="P248" s="285"/>
      <c r="Q248" s="309"/>
      <c r="R248" s="310"/>
      <c r="S248" s="311"/>
      <c r="T248" s="311"/>
      <c r="U248" s="316" t="s">
        <v>2352</v>
      </c>
      <c r="V248" s="284"/>
      <c r="W248" s="284"/>
      <c r="X248" s="284"/>
      <c r="Y248" s="284"/>
      <c r="Z248" s="284"/>
      <c r="AA248" s="284"/>
      <c r="AB248" s="284"/>
      <c r="AC248" s="285"/>
      <c r="AD248" s="289" t="str">
        <f t="shared" si="3"/>
        <v>空中線型式一覧/modelSpecs</v>
      </c>
      <c r="AE248" s="290" t="s">
        <v>2225</v>
      </c>
      <c r="AF248" s="290" t="s">
        <v>565</v>
      </c>
      <c r="AG248" s="290" t="s">
        <v>565</v>
      </c>
      <c r="AH248" s="291"/>
      <c r="AI248" s="282"/>
      <c r="AJ248" s="292" t="str">
        <f t="shared" si="6"/>
        <v>#REF!</v>
      </c>
      <c r="AK248" s="292" t="str">
        <f t="shared" si="7"/>
        <v>#REF!</v>
      </c>
      <c r="AL248" s="293"/>
      <c r="AM248" s="346"/>
      <c r="AN248" s="291"/>
    </row>
    <row r="249" ht="15.75" hidden="1" customHeight="1" outlineLevel="1">
      <c r="A249" s="282">
        <v>235.0</v>
      </c>
      <c r="B249" s="282">
        <v>226.0</v>
      </c>
      <c r="C249" s="282">
        <f t="shared" si="2"/>
        <v>246</v>
      </c>
      <c r="D249" s="294"/>
      <c r="E249" s="303"/>
      <c r="F249" s="305"/>
      <c r="G249" s="305"/>
      <c r="H249" s="305"/>
      <c r="I249" s="300" t="s">
        <v>456</v>
      </c>
      <c r="J249" s="287"/>
      <c r="K249" s="287"/>
      <c r="L249" s="287"/>
      <c r="M249" s="287"/>
      <c r="N249" s="287"/>
      <c r="O249" s="287"/>
      <c r="P249" s="288"/>
      <c r="Q249" s="294"/>
      <c r="R249" s="303"/>
      <c r="S249" s="305"/>
      <c r="T249" s="305"/>
      <c r="U249" s="305"/>
      <c r="V249" s="300" t="s">
        <v>387</v>
      </c>
      <c r="W249" s="287"/>
      <c r="X249" s="287"/>
      <c r="Y249" s="287"/>
      <c r="Z249" s="287"/>
      <c r="AA249" s="287"/>
      <c r="AB249" s="287"/>
      <c r="AC249" s="288"/>
      <c r="AD249" s="289" t="str">
        <f t="shared" si="3"/>
        <v>周波数/frequencyBand</v>
      </c>
      <c r="AE249" s="290" t="s">
        <v>525</v>
      </c>
      <c r="AF249" s="297" t="s">
        <v>565</v>
      </c>
      <c r="AG249" s="297" t="s">
        <v>565</v>
      </c>
      <c r="AH249" s="291"/>
      <c r="AI249" s="282"/>
      <c r="AJ249" s="292" t="str">
        <f t="shared" si="6"/>
        <v>#REF!</v>
      </c>
      <c r="AK249" s="292" t="str">
        <f t="shared" si="7"/>
        <v>#REF!</v>
      </c>
      <c r="AL249" s="299" t="s">
        <v>2353</v>
      </c>
      <c r="AM249" s="291"/>
      <c r="AN249" s="291"/>
    </row>
    <row r="250" ht="15.75" hidden="1" customHeight="1" outlineLevel="1">
      <c r="A250" s="282">
        <v>236.0</v>
      </c>
      <c r="B250" s="282">
        <v>227.0</v>
      </c>
      <c r="C250" s="282">
        <f t="shared" si="2"/>
        <v>247</v>
      </c>
      <c r="D250" s="294"/>
      <c r="E250" s="303"/>
      <c r="F250" s="305"/>
      <c r="G250" s="305"/>
      <c r="H250" s="305"/>
      <c r="I250" s="305"/>
      <c r="J250" s="295" t="s">
        <v>2235</v>
      </c>
      <c r="K250" s="203"/>
      <c r="L250" s="203"/>
      <c r="M250" s="203"/>
      <c r="N250" s="203"/>
      <c r="O250" s="203"/>
      <c r="P250" s="204"/>
      <c r="Q250" s="294"/>
      <c r="R250" s="303"/>
      <c r="S250" s="305"/>
      <c r="T250" s="305"/>
      <c r="U250" s="305"/>
      <c r="V250" s="305"/>
      <c r="W250" s="295" t="s">
        <v>2236</v>
      </c>
      <c r="X250" s="203"/>
      <c r="Y250" s="203"/>
      <c r="Z250" s="203"/>
      <c r="AA250" s="203"/>
      <c r="AB250" s="203"/>
      <c r="AC250" s="204"/>
      <c r="AD250" s="289" t="str">
        <f t="shared" si="3"/>
        <v>コード/code</v>
      </c>
      <c r="AE250" s="290" t="s">
        <v>19</v>
      </c>
      <c r="AF250" s="297">
        <v>128.0</v>
      </c>
      <c r="AG250" s="297" t="s">
        <v>565</v>
      </c>
      <c r="AH250" s="291"/>
      <c r="AI250" s="282"/>
      <c r="AJ250" s="292" t="str">
        <f t="shared" si="6"/>
        <v>#REF!</v>
      </c>
      <c r="AK250" s="292" t="str">
        <f t="shared" si="7"/>
        <v>#REF!</v>
      </c>
      <c r="AL250" s="299" t="s">
        <v>2353</v>
      </c>
      <c r="AM250" s="291"/>
      <c r="AN250" s="291"/>
    </row>
    <row r="251" ht="15.75" hidden="1" customHeight="1" outlineLevel="1">
      <c r="A251" s="282">
        <v>237.0</v>
      </c>
      <c r="B251" s="282">
        <v>228.0</v>
      </c>
      <c r="C251" s="282">
        <f t="shared" si="2"/>
        <v>248</v>
      </c>
      <c r="D251" s="294"/>
      <c r="E251" s="303"/>
      <c r="F251" s="305"/>
      <c r="G251" s="305"/>
      <c r="H251" s="305"/>
      <c r="I251" s="305"/>
      <c r="J251" s="295" t="s">
        <v>2237</v>
      </c>
      <c r="K251" s="203"/>
      <c r="L251" s="203"/>
      <c r="M251" s="203"/>
      <c r="N251" s="203"/>
      <c r="O251" s="203"/>
      <c r="P251" s="204"/>
      <c r="Q251" s="294"/>
      <c r="R251" s="303"/>
      <c r="S251" s="305"/>
      <c r="T251" s="305"/>
      <c r="U251" s="305"/>
      <c r="V251" s="305"/>
      <c r="W251" s="295" t="s">
        <v>2238</v>
      </c>
      <c r="X251" s="203"/>
      <c r="Y251" s="203"/>
      <c r="Z251" s="203"/>
      <c r="AA251" s="203"/>
      <c r="AB251" s="203"/>
      <c r="AC251" s="204"/>
      <c r="AD251" s="289" t="str">
        <f t="shared" si="3"/>
        <v>名称/codeNm</v>
      </c>
      <c r="AE251" s="290" t="s">
        <v>19</v>
      </c>
      <c r="AF251" s="297">
        <v>256.0</v>
      </c>
      <c r="AG251" s="297" t="s">
        <v>565</v>
      </c>
      <c r="AH251" s="291"/>
      <c r="AI251" s="282"/>
      <c r="AJ251" s="292" t="str">
        <f t="shared" si="6"/>
        <v>#REF!</v>
      </c>
      <c r="AK251" s="292" t="str">
        <f t="shared" si="7"/>
        <v>#REF!</v>
      </c>
      <c r="AL251" s="299" t="s">
        <v>2353</v>
      </c>
      <c r="AM251" s="291"/>
      <c r="AN251" s="291"/>
    </row>
    <row r="252" ht="15.75" hidden="1" customHeight="1" outlineLevel="1">
      <c r="A252" s="282">
        <v>238.0</v>
      </c>
      <c r="B252" s="282">
        <v>229.0</v>
      </c>
      <c r="C252" s="282">
        <f t="shared" si="2"/>
        <v>249</v>
      </c>
      <c r="D252" s="309"/>
      <c r="E252" s="310"/>
      <c r="F252" s="311"/>
      <c r="G252" s="311"/>
      <c r="H252" s="311"/>
      <c r="I252" s="312" t="s">
        <v>2354</v>
      </c>
      <c r="J252" s="203"/>
      <c r="K252" s="203"/>
      <c r="L252" s="203"/>
      <c r="M252" s="203"/>
      <c r="N252" s="203"/>
      <c r="O252" s="203"/>
      <c r="P252" s="204"/>
      <c r="Q252" s="309"/>
      <c r="R252" s="310"/>
      <c r="S252" s="311"/>
      <c r="T252" s="311"/>
      <c r="U252" s="311"/>
      <c r="V252" s="312" t="s">
        <v>834</v>
      </c>
      <c r="W252" s="203"/>
      <c r="X252" s="203"/>
      <c r="Y252" s="203"/>
      <c r="Z252" s="203"/>
      <c r="AA252" s="203"/>
      <c r="AB252" s="203"/>
      <c r="AC252" s="204"/>
      <c r="AD252" s="289" t="str">
        <f t="shared" si="3"/>
        <v>水平半値幅/beamWidth</v>
      </c>
      <c r="AE252" s="290" t="s">
        <v>261</v>
      </c>
      <c r="AF252" s="290" t="s">
        <v>565</v>
      </c>
      <c r="AG252" s="290" t="s">
        <v>565</v>
      </c>
      <c r="AH252" s="291"/>
      <c r="AI252" s="282"/>
      <c r="AJ252" s="292" t="str">
        <f t="shared" si="6"/>
        <v>#REF!</v>
      </c>
      <c r="AK252" s="292" t="str">
        <f t="shared" si="7"/>
        <v>#REF!</v>
      </c>
      <c r="AL252" s="299" t="s">
        <v>2353</v>
      </c>
      <c r="AM252" s="291"/>
      <c r="AN252" s="291"/>
    </row>
    <row r="253" ht="15.75" hidden="1" customHeight="1" outlineLevel="1">
      <c r="A253" s="282">
        <v>239.0</v>
      </c>
      <c r="B253" s="282">
        <v>230.0</v>
      </c>
      <c r="C253" s="282">
        <f t="shared" si="2"/>
        <v>250</v>
      </c>
      <c r="D253" s="294"/>
      <c r="E253" s="303"/>
      <c r="F253" s="305"/>
      <c r="G253" s="295" t="s">
        <v>2355</v>
      </c>
      <c r="H253" s="203"/>
      <c r="I253" s="203"/>
      <c r="J253" s="203"/>
      <c r="K253" s="203"/>
      <c r="L253" s="203"/>
      <c r="M253" s="203"/>
      <c r="N253" s="203"/>
      <c r="O253" s="203"/>
      <c r="P253" s="204"/>
      <c r="Q253" s="294"/>
      <c r="R253" s="303"/>
      <c r="S253" s="305"/>
      <c r="T253" s="295" t="s">
        <v>438</v>
      </c>
      <c r="U253" s="203"/>
      <c r="V253" s="203"/>
      <c r="W253" s="203"/>
      <c r="X253" s="203"/>
      <c r="Y253" s="203"/>
      <c r="Z253" s="203"/>
      <c r="AA253" s="203"/>
      <c r="AB253" s="203"/>
      <c r="AC253" s="204"/>
      <c r="AD253" s="289" t="str">
        <f t="shared" si="3"/>
        <v>アンテナ方位/devAzimuth</v>
      </c>
      <c r="AE253" s="290" t="s">
        <v>297</v>
      </c>
      <c r="AF253" s="314">
        <v>7.0</v>
      </c>
      <c r="AG253" s="297" t="s">
        <v>565</v>
      </c>
      <c r="AH253" s="291" t="s">
        <v>2356</v>
      </c>
      <c r="AI253" s="282">
        <v>1008.0</v>
      </c>
      <c r="AJ253" s="292" t="str">
        <f t="shared" si="6"/>
        <v>#REF!</v>
      </c>
      <c r="AK253" s="292" t="str">
        <f t="shared" si="7"/>
        <v>#REF!</v>
      </c>
      <c r="AL253" s="299" t="s">
        <v>2350</v>
      </c>
      <c r="AM253" s="308">
        <v>43755.0</v>
      </c>
      <c r="AN253" s="315" t="s">
        <v>2357</v>
      </c>
    </row>
    <row r="254" ht="15.75" hidden="1" customHeight="1" outlineLevel="1">
      <c r="A254" s="282">
        <v>240.0</v>
      </c>
      <c r="B254" s="282">
        <v>231.0</v>
      </c>
      <c r="C254" s="282">
        <f t="shared" si="2"/>
        <v>251</v>
      </c>
      <c r="D254" s="294"/>
      <c r="E254" s="303"/>
      <c r="F254" s="305"/>
      <c r="G254" s="295" t="s">
        <v>677</v>
      </c>
      <c r="H254" s="203"/>
      <c r="I254" s="203"/>
      <c r="J254" s="203"/>
      <c r="K254" s="203"/>
      <c r="L254" s="203"/>
      <c r="M254" s="203"/>
      <c r="N254" s="203"/>
      <c r="O254" s="203"/>
      <c r="P254" s="204"/>
      <c r="Q254" s="294"/>
      <c r="R254" s="303"/>
      <c r="S254" s="305"/>
      <c r="T254" s="295" t="s">
        <v>1666</v>
      </c>
      <c r="U254" s="203"/>
      <c r="V254" s="203"/>
      <c r="W254" s="203"/>
      <c r="X254" s="203"/>
      <c r="Y254" s="203"/>
      <c r="Z254" s="203"/>
      <c r="AA254" s="203"/>
      <c r="AB254" s="203"/>
      <c r="AC254" s="204"/>
      <c r="AD254" s="289" t="str">
        <f t="shared" si="3"/>
        <v>アンテナ高/devHeight</v>
      </c>
      <c r="AE254" s="290" t="s">
        <v>297</v>
      </c>
      <c r="AF254" s="314">
        <v>8.0</v>
      </c>
      <c r="AG254" s="297" t="s">
        <v>565</v>
      </c>
      <c r="AH254" s="291" t="s">
        <v>2358</v>
      </c>
      <c r="AI254" s="282">
        <v>1009.0</v>
      </c>
      <c r="AJ254" s="292" t="str">
        <f t="shared" si="6"/>
        <v>#REF!</v>
      </c>
      <c r="AK254" s="292" t="str">
        <f t="shared" si="7"/>
        <v>#REF!</v>
      </c>
      <c r="AL254" s="299" t="s">
        <v>2350</v>
      </c>
      <c r="AM254" s="308">
        <v>43755.0</v>
      </c>
      <c r="AN254" s="315" t="s">
        <v>2359</v>
      </c>
    </row>
    <row r="255" ht="15.75" hidden="1" customHeight="1" outlineLevel="1">
      <c r="A255" s="282">
        <v>241.0</v>
      </c>
      <c r="B255" s="282">
        <v>232.0</v>
      </c>
      <c r="C255" s="282">
        <f t="shared" si="2"/>
        <v>252</v>
      </c>
      <c r="D255" s="294"/>
      <c r="E255" s="303"/>
      <c r="F255" s="305"/>
      <c r="G255" s="295" t="s">
        <v>439</v>
      </c>
      <c r="H255" s="203"/>
      <c r="I255" s="203"/>
      <c r="J255" s="203"/>
      <c r="K255" s="203"/>
      <c r="L255" s="203"/>
      <c r="M255" s="203"/>
      <c r="N255" s="203"/>
      <c r="O255" s="203"/>
      <c r="P255" s="204"/>
      <c r="Q255" s="294"/>
      <c r="R255" s="303"/>
      <c r="S255" s="305"/>
      <c r="T255" s="295" t="s">
        <v>440</v>
      </c>
      <c r="U255" s="203"/>
      <c r="V255" s="203"/>
      <c r="W255" s="203"/>
      <c r="X255" s="203"/>
      <c r="Y255" s="203"/>
      <c r="Z255" s="203"/>
      <c r="AA255" s="203"/>
      <c r="AB255" s="203"/>
      <c r="AC255" s="204"/>
      <c r="AD255" s="289" t="str">
        <f t="shared" si="3"/>
        <v>機械チルト/devMTilt</v>
      </c>
      <c r="AE255" s="290" t="s">
        <v>297</v>
      </c>
      <c r="AF255" s="297">
        <v>5.0</v>
      </c>
      <c r="AG255" s="297" t="s">
        <v>565</v>
      </c>
      <c r="AH255" s="291" t="s">
        <v>2360</v>
      </c>
      <c r="AI255" s="282">
        <v>1010.0</v>
      </c>
      <c r="AJ255" s="292" t="str">
        <f t="shared" si="6"/>
        <v>#REF!</v>
      </c>
      <c r="AK255" s="292" t="str">
        <f t="shared" si="7"/>
        <v>#REF!</v>
      </c>
      <c r="AL255" s="299" t="s">
        <v>2350</v>
      </c>
      <c r="AM255" s="308">
        <v>43755.0</v>
      </c>
      <c r="AN255" s="315" t="s">
        <v>2361</v>
      </c>
    </row>
    <row r="256" ht="15.75" hidden="1" customHeight="1" outlineLevel="1">
      <c r="A256" s="282">
        <v>242.0</v>
      </c>
      <c r="B256" s="282">
        <v>233.0</v>
      </c>
      <c r="C256" s="282">
        <f t="shared" si="2"/>
        <v>253</v>
      </c>
      <c r="D256" s="294"/>
      <c r="E256" s="303"/>
      <c r="F256" s="305"/>
      <c r="G256" s="312" t="s">
        <v>2254</v>
      </c>
      <c r="H256" s="203"/>
      <c r="I256" s="203"/>
      <c r="J256" s="203"/>
      <c r="K256" s="203"/>
      <c r="L256" s="203"/>
      <c r="M256" s="203"/>
      <c r="N256" s="203"/>
      <c r="O256" s="203"/>
      <c r="P256" s="204"/>
      <c r="Q256" s="294"/>
      <c r="R256" s="303"/>
      <c r="S256" s="305"/>
      <c r="T256" s="295" t="s">
        <v>296</v>
      </c>
      <c r="U256" s="203"/>
      <c r="V256" s="203"/>
      <c r="W256" s="203"/>
      <c r="X256" s="203"/>
      <c r="Y256" s="203"/>
      <c r="Z256" s="203"/>
      <c r="AA256" s="203"/>
      <c r="AB256" s="203"/>
      <c r="AC256" s="204"/>
      <c r="AD256" s="289" t="str">
        <f t="shared" si="3"/>
        <v>北緯(度)/devLatitudeDeg</v>
      </c>
      <c r="AE256" s="290" t="s">
        <v>297</v>
      </c>
      <c r="AF256" s="314">
        <v>12.0</v>
      </c>
      <c r="AG256" s="297" t="s">
        <v>565</v>
      </c>
      <c r="AH256" s="291" t="s">
        <v>2362</v>
      </c>
      <c r="AI256" s="282">
        <v>1011.0</v>
      </c>
      <c r="AJ256" s="292" t="str">
        <f t="shared" si="6"/>
        <v>#REF!</v>
      </c>
      <c r="AK256" s="292" t="str">
        <f t="shared" si="7"/>
        <v>#REF!</v>
      </c>
      <c r="AL256" s="299" t="s">
        <v>2350</v>
      </c>
      <c r="AM256" s="308">
        <v>43755.0</v>
      </c>
      <c r="AN256" s="315" t="s">
        <v>2363</v>
      </c>
    </row>
    <row r="257" ht="15.75" hidden="1" customHeight="1" outlineLevel="1">
      <c r="A257" s="282">
        <v>243.0</v>
      </c>
      <c r="B257" s="282">
        <v>234.0</v>
      </c>
      <c r="C257" s="282">
        <f t="shared" si="2"/>
        <v>254</v>
      </c>
      <c r="D257" s="294"/>
      <c r="E257" s="303"/>
      <c r="F257" s="305"/>
      <c r="G257" s="312" t="s">
        <v>2257</v>
      </c>
      <c r="H257" s="203"/>
      <c r="I257" s="203"/>
      <c r="J257" s="203"/>
      <c r="K257" s="203"/>
      <c r="L257" s="203"/>
      <c r="M257" s="203"/>
      <c r="N257" s="203"/>
      <c r="O257" s="203"/>
      <c r="P257" s="204"/>
      <c r="Q257" s="294"/>
      <c r="R257" s="303"/>
      <c r="S257" s="305"/>
      <c r="T257" s="295" t="s">
        <v>299</v>
      </c>
      <c r="U257" s="203"/>
      <c r="V257" s="203"/>
      <c r="W257" s="203"/>
      <c r="X257" s="203"/>
      <c r="Y257" s="203"/>
      <c r="Z257" s="203"/>
      <c r="AA257" s="203"/>
      <c r="AB257" s="203"/>
      <c r="AC257" s="204"/>
      <c r="AD257" s="289" t="str">
        <f t="shared" si="3"/>
        <v>東経(度)/devLongitudeDeg</v>
      </c>
      <c r="AE257" s="290" t="s">
        <v>297</v>
      </c>
      <c r="AF257" s="314">
        <v>13.0</v>
      </c>
      <c r="AG257" s="297" t="s">
        <v>565</v>
      </c>
      <c r="AH257" s="291" t="s">
        <v>2364</v>
      </c>
      <c r="AI257" s="282">
        <v>1012.0</v>
      </c>
      <c r="AJ257" s="292" t="str">
        <f t="shared" si="6"/>
        <v>#REF!</v>
      </c>
      <c r="AK257" s="292" t="str">
        <f t="shared" si="7"/>
        <v>#REF!</v>
      </c>
      <c r="AL257" s="299" t="s">
        <v>2350</v>
      </c>
      <c r="AM257" s="308">
        <v>43755.0</v>
      </c>
      <c r="AN257" s="315" t="s">
        <v>2259</v>
      </c>
    </row>
    <row r="258" ht="15.75" customHeight="1" collapsed="1">
      <c r="A258" s="282">
        <v>244.0</v>
      </c>
      <c r="B258" s="282">
        <v>235.0</v>
      </c>
      <c r="C258" s="282">
        <f t="shared" si="2"/>
        <v>255</v>
      </c>
      <c r="D258" s="294"/>
      <c r="E258" s="303"/>
      <c r="F258" s="313" t="s">
        <v>72</v>
      </c>
      <c r="G258" s="287"/>
      <c r="H258" s="287"/>
      <c r="I258" s="287"/>
      <c r="J258" s="287"/>
      <c r="K258" s="287"/>
      <c r="L258" s="287"/>
      <c r="M258" s="287"/>
      <c r="N258" s="287"/>
      <c r="O258" s="287"/>
      <c r="P258" s="288"/>
      <c r="Q258" s="294"/>
      <c r="R258" s="303"/>
      <c r="S258" s="300" t="s">
        <v>2365</v>
      </c>
      <c r="T258" s="287"/>
      <c r="U258" s="287"/>
      <c r="V258" s="287"/>
      <c r="W258" s="287"/>
      <c r="X258" s="287"/>
      <c r="Y258" s="287"/>
      <c r="Z258" s="287"/>
      <c r="AA258" s="287"/>
      <c r="AB258" s="287"/>
      <c r="AC258" s="288"/>
      <c r="AD258" s="289" t="str">
        <f t="shared" si="3"/>
        <v>付帯デバイス一覧/ancillaryDevs</v>
      </c>
      <c r="AE258" s="301" t="s">
        <v>2225</v>
      </c>
      <c r="AF258" s="297" t="s">
        <v>565</v>
      </c>
      <c r="AG258" s="297" t="s">
        <v>565</v>
      </c>
      <c r="AH258" s="291" t="s">
        <v>2307</v>
      </c>
      <c r="AI258" s="282"/>
      <c r="AJ258" s="292" t="str">
        <f t="shared" si="6"/>
        <v>#REF!</v>
      </c>
      <c r="AK258" s="292" t="str">
        <f t="shared" si="7"/>
        <v>#REF!</v>
      </c>
      <c r="AL258" s="293"/>
      <c r="AM258" s="291"/>
      <c r="AN258" s="291"/>
    </row>
    <row r="259" ht="15.75" hidden="1" customHeight="1" outlineLevel="1">
      <c r="A259" s="282">
        <v>245.0</v>
      </c>
      <c r="B259" s="282">
        <v>236.0</v>
      </c>
      <c r="C259" s="282">
        <f t="shared" si="2"/>
        <v>256</v>
      </c>
      <c r="D259" s="294"/>
      <c r="E259" s="303"/>
      <c r="F259" s="305"/>
      <c r="G259" s="295" t="s">
        <v>2366</v>
      </c>
      <c r="H259" s="203"/>
      <c r="I259" s="203"/>
      <c r="J259" s="203"/>
      <c r="K259" s="203"/>
      <c r="L259" s="203"/>
      <c r="M259" s="203"/>
      <c r="N259" s="203"/>
      <c r="O259" s="203"/>
      <c r="P259" s="204"/>
      <c r="Q259" s="294"/>
      <c r="R259" s="303"/>
      <c r="S259" s="305"/>
      <c r="T259" s="295" t="s">
        <v>1678</v>
      </c>
      <c r="U259" s="203"/>
      <c r="V259" s="203"/>
      <c r="W259" s="203"/>
      <c r="X259" s="203"/>
      <c r="Y259" s="203"/>
      <c r="Z259" s="203"/>
      <c r="AA259" s="203"/>
      <c r="AB259" s="203"/>
      <c r="AC259" s="204"/>
      <c r="AD259" s="289" t="str">
        <f t="shared" si="3"/>
        <v>付帯デバイスID/ancillaryId</v>
      </c>
      <c r="AE259" s="290" t="s">
        <v>19</v>
      </c>
      <c r="AF259" s="297">
        <v>512.0</v>
      </c>
      <c r="AG259" s="297" t="s">
        <v>565</v>
      </c>
      <c r="AH259" s="291"/>
      <c r="AI259" s="282">
        <v>1601.0</v>
      </c>
      <c r="AJ259" s="292" t="str">
        <f t="shared" si="6"/>
        <v>#REF!</v>
      </c>
      <c r="AK259" s="292" t="str">
        <f t="shared" si="7"/>
        <v>#REF!</v>
      </c>
      <c r="AL259" s="299"/>
      <c r="AM259" s="331">
        <v>43556.0</v>
      </c>
      <c r="AN259" s="291" t="s">
        <v>2308</v>
      </c>
    </row>
    <row r="260" ht="15.75" hidden="1" customHeight="1" outlineLevel="1">
      <c r="A260" s="282">
        <v>246.0</v>
      </c>
      <c r="B260" s="282">
        <v>237.0</v>
      </c>
      <c r="C260" s="282">
        <f t="shared" si="2"/>
        <v>257</v>
      </c>
      <c r="D260" s="294"/>
      <c r="E260" s="303"/>
      <c r="F260" s="305"/>
      <c r="G260" s="295" t="s">
        <v>2309</v>
      </c>
      <c r="H260" s="203"/>
      <c r="I260" s="203"/>
      <c r="J260" s="203"/>
      <c r="K260" s="203"/>
      <c r="L260" s="203"/>
      <c r="M260" s="203"/>
      <c r="N260" s="203"/>
      <c r="O260" s="203"/>
      <c r="P260" s="204"/>
      <c r="Q260" s="294"/>
      <c r="R260" s="303"/>
      <c r="S260" s="305"/>
      <c r="T260" s="295" t="s">
        <v>2310</v>
      </c>
      <c r="U260" s="203"/>
      <c r="V260" s="203"/>
      <c r="W260" s="203"/>
      <c r="X260" s="203"/>
      <c r="Y260" s="203"/>
      <c r="Z260" s="203"/>
      <c r="AA260" s="203"/>
      <c r="AB260" s="203"/>
      <c r="AC260" s="204"/>
      <c r="AD260" s="289" t="str">
        <f t="shared" si="3"/>
        <v>デバイスID/deviceId</v>
      </c>
      <c r="AE260" s="290" t="s">
        <v>19</v>
      </c>
      <c r="AF260" s="297">
        <v>512.0</v>
      </c>
      <c r="AG260" s="297" t="s">
        <v>565</v>
      </c>
      <c r="AH260" s="291"/>
      <c r="AI260" s="282">
        <v>1604.0</v>
      </c>
      <c r="AJ260" s="292" t="str">
        <f t="shared" si="6"/>
        <v>#REF!</v>
      </c>
      <c r="AK260" s="292" t="str">
        <f t="shared" si="7"/>
        <v>#REF!</v>
      </c>
      <c r="AL260" s="299"/>
      <c r="AM260" s="331">
        <v>43556.0</v>
      </c>
      <c r="AN260" s="291" t="s">
        <v>2308</v>
      </c>
    </row>
    <row r="261" ht="15.75" hidden="1" customHeight="1" outlineLevel="1">
      <c r="A261" s="282">
        <v>247.0</v>
      </c>
      <c r="B261" s="282">
        <v>238.0</v>
      </c>
      <c r="C261" s="282">
        <f t="shared" si="2"/>
        <v>258</v>
      </c>
      <c r="D261" s="294"/>
      <c r="E261" s="303"/>
      <c r="F261" s="305"/>
      <c r="G261" s="295" t="s">
        <v>2311</v>
      </c>
      <c r="H261" s="203"/>
      <c r="I261" s="203"/>
      <c r="J261" s="203"/>
      <c r="K261" s="203"/>
      <c r="L261" s="203"/>
      <c r="M261" s="203"/>
      <c r="N261" s="203"/>
      <c r="O261" s="203"/>
      <c r="P261" s="204"/>
      <c r="Q261" s="294"/>
      <c r="R261" s="303"/>
      <c r="S261" s="305"/>
      <c r="T261" s="295" t="s">
        <v>1858</v>
      </c>
      <c r="U261" s="203"/>
      <c r="V261" s="203"/>
      <c r="W261" s="203"/>
      <c r="X261" s="203"/>
      <c r="Y261" s="203"/>
      <c r="Z261" s="203"/>
      <c r="AA261" s="203"/>
      <c r="AB261" s="203"/>
      <c r="AC261" s="204"/>
      <c r="AD261" s="289" t="str">
        <f t="shared" si="3"/>
        <v>デバイスID(画面)/deviceIdNm</v>
      </c>
      <c r="AE261" s="290" t="s">
        <v>19</v>
      </c>
      <c r="AF261" s="297">
        <v>512.0</v>
      </c>
      <c r="AG261" s="297" t="s">
        <v>565</v>
      </c>
      <c r="AH261" s="291"/>
      <c r="AI261" s="282">
        <v>1004.0</v>
      </c>
      <c r="AJ261" s="292" t="str">
        <f t="shared" si="6"/>
        <v>#REF!</v>
      </c>
      <c r="AK261" s="292" t="str">
        <f t="shared" si="7"/>
        <v>#REF!</v>
      </c>
      <c r="AL261" s="299" t="s">
        <v>2367</v>
      </c>
      <c r="AM261" s="331">
        <v>43556.0</v>
      </c>
      <c r="AN261" s="291" t="s">
        <v>2321</v>
      </c>
    </row>
    <row r="262" ht="15.75" hidden="1" customHeight="1" outlineLevel="1">
      <c r="A262" s="282">
        <v>248.0</v>
      </c>
      <c r="B262" s="282">
        <v>239.0</v>
      </c>
      <c r="C262" s="282">
        <f t="shared" si="2"/>
        <v>259</v>
      </c>
      <c r="D262" s="294"/>
      <c r="E262" s="303"/>
      <c r="F262" s="305"/>
      <c r="G262" s="300" t="s">
        <v>2312</v>
      </c>
      <c r="H262" s="287"/>
      <c r="I262" s="287"/>
      <c r="J262" s="287"/>
      <c r="K262" s="287"/>
      <c r="L262" s="287"/>
      <c r="M262" s="287"/>
      <c r="N262" s="287"/>
      <c r="O262" s="287"/>
      <c r="P262" s="288"/>
      <c r="Q262" s="294"/>
      <c r="R262" s="303"/>
      <c r="S262" s="305"/>
      <c r="T262" s="300" t="s">
        <v>2313</v>
      </c>
      <c r="U262" s="287"/>
      <c r="V262" s="287"/>
      <c r="W262" s="287"/>
      <c r="X262" s="287"/>
      <c r="Y262" s="287"/>
      <c r="Z262" s="287"/>
      <c r="AA262" s="287"/>
      <c r="AB262" s="287"/>
      <c r="AC262" s="288"/>
      <c r="AD262" s="289" t="str">
        <f t="shared" si="3"/>
        <v>型式/equipModel</v>
      </c>
      <c r="AE262" s="290" t="s">
        <v>525</v>
      </c>
      <c r="AF262" s="297" t="s">
        <v>565</v>
      </c>
      <c r="AG262" s="297" t="s">
        <v>565</v>
      </c>
      <c r="AH262" s="291"/>
      <c r="AI262" s="282">
        <v>1005.0</v>
      </c>
      <c r="AJ262" s="292" t="str">
        <f t="shared" si="6"/>
        <v>#REF!</v>
      </c>
      <c r="AK262" s="292" t="str">
        <f t="shared" si="7"/>
        <v>#REF!</v>
      </c>
      <c r="AL262" s="299" t="s">
        <v>2367</v>
      </c>
      <c r="AM262" s="291"/>
      <c r="AN262" s="291"/>
    </row>
    <row r="263" ht="15.75" hidden="1" customHeight="1" outlineLevel="1">
      <c r="A263" s="282">
        <v>249.0</v>
      </c>
      <c r="B263" s="282">
        <v>240.0</v>
      </c>
      <c r="C263" s="282">
        <f t="shared" si="2"/>
        <v>260</v>
      </c>
      <c r="D263" s="294"/>
      <c r="E263" s="303"/>
      <c r="F263" s="305"/>
      <c r="G263" s="305"/>
      <c r="H263" s="295" t="s">
        <v>2314</v>
      </c>
      <c r="I263" s="203"/>
      <c r="J263" s="203"/>
      <c r="K263" s="203"/>
      <c r="L263" s="203"/>
      <c r="M263" s="203"/>
      <c r="N263" s="203"/>
      <c r="O263" s="203"/>
      <c r="P263" s="204"/>
      <c r="Q263" s="294"/>
      <c r="R263" s="303"/>
      <c r="S263" s="305"/>
      <c r="T263" s="305"/>
      <c r="U263" s="295" t="s">
        <v>2124</v>
      </c>
      <c r="V263" s="203"/>
      <c r="W263" s="203"/>
      <c r="X263" s="203"/>
      <c r="Y263" s="203"/>
      <c r="Z263" s="203"/>
      <c r="AA263" s="203"/>
      <c r="AB263" s="203"/>
      <c r="AC263" s="204"/>
      <c r="AD263" s="289" t="str">
        <f t="shared" si="3"/>
        <v>機器仕様ID/devEquipId</v>
      </c>
      <c r="AE263" s="290" t="s">
        <v>261</v>
      </c>
      <c r="AF263" s="290" t="s">
        <v>565</v>
      </c>
      <c r="AG263" s="297" t="s">
        <v>565</v>
      </c>
      <c r="AH263" s="291"/>
      <c r="AI263" s="282">
        <v>1005.0</v>
      </c>
      <c r="AJ263" s="292" t="str">
        <f t="shared" si="6"/>
        <v>#REF!</v>
      </c>
      <c r="AK263" s="292" t="str">
        <f t="shared" si="7"/>
        <v>#REF!</v>
      </c>
      <c r="AL263" s="293"/>
      <c r="AM263" s="291"/>
      <c r="AN263" s="291"/>
    </row>
    <row r="264" ht="15.75" hidden="1" customHeight="1" outlineLevel="1">
      <c r="A264" s="282">
        <v>250.0</v>
      </c>
      <c r="B264" s="282">
        <v>241.0</v>
      </c>
      <c r="C264" s="282">
        <f t="shared" si="2"/>
        <v>261</v>
      </c>
      <c r="D264" s="294"/>
      <c r="E264" s="303"/>
      <c r="F264" s="305"/>
      <c r="G264" s="305"/>
      <c r="H264" s="295" t="s">
        <v>2312</v>
      </c>
      <c r="I264" s="203"/>
      <c r="J264" s="203"/>
      <c r="K264" s="203"/>
      <c r="L264" s="203"/>
      <c r="M264" s="203"/>
      <c r="N264" s="203"/>
      <c r="O264" s="203"/>
      <c r="P264" s="204"/>
      <c r="Q264" s="294"/>
      <c r="R264" s="303"/>
      <c r="S264" s="305"/>
      <c r="T264" s="305"/>
      <c r="U264" s="295" t="s">
        <v>1679</v>
      </c>
      <c r="V264" s="203"/>
      <c r="W264" s="203"/>
      <c r="X264" s="203"/>
      <c r="Y264" s="203"/>
      <c r="Z264" s="203"/>
      <c r="AA264" s="203"/>
      <c r="AB264" s="203"/>
      <c r="AC264" s="204"/>
      <c r="AD264" s="289" t="str">
        <f t="shared" si="3"/>
        <v>型式/equipModelNm</v>
      </c>
      <c r="AE264" s="290" t="s">
        <v>19</v>
      </c>
      <c r="AF264" s="297">
        <v>64.0</v>
      </c>
      <c r="AG264" s="297" t="s">
        <v>565</v>
      </c>
      <c r="AH264" s="291"/>
      <c r="AI264" s="282">
        <v>1005.0</v>
      </c>
      <c r="AJ264" s="292" t="str">
        <f t="shared" si="6"/>
        <v>#REF!</v>
      </c>
      <c r="AK264" s="292" t="str">
        <f t="shared" si="7"/>
        <v>#REF!</v>
      </c>
      <c r="AL264" s="293" t="s">
        <v>2330</v>
      </c>
      <c r="AM264" s="291"/>
      <c r="AN264" s="291"/>
    </row>
    <row r="265" ht="15.75" hidden="1" customHeight="1" outlineLevel="1">
      <c r="A265" s="282">
        <v>251.0</v>
      </c>
      <c r="B265" s="282">
        <v>242.0</v>
      </c>
      <c r="C265" s="282">
        <f t="shared" si="2"/>
        <v>262</v>
      </c>
      <c r="D265" s="294"/>
      <c r="E265" s="303"/>
      <c r="F265" s="305"/>
      <c r="G265" s="305"/>
      <c r="H265" s="295" t="s">
        <v>2315</v>
      </c>
      <c r="I265" s="203"/>
      <c r="J265" s="203"/>
      <c r="K265" s="203"/>
      <c r="L265" s="203"/>
      <c r="M265" s="203"/>
      <c r="N265" s="203"/>
      <c r="O265" s="203"/>
      <c r="P265" s="204"/>
      <c r="Q265" s="294"/>
      <c r="R265" s="303"/>
      <c r="S265" s="305"/>
      <c r="T265" s="305"/>
      <c r="U265" s="295" t="s">
        <v>2316</v>
      </c>
      <c r="V265" s="203"/>
      <c r="W265" s="203"/>
      <c r="X265" s="203"/>
      <c r="Y265" s="203"/>
      <c r="Z265" s="203"/>
      <c r="AA265" s="203"/>
      <c r="AB265" s="203"/>
      <c r="AC265" s="204"/>
      <c r="AD265" s="289" t="str">
        <f t="shared" si="3"/>
        <v>認証型式/certEquipModel</v>
      </c>
      <c r="AE265" s="290" t="s">
        <v>19</v>
      </c>
      <c r="AF265" s="297">
        <v>1024.0</v>
      </c>
      <c r="AG265" s="297" t="s">
        <v>565</v>
      </c>
      <c r="AH265" s="291" t="s">
        <v>2317</v>
      </c>
      <c r="AI265" s="282">
        <v>1005.0</v>
      </c>
      <c r="AJ265" s="292" t="str">
        <f t="shared" si="6"/>
        <v>#REF!</v>
      </c>
      <c r="AK265" s="292" t="str">
        <f t="shared" si="7"/>
        <v>#REF!</v>
      </c>
      <c r="AL265" s="293" t="s">
        <v>2330</v>
      </c>
      <c r="AM265" s="291"/>
      <c r="AN265" s="291"/>
    </row>
    <row r="266" ht="15.75" hidden="1" customHeight="1" outlineLevel="1">
      <c r="A266" s="282">
        <v>252.0</v>
      </c>
      <c r="B266" s="282">
        <v>243.0</v>
      </c>
      <c r="C266" s="282">
        <f t="shared" si="2"/>
        <v>263</v>
      </c>
      <c r="D266" s="294"/>
      <c r="E266" s="303"/>
      <c r="F266" s="305"/>
      <c r="G266" s="305"/>
      <c r="H266" s="300" t="s">
        <v>235</v>
      </c>
      <c r="I266" s="287"/>
      <c r="J266" s="287"/>
      <c r="K266" s="287"/>
      <c r="L266" s="287"/>
      <c r="M266" s="287"/>
      <c r="N266" s="287"/>
      <c r="O266" s="287"/>
      <c r="P266" s="288"/>
      <c r="Q266" s="294"/>
      <c r="R266" s="303"/>
      <c r="S266" s="305"/>
      <c r="T266" s="305"/>
      <c r="U266" s="300" t="s">
        <v>1680</v>
      </c>
      <c r="V266" s="287"/>
      <c r="W266" s="287"/>
      <c r="X266" s="287"/>
      <c r="Y266" s="287"/>
      <c r="Z266" s="287"/>
      <c r="AA266" s="287"/>
      <c r="AB266" s="287"/>
      <c r="AC266" s="288"/>
      <c r="AD266" s="289" t="str">
        <f t="shared" si="3"/>
        <v>メーカー/maker</v>
      </c>
      <c r="AE266" s="290" t="s">
        <v>525</v>
      </c>
      <c r="AF266" s="297" t="s">
        <v>565</v>
      </c>
      <c r="AG266" s="297" t="s">
        <v>565</v>
      </c>
      <c r="AH266" s="291"/>
      <c r="AI266" s="282">
        <v>1005.0</v>
      </c>
      <c r="AJ266" s="292" t="str">
        <f t="shared" si="6"/>
        <v>#REF!</v>
      </c>
      <c r="AK266" s="292" t="str">
        <f t="shared" si="7"/>
        <v>#REF!</v>
      </c>
      <c r="AL266" s="299" t="s">
        <v>2330</v>
      </c>
      <c r="AM266" s="291"/>
      <c r="AN266" s="291"/>
    </row>
    <row r="267" ht="15.75" hidden="1" customHeight="1" outlineLevel="1">
      <c r="A267" s="282">
        <v>253.0</v>
      </c>
      <c r="B267" s="282">
        <v>244.0</v>
      </c>
      <c r="C267" s="282">
        <f t="shared" si="2"/>
        <v>264</v>
      </c>
      <c r="D267" s="294"/>
      <c r="E267" s="303"/>
      <c r="F267" s="305"/>
      <c r="G267" s="305"/>
      <c r="H267" s="305"/>
      <c r="I267" s="295" t="s">
        <v>2235</v>
      </c>
      <c r="J267" s="203"/>
      <c r="K267" s="203"/>
      <c r="L267" s="203"/>
      <c r="M267" s="203"/>
      <c r="N267" s="203"/>
      <c r="O267" s="203"/>
      <c r="P267" s="204"/>
      <c r="Q267" s="294"/>
      <c r="R267" s="303"/>
      <c r="S267" s="305"/>
      <c r="T267" s="305"/>
      <c r="U267" s="305"/>
      <c r="V267" s="295" t="s">
        <v>2331</v>
      </c>
      <c r="W267" s="203"/>
      <c r="X267" s="203"/>
      <c r="Y267" s="203"/>
      <c r="Z267" s="203"/>
      <c r="AA267" s="203"/>
      <c r="AB267" s="203"/>
      <c r="AC267" s="204"/>
      <c r="AD267" s="289" t="str">
        <f t="shared" si="3"/>
        <v>コード/makerCd</v>
      </c>
      <c r="AE267" s="290" t="s">
        <v>261</v>
      </c>
      <c r="AF267" s="297" t="s">
        <v>565</v>
      </c>
      <c r="AG267" s="297" t="s">
        <v>565</v>
      </c>
      <c r="AH267" s="291"/>
      <c r="AI267" s="282">
        <v>1005.0</v>
      </c>
      <c r="AJ267" s="292" t="str">
        <f t="shared" si="6"/>
        <v>#REF!</v>
      </c>
      <c r="AK267" s="292" t="str">
        <f t="shared" si="7"/>
        <v>#REF!</v>
      </c>
      <c r="AL267" s="293"/>
      <c r="AM267" s="291"/>
      <c r="AN267" s="291"/>
    </row>
    <row r="268" ht="15.75" hidden="1" customHeight="1" outlineLevel="1">
      <c r="A268" s="282">
        <v>254.0</v>
      </c>
      <c r="B268" s="282">
        <v>245.0</v>
      </c>
      <c r="C268" s="282">
        <f t="shared" si="2"/>
        <v>265</v>
      </c>
      <c r="D268" s="294"/>
      <c r="E268" s="303"/>
      <c r="F268" s="305"/>
      <c r="G268" s="305"/>
      <c r="H268" s="305"/>
      <c r="I268" s="295" t="s">
        <v>2237</v>
      </c>
      <c r="J268" s="203"/>
      <c r="K268" s="203"/>
      <c r="L268" s="203"/>
      <c r="M268" s="203"/>
      <c r="N268" s="203"/>
      <c r="O268" s="203"/>
      <c r="P268" s="204"/>
      <c r="Q268" s="294"/>
      <c r="R268" s="303"/>
      <c r="S268" s="305"/>
      <c r="T268" s="305"/>
      <c r="U268" s="305"/>
      <c r="V268" s="295" t="s">
        <v>2332</v>
      </c>
      <c r="W268" s="203"/>
      <c r="X268" s="203"/>
      <c r="Y268" s="203"/>
      <c r="Z268" s="203"/>
      <c r="AA268" s="203"/>
      <c r="AB268" s="203"/>
      <c r="AC268" s="204"/>
      <c r="AD268" s="289" t="str">
        <f t="shared" si="3"/>
        <v>名称/makerNm</v>
      </c>
      <c r="AE268" s="290" t="s">
        <v>19</v>
      </c>
      <c r="AF268" s="297">
        <v>256.0</v>
      </c>
      <c r="AG268" s="297" t="s">
        <v>565</v>
      </c>
      <c r="AH268" s="291"/>
      <c r="AI268" s="282">
        <v>1005.0</v>
      </c>
      <c r="AJ268" s="292" t="str">
        <f t="shared" si="6"/>
        <v>#REF!</v>
      </c>
      <c r="AK268" s="292" t="str">
        <f t="shared" si="7"/>
        <v>#REF!</v>
      </c>
      <c r="AL268" s="293" t="s">
        <v>2333</v>
      </c>
      <c r="AM268" s="291"/>
      <c r="AN268" s="291"/>
    </row>
    <row r="269" ht="15.75" hidden="1" customHeight="1" outlineLevel="1">
      <c r="A269" s="282">
        <v>255.0</v>
      </c>
      <c r="B269" s="282">
        <v>246.0</v>
      </c>
      <c r="C269" s="282">
        <f t="shared" si="2"/>
        <v>266</v>
      </c>
      <c r="D269" s="294"/>
      <c r="E269" s="303"/>
      <c r="F269" s="305"/>
      <c r="G269" s="305"/>
      <c r="H269" s="300" t="s">
        <v>2334</v>
      </c>
      <c r="I269" s="287"/>
      <c r="J269" s="287"/>
      <c r="K269" s="287"/>
      <c r="L269" s="287"/>
      <c r="M269" s="287"/>
      <c r="N269" s="287"/>
      <c r="O269" s="287"/>
      <c r="P269" s="288"/>
      <c r="Q269" s="294"/>
      <c r="R269" s="303"/>
      <c r="S269" s="305"/>
      <c r="T269" s="305"/>
      <c r="U269" s="300" t="s">
        <v>2335</v>
      </c>
      <c r="V269" s="287"/>
      <c r="W269" s="287"/>
      <c r="X269" s="287"/>
      <c r="Y269" s="287"/>
      <c r="Z269" s="287"/>
      <c r="AA269" s="287"/>
      <c r="AB269" s="287"/>
      <c r="AC269" s="288"/>
      <c r="AD269" s="289" t="str">
        <f t="shared" si="3"/>
        <v>デバイス種別/equipKind</v>
      </c>
      <c r="AE269" s="290" t="s">
        <v>525</v>
      </c>
      <c r="AF269" s="297" t="s">
        <v>565</v>
      </c>
      <c r="AG269" s="297" t="s">
        <v>565</v>
      </c>
      <c r="AH269" s="291"/>
      <c r="AI269" s="282">
        <v>1005.0</v>
      </c>
      <c r="AJ269" s="292" t="str">
        <f t="shared" si="6"/>
        <v>#REF!</v>
      </c>
      <c r="AK269" s="292" t="str">
        <f t="shared" si="7"/>
        <v>#REF!</v>
      </c>
      <c r="AL269" s="299" t="s">
        <v>2330</v>
      </c>
      <c r="AM269" s="291"/>
      <c r="AN269" s="291"/>
    </row>
    <row r="270" ht="15.75" hidden="1" customHeight="1" outlineLevel="1">
      <c r="A270" s="282">
        <v>256.0</v>
      </c>
      <c r="B270" s="282">
        <v>247.0</v>
      </c>
      <c r="C270" s="282">
        <f t="shared" si="2"/>
        <v>267</v>
      </c>
      <c r="D270" s="294"/>
      <c r="E270" s="303"/>
      <c r="F270" s="305"/>
      <c r="G270" s="305"/>
      <c r="H270" s="305"/>
      <c r="I270" s="295" t="s">
        <v>2235</v>
      </c>
      <c r="J270" s="203"/>
      <c r="K270" s="203"/>
      <c r="L270" s="203"/>
      <c r="M270" s="203"/>
      <c r="N270" s="203"/>
      <c r="O270" s="203"/>
      <c r="P270" s="204"/>
      <c r="Q270" s="294"/>
      <c r="R270" s="303"/>
      <c r="S270" s="305"/>
      <c r="T270" s="305"/>
      <c r="U270" s="305"/>
      <c r="V270" s="295" t="s">
        <v>2236</v>
      </c>
      <c r="W270" s="203"/>
      <c r="X270" s="203"/>
      <c r="Y270" s="203"/>
      <c r="Z270" s="203"/>
      <c r="AA270" s="203"/>
      <c r="AB270" s="203"/>
      <c r="AC270" s="204"/>
      <c r="AD270" s="289" t="str">
        <f t="shared" si="3"/>
        <v>コード/code</v>
      </c>
      <c r="AE270" s="290" t="s">
        <v>19</v>
      </c>
      <c r="AF270" s="297">
        <v>2.0</v>
      </c>
      <c r="AG270" s="297" t="s">
        <v>565</v>
      </c>
      <c r="AH270" s="291"/>
      <c r="AI270" s="282">
        <v>1005.0</v>
      </c>
      <c r="AJ270" s="292" t="str">
        <f t="shared" si="6"/>
        <v>#REF!</v>
      </c>
      <c r="AK270" s="292" t="str">
        <f t="shared" si="7"/>
        <v>#REF!</v>
      </c>
      <c r="AL270" s="293"/>
      <c r="AM270" s="291"/>
      <c r="AN270" s="291"/>
    </row>
    <row r="271" ht="15.75" hidden="1" customHeight="1" outlineLevel="1">
      <c r="A271" s="282">
        <v>257.0</v>
      </c>
      <c r="B271" s="282">
        <v>248.0</v>
      </c>
      <c r="C271" s="282">
        <f t="shared" si="2"/>
        <v>268</v>
      </c>
      <c r="D271" s="294"/>
      <c r="E271" s="303"/>
      <c r="F271" s="305"/>
      <c r="G271" s="305"/>
      <c r="H271" s="305"/>
      <c r="I271" s="295" t="s">
        <v>2237</v>
      </c>
      <c r="J271" s="203"/>
      <c r="K271" s="203"/>
      <c r="L271" s="203"/>
      <c r="M271" s="203"/>
      <c r="N271" s="203"/>
      <c r="O271" s="203"/>
      <c r="P271" s="204"/>
      <c r="Q271" s="294"/>
      <c r="R271" s="303"/>
      <c r="S271" s="305"/>
      <c r="T271" s="305"/>
      <c r="U271" s="305"/>
      <c r="V271" s="295" t="s">
        <v>2238</v>
      </c>
      <c r="W271" s="203"/>
      <c r="X271" s="203"/>
      <c r="Y271" s="203"/>
      <c r="Z271" s="203"/>
      <c r="AA271" s="203"/>
      <c r="AB271" s="203"/>
      <c r="AC271" s="204"/>
      <c r="AD271" s="289" t="str">
        <f t="shared" si="3"/>
        <v>名称/codeNm</v>
      </c>
      <c r="AE271" s="290" t="s">
        <v>19</v>
      </c>
      <c r="AF271" s="297">
        <v>256.0</v>
      </c>
      <c r="AG271" s="297" t="s">
        <v>565</v>
      </c>
      <c r="AH271" s="291"/>
      <c r="AI271" s="282">
        <v>1005.0</v>
      </c>
      <c r="AJ271" s="292" t="str">
        <f t="shared" si="6"/>
        <v>#REF!</v>
      </c>
      <c r="AK271" s="292" t="str">
        <f t="shared" si="7"/>
        <v>#REF!</v>
      </c>
      <c r="AL271" s="293" t="s">
        <v>2336</v>
      </c>
      <c r="AM271" s="291"/>
      <c r="AN271" s="291"/>
    </row>
    <row r="272" ht="15.75" hidden="1" customHeight="1" outlineLevel="1">
      <c r="A272" s="282">
        <v>258.0</v>
      </c>
      <c r="B272" s="282">
        <v>249.0</v>
      </c>
      <c r="C272" s="282">
        <f t="shared" si="2"/>
        <v>269</v>
      </c>
      <c r="D272" s="294"/>
      <c r="E272" s="303"/>
      <c r="F272" s="305"/>
      <c r="G272" s="305"/>
      <c r="H272" s="300" t="s">
        <v>2337</v>
      </c>
      <c r="I272" s="287"/>
      <c r="J272" s="287"/>
      <c r="K272" s="287"/>
      <c r="L272" s="287"/>
      <c r="M272" s="287"/>
      <c r="N272" s="287"/>
      <c r="O272" s="287"/>
      <c r="P272" s="288"/>
      <c r="Q272" s="294"/>
      <c r="R272" s="303"/>
      <c r="S272" s="305"/>
      <c r="T272" s="305"/>
      <c r="U272" s="300" t="s">
        <v>307</v>
      </c>
      <c r="V272" s="287"/>
      <c r="W272" s="287"/>
      <c r="X272" s="287"/>
      <c r="Y272" s="287"/>
      <c r="Z272" s="287"/>
      <c r="AA272" s="287"/>
      <c r="AB272" s="287"/>
      <c r="AC272" s="288"/>
      <c r="AD272" s="289" t="str">
        <f t="shared" si="3"/>
        <v>会社/company</v>
      </c>
      <c r="AE272" s="290" t="s">
        <v>525</v>
      </c>
      <c r="AF272" s="297" t="s">
        <v>565</v>
      </c>
      <c r="AG272" s="297" t="s">
        <v>565</v>
      </c>
      <c r="AH272" s="291"/>
      <c r="AI272" s="282">
        <v>1005.0</v>
      </c>
      <c r="AJ272" s="292" t="str">
        <f t="shared" si="6"/>
        <v>#REF!</v>
      </c>
      <c r="AK272" s="292" t="str">
        <f t="shared" si="7"/>
        <v>#REF!</v>
      </c>
      <c r="AL272" s="299" t="s">
        <v>2330</v>
      </c>
      <c r="AM272" s="291"/>
      <c r="AN272" s="291"/>
    </row>
    <row r="273" ht="15.75" hidden="1" customHeight="1" outlineLevel="1">
      <c r="A273" s="282">
        <v>259.0</v>
      </c>
      <c r="B273" s="282">
        <v>250.0</v>
      </c>
      <c r="C273" s="282">
        <f t="shared" si="2"/>
        <v>270</v>
      </c>
      <c r="D273" s="309"/>
      <c r="E273" s="310"/>
      <c r="F273" s="311"/>
      <c r="G273" s="311"/>
      <c r="H273" s="311"/>
      <c r="I273" s="312" t="s">
        <v>2235</v>
      </c>
      <c r="J273" s="203"/>
      <c r="K273" s="203"/>
      <c r="L273" s="203"/>
      <c r="M273" s="203"/>
      <c r="N273" s="203"/>
      <c r="O273" s="203"/>
      <c r="P273" s="204"/>
      <c r="Q273" s="309"/>
      <c r="R273" s="310"/>
      <c r="S273" s="311"/>
      <c r="T273" s="311"/>
      <c r="U273" s="311"/>
      <c r="V273" s="312" t="s">
        <v>2236</v>
      </c>
      <c r="W273" s="203"/>
      <c r="X273" s="203"/>
      <c r="Y273" s="203"/>
      <c r="Z273" s="203"/>
      <c r="AA273" s="203"/>
      <c r="AB273" s="203"/>
      <c r="AC273" s="204"/>
      <c r="AD273" s="289" t="str">
        <f t="shared" si="3"/>
        <v>コード/code</v>
      </c>
      <c r="AE273" s="290" t="s">
        <v>19</v>
      </c>
      <c r="AF273" s="290">
        <v>3.0</v>
      </c>
      <c r="AG273" s="290" t="s">
        <v>565</v>
      </c>
      <c r="AH273" s="291"/>
      <c r="AI273" s="282">
        <v>1005.0</v>
      </c>
      <c r="AJ273" s="292" t="str">
        <f t="shared" si="6"/>
        <v>#REF!</v>
      </c>
      <c r="AK273" s="292" t="str">
        <f t="shared" si="7"/>
        <v>#REF!</v>
      </c>
      <c r="AL273" s="293"/>
      <c r="AM273" s="291"/>
      <c r="AN273" s="291"/>
    </row>
    <row r="274" ht="15.75" hidden="1" customHeight="1" outlineLevel="1">
      <c r="A274" s="282">
        <v>260.0</v>
      </c>
      <c r="B274" s="282">
        <v>251.0</v>
      </c>
      <c r="C274" s="282">
        <f t="shared" si="2"/>
        <v>271</v>
      </c>
      <c r="D274" s="294"/>
      <c r="E274" s="303"/>
      <c r="F274" s="305"/>
      <c r="G274" s="305"/>
      <c r="H274" s="305"/>
      <c r="I274" s="295" t="s">
        <v>2237</v>
      </c>
      <c r="J274" s="203"/>
      <c r="K274" s="203"/>
      <c r="L274" s="203"/>
      <c r="M274" s="203"/>
      <c r="N274" s="203"/>
      <c r="O274" s="203"/>
      <c r="P274" s="204"/>
      <c r="Q274" s="294"/>
      <c r="R274" s="303"/>
      <c r="S274" s="305"/>
      <c r="T274" s="305"/>
      <c r="U274" s="305"/>
      <c r="V274" s="295" t="s">
        <v>2238</v>
      </c>
      <c r="W274" s="203"/>
      <c r="X274" s="203"/>
      <c r="Y274" s="203"/>
      <c r="Z274" s="203"/>
      <c r="AA274" s="203"/>
      <c r="AB274" s="203"/>
      <c r="AC274" s="204"/>
      <c r="AD274" s="289" t="str">
        <f t="shared" si="3"/>
        <v>名称/codeNm</v>
      </c>
      <c r="AE274" s="290" t="s">
        <v>19</v>
      </c>
      <c r="AF274" s="297">
        <v>256.0</v>
      </c>
      <c r="AG274" s="297" t="s">
        <v>565</v>
      </c>
      <c r="AH274" s="291"/>
      <c r="AI274" s="282">
        <v>1005.0</v>
      </c>
      <c r="AJ274" s="292" t="str">
        <f t="shared" si="6"/>
        <v>#REF!</v>
      </c>
      <c r="AK274" s="292" t="str">
        <f t="shared" si="7"/>
        <v>#REF!</v>
      </c>
      <c r="AL274" s="293" t="s">
        <v>2338</v>
      </c>
      <c r="AM274" s="291"/>
      <c r="AN274" s="291"/>
    </row>
    <row r="275" ht="15.75" hidden="1" customHeight="1" outlineLevel="1">
      <c r="A275" s="282">
        <v>261.0</v>
      </c>
      <c r="B275" s="282">
        <v>252.0</v>
      </c>
      <c r="C275" s="282">
        <f t="shared" si="2"/>
        <v>272</v>
      </c>
      <c r="D275" s="294"/>
      <c r="E275" s="303"/>
      <c r="F275" s="305"/>
      <c r="G275" s="300" t="s">
        <v>1676</v>
      </c>
      <c r="H275" s="287"/>
      <c r="I275" s="287"/>
      <c r="J275" s="287"/>
      <c r="K275" s="287"/>
      <c r="L275" s="287"/>
      <c r="M275" s="287"/>
      <c r="N275" s="287"/>
      <c r="O275" s="287"/>
      <c r="P275" s="288"/>
      <c r="Q275" s="294"/>
      <c r="R275" s="303"/>
      <c r="S275" s="305"/>
      <c r="T275" s="300" t="s">
        <v>1681</v>
      </c>
      <c r="U275" s="287"/>
      <c r="V275" s="287"/>
      <c r="W275" s="287"/>
      <c r="X275" s="287"/>
      <c r="Y275" s="287"/>
      <c r="Z275" s="287"/>
      <c r="AA275" s="287"/>
      <c r="AB275" s="287"/>
      <c r="AC275" s="288"/>
      <c r="AD275" s="289" t="str">
        <f t="shared" si="3"/>
        <v>新設既設区分/devInstallFlg</v>
      </c>
      <c r="AE275" s="290" t="s">
        <v>525</v>
      </c>
      <c r="AF275" s="297" t="s">
        <v>565</v>
      </c>
      <c r="AG275" s="297" t="s">
        <v>565</v>
      </c>
      <c r="AH275" s="291"/>
      <c r="AI275" s="282">
        <v>1013.0</v>
      </c>
      <c r="AJ275" s="292" t="str">
        <f t="shared" si="6"/>
        <v>#REF!</v>
      </c>
      <c r="AK275" s="292" t="str">
        <f t="shared" si="7"/>
        <v>#REF!</v>
      </c>
      <c r="AL275" s="299" t="s">
        <v>2367</v>
      </c>
      <c r="AM275" s="291"/>
      <c r="AN275" s="291"/>
    </row>
    <row r="276" ht="15.75" hidden="1" customHeight="1" outlineLevel="1">
      <c r="A276" s="282">
        <v>262.0</v>
      </c>
      <c r="B276" s="282">
        <v>253.0</v>
      </c>
      <c r="C276" s="282">
        <f t="shared" si="2"/>
        <v>273</v>
      </c>
      <c r="D276" s="294"/>
      <c r="E276" s="303"/>
      <c r="F276" s="305"/>
      <c r="G276" s="305"/>
      <c r="H276" s="295" t="s">
        <v>2235</v>
      </c>
      <c r="I276" s="203"/>
      <c r="J276" s="203"/>
      <c r="K276" s="203"/>
      <c r="L276" s="203"/>
      <c r="M276" s="203"/>
      <c r="N276" s="203"/>
      <c r="O276" s="203"/>
      <c r="P276" s="204"/>
      <c r="Q276" s="294"/>
      <c r="R276" s="303"/>
      <c r="S276" s="305"/>
      <c r="T276" s="305"/>
      <c r="U276" s="295" t="s">
        <v>2236</v>
      </c>
      <c r="V276" s="203"/>
      <c r="W276" s="203"/>
      <c r="X276" s="203"/>
      <c r="Y276" s="203"/>
      <c r="Z276" s="203"/>
      <c r="AA276" s="203"/>
      <c r="AB276" s="203"/>
      <c r="AC276" s="204"/>
      <c r="AD276" s="289" t="str">
        <f t="shared" si="3"/>
        <v>コード/code</v>
      </c>
      <c r="AE276" s="290" t="s">
        <v>19</v>
      </c>
      <c r="AF276" s="297">
        <v>1.0</v>
      </c>
      <c r="AG276" s="297" t="s">
        <v>565</v>
      </c>
      <c r="AH276" s="291"/>
      <c r="AI276" s="282">
        <v>1013.0</v>
      </c>
      <c r="AJ276" s="292" t="str">
        <f t="shared" si="6"/>
        <v>#REF!</v>
      </c>
      <c r="AK276" s="292" t="str">
        <f t="shared" si="7"/>
        <v>#REF!</v>
      </c>
      <c r="AL276" s="293"/>
      <c r="AM276" s="291"/>
      <c r="AN276" s="291"/>
    </row>
    <row r="277" ht="15.75" hidden="1" customHeight="1" outlineLevel="1">
      <c r="A277" s="282">
        <v>263.0</v>
      </c>
      <c r="B277" s="282">
        <v>254.0</v>
      </c>
      <c r="C277" s="282">
        <f t="shared" si="2"/>
        <v>274</v>
      </c>
      <c r="D277" s="294"/>
      <c r="E277" s="303"/>
      <c r="F277" s="305"/>
      <c r="G277" s="305"/>
      <c r="H277" s="295" t="s">
        <v>2237</v>
      </c>
      <c r="I277" s="203"/>
      <c r="J277" s="203"/>
      <c r="K277" s="203"/>
      <c r="L277" s="203"/>
      <c r="M277" s="203"/>
      <c r="N277" s="203"/>
      <c r="O277" s="203"/>
      <c r="P277" s="204"/>
      <c r="Q277" s="294"/>
      <c r="R277" s="303"/>
      <c r="S277" s="305"/>
      <c r="T277" s="305"/>
      <c r="U277" s="295" t="s">
        <v>2238</v>
      </c>
      <c r="V277" s="203"/>
      <c r="W277" s="203"/>
      <c r="X277" s="203"/>
      <c r="Y277" s="203"/>
      <c r="Z277" s="203"/>
      <c r="AA277" s="203"/>
      <c r="AB277" s="203"/>
      <c r="AC277" s="204"/>
      <c r="AD277" s="289" t="str">
        <f t="shared" si="3"/>
        <v>名称/codeNm</v>
      </c>
      <c r="AE277" s="290" t="s">
        <v>19</v>
      </c>
      <c r="AF277" s="297">
        <v>256.0</v>
      </c>
      <c r="AG277" s="297" t="s">
        <v>565</v>
      </c>
      <c r="AH277" s="291"/>
      <c r="AI277" s="282">
        <v>1013.0</v>
      </c>
      <c r="AJ277" s="292" t="str">
        <f t="shared" si="6"/>
        <v>#REF!</v>
      </c>
      <c r="AK277" s="292" t="str">
        <f t="shared" si="7"/>
        <v>#REF!</v>
      </c>
      <c r="AL277" s="293"/>
      <c r="AM277" s="291"/>
      <c r="AN277" s="291"/>
    </row>
    <row r="278" ht="15.75" hidden="1" customHeight="1" outlineLevel="1">
      <c r="A278" s="282">
        <v>264.0</v>
      </c>
      <c r="B278" s="282">
        <v>255.0</v>
      </c>
      <c r="C278" s="282">
        <f t="shared" si="2"/>
        <v>275</v>
      </c>
      <c r="D278" s="294"/>
      <c r="E278" s="303"/>
      <c r="F278" s="305"/>
      <c r="G278" s="300" t="s">
        <v>1677</v>
      </c>
      <c r="H278" s="287"/>
      <c r="I278" s="287"/>
      <c r="J278" s="287"/>
      <c r="K278" s="287"/>
      <c r="L278" s="287"/>
      <c r="M278" s="287"/>
      <c r="N278" s="287"/>
      <c r="O278" s="287"/>
      <c r="P278" s="288"/>
      <c r="Q278" s="294"/>
      <c r="R278" s="303"/>
      <c r="S278" s="305"/>
      <c r="T278" s="300" t="s">
        <v>1682</v>
      </c>
      <c r="U278" s="287"/>
      <c r="V278" s="287"/>
      <c r="W278" s="287"/>
      <c r="X278" s="287"/>
      <c r="Y278" s="287"/>
      <c r="Z278" s="287"/>
      <c r="AA278" s="287"/>
      <c r="AB278" s="287"/>
      <c r="AC278" s="288"/>
      <c r="AD278" s="289" t="str">
        <f t="shared" si="3"/>
        <v>デポカテゴリ/devDepoCategory</v>
      </c>
      <c r="AE278" s="290" t="s">
        <v>525</v>
      </c>
      <c r="AF278" s="297" t="s">
        <v>565</v>
      </c>
      <c r="AG278" s="297" t="s">
        <v>565</v>
      </c>
      <c r="AH278" s="291"/>
      <c r="AI278" s="282">
        <v>1014.0</v>
      </c>
      <c r="AJ278" s="292" t="str">
        <f t="shared" si="6"/>
        <v>#REF!</v>
      </c>
      <c r="AK278" s="292" t="str">
        <f t="shared" si="7"/>
        <v>#REF!</v>
      </c>
      <c r="AL278" s="299" t="s">
        <v>2367</v>
      </c>
      <c r="AM278" s="291"/>
      <c r="AN278" s="291"/>
    </row>
    <row r="279" ht="15.75" hidden="1" customHeight="1" outlineLevel="1">
      <c r="A279" s="282">
        <v>265.0</v>
      </c>
      <c r="B279" s="282">
        <v>256.0</v>
      </c>
      <c r="C279" s="282">
        <f t="shared" si="2"/>
        <v>276</v>
      </c>
      <c r="D279" s="294"/>
      <c r="E279" s="303"/>
      <c r="F279" s="305"/>
      <c r="G279" s="305"/>
      <c r="H279" s="295" t="s">
        <v>2235</v>
      </c>
      <c r="I279" s="203"/>
      <c r="J279" s="203"/>
      <c r="K279" s="203"/>
      <c r="L279" s="203"/>
      <c r="M279" s="203"/>
      <c r="N279" s="203"/>
      <c r="O279" s="203"/>
      <c r="P279" s="204"/>
      <c r="Q279" s="294"/>
      <c r="R279" s="303"/>
      <c r="S279" s="305"/>
      <c r="T279" s="305"/>
      <c r="U279" s="295" t="s">
        <v>2236</v>
      </c>
      <c r="V279" s="203"/>
      <c r="W279" s="203"/>
      <c r="X279" s="203"/>
      <c r="Y279" s="203"/>
      <c r="Z279" s="203"/>
      <c r="AA279" s="203"/>
      <c r="AB279" s="203"/>
      <c r="AC279" s="204"/>
      <c r="AD279" s="289" t="str">
        <f t="shared" si="3"/>
        <v>コード/code</v>
      </c>
      <c r="AE279" s="290" t="s">
        <v>19</v>
      </c>
      <c r="AF279" s="297">
        <v>2.0</v>
      </c>
      <c r="AG279" s="297" t="s">
        <v>565</v>
      </c>
      <c r="AH279" s="291"/>
      <c r="AI279" s="282">
        <v>1014.0</v>
      </c>
      <c r="AJ279" s="292" t="str">
        <f t="shared" si="6"/>
        <v>#REF!</v>
      </c>
      <c r="AK279" s="292" t="str">
        <f t="shared" si="7"/>
        <v>#REF!</v>
      </c>
      <c r="AL279" s="293"/>
      <c r="AM279" s="291"/>
      <c r="AN279" s="291"/>
    </row>
    <row r="280" ht="15.75" hidden="1" customHeight="1" outlineLevel="1">
      <c r="A280" s="282">
        <v>266.0</v>
      </c>
      <c r="B280" s="282">
        <v>257.0</v>
      </c>
      <c r="C280" s="282">
        <f t="shared" si="2"/>
        <v>277</v>
      </c>
      <c r="D280" s="294"/>
      <c r="E280" s="303"/>
      <c r="F280" s="305"/>
      <c r="G280" s="305"/>
      <c r="H280" s="295" t="s">
        <v>2237</v>
      </c>
      <c r="I280" s="203"/>
      <c r="J280" s="203"/>
      <c r="K280" s="203"/>
      <c r="L280" s="203"/>
      <c r="M280" s="203"/>
      <c r="N280" s="203"/>
      <c r="O280" s="203"/>
      <c r="P280" s="204"/>
      <c r="Q280" s="294"/>
      <c r="R280" s="303"/>
      <c r="S280" s="305"/>
      <c r="T280" s="305"/>
      <c r="U280" s="295" t="s">
        <v>2238</v>
      </c>
      <c r="V280" s="203"/>
      <c r="W280" s="203"/>
      <c r="X280" s="203"/>
      <c r="Y280" s="203"/>
      <c r="Z280" s="203"/>
      <c r="AA280" s="203"/>
      <c r="AB280" s="203"/>
      <c r="AC280" s="204"/>
      <c r="AD280" s="289" t="str">
        <f t="shared" si="3"/>
        <v>名称/codeNm</v>
      </c>
      <c r="AE280" s="290" t="s">
        <v>19</v>
      </c>
      <c r="AF280" s="297">
        <v>256.0</v>
      </c>
      <c r="AG280" s="297" t="s">
        <v>565</v>
      </c>
      <c r="AH280" s="291"/>
      <c r="AI280" s="282">
        <v>1014.0</v>
      </c>
      <c r="AJ280" s="292" t="str">
        <f t="shared" si="6"/>
        <v>#REF!</v>
      </c>
      <c r="AK280" s="292" t="str">
        <f t="shared" si="7"/>
        <v>#REF!</v>
      </c>
      <c r="AL280" s="293"/>
      <c r="AM280" s="291"/>
      <c r="AN280" s="291"/>
    </row>
    <row r="281" ht="15.75" customHeight="1" collapsed="1">
      <c r="A281" s="282">
        <v>267.0</v>
      </c>
      <c r="B281" s="282">
        <v>258.0</v>
      </c>
      <c r="C281" s="282">
        <f t="shared" si="2"/>
        <v>278</v>
      </c>
      <c r="D281" s="294"/>
      <c r="E281" s="303"/>
      <c r="F281" s="313" t="s">
        <v>1308</v>
      </c>
      <c r="G281" s="287"/>
      <c r="H281" s="287"/>
      <c r="I281" s="287"/>
      <c r="J281" s="287"/>
      <c r="K281" s="287"/>
      <c r="L281" s="287"/>
      <c r="M281" s="287"/>
      <c r="N281" s="287"/>
      <c r="O281" s="287"/>
      <c r="P281" s="288"/>
      <c r="Q281" s="294"/>
      <c r="R281" s="303"/>
      <c r="S281" s="300" t="s">
        <v>2368</v>
      </c>
      <c r="T281" s="287"/>
      <c r="U281" s="287"/>
      <c r="V281" s="287"/>
      <c r="W281" s="287"/>
      <c r="X281" s="287"/>
      <c r="Y281" s="287"/>
      <c r="Z281" s="287"/>
      <c r="AA281" s="287"/>
      <c r="AB281" s="287"/>
      <c r="AC281" s="288"/>
      <c r="AD281" s="289" t="str">
        <f t="shared" si="3"/>
        <v>ネットワーク一覧/networks</v>
      </c>
      <c r="AE281" s="290" t="s">
        <v>2225</v>
      </c>
      <c r="AF281" s="290" t="s">
        <v>565</v>
      </c>
      <c r="AG281" s="297" t="s">
        <v>565</v>
      </c>
      <c r="AH281" s="291" t="s">
        <v>2287</v>
      </c>
      <c r="AI281" s="282"/>
      <c r="AJ281" s="292" t="str">
        <f t="shared" si="6"/>
        <v>#REF!</v>
      </c>
      <c r="AK281" s="292" t="str">
        <f t="shared" si="7"/>
        <v>#REF!</v>
      </c>
      <c r="AL281" s="293"/>
      <c r="AM281" s="291"/>
      <c r="AN281" s="291"/>
    </row>
    <row r="282" ht="15.75" customHeight="1" outlineLevel="1">
      <c r="A282" s="282">
        <v>268.0</v>
      </c>
      <c r="B282" s="282">
        <v>259.0</v>
      </c>
      <c r="C282" s="282">
        <f t="shared" si="2"/>
        <v>279</v>
      </c>
      <c r="D282" s="294"/>
      <c r="E282" s="303"/>
      <c r="F282" s="305"/>
      <c r="G282" s="295" t="s">
        <v>2369</v>
      </c>
      <c r="H282" s="203"/>
      <c r="I282" s="203"/>
      <c r="J282" s="203"/>
      <c r="K282" s="203"/>
      <c r="L282" s="203"/>
      <c r="M282" s="203"/>
      <c r="N282" s="203"/>
      <c r="O282" s="203"/>
      <c r="P282" s="204"/>
      <c r="Q282" s="294"/>
      <c r="R282" s="303"/>
      <c r="S282" s="305"/>
      <c r="T282" s="295" t="s">
        <v>1718</v>
      </c>
      <c r="U282" s="203"/>
      <c r="V282" s="203"/>
      <c r="W282" s="203"/>
      <c r="X282" s="203"/>
      <c r="Y282" s="203"/>
      <c r="Z282" s="203"/>
      <c r="AA282" s="203"/>
      <c r="AB282" s="203"/>
      <c r="AC282" s="204"/>
      <c r="AD282" s="289" t="str">
        <f t="shared" si="3"/>
        <v>ネットワークID/nwId</v>
      </c>
      <c r="AE282" s="290" t="s">
        <v>19</v>
      </c>
      <c r="AF282" s="290">
        <v>14.0</v>
      </c>
      <c r="AG282" s="297" t="s">
        <v>565</v>
      </c>
      <c r="AH282" s="291"/>
      <c r="AI282" s="282">
        <v>2001.0</v>
      </c>
      <c r="AJ282" s="292" t="str">
        <f t="shared" si="6"/>
        <v>#REF!</v>
      </c>
      <c r="AK282" s="292" t="str">
        <f t="shared" si="7"/>
        <v>#REF!</v>
      </c>
      <c r="AL282" s="293"/>
      <c r="AM282" s="331">
        <v>43556.0</v>
      </c>
      <c r="AN282" s="291" t="s">
        <v>2308</v>
      </c>
    </row>
    <row r="283" ht="15.75" customHeight="1" outlineLevel="1">
      <c r="A283" s="282">
        <v>269.0</v>
      </c>
      <c r="B283" s="282">
        <v>260.0</v>
      </c>
      <c r="C283" s="282">
        <f t="shared" si="2"/>
        <v>280</v>
      </c>
      <c r="D283" s="294"/>
      <c r="E283" s="303"/>
      <c r="F283" s="305"/>
      <c r="G283" s="295" t="s">
        <v>2370</v>
      </c>
      <c r="H283" s="203"/>
      <c r="I283" s="203"/>
      <c r="J283" s="203"/>
      <c r="K283" s="203"/>
      <c r="L283" s="203"/>
      <c r="M283" s="203"/>
      <c r="N283" s="203"/>
      <c r="O283" s="203"/>
      <c r="P283" s="204"/>
      <c r="Q283" s="294"/>
      <c r="R283" s="303"/>
      <c r="S283" s="305"/>
      <c r="T283" s="295" t="s">
        <v>2371</v>
      </c>
      <c r="U283" s="203"/>
      <c r="V283" s="203"/>
      <c r="W283" s="203"/>
      <c r="X283" s="203"/>
      <c r="Y283" s="203"/>
      <c r="Z283" s="203"/>
      <c r="AA283" s="203"/>
      <c r="AB283" s="203"/>
      <c r="AC283" s="204"/>
      <c r="AD283" s="289" t="str">
        <f t="shared" si="3"/>
        <v>ネットワークID(画面)/nwIdNm</v>
      </c>
      <c r="AE283" s="290" t="s">
        <v>19</v>
      </c>
      <c r="AF283" s="290">
        <v>512.0</v>
      </c>
      <c r="AG283" s="297" t="s">
        <v>565</v>
      </c>
      <c r="AH283" s="291"/>
      <c r="AI283" s="282">
        <v>2004.0</v>
      </c>
      <c r="AJ283" s="292" t="str">
        <f t="shared" si="6"/>
        <v>#REF!</v>
      </c>
      <c r="AK283" s="292" t="str">
        <f t="shared" si="7"/>
        <v>#REF!</v>
      </c>
      <c r="AL283" s="293"/>
      <c r="AM283" s="331">
        <v>43556.0</v>
      </c>
      <c r="AN283" s="291" t="s">
        <v>2321</v>
      </c>
    </row>
    <row r="284" ht="15.75" customHeight="1" outlineLevel="1">
      <c r="A284" s="282">
        <v>270.0</v>
      </c>
      <c r="B284" s="282">
        <v>261.0</v>
      </c>
      <c r="C284" s="282">
        <f t="shared" si="2"/>
        <v>281</v>
      </c>
      <c r="D284" s="294"/>
      <c r="E284" s="303"/>
      <c r="F284" s="305"/>
      <c r="G284" s="295" t="s">
        <v>291</v>
      </c>
      <c r="H284" s="203"/>
      <c r="I284" s="203"/>
      <c r="J284" s="203"/>
      <c r="K284" s="203"/>
      <c r="L284" s="203"/>
      <c r="M284" s="203"/>
      <c r="N284" s="203"/>
      <c r="O284" s="203"/>
      <c r="P284" s="204"/>
      <c r="Q284" s="294"/>
      <c r="R284" s="303"/>
      <c r="S284" s="305"/>
      <c r="T284" s="295" t="s">
        <v>292</v>
      </c>
      <c r="U284" s="203"/>
      <c r="V284" s="203"/>
      <c r="W284" s="203"/>
      <c r="X284" s="203"/>
      <c r="Y284" s="203"/>
      <c r="Z284" s="203"/>
      <c r="AA284" s="203"/>
      <c r="AB284" s="203"/>
      <c r="AC284" s="204"/>
      <c r="AD284" s="289" t="str">
        <f t="shared" si="3"/>
        <v>基地局管理番号/baseNumber</v>
      </c>
      <c r="AE284" s="290" t="s">
        <v>19</v>
      </c>
      <c r="AF284" s="290">
        <v>20.0</v>
      </c>
      <c r="AG284" s="297" t="s">
        <v>565</v>
      </c>
      <c r="AH284" s="291"/>
      <c r="AI284" s="282">
        <v>2002.0</v>
      </c>
      <c r="AJ284" s="292" t="str">
        <f t="shared" si="6"/>
        <v>#REF!</v>
      </c>
      <c r="AK284" s="292" t="str">
        <f t="shared" si="7"/>
        <v>#REF!</v>
      </c>
      <c r="AL284" s="293"/>
      <c r="AM284" s="291"/>
      <c r="AN284" s="291"/>
    </row>
    <row r="285" ht="15.75" customHeight="1">
      <c r="A285" s="347">
        <v>479.0</v>
      </c>
      <c r="B285" s="348"/>
      <c r="C285" s="319">
        <f t="shared" si="2"/>
        <v>282</v>
      </c>
      <c r="D285" s="349"/>
      <c r="E285" s="349"/>
      <c r="F285" s="350"/>
      <c r="G285" s="351" t="s">
        <v>84</v>
      </c>
      <c r="H285" s="287"/>
      <c r="I285" s="287"/>
      <c r="J285" s="287"/>
      <c r="K285" s="287"/>
      <c r="L285" s="287"/>
      <c r="M285" s="287"/>
      <c r="N285" s="287"/>
      <c r="O285" s="287"/>
      <c r="P285" s="288"/>
      <c r="Q285" s="349"/>
      <c r="R285" s="349"/>
      <c r="S285" s="349"/>
      <c r="T285" s="351" t="s">
        <v>2372</v>
      </c>
      <c r="U285" s="287"/>
      <c r="V285" s="287"/>
      <c r="W285" s="287"/>
      <c r="X285" s="287"/>
      <c r="Y285" s="287"/>
      <c r="Z285" s="287"/>
      <c r="AA285" s="287"/>
      <c r="AB285" s="287"/>
      <c r="AC285" s="288"/>
      <c r="AD285" s="344" t="str">
        <f t="shared" si="3"/>
        <v>サービスバンド情報(5G)/svcBand5g</v>
      </c>
      <c r="AE285" s="352" t="s">
        <v>525</v>
      </c>
      <c r="AF285" s="352" t="s">
        <v>565</v>
      </c>
      <c r="AG285" s="353" t="s">
        <v>565</v>
      </c>
      <c r="AH285" s="344"/>
      <c r="AI285" s="348"/>
      <c r="AJ285" s="342"/>
      <c r="AK285" s="342"/>
      <c r="AL285" s="354"/>
      <c r="AM285" s="344"/>
      <c r="AN285" s="344"/>
    </row>
    <row r="286" ht="15.75" customHeight="1" outlineLevel="1">
      <c r="A286" s="355">
        <v>480.0</v>
      </c>
      <c r="B286" s="356"/>
      <c r="C286" s="319">
        <f t="shared" si="2"/>
        <v>283</v>
      </c>
      <c r="D286" s="357"/>
      <c r="E286" s="357"/>
      <c r="F286" s="357"/>
      <c r="G286" s="358"/>
      <c r="H286" s="359" t="s">
        <v>2373</v>
      </c>
      <c r="I286" s="360"/>
      <c r="J286" s="360"/>
      <c r="K286" s="360"/>
      <c r="L286" s="360"/>
      <c r="M286" s="360"/>
      <c r="N286" s="360"/>
      <c r="O286" s="360"/>
      <c r="P286" s="361"/>
      <c r="Q286" s="357"/>
      <c r="R286" s="357"/>
      <c r="S286" s="357"/>
      <c r="T286" s="358"/>
      <c r="U286" s="359" t="s">
        <v>2374</v>
      </c>
      <c r="V286" s="360"/>
      <c r="W286" s="360"/>
      <c r="X286" s="360"/>
      <c r="Y286" s="360"/>
      <c r="Z286" s="360"/>
      <c r="AA286" s="360"/>
      <c r="AB286" s="360"/>
      <c r="AC286" s="361"/>
      <c r="AD286" s="362" t="str">
        <f t="shared" si="3"/>
        <v>サービスバンドID/svcBandId</v>
      </c>
      <c r="AE286" s="363" t="s">
        <v>19</v>
      </c>
      <c r="AF286" s="363">
        <v>14.0</v>
      </c>
      <c r="AG286" s="363" t="s">
        <v>565</v>
      </c>
      <c r="AH286" s="362"/>
      <c r="AI286" s="356">
        <v>2101.0</v>
      </c>
      <c r="AJ286" s="321" t="str">
        <f t="shared" ref="AJ286:AJ304" si="8">IF(ISNA(VLOOKUP($AI286,'DB項目一覧'!$A:$F,4,0)),"",VLOOKUP($AI286,'DB項目一覧'!$A:$F,4,0))</f>
        <v>#REF!</v>
      </c>
      <c r="AK286" s="364" t="str">
        <f t="shared" ref="AK286:AK304" si="9">IF(ISNA(VLOOKUP($AI286,'DB項目一覧'!$A:$F,6,0)),"",VLOOKUP($AI286,'DB項目一覧'!$A:$F,6,0))</f>
        <v>#REF!</v>
      </c>
      <c r="AL286" s="362"/>
      <c r="AM286" s="365">
        <v>43742.0</v>
      </c>
      <c r="AN286" s="362" t="s">
        <v>2341</v>
      </c>
    </row>
    <row r="287" ht="15.75" customHeight="1" outlineLevel="1">
      <c r="A287" s="355">
        <v>481.0</v>
      </c>
      <c r="B287" s="356"/>
      <c r="C287" s="319">
        <f t="shared" si="2"/>
        <v>284</v>
      </c>
      <c r="D287" s="349"/>
      <c r="E287" s="349"/>
      <c r="F287" s="349"/>
      <c r="G287" s="358"/>
      <c r="H287" s="366" t="s">
        <v>2375</v>
      </c>
      <c r="I287" s="366"/>
      <c r="J287" s="366"/>
      <c r="K287" s="366"/>
      <c r="L287" s="366"/>
      <c r="M287" s="366"/>
      <c r="N287" s="366"/>
      <c r="O287" s="366"/>
      <c r="P287" s="367"/>
      <c r="Q287" s="349"/>
      <c r="R287" s="349"/>
      <c r="S287" s="349"/>
      <c r="T287" s="358"/>
      <c r="U287" s="366" t="s">
        <v>2376</v>
      </c>
      <c r="V287" s="366"/>
      <c r="W287" s="366"/>
      <c r="X287" s="366"/>
      <c r="Y287" s="366"/>
      <c r="Z287" s="366"/>
      <c r="AA287" s="366"/>
      <c r="AB287" s="366"/>
      <c r="AC287" s="367"/>
      <c r="AD287" s="362" t="str">
        <f t="shared" si="3"/>
        <v>サービスバンドID(画面)/svcBandIdNm</v>
      </c>
      <c r="AE287" s="363" t="s">
        <v>19</v>
      </c>
      <c r="AF287" s="363">
        <v>512.0</v>
      </c>
      <c r="AG287" s="368" t="s">
        <v>565</v>
      </c>
      <c r="AH287" s="362"/>
      <c r="AI287" s="356">
        <v>2104.0</v>
      </c>
      <c r="AJ287" s="321" t="str">
        <f t="shared" si="8"/>
        <v>#REF!</v>
      </c>
      <c r="AK287" s="364" t="str">
        <f t="shared" si="9"/>
        <v>#REF!</v>
      </c>
      <c r="AL287" s="362"/>
      <c r="AM287" s="365">
        <v>43742.0</v>
      </c>
      <c r="AN287" s="362" t="s">
        <v>2341</v>
      </c>
    </row>
    <row r="288" ht="15.75" customHeight="1" outlineLevel="1">
      <c r="A288" s="355">
        <v>482.0</v>
      </c>
      <c r="B288" s="356"/>
      <c r="C288" s="319">
        <f t="shared" si="2"/>
        <v>285</v>
      </c>
      <c r="D288" s="357"/>
      <c r="E288" s="357"/>
      <c r="F288" s="357"/>
      <c r="G288" s="358"/>
      <c r="H288" s="366" t="s">
        <v>1737</v>
      </c>
      <c r="I288" s="366"/>
      <c r="J288" s="366"/>
      <c r="K288" s="366"/>
      <c r="L288" s="366"/>
      <c r="M288" s="366"/>
      <c r="N288" s="366"/>
      <c r="O288" s="366"/>
      <c r="P288" s="367"/>
      <c r="Q288" s="357"/>
      <c r="R288" s="357"/>
      <c r="S288" s="357"/>
      <c r="T288" s="358"/>
      <c r="U288" s="366" t="s">
        <v>1559</v>
      </c>
      <c r="V288" s="366"/>
      <c r="W288" s="366"/>
      <c r="X288" s="366"/>
      <c r="Y288" s="366"/>
      <c r="Z288" s="366"/>
      <c r="AA288" s="366"/>
      <c r="AB288" s="366"/>
      <c r="AC288" s="367"/>
      <c r="AD288" s="362" t="str">
        <f t="shared" si="3"/>
        <v>無線機グループID/radioGroupId</v>
      </c>
      <c r="AE288" s="363" t="s">
        <v>19</v>
      </c>
      <c r="AF288" s="363">
        <v>14.0</v>
      </c>
      <c r="AG288" s="363" t="s">
        <v>565</v>
      </c>
      <c r="AH288" s="362"/>
      <c r="AI288" s="356">
        <v>2112.0</v>
      </c>
      <c r="AJ288" s="321" t="str">
        <f t="shared" si="8"/>
        <v>#REF!</v>
      </c>
      <c r="AK288" s="364" t="str">
        <f t="shared" si="9"/>
        <v>#REF!</v>
      </c>
      <c r="AL288" s="362"/>
      <c r="AM288" s="365">
        <v>43742.0</v>
      </c>
      <c r="AN288" s="362" t="s">
        <v>2341</v>
      </c>
    </row>
    <row r="289" ht="15.75" customHeight="1" outlineLevel="1">
      <c r="A289" s="355">
        <v>483.0</v>
      </c>
      <c r="B289" s="356"/>
      <c r="C289" s="319">
        <f t="shared" si="2"/>
        <v>286</v>
      </c>
      <c r="D289" s="349"/>
      <c r="E289" s="349"/>
      <c r="F289" s="349"/>
      <c r="G289" s="358"/>
      <c r="H289" s="366" t="s">
        <v>2319</v>
      </c>
      <c r="I289" s="366"/>
      <c r="J289" s="366"/>
      <c r="K289" s="366"/>
      <c r="L289" s="366"/>
      <c r="M289" s="366"/>
      <c r="N289" s="366"/>
      <c r="O289" s="366"/>
      <c r="P289" s="367"/>
      <c r="Q289" s="349"/>
      <c r="R289" s="349"/>
      <c r="S289" s="349"/>
      <c r="T289" s="358"/>
      <c r="U289" s="366" t="s">
        <v>2320</v>
      </c>
      <c r="V289" s="366"/>
      <c r="W289" s="366"/>
      <c r="X289" s="366"/>
      <c r="Y289" s="366"/>
      <c r="Z289" s="366"/>
      <c r="AA289" s="366"/>
      <c r="AB289" s="366"/>
      <c r="AC289" s="367"/>
      <c r="AD289" s="362" t="str">
        <f t="shared" si="3"/>
        <v>無線機グループID(画面)/radioGroupIdNm</v>
      </c>
      <c r="AE289" s="363" t="s">
        <v>19</v>
      </c>
      <c r="AF289" s="363">
        <v>512.0</v>
      </c>
      <c r="AG289" s="368" t="s">
        <v>565</v>
      </c>
      <c r="AH289" s="362"/>
      <c r="AI289" s="319">
        <v>1104.0</v>
      </c>
      <c r="AJ289" s="364" t="str">
        <f t="shared" si="8"/>
        <v>#REF!</v>
      </c>
      <c r="AK289" s="364" t="str">
        <f t="shared" si="9"/>
        <v>#REF!</v>
      </c>
      <c r="AL289" s="362"/>
      <c r="AM289" s="365">
        <v>43742.0</v>
      </c>
      <c r="AN289" s="362" t="s">
        <v>2341</v>
      </c>
    </row>
    <row r="290" ht="15.75" customHeight="1" outlineLevel="1">
      <c r="A290" s="355">
        <v>484.0</v>
      </c>
      <c r="B290" s="356"/>
      <c r="C290" s="319">
        <f t="shared" si="2"/>
        <v>287</v>
      </c>
      <c r="D290" s="349"/>
      <c r="E290" s="349"/>
      <c r="F290" s="349"/>
      <c r="G290" s="358"/>
      <c r="H290" s="351" t="s">
        <v>2377</v>
      </c>
      <c r="I290" s="287"/>
      <c r="J290" s="287"/>
      <c r="K290" s="287"/>
      <c r="L290" s="287"/>
      <c r="M290" s="287"/>
      <c r="N290" s="287"/>
      <c r="O290" s="287"/>
      <c r="P290" s="288"/>
      <c r="Q290" s="349"/>
      <c r="R290" s="349"/>
      <c r="S290" s="349"/>
      <c r="T290" s="358"/>
      <c r="U290" s="351" t="s">
        <v>2378</v>
      </c>
      <c r="V290" s="287"/>
      <c r="W290" s="287"/>
      <c r="X290" s="287"/>
      <c r="Y290" s="287"/>
      <c r="Z290" s="287"/>
      <c r="AA290" s="287"/>
      <c r="AB290" s="287"/>
      <c r="AC290" s="288"/>
      <c r="AD290" s="362" t="str">
        <f t="shared" si="3"/>
        <v>通信種別/commKind</v>
      </c>
      <c r="AE290" s="363" t="s">
        <v>525</v>
      </c>
      <c r="AF290" s="363" t="s">
        <v>565</v>
      </c>
      <c r="AG290" s="368" t="s">
        <v>565</v>
      </c>
      <c r="AH290" s="362"/>
      <c r="AI290" s="362">
        <v>2105.0</v>
      </c>
      <c r="AJ290" s="321" t="str">
        <f t="shared" si="8"/>
        <v>#REF!</v>
      </c>
      <c r="AK290" s="364" t="str">
        <f t="shared" si="9"/>
        <v>#REF!</v>
      </c>
      <c r="AL290" s="369"/>
      <c r="AM290" s="365">
        <v>43742.0</v>
      </c>
      <c r="AN290" s="362" t="s">
        <v>2341</v>
      </c>
    </row>
    <row r="291" ht="15.75" customHeight="1" outlineLevel="1">
      <c r="A291" s="355">
        <v>485.0</v>
      </c>
      <c r="B291" s="356"/>
      <c r="C291" s="319">
        <f t="shared" si="2"/>
        <v>288</v>
      </c>
      <c r="D291" s="349"/>
      <c r="E291" s="349"/>
      <c r="F291" s="349"/>
      <c r="G291" s="358"/>
      <c r="H291" s="358"/>
      <c r="I291" s="370" t="s">
        <v>2235</v>
      </c>
      <c r="J291" s="203"/>
      <c r="K291" s="203"/>
      <c r="L291" s="203"/>
      <c r="M291" s="203"/>
      <c r="N291" s="203"/>
      <c r="O291" s="203"/>
      <c r="P291" s="204"/>
      <c r="Q291" s="349"/>
      <c r="R291" s="349"/>
      <c r="S291" s="349"/>
      <c r="T291" s="358"/>
      <c r="U291" s="358"/>
      <c r="V291" s="370" t="s">
        <v>2236</v>
      </c>
      <c r="W291" s="203"/>
      <c r="X291" s="203"/>
      <c r="Y291" s="203"/>
      <c r="Z291" s="203"/>
      <c r="AA291" s="203"/>
      <c r="AB291" s="203"/>
      <c r="AC291" s="204"/>
      <c r="AD291" s="362" t="str">
        <f t="shared" si="3"/>
        <v>コード/code</v>
      </c>
      <c r="AE291" s="363" t="s">
        <v>19</v>
      </c>
      <c r="AF291" s="363">
        <v>1.0</v>
      </c>
      <c r="AG291" s="368" t="s">
        <v>565</v>
      </c>
      <c r="AH291" s="362"/>
      <c r="AI291" s="362">
        <v>2105.0</v>
      </c>
      <c r="AJ291" s="321" t="str">
        <f t="shared" si="8"/>
        <v>#REF!</v>
      </c>
      <c r="AK291" s="364" t="str">
        <f t="shared" si="9"/>
        <v>#REF!</v>
      </c>
      <c r="AL291" s="362"/>
      <c r="AM291" s="365">
        <v>43742.0</v>
      </c>
      <c r="AN291" s="362" t="s">
        <v>2341</v>
      </c>
    </row>
    <row r="292" ht="15.75" customHeight="1" outlineLevel="1">
      <c r="A292" s="355">
        <v>486.0</v>
      </c>
      <c r="B292" s="356"/>
      <c r="C292" s="319">
        <f t="shared" si="2"/>
        <v>289</v>
      </c>
      <c r="D292" s="349"/>
      <c r="E292" s="349"/>
      <c r="F292" s="349"/>
      <c r="G292" s="358"/>
      <c r="H292" s="367"/>
      <c r="I292" s="370" t="s">
        <v>2237</v>
      </c>
      <c r="J292" s="203"/>
      <c r="K292" s="203"/>
      <c r="L292" s="203"/>
      <c r="M292" s="203"/>
      <c r="N292" s="203"/>
      <c r="O292" s="203"/>
      <c r="P292" s="204"/>
      <c r="Q292" s="349"/>
      <c r="R292" s="349"/>
      <c r="S292" s="349"/>
      <c r="T292" s="358"/>
      <c r="U292" s="367"/>
      <c r="V292" s="370" t="s">
        <v>2238</v>
      </c>
      <c r="W292" s="203"/>
      <c r="X292" s="203"/>
      <c r="Y292" s="203"/>
      <c r="Z292" s="203"/>
      <c r="AA292" s="203"/>
      <c r="AB292" s="203"/>
      <c r="AC292" s="204"/>
      <c r="AD292" s="362" t="str">
        <f t="shared" si="3"/>
        <v>名称/codeNm</v>
      </c>
      <c r="AE292" s="363" t="s">
        <v>19</v>
      </c>
      <c r="AF292" s="363">
        <v>256.0</v>
      </c>
      <c r="AG292" s="368" t="s">
        <v>565</v>
      </c>
      <c r="AH292" s="362"/>
      <c r="AI292" s="362">
        <v>2105.0</v>
      </c>
      <c r="AJ292" s="321" t="str">
        <f t="shared" si="8"/>
        <v>#REF!</v>
      </c>
      <c r="AK292" s="364" t="str">
        <f t="shared" si="9"/>
        <v>#REF!</v>
      </c>
      <c r="AL292" s="362"/>
      <c r="AM292" s="365">
        <v>43742.0</v>
      </c>
      <c r="AN292" s="362" t="s">
        <v>2341</v>
      </c>
    </row>
    <row r="293" ht="15.75" customHeight="1" outlineLevel="1">
      <c r="A293" s="355">
        <v>487.0</v>
      </c>
      <c r="B293" s="356"/>
      <c r="C293" s="319">
        <f t="shared" si="2"/>
        <v>290</v>
      </c>
      <c r="D293" s="357"/>
      <c r="E293" s="357"/>
      <c r="F293" s="357"/>
      <c r="G293" s="358"/>
      <c r="H293" s="351" t="s">
        <v>1676</v>
      </c>
      <c r="I293" s="287"/>
      <c r="J293" s="287"/>
      <c r="K293" s="287"/>
      <c r="L293" s="287"/>
      <c r="M293" s="287"/>
      <c r="N293" s="287"/>
      <c r="O293" s="287"/>
      <c r="P293" s="288"/>
      <c r="Q293" s="357"/>
      <c r="R293" s="357"/>
      <c r="S293" s="357"/>
      <c r="T293" s="358"/>
      <c r="U293" s="351" t="s">
        <v>2379</v>
      </c>
      <c r="V293" s="287"/>
      <c r="W293" s="287"/>
      <c r="X293" s="287"/>
      <c r="Y293" s="287"/>
      <c r="Z293" s="287"/>
      <c r="AA293" s="287"/>
      <c r="AB293" s="287"/>
      <c r="AC293" s="288"/>
      <c r="AD293" s="362" t="str">
        <f t="shared" si="3"/>
        <v>新設既設区分/svcBandInstallFlg</v>
      </c>
      <c r="AE293" s="363" t="s">
        <v>525</v>
      </c>
      <c r="AF293" s="363" t="s">
        <v>565</v>
      </c>
      <c r="AG293" s="363" t="s">
        <v>565</v>
      </c>
      <c r="AH293" s="362"/>
      <c r="AI293" s="362">
        <v>2106.0</v>
      </c>
      <c r="AJ293" s="321" t="str">
        <f t="shared" si="8"/>
        <v>#REF!</v>
      </c>
      <c r="AK293" s="364" t="str">
        <f t="shared" si="9"/>
        <v>#REF!</v>
      </c>
      <c r="AL293" s="369"/>
      <c r="AM293" s="365">
        <v>43742.0</v>
      </c>
      <c r="AN293" s="362" t="s">
        <v>2341</v>
      </c>
    </row>
    <row r="294" ht="15.75" customHeight="1" outlineLevel="1">
      <c r="A294" s="355">
        <v>488.0</v>
      </c>
      <c r="B294" s="356"/>
      <c r="C294" s="319">
        <f t="shared" si="2"/>
        <v>291</v>
      </c>
      <c r="D294" s="349"/>
      <c r="E294" s="349"/>
      <c r="F294" s="349"/>
      <c r="G294" s="358"/>
      <c r="H294" s="358"/>
      <c r="I294" s="370" t="s">
        <v>2235</v>
      </c>
      <c r="J294" s="203"/>
      <c r="K294" s="203"/>
      <c r="L294" s="203"/>
      <c r="M294" s="203"/>
      <c r="N294" s="203"/>
      <c r="O294" s="203"/>
      <c r="P294" s="204"/>
      <c r="Q294" s="349"/>
      <c r="R294" s="349"/>
      <c r="S294" s="349"/>
      <c r="T294" s="358"/>
      <c r="U294" s="358"/>
      <c r="V294" s="370" t="s">
        <v>2236</v>
      </c>
      <c r="W294" s="203"/>
      <c r="X294" s="203"/>
      <c r="Y294" s="203"/>
      <c r="Z294" s="203"/>
      <c r="AA294" s="203"/>
      <c r="AB294" s="203"/>
      <c r="AC294" s="204"/>
      <c r="AD294" s="362" t="str">
        <f t="shared" si="3"/>
        <v>コード/code</v>
      </c>
      <c r="AE294" s="363" t="s">
        <v>19</v>
      </c>
      <c r="AF294" s="363">
        <v>1.0</v>
      </c>
      <c r="AG294" s="368" t="s">
        <v>565</v>
      </c>
      <c r="AH294" s="362"/>
      <c r="AI294" s="362">
        <v>2106.0</v>
      </c>
      <c r="AJ294" s="321" t="str">
        <f t="shared" si="8"/>
        <v>#REF!</v>
      </c>
      <c r="AK294" s="364" t="str">
        <f t="shared" si="9"/>
        <v>#REF!</v>
      </c>
      <c r="AL294" s="362"/>
      <c r="AM294" s="365">
        <v>43742.0</v>
      </c>
      <c r="AN294" s="362" t="s">
        <v>2341</v>
      </c>
    </row>
    <row r="295" ht="15.75" customHeight="1" outlineLevel="1">
      <c r="A295" s="355">
        <v>489.0</v>
      </c>
      <c r="B295" s="356"/>
      <c r="C295" s="319">
        <f t="shared" si="2"/>
        <v>292</v>
      </c>
      <c r="D295" s="349"/>
      <c r="E295" s="349"/>
      <c r="F295" s="349"/>
      <c r="G295" s="358"/>
      <c r="H295" s="367"/>
      <c r="I295" s="370" t="s">
        <v>2237</v>
      </c>
      <c r="J295" s="203"/>
      <c r="K295" s="203"/>
      <c r="L295" s="203"/>
      <c r="M295" s="203"/>
      <c r="N295" s="203"/>
      <c r="O295" s="203"/>
      <c r="P295" s="204"/>
      <c r="Q295" s="349"/>
      <c r="R295" s="349"/>
      <c r="S295" s="349"/>
      <c r="T295" s="358"/>
      <c r="U295" s="367"/>
      <c r="V295" s="370" t="s">
        <v>2238</v>
      </c>
      <c r="W295" s="203"/>
      <c r="X295" s="203"/>
      <c r="Y295" s="203"/>
      <c r="Z295" s="203"/>
      <c r="AA295" s="203"/>
      <c r="AB295" s="203"/>
      <c r="AC295" s="204"/>
      <c r="AD295" s="362" t="str">
        <f t="shared" si="3"/>
        <v>名称/codeNm</v>
      </c>
      <c r="AE295" s="363" t="s">
        <v>19</v>
      </c>
      <c r="AF295" s="363">
        <v>256.0</v>
      </c>
      <c r="AG295" s="368" t="s">
        <v>565</v>
      </c>
      <c r="AH295" s="362"/>
      <c r="AI295" s="362">
        <v>2106.0</v>
      </c>
      <c r="AJ295" s="321" t="str">
        <f t="shared" si="8"/>
        <v>#REF!</v>
      </c>
      <c r="AK295" s="364" t="str">
        <f t="shared" si="9"/>
        <v>#REF!</v>
      </c>
      <c r="AL295" s="362"/>
      <c r="AM295" s="365">
        <v>43742.0</v>
      </c>
      <c r="AN295" s="362" t="s">
        <v>2341</v>
      </c>
    </row>
    <row r="296" ht="15.75" customHeight="1" outlineLevel="1">
      <c r="A296" s="355">
        <v>490.0</v>
      </c>
      <c r="B296" s="356"/>
      <c r="C296" s="319">
        <f t="shared" si="2"/>
        <v>293</v>
      </c>
      <c r="D296" s="349"/>
      <c r="E296" s="349"/>
      <c r="F296" s="349"/>
      <c r="G296" s="358"/>
      <c r="H296" s="370" t="s">
        <v>1731</v>
      </c>
      <c r="I296" s="203"/>
      <c r="J296" s="203"/>
      <c r="K296" s="203"/>
      <c r="L296" s="203"/>
      <c r="M296" s="203"/>
      <c r="N296" s="203"/>
      <c r="O296" s="203"/>
      <c r="P296" s="204"/>
      <c r="Q296" s="349"/>
      <c r="R296" s="349"/>
      <c r="S296" s="349"/>
      <c r="T296" s="358"/>
      <c r="U296" s="370" t="s">
        <v>1594</v>
      </c>
      <c r="V296" s="203"/>
      <c r="W296" s="203"/>
      <c r="X296" s="203"/>
      <c r="Y296" s="203"/>
      <c r="Z296" s="203"/>
      <c r="AA296" s="203"/>
      <c r="AB296" s="203"/>
      <c r="AC296" s="204"/>
      <c r="AD296" s="362" t="str">
        <f t="shared" si="3"/>
        <v>BTS_ID/btsId</v>
      </c>
      <c r="AE296" s="363" t="s">
        <v>19</v>
      </c>
      <c r="AF296" s="363">
        <v>20.0</v>
      </c>
      <c r="AG296" s="368" t="s">
        <v>565</v>
      </c>
      <c r="AH296" s="362"/>
      <c r="AI296" s="362">
        <v>2108.0</v>
      </c>
      <c r="AJ296" s="321" t="str">
        <f t="shared" si="8"/>
        <v>#REF!</v>
      </c>
      <c r="AK296" s="364" t="str">
        <f t="shared" si="9"/>
        <v>#REF!</v>
      </c>
      <c r="AL296" s="362"/>
      <c r="AM296" s="365">
        <v>43742.0</v>
      </c>
      <c r="AN296" s="362" t="s">
        <v>2341</v>
      </c>
    </row>
    <row r="297" ht="15.75" customHeight="1" outlineLevel="1">
      <c r="A297" s="355">
        <v>491.0</v>
      </c>
      <c r="B297" s="356"/>
      <c r="C297" s="319">
        <f t="shared" si="2"/>
        <v>294</v>
      </c>
      <c r="D297" s="349"/>
      <c r="E297" s="349"/>
      <c r="F297" s="349"/>
      <c r="G297" s="358"/>
      <c r="H297" s="351" t="s">
        <v>1732</v>
      </c>
      <c r="I297" s="287"/>
      <c r="J297" s="287"/>
      <c r="K297" s="287"/>
      <c r="L297" s="287"/>
      <c r="M297" s="287"/>
      <c r="N297" s="287"/>
      <c r="O297" s="287"/>
      <c r="P297" s="288"/>
      <c r="Q297" s="349"/>
      <c r="R297" s="349"/>
      <c r="S297" s="349"/>
      <c r="T297" s="358"/>
      <c r="U297" s="351" t="s">
        <v>1738</v>
      </c>
      <c r="V297" s="287"/>
      <c r="W297" s="287"/>
      <c r="X297" s="287"/>
      <c r="Y297" s="287"/>
      <c r="Z297" s="287"/>
      <c r="AA297" s="287"/>
      <c r="AB297" s="287"/>
      <c r="AC297" s="288"/>
      <c r="AD297" s="362" t="str">
        <f t="shared" si="3"/>
        <v>セル内セル/cellInCell</v>
      </c>
      <c r="AE297" s="363" t="s">
        <v>525</v>
      </c>
      <c r="AF297" s="363" t="s">
        <v>565</v>
      </c>
      <c r="AG297" s="368" t="s">
        <v>565</v>
      </c>
      <c r="AH297" s="362"/>
      <c r="AI297" s="362">
        <v>2109.0</v>
      </c>
      <c r="AJ297" s="321" t="str">
        <f t="shared" si="8"/>
        <v>#REF!</v>
      </c>
      <c r="AK297" s="364" t="str">
        <f t="shared" si="9"/>
        <v>#REF!</v>
      </c>
      <c r="AL297" s="369"/>
      <c r="AM297" s="365">
        <v>43742.0</v>
      </c>
      <c r="AN297" s="362" t="s">
        <v>2341</v>
      </c>
    </row>
    <row r="298" ht="15.75" customHeight="1" outlineLevel="1">
      <c r="A298" s="355">
        <v>492.0</v>
      </c>
      <c r="B298" s="356"/>
      <c r="C298" s="319">
        <f t="shared" si="2"/>
        <v>295</v>
      </c>
      <c r="D298" s="349"/>
      <c r="E298" s="349"/>
      <c r="F298" s="349"/>
      <c r="G298" s="358"/>
      <c r="H298" s="358"/>
      <c r="I298" s="370" t="s">
        <v>2235</v>
      </c>
      <c r="J298" s="203"/>
      <c r="K298" s="203"/>
      <c r="L298" s="203"/>
      <c r="M298" s="203"/>
      <c r="N298" s="203"/>
      <c r="O298" s="203"/>
      <c r="P298" s="204"/>
      <c r="Q298" s="349"/>
      <c r="R298" s="349"/>
      <c r="S298" s="349"/>
      <c r="T298" s="358"/>
      <c r="U298" s="358"/>
      <c r="V298" s="370" t="s">
        <v>2236</v>
      </c>
      <c r="W298" s="203"/>
      <c r="X298" s="203"/>
      <c r="Y298" s="203"/>
      <c r="Z298" s="203"/>
      <c r="AA298" s="203"/>
      <c r="AB298" s="203"/>
      <c r="AC298" s="204"/>
      <c r="AD298" s="362" t="str">
        <f t="shared" si="3"/>
        <v>コード/code</v>
      </c>
      <c r="AE298" s="363" t="s">
        <v>19</v>
      </c>
      <c r="AF298" s="363">
        <v>1.0</v>
      </c>
      <c r="AG298" s="368" t="s">
        <v>565</v>
      </c>
      <c r="AH298" s="362"/>
      <c r="AI298" s="362">
        <v>2109.0</v>
      </c>
      <c r="AJ298" s="321" t="str">
        <f t="shared" si="8"/>
        <v>#REF!</v>
      </c>
      <c r="AK298" s="364" t="str">
        <f t="shared" si="9"/>
        <v>#REF!</v>
      </c>
      <c r="AL298" s="362"/>
      <c r="AM298" s="365">
        <v>43742.0</v>
      </c>
      <c r="AN298" s="362" t="s">
        <v>2341</v>
      </c>
    </row>
    <row r="299" ht="15.75" customHeight="1" outlineLevel="1">
      <c r="A299" s="355">
        <v>493.0</v>
      </c>
      <c r="B299" s="356"/>
      <c r="C299" s="319">
        <f t="shared" si="2"/>
        <v>296</v>
      </c>
      <c r="D299" s="349"/>
      <c r="E299" s="349"/>
      <c r="F299" s="349"/>
      <c r="G299" s="358"/>
      <c r="H299" s="367"/>
      <c r="I299" s="370" t="s">
        <v>2237</v>
      </c>
      <c r="J299" s="203"/>
      <c r="K299" s="203"/>
      <c r="L299" s="203"/>
      <c r="M299" s="203"/>
      <c r="N299" s="203"/>
      <c r="O299" s="203"/>
      <c r="P299" s="204"/>
      <c r="Q299" s="349"/>
      <c r="R299" s="349"/>
      <c r="S299" s="349"/>
      <c r="T299" s="358"/>
      <c r="U299" s="367"/>
      <c r="V299" s="370" t="s">
        <v>2238</v>
      </c>
      <c r="W299" s="203"/>
      <c r="X299" s="203"/>
      <c r="Y299" s="203"/>
      <c r="Z299" s="203"/>
      <c r="AA299" s="203"/>
      <c r="AB299" s="203"/>
      <c r="AC299" s="204"/>
      <c r="AD299" s="362" t="str">
        <f t="shared" si="3"/>
        <v>名称/codeNm</v>
      </c>
      <c r="AE299" s="363" t="s">
        <v>19</v>
      </c>
      <c r="AF299" s="363">
        <v>256.0</v>
      </c>
      <c r="AG299" s="368" t="s">
        <v>565</v>
      </c>
      <c r="AH299" s="362"/>
      <c r="AI299" s="362">
        <v>2109.0</v>
      </c>
      <c r="AJ299" s="321" t="str">
        <f t="shared" si="8"/>
        <v>#REF!</v>
      </c>
      <c r="AK299" s="364" t="str">
        <f t="shared" si="9"/>
        <v>#REF!</v>
      </c>
      <c r="AL299" s="362"/>
      <c r="AM299" s="365">
        <v>43742.0</v>
      </c>
      <c r="AN299" s="362" t="s">
        <v>2341</v>
      </c>
    </row>
    <row r="300" ht="15.75" customHeight="1" outlineLevel="1">
      <c r="A300" s="355">
        <v>494.0</v>
      </c>
      <c r="B300" s="356"/>
      <c r="C300" s="319">
        <f t="shared" si="2"/>
        <v>297</v>
      </c>
      <c r="D300" s="349"/>
      <c r="E300" s="349"/>
      <c r="F300" s="349"/>
      <c r="G300" s="358"/>
      <c r="H300" s="351" t="s">
        <v>1770</v>
      </c>
      <c r="I300" s="287"/>
      <c r="J300" s="287"/>
      <c r="K300" s="287"/>
      <c r="L300" s="287"/>
      <c r="M300" s="287"/>
      <c r="N300" s="287"/>
      <c r="O300" s="287"/>
      <c r="P300" s="288"/>
      <c r="Q300" s="349"/>
      <c r="R300" s="349"/>
      <c r="S300" s="349"/>
      <c r="T300" s="358"/>
      <c r="U300" s="351" t="s">
        <v>1771</v>
      </c>
      <c r="V300" s="287"/>
      <c r="W300" s="287"/>
      <c r="X300" s="287"/>
      <c r="Y300" s="287"/>
      <c r="Z300" s="287"/>
      <c r="AA300" s="287"/>
      <c r="AB300" s="287"/>
      <c r="AC300" s="288"/>
      <c r="AD300" s="362" t="str">
        <f t="shared" si="3"/>
        <v>5G帯域/fivegBandWidth</v>
      </c>
      <c r="AE300" s="363" t="s">
        <v>525</v>
      </c>
      <c r="AF300" s="363" t="s">
        <v>565</v>
      </c>
      <c r="AG300" s="368" t="s">
        <v>565</v>
      </c>
      <c r="AH300" s="362"/>
      <c r="AI300" s="362">
        <v>2118.0</v>
      </c>
      <c r="AJ300" s="321" t="str">
        <f t="shared" si="8"/>
        <v>#REF!</v>
      </c>
      <c r="AK300" s="364" t="str">
        <f t="shared" si="9"/>
        <v>#REF!</v>
      </c>
      <c r="AL300" s="369"/>
      <c r="AM300" s="365">
        <v>43742.0</v>
      </c>
      <c r="AN300" s="362" t="s">
        <v>2341</v>
      </c>
    </row>
    <row r="301" ht="15.75" customHeight="1" outlineLevel="1">
      <c r="A301" s="355">
        <v>495.0</v>
      </c>
      <c r="B301" s="356"/>
      <c r="C301" s="319">
        <f t="shared" si="2"/>
        <v>298</v>
      </c>
      <c r="D301" s="349"/>
      <c r="E301" s="349"/>
      <c r="F301" s="349"/>
      <c r="G301" s="358"/>
      <c r="H301" s="358"/>
      <c r="I301" s="370" t="s">
        <v>2235</v>
      </c>
      <c r="J301" s="203"/>
      <c r="K301" s="203"/>
      <c r="L301" s="203"/>
      <c r="M301" s="203"/>
      <c r="N301" s="203"/>
      <c r="O301" s="203"/>
      <c r="P301" s="204"/>
      <c r="Q301" s="349"/>
      <c r="R301" s="349"/>
      <c r="S301" s="349"/>
      <c r="T301" s="358"/>
      <c r="U301" s="358"/>
      <c r="V301" s="370" t="s">
        <v>2236</v>
      </c>
      <c r="W301" s="203"/>
      <c r="X301" s="203"/>
      <c r="Y301" s="203"/>
      <c r="Z301" s="203"/>
      <c r="AA301" s="203"/>
      <c r="AB301" s="203"/>
      <c r="AC301" s="204"/>
      <c r="AD301" s="362" t="str">
        <f t="shared" si="3"/>
        <v>コード/code</v>
      </c>
      <c r="AE301" s="363" t="s">
        <v>19</v>
      </c>
      <c r="AF301" s="363">
        <v>2.0</v>
      </c>
      <c r="AG301" s="368" t="s">
        <v>565</v>
      </c>
      <c r="AH301" s="362"/>
      <c r="AI301" s="362">
        <v>2118.0</v>
      </c>
      <c r="AJ301" s="321" t="str">
        <f t="shared" si="8"/>
        <v>#REF!</v>
      </c>
      <c r="AK301" s="364" t="str">
        <f t="shared" si="9"/>
        <v>#REF!</v>
      </c>
      <c r="AL301" s="362"/>
      <c r="AM301" s="365">
        <v>43742.0</v>
      </c>
      <c r="AN301" s="362" t="s">
        <v>2341</v>
      </c>
    </row>
    <row r="302" ht="15.75" customHeight="1" outlineLevel="1">
      <c r="A302" s="355">
        <v>496.0</v>
      </c>
      <c r="B302" s="356"/>
      <c r="C302" s="319">
        <f t="shared" si="2"/>
        <v>299</v>
      </c>
      <c r="D302" s="349"/>
      <c r="E302" s="349"/>
      <c r="F302" s="349"/>
      <c r="G302" s="358"/>
      <c r="H302" s="367"/>
      <c r="I302" s="370" t="s">
        <v>2237</v>
      </c>
      <c r="J302" s="203"/>
      <c r="K302" s="203"/>
      <c r="L302" s="203"/>
      <c r="M302" s="203"/>
      <c r="N302" s="203"/>
      <c r="O302" s="203"/>
      <c r="P302" s="204"/>
      <c r="Q302" s="349"/>
      <c r="R302" s="349"/>
      <c r="S302" s="349"/>
      <c r="T302" s="358"/>
      <c r="U302" s="367"/>
      <c r="V302" s="370" t="s">
        <v>2238</v>
      </c>
      <c r="W302" s="203"/>
      <c r="X302" s="203"/>
      <c r="Y302" s="203"/>
      <c r="Z302" s="203"/>
      <c r="AA302" s="203"/>
      <c r="AB302" s="203"/>
      <c r="AC302" s="204"/>
      <c r="AD302" s="362" t="str">
        <f t="shared" si="3"/>
        <v>名称/codeNm</v>
      </c>
      <c r="AE302" s="363" t="s">
        <v>19</v>
      </c>
      <c r="AF302" s="363">
        <v>256.0</v>
      </c>
      <c r="AG302" s="368" t="s">
        <v>565</v>
      </c>
      <c r="AH302" s="362"/>
      <c r="AI302" s="362">
        <v>2118.0</v>
      </c>
      <c r="AJ302" s="321" t="str">
        <f t="shared" si="8"/>
        <v>#REF!</v>
      </c>
      <c r="AK302" s="364" t="str">
        <f t="shared" si="9"/>
        <v>#REF!</v>
      </c>
      <c r="AL302" s="362"/>
      <c r="AM302" s="365">
        <v>43742.0</v>
      </c>
      <c r="AN302" s="362" t="s">
        <v>2341</v>
      </c>
    </row>
    <row r="303" ht="15.75" customHeight="1" outlineLevel="1">
      <c r="A303" s="355">
        <v>497.0</v>
      </c>
      <c r="B303" s="356"/>
      <c r="C303" s="319">
        <f t="shared" si="2"/>
        <v>300</v>
      </c>
      <c r="D303" s="349"/>
      <c r="E303" s="349"/>
      <c r="F303" s="349"/>
      <c r="G303" s="358"/>
      <c r="H303" s="370" t="s">
        <v>2380</v>
      </c>
      <c r="I303" s="203"/>
      <c r="J303" s="203"/>
      <c r="K303" s="203"/>
      <c r="L303" s="203"/>
      <c r="M303" s="203"/>
      <c r="N303" s="203"/>
      <c r="O303" s="203"/>
      <c r="P303" s="204"/>
      <c r="Q303" s="349"/>
      <c r="R303" s="349"/>
      <c r="S303" s="349"/>
      <c r="T303" s="358"/>
      <c r="U303" s="370" t="s">
        <v>1741</v>
      </c>
      <c r="V303" s="203"/>
      <c r="W303" s="203"/>
      <c r="X303" s="203"/>
      <c r="Y303" s="203"/>
      <c r="Z303" s="203"/>
      <c r="AA303" s="203"/>
      <c r="AB303" s="203"/>
      <c r="AC303" s="204"/>
      <c r="AD303" s="362" t="str">
        <f t="shared" si="3"/>
        <v>上位局_基地局管理番号/higherBaseNumber</v>
      </c>
      <c r="AE303" s="363" t="s">
        <v>19</v>
      </c>
      <c r="AF303" s="363">
        <v>20.0</v>
      </c>
      <c r="AG303" s="368" t="s">
        <v>565</v>
      </c>
      <c r="AH303" s="362"/>
      <c r="AI303" s="356">
        <v>2110.0</v>
      </c>
      <c r="AJ303" s="321" t="str">
        <f t="shared" si="8"/>
        <v>#REF!</v>
      </c>
      <c r="AK303" s="364" t="str">
        <f t="shared" si="9"/>
        <v>#REF!</v>
      </c>
      <c r="AL303" s="362"/>
      <c r="AM303" s="365">
        <v>43742.0</v>
      </c>
      <c r="AN303" s="362" t="s">
        <v>2341</v>
      </c>
    </row>
    <row r="304" ht="15.75" customHeight="1" outlineLevel="1">
      <c r="A304" s="355">
        <v>498.0</v>
      </c>
      <c r="B304" s="356"/>
      <c r="C304" s="319">
        <f t="shared" si="2"/>
        <v>301</v>
      </c>
      <c r="D304" s="357"/>
      <c r="E304" s="357"/>
      <c r="F304" s="357"/>
      <c r="G304" s="367"/>
      <c r="H304" s="370" t="s">
        <v>2381</v>
      </c>
      <c r="I304" s="203"/>
      <c r="J304" s="203"/>
      <c r="K304" s="203"/>
      <c r="L304" s="203"/>
      <c r="M304" s="203"/>
      <c r="N304" s="203"/>
      <c r="O304" s="203"/>
      <c r="P304" s="204"/>
      <c r="Q304" s="357"/>
      <c r="R304" s="357"/>
      <c r="S304" s="357"/>
      <c r="T304" s="367"/>
      <c r="U304" s="370" t="s">
        <v>1742</v>
      </c>
      <c r="V304" s="203"/>
      <c r="W304" s="203"/>
      <c r="X304" s="203"/>
      <c r="Y304" s="203"/>
      <c r="Z304" s="203"/>
      <c r="AA304" s="203"/>
      <c r="AB304" s="203"/>
      <c r="AC304" s="204"/>
      <c r="AD304" s="362" t="str">
        <f t="shared" si="3"/>
        <v>上位局_セクタ番号/higherSectorNumber</v>
      </c>
      <c r="AE304" s="363" t="s">
        <v>19</v>
      </c>
      <c r="AF304" s="363">
        <v>512.0</v>
      </c>
      <c r="AG304" s="363" t="s">
        <v>565</v>
      </c>
      <c r="AH304" s="362"/>
      <c r="AI304" s="356">
        <v>2111.0</v>
      </c>
      <c r="AJ304" s="321" t="str">
        <f t="shared" si="8"/>
        <v>#REF!</v>
      </c>
      <c r="AK304" s="364" t="str">
        <f t="shared" si="9"/>
        <v>#REF!</v>
      </c>
      <c r="AL304" s="362"/>
      <c r="AM304" s="365">
        <v>43742.0</v>
      </c>
      <c r="AN304" s="362" t="s">
        <v>2341</v>
      </c>
    </row>
    <row r="305" ht="15.75" customHeight="1">
      <c r="A305" s="282">
        <v>314.0</v>
      </c>
      <c r="B305" s="282">
        <v>302.0</v>
      </c>
      <c r="C305" s="282">
        <f t="shared" si="2"/>
        <v>302</v>
      </c>
      <c r="D305" s="294"/>
      <c r="E305" s="303"/>
      <c r="F305" s="371"/>
      <c r="G305" s="316" t="s">
        <v>78</v>
      </c>
      <c r="H305" s="284"/>
      <c r="I305" s="284"/>
      <c r="J305" s="284"/>
      <c r="K305" s="284"/>
      <c r="L305" s="284"/>
      <c r="M305" s="284"/>
      <c r="N305" s="284"/>
      <c r="O305" s="284"/>
      <c r="P305" s="285"/>
      <c r="Q305" s="294"/>
      <c r="R305" s="303"/>
      <c r="S305" s="305"/>
      <c r="T305" s="300" t="s">
        <v>2382</v>
      </c>
      <c r="U305" s="287"/>
      <c r="V305" s="287"/>
      <c r="W305" s="287"/>
      <c r="X305" s="287"/>
      <c r="Y305" s="287"/>
      <c r="Z305" s="287"/>
      <c r="AA305" s="287"/>
      <c r="AB305" s="287"/>
      <c r="AC305" s="288"/>
      <c r="AD305" s="289" t="str">
        <f t="shared" si="3"/>
        <v>サービスバンド情報(LTE)/svcBandLte</v>
      </c>
      <c r="AE305" s="290" t="s">
        <v>525</v>
      </c>
      <c r="AF305" s="290" t="s">
        <v>565</v>
      </c>
      <c r="AG305" s="297" t="s">
        <v>565</v>
      </c>
      <c r="AH305" s="291"/>
      <c r="AI305" s="282"/>
      <c r="AJ305" s="292"/>
      <c r="AK305" s="292"/>
      <c r="AL305" s="299"/>
      <c r="AM305" s="291"/>
      <c r="AN305" s="291"/>
    </row>
    <row r="306" ht="15.75" hidden="1" customHeight="1" outlineLevel="1">
      <c r="A306" s="282">
        <v>315.0</v>
      </c>
      <c r="B306" s="282">
        <v>303.0</v>
      </c>
      <c r="C306" s="282">
        <f t="shared" si="2"/>
        <v>303</v>
      </c>
      <c r="D306" s="309"/>
      <c r="E306" s="310"/>
      <c r="F306" s="311"/>
      <c r="G306" s="311"/>
      <c r="H306" s="372" t="s">
        <v>2373</v>
      </c>
      <c r="I306" s="372"/>
      <c r="J306" s="372"/>
      <c r="K306" s="372"/>
      <c r="L306" s="372"/>
      <c r="M306" s="372"/>
      <c r="N306" s="372"/>
      <c r="O306" s="372"/>
      <c r="P306" s="373"/>
      <c r="Q306" s="309"/>
      <c r="R306" s="310"/>
      <c r="S306" s="311"/>
      <c r="T306" s="311"/>
      <c r="U306" s="372" t="s">
        <v>2374</v>
      </c>
      <c r="V306" s="372"/>
      <c r="W306" s="372"/>
      <c r="X306" s="372"/>
      <c r="Y306" s="372"/>
      <c r="Z306" s="372"/>
      <c r="AA306" s="372"/>
      <c r="AB306" s="372"/>
      <c r="AC306" s="373"/>
      <c r="AD306" s="289" t="str">
        <f t="shared" si="3"/>
        <v>サービスバンドID/svcBandId</v>
      </c>
      <c r="AE306" s="290" t="s">
        <v>19</v>
      </c>
      <c r="AF306" s="290">
        <v>14.0</v>
      </c>
      <c r="AG306" s="290" t="s">
        <v>565</v>
      </c>
      <c r="AH306" s="291"/>
      <c r="AI306" s="282">
        <v>2201.0</v>
      </c>
      <c r="AJ306" s="292" t="str">
        <f t="shared" ref="AJ306:AJ383" si="10">IF(ISNA(VLOOKUP($AI306,'DB項目一覧'!$A:$F,4,0)),"",VLOOKUP($AI306,'DB項目一覧'!$A:$F,4,0))</f>
        <v>#REF!</v>
      </c>
      <c r="AK306" s="292" t="str">
        <f t="shared" ref="AK306:AK383" si="11">IF(ISNA(VLOOKUP($AI306,'DB項目一覧'!$A:$F,6,0)),"",VLOOKUP($AI306,'DB項目一覧'!$A:$F,6,0))</f>
        <v>#REF!</v>
      </c>
      <c r="AL306" s="293"/>
      <c r="AM306" s="331">
        <v>43556.0</v>
      </c>
      <c r="AN306" s="291" t="s">
        <v>2308</v>
      </c>
    </row>
    <row r="307" ht="15.75" hidden="1" customHeight="1" outlineLevel="1">
      <c r="A307" s="282">
        <v>316.0</v>
      </c>
      <c r="B307" s="282">
        <v>304.0</v>
      </c>
      <c r="C307" s="282">
        <f t="shared" si="2"/>
        <v>304</v>
      </c>
      <c r="D307" s="294"/>
      <c r="E307" s="303"/>
      <c r="F307" s="305"/>
      <c r="G307" s="305"/>
      <c r="H307" s="374" t="s">
        <v>2375</v>
      </c>
      <c r="I307" s="374"/>
      <c r="J307" s="374"/>
      <c r="K307" s="374"/>
      <c r="L307" s="374"/>
      <c r="M307" s="374"/>
      <c r="N307" s="374"/>
      <c r="O307" s="374"/>
      <c r="P307" s="375"/>
      <c r="Q307" s="294"/>
      <c r="R307" s="303"/>
      <c r="S307" s="305"/>
      <c r="T307" s="305"/>
      <c r="U307" s="374" t="s">
        <v>2376</v>
      </c>
      <c r="V307" s="374"/>
      <c r="W307" s="374"/>
      <c r="X307" s="374"/>
      <c r="Y307" s="374"/>
      <c r="Z307" s="374"/>
      <c r="AA307" s="374"/>
      <c r="AB307" s="374"/>
      <c r="AC307" s="375"/>
      <c r="AD307" s="289" t="str">
        <f t="shared" si="3"/>
        <v>サービスバンドID(画面)/svcBandIdNm</v>
      </c>
      <c r="AE307" s="290" t="s">
        <v>19</v>
      </c>
      <c r="AF307" s="290">
        <v>512.0</v>
      </c>
      <c r="AG307" s="297" t="s">
        <v>565</v>
      </c>
      <c r="AH307" s="291"/>
      <c r="AI307" s="282">
        <v>2204.0</v>
      </c>
      <c r="AJ307" s="292" t="str">
        <f t="shared" si="10"/>
        <v>#REF!</v>
      </c>
      <c r="AK307" s="292" t="str">
        <f t="shared" si="11"/>
        <v>#REF!</v>
      </c>
      <c r="AL307" s="293"/>
      <c r="AM307" s="331">
        <v>43556.0</v>
      </c>
      <c r="AN307" s="291" t="s">
        <v>2321</v>
      </c>
    </row>
    <row r="308" ht="15.75" hidden="1" customHeight="1" outlineLevel="1">
      <c r="A308" s="282">
        <v>317.0</v>
      </c>
      <c r="B308" s="282">
        <v>305.0</v>
      </c>
      <c r="C308" s="282">
        <f t="shared" si="2"/>
        <v>305</v>
      </c>
      <c r="D308" s="309"/>
      <c r="E308" s="310"/>
      <c r="F308" s="311"/>
      <c r="G308" s="311"/>
      <c r="H308" s="372" t="s">
        <v>1737</v>
      </c>
      <c r="I308" s="372"/>
      <c r="J308" s="372"/>
      <c r="K308" s="372"/>
      <c r="L308" s="372"/>
      <c r="M308" s="372"/>
      <c r="N308" s="372"/>
      <c r="O308" s="372"/>
      <c r="P308" s="373"/>
      <c r="Q308" s="309"/>
      <c r="R308" s="310"/>
      <c r="S308" s="311"/>
      <c r="T308" s="311"/>
      <c r="U308" s="372" t="s">
        <v>1559</v>
      </c>
      <c r="V308" s="372"/>
      <c r="W308" s="372"/>
      <c r="X308" s="372"/>
      <c r="Y308" s="372"/>
      <c r="Z308" s="372"/>
      <c r="AA308" s="372"/>
      <c r="AB308" s="372"/>
      <c r="AC308" s="373"/>
      <c r="AD308" s="289" t="str">
        <f t="shared" si="3"/>
        <v>無線機グループID/radioGroupId</v>
      </c>
      <c r="AE308" s="290" t="s">
        <v>19</v>
      </c>
      <c r="AF308" s="290">
        <v>14.0</v>
      </c>
      <c r="AG308" s="290" t="s">
        <v>565</v>
      </c>
      <c r="AH308" s="291"/>
      <c r="AI308" s="282">
        <v>2212.0</v>
      </c>
      <c r="AJ308" s="292" t="str">
        <f t="shared" si="10"/>
        <v>#REF!</v>
      </c>
      <c r="AK308" s="292" t="str">
        <f t="shared" si="11"/>
        <v>#REF!</v>
      </c>
      <c r="AL308" s="293"/>
      <c r="AM308" s="331">
        <v>43556.0</v>
      </c>
      <c r="AN308" s="291" t="s">
        <v>2308</v>
      </c>
    </row>
    <row r="309" ht="15.75" hidden="1" customHeight="1" outlineLevel="1">
      <c r="A309" s="282">
        <v>318.0</v>
      </c>
      <c r="B309" s="282">
        <v>306.0</v>
      </c>
      <c r="C309" s="282">
        <f t="shared" si="2"/>
        <v>306</v>
      </c>
      <c r="D309" s="294"/>
      <c r="E309" s="303"/>
      <c r="F309" s="305"/>
      <c r="G309" s="305"/>
      <c r="H309" s="372" t="s">
        <v>2319</v>
      </c>
      <c r="I309" s="372"/>
      <c r="J309" s="372"/>
      <c r="K309" s="372"/>
      <c r="L309" s="372"/>
      <c r="M309" s="372"/>
      <c r="N309" s="372"/>
      <c r="O309" s="372"/>
      <c r="P309" s="373"/>
      <c r="Q309" s="294"/>
      <c r="R309" s="303"/>
      <c r="S309" s="305"/>
      <c r="T309" s="305"/>
      <c r="U309" s="374" t="s">
        <v>2320</v>
      </c>
      <c r="V309" s="374"/>
      <c r="W309" s="374"/>
      <c r="X309" s="374"/>
      <c r="Y309" s="374"/>
      <c r="Z309" s="374"/>
      <c r="AA309" s="374"/>
      <c r="AB309" s="374"/>
      <c r="AC309" s="375"/>
      <c r="AD309" s="289" t="str">
        <f t="shared" si="3"/>
        <v>無線機グループID(画面)/radioGroupIdNm</v>
      </c>
      <c r="AE309" s="290" t="s">
        <v>19</v>
      </c>
      <c r="AF309" s="290">
        <v>512.0</v>
      </c>
      <c r="AG309" s="297" t="s">
        <v>565</v>
      </c>
      <c r="AH309" s="291"/>
      <c r="AI309" s="282">
        <v>1104.0</v>
      </c>
      <c r="AJ309" s="292" t="str">
        <f t="shared" si="10"/>
        <v>#REF!</v>
      </c>
      <c r="AK309" s="292" t="str">
        <f t="shared" si="11"/>
        <v>#REF!</v>
      </c>
      <c r="AL309" s="293" t="s">
        <v>2383</v>
      </c>
      <c r="AM309" s="331">
        <v>43556.0</v>
      </c>
      <c r="AN309" s="291" t="s">
        <v>2321</v>
      </c>
    </row>
    <row r="310" ht="15.75" hidden="1" customHeight="1" outlineLevel="1">
      <c r="A310" s="282">
        <v>319.0</v>
      </c>
      <c r="B310" s="282">
        <v>307.0</v>
      </c>
      <c r="C310" s="282">
        <f t="shared" si="2"/>
        <v>307</v>
      </c>
      <c r="D310" s="294"/>
      <c r="E310" s="303"/>
      <c r="F310" s="305"/>
      <c r="G310" s="305"/>
      <c r="H310" s="300" t="s">
        <v>2377</v>
      </c>
      <c r="I310" s="287"/>
      <c r="J310" s="287"/>
      <c r="K310" s="287"/>
      <c r="L310" s="287"/>
      <c r="M310" s="287"/>
      <c r="N310" s="287"/>
      <c r="O310" s="287"/>
      <c r="P310" s="288"/>
      <c r="Q310" s="294"/>
      <c r="R310" s="303"/>
      <c r="S310" s="305"/>
      <c r="T310" s="305"/>
      <c r="U310" s="300" t="s">
        <v>2378</v>
      </c>
      <c r="V310" s="287"/>
      <c r="W310" s="287"/>
      <c r="X310" s="287"/>
      <c r="Y310" s="287"/>
      <c r="Z310" s="287"/>
      <c r="AA310" s="287"/>
      <c r="AB310" s="287"/>
      <c r="AC310" s="288"/>
      <c r="AD310" s="289" t="str">
        <f t="shared" si="3"/>
        <v>通信種別/commKind</v>
      </c>
      <c r="AE310" s="290" t="s">
        <v>525</v>
      </c>
      <c r="AF310" s="290" t="s">
        <v>565</v>
      </c>
      <c r="AG310" s="297" t="s">
        <v>565</v>
      </c>
      <c r="AH310" s="291"/>
      <c r="AI310" s="282">
        <v>2205.0</v>
      </c>
      <c r="AJ310" s="292" t="str">
        <f t="shared" si="10"/>
        <v>#REF!</v>
      </c>
      <c r="AK310" s="292" t="str">
        <f t="shared" si="11"/>
        <v>#REF!</v>
      </c>
      <c r="AL310" s="299"/>
      <c r="AM310" s="291"/>
      <c r="AN310" s="291"/>
    </row>
    <row r="311" ht="15.75" hidden="1" customHeight="1" outlineLevel="1">
      <c r="A311" s="282">
        <v>320.0</v>
      </c>
      <c r="B311" s="282">
        <v>308.0</v>
      </c>
      <c r="C311" s="282">
        <f t="shared" si="2"/>
        <v>308</v>
      </c>
      <c r="D311" s="294"/>
      <c r="E311" s="303"/>
      <c r="F311" s="305"/>
      <c r="G311" s="305"/>
      <c r="H311" s="305"/>
      <c r="I311" s="295" t="s">
        <v>2235</v>
      </c>
      <c r="J311" s="203"/>
      <c r="K311" s="203"/>
      <c r="L311" s="203"/>
      <c r="M311" s="203"/>
      <c r="N311" s="203"/>
      <c r="O311" s="203"/>
      <c r="P311" s="204"/>
      <c r="Q311" s="294"/>
      <c r="R311" s="303"/>
      <c r="S311" s="305"/>
      <c r="T311" s="305"/>
      <c r="U311" s="305"/>
      <c r="V311" s="295" t="s">
        <v>2236</v>
      </c>
      <c r="W311" s="203"/>
      <c r="X311" s="203"/>
      <c r="Y311" s="203"/>
      <c r="Z311" s="203"/>
      <c r="AA311" s="203"/>
      <c r="AB311" s="203"/>
      <c r="AC311" s="204"/>
      <c r="AD311" s="289" t="str">
        <f t="shared" si="3"/>
        <v>コード/code</v>
      </c>
      <c r="AE311" s="290" t="s">
        <v>19</v>
      </c>
      <c r="AF311" s="290">
        <v>1.0</v>
      </c>
      <c r="AG311" s="297" t="s">
        <v>565</v>
      </c>
      <c r="AH311" s="291"/>
      <c r="AI311" s="282">
        <v>2205.0</v>
      </c>
      <c r="AJ311" s="292" t="str">
        <f t="shared" si="10"/>
        <v>#REF!</v>
      </c>
      <c r="AK311" s="292" t="str">
        <f t="shared" si="11"/>
        <v>#REF!</v>
      </c>
      <c r="AL311" s="293"/>
      <c r="AM311" s="291"/>
      <c r="AN311" s="291"/>
    </row>
    <row r="312" ht="15.75" hidden="1" customHeight="1" outlineLevel="1">
      <c r="A312" s="282">
        <v>321.0</v>
      </c>
      <c r="B312" s="282">
        <v>309.0</v>
      </c>
      <c r="C312" s="282">
        <f t="shared" si="2"/>
        <v>309</v>
      </c>
      <c r="D312" s="294"/>
      <c r="E312" s="303"/>
      <c r="F312" s="305"/>
      <c r="G312" s="305"/>
      <c r="H312" s="305"/>
      <c r="I312" s="295" t="s">
        <v>2237</v>
      </c>
      <c r="J312" s="203"/>
      <c r="K312" s="203"/>
      <c r="L312" s="203"/>
      <c r="M312" s="203"/>
      <c r="N312" s="203"/>
      <c r="O312" s="203"/>
      <c r="P312" s="204"/>
      <c r="Q312" s="294"/>
      <c r="R312" s="303"/>
      <c r="S312" s="305"/>
      <c r="T312" s="305"/>
      <c r="U312" s="305"/>
      <c r="V312" s="295" t="s">
        <v>2238</v>
      </c>
      <c r="W312" s="203"/>
      <c r="X312" s="203"/>
      <c r="Y312" s="203"/>
      <c r="Z312" s="203"/>
      <c r="AA312" s="203"/>
      <c r="AB312" s="203"/>
      <c r="AC312" s="204"/>
      <c r="AD312" s="289" t="str">
        <f t="shared" si="3"/>
        <v>名称/codeNm</v>
      </c>
      <c r="AE312" s="290" t="s">
        <v>19</v>
      </c>
      <c r="AF312" s="290">
        <v>256.0</v>
      </c>
      <c r="AG312" s="297" t="s">
        <v>565</v>
      </c>
      <c r="AH312" s="291"/>
      <c r="AI312" s="282">
        <v>2205.0</v>
      </c>
      <c r="AJ312" s="292" t="str">
        <f t="shared" si="10"/>
        <v>#REF!</v>
      </c>
      <c r="AK312" s="292" t="str">
        <f t="shared" si="11"/>
        <v>#REF!</v>
      </c>
      <c r="AL312" s="293"/>
      <c r="AM312" s="291"/>
      <c r="AN312" s="291"/>
    </row>
    <row r="313" ht="15.75" hidden="1" customHeight="1" outlineLevel="1">
      <c r="A313" s="282">
        <v>322.0</v>
      </c>
      <c r="B313" s="282">
        <v>310.0</v>
      </c>
      <c r="C313" s="282">
        <f t="shared" si="2"/>
        <v>310</v>
      </c>
      <c r="D313" s="309"/>
      <c r="E313" s="310"/>
      <c r="F313" s="311"/>
      <c r="G313" s="311"/>
      <c r="H313" s="316" t="s">
        <v>1676</v>
      </c>
      <c r="I313" s="284"/>
      <c r="J313" s="284"/>
      <c r="K313" s="284"/>
      <c r="L313" s="284"/>
      <c r="M313" s="284"/>
      <c r="N313" s="284"/>
      <c r="O313" s="284"/>
      <c r="P313" s="285"/>
      <c r="Q313" s="309"/>
      <c r="R313" s="310"/>
      <c r="S313" s="311"/>
      <c r="T313" s="311"/>
      <c r="U313" s="316" t="s">
        <v>2379</v>
      </c>
      <c r="V313" s="284"/>
      <c r="W313" s="284"/>
      <c r="X313" s="284"/>
      <c r="Y313" s="284"/>
      <c r="Z313" s="284"/>
      <c r="AA313" s="284"/>
      <c r="AB313" s="284"/>
      <c r="AC313" s="285"/>
      <c r="AD313" s="289" t="str">
        <f t="shared" si="3"/>
        <v>新設既設区分/svcBandInstallFlg</v>
      </c>
      <c r="AE313" s="290" t="s">
        <v>525</v>
      </c>
      <c r="AF313" s="290" t="s">
        <v>565</v>
      </c>
      <c r="AG313" s="290" t="s">
        <v>565</v>
      </c>
      <c r="AH313" s="291"/>
      <c r="AI313" s="282">
        <v>2206.0</v>
      </c>
      <c r="AJ313" s="292" t="str">
        <f t="shared" si="10"/>
        <v>#REF!</v>
      </c>
      <c r="AK313" s="292" t="str">
        <f t="shared" si="11"/>
        <v>#REF!</v>
      </c>
      <c r="AL313" s="299"/>
      <c r="AM313" s="291"/>
      <c r="AN313" s="291"/>
    </row>
    <row r="314" ht="15.75" hidden="1" customHeight="1" outlineLevel="1">
      <c r="A314" s="282">
        <v>323.0</v>
      </c>
      <c r="B314" s="282">
        <v>311.0</v>
      </c>
      <c r="C314" s="282">
        <f t="shared" si="2"/>
        <v>311</v>
      </c>
      <c r="D314" s="294"/>
      <c r="E314" s="303"/>
      <c r="F314" s="305"/>
      <c r="G314" s="305"/>
      <c r="H314" s="305"/>
      <c r="I314" s="295" t="s">
        <v>2235</v>
      </c>
      <c r="J314" s="203"/>
      <c r="K314" s="203"/>
      <c r="L314" s="203"/>
      <c r="M314" s="203"/>
      <c r="N314" s="203"/>
      <c r="O314" s="203"/>
      <c r="P314" s="204"/>
      <c r="Q314" s="294"/>
      <c r="R314" s="303"/>
      <c r="S314" s="305"/>
      <c r="T314" s="305"/>
      <c r="U314" s="305"/>
      <c r="V314" s="295" t="s">
        <v>2236</v>
      </c>
      <c r="W314" s="203"/>
      <c r="X314" s="203"/>
      <c r="Y314" s="203"/>
      <c r="Z314" s="203"/>
      <c r="AA314" s="203"/>
      <c r="AB314" s="203"/>
      <c r="AC314" s="204"/>
      <c r="AD314" s="289" t="str">
        <f t="shared" si="3"/>
        <v>コード/code</v>
      </c>
      <c r="AE314" s="290" t="s">
        <v>19</v>
      </c>
      <c r="AF314" s="290">
        <v>1.0</v>
      </c>
      <c r="AG314" s="297" t="s">
        <v>565</v>
      </c>
      <c r="AH314" s="291"/>
      <c r="AI314" s="282">
        <v>2206.0</v>
      </c>
      <c r="AJ314" s="292" t="str">
        <f t="shared" si="10"/>
        <v>#REF!</v>
      </c>
      <c r="AK314" s="292" t="str">
        <f t="shared" si="11"/>
        <v>#REF!</v>
      </c>
      <c r="AL314" s="293"/>
      <c r="AM314" s="291"/>
      <c r="AN314" s="291"/>
    </row>
    <row r="315" ht="15.75" hidden="1" customHeight="1" outlineLevel="1">
      <c r="A315" s="282">
        <v>324.0</v>
      </c>
      <c r="B315" s="282">
        <v>312.0</v>
      </c>
      <c r="C315" s="282">
        <f t="shared" si="2"/>
        <v>312</v>
      </c>
      <c r="D315" s="294"/>
      <c r="E315" s="303"/>
      <c r="F315" s="305"/>
      <c r="G315" s="305"/>
      <c r="H315" s="305"/>
      <c r="I315" s="295" t="s">
        <v>2237</v>
      </c>
      <c r="J315" s="203"/>
      <c r="K315" s="203"/>
      <c r="L315" s="203"/>
      <c r="M315" s="203"/>
      <c r="N315" s="203"/>
      <c r="O315" s="203"/>
      <c r="P315" s="204"/>
      <c r="Q315" s="294"/>
      <c r="R315" s="303"/>
      <c r="S315" s="305"/>
      <c r="T315" s="305"/>
      <c r="U315" s="305"/>
      <c r="V315" s="295" t="s">
        <v>2238</v>
      </c>
      <c r="W315" s="203"/>
      <c r="X315" s="203"/>
      <c r="Y315" s="203"/>
      <c r="Z315" s="203"/>
      <c r="AA315" s="203"/>
      <c r="AB315" s="203"/>
      <c r="AC315" s="204"/>
      <c r="AD315" s="289" t="str">
        <f t="shared" si="3"/>
        <v>名称/codeNm</v>
      </c>
      <c r="AE315" s="290" t="s">
        <v>19</v>
      </c>
      <c r="AF315" s="290">
        <v>256.0</v>
      </c>
      <c r="AG315" s="297" t="s">
        <v>565</v>
      </c>
      <c r="AH315" s="291"/>
      <c r="AI315" s="282">
        <v>2206.0</v>
      </c>
      <c r="AJ315" s="292" t="str">
        <f t="shared" si="10"/>
        <v>#REF!</v>
      </c>
      <c r="AK315" s="292" t="str">
        <f t="shared" si="11"/>
        <v>#REF!</v>
      </c>
      <c r="AL315" s="293"/>
      <c r="AM315" s="291"/>
      <c r="AN315" s="291"/>
    </row>
    <row r="316" ht="15.75" hidden="1" customHeight="1" outlineLevel="1">
      <c r="A316" s="282">
        <v>325.0</v>
      </c>
      <c r="B316" s="282">
        <v>313.0</v>
      </c>
      <c r="C316" s="282">
        <f t="shared" si="2"/>
        <v>313</v>
      </c>
      <c r="D316" s="294"/>
      <c r="E316" s="303"/>
      <c r="F316" s="305"/>
      <c r="G316" s="305"/>
      <c r="H316" s="295" t="s">
        <v>1731</v>
      </c>
      <c r="I316" s="203"/>
      <c r="J316" s="203"/>
      <c r="K316" s="203"/>
      <c r="L316" s="203"/>
      <c r="M316" s="203"/>
      <c r="N316" s="203"/>
      <c r="O316" s="203"/>
      <c r="P316" s="204"/>
      <c r="Q316" s="294"/>
      <c r="R316" s="303"/>
      <c r="S316" s="305"/>
      <c r="T316" s="305"/>
      <c r="U316" s="295" t="s">
        <v>1594</v>
      </c>
      <c r="V316" s="203"/>
      <c r="W316" s="203"/>
      <c r="X316" s="203"/>
      <c r="Y316" s="203"/>
      <c r="Z316" s="203"/>
      <c r="AA316" s="203"/>
      <c r="AB316" s="203"/>
      <c r="AC316" s="204"/>
      <c r="AD316" s="289" t="str">
        <f t="shared" si="3"/>
        <v>BTS_ID/btsId</v>
      </c>
      <c r="AE316" s="290" t="s">
        <v>19</v>
      </c>
      <c r="AF316" s="290">
        <v>20.0</v>
      </c>
      <c r="AG316" s="297" t="s">
        <v>565</v>
      </c>
      <c r="AH316" s="291"/>
      <c r="AI316" s="282">
        <v>2208.0</v>
      </c>
      <c r="AJ316" s="292" t="str">
        <f t="shared" si="10"/>
        <v>#REF!</v>
      </c>
      <c r="AK316" s="292" t="str">
        <f t="shared" si="11"/>
        <v>#REF!</v>
      </c>
      <c r="AL316" s="293"/>
      <c r="AM316" s="291"/>
      <c r="AN316" s="291"/>
    </row>
    <row r="317" ht="15.75" hidden="1" customHeight="1" outlineLevel="1">
      <c r="A317" s="282">
        <v>326.0</v>
      </c>
      <c r="B317" s="282">
        <v>314.0</v>
      </c>
      <c r="C317" s="282">
        <f t="shared" si="2"/>
        <v>314</v>
      </c>
      <c r="D317" s="294"/>
      <c r="E317" s="303"/>
      <c r="F317" s="305"/>
      <c r="G317" s="305"/>
      <c r="H317" s="300" t="s">
        <v>1732</v>
      </c>
      <c r="I317" s="287"/>
      <c r="J317" s="287"/>
      <c r="K317" s="287"/>
      <c r="L317" s="287"/>
      <c r="M317" s="287"/>
      <c r="N317" s="287"/>
      <c r="O317" s="287"/>
      <c r="P317" s="288"/>
      <c r="Q317" s="294"/>
      <c r="R317" s="303"/>
      <c r="S317" s="305"/>
      <c r="T317" s="305"/>
      <c r="U317" s="300" t="s">
        <v>1738</v>
      </c>
      <c r="V317" s="287"/>
      <c r="W317" s="287"/>
      <c r="X317" s="287"/>
      <c r="Y317" s="287"/>
      <c r="Z317" s="287"/>
      <c r="AA317" s="287"/>
      <c r="AB317" s="287"/>
      <c r="AC317" s="288"/>
      <c r="AD317" s="289" t="str">
        <f t="shared" si="3"/>
        <v>セル内セル/cellInCell</v>
      </c>
      <c r="AE317" s="290" t="s">
        <v>525</v>
      </c>
      <c r="AF317" s="290" t="s">
        <v>565</v>
      </c>
      <c r="AG317" s="297" t="s">
        <v>565</v>
      </c>
      <c r="AH317" s="291"/>
      <c r="AI317" s="282">
        <v>2209.0</v>
      </c>
      <c r="AJ317" s="292" t="str">
        <f t="shared" si="10"/>
        <v>#REF!</v>
      </c>
      <c r="AK317" s="292" t="str">
        <f t="shared" si="11"/>
        <v>#REF!</v>
      </c>
      <c r="AL317" s="299"/>
      <c r="AM317" s="291"/>
      <c r="AN317" s="291"/>
    </row>
    <row r="318" ht="15.75" hidden="1" customHeight="1" outlineLevel="1">
      <c r="A318" s="282">
        <v>327.0</v>
      </c>
      <c r="B318" s="282">
        <v>315.0</v>
      </c>
      <c r="C318" s="282">
        <f t="shared" si="2"/>
        <v>315</v>
      </c>
      <c r="D318" s="294"/>
      <c r="E318" s="303"/>
      <c r="F318" s="305"/>
      <c r="G318" s="305"/>
      <c r="H318" s="305"/>
      <c r="I318" s="295" t="s">
        <v>2235</v>
      </c>
      <c r="J318" s="203"/>
      <c r="K318" s="203"/>
      <c r="L318" s="203"/>
      <c r="M318" s="203"/>
      <c r="N318" s="203"/>
      <c r="O318" s="203"/>
      <c r="P318" s="204"/>
      <c r="Q318" s="294"/>
      <c r="R318" s="303"/>
      <c r="S318" s="305"/>
      <c r="T318" s="305"/>
      <c r="U318" s="305"/>
      <c r="V318" s="295" t="s">
        <v>2236</v>
      </c>
      <c r="W318" s="203"/>
      <c r="X318" s="203"/>
      <c r="Y318" s="203"/>
      <c r="Z318" s="203"/>
      <c r="AA318" s="203"/>
      <c r="AB318" s="203"/>
      <c r="AC318" s="204"/>
      <c r="AD318" s="289" t="str">
        <f t="shared" si="3"/>
        <v>コード/code</v>
      </c>
      <c r="AE318" s="290" t="s">
        <v>19</v>
      </c>
      <c r="AF318" s="290">
        <v>1.0</v>
      </c>
      <c r="AG318" s="297" t="s">
        <v>565</v>
      </c>
      <c r="AH318" s="291"/>
      <c r="AI318" s="282">
        <v>2209.0</v>
      </c>
      <c r="AJ318" s="292" t="str">
        <f t="shared" si="10"/>
        <v>#REF!</v>
      </c>
      <c r="AK318" s="292" t="str">
        <f t="shared" si="11"/>
        <v>#REF!</v>
      </c>
      <c r="AL318" s="293"/>
      <c r="AM318" s="291"/>
      <c r="AN318" s="291"/>
    </row>
    <row r="319" ht="15.75" hidden="1" customHeight="1" outlineLevel="1">
      <c r="A319" s="282">
        <v>328.0</v>
      </c>
      <c r="B319" s="282">
        <v>316.0</v>
      </c>
      <c r="C319" s="282">
        <f t="shared" si="2"/>
        <v>316</v>
      </c>
      <c r="D319" s="294"/>
      <c r="E319" s="303"/>
      <c r="F319" s="305"/>
      <c r="G319" s="305"/>
      <c r="H319" s="305"/>
      <c r="I319" s="295" t="s">
        <v>2237</v>
      </c>
      <c r="J319" s="203"/>
      <c r="K319" s="203"/>
      <c r="L319" s="203"/>
      <c r="M319" s="203"/>
      <c r="N319" s="203"/>
      <c r="O319" s="203"/>
      <c r="P319" s="204"/>
      <c r="Q319" s="294"/>
      <c r="R319" s="303"/>
      <c r="S319" s="305"/>
      <c r="T319" s="305"/>
      <c r="U319" s="305"/>
      <c r="V319" s="295" t="s">
        <v>2238</v>
      </c>
      <c r="W319" s="203"/>
      <c r="X319" s="203"/>
      <c r="Y319" s="203"/>
      <c r="Z319" s="203"/>
      <c r="AA319" s="203"/>
      <c r="AB319" s="203"/>
      <c r="AC319" s="204"/>
      <c r="AD319" s="289" t="str">
        <f t="shared" si="3"/>
        <v>名称/codeNm</v>
      </c>
      <c r="AE319" s="290" t="s">
        <v>19</v>
      </c>
      <c r="AF319" s="290">
        <v>256.0</v>
      </c>
      <c r="AG319" s="297" t="s">
        <v>565</v>
      </c>
      <c r="AH319" s="291"/>
      <c r="AI319" s="282">
        <v>2209.0</v>
      </c>
      <c r="AJ319" s="292" t="str">
        <f t="shared" si="10"/>
        <v>#REF!</v>
      </c>
      <c r="AK319" s="292" t="str">
        <f t="shared" si="11"/>
        <v>#REF!</v>
      </c>
      <c r="AL319" s="293"/>
      <c r="AM319" s="291"/>
      <c r="AN319" s="291"/>
    </row>
    <row r="320" ht="15.75" hidden="1" customHeight="1" outlineLevel="1">
      <c r="A320" s="282">
        <v>329.0</v>
      </c>
      <c r="B320" s="282">
        <v>317.0</v>
      </c>
      <c r="C320" s="282">
        <f t="shared" si="2"/>
        <v>317</v>
      </c>
      <c r="D320" s="294"/>
      <c r="E320" s="303"/>
      <c r="F320" s="305"/>
      <c r="G320" s="305"/>
      <c r="H320" s="300" t="s">
        <v>1733</v>
      </c>
      <c r="I320" s="287"/>
      <c r="J320" s="287"/>
      <c r="K320" s="287"/>
      <c r="L320" s="287"/>
      <c r="M320" s="287"/>
      <c r="N320" s="287"/>
      <c r="O320" s="287"/>
      <c r="P320" s="288"/>
      <c r="Q320" s="294"/>
      <c r="R320" s="303"/>
      <c r="S320" s="305"/>
      <c r="T320" s="305"/>
      <c r="U320" s="300" t="s">
        <v>1739</v>
      </c>
      <c r="V320" s="287"/>
      <c r="W320" s="287"/>
      <c r="X320" s="287"/>
      <c r="Y320" s="287"/>
      <c r="Z320" s="287"/>
      <c r="AA320" s="287"/>
      <c r="AB320" s="287"/>
      <c r="AC320" s="288"/>
      <c r="AD320" s="289" t="str">
        <f t="shared" si="3"/>
        <v>LTE帯域/lteBandWidth</v>
      </c>
      <c r="AE320" s="290" t="s">
        <v>525</v>
      </c>
      <c r="AF320" s="290" t="s">
        <v>565</v>
      </c>
      <c r="AG320" s="297" t="s">
        <v>565</v>
      </c>
      <c r="AH320" s="291"/>
      <c r="AI320" s="282">
        <v>2218.0</v>
      </c>
      <c r="AJ320" s="292" t="str">
        <f t="shared" si="10"/>
        <v>#REF!</v>
      </c>
      <c r="AK320" s="292" t="str">
        <f t="shared" si="11"/>
        <v>#REF!</v>
      </c>
      <c r="AL320" s="299"/>
      <c r="AM320" s="291"/>
      <c r="AN320" s="291"/>
    </row>
    <row r="321" ht="15.75" hidden="1" customHeight="1" outlineLevel="1">
      <c r="A321" s="282">
        <v>330.0</v>
      </c>
      <c r="B321" s="282">
        <v>318.0</v>
      </c>
      <c r="C321" s="282">
        <f t="shared" si="2"/>
        <v>318</v>
      </c>
      <c r="D321" s="294"/>
      <c r="E321" s="303"/>
      <c r="F321" s="305"/>
      <c r="G321" s="305"/>
      <c r="H321" s="305"/>
      <c r="I321" s="295" t="s">
        <v>2235</v>
      </c>
      <c r="J321" s="203"/>
      <c r="K321" s="203"/>
      <c r="L321" s="203"/>
      <c r="M321" s="203"/>
      <c r="N321" s="203"/>
      <c r="O321" s="203"/>
      <c r="P321" s="204"/>
      <c r="Q321" s="294"/>
      <c r="R321" s="303"/>
      <c r="S321" s="305"/>
      <c r="T321" s="305"/>
      <c r="U321" s="305"/>
      <c r="V321" s="295" t="s">
        <v>2236</v>
      </c>
      <c r="W321" s="203"/>
      <c r="X321" s="203"/>
      <c r="Y321" s="203"/>
      <c r="Z321" s="203"/>
      <c r="AA321" s="203"/>
      <c r="AB321" s="203"/>
      <c r="AC321" s="204"/>
      <c r="AD321" s="289" t="str">
        <f t="shared" si="3"/>
        <v>コード/code</v>
      </c>
      <c r="AE321" s="290" t="s">
        <v>19</v>
      </c>
      <c r="AF321" s="290">
        <v>2.0</v>
      </c>
      <c r="AG321" s="297" t="s">
        <v>565</v>
      </c>
      <c r="AH321" s="291"/>
      <c r="AI321" s="282">
        <v>2218.0</v>
      </c>
      <c r="AJ321" s="292" t="str">
        <f t="shared" si="10"/>
        <v>#REF!</v>
      </c>
      <c r="AK321" s="292" t="str">
        <f t="shared" si="11"/>
        <v>#REF!</v>
      </c>
      <c r="AL321" s="293"/>
      <c r="AM321" s="291"/>
      <c r="AN321" s="291"/>
    </row>
    <row r="322" ht="15.75" hidden="1" customHeight="1" outlineLevel="1">
      <c r="A322" s="282">
        <v>331.0</v>
      </c>
      <c r="B322" s="282">
        <v>319.0</v>
      </c>
      <c r="C322" s="282">
        <f t="shared" si="2"/>
        <v>319</v>
      </c>
      <c r="D322" s="294"/>
      <c r="E322" s="303"/>
      <c r="F322" s="305"/>
      <c r="G322" s="305"/>
      <c r="H322" s="305"/>
      <c r="I322" s="295" t="s">
        <v>2237</v>
      </c>
      <c r="J322" s="203"/>
      <c r="K322" s="203"/>
      <c r="L322" s="203"/>
      <c r="M322" s="203"/>
      <c r="N322" s="203"/>
      <c r="O322" s="203"/>
      <c r="P322" s="204"/>
      <c r="Q322" s="294"/>
      <c r="R322" s="303"/>
      <c r="S322" s="305"/>
      <c r="T322" s="305"/>
      <c r="U322" s="305"/>
      <c r="V322" s="295" t="s">
        <v>2238</v>
      </c>
      <c r="W322" s="203"/>
      <c r="X322" s="203"/>
      <c r="Y322" s="203"/>
      <c r="Z322" s="203"/>
      <c r="AA322" s="203"/>
      <c r="AB322" s="203"/>
      <c r="AC322" s="204"/>
      <c r="AD322" s="289" t="str">
        <f t="shared" si="3"/>
        <v>名称/codeNm</v>
      </c>
      <c r="AE322" s="290" t="s">
        <v>19</v>
      </c>
      <c r="AF322" s="290">
        <v>256.0</v>
      </c>
      <c r="AG322" s="297" t="s">
        <v>565</v>
      </c>
      <c r="AH322" s="291"/>
      <c r="AI322" s="282">
        <v>2218.0</v>
      </c>
      <c r="AJ322" s="292" t="str">
        <f t="shared" si="10"/>
        <v>#REF!</v>
      </c>
      <c r="AK322" s="292" t="str">
        <f t="shared" si="11"/>
        <v>#REF!</v>
      </c>
      <c r="AL322" s="293"/>
      <c r="AM322" s="291"/>
      <c r="AN322" s="291"/>
    </row>
    <row r="323" ht="15.75" hidden="1" customHeight="1" outlineLevel="1">
      <c r="A323" s="282">
        <v>335.0</v>
      </c>
      <c r="B323" s="282">
        <v>320.0</v>
      </c>
      <c r="C323" s="282">
        <f t="shared" si="2"/>
        <v>320</v>
      </c>
      <c r="D323" s="294"/>
      <c r="E323" s="303"/>
      <c r="F323" s="305"/>
      <c r="G323" s="305"/>
      <c r="H323" s="300" t="s">
        <v>2384</v>
      </c>
      <c r="I323" s="287"/>
      <c r="J323" s="287"/>
      <c r="K323" s="287"/>
      <c r="L323" s="287"/>
      <c r="M323" s="287"/>
      <c r="N323" s="287"/>
      <c r="O323" s="287"/>
      <c r="P323" s="288"/>
      <c r="Q323" s="309"/>
      <c r="R323" s="310"/>
      <c r="S323" s="311"/>
      <c r="T323" s="311"/>
      <c r="U323" s="376" t="s">
        <v>1740</v>
      </c>
      <c r="V323" s="287"/>
      <c r="W323" s="287"/>
      <c r="X323" s="287"/>
      <c r="Y323" s="287"/>
      <c r="Z323" s="287"/>
      <c r="AA323" s="287"/>
      <c r="AB323" s="287"/>
      <c r="AC323" s="288"/>
      <c r="AD323" s="289" t="str">
        <f t="shared" si="3"/>
        <v>地域BWA/areaBwa</v>
      </c>
      <c r="AE323" s="290" t="s">
        <v>525</v>
      </c>
      <c r="AF323" s="290" t="s">
        <v>565</v>
      </c>
      <c r="AG323" s="290" t="s">
        <v>565</v>
      </c>
      <c r="AH323" s="291"/>
      <c r="AI323" s="282">
        <v>2222.0</v>
      </c>
      <c r="AJ323" s="292" t="str">
        <f t="shared" si="10"/>
        <v>#REF!</v>
      </c>
      <c r="AK323" s="292" t="str">
        <f t="shared" si="11"/>
        <v>#REF!</v>
      </c>
      <c r="AL323" s="293"/>
      <c r="AM323" s="331">
        <v>43556.0</v>
      </c>
      <c r="AN323" s="291" t="s">
        <v>2308</v>
      </c>
    </row>
    <row r="324" ht="15.75" hidden="1" customHeight="1" outlineLevel="1">
      <c r="A324" s="282">
        <v>336.0</v>
      </c>
      <c r="B324" s="282">
        <v>321.0</v>
      </c>
      <c r="C324" s="282">
        <f t="shared" si="2"/>
        <v>321</v>
      </c>
      <c r="D324" s="309"/>
      <c r="E324" s="310"/>
      <c r="F324" s="311"/>
      <c r="G324" s="311"/>
      <c r="H324" s="305"/>
      <c r="I324" s="295" t="s">
        <v>2235</v>
      </c>
      <c r="J324" s="203"/>
      <c r="K324" s="203"/>
      <c r="L324" s="203"/>
      <c r="M324" s="203"/>
      <c r="N324" s="203"/>
      <c r="O324" s="203"/>
      <c r="P324" s="204"/>
      <c r="Q324" s="309"/>
      <c r="R324" s="310"/>
      <c r="S324" s="311"/>
      <c r="T324" s="311"/>
      <c r="U324" s="305"/>
      <c r="V324" s="295" t="s">
        <v>2236</v>
      </c>
      <c r="W324" s="203"/>
      <c r="X324" s="203"/>
      <c r="Y324" s="203"/>
      <c r="Z324" s="203"/>
      <c r="AA324" s="203"/>
      <c r="AB324" s="203"/>
      <c r="AC324" s="204"/>
      <c r="AD324" s="289" t="str">
        <f t="shared" si="3"/>
        <v>コード/code</v>
      </c>
      <c r="AE324" s="290" t="s">
        <v>19</v>
      </c>
      <c r="AF324" s="290">
        <v>3.0</v>
      </c>
      <c r="AG324" s="290" t="s">
        <v>565</v>
      </c>
      <c r="AH324" s="291"/>
      <c r="AI324" s="282">
        <v>2222.0</v>
      </c>
      <c r="AJ324" s="292" t="str">
        <f t="shared" si="10"/>
        <v>#REF!</v>
      </c>
      <c r="AK324" s="292" t="str">
        <f t="shared" si="11"/>
        <v>#REF!</v>
      </c>
      <c r="AL324" s="299"/>
      <c r="AM324" s="331">
        <v>43556.0</v>
      </c>
      <c r="AN324" s="291" t="s">
        <v>2308</v>
      </c>
    </row>
    <row r="325" ht="15.75" hidden="1" customHeight="1" outlineLevel="1">
      <c r="A325" s="282">
        <v>337.0</v>
      </c>
      <c r="B325" s="282">
        <v>322.0</v>
      </c>
      <c r="C325" s="282">
        <f t="shared" si="2"/>
        <v>322</v>
      </c>
      <c r="D325" s="309"/>
      <c r="E325" s="310"/>
      <c r="F325" s="311"/>
      <c r="G325" s="311"/>
      <c r="H325" s="305"/>
      <c r="I325" s="295" t="s">
        <v>2237</v>
      </c>
      <c r="J325" s="203"/>
      <c r="K325" s="203"/>
      <c r="L325" s="203"/>
      <c r="M325" s="203"/>
      <c r="N325" s="203"/>
      <c r="O325" s="203"/>
      <c r="P325" s="204"/>
      <c r="Q325" s="309"/>
      <c r="R325" s="310"/>
      <c r="S325" s="311"/>
      <c r="T325" s="311"/>
      <c r="U325" s="305"/>
      <c r="V325" s="295" t="s">
        <v>2238</v>
      </c>
      <c r="W325" s="203"/>
      <c r="X325" s="203"/>
      <c r="Y325" s="203"/>
      <c r="Z325" s="203"/>
      <c r="AA325" s="203"/>
      <c r="AB325" s="203"/>
      <c r="AC325" s="204"/>
      <c r="AD325" s="289" t="str">
        <f t="shared" si="3"/>
        <v>名称/codeNm</v>
      </c>
      <c r="AE325" s="290" t="s">
        <v>19</v>
      </c>
      <c r="AF325" s="290">
        <v>256.0</v>
      </c>
      <c r="AG325" s="290" t="s">
        <v>565</v>
      </c>
      <c r="AH325" s="291"/>
      <c r="AI325" s="282">
        <v>2222.0</v>
      </c>
      <c r="AJ325" s="292" t="str">
        <f t="shared" si="10"/>
        <v>#REF!</v>
      </c>
      <c r="AK325" s="292" t="str">
        <f t="shared" si="11"/>
        <v>#REF!</v>
      </c>
      <c r="AL325" s="299"/>
      <c r="AM325" s="331">
        <v>43556.0</v>
      </c>
      <c r="AN325" s="291" t="s">
        <v>2308</v>
      </c>
    </row>
    <row r="326" ht="15.75" hidden="1" customHeight="1" outlineLevel="1">
      <c r="A326" s="282">
        <v>338.0</v>
      </c>
      <c r="B326" s="282">
        <v>323.0</v>
      </c>
      <c r="C326" s="282">
        <f t="shared" si="2"/>
        <v>323</v>
      </c>
      <c r="D326" s="294"/>
      <c r="E326" s="303"/>
      <c r="F326" s="305"/>
      <c r="G326" s="305"/>
      <c r="H326" s="295" t="s">
        <v>2380</v>
      </c>
      <c r="I326" s="203"/>
      <c r="J326" s="203"/>
      <c r="K326" s="203"/>
      <c r="L326" s="203"/>
      <c r="M326" s="203"/>
      <c r="N326" s="203"/>
      <c r="O326" s="203"/>
      <c r="P326" s="204"/>
      <c r="Q326" s="294"/>
      <c r="R326" s="303"/>
      <c r="S326" s="305"/>
      <c r="T326" s="305"/>
      <c r="U326" s="295" t="s">
        <v>1741</v>
      </c>
      <c r="V326" s="203"/>
      <c r="W326" s="203"/>
      <c r="X326" s="203"/>
      <c r="Y326" s="203"/>
      <c r="Z326" s="203"/>
      <c r="AA326" s="203"/>
      <c r="AB326" s="203"/>
      <c r="AC326" s="204"/>
      <c r="AD326" s="289" t="str">
        <f t="shared" si="3"/>
        <v>上位局_基地局管理番号/higherBaseNumber</v>
      </c>
      <c r="AE326" s="290" t="s">
        <v>19</v>
      </c>
      <c r="AF326" s="290">
        <v>20.0</v>
      </c>
      <c r="AG326" s="297" t="s">
        <v>565</v>
      </c>
      <c r="AH326" s="291"/>
      <c r="AI326" s="282">
        <v>2210.0</v>
      </c>
      <c r="AJ326" s="292" t="str">
        <f t="shared" si="10"/>
        <v>#REF!</v>
      </c>
      <c r="AK326" s="292" t="str">
        <f t="shared" si="11"/>
        <v>#REF!</v>
      </c>
      <c r="AL326" s="293"/>
      <c r="AM326" s="291"/>
      <c r="AN326" s="291"/>
    </row>
    <row r="327" ht="15.75" hidden="1" customHeight="1" outlineLevel="1">
      <c r="A327" s="282">
        <v>339.0</v>
      </c>
      <c r="B327" s="282">
        <v>324.0</v>
      </c>
      <c r="C327" s="282">
        <f t="shared" si="2"/>
        <v>324</v>
      </c>
      <c r="D327" s="309"/>
      <c r="E327" s="310"/>
      <c r="F327" s="311"/>
      <c r="G327" s="311"/>
      <c r="H327" s="312" t="s">
        <v>2381</v>
      </c>
      <c r="I327" s="203"/>
      <c r="J327" s="203"/>
      <c r="K327" s="203"/>
      <c r="L327" s="203"/>
      <c r="M327" s="203"/>
      <c r="N327" s="203"/>
      <c r="O327" s="203"/>
      <c r="P327" s="204"/>
      <c r="Q327" s="309"/>
      <c r="R327" s="310"/>
      <c r="S327" s="311"/>
      <c r="T327" s="311"/>
      <c r="U327" s="312" t="s">
        <v>1742</v>
      </c>
      <c r="V327" s="203"/>
      <c r="W327" s="203"/>
      <c r="X327" s="203"/>
      <c r="Y327" s="203"/>
      <c r="Z327" s="203"/>
      <c r="AA327" s="203"/>
      <c r="AB327" s="203"/>
      <c r="AC327" s="204"/>
      <c r="AD327" s="289" t="str">
        <f t="shared" si="3"/>
        <v>上位局_セクタ番号/higherSectorNumber</v>
      </c>
      <c r="AE327" s="290" t="s">
        <v>19</v>
      </c>
      <c r="AF327" s="290">
        <v>512.0</v>
      </c>
      <c r="AG327" s="290" t="s">
        <v>565</v>
      </c>
      <c r="AH327" s="291"/>
      <c r="AI327" s="282">
        <v>2211.0</v>
      </c>
      <c r="AJ327" s="292" t="str">
        <f t="shared" si="10"/>
        <v>#REF!</v>
      </c>
      <c r="AK327" s="292" t="str">
        <f t="shared" si="11"/>
        <v>#REF!</v>
      </c>
      <c r="AL327" s="293"/>
      <c r="AM327" s="291"/>
      <c r="AN327" s="291"/>
    </row>
    <row r="328" ht="15.75" customHeight="1" collapsed="1">
      <c r="A328" s="282">
        <v>271.0</v>
      </c>
      <c r="B328" s="282">
        <v>262.0</v>
      </c>
      <c r="C328" s="282">
        <f t="shared" si="2"/>
        <v>325</v>
      </c>
      <c r="D328" s="294"/>
      <c r="E328" s="303"/>
      <c r="F328" s="371"/>
      <c r="G328" s="316" t="s">
        <v>81</v>
      </c>
      <c r="H328" s="284"/>
      <c r="I328" s="284"/>
      <c r="J328" s="284"/>
      <c r="K328" s="284"/>
      <c r="L328" s="284"/>
      <c r="M328" s="284"/>
      <c r="N328" s="284"/>
      <c r="O328" s="284"/>
      <c r="P328" s="285"/>
      <c r="Q328" s="294"/>
      <c r="R328" s="303"/>
      <c r="S328" s="305"/>
      <c r="T328" s="300" t="s">
        <v>2385</v>
      </c>
      <c r="U328" s="287"/>
      <c r="V328" s="287"/>
      <c r="W328" s="287"/>
      <c r="X328" s="287"/>
      <c r="Y328" s="287"/>
      <c r="Z328" s="287"/>
      <c r="AA328" s="287"/>
      <c r="AB328" s="287"/>
      <c r="AC328" s="288"/>
      <c r="AD328" s="289" t="str">
        <f t="shared" si="3"/>
        <v>サービスバンド情報(WCDMA)/svcBandWcdma</v>
      </c>
      <c r="AE328" s="290" t="s">
        <v>525</v>
      </c>
      <c r="AF328" s="290" t="s">
        <v>565</v>
      </c>
      <c r="AG328" s="297" t="s">
        <v>565</v>
      </c>
      <c r="AH328" s="291"/>
      <c r="AI328" s="282"/>
      <c r="AJ328" s="292" t="str">
        <f t="shared" si="10"/>
        <v>#REF!</v>
      </c>
      <c r="AK328" s="292" t="str">
        <f t="shared" si="11"/>
        <v>#REF!</v>
      </c>
      <c r="AL328" s="299"/>
      <c r="AM328" s="291"/>
      <c r="AN328" s="291"/>
    </row>
    <row r="329" ht="15.75" hidden="1" customHeight="1" outlineLevel="1">
      <c r="A329" s="282">
        <v>272.0</v>
      </c>
      <c r="B329" s="282">
        <v>263.0</v>
      </c>
      <c r="C329" s="282">
        <f t="shared" si="2"/>
        <v>326</v>
      </c>
      <c r="D329" s="309"/>
      <c r="E329" s="310"/>
      <c r="F329" s="311"/>
      <c r="G329" s="311"/>
      <c r="H329" s="312" t="s">
        <v>2373</v>
      </c>
      <c r="I329" s="203"/>
      <c r="J329" s="203"/>
      <c r="K329" s="203"/>
      <c r="L329" s="203"/>
      <c r="M329" s="203"/>
      <c r="N329" s="203"/>
      <c r="O329" s="203"/>
      <c r="P329" s="204"/>
      <c r="Q329" s="309"/>
      <c r="R329" s="310"/>
      <c r="S329" s="311"/>
      <c r="T329" s="311"/>
      <c r="U329" s="312" t="s">
        <v>2374</v>
      </c>
      <c r="V329" s="203"/>
      <c r="W329" s="203"/>
      <c r="X329" s="203"/>
      <c r="Y329" s="203"/>
      <c r="Z329" s="203"/>
      <c r="AA329" s="203"/>
      <c r="AB329" s="203"/>
      <c r="AC329" s="204"/>
      <c r="AD329" s="289" t="str">
        <f t="shared" si="3"/>
        <v>サービスバンドID/svcBandId</v>
      </c>
      <c r="AE329" s="290" t="s">
        <v>19</v>
      </c>
      <c r="AF329" s="290">
        <v>14.0</v>
      </c>
      <c r="AG329" s="290" t="s">
        <v>565</v>
      </c>
      <c r="AH329" s="291"/>
      <c r="AI329" s="282">
        <v>2301.0</v>
      </c>
      <c r="AJ329" s="292" t="str">
        <f t="shared" si="10"/>
        <v>#REF!</v>
      </c>
      <c r="AK329" s="292" t="str">
        <f t="shared" si="11"/>
        <v>#REF!</v>
      </c>
      <c r="AL329" s="293"/>
      <c r="AM329" s="331">
        <v>43556.0</v>
      </c>
      <c r="AN329" s="291" t="s">
        <v>2308</v>
      </c>
    </row>
    <row r="330" ht="15.75" hidden="1" customHeight="1" outlineLevel="1">
      <c r="A330" s="282">
        <v>273.0</v>
      </c>
      <c r="B330" s="282">
        <v>264.0</v>
      </c>
      <c r="C330" s="282">
        <f t="shared" si="2"/>
        <v>327</v>
      </c>
      <c r="D330" s="309"/>
      <c r="E330" s="310"/>
      <c r="F330" s="311"/>
      <c r="G330" s="311"/>
      <c r="H330" s="312" t="s">
        <v>2375</v>
      </c>
      <c r="I330" s="203"/>
      <c r="J330" s="203"/>
      <c r="K330" s="203"/>
      <c r="L330" s="203"/>
      <c r="M330" s="203"/>
      <c r="N330" s="203"/>
      <c r="O330" s="203"/>
      <c r="P330" s="204"/>
      <c r="Q330" s="309"/>
      <c r="R330" s="310"/>
      <c r="S330" s="311"/>
      <c r="T330" s="311"/>
      <c r="U330" s="312" t="s">
        <v>2376</v>
      </c>
      <c r="V330" s="203"/>
      <c r="W330" s="203"/>
      <c r="X330" s="203"/>
      <c r="Y330" s="203"/>
      <c r="Z330" s="203"/>
      <c r="AA330" s="203"/>
      <c r="AB330" s="203"/>
      <c r="AC330" s="204"/>
      <c r="AD330" s="289" t="str">
        <f t="shared" si="3"/>
        <v>サービスバンドID(画面)/svcBandIdNm</v>
      </c>
      <c r="AE330" s="290" t="s">
        <v>19</v>
      </c>
      <c r="AF330" s="290">
        <v>512.0</v>
      </c>
      <c r="AG330" s="290" t="s">
        <v>565</v>
      </c>
      <c r="AH330" s="291"/>
      <c r="AI330" s="282">
        <v>2304.0</v>
      </c>
      <c r="AJ330" s="292" t="str">
        <f t="shared" si="10"/>
        <v>#REF!</v>
      </c>
      <c r="AK330" s="292" t="str">
        <f t="shared" si="11"/>
        <v>#REF!</v>
      </c>
      <c r="AL330" s="293"/>
      <c r="AM330" s="331">
        <v>43556.0</v>
      </c>
      <c r="AN330" s="291" t="s">
        <v>2321</v>
      </c>
    </row>
    <row r="331" ht="15.75" hidden="1" customHeight="1" outlineLevel="1">
      <c r="A331" s="282">
        <v>274.0</v>
      </c>
      <c r="B331" s="282">
        <v>265.0</v>
      </c>
      <c r="C331" s="282">
        <f t="shared" si="2"/>
        <v>328</v>
      </c>
      <c r="D331" s="309"/>
      <c r="E331" s="310"/>
      <c r="F331" s="311"/>
      <c r="G331" s="311"/>
      <c r="H331" s="312" t="s">
        <v>1737</v>
      </c>
      <c r="I331" s="203"/>
      <c r="J331" s="203"/>
      <c r="K331" s="203"/>
      <c r="L331" s="203"/>
      <c r="M331" s="203"/>
      <c r="N331" s="203"/>
      <c r="O331" s="203"/>
      <c r="P331" s="204"/>
      <c r="Q331" s="309"/>
      <c r="R331" s="310"/>
      <c r="S331" s="311"/>
      <c r="T331" s="311"/>
      <c r="U331" s="312" t="s">
        <v>1559</v>
      </c>
      <c r="V331" s="203"/>
      <c r="W331" s="203"/>
      <c r="X331" s="203"/>
      <c r="Y331" s="203"/>
      <c r="Z331" s="203"/>
      <c r="AA331" s="203"/>
      <c r="AB331" s="203"/>
      <c r="AC331" s="204"/>
      <c r="AD331" s="289" t="str">
        <f t="shared" si="3"/>
        <v>無線機グループID/radioGroupId</v>
      </c>
      <c r="AE331" s="290" t="s">
        <v>19</v>
      </c>
      <c r="AF331" s="290">
        <v>14.0</v>
      </c>
      <c r="AG331" s="290" t="s">
        <v>565</v>
      </c>
      <c r="AH331" s="291"/>
      <c r="AI331" s="282">
        <v>2312.0</v>
      </c>
      <c r="AJ331" s="292" t="str">
        <f t="shared" si="10"/>
        <v>#REF!</v>
      </c>
      <c r="AK331" s="292" t="str">
        <f t="shared" si="11"/>
        <v>#REF!</v>
      </c>
      <c r="AL331" s="293"/>
      <c r="AM331" s="331">
        <v>43556.0</v>
      </c>
      <c r="AN331" s="291" t="s">
        <v>2308</v>
      </c>
    </row>
    <row r="332" ht="15.75" hidden="1" customHeight="1" outlineLevel="1">
      <c r="A332" s="282">
        <v>275.0</v>
      </c>
      <c r="B332" s="282">
        <v>266.0</v>
      </c>
      <c r="C332" s="282">
        <f t="shared" si="2"/>
        <v>329</v>
      </c>
      <c r="D332" s="309"/>
      <c r="E332" s="310"/>
      <c r="F332" s="311"/>
      <c r="G332" s="311"/>
      <c r="H332" s="312" t="s">
        <v>2319</v>
      </c>
      <c r="I332" s="203"/>
      <c r="J332" s="203"/>
      <c r="K332" s="203"/>
      <c r="L332" s="203"/>
      <c r="M332" s="203"/>
      <c r="N332" s="203"/>
      <c r="O332" s="203"/>
      <c r="P332" s="204"/>
      <c r="Q332" s="309"/>
      <c r="R332" s="310"/>
      <c r="S332" s="311"/>
      <c r="T332" s="311"/>
      <c r="U332" s="312" t="s">
        <v>2320</v>
      </c>
      <c r="V332" s="203"/>
      <c r="W332" s="203"/>
      <c r="X332" s="203"/>
      <c r="Y332" s="203"/>
      <c r="Z332" s="203"/>
      <c r="AA332" s="203"/>
      <c r="AB332" s="203"/>
      <c r="AC332" s="204"/>
      <c r="AD332" s="289" t="str">
        <f t="shared" si="3"/>
        <v>無線機グループID(画面)/radioGroupIdNm</v>
      </c>
      <c r="AE332" s="290" t="s">
        <v>19</v>
      </c>
      <c r="AF332" s="290">
        <v>512.0</v>
      </c>
      <c r="AG332" s="290" t="s">
        <v>565</v>
      </c>
      <c r="AH332" s="291"/>
      <c r="AI332" s="282">
        <v>1104.0</v>
      </c>
      <c r="AJ332" s="292" t="str">
        <f t="shared" si="10"/>
        <v>#REF!</v>
      </c>
      <c r="AK332" s="292" t="str">
        <f t="shared" si="11"/>
        <v>#REF!</v>
      </c>
      <c r="AL332" s="293" t="s">
        <v>2386</v>
      </c>
      <c r="AM332" s="331">
        <v>43556.0</v>
      </c>
      <c r="AN332" s="291" t="s">
        <v>2321</v>
      </c>
    </row>
    <row r="333" ht="15.75" hidden="1" customHeight="1" outlineLevel="1">
      <c r="A333" s="282">
        <v>276.0</v>
      </c>
      <c r="B333" s="282">
        <v>267.0</v>
      </c>
      <c r="C333" s="282">
        <f t="shared" si="2"/>
        <v>330</v>
      </c>
      <c r="D333" s="294"/>
      <c r="E333" s="303"/>
      <c r="F333" s="305"/>
      <c r="G333" s="305"/>
      <c r="H333" s="300" t="s">
        <v>2377</v>
      </c>
      <c r="I333" s="287"/>
      <c r="J333" s="287"/>
      <c r="K333" s="287"/>
      <c r="L333" s="287"/>
      <c r="M333" s="287"/>
      <c r="N333" s="287"/>
      <c r="O333" s="287"/>
      <c r="P333" s="288"/>
      <c r="Q333" s="294"/>
      <c r="R333" s="303"/>
      <c r="S333" s="305"/>
      <c r="T333" s="305"/>
      <c r="U333" s="300" t="s">
        <v>2378</v>
      </c>
      <c r="V333" s="287"/>
      <c r="W333" s="287"/>
      <c r="X333" s="287"/>
      <c r="Y333" s="287"/>
      <c r="Z333" s="287"/>
      <c r="AA333" s="287"/>
      <c r="AB333" s="287"/>
      <c r="AC333" s="288"/>
      <c r="AD333" s="289" t="str">
        <f t="shared" si="3"/>
        <v>通信種別/commKind</v>
      </c>
      <c r="AE333" s="290" t="s">
        <v>525</v>
      </c>
      <c r="AF333" s="290" t="s">
        <v>565</v>
      </c>
      <c r="AG333" s="297" t="s">
        <v>565</v>
      </c>
      <c r="AH333" s="291"/>
      <c r="AI333" s="282">
        <v>2305.0</v>
      </c>
      <c r="AJ333" s="292" t="str">
        <f t="shared" si="10"/>
        <v>#REF!</v>
      </c>
      <c r="AK333" s="292" t="str">
        <f t="shared" si="11"/>
        <v>#REF!</v>
      </c>
      <c r="AL333" s="299"/>
      <c r="AM333" s="291"/>
      <c r="AN333" s="291"/>
    </row>
    <row r="334" ht="15.75" hidden="1" customHeight="1" outlineLevel="1">
      <c r="A334" s="282">
        <v>277.0</v>
      </c>
      <c r="B334" s="282">
        <v>268.0</v>
      </c>
      <c r="C334" s="282">
        <f t="shared" si="2"/>
        <v>331</v>
      </c>
      <c r="D334" s="294"/>
      <c r="E334" s="303"/>
      <c r="F334" s="305"/>
      <c r="G334" s="305"/>
      <c r="H334" s="305"/>
      <c r="I334" s="295" t="s">
        <v>2235</v>
      </c>
      <c r="J334" s="203"/>
      <c r="K334" s="203"/>
      <c r="L334" s="203"/>
      <c r="M334" s="203"/>
      <c r="N334" s="203"/>
      <c r="O334" s="203"/>
      <c r="P334" s="204"/>
      <c r="Q334" s="294"/>
      <c r="R334" s="303"/>
      <c r="S334" s="305"/>
      <c r="T334" s="305"/>
      <c r="U334" s="305"/>
      <c r="V334" s="295" t="s">
        <v>2236</v>
      </c>
      <c r="W334" s="203"/>
      <c r="X334" s="203"/>
      <c r="Y334" s="203"/>
      <c r="Z334" s="203"/>
      <c r="AA334" s="203"/>
      <c r="AB334" s="203"/>
      <c r="AC334" s="204"/>
      <c r="AD334" s="289" t="str">
        <f t="shared" si="3"/>
        <v>コード/code</v>
      </c>
      <c r="AE334" s="290" t="s">
        <v>19</v>
      </c>
      <c r="AF334" s="290">
        <v>1.0</v>
      </c>
      <c r="AG334" s="297" t="s">
        <v>565</v>
      </c>
      <c r="AH334" s="291"/>
      <c r="AI334" s="282">
        <v>2305.0</v>
      </c>
      <c r="AJ334" s="292" t="str">
        <f t="shared" si="10"/>
        <v>#REF!</v>
      </c>
      <c r="AK334" s="292" t="str">
        <f t="shared" si="11"/>
        <v>#REF!</v>
      </c>
      <c r="AL334" s="293"/>
      <c r="AM334" s="291"/>
      <c r="AN334" s="291"/>
    </row>
    <row r="335" ht="15.75" hidden="1" customHeight="1" outlineLevel="1">
      <c r="A335" s="282">
        <v>278.0</v>
      </c>
      <c r="B335" s="282">
        <v>269.0</v>
      </c>
      <c r="C335" s="282">
        <f t="shared" si="2"/>
        <v>332</v>
      </c>
      <c r="D335" s="294"/>
      <c r="E335" s="303"/>
      <c r="F335" s="305"/>
      <c r="G335" s="305"/>
      <c r="H335" s="305"/>
      <c r="I335" s="295" t="s">
        <v>2237</v>
      </c>
      <c r="J335" s="203"/>
      <c r="K335" s="203"/>
      <c r="L335" s="203"/>
      <c r="M335" s="203"/>
      <c r="N335" s="203"/>
      <c r="O335" s="203"/>
      <c r="P335" s="204"/>
      <c r="Q335" s="294"/>
      <c r="R335" s="303"/>
      <c r="S335" s="305"/>
      <c r="T335" s="305"/>
      <c r="U335" s="305"/>
      <c r="V335" s="295" t="s">
        <v>2238</v>
      </c>
      <c r="W335" s="203"/>
      <c r="X335" s="203"/>
      <c r="Y335" s="203"/>
      <c r="Z335" s="203"/>
      <c r="AA335" s="203"/>
      <c r="AB335" s="203"/>
      <c r="AC335" s="204"/>
      <c r="AD335" s="289" t="str">
        <f t="shared" si="3"/>
        <v>名称/codeNm</v>
      </c>
      <c r="AE335" s="290" t="s">
        <v>19</v>
      </c>
      <c r="AF335" s="290">
        <v>256.0</v>
      </c>
      <c r="AG335" s="297" t="s">
        <v>565</v>
      </c>
      <c r="AH335" s="291"/>
      <c r="AI335" s="282">
        <v>2305.0</v>
      </c>
      <c r="AJ335" s="292" t="str">
        <f t="shared" si="10"/>
        <v>#REF!</v>
      </c>
      <c r="AK335" s="292" t="str">
        <f t="shared" si="11"/>
        <v>#REF!</v>
      </c>
      <c r="AL335" s="293"/>
      <c r="AM335" s="291"/>
      <c r="AN335" s="291"/>
    </row>
    <row r="336" ht="15.75" hidden="1" customHeight="1" outlineLevel="1">
      <c r="A336" s="282">
        <v>279.0</v>
      </c>
      <c r="B336" s="282">
        <v>270.0</v>
      </c>
      <c r="C336" s="282">
        <f t="shared" si="2"/>
        <v>333</v>
      </c>
      <c r="D336" s="309"/>
      <c r="E336" s="310"/>
      <c r="F336" s="311"/>
      <c r="G336" s="311"/>
      <c r="H336" s="316" t="s">
        <v>1676</v>
      </c>
      <c r="I336" s="284"/>
      <c r="J336" s="284"/>
      <c r="K336" s="284"/>
      <c r="L336" s="284"/>
      <c r="M336" s="284"/>
      <c r="N336" s="284"/>
      <c r="O336" s="284"/>
      <c r="P336" s="285"/>
      <c r="Q336" s="309"/>
      <c r="R336" s="310"/>
      <c r="S336" s="311"/>
      <c r="T336" s="311"/>
      <c r="U336" s="316" t="s">
        <v>2379</v>
      </c>
      <c r="V336" s="284"/>
      <c r="W336" s="284"/>
      <c r="X336" s="284"/>
      <c r="Y336" s="284"/>
      <c r="Z336" s="284"/>
      <c r="AA336" s="284"/>
      <c r="AB336" s="284"/>
      <c r="AC336" s="285"/>
      <c r="AD336" s="289" t="str">
        <f t="shared" si="3"/>
        <v>新設既設区分/svcBandInstallFlg</v>
      </c>
      <c r="AE336" s="290" t="s">
        <v>525</v>
      </c>
      <c r="AF336" s="290" t="s">
        <v>565</v>
      </c>
      <c r="AG336" s="290" t="s">
        <v>565</v>
      </c>
      <c r="AH336" s="291"/>
      <c r="AI336" s="282">
        <v>2306.0</v>
      </c>
      <c r="AJ336" s="292" t="str">
        <f t="shared" si="10"/>
        <v>#REF!</v>
      </c>
      <c r="AK336" s="292" t="str">
        <f t="shared" si="11"/>
        <v>#REF!</v>
      </c>
      <c r="AL336" s="299"/>
      <c r="AM336" s="291"/>
      <c r="AN336" s="291"/>
    </row>
    <row r="337" ht="15.75" hidden="1" customHeight="1" outlineLevel="1">
      <c r="A337" s="282">
        <v>280.0</v>
      </c>
      <c r="B337" s="282">
        <v>271.0</v>
      </c>
      <c r="C337" s="282">
        <f t="shared" si="2"/>
        <v>334</v>
      </c>
      <c r="D337" s="294"/>
      <c r="E337" s="303"/>
      <c r="F337" s="305"/>
      <c r="G337" s="305"/>
      <c r="H337" s="305"/>
      <c r="I337" s="295" t="s">
        <v>2235</v>
      </c>
      <c r="J337" s="203"/>
      <c r="K337" s="203"/>
      <c r="L337" s="203"/>
      <c r="M337" s="203"/>
      <c r="N337" s="203"/>
      <c r="O337" s="203"/>
      <c r="P337" s="204"/>
      <c r="Q337" s="294"/>
      <c r="R337" s="303"/>
      <c r="S337" s="305"/>
      <c r="T337" s="305"/>
      <c r="U337" s="305"/>
      <c r="V337" s="295" t="s">
        <v>2236</v>
      </c>
      <c r="W337" s="203"/>
      <c r="X337" s="203"/>
      <c r="Y337" s="203"/>
      <c r="Z337" s="203"/>
      <c r="AA337" s="203"/>
      <c r="AB337" s="203"/>
      <c r="AC337" s="204"/>
      <c r="AD337" s="289" t="str">
        <f t="shared" si="3"/>
        <v>コード/code</v>
      </c>
      <c r="AE337" s="290" t="s">
        <v>19</v>
      </c>
      <c r="AF337" s="290">
        <v>1.0</v>
      </c>
      <c r="AG337" s="297" t="s">
        <v>565</v>
      </c>
      <c r="AH337" s="291"/>
      <c r="AI337" s="282">
        <v>2306.0</v>
      </c>
      <c r="AJ337" s="292" t="str">
        <f t="shared" si="10"/>
        <v>#REF!</v>
      </c>
      <c r="AK337" s="292" t="str">
        <f t="shared" si="11"/>
        <v>#REF!</v>
      </c>
      <c r="AL337" s="293"/>
      <c r="AM337" s="291"/>
      <c r="AN337" s="291"/>
    </row>
    <row r="338" ht="15.75" hidden="1" customHeight="1" outlineLevel="1">
      <c r="A338" s="282">
        <v>281.0</v>
      </c>
      <c r="B338" s="282">
        <v>272.0</v>
      </c>
      <c r="C338" s="282">
        <f t="shared" si="2"/>
        <v>335</v>
      </c>
      <c r="D338" s="294"/>
      <c r="E338" s="303"/>
      <c r="F338" s="305"/>
      <c r="G338" s="305"/>
      <c r="H338" s="305"/>
      <c r="I338" s="295" t="s">
        <v>2237</v>
      </c>
      <c r="J338" s="203"/>
      <c r="K338" s="203"/>
      <c r="L338" s="203"/>
      <c r="M338" s="203"/>
      <c r="N338" s="203"/>
      <c r="O338" s="203"/>
      <c r="P338" s="204"/>
      <c r="Q338" s="294"/>
      <c r="R338" s="303"/>
      <c r="S338" s="305"/>
      <c r="T338" s="305"/>
      <c r="U338" s="305"/>
      <c r="V338" s="295" t="s">
        <v>2238</v>
      </c>
      <c r="W338" s="203"/>
      <c r="X338" s="203"/>
      <c r="Y338" s="203"/>
      <c r="Z338" s="203"/>
      <c r="AA338" s="203"/>
      <c r="AB338" s="203"/>
      <c r="AC338" s="204"/>
      <c r="AD338" s="289" t="str">
        <f t="shared" si="3"/>
        <v>名称/codeNm</v>
      </c>
      <c r="AE338" s="290" t="s">
        <v>19</v>
      </c>
      <c r="AF338" s="290">
        <v>256.0</v>
      </c>
      <c r="AG338" s="297" t="s">
        <v>565</v>
      </c>
      <c r="AH338" s="291"/>
      <c r="AI338" s="282">
        <v>2306.0</v>
      </c>
      <c r="AJ338" s="292" t="str">
        <f t="shared" si="10"/>
        <v>#REF!</v>
      </c>
      <c r="AK338" s="292" t="str">
        <f t="shared" si="11"/>
        <v>#REF!</v>
      </c>
      <c r="AL338" s="293"/>
      <c r="AM338" s="291"/>
      <c r="AN338" s="291"/>
    </row>
    <row r="339" ht="15.75" hidden="1" customHeight="1" outlineLevel="1">
      <c r="A339" s="282">
        <v>282.0</v>
      </c>
      <c r="B339" s="282">
        <v>273.0</v>
      </c>
      <c r="C339" s="282">
        <f t="shared" si="2"/>
        <v>336</v>
      </c>
      <c r="D339" s="294"/>
      <c r="E339" s="303"/>
      <c r="F339" s="305"/>
      <c r="G339" s="305"/>
      <c r="H339" s="295" t="s">
        <v>1731</v>
      </c>
      <c r="I339" s="203"/>
      <c r="J339" s="203"/>
      <c r="K339" s="203"/>
      <c r="L339" s="203"/>
      <c r="M339" s="203"/>
      <c r="N339" s="203"/>
      <c r="O339" s="203"/>
      <c r="P339" s="204"/>
      <c r="Q339" s="294"/>
      <c r="R339" s="303"/>
      <c r="S339" s="305"/>
      <c r="T339" s="305"/>
      <c r="U339" s="295" t="s">
        <v>1594</v>
      </c>
      <c r="V339" s="203"/>
      <c r="W339" s="203"/>
      <c r="X339" s="203"/>
      <c r="Y339" s="203"/>
      <c r="Z339" s="203"/>
      <c r="AA339" s="203"/>
      <c r="AB339" s="203"/>
      <c r="AC339" s="204"/>
      <c r="AD339" s="289" t="str">
        <f t="shared" si="3"/>
        <v>BTS_ID/btsId</v>
      </c>
      <c r="AE339" s="290" t="s">
        <v>19</v>
      </c>
      <c r="AF339" s="290">
        <v>20.0</v>
      </c>
      <c r="AG339" s="297" t="s">
        <v>565</v>
      </c>
      <c r="AH339" s="291"/>
      <c r="AI339" s="282">
        <v>2308.0</v>
      </c>
      <c r="AJ339" s="292" t="str">
        <f t="shared" si="10"/>
        <v>#REF!</v>
      </c>
      <c r="AK339" s="292" t="str">
        <f t="shared" si="11"/>
        <v>#REF!</v>
      </c>
      <c r="AL339" s="293"/>
      <c r="AM339" s="291"/>
      <c r="AN339" s="291"/>
    </row>
    <row r="340" ht="15.75" hidden="1" customHeight="1" outlineLevel="1">
      <c r="A340" s="282">
        <v>283.0</v>
      </c>
      <c r="B340" s="282">
        <v>274.0</v>
      </c>
      <c r="C340" s="282">
        <f t="shared" si="2"/>
        <v>337</v>
      </c>
      <c r="D340" s="294"/>
      <c r="E340" s="303"/>
      <c r="F340" s="305"/>
      <c r="G340" s="305"/>
      <c r="H340" s="300" t="s">
        <v>1732</v>
      </c>
      <c r="I340" s="287"/>
      <c r="J340" s="287"/>
      <c r="K340" s="287"/>
      <c r="L340" s="287"/>
      <c r="M340" s="287"/>
      <c r="N340" s="287"/>
      <c r="O340" s="287"/>
      <c r="P340" s="288"/>
      <c r="Q340" s="294"/>
      <c r="R340" s="303"/>
      <c r="S340" s="305"/>
      <c r="T340" s="305"/>
      <c r="U340" s="300" t="s">
        <v>1738</v>
      </c>
      <c r="V340" s="287"/>
      <c r="W340" s="287"/>
      <c r="X340" s="287"/>
      <c r="Y340" s="287"/>
      <c r="Z340" s="287"/>
      <c r="AA340" s="287"/>
      <c r="AB340" s="287"/>
      <c r="AC340" s="288"/>
      <c r="AD340" s="289" t="str">
        <f t="shared" si="3"/>
        <v>セル内セル/cellInCell</v>
      </c>
      <c r="AE340" s="290" t="s">
        <v>525</v>
      </c>
      <c r="AF340" s="290" t="s">
        <v>565</v>
      </c>
      <c r="AG340" s="297" t="s">
        <v>565</v>
      </c>
      <c r="AH340" s="291"/>
      <c r="AI340" s="282">
        <v>2309.0</v>
      </c>
      <c r="AJ340" s="292" t="str">
        <f t="shared" si="10"/>
        <v>#REF!</v>
      </c>
      <c r="AK340" s="292" t="str">
        <f t="shared" si="11"/>
        <v>#REF!</v>
      </c>
      <c r="AL340" s="299"/>
      <c r="AM340" s="291"/>
      <c r="AN340" s="291"/>
    </row>
    <row r="341" ht="15.75" hidden="1" customHeight="1" outlineLevel="1">
      <c r="A341" s="282">
        <v>284.0</v>
      </c>
      <c r="B341" s="282">
        <v>275.0</v>
      </c>
      <c r="C341" s="282">
        <f t="shared" si="2"/>
        <v>338</v>
      </c>
      <c r="D341" s="294"/>
      <c r="E341" s="303"/>
      <c r="F341" s="305"/>
      <c r="G341" s="305"/>
      <c r="H341" s="305"/>
      <c r="I341" s="295" t="s">
        <v>2235</v>
      </c>
      <c r="J341" s="203"/>
      <c r="K341" s="203"/>
      <c r="L341" s="203"/>
      <c r="M341" s="203"/>
      <c r="N341" s="203"/>
      <c r="O341" s="203"/>
      <c r="P341" s="204"/>
      <c r="Q341" s="294"/>
      <c r="R341" s="303"/>
      <c r="S341" s="305"/>
      <c r="T341" s="305"/>
      <c r="U341" s="305"/>
      <c r="V341" s="295" t="s">
        <v>2236</v>
      </c>
      <c r="W341" s="203"/>
      <c r="X341" s="203"/>
      <c r="Y341" s="203"/>
      <c r="Z341" s="203"/>
      <c r="AA341" s="203"/>
      <c r="AB341" s="203"/>
      <c r="AC341" s="204"/>
      <c r="AD341" s="289" t="str">
        <f t="shared" si="3"/>
        <v>コード/code</v>
      </c>
      <c r="AE341" s="290" t="s">
        <v>19</v>
      </c>
      <c r="AF341" s="290">
        <v>1.0</v>
      </c>
      <c r="AG341" s="297" t="s">
        <v>565</v>
      </c>
      <c r="AH341" s="291"/>
      <c r="AI341" s="282">
        <v>2309.0</v>
      </c>
      <c r="AJ341" s="292" t="str">
        <f t="shared" si="10"/>
        <v>#REF!</v>
      </c>
      <c r="AK341" s="292" t="str">
        <f t="shared" si="11"/>
        <v>#REF!</v>
      </c>
      <c r="AL341" s="293"/>
      <c r="AM341" s="291"/>
      <c r="AN341" s="291"/>
    </row>
    <row r="342" ht="15.75" hidden="1" customHeight="1" outlineLevel="1">
      <c r="A342" s="282">
        <v>285.0</v>
      </c>
      <c r="B342" s="282">
        <v>276.0</v>
      </c>
      <c r="C342" s="282">
        <f t="shared" si="2"/>
        <v>339</v>
      </c>
      <c r="D342" s="294"/>
      <c r="E342" s="303"/>
      <c r="F342" s="305"/>
      <c r="G342" s="305"/>
      <c r="H342" s="305"/>
      <c r="I342" s="295" t="s">
        <v>2237</v>
      </c>
      <c r="J342" s="203"/>
      <c r="K342" s="203"/>
      <c r="L342" s="203"/>
      <c r="M342" s="203"/>
      <c r="N342" s="203"/>
      <c r="O342" s="203"/>
      <c r="P342" s="204"/>
      <c r="Q342" s="294"/>
      <c r="R342" s="303"/>
      <c r="S342" s="305"/>
      <c r="T342" s="305"/>
      <c r="U342" s="305"/>
      <c r="V342" s="295" t="s">
        <v>2238</v>
      </c>
      <c r="W342" s="203"/>
      <c r="X342" s="203"/>
      <c r="Y342" s="203"/>
      <c r="Z342" s="203"/>
      <c r="AA342" s="203"/>
      <c r="AB342" s="203"/>
      <c r="AC342" s="204"/>
      <c r="AD342" s="289" t="str">
        <f t="shared" si="3"/>
        <v>名称/codeNm</v>
      </c>
      <c r="AE342" s="290" t="s">
        <v>19</v>
      </c>
      <c r="AF342" s="290">
        <v>256.0</v>
      </c>
      <c r="AG342" s="297" t="s">
        <v>565</v>
      </c>
      <c r="AH342" s="291"/>
      <c r="AI342" s="282">
        <v>2309.0</v>
      </c>
      <c r="AJ342" s="292" t="str">
        <f t="shared" si="10"/>
        <v>#REF!</v>
      </c>
      <c r="AK342" s="292" t="str">
        <f t="shared" si="11"/>
        <v>#REF!</v>
      </c>
      <c r="AL342" s="293"/>
      <c r="AM342" s="291"/>
      <c r="AN342" s="291"/>
    </row>
    <row r="343" ht="15.75" hidden="1" customHeight="1" outlineLevel="1">
      <c r="A343" s="282">
        <v>286.0</v>
      </c>
      <c r="B343" s="282">
        <v>277.0</v>
      </c>
      <c r="C343" s="282">
        <f t="shared" si="2"/>
        <v>340</v>
      </c>
      <c r="D343" s="294"/>
      <c r="E343" s="303"/>
      <c r="F343" s="305"/>
      <c r="G343" s="305"/>
      <c r="H343" s="300" t="s">
        <v>1747</v>
      </c>
      <c r="I343" s="287"/>
      <c r="J343" s="287"/>
      <c r="K343" s="287"/>
      <c r="L343" s="287"/>
      <c r="M343" s="287"/>
      <c r="N343" s="287"/>
      <c r="O343" s="287"/>
      <c r="P343" s="288"/>
      <c r="Q343" s="294"/>
      <c r="R343" s="303"/>
      <c r="S343" s="305"/>
      <c r="T343" s="305"/>
      <c r="U343" s="300" t="s">
        <v>1756</v>
      </c>
      <c r="V343" s="287"/>
      <c r="W343" s="287"/>
      <c r="X343" s="287"/>
      <c r="Y343" s="287"/>
      <c r="Z343" s="287"/>
      <c r="AA343" s="287"/>
      <c r="AB343" s="287"/>
      <c r="AC343" s="288"/>
      <c r="AD343" s="289" t="str">
        <f t="shared" si="3"/>
        <v>RF数/noOfRfCnt</v>
      </c>
      <c r="AE343" s="290" t="s">
        <v>525</v>
      </c>
      <c r="AF343" s="290" t="s">
        <v>565</v>
      </c>
      <c r="AG343" s="297" t="s">
        <v>565</v>
      </c>
      <c r="AH343" s="291"/>
      <c r="AI343" s="282">
        <v>2318.0</v>
      </c>
      <c r="AJ343" s="292" t="str">
        <f t="shared" si="10"/>
        <v>#REF!</v>
      </c>
      <c r="AK343" s="292" t="str">
        <f t="shared" si="11"/>
        <v>#REF!</v>
      </c>
      <c r="AL343" s="299"/>
      <c r="AM343" s="291"/>
      <c r="AN343" s="291"/>
    </row>
    <row r="344" ht="15.75" hidden="1" customHeight="1" outlineLevel="1">
      <c r="A344" s="282">
        <v>287.0</v>
      </c>
      <c r="B344" s="282">
        <v>278.0</v>
      </c>
      <c r="C344" s="282">
        <f t="shared" si="2"/>
        <v>341</v>
      </c>
      <c r="D344" s="294"/>
      <c r="E344" s="303"/>
      <c r="F344" s="305"/>
      <c r="G344" s="305"/>
      <c r="H344" s="305"/>
      <c r="I344" s="295" t="s">
        <v>2235</v>
      </c>
      <c r="J344" s="203"/>
      <c r="K344" s="203"/>
      <c r="L344" s="203"/>
      <c r="M344" s="203"/>
      <c r="N344" s="203"/>
      <c r="O344" s="203"/>
      <c r="P344" s="204"/>
      <c r="Q344" s="294"/>
      <c r="R344" s="303"/>
      <c r="S344" s="305"/>
      <c r="T344" s="305"/>
      <c r="U344" s="305"/>
      <c r="V344" s="295" t="s">
        <v>2236</v>
      </c>
      <c r="W344" s="203"/>
      <c r="X344" s="203"/>
      <c r="Y344" s="203"/>
      <c r="Z344" s="203"/>
      <c r="AA344" s="203"/>
      <c r="AB344" s="203"/>
      <c r="AC344" s="204"/>
      <c r="AD344" s="289" t="str">
        <f t="shared" si="3"/>
        <v>コード/code</v>
      </c>
      <c r="AE344" s="290" t="s">
        <v>19</v>
      </c>
      <c r="AF344" s="290">
        <v>2.0</v>
      </c>
      <c r="AG344" s="297" t="s">
        <v>565</v>
      </c>
      <c r="AH344" s="291"/>
      <c r="AI344" s="282">
        <v>2318.0</v>
      </c>
      <c r="AJ344" s="292" t="str">
        <f t="shared" si="10"/>
        <v>#REF!</v>
      </c>
      <c r="AK344" s="292" t="str">
        <f t="shared" si="11"/>
        <v>#REF!</v>
      </c>
      <c r="AL344" s="293"/>
      <c r="AM344" s="291"/>
      <c r="AN344" s="291"/>
    </row>
    <row r="345" ht="15.75" hidden="1" customHeight="1" outlineLevel="1">
      <c r="A345" s="282">
        <v>288.0</v>
      </c>
      <c r="B345" s="282">
        <v>279.0</v>
      </c>
      <c r="C345" s="282">
        <f t="shared" si="2"/>
        <v>342</v>
      </c>
      <c r="D345" s="294"/>
      <c r="E345" s="303"/>
      <c r="F345" s="305"/>
      <c r="G345" s="305"/>
      <c r="H345" s="305"/>
      <c r="I345" s="295" t="s">
        <v>2237</v>
      </c>
      <c r="J345" s="203"/>
      <c r="K345" s="203"/>
      <c r="L345" s="203"/>
      <c r="M345" s="203"/>
      <c r="N345" s="203"/>
      <c r="O345" s="203"/>
      <c r="P345" s="204"/>
      <c r="Q345" s="294"/>
      <c r="R345" s="303"/>
      <c r="S345" s="305"/>
      <c r="T345" s="305"/>
      <c r="U345" s="305"/>
      <c r="V345" s="295" t="s">
        <v>2238</v>
      </c>
      <c r="W345" s="203"/>
      <c r="X345" s="203"/>
      <c r="Y345" s="203"/>
      <c r="Z345" s="203"/>
      <c r="AA345" s="203"/>
      <c r="AB345" s="203"/>
      <c r="AC345" s="204"/>
      <c r="AD345" s="289" t="str">
        <f t="shared" si="3"/>
        <v>名称/codeNm</v>
      </c>
      <c r="AE345" s="290" t="s">
        <v>19</v>
      </c>
      <c r="AF345" s="290">
        <v>256.0</v>
      </c>
      <c r="AG345" s="297" t="s">
        <v>565</v>
      </c>
      <c r="AH345" s="291"/>
      <c r="AI345" s="282">
        <v>2318.0</v>
      </c>
      <c r="AJ345" s="292" t="str">
        <f t="shared" si="10"/>
        <v>#REF!</v>
      </c>
      <c r="AK345" s="292" t="str">
        <f t="shared" si="11"/>
        <v>#REF!</v>
      </c>
      <c r="AL345" s="293"/>
      <c r="AM345" s="291"/>
      <c r="AN345" s="291"/>
    </row>
    <row r="346" ht="15.75" hidden="1" customHeight="1" outlineLevel="1">
      <c r="A346" s="282">
        <v>289.0</v>
      </c>
      <c r="B346" s="282">
        <v>280.0</v>
      </c>
      <c r="C346" s="282">
        <f t="shared" si="2"/>
        <v>343</v>
      </c>
      <c r="D346" s="294"/>
      <c r="E346" s="303"/>
      <c r="F346" s="305"/>
      <c r="G346" s="305"/>
      <c r="H346" s="300" t="s">
        <v>1748</v>
      </c>
      <c r="I346" s="287"/>
      <c r="J346" s="287"/>
      <c r="K346" s="287"/>
      <c r="L346" s="287"/>
      <c r="M346" s="287"/>
      <c r="N346" s="287"/>
      <c r="O346" s="287"/>
      <c r="P346" s="288"/>
      <c r="Q346" s="294"/>
      <c r="R346" s="303"/>
      <c r="S346" s="305"/>
      <c r="T346" s="305"/>
      <c r="U346" s="300" t="s">
        <v>1757</v>
      </c>
      <c r="V346" s="287"/>
      <c r="W346" s="287"/>
      <c r="X346" s="287"/>
      <c r="Y346" s="287"/>
      <c r="Z346" s="287"/>
      <c r="AA346" s="287"/>
      <c r="AB346" s="287"/>
      <c r="AC346" s="288"/>
      <c r="AD346" s="289" t="str">
        <f t="shared" si="3"/>
        <v>HSDPA_RF数/hsdpaRfCnt</v>
      </c>
      <c r="AE346" s="290" t="s">
        <v>525</v>
      </c>
      <c r="AF346" s="290" t="s">
        <v>565</v>
      </c>
      <c r="AG346" s="297" t="s">
        <v>565</v>
      </c>
      <c r="AH346" s="291"/>
      <c r="AI346" s="282">
        <v>2319.0</v>
      </c>
      <c r="AJ346" s="292" t="str">
        <f t="shared" si="10"/>
        <v>#REF!</v>
      </c>
      <c r="AK346" s="292" t="str">
        <f t="shared" si="11"/>
        <v>#REF!</v>
      </c>
      <c r="AL346" s="299"/>
      <c r="AM346" s="291"/>
      <c r="AN346" s="291"/>
    </row>
    <row r="347" ht="15.75" hidden="1" customHeight="1" outlineLevel="1">
      <c r="A347" s="282">
        <v>290.0</v>
      </c>
      <c r="B347" s="282">
        <v>281.0</v>
      </c>
      <c r="C347" s="282">
        <f t="shared" si="2"/>
        <v>344</v>
      </c>
      <c r="D347" s="294"/>
      <c r="E347" s="303"/>
      <c r="F347" s="305"/>
      <c r="G347" s="305"/>
      <c r="H347" s="305"/>
      <c r="I347" s="295" t="s">
        <v>2235</v>
      </c>
      <c r="J347" s="203"/>
      <c r="K347" s="203"/>
      <c r="L347" s="203"/>
      <c r="M347" s="203"/>
      <c r="N347" s="203"/>
      <c r="O347" s="203"/>
      <c r="P347" s="204"/>
      <c r="Q347" s="294"/>
      <c r="R347" s="303"/>
      <c r="S347" s="305"/>
      <c r="T347" s="305"/>
      <c r="U347" s="305"/>
      <c r="V347" s="295" t="s">
        <v>2236</v>
      </c>
      <c r="W347" s="203"/>
      <c r="X347" s="203"/>
      <c r="Y347" s="203"/>
      <c r="Z347" s="203"/>
      <c r="AA347" s="203"/>
      <c r="AB347" s="203"/>
      <c r="AC347" s="204"/>
      <c r="AD347" s="289" t="str">
        <f t="shared" si="3"/>
        <v>コード/code</v>
      </c>
      <c r="AE347" s="290" t="s">
        <v>19</v>
      </c>
      <c r="AF347" s="290">
        <v>2.0</v>
      </c>
      <c r="AG347" s="297" t="s">
        <v>565</v>
      </c>
      <c r="AH347" s="291"/>
      <c r="AI347" s="282">
        <v>2319.0</v>
      </c>
      <c r="AJ347" s="292" t="str">
        <f t="shared" si="10"/>
        <v>#REF!</v>
      </c>
      <c r="AK347" s="292" t="str">
        <f t="shared" si="11"/>
        <v>#REF!</v>
      </c>
      <c r="AL347" s="293"/>
      <c r="AM347" s="291"/>
      <c r="AN347" s="291"/>
    </row>
    <row r="348" ht="15.75" hidden="1" customHeight="1" outlineLevel="1">
      <c r="A348" s="282">
        <v>291.0</v>
      </c>
      <c r="B348" s="282">
        <v>282.0</v>
      </c>
      <c r="C348" s="282">
        <f t="shared" si="2"/>
        <v>345</v>
      </c>
      <c r="D348" s="294"/>
      <c r="E348" s="303"/>
      <c r="F348" s="305"/>
      <c r="G348" s="305"/>
      <c r="H348" s="305"/>
      <c r="I348" s="295" t="s">
        <v>2237</v>
      </c>
      <c r="J348" s="203"/>
      <c r="K348" s="203"/>
      <c r="L348" s="203"/>
      <c r="M348" s="203"/>
      <c r="N348" s="203"/>
      <c r="O348" s="203"/>
      <c r="P348" s="204"/>
      <c r="Q348" s="294"/>
      <c r="R348" s="303"/>
      <c r="S348" s="305"/>
      <c r="T348" s="305"/>
      <c r="U348" s="305"/>
      <c r="V348" s="295" t="s">
        <v>2238</v>
      </c>
      <c r="W348" s="203"/>
      <c r="X348" s="203"/>
      <c r="Y348" s="203"/>
      <c r="Z348" s="203"/>
      <c r="AA348" s="203"/>
      <c r="AB348" s="203"/>
      <c r="AC348" s="204"/>
      <c r="AD348" s="289" t="str">
        <f t="shared" si="3"/>
        <v>名称/codeNm</v>
      </c>
      <c r="AE348" s="290" t="s">
        <v>19</v>
      </c>
      <c r="AF348" s="290">
        <v>256.0</v>
      </c>
      <c r="AG348" s="297" t="s">
        <v>565</v>
      </c>
      <c r="AH348" s="291"/>
      <c r="AI348" s="282">
        <v>2319.0</v>
      </c>
      <c r="AJ348" s="292" t="str">
        <f t="shared" si="10"/>
        <v>#REF!</v>
      </c>
      <c r="AK348" s="292" t="str">
        <f t="shared" si="11"/>
        <v>#REF!</v>
      </c>
      <c r="AL348" s="293"/>
      <c r="AM348" s="291"/>
      <c r="AN348" s="291"/>
    </row>
    <row r="349" ht="15.75" hidden="1" customHeight="1" outlineLevel="1">
      <c r="A349" s="282">
        <v>292.0</v>
      </c>
      <c r="B349" s="282">
        <v>283.0</v>
      </c>
      <c r="C349" s="282">
        <f t="shared" si="2"/>
        <v>346</v>
      </c>
      <c r="D349" s="294"/>
      <c r="E349" s="303"/>
      <c r="F349" s="305"/>
      <c r="G349" s="305"/>
      <c r="H349" s="300" t="s">
        <v>1749</v>
      </c>
      <c r="I349" s="287"/>
      <c r="J349" s="287"/>
      <c r="K349" s="287"/>
      <c r="L349" s="287"/>
      <c r="M349" s="287"/>
      <c r="N349" s="287"/>
      <c r="O349" s="287"/>
      <c r="P349" s="288"/>
      <c r="Q349" s="294"/>
      <c r="R349" s="303"/>
      <c r="S349" s="305"/>
      <c r="T349" s="305"/>
      <c r="U349" s="300" t="s">
        <v>1758</v>
      </c>
      <c r="V349" s="287"/>
      <c r="W349" s="287"/>
      <c r="X349" s="287"/>
      <c r="Y349" s="287"/>
      <c r="Z349" s="287"/>
      <c r="AA349" s="287"/>
      <c r="AB349" s="287"/>
      <c r="AC349" s="288"/>
      <c r="AD349" s="289" t="str">
        <f t="shared" si="3"/>
        <v>HSDPA_コード数/hsdpaCdCnt</v>
      </c>
      <c r="AE349" s="290" t="s">
        <v>525</v>
      </c>
      <c r="AF349" s="290" t="s">
        <v>565</v>
      </c>
      <c r="AG349" s="297" t="s">
        <v>565</v>
      </c>
      <c r="AH349" s="291"/>
      <c r="AI349" s="282">
        <v>2320.0</v>
      </c>
      <c r="AJ349" s="292" t="str">
        <f t="shared" si="10"/>
        <v>#REF!</v>
      </c>
      <c r="AK349" s="292" t="str">
        <f t="shared" si="11"/>
        <v>#REF!</v>
      </c>
      <c r="AL349" s="299"/>
      <c r="AM349" s="291"/>
      <c r="AN349" s="291"/>
    </row>
    <row r="350" ht="15.75" hidden="1" customHeight="1" outlineLevel="1">
      <c r="A350" s="282">
        <v>293.0</v>
      </c>
      <c r="B350" s="282">
        <v>284.0</v>
      </c>
      <c r="C350" s="282">
        <f t="shared" si="2"/>
        <v>347</v>
      </c>
      <c r="D350" s="294"/>
      <c r="E350" s="303"/>
      <c r="F350" s="305"/>
      <c r="G350" s="305"/>
      <c r="H350" s="305"/>
      <c r="I350" s="295" t="s">
        <v>2235</v>
      </c>
      <c r="J350" s="203"/>
      <c r="K350" s="203"/>
      <c r="L350" s="203"/>
      <c r="M350" s="203"/>
      <c r="N350" s="203"/>
      <c r="O350" s="203"/>
      <c r="P350" s="204"/>
      <c r="Q350" s="294"/>
      <c r="R350" s="303"/>
      <c r="S350" s="305"/>
      <c r="T350" s="305"/>
      <c r="U350" s="305"/>
      <c r="V350" s="295" t="s">
        <v>2236</v>
      </c>
      <c r="W350" s="203"/>
      <c r="X350" s="203"/>
      <c r="Y350" s="203"/>
      <c r="Z350" s="203"/>
      <c r="AA350" s="203"/>
      <c r="AB350" s="203"/>
      <c r="AC350" s="204"/>
      <c r="AD350" s="289" t="str">
        <f t="shared" si="3"/>
        <v>コード/code</v>
      </c>
      <c r="AE350" s="290" t="s">
        <v>19</v>
      </c>
      <c r="AF350" s="290">
        <v>2.0</v>
      </c>
      <c r="AG350" s="297" t="s">
        <v>565</v>
      </c>
      <c r="AH350" s="291"/>
      <c r="AI350" s="282">
        <v>2320.0</v>
      </c>
      <c r="AJ350" s="292" t="str">
        <f t="shared" si="10"/>
        <v>#REF!</v>
      </c>
      <c r="AK350" s="292" t="str">
        <f t="shared" si="11"/>
        <v>#REF!</v>
      </c>
      <c r="AL350" s="293"/>
      <c r="AM350" s="291"/>
      <c r="AN350" s="291"/>
    </row>
    <row r="351" ht="15.75" hidden="1" customHeight="1" outlineLevel="1">
      <c r="A351" s="282">
        <v>294.0</v>
      </c>
      <c r="B351" s="282">
        <v>285.0</v>
      </c>
      <c r="C351" s="282">
        <f t="shared" si="2"/>
        <v>348</v>
      </c>
      <c r="D351" s="294"/>
      <c r="E351" s="303"/>
      <c r="F351" s="305"/>
      <c r="G351" s="305"/>
      <c r="H351" s="305"/>
      <c r="I351" s="295" t="s">
        <v>2237</v>
      </c>
      <c r="J351" s="203"/>
      <c r="K351" s="203"/>
      <c r="L351" s="203"/>
      <c r="M351" s="203"/>
      <c r="N351" s="203"/>
      <c r="O351" s="203"/>
      <c r="P351" s="204"/>
      <c r="Q351" s="294"/>
      <c r="R351" s="303"/>
      <c r="S351" s="305"/>
      <c r="T351" s="305"/>
      <c r="U351" s="305"/>
      <c r="V351" s="295" t="s">
        <v>2238</v>
      </c>
      <c r="W351" s="203"/>
      <c r="X351" s="203"/>
      <c r="Y351" s="203"/>
      <c r="Z351" s="203"/>
      <c r="AA351" s="203"/>
      <c r="AB351" s="203"/>
      <c r="AC351" s="204"/>
      <c r="AD351" s="289" t="str">
        <f t="shared" si="3"/>
        <v>名称/codeNm</v>
      </c>
      <c r="AE351" s="290" t="s">
        <v>19</v>
      </c>
      <c r="AF351" s="290">
        <v>256.0</v>
      </c>
      <c r="AG351" s="297" t="s">
        <v>565</v>
      </c>
      <c r="AH351" s="291"/>
      <c r="AI351" s="282">
        <v>2320.0</v>
      </c>
      <c r="AJ351" s="292" t="str">
        <f t="shared" si="10"/>
        <v>#REF!</v>
      </c>
      <c r="AK351" s="292" t="str">
        <f t="shared" si="11"/>
        <v>#REF!</v>
      </c>
      <c r="AL351" s="293"/>
      <c r="AM351" s="291"/>
      <c r="AN351" s="291"/>
    </row>
    <row r="352" ht="15.75" hidden="1" customHeight="1" outlineLevel="1">
      <c r="A352" s="282">
        <v>295.0</v>
      </c>
      <c r="B352" s="282">
        <v>286.0</v>
      </c>
      <c r="C352" s="282">
        <f t="shared" si="2"/>
        <v>349</v>
      </c>
      <c r="D352" s="294"/>
      <c r="E352" s="303"/>
      <c r="F352" s="305"/>
      <c r="G352" s="305"/>
      <c r="H352" s="300" t="s">
        <v>1750</v>
      </c>
      <c r="I352" s="287"/>
      <c r="J352" s="287"/>
      <c r="K352" s="287"/>
      <c r="L352" s="287"/>
      <c r="M352" s="287"/>
      <c r="N352" s="287"/>
      <c r="O352" s="287"/>
      <c r="P352" s="288"/>
      <c r="Q352" s="294"/>
      <c r="R352" s="303"/>
      <c r="S352" s="305"/>
      <c r="T352" s="305"/>
      <c r="U352" s="300" t="s">
        <v>1759</v>
      </c>
      <c r="V352" s="287"/>
      <c r="W352" s="287"/>
      <c r="X352" s="287"/>
      <c r="Y352" s="287"/>
      <c r="Z352" s="287"/>
      <c r="AA352" s="287"/>
      <c r="AB352" s="287"/>
      <c r="AC352" s="288"/>
      <c r="AD352" s="289" t="str">
        <f t="shared" si="3"/>
        <v>HSDPA_ユーザ数/hsdpaUserCnt</v>
      </c>
      <c r="AE352" s="290" t="s">
        <v>525</v>
      </c>
      <c r="AF352" s="290" t="s">
        <v>565</v>
      </c>
      <c r="AG352" s="297" t="s">
        <v>565</v>
      </c>
      <c r="AH352" s="291"/>
      <c r="AI352" s="282">
        <v>2321.0</v>
      </c>
      <c r="AJ352" s="292" t="str">
        <f t="shared" si="10"/>
        <v>#REF!</v>
      </c>
      <c r="AK352" s="292" t="str">
        <f t="shared" si="11"/>
        <v>#REF!</v>
      </c>
      <c r="AL352" s="299"/>
      <c r="AM352" s="291"/>
      <c r="AN352" s="291"/>
    </row>
    <row r="353" ht="15.75" hidden="1" customHeight="1" outlineLevel="1">
      <c r="A353" s="282">
        <v>296.0</v>
      </c>
      <c r="B353" s="282">
        <v>287.0</v>
      </c>
      <c r="C353" s="282">
        <f t="shared" si="2"/>
        <v>350</v>
      </c>
      <c r="D353" s="294"/>
      <c r="E353" s="303"/>
      <c r="F353" s="305"/>
      <c r="G353" s="305"/>
      <c r="H353" s="305"/>
      <c r="I353" s="295" t="s">
        <v>2235</v>
      </c>
      <c r="J353" s="203"/>
      <c r="K353" s="203"/>
      <c r="L353" s="203"/>
      <c r="M353" s="203"/>
      <c r="N353" s="203"/>
      <c r="O353" s="203"/>
      <c r="P353" s="204"/>
      <c r="Q353" s="294"/>
      <c r="R353" s="303"/>
      <c r="S353" s="305"/>
      <c r="T353" s="305"/>
      <c r="U353" s="305"/>
      <c r="V353" s="295" t="s">
        <v>2236</v>
      </c>
      <c r="W353" s="203"/>
      <c r="X353" s="203"/>
      <c r="Y353" s="203"/>
      <c r="Z353" s="203"/>
      <c r="AA353" s="203"/>
      <c r="AB353" s="203"/>
      <c r="AC353" s="204"/>
      <c r="AD353" s="289" t="str">
        <f t="shared" si="3"/>
        <v>コード/code</v>
      </c>
      <c r="AE353" s="290" t="s">
        <v>19</v>
      </c>
      <c r="AF353" s="290">
        <v>2.0</v>
      </c>
      <c r="AG353" s="297" t="s">
        <v>565</v>
      </c>
      <c r="AH353" s="291"/>
      <c r="AI353" s="282">
        <v>2321.0</v>
      </c>
      <c r="AJ353" s="292" t="str">
        <f t="shared" si="10"/>
        <v>#REF!</v>
      </c>
      <c r="AK353" s="292" t="str">
        <f t="shared" si="11"/>
        <v>#REF!</v>
      </c>
      <c r="AL353" s="293"/>
      <c r="AM353" s="291"/>
      <c r="AN353" s="291"/>
    </row>
    <row r="354" ht="15.75" hidden="1" customHeight="1" outlineLevel="1">
      <c r="A354" s="282">
        <v>297.0</v>
      </c>
      <c r="B354" s="282">
        <v>288.0</v>
      </c>
      <c r="C354" s="282">
        <f t="shared" si="2"/>
        <v>351</v>
      </c>
      <c r="D354" s="294"/>
      <c r="E354" s="303"/>
      <c r="F354" s="305"/>
      <c r="G354" s="305"/>
      <c r="H354" s="305"/>
      <c r="I354" s="295" t="s">
        <v>2237</v>
      </c>
      <c r="J354" s="203"/>
      <c r="K354" s="203"/>
      <c r="L354" s="203"/>
      <c r="M354" s="203"/>
      <c r="N354" s="203"/>
      <c r="O354" s="203"/>
      <c r="P354" s="204"/>
      <c r="Q354" s="294"/>
      <c r="R354" s="303"/>
      <c r="S354" s="305"/>
      <c r="T354" s="305"/>
      <c r="U354" s="305"/>
      <c r="V354" s="295" t="s">
        <v>2238</v>
      </c>
      <c r="W354" s="203"/>
      <c r="X354" s="203"/>
      <c r="Y354" s="203"/>
      <c r="Z354" s="203"/>
      <c r="AA354" s="203"/>
      <c r="AB354" s="203"/>
      <c r="AC354" s="204"/>
      <c r="AD354" s="289" t="str">
        <f t="shared" si="3"/>
        <v>名称/codeNm</v>
      </c>
      <c r="AE354" s="290" t="s">
        <v>19</v>
      </c>
      <c r="AF354" s="290">
        <v>256.0</v>
      </c>
      <c r="AG354" s="297" t="s">
        <v>565</v>
      </c>
      <c r="AH354" s="291"/>
      <c r="AI354" s="282">
        <v>2321.0</v>
      </c>
      <c r="AJ354" s="292" t="str">
        <f t="shared" si="10"/>
        <v>#REF!</v>
      </c>
      <c r="AK354" s="292" t="str">
        <f t="shared" si="11"/>
        <v>#REF!</v>
      </c>
      <c r="AL354" s="293"/>
      <c r="AM354" s="291"/>
      <c r="AN354" s="291"/>
    </row>
    <row r="355" ht="15.75" hidden="1" customHeight="1" outlineLevel="1">
      <c r="A355" s="282">
        <v>298.0</v>
      </c>
      <c r="B355" s="282">
        <v>289.0</v>
      </c>
      <c r="C355" s="282">
        <f t="shared" si="2"/>
        <v>352</v>
      </c>
      <c r="D355" s="294"/>
      <c r="E355" s="303"/>
      <c r="F355" s="305"/>
      <c r="G355" s="305"/>
      <c r="H355" s="300" t="s">
        <v>1751</v>
      </c>
      <c r="I355" s="287"/>
      <c r="J355" s="287"/>
      <c r="K355" s="287"/>
      <c r="L355" s="287"/>
      <c r="M355" s="287"/>
      <c r="N355" s="287"/>
      <c r="O355" s="287"/>
      <c r="P355" s="288"/>
      <c r="Q355" s="294"/>
      <c r="R355" s="303"/>
      <c r="S355" s="305"/>
      <c r="T355" s="305"/>
      <c r="U355" s="300" t="s">
        <v>1760</v>
      </c>
      <c r="V355" s="287"/>
      <c r="W355" s="287"/>
      <c r="X355" s="287"/>
      <c r="Y355" s="287"/>
      <c r="Z355" s="287"/>
      <c r="AA355" s="287"/>
      <c r="AB355" s="287"/>
      <c r="AC355" s="288"/>
      <c r="AD355" s="289" t="str">
        <f t="shared" si="3"/>
        <v>HSUPA_RF数/hsupaRfCnt</v>
      </c>
      <c r="AE355" s="290" t="s">
        <v>525</v>
      </c>
      <c r="AF355" s="290" t="s">
        <v>565</v>
      </c>
      <c r="AG355" s="297" t="s">
        <v>565</v>
      </c>
      <c r="AH355" s="291"/>
      <c r="AI355" s="282">
        <v>2322.0</v>
      </c>
      <c r="AJ355" s="292" t="str">
        <f t="shared" si="10"/>
        <v>#REF!</v>
      </c>
      <c r="AK355" s="292" t="str">
        <f t="shared" si="11"/>
        <v>#REF!</v>
      </c>
      <c r="AL355" s="299"/>
      <c r="AM355" s="291"/>
      <c r="AN355" s="291"/>
    </row>
    <row r="356" ht="15.75" hidden="1" customHeight="1" outlineLevel="1">
      <c r="A356" s="282">
        <v>299.0</v>
      </c>
      <c r="B356" s="282">
        <v>290.0</v>
      </c>
      <c r="C356" s="282">
        <f t="shared" si="2"/>
        <v>353</v>
      </c>
      <c r="D356" s="294"/>
      <c r="E356" s="303"/>
      <c r="F356" s="305"/>
      <c r="G356" s="305"/>
      <c r="H356" s="305"/>
      <c r="I356" s="295" t="s">
        <v>2235</v>
      </c>
      <c r="J356" s="203"/>
      <c r="K356" s="203"/>
      <c r="L356" s="203"/>
      <c r="M356" s="203"/>
      <c r="N356" s="203"/>
      <c r="O356" s="203"/>
      <c r="P356" s="204"/>
      <c r="Q356" s="294"/>
      <c r="R356" s="303"/>
      <c r="S356" s="305"/>
      <c r="T356" s="305"/>
      <c r="U356" s="305"/>
      <c r="V356" s="295" t="s">
        <v>2236</v>
      </c>
      <c r="W356" s="203"/>
      <c r="X356" s="203"/>
      <c r="Y356" s="203"/>
      <c r="Z356" s="203"/>
      <c r="AA356" s="203"/>
      <c r="AB356" s="203"/>
      <c r="AC356" s="204"/>
      <c r="AD356" s="289" t="str">
        <f t="shared" si="3"/>
        <v>コード/code</v>
      </c>
      <c r="AE356" s="290" t="s">
        <v>19</v>
      </c>
      <c r="AF356" s="290">
        <v>2.0</v>
      </c>
      <c r="AG356" s="297" t="s">
        <v>565</v>
      </c>
      <c r="AH356" s="291"/>
      <c r="AI356" s="282">
        <v>2322.0</v>
      </c>
      <c r="AJ356" s="292" t="str">
        <f t="shared" si="10"/>
        <v>#REF!</v>
      </c>
      <c r="AK356" s="292" t="str">
        <f t="shared" si="11"/>
        <v>#REF!</v>
      </c>
      <c r="AL356" s="293"/>
      <c r="AM356" s="291"/>
      <c r="AN356" s="291"/>
    </row>
    <row r="357" ht="15.75" hidden="1" customHeight="1" outlineLevel="1">
      <c r="A357" s="282">
        <v>300.0</v>
      </c>
      <c r="B357" s="282">
        <v>291.0</v>
      </c>
      <c r="C357" s="282">
        <f t="shared" si="2"/>
        <v>354</v>
      </c>
      <c r="D357" s="294"/>
      <c r="E357" s="303"/>
      <c r="F357" s="305"/>
      <c r="G357" s="305"/>
      <c r="H357" s="305"/>
      <c r="I357" s="295" t="s">
        <v>2237</v>
      </c>
      <c r="J357" s="203"/>
      <c r="K357" s="203"/>
      <c r="L357" s="203"/>
      <c r="M357" s="203"/>
      <c r="N357" s="203"/>
      <c r="O357" s="203"/>
      <c r="P357" s="204"/>
      <c r="Q357" s="294"/>
      <c r="R357" s="303"/>
      <c r="S357" s="305"/>
      <c r="T357" s="305"/>
      <c r="U357" s="305"/>
      <c r="V357" s="295" t="s">
        <v>2238</v>
      </c>
      <c r="W357" s="203"/>
      <c r="X357" s="203"/>
      <c r="Y357" s="203"/>
      <c r="Z357" s="203"/>
      <c r="AA357" s="203"/>
      <c r="AB357" s="203"/>
      <c r="AC357" s="204"/>
      <c r="AD357" s="289" t="str">
        <f t="shared" si="3"/>
        <v>名称/codeNm</v>
      </c>
      <c r="AE357" s="290" t="s">
        <v>19</v>
      </c>
      <c r="AF357" s="290">
        <v>256.0</v>
      </c>
      <c r="AG357" s="297" t="s">
        <v>565</v>
      </c>
      <c r="AH357" s="291"/>
      <c r="AI357" s="282">
        <v>2322.0</v>
      </c>
      <c r="AJ357" s="292" t="str">
        <f t="shared" si="10"/>
        <v>#REF!</v>
      </c>
      <c r="AK357" s="292" t="str">
        <f t="shared" si="11"/>
        <v>#REF!</v>
      </c>
      <c r="AL357" s="293"/>
      <c r="AM357" s="291"/>
      <c r="AN357" s="291"/>
    </row>
    <row r="358" ht="15.75" hidden="1" customHeight="1" outlineLevel="1">
      <c r="A358" s="282">
        <v>301.0</v>
      </c>
      <c r="B358" s="282">
        <v>292.0</v>
      </c>
      <c r="C358" s="282">
        <f t="shared" si="2"/>
        <v>355</v>
      </c>
      <c r="D358" s="294"/>
      <c r="E358" s="303"/>
      <c r="F358" s="305"/>
      <c r="G358" s="305"/>
      <c r="H358" s="300" t="s">
        <v>1752</v>
      </c>
      <c r="I358" s="287"/>
      <c r="J358" s="287"/>
      <c r="K358" s="287"/>
      <c r="L358" s="287"/>
      <c r="M358" s="287"/>
      <c r="N358" s="287"/>
      <c r="O358" s="287"/>
      <c r="P358" s="288"/>
      <c r="Q358" s="294"/>
      <c r="R358" s="303"/>
      <c r="S358" s="305"/>
      <c r="T358" s="305"/>
      <c r="U358" s="300" t="s">
        <v>1761</v>
      </c>
      <c r="V358" s="287"/>
      <c r="W358" s="287"/>
      <c r="X358" s="287"/>
      <c r="Y358" s="287"/>
      <c r="Z358" s="287"/>
      <c r="AA358" s="287"/>
      <c r="AB358" s="287"/>
      <c r="AC358" s="288"/>
      <c r="AD358" s="289" t="str">
        <f t="shared" si="3"/>
        <v>HSUPA_TTI/hsupaTti</v>
      </c>
      <c r="AE358" s="290" t="s">
        <v>525</v>
      </c>
      <c r="AF358" s="290" t="s">
        <v>565</v>
      </c>
      <c r="AG358" s="297" t="s">
        <v>565</v>
      </c>
      <c r="AH358" s="291"/>
      <c r="AI358" s="282">
        <v>2323.0</v>
      </c>
      <c r="AJ358" s="292" t="str">
        <f t="shared" si="10"/>
        <v>#REF!</v>
      </c>
      <c r="AK358" s="292" t="str">
        <f t="shared" si="11"/>
        <v>#REF!</v>
      </c>
      <c r="AL358" s="299"/>
      <c r="AM358" s="291"/>
      <c r="AN358" s="291"/>
    </row>
    <row r="359" ht="15.75" hidden="1" customHeight="1" outlineLevel="1">
      <c r="A359" s="282">
        <v>302.0</v>
      </c>
      <c r="B359" s="282">
        <v>293.0</v>
      </c>
      <c r="C359" s="282">
        <f t="shared" si="2"/>
        <v>356</v>
      </c>
      <c r="D359" s="294"/>
      <c r="E359" s="303"/>
      <c r="F359" s="305"/>
      <c r="G359" s="305"/>
      <c r="H359" s="305"/>
      <c r="I359" s="295" t="s">
        <v>2235</v>
      </c>
      <c r="J359" s="203"/>
      <c r="K359" s="203"/>
      <c r="L359" s="203"/>
      <c r="M359" s="203"/>
      <c r="N359" s="203"/>
      <c r="O359" s="203"/>
      <c r="P359" s="204"/>
      <c r="Q359" s="294"/>
      <c r="R359" s="303"/>
      <c r="S359" s="305"/>
      <c r="T359" s="305"/>
      <c r="U359" s="305"/>
      <c r="V359" s="295" t="s">
        <v>2236</v>
      </c>
      <c r="W359" s="203"/>
      <c r="X359" s="203"/>
      <c r="Y359" s="203"/>
      <c r="Z359" s="203"/>
      <c r="AA359" s="203"/>
      <c r="AB359" s="203"/>
      <c r="AC359" s="204"/>
      <c r="AD359" s="289" t="str">
        <f t="shared" si="3"/>
        <v>コード/code</v>
      </c>
      <c r="AE359" s="290" t="s">
        <v>19</v>
      </c>
      <c r="AF359" s="290">
        <v>2.0</v>
      </c>
      <c r="AG359" s="297" t="s">
        <v>565</v>
      </c>
      <c r="AH359" s="291"/>
      <c r="AI359" s="282">
        <v>2323.0</v>
      </c>
      <c r="AJ359" s="292" t="str">
        <f t="shared" si="10"/>
        <v>#REF!</v>
      </c>
      <c r="AK359" s="292" t="str">
        <f t="shared" si="11"/>
        <v>#REF!</v>
      </c>
      <c r="AL359" s="293"/>
      <c r="AM359" s="291"/>
      <c r="AN359" s="291"/>
    </row>
    <row r="360" ht="15.75" hidden="1" customHeight="1" outlineLevel="1">
      <c r="A360" s="282">
        <v>303.0</v>
      </c>
      <c r="B360" s="282">
        <v>294.0</v>
      </c>
      <c r="C360" s="282">
        <f t="shared" si="2"/>
        <v>357</v>
      </c>
      <c r="D360" s="294"/>
      <c r="E360" s="303"/>
      <c r="F360" s="305"/>
      <c r="G360" s="305"/>
      <c r="H360" s="305"/>
      <c r="I360" s="295" t="s">
        <v>2237</v>
      </c>
      <c r="J360" s="203"/>
      <c r="K360" s="203"/>
      <c r="L360" s="203"/>
      <c r="M360" s="203"/>
      <c r="N360" s="203"/>
      <c r="O360" s="203"/>
      <c r="P360" s="204"/>
      <c r="Q360" s="294"/>
      <c r="R360" s="303"/>
      <c r="S360" s="305"/>
      <c r="T360" s="305"/>
      <c r="U360" s="305"/>
      <c r="V360" s="295" t="s">
        <v>2238</v>
      </c>
      <c r="W360" s="203"/>
      <c r="X360" s="203"/>
      <c r="Y360" s="203"/>
      <c r="Z360" s="203"/>
      <c r="AA360" s="203"/>
      <c r="AB360" s="203"/>
      <c r="AC360" s="204"/>
      <c r="AD360" s="289" t="str">
        <f t="shared" si="3"/>
        <v>名称/codeNm</v>
      </c>
      <c r="AE360" s="290" t="s">
        <v>19</v>
      </c>
      <c r="AF360" s="290">
        <v>256.0</v>
      </c>
      <c r="AG360" s="297" t="s">
        <v>565</v>
      </c>
      <c r="AH360" s="291"/>
      <c r="AI360" s="282">
        <v>2323.0</v>
      </c>
      <c r="AJ360" s="292" t="str">
        <f t="shared" si="10"/>
        <v>#REF!</v>
      </c>
      <c r="AK360" s="292" t="str">
        <f t="shared" si="11"/>
        <v>#REF!</v>
      </c>
      <c r="AL360" s="293"/>
      <c r="AM360" s="291"/>
      <c r="AN360" s="291"/>
    </row>
    <row r="361" ht="15.75" hidden="1" customHeight="1" outlineLevel="1">
      <c r="A361" s="282">
        <v>304.0</v>
      </c>
      <c r="B361" s="282">
        <v>295.0</v>
      </c>
      <c r="C361" s="282">
        <f t="shared" si="2"/>
        <v>358</v>
      </c>
      <c r="D361" s="294"/>
      <c r="E361" s="303"/>
      <c r="F361" s="305"/>
      <c r="G361" s="305"/>
      <c r="H361" s="300" t="s">
        <v>1753</v>
      </c>
      <c r="I361" s="287"/>
      <c r="J361" s="287"/>
      <c r="K361" s="287"/>
      <c r="L361" s="287"/>
      <c r="M361" s="287"/>
      <c r="N361" s="287"/>
      <c r="O361" s="287"/>
      <c r="P361" s="288"/>
      <c r="Q361" s="294"/>
      <c r="R361" s="303"/>
      <c r="S361" s="305"/>
      <c r="T361" s="305"/>
      <c r="U361" s="300" t="s">
        <v>1762</v>
      </c>
      <c r="V361" s="287"/>
      <c r="W361" s="287"/>
      <c r="X361" s="287"/>
      <c r="Y361" s="287"/>
      <c r="Z361" s="287"/>
      <c r="AA361" s="287"/>
      <c r="AB361" s="287"/>
      <c r="AC361" s="288"/>
      <c r="AD361" s="289" t="str">
        <f t="shared" si="3"/>
        <v>HSUPA_ユーザ数/hsupaUserCnt</v>
      </c>
      <c r="AE361" s="290" t="s">
        <v>525</v>
      </c>
      <c r="AF361" s="290" t="s">
        <v>565</v>
      </c>
      <c r="AG361" s="297" t="s">
        <v>565</v>
      </c>
      <c r="AH361" s="291"/>
      <c r="AI361" s="282">
        <v>2324.0</v>
      </c>
      <c r="AJ361" s="292" t="str">
        <f t="shared" si="10"/>
        <v>#REF!</v>
      </c>
      <c r="AK361" s="292" t="str">
        <f t="shared" si="11"/>
        <v>#REF!</v>
      </c>
      <c r="AL361" s="299"/>
      <c r="AM361" s="291"/>
      <c r="AN361" s="291"/>
    </row>
    <row r="362" ht="15.75" hidden="1" customHeight="1" outlineLevel="1">
      <c r="A362" s="282">
        <v>305.0</v>
      </c>
      <c r="B362" s="282">
        <v>296.0</v>
      </c>
      <c r="C362" s="282">
        <f t="shared" si="2"/>
        <v>359</v>
      </c>
      <c r="D362" s="294"/>
      <c r="E362" s="303"/>
      <c r="F362" s="305"/>
      <c r="G362" s="305"/>
      <c r="H362" s="305"/>
      <c r="I362" s="295" t="s">
        <v>2235</v>
      </c>
      <c r="J362" s="203"/>
      <c r="K362" s="203"/>
      <c r="L362" s="203"/>
      <c r="M362" s="203"/>
      <c r="N362" s="203"/>
      <c r="O362" s="203"/>
      <c r="P362" s="204"/>
      <c r="Q362" s="294"/>
      <c r="R362" s="303"/>
      <c r="S362" s="305"/>
      <c r="T362" s="305"/>
      <c r="U362" s="305"/>
      <c r="V362" s="295" t="s">
        <v>2236</v>
      </c>
      <c r="W362" s="203"/>
      <c r="X362" s="203"/>
      <c r="Y362" s="203"/>
      <c r="Z362" s="203"/>
      <c r="AA362" s="203"/>
      <c r="AB362" s="203"/>
      <c r="AC362" s="204"/>
      <c r="AD362" s="289" t="str">
        <f t="shared" si="3"/>
        <v>コード/code</v>
      </c>
      <c r="AE362" s="290" t="s">
        <v>19</v>
      </c>
      <c r="AF362" s="290">
        <v>2.0</v>
      </c>
      <c r="AG362" s="297" t="s">
        <v>565</v>
      </c>
      <c r="AH362" s="291"/>
      <c r="AI362" s="282">
        <v>2324.0</v>
      </c>
      <c r="AJ362" s="292" t="str">
        <f t="shared" si="10"/>
        <v>#REF!</v>
      </c>
      <c r="AK362" s="292" t="str">
        <f t="shared" si="11"/>
        <v>#REF!</v>
      </c>
      <c r="AL362" s="293"/>
      <c r="AM362" s="291"/>
      <c r="AN362" s="291"/>
    </row>
    <row r="363" ht="15.75" hidden="1" customHeight="1" outlineLevel="1">
      <c r="A363" s="282">
        <v>306.0</v>
      </c>
      <c r="B363" s="282">
        <v>297.0</v>
      </c>
      <c r="C363" s="282">
        <f t="shared" si="2"/>
        <v>360</v>
      </c>
      <c r="D363" s="294"/>
      <c r="E363" s="303"/>
      <c r="F363" s="305"/>
      <c r="G363" s="305"/>
      <c r="H363" s="305"/>
      <c r="I363" s="295" t="s">
        <v>2237</v>
      </c>
      <c r="J363" s="203"/>
      <c r="K363" s="203"/>
      <c r="L363" s="203"/>
      <c r="M363" s="203"/>
      <c r="N363" s="203"/>
      <c r="O363" s="203"/>
      <c r="P363" s="204"/>
      <c r="Q363" s="294"/>
      <c r="R363" s="303"/>
      <c r="S363" s="305"/>
      <c r="T363" s="305"/>
      <c r="U363" s="305"/>
      <c r="V363" s="295" t="s">
        <v>2238</v>
      </c>
      <c r="W363" s="203"/>
      <c r="X363" s="203"/>
      <c r="Y363" s="203"/>
      <c r="Z363" s="203"/>
      <c r="AA363" s="203"/>
      <c r="AB363" s="203"/>
      <c r="AC363" s="204"/>
      <c r="AD363" s="289" t="str">
        <f t="shared" si="3"/>
        <v>名称/codeNm</v>
      </c>
      <c r="AE363" s="290" t="s">
        <v>19</v>
      </c>
      <c r="AF363" s="290">
        <v>256.0</v>
      </c>
      <c r="AG363" s="297" t="s">
        <v>565</v>
      </c>
      <c r="AH363" s="291"/>
      <c r="AI363" s="282">
        <v>2324.0</v>
      </c>
      <c r="AJ363" s="292" t="str">
        <f t="shared" si="10"/>
        <v>#REF!</v>
      </c>
      <c r="AK363" s="292" t="str">
        <f t="shared" si="11"/>
        <v>#REF!</v>
      </c>
      <c r="AL363" s="293"/>
      <c r="AM363" s="291"/>
      <c r="AN363" s="291"/>
    </row>
    <row r="364" ht="15.75" hidden="1" customHeight="1" outlineLevel="1">
      <c r="A364" s="282">
        <v>307.0</v>
      </c>
      <c r="B364" s="282">
        <v>298.0</v>
      </c>
      <c r="C364" s="282">
        <f t="shared" si="2"/>
        <v>361</v>
      </c>
      <c r="D364" s="309"/>
      <c r="E364" s="310"/>
      <c r="F364" s="311"/>
      <c r="G364" s="311"/>
      <c r="H364" s="312" t="s">
        <v>1754</v>
      </c>
      <c r="I364" s="203"/>
      <c r="J364" s="203"/>
      <c r="K364" s="203"/>
      <c r="L364" s="203"/>
      <c r="M364" s="203"/>
      <c r="N364" s="203"/>
      <c r="O364" s="203"/>
      <c r="P364" s="204"/>
      <c r="Q364" s="309"/>
      <c r="R364" s="310"/>
      <c r="S364" s="311"/>
      <c r="T364" s="311"/>
      <c r="U364" s="312" t="s">
        <v>1763</v>
      </c>
      <c r="V364" s="203"/>
      <c r="W364" s="203"/>
      <c r="X364" s="203"/>
      <c r="Y364" s="203"/>
      <c r="Z364" s="203"/>
      <c r="AA364" s="203"/>
      <c r="AB364" s="203"/>
      <c r="AC364" s="204"/>
      <c r="AD364" s="289" t="str">
        <f t="shared" si="3"/>
        <v>DPS/dps</v>
      </c>
      <c r="AE364" s="290" t="s">
        <v>19</v>
      </c>
      <c r="AF364" s="290">
        <v>64.0</v>
      </c>
      <c r="AG364" s="290" t="s">
        <v>565</v>
      </c>
      <c r="AH364" s="291"/>
      <c r="AI364" s="282">
        <v>2325.0</v>
      </c>
      <c r="AJ364" s="292" t="str">
        <f t="shared" si="10"/>
        <v>#REF!</v>
      </c>
      <c r="AK364" s="292" t="str">
        <f t="shared" si="11"/>
        <v>#REF!</v>
      </c>
      <c r="AL364" s="293"/>
      <c r="AM364" s="291"/>
      <c r="AN364" s="291"/>
    </row>
    <row r="365" ht="15.75" hidden="1" customHeight="1" outlineLevel="1">
      <c r="A365" s="282">
        <v>308.0</v>
      </c>
      <c r="B365" s="282">
        <v>299.0</v>
      </c>
      <c r="C365" s="282">
        <f t="shared" si="2"/>
        <v>362</v>
      </c>
      <c r="D365" s="309"/>
      <c r="E365" s="310"/>
      <c r="F365" s="311"/>
      <c r="G365" s="311"/>
      <c r="H365" s="312" t="s">
        <v>1755</v>
      </c>
      <c r="I365" s="203"/>
      <c r="J365" s="203"/>
      <c r="K365" s="203"/>
      <c r="L365" s="203"/>
      <c r="M365" s="203"/>
      <c r="N365" s="203"/>
      <c r="O365" s="203"/>
      <c r="P365" s="204"/>
      <c r="Q365" s="309"/>
      <c r="R365" s="310"/>
      <c r="S365" s="311"/>
      <c r="T365" s="311"/>
      <c r="U365" s="312" t="s">
        <v>1764</v>
      </c>
      <c r="V365" s="203"/>
      <c r="W365" s="203"/>
      <c r="X365" s="203"/>
      <c r="Y365" s="203"/>
      <c r="Z365" s="203"/>
      <c r="AA365" s="203"/>
      <c r="AB365" s="203"/>
      <c r="AC365" s="204"/>
      <c r="AD365" s="289" t="str">
        <f t="shared" si="3"/>
        <v>UPS/ups</v>
      </c>
      <c r="AE365" s="290" t="s">
        <v>19</v>
      </c>
      <c r="AF365" s="290">
        <v>64.0</v>
      </c>
      <c r="AG365" s="290" t="s">
        <v>565</v>
      </c>
      <c r="AH365" s="291"/>
      <c r="AI365" s="282">
        <v>2326.0</v>
      </c>
      <c r="AJ365" s="292" t="str">
        <f t="shared" si="10"/>
        <v>#REF!</v>
      </c>
      <c r="AK365" s="292" t="str">
        <f t="shared" si="11"/>
        <v>#REF!</v>
      </c>
      <c r="AL365" s="293"/>
      <c r="AM365" s="291"/>
      <c r="AN365" s="291"/>
    </row>
    <row r="366" ht="15.75" hidden="1" customHeight="1" outlineLevel="1">
      <c r="A366" s="282">
        <v>312.0</v>
      </c>
      <c r="B366" s="282">
        <v>300.0</v>
      </c>
      <c r="C366" s="282">
        <f t="shared" si="2"/>
        <v>363</v>
      </c>
      <c r="D366" s="294"/>
      <c r="E366" s="303"/>
      <c r="F366" s="305"/>
      <c r="G366" s="305"/>
      <c r="H366" s="295" t="s">
        <v>2380</v>
      </c>
      <c r="I366" s="203"/>
      <c r="J366" s="203"/>
      <c r="K366" s="203"/>
      <c r="L366" s="203"/>
      <c r="M366" s="203"/>
      <c r="N366" s="203"/>
      <c r="O366" s="203"/>
      <c r="P366" s="204"/>
      <c r="Q366" s="294"/>
      <c r="R366" s="303"/>
      <c r="S366" s="305"/>
      <c r="T366" s="305"/>
      <c r="U366" s="295" t="s">
        <v>1741</v>
      </c>
      <c r="V366" s="203"/>
      <c r="W366" s="203"/>
      <c r="X366" s="203"/>
      <c r="Y366" s="203"/>
      <c r="Z366" s="203"/>
      <c r="AA366" s="203"/>
      <c r="AB366" s="203"/>
      <c r="AC366" s="204"/>
      <c r="AD366" s="289" t="str">
        <f t="shared" si="3"/>
        <v>上位局_基地局管理番号/higherBaseNumber</v>
      </c>
      <c r="AE366" s="290" t="s">
        <v>19</v>
      </c>
      <c r="AF366" s="290">
        <v>20.0</v>
      </c>
      <c r="AG366" s="297" t="s">
        <v>565</v>
      </c>
      <c r="AH366" s="291"/>
      <c r="AI366" s="282">
        <v>2310.0</v>
      </c>
      <c r="AJ366" s="292" t="str">
        <f t="shared" si="10"/>
        <v>#REF!</v>
      </c>
      <c r="AK366" s="292" t="str">
        <f t="shared" si="11"/>
        <v>#REF!</v>
      </c>
      <c r="AL366" s="293"/>
      <c r="AM366" s="291"/>
      <c r="AN366" s="291"/>
    </row>
    <row r="367" ht="15.75" hidden="1" customHeight="1" outlineLevel="1">
      <c r="A367" s="282">
        <v>313.0</v>
      </c>
      <c r="B367" s="282">
        <v>301.0</v>
      </c>
      <c r="C367" s="282">
        <f t="shared" si="2"/>
        <v>364</v>
      </c>
      <c r="D367" s="309"/>
      <c r="E367" s="310"/>
      <c r="F367" s="311"/>
      <c r="G367" s="311"/>
      <c r="H367" s="312" t="s">
        <v>2381</v>
      </c>
      <c r="I367" s="203"/>
      <c r="J367" s="203"/>
      <c r="K367" s="203"/>
      <c r="L367" s="203"/>
      <c r="M367" s="203"/>
      <c r="N367" s="203"/>
      <c r="O367" s="203"/>
      <c r="P367" s="204"/>
      <c r="Q367" s="309"/>
      <c r="R367" s="310"/>
      <c r="S367" s="311"/>
      <c r="T367" s="311"/>
      <c r="U367" s="312" t="s">
        <v>1742</v>
      </c>
      <c r="V367" s="203"/>
      <c r="W367" s="203"/>
      <c r="X367" s="203"/>
      <c r="Y367" s="203"/>
      <c r="Z367" s="203"/>
      <c r="AA367" s="203"/>
      <c r="AB367" s="203"/>
      <c r="AC367" s="204"/>
      <c r="AD367" s="289" t="str">
        <f t="shared" si="3"/>
        <v>上位局_セクタ番号/higherSectorNumber</v>
      </c>
      <c r="AE367" s="290" t="s">
        <v>19</v>
      </c>
      <c r="AF367" s="290">
        <v>512.0</v>
      </c>
      <c r="AG367" s="290" t="s">
        <v>565</v>
      </c>
      <c r="AH367" s="291"/>
      <c r="AI367" s="282">
        <v>2311.0</v>
      </c>
      <c r="AJ367" s="292" t="str">
        <f t="shared" si="10"/>
        <v>#REF!</v>
      </c>
      <c r="AK367" s="292" t="str">
        <f t="shared" si="11"/>
        <v>#REF!</v>
      </c>
      <c r="AL367" s="293"/>
      <c r="AM367" s="291"/>
      <c r="AN367" s="291"/>
    </row>
    <row r="368" ht="15.75" customHeight="1" collapsed="1">
      <c r="A368" s="282">
        <v>340.0</v>
      </c>
      <c r="B368" s="282">
        <v>325.0</v>
      </c>
      <c r="C368" s="282">
        <f t="shared" si="2"/>
        <v>365</v>
      </c>
      <c r="D368" s="309"/>
      <c r="E368" s="310"/>
      <c r="F368" s="377"/>
      <c r="G368" s="316" t="s">
        <v>2387</v>
      </c>
      <c r="H368" s="284"/>
      <c r="I368" s="284"/>
      <c r="J368" s="284"/>
      <c r="K368" s="284"/>
      <c r="L368" s="284"/>
      <c r="M368" s="284"/>
      <c r="N368" s="284"/>
      <c r="O368" s="284"/>
      <c r="P368" s="285"/>
      <c r="Q368" s="309"/>
      <c r="R368" s="310"/>
      <c r="S368" s="311"/>
      <c r="T368" s="316" t="s">
        <v>2388</v>
      </c>
      <c r="U368" s="284"/>
      <c r="V368" s="284"/>
      <c r="W368" s="284"/>
      <c r="X368" s="284"/>
      <c r="Y368" s="284"/>
      <c r="Z368" s="284"/>
      <c r="AA368" s="284"/>
      <c r="AB368" s="284"/>
      <c r="AC368" s="285"/>
      <c r="AD368" s="289" t="str">
        <f t="shared" si="3"/>
        <v>無線機情報/radioDev</v>
      </c>
      <c r="AE368" s="290" t="s">
        <v>525</v>
      </c>
      <c r="AF368" s="290" t="s">
        <v>565</v>
      </c>
      <c r="AG368" s="290" t="s">
        <v>565</v>
      </c>
      <c r="AH368" s="291"/>
      <c r="AI368" s="282"/>
      <c r="AJ368" s="292" t="str">
        <f t="shared" si="10"/>
        <v>#REF!</v>
      </c>
      <c r="AK368" s="292" t="str">
        <f t="shared" si="11"/>
        <v>#REF!</v>
      </c>
      <c r="AL368" s="299"/>
      <c r="AM368" s="291"/>
      <c r="AN368" s="291"/>
    </row>
    <row r="369" ht="15.75" hidden="1" customHeight="1" outlineLevel="1">
      <c r="A369" s="319">
        <v>499.0</v>
      </c>
      <c r="B369" s="319"/>
      <c r="C369" s="319">
        <f t="shared" si="2"/>
        <v>366</v>
      </c>
      <c r="D369" s="335"/>
      <c r="E369" s="336"/>
      <c r="F369" s="337"/>
      <c r="G369" s="337"/>
      <c r="H369" s="378" t="s">
        <v>2389</v>
      </c>
      <c r="I369" s="378"/>
      <c r="J369" s="378"/>
      <c r="K369" s="378"/>
      <c r="L369" s="378"/>
      <c r="M369" s="378"/>
      <c r="N369" s="378"/>
      <c r="O369" s="378"/>
      <c r="P369" s="379"/>
      <c r="Q369" s="335"/>
      <c r="R369" s="336"/>
      <c r="S369" s="337"/>
      <c r="T369" s="337"/>
      <c r="U369" s="378" t="s">
        <v>2390</v>
      </c>
      <c r="V369" s="378"/>
      <c r="W369" s="378"/>
      <c r="X369" s="378"/>
      <c r="Y369" s="378"/>
      <c r="Z369" s="378"/>
      <c r="AA369" s="378"/>
      <c r="AB369" s="378"/>
      <c r="AC369" s="379"/>
      <c r="AD369" s="338" t="str">
        <f t="shared" si="3"/>
        <v>5G無線機グループID/fivegRadioGroupId</v>
      </c>
      <c r="AE369" s="339" t="s">
        <v>19</v>
      </c>
      <c r="AF369" s="339">
        <v>512.0</v>
      </c>
      <c r="AG369" s="339" t="s">
        <v>565</v>
      </c>
      <c r="AH369" s="318"/>
      <c r="AI369" s="319">
        <v>2112.0</v>
      </c>
      <c r="AJ369" s="321" t="str">
        <f t="shared" si="10"/>
        <v>#REF!</v>
      </c>
      <c r="AK369" s="321" t="str">
        <f t="shared" si="11"/>
        <v>#REF!</v>
      </c>
      <c r="AL369" s="345"/>
      <c r="AM369" s="380">
        <v>43742.0</v>
      </c>
      <c r="AN369" s="318" t="s">
        <v>2341</v>
      </c>
    </row>
    <row r="370" ht="15.75" hidden="1" customHeight="1" outlineLevel="1">
      <c r="A370" s="319">
        <v>500.0</v>
      </c>
      <c r="B370" s="319"/>
      <c r="C370" s="319">
        <f t="shared" si="2"/>
        <v>367</v>
      </c>
      <c r="D370" s="335"/>
      <c r="E370" s="336"/>
      <c r="F370" s="337"/>
      <c r="G370" s="337"/>
      <c r="H370" s="378" t="s">
        <v>2391</v>
      </c>
      <c r="I370" s="378"/>
      <c r="J370" s="378"/>
      <c r="K370" s="378"/>
      <c r="L370" s="378"/>
      <c r="M370" s="378"/>
      <c r="N370" s="378"/>
      <c r="O370" s="378"/>
      <c r="P370" s="379"/>
      <c r="Q370" s="335"/>
      <c r="R370" s="336"/>
      <c r="S370" s="337"/>
      <c r="T370" s="337"/>
      <c r="U370" s="378" t="s">
        <v>2392</v>
      </c>
      <c r="V370" s="378"/>
      <c r="W370" s="378"/>
      <c r="X370" s="378"/>
      <c r="Y370" s="378"/>
      <c r="Z370" s="378"/>
      <c r="AA370" s="378"/>
      <c r="AB370" s="378"/>
      <c r="AC370" s="379"/>
      <c r="AD370" s="338" t="str">
        <f t="shared" si="3"/>
        <v>5G無線機グループID(画面)/fivegRadioGroupIdNm</v>
      </c>
      <c r="AE370" s="339" t="s">
        <v>19</v>
      </c>
      <c r="AF370" s="339">
        <v>512.0</v>
      </c>
      <c r="AG370" s="339" t="s">
        <v>565</v>
      </c>
      <c r="AH370" s="318"/>
      <c r="AI370" s="319">
        <v>1104.0</v>
      </c>
      <c r="AJ370" s="321" t="str">
        <f t="shared" si="10"/>
        <v>#REF!</v>
      </c>
      <c r="AK370" s="321" t="str">
        <f t="shared" si="11"/>
        <v>#REF!</v>
      </c>
      <c r="AL370" s="345" t="s">
        <v>2393</v>
      </c>
      <c r="AM370" s="380">
        <v>43742.0</v>
      </c>
      <c r="AN370" s="318" t="s">
        <v>2341</v>
      </c>
    </row>
    <row r="371" ht="15.75" hidden="1" customHeight="1" outlineLevel="1">
      <c r="A371" s="282">
        <v>341.0</v>
      </c>
      <c r="B371" s="282">
        <v>326.0</v>
      </c>
      <c r="C371" s="282">
        <f t="shared" si="2"/>
        <v>368</v>
      </c>
      <c r="D371" s="294"/>
      <c r="E371" s="303"/>
      <c r="F371" s="305"/>
      <c r="G371" s="305"/>
      <c r="H371" s="374" t="s">
        <v>2394</v>
      </c>
      <c r="I371" s="381"/>
      <c r="J371" s="374"/>
      <c r="K371" s="374"/>
      <c r="L371" s="374"/>
      <c r="M371" s="374"/>
      <c r="N371" s="374"/>
      <c r="O371" s="374"/>
      <c r="P371" s="375"/>
      <c r="Q371" s="294"/>
      <c r="R371" s="303"/>
      <c r="S371" s="305"/>
      <c r="T371" s="305"/>
      <c r="U371" s="374" t="s">
        <v>2395</v>
      </c>
      <c r="V371" s="374"/>
      <c r="W371" s="374"/>
      <c r="X371" s="374"/>
      <c r="Y371" s="374"/>
      <c r="Z371" s="374"/>
      <c r="AA371" s="374"/>
      <c r="AB371" s="374"/>
      <c r="AC371" s="375"/>
      <c r="AD371" s="289" t="str">
        <f t="shared" si="3"/>
        <v>LTE無線機グループID/lteRadioGroupId</v>
      </c>
      <c r="AE371" s="290" t="s">
        <v>19</v>
      </c>
      <c r="AF371" s="290">
        <v>512.0</v>
      </c>
      <c r="AG371" s="290" t="s">
        <v>565</v>
      </c>
      <c r="AH371" s="291"/>
      <c r="AI371" s="282">
        <v>2212.0</v>
      </c>
      <c r="AJ371" s="292" t="str">
        <f t="shared" si="10"/>
        <v>#REF!</v>
      </c>
      <c r="AK371" s="292" t="str">
        <f t="shared" si="11"/>
        <v>#REF!</v>
      </c>
      <c r="AL371" s="293"/>
      <c r="AM371" s="331">
        <v>43556.0</v>
      </c>
      <c r="AN371" s="291" t="s">
        <v>2308</v>
      </c>
    </row>
    <row r="372" ht="15.75" hidden="1" customHeight="1" outlineLevel="1">
      <c r="A372" s="282">
        <v>342.0</v>
      </c>
      <c r="B372" s="282">
        <v>327.0</v>
      </c>
      <c r="C372" s="282">
        <f t="shared" si="2"/>
        <v>369</v>
      </c>
      <c r="D372" s="294"/>
      <c r="E372" s="303"/>
      <c r="F372" s="305"/>
      <c r="G372" s="305"/>
      <c r="H372" s="374" t="s">
        <v>2396</v>
      </c>
      <c r="I372" s="381"/>
      <c r="J372" s="374"/>
      <c r="K372" s="374"/>
      <c r="L372" s="374"/>
      <c r="M372" s="374"/>
      <c r="N372" s="374"/>
      <c r="O372" s="374"/>
      <c r="P372" s="375"/>
      <c r="Q372" s="294"/>
      <c r="R372" s="303"/>
      <c r="S372" s="305"/>
      <c r="T372" s="305"/>
      <c r="U372" s="374" t="s">
        <v>2397</v>
      </c>
      <c r="V372" s="374"/>
      <c r="W372" s="374"/>
      <c r="X372" s="374"/>
      <c r="Y372" s="374"/>
      <c r="Z372" s="374"/>
      <c r="AA372" s="374"/>
      <c r="AB372" s="374"/>
      <c r="AC372" s="375"/>
      <c r="AD372" s="289" t="str">
        <f t="shared" si="3"/>
        <v>LTE無線機グループID(画面)/lteRadioGroupIdNm</v>
      </c>
      <c r="AE372" s="290" t="s">
        <v>19</v>
      </c>
      <c r="AF372" s="290">
        <v>512.0</v>
      </c>
      <c r="AG372" s="290" t="s">
        <v>565</v>
      </c>
      <c r="AH372" s="291"/>
      <c r="AI372" s="282">
        <v>1104.0</v>
      </c>
      <c r="AJ372" s="292" t="str">
        <f t="shared" si="10"/>
        <v>#REF!</v>
      </c>
      <c r="AK372" s="292" t="str">
        <f t="shared" si="11"/>
        <v>#REF!</v>
      </c>
      <c r="AL372" s="293" t="s">
        <v>2383</v>
      </c>
      <c r="AM372" s="331">
        <v>43556.0</v>
      </c>
      <c r="AN372" s="291" t="s">
        <v>2321</v>
      </c>
    </row>
    <row r="373" ht="15.75" hidden="1" customHeight="1" outlineLevel="1">
      <c r="A373" s="282">
        <v>343.0</v>
      </c>
      <c r="B373" s="282">
        <v>328.0</v>
      </c>
      <c r="C373" s="282">
        <f t="shared" si="2"/>
        <v>370</v>
      </c>
      <c r="D373" s="294"/>
      <c r="E373" s="303"/>
      <c r="F373" s="305"/>
      <c r="G373" s="305"/>
      <c r="H373" s="374" t="s">
        <v>2398</v>
      </c>
      <c r="I373" s="381"/>
      <c r="J373" s="374"/>
      <c r="K373" s="374"/>
      <c r="L373" s="374"/>
      <c r="M373" s="374"/>
      <c r="N373" s="374"/>
      <c r="O373" s="374"/>
      <c r="P373" s="375"/>
      <c r="Q373" s="294"/>
      <c r="R373" s="303"/>
      <c r="S373" s="305"/>
      <c r="T373" s="305"/>
      <c r="U373" s="374" t="s">
        <v>2399</v>
      </c>
      <c r="V373" s="374"/>
      <c r="W373" s="374"/>
      <c r="X373" s="374"/>
      <c r="Y373" s="374"/>
      <c r="Z373" s="374"/>
      <c r="AA373" s="374"/>
      <c r="AB373" s="374"/>
      <c r="AC373" s="375"/>
      <c r="AD373" s="289" t="str">
        <f t="shared" si="3"/>
        <v>WCDMA無線機グループID/wcdmaRadioGroupId</v>
      </c>
      <c r="AE373" s="290" t="s">
        <v>19</v>
      </c>
      <c r="AF373" s="290">
        <v>512.0</v>
      </c>
      <c r="AG373" s="290" t="s">
        <v>565</v>
      </c>
      <c r="AH373" s="291"/>
      <c r="AI373" s="282">
        <v>2312.0</v>
      </c>
      <c r="AJ373" s="292" t="str">
        <f t="shared" si="10"/>
        <v>#REF!</v>
      </c>
      <c r="AK373" s="292" t="str">
        <f t="shared" si="11"/>
        <v>#REF!</v>
      </c>
      <c r="AL373" s="293"/>
      <c r="AM373" s="331">
        <v>43556.0</v>
      </c>
      <c r="AN373" s="291" t="s">
        <v>2308</v>
      </c>
    </row>
    <row r="374" ht="15.75" hidden="1" customHeight="1" outlineLevel="1">
      <c r="A374" s="282">
        <v>344.0</v>
      </c>
      <c r="B374" s="282">
        <v>329.0</v>
      </c>
      <c r="C374" s="282">
        <f t="shared" si="2"/>
        <v>371</v>
      </c>
      <c r="D374" s="294"/>
      <c r="E374" s="303"/>
      <c r="F374" s="305"/>
      <c r="G374" s="305"/>
      <c r="H374" s="374" t="s">
        <v>2400</v>
      </c>
      <c r="I374" s="381"/>
      <c r="J374" s="374"/>
      <c r="K374" s="374"/>
      <c r="L374" s="374"/>
      <c r="M374" s="374"/>
      <c r="N374" s="374"/>
      <c r="O374" s="374"/>
      <c r="P374" s="375"/>
      <c r="Q374" s="294"/>
      <c r="R374" s="303"/>
      <c r="S374" s="305"/>
      <c r="T374" s="305"/>
      <c r="U374" s="374" t="s">
        <v>2401</v>
      </c>
      <c r="V374" s="374"/>
      <c r="W374" s="374"/>
      <c r="X374" s="374"/>
      <c r="Y374" s="374"/>
      <c r="Z374" s="374"/>
      <c r="AA374" s="374"/>
      <c r="AB374" s="374"/>
      <c r="AC374" s="375"/>
      <c r="AD374" s="289" t="str">
        <f t="shared" si="3"/>
        <v>WCDMA無線機グループID(画面)/wcdmaRadioGroupIdNm</v>
      </c>
      <c r="AE374" s="290" t="s">
        <v>19</v>
      </c>
      <c r="AF374" s="290">
        <v>512.0</v>
      </c>
      <c r="AG374" s="297" t="s">
        <v>565</v>
      </c>
      <c r="AH374" s="291"/>
      <c r="AI374" s="282">
        <v>1104.0</v>
      </c>
      <c r="AJ374" s="292" t="str">
        <f t="shared" si="10"/>
        <v>#REF!</v>
      </c>
      <c r="AK374" s="292" t="str">
        <f t="shared" si="11"/>
        <v>#REF!</v>
      </c>
      <c r="AL374" s="293" t="s">
        <v>2386</v>
      </c>
      <c r="AM374" s="331">
        <v>43556.0</v>
      </c>
      <c r="AN374" s="291" t="s">
        <v>2321</v>
      </c>
    </row>
    <row r="375" ht="15.75" hidden="1" customHeight="1" outlineLevel="1">
      <c r="A375" s="382">
        <v>345.0</v>
      </c>
      <c r="B375" s="382"/>
      <c r="C375" s="382"/>
      <c r="D375" s="383"/>
      <c r="E375" s="384"/>
      <c r="F375" s="385"/>
      <c r="G375" s="385"/>
      <c r="H375" s="386" t="s">
        <v>2402</v>
      </c>
      <c r="I375" s="386"/>
      <c r="J375" s="386"/>
      <c r="K375" s="386"/>
      <c r="L375" s="386"/>
      <c r="M375" s="386"/>
      <c r="N375" s="386"/>
      <c r="O375" s="386"/>
      <c r="P375" s="387"/>
      <c r="Q375" s="383"/>
      <c r="R375" s="384"/>
      <c r="S375" s="385"/>
      <c r="T375" s="385"/>
      <c r="U375" s="388" t="s">
        <v>2345</v>
      </c>
      <c r="V375" s="287"/>
      <c r="W375" s="287"/>
      <c r="X375" s="287"/>
      <c r="Y375" s="287"/>
      <c r="Z375" s="287"/>
      <c r="AA375" s="287"/>
      <c r="AB375" s="287"/>
      <c r="AC375" s="288"/>
      <c r="AD375" s="389" t="str">
        <f t="shared" si="3"/>
        <v>無線子機一覧/radioChildDevs</v>
      </c>
      <c r="AE375" s="390" t="s">
        <v>2225</v>
      </c>
      <c r="AF375" s="390" t="s">
        <v>565</v>
      </c>
      <c r="AG375" s="390" t="s">
        <v>565</v>
      </c>
      <c r="AH375" s="391" t="s">
        <v>2307</v>
      </c>
      <c r="AI375" s="382"/>
      <c r="AJ375" s="391" t="str">
        <f t="shared" si="10"/>
        <v>#REF!</v>
      </c>
      <c r="AK375" s="391" t="str">
        <f t="shared" si="11"/>
        <v>#REF!</v>
      </c>
      <c r="AL375" s="392"/>
      <c r="AM375" s="393">
        <v>43556.0</v>
      </c>
      <c r="AN375" s="391" t="s">
        <v>2403</v>
      </c>
    </row>
    <row r="376" ht="15.75" hidden="1" customHeight="1" outlineLevel="1">
      <c r="A376" s="382">
        <v>346.0</v>
      </c>
      <c r="B376" s="382"/>
      <c r="C376" s="382"/>
      <c r="D376" s="383"/>
      <c r="E376" s="384"/>
      <c r="F376" s="385"/>
      <c r="G376" s="385"/>
      <c r="H376" s="385"/>
      <c r="I376" s="394" t="s">
        <v>2346</v>
      </c>
      <c r="J376" s="203"/>
      <c r="K376" s="203"/>
      <c r="L376" s="203"/>
      <c r="M376" s="203"/>
      <c r="N376" s="203"/>
      <c r="O376" s="203"/>
      <c r="P376" s="204"/>
      <c r="Q376" s="383"/>
      <c r="R376" s="384"/>
      <c r="S376" s="385"/>
      <c r="T376" s="385"/>
      <c r="U376" s="385"/>
      <c r="V376" s="394" t="s">
        <v>2404</v>
      </c>
      <c r="W376" s="203"/>
      <c r="X376" s="203"/>
      <c r="Y376" s="203"/>
      <c r="Z376" s="203"/>
      <c r="AA376" s="203"/>
      <c r="AB376" s="203"/>
      <c r="AC376" s="204"/>
      <c r="AD376" s="389" t="str">
        <f t="shared" si="3"/>
        <v>無線子機ID/radioChildIdNm</v>
      </c>
      <c r="AE376" s="390" t="s">
        <v>19</v>
      </c>
      <c r="AF376" s="390">
        <v>512.0</v>
      </c>
      <c r="AG376" s="390" t="s">
        <v>565</v>
      </c>
      <c r="AH376" s="391"/>
      <c r="AI376" s="382">
        <v>1004.0</v>
      </c>
      <c r="AJ376" s="391" t="str">
        <f t="shared" si="10"/>
        <v>#REF!</v>
      </c>
      <c r="AK376" s="391" t="str">
        <f t="shared" si="11"/>
        <v>#REF!</v>
      </c>
      <c r="AL376" s="392" t="s">
        <v>2347</v>
      </c>
      <c r="AM376" s="393">
        <v>43556.0</v>
      </c>
      <c r="AN376" s="391" t="s">
        <v>2403</v>
      </c>
    </row>
    <row r="377" ht="15.75" customHeight="1" collapsed="1">
      <c r="A377" s="282">
        <v>347.0</v>
      </c>
      <c r="B377" s="282">
        <v>330.0</v>
      </c>
      <c r="C377" s="282">
        <f t="shared" ref="C377:C512" si="12">ROW()-5</f>
        <v>372</v>
      </c>
      <c r="D377" s="294"/>
      <c r="E377" s="303"/>
      <c r="F377" s="371"/>
      <c r="G377" s="300" t="s">
        <v>87</v>
      </c>
      <c r="H377" s="287"/>
      <c r="I377" s="287"/>
      <c r="J377" s="287"/>
      <c r="K377" s="287"/>
      <c r="L377" s="287"/>
      <c r="M377" s="287"/>
      <c r="N377" s="287"/>
      <c r="O377" s="287"/>
      <c r="P377" s="288"/>
      <c r="Q377" s="294"/>
      <c r="R377" s="303"/>
      <c r="S377" s="305"/>
      <c r="T377" s="300" t="s">
        <v>2405</v>
      </c>
      <c r="U377" s="287"/>
      <c r="V377" s="287"/>
      <c r="W377" s="287"/>
      <c r="X377" s="287"/>
      <c r="Y377" s="287"/>
      <c r="Z377" s="287"/>
      <c r="AA377" s="287"/>
      <c r="AB377" s="287"/>
      <c r="AC377" s="288"/>
      <c r="AD377" s="289" t="str">
        <f t="shared" si="3"/>
        <v>セクタ情報一覧/sectors</v>
      </c>
      <c r="AE377" s="290" t="s">
        <v>2225</v>
      </c>
      <c r="AF377" s="290" t="s">
        <v>565</v>
      </c>
      <c r="AG377" s="297" t="s">
        <v>565</v>
      </c>
      <c r="AH377" s="291" t="s">
        <v>2307</v>
      </c>
      <c r="AI377" s="282"/>
      <c r="AJ377" s="292" t="str">
        <f t="shared" si="10"/>
        <v>#REF!</v>
      </c>
      <c r="AK377" s="292" t="str">
        <f t="shared" si="11"/>
        <v>#REF!</v>
      </c>
      <c r="AL377" s="293"/>
      <c r="AM377" s="291"/>
      <c r="AN377" s="291"/>
    </row>
    <row r="378" ht="15.75" hidden="1" customHeight="1" outlineLevel="1">
      <c r="A378" s="282">
        <v>348.0</v>
      </c>
      <c r="B378" s="282">
        <v>331.0</v>
      </c>
      <c r="C378" s="282">
        <f t="shared" si="12"/>
        <v>373</v>
      </c>
      <c r="D378" s="309"/>
      <c r="E378" s="310"/>
      <c r="F378" s="311"/>
      <c r="G378" s="311"/>
      <c r="H378" s="372" t="s">
        <v>2406</v>
      </c>
      <c r="I378" s="372"/>
      <c r="J378" s="372"/>
      <c r="K378" s="372"/>
      <c r="L378" s="372"/>
      <c r="M378" s="372"/>
      <c r="N378" s="372"/>
      <c r="O378" s="372"/>
      <c r="P378" s="373"/>
      <c r="Q378" s="309"/>
      <c r="R378" s="310"/>
      <c r="S378" s="311"/>
      <c r="T378" s="311"/>
      <c r="U378" s="372" t="s">
        <v>426</v>
      </c>
      <c r="V378" s="372"/>
      <c r="W378" s="372"/>
      <c r="X378" s="372"/>
      <c r="Y378" s="372"/>
      <c r="Z378" s="372"/>
      <c r="AA378" s="372"/>
      <c r="AB378" s="372"/>
      <c r="AC378" s="373"/>
      <c r="AD378" s="289" t="str">
        <f t="shared" si="3"/>
        <v>セクタID/sectorId</v>
      </c>
      <c r="AE378" s="290" t="s">
        <v>19</v>
      </c>
      <c r="AF378" s="290">
        <v>14.0</v>
      </c>
      <c r="AG378" s="290" t="s">
        <v>565</v>
      </c>
      <c r="AH378" s="291"/>
      <c r="AI378" s="282">
        <v>2401.0</v>
      </c>
      <c r="AJ378" s="292" t="str">
        <f t="shared" si="10"/>
        <v>#REF!</v>
      </c>
      <c r="AK378" s="292" t="str">
        <f t="shared" si="11"/>
        <v>#REF!</v>
      </c>
      <c r="AL378" s="293"/>
      <c r="AM378" s="331">
        <v>43556.0</v>
      </c>
      <c r="AN378" s="291" t="s">
        <v>2308</v>
      </c>
    </row>
    <row r="379" ht="15.75" hidden="1" customHeight="1" outlineLevel="1">
      <c r="A379" s="282">
        <v>349.0</v>
      </c>
      <c r="B379" s="282">
        <v>332.0</v>
      </c>
      <c r="C379" s="282">
        <f t="shared" si="12"/>
        <v>374</v>
      </c>
      <c r="D379" s="309"/>
      <c r="E379" s="310"/>
      <c r="F379" s="311"/>
      <c r="G379" s="311"/>
      <c r="H379" s="372" t="s">
        <v>2407</v>
      </c>
      <c r="I379" s="372"/>
      <c r="J379" s="372"/>
      <c r="K379" s="372"/>
      <c r="L379" s="372"/>
      <c r="M379" s="372"/>
      <c r="N379" s="372"/>
      <c r="O379" s="372"/>
      <c r="P379" s="373"/>
      <c r="Q379" s="309"/>
      <c r="R379" s="310"/>
      <c r="S379" s="311"/>
      <c r="T379" s="311"/>
      <c r="U379" s="372" t="s">
        <v>2408</v>
      </c>
      <c r="V379" s="372"/>
      <c r="W379" s="372"/>
      <c r="X379" s="372"/>
      <c r="Y379" s="372"/>
      <c r="Z379" s="372"/>
      <c r="AA379" s="372"/>
      <c r="AB379" s="372"/>
      <c r="AC379" s="373"/>
      <c r="AD379" s="289" t="str">
        <f t="shared" si="3"/>
        <v>セクタID(画面)/sectorIdNm</v>
      </c>
      <c r="AE379" s="290" t="s">
        <v>19</v>
      </c>
      <c r="AF379" s="290">
        <v>512.0</v>
      </c>
      <c r="AG379" s="290" t="s">
        <v>565</v>
      </c>
      <c r="AH379" s="291"/>
      <c r="AI379" s="282">
        <v>2404.0</v>
      </c>
      <c r="AJ379" s="292" t="str">
        <f t="shared" si="10"/>
        <v>#REF!</v>
      </c>
      <c r="AK379" s="292" t="str">
        <f t="shared" si="11"/>
        <v>#REF!</v>
      </c>
      <c r="AL379" s="293"/>
      <c r="AM379" s="331">
        <v>43556.0</v>
      </c>
      <c r="AN379" s="291" t="s">
        <v>2321</v>
      </c>
    </row>
    <row r="380" ht="15.75" hidden="1" customHeight="1" outlineLevel="1">
      <c r="A380" s="282">
        <v>350.0</v>
      </c>
      <c r="B380" s="282">
        <v>333.0</v>
      </c>
      <c r="C380" s="282">
        <f t="shared" si="12"/>
        <v>375</v>
      </c>
      <c r="D380" s="294"/>
      <c r="E380" s="303"/>
      <c r="F380" s="305"/>
      <c r="G380" s="305"/>
      <c r="H380" s="372" t="s">
        <v>2409</v>
      </c>
      <c r="I380" s="372"/>
      <c r="J380" s="372"/>
      <c r="K380" s="372"/>
      <c r="L380" s="372"/>
      <c r="M380" s="372"/>
      <c r="N380" s="372"/>
      <c r="O380" s="372"/>
      <c r="P380" s="373"/>
      <c r="Q380" s="309"/>
      <c r="R380" s="310"/>
      <c r="S380" s="311"/>
      <c r="T380" s="311"/>
      <c r="U380" s="372" t="s">
        <v>1793</v>
      </c>
      <c r="V380" s="372"/>
      <c r="W380" s="372"/>
      <c r="X380" s="372"/>
      <c r="Y380" s="372"/>
      <c r="Z380" s="372"/>
      <c r="AA380" s="372"/>
      <c r="AB380" s="372"/>
      <c r="AC380" s="373"/>
      <c r="AD380" s="289" t="str">
        <f t="shared" si="3"/>
        <v>セクタ管理番号/sectorControlNumber</v>
      </c>
      <c r="AE380" s="290" t="s">
        <v>19</v>
      </c>
      <c r="AF380" s="290">
        <v>64.0</v>
      </c>
      <c r="AG380" s="290" t="s">
        <v>565</v>
      </c>
      <c r="AH380" s="291"/>
      <c r="AI380" s="282">
        <v>2409.0</v>
      </c>
      <c r="AJ380" s="292" t="str">
        <f t="shared" si="10"/>
        <v>#REF!</v>
      </c>
      <c r="AK380" s="292" t="str">
        <f t="shared" si="11"/>
        <v>#REF!</v>
      </c>
      <c r="AL380" s="293"/>
      <c r="AM380" s="331">
        <v>43556.0</v>
      </c>
      <c r="AN380" s="291" t="s">
        <v>2308</v>
      </c>
    </row>
    <row r="381" ht="15.75" hidden="1" customHeight="1" outlineLevel="1">
      <c r="A381" s="282">
        <v>351.0</v>
      </c>
      <c r="B381" s="282">
        <v>334.0</v>
      </c>
      <c r="C381" s="282">
        <f t="shared" si="12"/>
        <v>376</v>
      </c>
      <c r="D381" s="294"/>
      <c r="E381" s="303"/>
      <c r="F381" s="305"/>
      <c r="G381" s="305"/>
      <c r="H381" s="300" t="s">
        <v>2410</v>
      </c>
      <c r="I381" s="287"/>
      <c r="J381" s="287"/>
      <c r="K381" s="287"/>
      <c r="L381" s="287"/>
      <c r="M381" s="287"/>
      <c r="N381" s="287"/>
      <c r="O381" s="287"/>
      <c r="P381" s="288"/>
      <c r="Q381" s="294"/>
      <c r="R381" s="303"/>
      <c r="S381" s="305"/>
      <c r="T381" s="305"/>
      <c r="U381" s="300" t="s">
        <v>1794</v>
      </c>
      <c r="V381" s="287"/>
      <c r="W381" s="287"/>
      <c r="X381" s="287"/>
      <c r="Y381" s="287"/>
      <c r="Z381" s="287"/>
      <c r="AA381" s="287"/>
      <c r="AB381" s="287"/>
      <c r="AC381" s="288"/>
      <c r="AD381" s="289" t="str">
        <f t="shared" si="3"/>
        <v>サービス・ドナーアンテナフラグ/donorAntFlg</v>
      </c>
      <c r="AE381" s="290" t="s">
        <v>525</v>
      </c>
      <c r="AF381" s="290" t="s">
        <v>565</v>
      </c>
      <c r="AG381" s="297" t="s">
        <v>565</v>
      </c>
      <c r="AH381" s="291"/>
      <c r="AI381" s="282">
        <v>2406.0</v>
      </c>
      <c r="AJ381" s="292" t="str">
        <f t="shared" si="10"/>
        <v>#REF!</v>
      </c>
      <c r="AK381" s="292" t="str">
        <f t="shared" si="11"/>
        <v>#REF!</v>
      </c>
      <c r="AL381" s="299"/>
      <c r="AM381" s="291"/>
      <c r="AN381" s="291"/>
    </row>
    <row r="382" ht="15.75" hidden="1" customHeight="1" outlineLevel="1">
      <c r="A382" s="282">
        <v>352.0</v>
      </c>
      <c r="B382" s="282">
        <v>335.0</v>
      </c>
      <c r="C382" s="282">
        <f t="shared" si="12"/>
        <v>377</v>
      </c>
      <c r="D382" s="294"/>
      <c r="E382" s="303"/>
      <c r="F382" s="305"/>
      <c r="G382" s="305"/>
      <c r="H382" s="305"/>
      <c r="I382" s="295" t="s">
        <v>2235</v>
      </c>
      <c r="J382" s="203"/>
      <c r="K382" s="203"/>
      <c r="L382" s="203"/>
      <c r="M382" s="203"/>
      <c r="N382" s="203"/>
      <c r="O382" s="203"/>
      <c r="P382" s="204"/>
      <c r="Q382" s="294"/>
      <c r="R382" s="303"/>
      <c r="S382" s="305"/>
      <c r="T382" s="305"/>
      <c r="U382" s="305"/>
      <c r="V382" s="295" t="s">
        <v>2236</v>
      </c>
      <c r="W382" s="203"/>
      <c r="X382" s="203"/>
      <c r="Y382" s="203"/>
      <c r="Z382" s="203"/>
      <c r="AA382" s="203"/>
      <c r="AB382" s="203"/>
      <c r="AC382" s="204"/>
      <c r="AD382" s="289" t="str">
        <f t="shared" si="3"/>
        <v>コード/code</v>
      </c>
      <c r="AE382" s="290" t="s">
        <v>19</v>
      </c>
      <c r="AF382" s="290">
        <v>1.0</v>
      </c>
      <c r="AG382" s="297" t="s">
        <v>565</v>
      </c>
      <c r="AH382" s="291"/>
      <c r="AI382" s="282">
        <v>2406.0</v>
      </c>
      <c r="AJ382" s="292" t="str">
        <f t="shared" si="10"/>
        <v>#REF!</v>
      </c>
      <c r="AK382" s="292" t="str">
        <f t="shared" si="11"/>
        <v>#REF!</v>
      </c>
      <c r="AL382" s="293"/>
      <c r="AM382" s="291"/>
      <c r="AN382" s="291"/>
    </row>
    <row r="383" ht="15.75" hidden="1" customHeight="1" outlineLevel="1">
      <c r="A383" s="282">
        <v>353.0</v>
      </c>
      <c r="B383" s="282">
        <v>336.0</v>
      </c>
      <c r="C383" s="282">
        <f t="shared" si="12"/>
        <v>378</v>
      </c>
      <c r="D383" s="294"/>
      <c r="E383" s="303"/>
      <c r="F383" s="305"/>
      <c r="G383" s="305"/>
      <c r="H383" s="305"/>
      <c r="I383" s="295" t="s">
        <v>2237</v>
      </c>
      <c r="J383" s="203"/>
      <c r="K383" s="203"/>
      <c r="L383" s="203"/>
      <c r="M383" s="203"/>
      <c r="N383" s="203"/>
      <c r="O383" s="203"/>
      <c r="P383" s="204"/>
      <c r="Q383" s="294"/>
      <c r="R383" s="303"/>
      <c r="S383" s="305"/>
      <c r="T383" s="305"/>
      <c r="U383" s="305"/>
      <c r="V383" s="295" t="s">
        <v>2238</v>
      </c>
      <c r="W383" s="203"/>
      <c r="X383" s="203"/>
      <c r="Y383" s="203"/>
      <c r="Z383" s="203"/>
      <c r="AA383" s="203"/>
      <c r="AB383" s="203"/>
      <c r="AC383" s="204"/>
      <c r="AD383" s="289" t="str">
        <f t="shared" si="3"/>
        <v>名称/codeNm</v>
      </c>
      <c r="AE383" s="290" t="s">
        <v>19</v>
      </c>
      <c r="AF383" s="290">
        <v>256.0</v>
      </c>
      <c r="AG383" s="297" t="s">
        <v>565</v>
      </c>
      <c r="AH383" s="291"/>
      <c r="AI383" s="282">
        <v>2406.0</v>
      </c>
      <c r="AJ383" s="292" t="str">
        <f t="shared" si="10"/>
        <v>#REF!</v>
      </c>
      <c r="AK383" s="292" t="str">
        <f t="shared" si="11"/>
        <v>#REF!</v>
      </c>
      <c r="AL383" s="293"/>
      <c r="AM383" s="291"/>
      <c r="AN383" s="291"/>
    </row>
    <row r="384" ht="15.75" customHeight="1" collapsed="1">
      <c r="A384" s="319">
        <v>501.0</v>
      </c>
      <c r="B384" s="319"/>
      <c r="C384" s="319">
        <f t="shared" si="12"/>
        <v>379</v>
      </c>
      <c r="D384" s="335"/>
      <c r="E384" s="336"/>
      <c r="F384" s="337"/>
      <c r="G384" s="395"/>
      <c r="H384" s="320" t="s">
        <v>2411</v>
      </c>
      <c r="I384" s="287"/>
      <c r="J384" s="287"/>
      <c r="K384" s="287"/>
      <c r="L384" s="287"/>
      <c r="M384" s="287"/>
      <c r="N384" s="287"/>
      <c r="O384" s="287"/>
      <c r="P384" s="288"/>
      <c r="Q384" s="335"/>
      <c r="R384" s="336"/>
      <c r="S384" s="337"/>
      <c r="T384" s="337"/>
      <c r="U384" s="320" t="s">
        <v>2412</v>
      </c>
      <c r="V384" s="287"/>
      <c r="W384" s="287"/>
      <c r="X384" s="287"/>
      <c r="Y384" s="287"/>
      <c r="Z384" s="287"/>
      <c r="AA384" s="287"/>
      <c r="AB384" s="287"/>
      <c r="AC384" s="288"/>
      <c r="AD384" s="338" t="str">
        <f t="shared" si="3"/>
        <v>5Gパラメータ/parameters5g</v>
      </c>
      <c r="AE384" s="339" t="s">
        <v>525</v>
      </c>
      <c r="AF384" s="339" t="s">
        <v>565</v>
      </c>
      <c r="AG384" s="340" t="s">
        <v>565</v>
      </c>
      <c r="AH384" s="318"/>
      <c r="AI384" s="347"/>
      <c r="AJ384" s="321"/>
      <c r="AK384" s="321"/>
      <c r="AL384" s="345"/>
      <c r="AM384" s="380">
        <v>43742.0</v>
      </c>
      <c r="AN384" s="318" t="s">
        <v>2341</v>
      </c>
    </row>
    <row r="385" ht="15.75" hidden="1" customHeight="1" outlineLevel="1">
      <c r="A385" s="319">
        <v>502.0</v>
      </c>
      <c r="B385" s="319"/>
      <c r="C385" s="319">
        <f t="shared" si="12"/>
        <v>380</v>
      </c>
      <c r="D385" s="335"/>
      <c r="E385" s="336"/>
      <c r="F385" s="337"/>
      <c r="G385" s="335"/>
      <c r="H385" s="396"/>
      <c r="I385" s="378" t="s">
        <v>2413</v>
      </c>
      <c r="J385" s="378"/>
      <c r="K385" s="378"/>
      <c r="L385" s="378"/>
      <c r="M385" s="378"/>
      <c r="N385" s="378"/>
      <c r="O385" s="378"/>
      <c r="P385" s="379"/>
      <c r="Q385" s="335"/>
      <c r="R385" s="336"/>
      <c r="S385" s="337"/>
      <c r="T385" s="335"/>
      <c r="U385" s="396"/>
      <c r="V385" s="324" t="s">
        <v>1795</v>
      </c>
      <c r="W385" s="203"/>
      <c r="X385" s="203"/>
      <c r="Y385" s="203"/>
      <c r="Z385" s="203"/>
      <c r="AA385" s="203"/>
      <c r="AB385" s="203"/>
      <c r="AC385" s="204"/>
      <c r="AD385" s="338" t="str">
        <f t="shared" si="3"/>
        <v>RS boost_5G(dB)/rsBoost5g</v>
      </c>
      <c r="AE385" s="339" t="s">
        <v>297</v>
      </c>
      <c r="AF385" s="339">
        <v>6.0</v>
      </c>
      <c r="AG385" s="340" t="s">
        <v>565</v>
      </c>
      <c r="AH385" s="318" t="s">
        <v>2414</v>
      </c>
      <c r="AI385" s="347">
        <v>2428.0</v>
      </c>
      <c r="AJ385" s="321" t="str">
        <f t="shared" ref="AJ385:AJ391" si="13">IF(ISNA(VLOOKUP($AI385,'DB項目一覧'!$A:$F,4,0)),"",VLOOKUP($AI385,'DB項目一覧'!$A:$F,4,0))</f>
        <v>#REF!</v>
      </c>
      <c r="AK385" s="321" t="str">
        <f t="shared" ref="AK385:AK391" si="14">IF(ISNA(VLOOKUP($AI385,'DB項目一覧'!$A:$F,6,0)),"",VLOOKUP($AI385,'DB項目一覧'!$A:$F,6,0))</f>
        <v>#REF!</v>
      </c>
      <c r="AL385" s="345"/>
      <c r="AM385" s="380">
        <v>43742.0</v>
      </c>
      <c r="AN385" s="318" t="s">
        <v>2341</v>
      </c>
    </row>
    <row r="386" ht="15.75" hidden="1" customHeight="1" outlineLevel="1">
      <c r="A386" s="319">
        <v>503.0</v>
      </c>
      <c r="B386" s="319"/>
      <c r="C386" s="319">
        <f t="shared" si="12"/>
        <v>381</v>
      </c>
      <c r="D386" s="335"/>
      <c r="E386" s="336"/>
      <c r="F386" s="337"/>
      <c r="G386" s="335"/>
      <c r="H386" s="396"/>
      <c r="I386" s="324" t="s">
        <v>1779</v>
      </c>
      <c r="J386" s="203"/>
      <c r="K386" s="203"/>
      <c r="L386" s="203"/>
      <c r="M386" s="203"/>
      <c r="N386" s="203"/>
      <c r="O386" s="203"/>
      <c r="P386" s="204"/>
      <c r="Q386" s="335"/>
      <c r="R386" s="336"/>
      <c r="S386" s="337"/>
      <c r="T386" s="335"/>
      <c r="U386" s="396"/>
      <c r="V386" s="324" t="s">
        <v>1796</v>
      </c>
      <c r="W386" s="203"/>
      <c r="X386" s="203"/>
      <c r="Y386" s="203"/>
      <c r="Z386" s="203"/>
      <c r="AA386" s="203"/>
      <c r="AB386" s="203"/>
      <c r="AC386" s="204"/>
      <c r="AD386" s="338" t="str">
        <f t="shared" si="3"/>
        <v>PCI_5G/pci5g</v>
      </c>
      <c r="AE386" s="339" t="s">
        <v>261</v>
      </c>
      <c r="AF386" s="339" t="s">
        <v>565</v>
      </c>
      <c r="AG386" s="340" t="s">
        <v>565</v>
      </c>
      <c r="AH386" s="318"/>
      <c r="AI386" s="355">
        <v>2424.0</v>
      </c>
      <c r="AJ386" s="321" t="str">
        <f t="shared" si="13"/>
        <v>#REF!</v>
      </c>
      <c r="AK386" s="321" t="str">
        <f t="shared" si="14"/>
        <v>#REF!</v>
      </c>
      <c r="AL386" s="345"/>
      <c r="AM386" s="380">
        <v>43742.0</v>
      </c>
      <c r="AN386" s="318" t="s">
        <v>2341</v>
      </c>
    </row>
    <row r="387" ht="15.75" hidden="1" customHeight="1" outlineLevel="1">
      <c r="A387" s="319">
        <v>504.0</v>
      </c>
      <c r="B387" s="319"/>
      <c r="C387" s="319">
        <f t="shared" si="12"/>
        <v>382</v>
      </c>
      <c r="D387" s="335"/>
      <c r="E387" s="336"/>
      <c r="F387" s="337"/>
      <c r="G387" s="335"/>
      <c r="H387" s="396"/>
      <c r="I387" s="324" t="s">
        <v>1780</v>
      </c>
      <c r="J387" s="203"/>
      <c r="K387" s="203"/>
      <c r="L387" s="203"/>
      <c r="M387" s="203"/>
      <c r="N387" s="203"/>
      <c r="O387" s="203"/>
      <c r="P387" s="204"/>
      <c r="Q387" s="335"/>
      <c r="R387" s="336"/>
      <c r="S387" s="337"/>
      <c r="T387" s="335"/>
      <c r="U387" s="396"/>
      <c r="V387" s="324" t="s">
        <v>1797</v>
      </c>
      <c r="W387" s="203"/>
      <c r="X387" s="203"/>
      <c r="Y387" s="203"/>
      <c r="Z387" s="203"/>
      <c r="AA387" s="203"/>
      <c r="AB387" s="203"/>
      <c r="AC387" s="204"/>
      <c r="AD387" s="338" t="str">
        <f t="shared" si="3"/>
        <v>RSI_5G/rsi5g</v>
      </c>
      <c r="AE387" s="339" t="s">
        <v>19</v>
      </c>
      <c r="AF387" s="339">
        <v>64.0</v>
      </c>
      <c r="AG387" s="340" t="s">
        <v>565</v>
      </c>
      <c r="AH387" s="318"/>
      <c r="AI387" s="355">
        <v>2425.0</v>
      </c>
      <c r="AJ387" s="321" t="str">
        <f t="shared" si="13"/>
        <v>#REF!</v>
      </c>
      <c r="AK387" s="321" t="str">
        <f t="shared" si="14"/>
        <v>#REF!</v>
      </c>
      <c r="AL387" s="345"/>
      <c r="AM387" s="380">
        <v>43742.0</v>
      </c>
      <c r="AN387" s="318" t="s">
        <v>2341</v>
      </c>
    </row>
    <row r="388" ht="15.75" hidden="1" customHeight="1" outlineLevel="1">
      <c r="A388" s="319">
        <v>505.0</v>
      </c>
      <c r="B388" s="319"/>
      <c r="C388" s="319">
        <f t="shared" si="12"/>
        <v>383</v>
      </c>
      <c r="D388" s="335"/>
      <c r="E388" s="336"/>
      <c r="F388" s="337"/>
      <c r="G388" s="335"/>
      <c r="H388" s="396"/>
      <c r="I388" s="324" t="s">
        <v>2415</v>
      </c>
      <c r="J388" s="203"/>
      <c r="K388" s="203"/>
      <c r="L388" s="203"/>
      <c r="M388" s="203"/>
      <c r="N388" s="203"/>
      <c r="O388" s="203"/>
      <c r="P388" s="204"/>
      <c r="Q388" s="335"/>
      <c r="R388" s="336"/>
      <c r="S388" s="337"/>
      <c r="T388" s="335"/>
      <c r="U388" s="396"/>
      <c r="V388" s="324" t="s">
        <v>1798</v>
      </c>
      <c r="W388" s="203"/>
      <c r="X388" s="203"/>
      <c r="Y388" s="203"/>
      <c r="Z388" s="203"/>
      <c r="AA388" s="203"/>
      <c r="AB388" s="203"/>
      <c r="AC388" s="204"/>
      <c r="AD388" s="338" t="str">
        <f t="shared" si="3"/>
        <v>セルレンジ_5G/cellRange5g</v>
      </c>
      <c r="AE388" s="339" t="s">
        <v>261</v>
      </c>
      <c r="AF388" s="339" t="s">
        <v>565</v>
      </c>
      <c r="AG388" s="340" t="s">
        <v>565</v>
      </c>
      <c r="AH388" s="318"/>
      <c r="AI388" s="355">
        <v>2426.0</v>
      </c>
      <c r="AJ388" s="321" t="str">
        <f t="shared" si="13"/>
        <v>#REF!</v>
      </c>
      <c r="AK388" s="321" t="str">
        <f t="shared" si="14"/>
        <v>#REF!</v>
      </c>
      <c r="AL388" s="345"/>
      <c r="AM388" s="380">
        <v>43742.0</v>
      </c>
      <c r="AN388" s="318" t="s">
        <v>2341</v>
      </c>
    </row>
    <row r="389" ht="15.75" hidden="1" customHeight="1" outlineLevel="1">
      <c r="A389" s="319">
        <v>506.0</v>
      </c>
      <c r="B389" s="319"/>
      <c r="C389" s="319">
        <f t="shared" si="12"/>
        <v>384</v>
      </c>
      <c r="D389" s="397"/>
      <c r="E389" s="398"/>
      <c r="F389" s="399"/>
      <c r="G389" s="397"/>
      <c r="H389" s="396"/>
      <c r="I389" s="320" t="s">
        <v>1782</v>
      </c>
      <c r="J389" s="287"/>
      <c r="K389" s="287"/>
      <c r="L389" s="287"/>
      <c r="M389" s="287"/>
      <c r="N389" s="287"/>
      <c r="O389" s="287"/>
      <c r="P389" s="288"/>
      <c r="Q389" s="397"/>
      <c r="R389" s="398"/>
      <c r="S389" s="399"/>
      <c r="T389" s="397"/>
      <c r="U389" s="396"/>
      <c r="V389" s="320" t="s">
        <v>1799</v>
      </c>
      <c r="W389" s="287"/>
      <c r="X389" s="287"/>
      <c r="Y389" s="287"/>
      <c r="Z389" s="287"/>
      <c r="AA389" s="287"/>
      <c r="AB389" s="287"/>
      <c r="AC389" s="288"/>
      <c r="AD389" s="338" t="str">
        <f t="shared" si="3"/>
        <v>HighSpeedFlg_5G/highspeedFlg5g</v>
      </c>
      <c r="AE389" s="339" t="s">
        <v>525</v>
      </c>
      <c r="AF389" s="339" t="s">
        <v>565</v>
      </c>
      <c r="AG389" s="339" t="s">
        <v>565</v>
      </c>
      <c r="AH389" s="318"/>
      <c r="AI389" s="355">
        <v>2427.0</v>
      </c>
      <c r="AJ389" s="321" t="str">
        <f t="shared" si="13"/>
        <v>#REF!</v>
      </c>
      <c r="AK389" s="321" t="str">
        <f t="shared" si="14"/>
        <v>#REF!</v>
      </c>
      <c r="AL389" s="343"/>
      <c r="AM389" s="380">
        <v>43742.0</v>
      </c>
      <c r="AN389" s="318" t="s">
        <v>2341</v>
      </c>
    </row>
    <row r="390" ht="15.75" hidden="1" customHeight="1" outlineLevel="1">
      <c r="A390" s="319">
        <v>507.0</v>
      </c>
      <c r="B390" s="319"/>
      <c r="C390" s="319">
        <f t="shared" si="12"/>
        <v>385</v>
      </c>
      <c r="D390" s="397"/>
      <c r="E390" s="398"/>
      <c r="F390" s="399"/>
      <c r="G390" s="397"/>
      <c r="H390" s="400"/>
      <c r="I390" s="396"/>
      <c r="J390" s="324" t="s">
        <v>2235</v>
      </c>
      <c r="K390" s="203"/>
      <c r="L390" s="203"/>
      <c r="M390" s="203"/>
      <c r="N390" s="203"/>
      <c r="O390" s="203"/>
      <c r="P390" s="204"/>
      <c r="Q390" s="397"/>
      <c r="R390" s="398"/>
      <c r="S390" s="399"/>
      <c r="T390" s="397"/>
      <c r="U390" s="400"/>
      <c r="V390" s="396"/>
      <c r="W390" s="324" t="s">
        <v>2236</v>
      </c>
      <c r="X390" s="203"/>
      <c r="Y390" s="203"/>
      <c r="Z390" s="203"/>
      <c r="AA390" s="203"/>
      <c r="AB390" s="203"/>
      <c r="AC390" s="204"/>
      <c r="AD390" s="338" t="str">
        <f t="shared" si="3"/>
        <v>コード/code</v>
      </c>
      <c r="AE390" s="339" t="s">
        <v>19</v>
      </c>
      <c r="AF390" s="339">
        <v>1.0</v>
      </c>
      <c r="AG390" s="340" t="s">
        <v>565</v>
      </c>
      <c r="AH390" s="318"/>
      <c r="AI390" s="355">
        <v>2427.0</v>
      </c>
      <c r="AJ390" s="321" t="str">
        <f t="shared" si="13"/>
        <v>#REF!</v>
      </c>
      <c r="AK390" s="321" t="str">
        <f t="shared" si="14"/>
        <v>#REF!</v>
      </c>
      <c r="AL390" s="343"/>
      <c r="AM390" s="380">
        <v>43742.0</v>
      </c>
      <c r="AN390" s="318" t="s">
        <v>2341</v>
      </c>
    </row>
    <row r="391" ht="15.75" hidden="1" customHeight="1" outlineLevel="1">
      <c r="A391" s="319">
        <v>508.0</v>
      </c>
      <c r="B391" s="319"/>
      <c r="C391" s="319">
        <f t="shared" si="12"/>
        <v>386</v>
      </c>
      <c r="D391" s="397"/>
      <c r="E391" s="398"/>
      <c r="F391" s="399"/>
      <c r="G391" s="397"/>
      <c r="H391" s="396"/>
      <c r="I391" s="401"/>
      <c r="J391" s="324" t="s">
        <v>2237</v>
      </c>
      <c r="K391" s="203"/>
      <c r="L391" s="203"/>
      <c r="M391" s="203"/>
      <c r="N391" s="203"/>
      <c r="O391" s="203"/>
      <c r="P391" s="204"/>
      <c r="Q391" s="397"/>
      <c r="R391" s="398"/>
      <c r="S391" s="399"/>
      <c r="T391" s="397"/>
      <c r="U391" s="402"/>
      <c r="V391" s="401"/>
      <c r="W391" s="324" t="s">
        <v>2238</v>
      </c>
      <c r="X391" s="203"/>
      <c r="Y391" s="203"/>
      <c r="Z391" s="203"/>
      <c r="AA391" s="203"/>
      <c r="AB391" s="203"/>
      <c r="AC391" s="204"/>
      <c r="AD391" s="338" t="str">
        <f t="shared" si="3"/>
        <v>名称/codeNm</v>
      </c>
      <c r="AE391" s="339" t="s">
        <v>19</v>
      </c>
      <c r="AF391" s="339">
        <v>256.0</v>
      </c>
      <c r="AG391" s="340" t="s">
        <v>565</v>
      </c>
      <c r="AH391" s="318"/>
      <c r="AI391" s="355">
        <v>2427.0</v>
      </c>
      <c r="AJ391" s="321" t="str">
        <f t="shared" si="13"/>
        <v>#REF!</v>
      </c>
      <c r="AK391" s="321" t="str">
        <f t="shared" si="14"/>
        <v>#REF!</v>
      </c>
      <c r="AL391" s="343"/>
      <c r="AM391" s="380">
        <v>43742.0</v>
      </c>
      <c r="AN391" s="318" t="s">
        <v>2341</v>
      </c>
    </row>
    <row r="392" ht="15.75" customHeight="1" collapsed="1">
      <c r="A392" s="319">
        <v>509.0</v>
      </c>
      <c r="B392" s="319"/>
      <c r="C392" s="319">
        <f t="shared" si="12"/>
        <v>387</v>
      </c>
      <c r="D392" s="397"/>
      <c r="E392" s="398"/>
      <c r="F392" s="399"/>
      <c r="G392" s="395"/>
      <c r="H392" s="320" t="s">
        <v>2416</v>
      </c>
      <c r="I392" s="287"/>
      <c r="J392" s="287"/>
      <c r="K392" s="287"/>
      <c r="L392" s="287"/>
      <c r="M392" s="287"/>
      <c r="N392" s="287"/>
      <c r="O392" s="287"/>
      <c r="P392" s="288"/>
      <c r="Q392" s="397"/>
      <c r="R392" s="398"/>
      <c r="S392" s="399"/>
      <c r="T392" s="399"/>
      <c r="U392" s="320" t="s">
        <v>2417</v>
      </c>
      <c r="V392" s="287"/>
      <c r="W392" s="287"/>
      <c r="X392" s="287"/>
      <c r="Y392" s="287"/>
      <c r="Z392" s="287"/>
      <c r="AA392" s="287"/>
      <c r="AB392" s="287"/>
      <c r="AC392" s="288"/>
      <c r="AD392" s="338" t="str">
        <f t="shared" si="3"/>
        <v>LTEパラメータ/parametersLte</v>
      </c>
      <c r="AE392" s="339" t="s">
        <v>525</v>
      </c>
      <c r="AF392" s="339" t="s">
        <v>565</v>
      </c>
      <c r="AG392" s="340" t="s">
        <v>565</v>
      </c>
      <c r="AH392" s="318"/>
      <c r="AI392" s="355"/>
      <c r="AJ392" s="321"/>
      <c r="AK392" s="321"/>
      <c r="AL392" s="343"/>
      <c r="AM392" s="380">
        <v>43742.0</v>
      </c>
      <c r="AN392" s="318" t="s">
        <v>2341</v>
      </c>
    </row>
    <row r="393" ht="15.75" hidden="1" customHeight="1" outlineLevel="1">
      <c r="A393" s="282">
        <v>354.0</v>
      </c>
      <c r="B393" s="282">
        <v>337.0</v>
      </c>
      <c r="C393" s="282">
        <f t="shared" si="12"/>
        <v>388</v>
      </c>
      <c r="D393" s="294"/>
      <c r="E393" s="303"/>
      <c r="F393" s="305"/>
      <c r="G393" s="294"/>
      <c r="H393" s="396"/>
      <c r="I393" s="378" t="s">
        <v>2418</v>
      </c>
      <c r="J393" s="378"/>
      <c r="K393" s="378"/>
      <c r="L393" s="378"/>
      <c r="M393" s="378"/>
      <c r="N393" s="378"/>
      <c r="O393" s="378"/>
      <c r="P393" s="379"/>
      <c r="Q393" s="294"/>
      <c r="R393" s="303"/>
      <c r="S393" s="305"/>
      <c r="T393" s="305"/>
      <c r="U393" s="396"/>
      <c r="V393" s="324" t="s">
        <v>1800</v>
      </c>
      <c r="W393" s="203"/>
      <c r="X393" s="203"/>
      <c r="Y393" s="203"/>
      <c r="Z393" s="203"/>
      <c r="AA393" s="203"/>
      <c r="AB393" s="203"/>
      <c r="AC393" s="204"/>
      <c r="AD393" s="289" t="str">
        <f t="shared" si="3"/>
        <v>RS boost(dB)/rsBoost</v>
      </c>
      <c r="AE393" s="290" t="s">
        <v>297</v>
      </c>
      <c r="AF393" s="339">
        <v>6.0</v>
      </c>
      <c r="AG393" s="297" t="s">
        <v>565</v>
      </c>
      <c r="AH393" s="291" t="s">
        <v>2419</v>
      </c>
      <c r="AI393" s="282">
        <v>2418.0</v>
      </c>
      <c r="AJ393" s="292" t="str">
        <f t="shared" ref="AJ393:AJ399" si="15">IF(ISNA(VLOOKUP($AI393,'DB項目一覧'!$A:$F,4,0)),"",VLOOKUP($AI393,'DB項目一覧'!$A:$F,4,0))</f>
        <v>#REF!</v>
      </c>
      <c r="AK393" s="292" t="str">
        <f t="shared" ref="AK393:AK399" si="16">IF(ISNA(VLOOKUP($AI393,'DB項目一覧'!$A:$F,6,0)),"",VLOOKUP($AI393,'DB項目一覧'!$A:$F,6,0))</f>
        <v>#REF!</v>
      </c>
      <c r="AL393" s="293"/>
      <c r="AM393" s="380">
        <v>43742.0</v>
      </c>
      <c r="AN393" s="318" t="s">
        <v>2420</v>
      </c>
    </row>
    <row r="394" ht="15.75" hidden="1" customHeight="1" outlineLevel="1">
      <c r="A394" s="282">
        <v>355.0</v>
      </c>
      <c r="B394" s="282">
        <v>338.0</v>
      </c>
      <c r="C394" s="282">
        <f t="shared" si="12"/>
        <v>389</v>
      </c>
      <c r="D394" s="294"/>
      <c r="E394" s="303"/>
      <c r="F394" s="305"/>
      <c r="G394" s="305"/>
      <c r="H394" s="396"/>
      <c r="I394" s="324" t="s">
        <v>652</v>
      </c>
      <c r="J394" s="203"/>
      <c r="K394" s="203"/>
      <c r="L394" s="203"/>
      <c r="M394" s="203"/>
      <c r="N394" s="203"/>
      <c r="O394" s="203"/>
      <c r="P394" s="204"/>
      <c r="Q394" s="294"/>
      <c r="R394" s="303"/>
      <c r="S394" s="305"/>
      <c r="T394" s="305"/>
      <c r="U394" s="396"/>
      <c r="V394" s="324" t="s">
        <v>858</v>
      </c>
      <c r="W394" s="203"/>
      <c r="X394" s="203"/>
      <c r="Y394" s="203"/>
      <c r="Z394" s="203"/>
      <c r="AA394" s="203"/>
      <c r="AB394" s="203"/>
      <c r="AC394" s="204"/>
      <c r="AD394" s="289" t="str">
        <f t="shared" si="3"/>
        <v>PCI/pci</v>
      </c>
      <c r="AE394" s="290" t="s">
        <v>261</v>
      </c>
      <c r="AF394" s="290" t="s">
        <v>565</v>
      </c>
      <c r="AG394" s="297" t="s">
        <v>565</v>
      </c>
      <c r="AH394" s="291"/>
      <c r="AI394" s="282">
        <v>2410.0</v>
      </c>
      <c r="AJ394" s="292" t="str">
        <f t="shared" si="15"/>
        <v>#REF!</v>
      </c>
      <c r="AK394" s="292" t="str">
        <f t="shared" si="16"/>
        <v>#REF!</v>
      </c>
      <c r="AL394" s="293"/>
      <c r="AM394" s="380">
        <v>43742.0</v>
      </c>
      <c r="AN394" s="318" t="s">
        <v>2421</v>
      </c>
    </row>
    <row r="395" ht="15.75" hidden="1" customHeight="1" outlineLevel="1">
      <c r="A395" s="282">
        <v>356.0</v>
      </c>
      <c r="B395" s="282">
        <v>339.0</v>
      </c>
      <c r="C395" s="282">
        <f t="shared" si="12"/>
        <v>390</v>
      </c>
      <c r="D395" s="294"/>
      <c r="E395" s="303"/>
      <c r="F395" s="305"/>
      <c r="G395" s="305"/>
      <c r="H395" s="396"/>
      <c r="I395" s="324" t="s">
        <v>2422</v>
      </c>
      <c r="J395" s="203"/>
      <c r="K395" s="203"/>
      <c r="L395" s="203"/>
      <c r="M395" s="203"/>
      <c r="N395" s="203"/>
      <c r="O395" s="203"/>
      <c r="P395" s="204"/>
      <c r="Q395" s="294"/>
      <c r="R395" s="303"/>
      <c r="S395" s="305"/>
      <c r="T395" s="305"/>
      <c r="U395" s="396"/>
      <c r="V395" s="324" t="s">
        <v>1801</v>
      </c>
      <c r="W395" s="203"/>
      <c r="X395" s="203"/>
      <c r="Y395" s="203"/>
      <c r="Z395" s="203"/>
      <c r="AA395" s="203"/>
      <c r="AB395" s="203"/>
      <c r="AC395" s="204"/>
      <c r="AD395" s="289" t="str">
        <f t="shared" si="3"/>
        <v>RSI/rsi</v>
      </c>
      <c r="AE395" s="290" t="s">
        <v>19</v>
      </c>
      <c r="AF395" s="290">
        <v>64.0</v>
      </c>
      <c r="AG395" s="297" t="s">
        <v>565</v>
      </c>
      <c r="AH395" s="291"/>
      <c r="AI395" s="282">
        <v>2411.0</v>
      </c>
      <c r="AJ395" s="292" t="str">
        <f t="shared" si="15"/>
        <v>#REF!</v>
      </c>
      <c r="AK395" s="292" t="str">
        <f t="shared" si="16"/>
        <v>#REF!</v>
      </c>
      <c r="AL395" s="293"/>
      <c r="AM395" s="380">
        <v>43742.0</v>
      </c>
      <c r="AN395" s="318" t="s">
        <v>2421</v>
      </c>
    </row>
    <row r="396" ht="15.75" hidden="1" customHeight="1" outlineLevel="1">
      <c r="A396" s="282">
        <v>357.0</v>
      </c>
      <c r="B396" s="282">
        <v>340.0</v>
      </c>
      <c r="C396" s="282">
        <f t="shared" si="12"/>
        <v>391</v>
      </c>
      <c r="D396" s="294"/>
      <c r="E396" s="303"/>
      <c r="F396" s="305"/>
      <c r="G396" s="305"/>
      <c r="H396" s="396"/>
      <c r="I396" s="324" t="s">
        <v>2423</v>
      </c>
      <c r="J396" s="203"/>
      <c r="K396" s="203"/>
      <c r="L396" s="203"/>
      <c r="M396" s="203"/>
      <c r="N396" s="203"/>
      <c r="O396" s="203"/>
      <c r="P396" s="204"/>
      <c r="Q396" s="294"/>
      <c r="R396" s="303"/>
      <c r="S396" s="305"/>
      <c r="T396" s="305"/>
      <c r="U396" s="396"/>
      <c r="V396" s="324" t="s">
        <v>1802</v>
      </c>
      <c r="W396" s="203"/>
      <c r="X396" s="203"/>
      <c r="Y396" s="203"/>
      <c r="Z396" s="203"/>
      <c r="AA396" s="203"/>
      <c r="AB396" s="203"/>
      <c r="AC396" s="204"/>
      <c r="AD396" s="289" t="str">
        <f t="shared" si="3"/>
        <v>セルレンジ_L/cellRangeL</v>
      </c>
      <c r="AE396" s="290" t="s">
        <v>261</v>
      </c>
      <c r="AF396" s="290" t="s">
        <v>565</v>
      </c>
      <c r="AG396" s="297" t="s">
        <v>565</v>
      </c>
      <c r="AH396" s="291"/>
      <c r="AI396" s="282">
        <v>2413.0</v>
      </c>
      <c r="AJ396" s="292" t="str">
        <f t="shared" si="15"/>
        <v>#REF!</v>
      </c>
      <c r="AK396" s="292" t="str">
        <f t="shared" si="16"/>
        <v>#REF!</v>
      </c>
      <c r="AL396" s="293"/>
      <c r="AM396" s="380">
        <v>43742.0</v>
      </c>
      <c r="AN396" s="318" t="s">
        <v>2421</v>
      </c>
    </row>
    <row r="397" ht="15.75" hidden="1" customHeight="1" outlineLevel="1">
      <c r="A397" s="282">
        <v>358.0</v>
      </c>
      <c r="B397" s="282">
        <v>341.0</v>
      </c>
      <c r="C397" s="282">
        <f t="shared" si="12"/>
        <v>392</v>
      </c>
      <c r="D397" s="309"/>
      <c r="E397" s="310"/>
      <c r="F397" s="311"/>
      <c r="G397" s="311"/>
      <c r="H397" s="396"/>
      <c r="I397" s="320" t="s">
        <v>2424</v>
      </c>
      <c r="J397" s="287"/>
      <c r="K397" s="287"/>
      <c r="L397" s="287"/>
      <c r="M397" s="287"/>
      <c r="N397" s="287"/>
      <c r="O397" s="287"/>
      <c r="P397" s="288"/>
      <c r="Q397" s="309"/>
      <c r="R397" s="310"/>
      <c r="S397" s="311"/>
      <c r="T397" s="311"/>
      <c r="U397" s="396"/>
      <c r="V397" s="320" t="s">
        <v>1803</v>
      </c>
      <c r="W397" s="287"/>
      <c r="X397" s="287"/>
      <c r="Y397" s="287"/>
      <c r="Z397" s="287"/>
      <c r="AA397" s="287"/>
      <c r="AB397" s="287"/>
      <c r="AC397" s="288"/>
      <c r="AD397" s="289" t="str">
        <f t="shared" si="3"/>
        <v>HighSpeedFlg/highspeedFlg</v>
      </c>
      <c r="AE397" s="290" t="s">
        <v>525</v>
      </c>
      <c r="AF397" s="290" t="s">
        <v>565</v>
      </c>
      <c r="AG397" s="290" t="s">
        <v>565</v>
      </c>
      <c r="AH397" s="291"/>
      <c r="AI397" s="282">
        <v>2415.0</v>
      </c>
      <c r="AJ397" s="292" t="str">
        <f t="shared" si="15"/>
        <v>#REF!</v>
      </c>
      <c r="AK397" s="292" t="str">
        <f t="shared" si="16"/>
        <v>#REF!</v>
      </c>
      <c r="AL397" s="299"/>
      <c r="AM397" s="380">
        <v>43742.0</v>
      </c>
      <c r="AN397" s="318" t="s">
        <v>2421</v>
      </c>
    </row>
    <row r="398" ht="15.75" hidden="1" customHeight="1" outlineLevel="1">
      <c r="A398" s="282">
        <v>359.0</v>
      </c>
      <c r="B398" s="282">
        <v>342.0</v>
      </c>
      <c r="C398" s="282">
        <f t="shared" si="12"/>
        <v>393</v>
      </c>
      <c r="D398" s="294"/>
      <c r="E398" s="303"/>
      <c r="F398" s="305"/>
      <c r="G398" s="305"/>
      <c r="H398" s="403"/>
      <c r="I398" s="396"/>
      <c r="J398" s="324" t="s">
        <v>2235</v>
      </c>
      <c r="K398" s="203"/>
      <c r="L398" s="203"/>
      <c r="M398" s="203"/>
      <c r="N398" s="203"/>
      <c r="O398" s="203"/>
      <c r="P398" s="204"/>
      <c r="Q398" s="294"/>
      <c r="R398" s="303"/>
      <c r="S398" s="305"/>
      <c r="T398" s="305"/>
      <c r="U398" s="400"/>
      <c r="V398" s="396"/>
      <c r="W398" s="324" t="s">
        <v>2236</v>
      </c>
      <c r="X398" s="203"/>
      <c r="Y398" s="203"/>
      <c r="Z398" s="203"/>
      <c r="AA398" s="203"/>
      <c r="AB398" s="203"/>
      <c r="AC398" s="204"/>
      <c r="AD398" s="289" t="str">
        <f t="shared" si="3"/>
        <v>コード/code</v>
      </c>
      <c r="AE398" s="290" t="s">
        <v>19</v>
      </c>
      <c r="AF398" s="290">
        <v>1.0</v>
      </c>
      <c r="AG398" s="297" t="s">
        <v>565</v>
      </c>
      <c r="AH398" s="291"/>
      <c r="AI398" s="282">
        <v>2415.0</v>
      </c>
      <c r="AJ398" s="292" t="str">
        <f t="shared" si="15"/>
        <v>#REF!</v>
      </c>
      <c r="AK398" s="292" t="str">
        <f t="shared" si="16"/>
        <v>#REF!</v>
      </c>
      <c r="AL398" s="293"/>
      <c r="AM398" s="380">
        <v>43742.0</v>
      </c>
      <c r="AN398" s="318" t="s">
        <v>2421</v>
      </c>
    </row>
    <row r="399" ht="15.75" hidden="1" customHeight="1" outlineLevel="1">
      <c r="A399" s="282">
        <v>360.0</v>
      </c>
      <c r="B399" s="282">
        <v>343.0</v>
      </c>
      <c r="C399" s="282">
        <f t="shared" si="12"/>
        <v>394</v>
      </c>
      <c r="D399" s="294"/>
      <c r="E399" s="303"/>
      <c r="F399" s="305"/>
      <c r="G399" s="305"/>
      <c r="H399" s="403"/>
      <c r="I399" s="401"/>
      <c r="J399" s="324" t="s">
        <v>2237</v>
      </c>
      <c r="K399" s="203"/>
      <c r="L399" s="203"/>
      <c r="M399" s="203"/>
      <c r="N399" s="203"/>
      <c r="O399" s="203"/>
      <c r="P399" s="204"/>
      <c r="Q399" s="294"/>
      <c r="R399" s="303"/>
      <c r="S399" s="305"/>
      <c r="T399" s="305"/>
      <c r="U399" s="402"/>
      <c r="V399" s="401"/>
      <c r="W399" s="324" t="s">
        <v>2238</v>
      </c>
      <c r="X399" s="203"/>
      <c r="Y399" s="203"/>
      <c r="Z399" s="203"/>
      <c r="AA399" s="203"/>
      <c r="AB399" s="203"/>
      <c r="AC399" s="204"/>
      <c r="AD399" s="289" t="str">
        <f t="shared" si="3"/>
        <v>名称/codeNm</v>
      </c>
      <c r="AE399" s="290" t="s">
        <v>19</v>
      </c>
      <c r="AF399" s="290">
        <v>256.0</v>
      </c>
      <c r="AG399" s="297" t="s">
        <v>565</v>
      </c>
      <c r="AH399" s="291"/>
      <c r="AI399" s="282">
        <v>2415.0</v>
      </c>
      <c r="AJ399" s="292" t="str">
        <f t="shared" si="15"/>
        <v>#REF!</v>
      </c>
      <c r="AK399" s="292" t="str">
        <f t="shared" si="16"/>
        <v>#REF!</v>
      </c>
      <c r="AL399" s="293"/>
      <c r="AM399" s="380">
        <v>43742.0</v>
      </c>
      <c r="AN399" s="318" t="s">
        <v>2421</v>
      </c>
    </row>
    <row r="400" ht="15.75" customHeight="1" collapsed="1">
      <c r="A400" s="319">
        <v>510.0</v>
      </c>
      <c r="B400" s="319"/>
      <c r="C400" s="319">
        <f t="shared" si="12"/>
        <v>395</v>
      </c>
      <c r="D400" s="397"/>
      <c r="E400" s="398"/>
      <c r="F400" s="399"/>
      <c r="G400" s="395"/>
      <c r="H400" s="320" t="s">
        <v>2425</v>
      </c>
      <c r="I400" s="287"/>
      <c r="J400" s="287"/>
      <c r="K400" s="287"/>
      <c r="L400" s="287"/>
      <c r="M400" s="287"/>
      <c r="N400" s="287"/>
      <c r="O400" s="287"/>
      <c r="P400" s="288"/>
      <c r="Q400" s="397"/>
      <c r="R400" s="398"/>
      <c r="S400" s="399"/>
      <c r="T400" s="399"/>
      <c r="U400" s="320" t="s">
        <v>2426</v>
      </c>
      <c r="V400" s="287"/>
      <c r="W400" s="287"/>
      <c r="X400" s="287"/>
      <c r="Y400" s="287"/>
      <c r="Z400" s="287"/>
      <c r="AA400" s="287"/>
      <c r="AB400" s="287"/>
      <c r="AC400" s="288"/>
      <c r="AD400" s="338" t="str">
        <f t="shared" si="3"/>
        <v>WCDMAパラメータ/parametersWcdma</v>
      </c>
      <c r="AE400" s="339" t="s">
        <v>525</v>
      </c>
      <c r="AF400" s="339" t="s">
        <v>565</v>
      </c>
      <c r="AG400" s="340" t="s">
        <v>565</v>
      </c>
      <c r="AH400" s="318"/>
      <c r="AI400" s="355"/>
      <c r="AJ400" s="321"/>
      <c r="AK400" s="321"/>
      <c r="AL400" s="343"/>
      <c r="AM400" s="380">
        <v>43742.0</v>
      </c>
      <c r="AN400" s="318" t="s">
        <v>2341</v>
      </c>
    </row>
    <row r="401" ht="15.75" hidden="1" customHeight="1" outlineLevel="1">
      <c r="A401" s="282">
        <v>361.0</v>
      </c>
      <c r="B401" s="282">
        <v>344.0</v>
      </c>
      <c r="C401" s="282">
        <f t="shared" si="12"/>
        <v>396</v>
      </c>
      <c r="D401" s="294"/>
      <c r="E401" s="303"/>
      <c r="F401" s="305"/>
      <c r="G401" s="294"/>
      <c r="H401" s="404"/>
      <c r="I401" s="378" t="s">
        <v>2427</v>
      </c>
      <c r="J401" s="378"/>
      <c r="K401" s="378"/>
      <c r="L401" s="378"/>
      <c r="M401" s="378"/>
      <c r="N401" s="378"/>
      <c r="O401" s="378"/>
      <c r="P401" s="379"/>
      <c r="Q401" s="294"/>
      <c r="R401" s="303"/>
      <c r="S401" s="305"/>
      <c r="T401" s="294"/>
      <c r="U401" s="404"/>
      <c r="V401" s="378" t="s">
        <v>1804</v>
      </c>
      <c r="W401" s="378"/>
      <c r="X401" s="378"/>
      <c r="Y401" s="378"/>
      <c r="Z401" s="378"/>
      <c r="AA401" s="378"/>
      <c r="AB401" s="378"/>
      <c r="AC401" s="379"/>
      <c r="AD401" s="289" t="str">
        <f t="shared" si="3"/>
        <v>CPICH PWR(0.1dB)/cpichPower</v>
      </c>
      <c r="AE401" s="290" t="s">
        <v>261</v>
      </c>
      <c r="AF401" s="290" t="s">
        <v>565</v>
      </c>
      <c r="AG401" s="297" t="s">
        <v>565</v>
      </c>
      <c r="AH401" s="291"/>
      <c r="AI401" s="282">
        <v>2416.0</v>
      </c>
      <c r="AJ401" s="292" t="str">
        <f t="shared" ref="AJ401:AJ512" si="17">IF(ISNA(VLOOKUP($AI401,'DB項目一覧'!$A:$F,4,0)),"",VLOOKUP($AI401,'DB項目一覧'!$A:$F,4,0))</f>
        <v>#REF!</v>
      </c>
      <c r="AK401" s="292" t="str">
        <f t="shared" ref="AK401:AK512" si="18">IF(ISNA(VLOOKUP($AI401,'DB項目一覧'!$A:$F,6,0)),"",VLOOKUP($AI401,'DB項目一覧'!$A:$F,6,0))</f>
        <v>#REF!</v>
      </c>
      <c r="AL401" s="293"/>
      <c r="AM401" s="380">
        <v>43742.0</v>
      </c>
      <c r="AN401" s="318" t="s">
        <v>2421</v>
      </c>
    </row>
    <row r="402" ht="15.75" hidden="1" customHeight="1" outlineLevel="1">
      <c r="A402" s="282">
        <v>362.0</v>
      </c>
      <c r="B402" s="282">
        <v>345.0</v>
      </c>
      <c r="C402" s="282">
        <f t="shared" si="12"/>
        <v>397</v>
      </c>
      <c r="D402" s="294"/>
      <c r="E402" s="303"/>
      <c r="F402" s="305"/>
      <c r="G402" s="294"/>
      <c r="H402" s="404"/>
      <c r="I402" s="378" t="s">
        <v>927</v>
      </c>
      <c r="J402" s="378"/>
      <c r="K402" s="378"/>
      <c r="L402" s="378"/>
      <c r="M402" s="378"/>
      <c r="N402" s="378"/>
      <c r="O402" s="378"/>
      <c r="P402" s="379"/>
      <c r="Q402" s="294"/>
      <c r="R402" s="303"/>
      <c r="S402" s="305"/>
      <c r="T402" s="294"/>
      <c r="U402" s="404"/>
      <c r="V402" s="378" t="s">
        <v>1805</v>
      </c>
      <c r="W402" s="378"/>
      <c r="X402" s="378"/>
      <c r="Y402" s="378"/>
      <c r="Z402" s="378"/>
      <c r="AA402" s="378"/>
      <c r="AB402" s="378"/>
      <c r="AC402" s="379"/>
      <c r="AD402" s="289" t="str">
        <f t="shared" si="3"/>
        <v>PSC/psc</v>
      </c>
      <c r="AE402" s="290" t="s">
        <v>261</v>
      </c>
      <c r="AF402" s="290" t="s">
        <v>565</v>
      </c>
      <c r="AG402" s="297" t="s">
        <v>565</v>
      </c>
      <c r="AH402" s="291"/>
      <c r="AI402" s="282">
        <v>2412.0</v>
      </c>
      <c r="AJ402" s="292" t="str">
        <f t="shared" si="17"/>
        <v>#REF!</v>
      </c>
      <c r="AK402" s="292" t="str">
        <f t="shared" si="18"/>
        <v>#REF!</v>
      </c>
      <c r="AL402" s="293"/>
      <c r="AM402" s="380">
        <v>43742.0</v>
      </c>
      <c r="AN402" s="318" t="s">
        <v>2421</v>
      </c>
    </row>
    <row r="403" ht="15.75" hidden="1" customHeight="1" outlineLevel="1">
      <c r="A403" s="282">
        <v>363.0</v>
      </c>
      <c r="B403" s="282">
        <v>346.0</v>
      </c>
      <c r="C403" s="282">
        <f t="shared" si="12"/>
        <v>398</v>
      </c>
      <c r="D403" s="294"/>
      <c r="E403" s="303"/>
      <c r="F403" s="305"/>
      <c r="G403" s="294"/>
      <c r="H403" s="404"/>
      <c r="I403" s="378" t="s">
        <v>2428</v>
      </c>
      <c r="J403" s="378"/>
      <c r="K403" s="378"/>
      <c r="L403" s="378"/>
      <c r="M403" s="378"/>
      <c r="N403" s="378"/>
      <c r="O403" s="378"/>
      <c r="P403" s="379"/>
      <c r="Q403" s="294"/>
      <c r="R403" s="303"/>
      <c r="S403" s="305"/>
      <c r="T403" s="294"/>
      <c r="U403" s="404"/>
      <c r="V403" s="378" t="s">
        <v>1806</v>
      </c>
      <c r="W403" s="378"/>
      <c r="X403" s="378"/>
      <c r="Y403" s="378"/>
      <c r="Z403" s="378"/>
      <c r="AA403" s="378"/>
      <c r="AB403" s="378"/>
      <c r="AC403" s="379"/>
      <c r="AD403" s="289" t="str">
        <f t="shared" si="3"/>
        <v>セルレンジ_W/cellRangeW</v>
      </c>
      <c r="AE403" s="290" t="s">
        <v>261</v>
      </c>
      <c r="AF403" s="290" t="s">
        <v>565</v>
      </c>
      <c r="AG403" s="297" t="s">
        <v>565</v>
      </c>
      <c r="AH403" s="291"/>
      <c r="AI403" s="282">
        <v>2414.0</v>
      </c>
      <c r="AJ403" s="292" t="str">
        <f t="shared" si="17"/>
        <v>#REF!</v>
      </c>
      <c r="AK403" s="292" t="str">
        <f t="shared" si="18"/>
        <v>#REF!</v>
      </c>
      <c r="AL403" s="293"/>
      <c r="AM403" s="380">
        <v>43742.0</v>
      </c>
      <c r="AN403" s="318" t="s">
        <v>2421</v>
      </c>
    </row>
    <row r="404" ht="15.75" hidden="1" customHeight="1" outlineLevel="1">
      <c r="A404" s="282">
        <v>364.0</v>
      </c>
      <c r="B404" s="282">
        <v>347.0</v>
      </c>
      <c r="C404" s="282">
        <f t="shared" si="12"/>
        <v>399</v>
      </c>
      <c r="D404" s="294"/>
      <c r="E404" s="303"/>
      <c r="F404" s="305"/>
      <c r="G404" s="294"/>
      <c r="H404" s="404"/>
      <c r="I404" s="405" t="s">
        <v>1790</v>
      </c>
      <c r="J404" s="405"/>
      <c r="K404" s="405"/>
      <c r="L404" s="405"/>
      <c r="M404" s="405"/>
      <c r="N404" s="405"/>
      <c r="O404" s="405"/>
      <c r="P404" s="406"/>
      <c r="Q404" s="294"/>
      <c r="R404" s="303"/>
      <c r="S404" s="305"/>
      <c r="T404" s="294"/>
      <c r="U404" s="404"/>
      <c r="V404" s="405" t="s">
        <v>1807</v>
      </c>
      <c r="W404" s="405"/>
      <c r="X404" s="405"/>
      <c r="Y404" s="405"/>
      <c r="Z404" s="405"/>
      <c r="AA404" s="405"/>
      <c r="AB404" s="405"/>
      <c r="AC404" s="406"/>
      <c r="AD404" s="289" t="str">
        <f t="shared" si="3"/>
        <v>MBLB/mblb</v>
      </c>
      <c r="AE404" s="290" t="s">
        <v>525</v>
      </c>
      <c r="AF404" s="290" t="s">
        <v>565</v>
      </c>
      <c r="AG404" s="297" t="s">
        <v>565</v>
      </c>
      <c r="AH404" s="291"/>
      <c r="AI404" s="282">
        <v>2417.0</v>
      </c>
      <c r="AJ404" s="292" t="str">
        <f t="shared" si="17"/>
        <v>#REF!</v>
      </c>
      <c r="AK404" s="292" t="str">
        <f t="shared" si="18"/>
        <v>#REF!</v>
      </c>
      <c r="AL404" s="299"/>
      <c r="AM404" s="380">
        <v>43742.0</v>
      </c>
      <c r="AN404" s="318" t="s">
        <v>2421</v>
      </c>
    </row>
    <row r="405" ht="15.75" hidden="1" customHeight="1" outlineLevel="1">
      <c r="A405" s="282">
        <v>365.0</v>
      </c>
      <c r="B405" s="282">
        <v>348.0</v>
      </c>
      <c r="C405" s="282">
        <f t="shared" si="12"/>
        <v>400</v>
      </c>
      <c r="D405" s="294"/>
      <c r="E405" s="303"/>
      <c r="F405" s="305"/>
      <c r="G405" s="294"/>
      <c r="H405" s="404"/>
      <c r="I405" s="323"/>
      <c r="J405" s="378" t="s">
        <v>2235</v>
      </c>
      <c r="K405" s="378"/>
      <c r="L405" s="378"/>
      <c r="M405" s="378"/>
      <c r="N405" s="378"/>
      <c r="O405" s="378"/>
      <c r="P405" s="379"/>
      <c r="Q405" s="294"/>
      <c r="R405" s="303"/>
      <c r="S405" s="305"/>
      <c r="T405" s="294"/>
      <c r="U405" s="404"/>
      <c r="V405" s="323"/>
      <c r="W405" s="378" t="s">
        <v>2236</v>
      </c>
      <c r="X405" s="378"/>
      <c r="Y405" s="378"/>
      <c r="Z405" s="378"/>
      <c r="AA405" s="378"/>
      <c r="AB405" s="378"/>
      <c r="AC405" s="379"/>
      <c r="AD405" s="289" t="str">
        <f t="shared" si="3"/>
        <v>コード/code</v>
      </c>
      <c r="AE405" s="290" t="s">
        <v>19</v>
      </c>
      <c r="AF405" s="290">
        <v>1.0</v>
      </c>
      <c r="AG405" s="297" t="s">
        <v>565</v>
      </c>
      <c r="AH405" s="291"/>
      <c r="AI405" s="282">
        <v>2417.0</v>
      </c>
      <c r="AJ405" s="292" t="str">
        <f t="shared" si="17"/>
        <v>#REF!</v>
      </c>
      <c r="AK405" s="292" t="str">
        <f t="shared" si="18"/>
        <v>#REF!</v>
      </c>
      <c r="AL405" s="293"/>
      <c r="AM405" s="380">
        <v>43742.0</v>
      </c>
      <c r="AN405" s="318" t="s">
        <v>2421</v>
      </c>
    </row>
    <row r="406" ht="15.75" hidden="1" customHeight="1" outlineLevel="1">
      <c r="A406" s="282">
        <v>366.0</v>
      </c>
      <c r="B406" s="282">
        <v>349.0</v>
      </c>
      <c r="C406" s="282">
        <f t="shared" si="12"/>
        <v>401</v>
      </c>
      <c r="D406" s="294"/>
      <c r="E406" s="303"/>
      <c r="F406" s="305"/>
      <c r="G406" s="294"/>
      <c r="H406" s="407"/>
      <c r="I406" s="408"/>
      <c r="J406" s="378" t="s">
        <v>2237</v>
      </c>
      <c r="K406" s="378"/>
      <c r="L406" s="378"/>
      <c r="M406" s="378"/>
      <c r="N406" s="378"/>
      <c r="O406" s="378"/>
      <c r="P406" s="379"/>
      <c r="Q406" s="294"/>
      <c r="R406" s="303"/>
      <c r="S406" s="305"/>
      <c r="T406" s="294"/>
      <c r="U406" s="407"/>
      <c r="V406" s="408"/>
      <c r="W406" s="378" t="s">
        <v>2238</v>
      </c>
      <c r="X406" s="378"/>
      <c r="Y406" s="378"/>
      <c r="Z406" s="378"/>
      <c r="AA406" s="378"/>
      <c r="AB406" s="378"/>
      <c r="AC406" s="379"/>
      <c r="AD406" s="289" t="str">
        <f t="shared" si="3"/>
        <v>名称/codeNm</v>
      </c>
      <c r="AE406" s="290" t="s">
        <v>19</v>
      </c>
      <c r="AF406" s="290">
        <v>256.0</v>
      </c>
      <c r="AG406" s="297" t="s">
        <v>565</v>
      </c>
      <c r="AH406" s="291"/>
      <c r="AI406" s="282">
        <v>2417.0</v>
      </c>
      <c r="AJ406" s="292" t="str">
        <f t="shared" si="17"/>
        <v>#REF!</v>
      </c>
      <c r="AK406" s="292" t="str">
        <f t="shared" si="18"/>
        <v>#REF!</v>
      </c>
      <c r="AL406" s="293"/>
      <c r="AM406" s="380">
        <v>43742.0</v>
      </c>
      <c r="AN406" s="318" t="s">
        <v>2421</v>
      </c>
    </row>
    <row r="407" ht="15.75" customHeight="1" collapsed="1">
      <c r="A407" s="282">
        <v>367.0</v>
      </c>
      <c r="B407" s="282">
        <v>350.0</v>
      </c>
      <c r="C407" s="282">
        <f t="shared" si="12"/>
        <v>402</v>
      </c>
      <c r="D407" s="294"/>
      <c r="E407" s="303"/>
      <c r="F407" s="305"/>
      <c r="G407" s="305"/>
      <c r="H407" s="295" t="s">
        <v>1791</v>
      </c>
      <c r="I407" s="203"/>
      <c r="J407" s="203"/>
      <c r="K407" s="203"/>
      <c r="L407" s="203"/>
      <c r="M407" s="203"/>
      <c r="N407" s="203"/>
      <c r="O407" s="203"/>
      <c r="P407" s="204"/>
      <c r="Q407" s="294"/>
      <c r="R407" s="303"/>
      <c r="S407" s="305"/>
      <c r="T407" s="305"/>
      <c r="U407" s="295" t="s">
        <v>1808</v>
      </c>
      <c r="V407" s="203"/>
      <c r="W407" s="203"/>
      <c r="X407" s="203"/>
      <c r="Y407" s="203"/>
      <c r="Z407" s="203"/>
      <c r="AA407" s="203"/>
      <c r="AB407" s="203"/>
      <c r="AC407" s="204"/>
      <c r="AD407" s="289" t="str">
        <f t="shared" si="3"/>
        <v>ドナー局基地局管理番号/donorBaseNumber</v>
      </c>
      <c r="AE407" s="290" t="s">
        <v>19</v>
      </c>
      <c r="AF407" s="290">
        <v>20.0</v>
      </c>
      <c r="AG407" s="297" t="s">
        <v>565</v>
      </c>
      <c r="AH407" s="291"/>
      <c r="AI407" s="282">
        <v>2407.0</v>
      </c>
      <c r="AJ407" s="292" t="str">
        <f t="shared" si="17"/>
        <v>#REF!</v>
      </c>
      <c r="AK407" s="292" t="str">
        <f t="shared" si="18"/>
        <v>#REF!</v>
      </c>
      <c r="AL407" s="293"/>
      <c r="AM407" s="291"/>
      <c r="AN407" s="291"/>
    </row>
    <row r="408" ht="15.75" customHeight="1">
      <c r="A408" s="282">
        <v>368.0</v>
      </c>
      <c r="B408" s="282">
        <v>351.0</v>
      </c>
      <c r="C408" s="282">
        <f t="shared" si="12"/>
        <v>403</v>
      </c>
      <c r="D408" s="309"/>
      <c r="E408" s="310"/>
      <c r="F408" s="311"/>
      <c r="G408" s="311"/>
      <c r="H408" s="312" t="s">
        <v>1792</v>
      </c>
      <c r="I408" s="203"/>
      <c r="J408" s="203"/>
      <c r="K408" s="203"/>
      <c r="L408" s="203"/>
      <c r="M408" s="203"/>
      <c r="N408" s="203"/>
      <c r="O408" s="203"/>
      <c r="P408" s="204"/>
      <c r="Q408" s="309"/>
      <c r="R408" s="310"/>
      <c r="S408" s="311"/>
      <c r="T408" s="311"/>
      <c r="U408" s="312" t="s">
        <v>1809</v>
      </c>
      <c r="V408" s="203"/>
      <c r="W408" s="203"/>
      <c r="X408" s="203"/>
      <c r="Y408" s="203"/>
      <c r="Z408" s="203"/>
      <c r="AA408" s="203"/>
      <c r="AB408" s="203"/>
      <c r="AC408" s="204"/>
      <c r="AD408" s="289" t="str">
        <f t="shared" si="3"/>
        <v>ドナー局セクタ番号/donorSectorNumber</v>
      </c>
      <c r="AE408" s="290" t="s">
        <v>19</v>
      </c>
      <c r="AF408" s="290">
        <v>512.0</v>
      </c>
      <c r="AG408" s="290" t="s">
        <v>565</v>
      </c>
      <c r="AH408" s="291"/>
      <c r="AI408" s="282">
        <v>2408.0</v>
      </c>
      <c r="AJ408" s="292" t="str">
        <f t="shared" si="17"/>
        <v>#REF!</v>
      </c>
      <c r="AK408" s="292" t="str">
        <f t="shared" si="18"/>
        <v>#REF!</v>
      </c>
      <c r="AL408" s="293"/>
      <c r="AM408" s="291"/>
      <c r="AN408" s="291"/>
    </row>
    <row r="409" ht="15.75" customHeight="1">
      <c r="A409" s="282">
        <v>369.0</v>
      </c>
      <c r="B409" s="282">
        <v>352.0</v>
      </c>
      <c r="C409" s="282">
        <f t="shared" si="12"/>
        <v>404</v>
      </c>
      <c r="D409" s="309"/>
      <c r="E409" s="310"/>
      <c r="F409" s="311"/>
      <c r="G409" s="395"/>
      <c r="H409" s="409" t="s">
        <v>90</v>
      </c>
      <c r="I409" s="284"/>
      <c r="J409" s="284"/>
      <c r="K409" s="284"/>
      <c r="L409" s="284"/>
      <c r="M409" s="284"/>
      <c r="N409" s="284"/>
      <c r="O409" s="284"/>
      <c r="P409" s="285"/>
      <c r="Q409" s="309"/>
      <c r="R409" s="310"/>
      <c r="S409" s="311"/>
      <c r="T409" s="311"/>
      <c r="U409" s="316" t="s">
        <v>2429</v>
      </c>
      <c r="V409" s="284"/>
      <c r="W409" s="284"/>
      <c r="X409" s="284"/>
      <c r="Y409" s="284"/>
      <c r="Z409" s="284"/>
      <c r="AA409" s="284"/>
      <c r="AB409" s="284"/>
      <c r="AC409" s="285"/>
      <c r="AD409" s="289" t="str">
        <f t="shared" si="3"/>
        <v>セクタアンテナ情報一覧/sectorAntennas</v>
      </c>
      <c r="AE409" s="290" t="s">
        <v>2225</v>
      </c>
      <c r="AF409" s="290" t="s">
        <v>565</v>
      </c>
      <c r="AG409" s="290" t="s">
        <v>565</v>
      </c>
      <c r="AH409" s="291" t="s">
        <v>2307</v>
      </c>
      <c r="AI409" s="282"/>
      <c r="AJ409" s="292" t="str">
        <f t="shared" si="17"/>
        <v>#REF!</v>
      </c>
      <c r="AK409" s="292" t="str">
        <f t="shared" si="18"/>
        <v>#REF!</v>
      </c>
      <c r="AL409" s="293"/>
      <c r="AM409" s="291"/>
      <c r="AN409" s="291"/>
    </row>
    <row r="410" ht="15.75" customHeight="1" outlineLevel="1">
      <c r="A410" s="282">
        <v>370.0</v>
      </c>
      <c r="B410" s="282">
        <v>353.0</v>
      </c>
      <c r="C410" s="282">
        <f t="shared" si="12"/>
        <v>405</v>
      </c>
      <c r="D410" s="294"/>
      <c r="E410" s="303"/>
      <c r="F410" s="305"/>
      <c r="G410" s="305"/>
      <c r="H410" s="305"/>
      <c r="I410" s="374" t="s">
        <v>2349</v>
      </c>
      <c r="J410" s="374"/>
      <c r="K410" s="374"/>
      <c r="L410" s="374"/>
      <c r="M410" s="374"/>
      <c r="N410" s="374"/>
      <c r="O410" s="374"/>
      <c r="P410" s="375"/>
      <c r="Q410" s="294"/>
      <c r="R410" s="303"/>
      <c r="S410" s="305"/>
      <c r="T410" s="305"/>
      <c r="U410" s="305"/>
      <c r="V410" s="374" t="s">
        <v>1665</v>
      </c>
      <c r="W410" s="374"/>
      <c r="X410" s="374"/>
      <c r="Y410" s="374"/>
      <c r="Z410" s="374"/>
      <c r="AA410" s="374"/>
      <c r="AB410" s="374"/>
      <c r="AC410" s="375"/>
      <c r="AD410" s="289" t="str">
        <f t="shared" si="3"/>
        <v>アンテナID/antennaId</v>
      </c>
      <c r="AE410" s="290" t="s">
        <v>19</v>
      </c>
      <c r="AF410" s="290">
        <v>14.0</v>
      </c>
      <c r="AG410" s="297" t="s">
        <v>565</v>
      </c>
      <c r="AH410" s="291"/>
      <c r="AI410" s="282">
        <v>2502.0</v>
      </c>
      <c r="AJ410" s="292" t="str">
        <f t="shared" si="17"/>
        <v>#REF!</v>
      </c>
      <c r="AK410" s="292" t="str">
        <f t="shared" si="18"/>
        <v>#REF!</v>
      </c>
      <c r="AL410" s="293"/>
      <c r="AM410" s="331">
        <v>43556.0</v>
      </c>
      <c r="AN410" s="291" t="s">
        <v>2308</v>
      </c>
    </row>
    <row r="411" ht="15.75" customHeight="1" outlineLevel="1">
      <c r="A411" s="282">
        <v>371.0</v>
      </c>
      <c r="B411" s="282">
        <v>354.0</v>
      </c>
      <c r="C411" s="282">
        <f t="shared" si="12"/>
        <v>406</v>
      </c>
      <c r="D411" s="294"/>
      <c r="E411" s="303"/>
      <c r="F411" s="305"/>
      <c r="G411" s="305"/>
      <c r="H411" s="305"/>
      <c r="I411" s="295" t="s">
        <v>2311</v>
      </c>
      <c r="J411" s="203"/>
      <c r="K411" s="203"/>
      <c r="L411" s="203"/>
      <c r="M411" s="203"/>
      <c r="N411" s="203"/>
      <c r="O411" s="203"/>
      <c r="P411" s="204"/>
      <c r="Q411" s="294"/>
      <c r="R411" s="303"/>
      <c r="S411" s="305"/>
      <c r="T411" s="305"/>
      <c r="U411" s="305"/>
      <c r="V411" s="295" t="s">
        <v>1858</v>
      </c>
      <c r="W411" s="203"/>
      <c r="X411" s="203"/>
      <c r="Y411" s="203"/>
      <c r="Z411" s="203"/>
      <c r="AA411" s="203"/>
      <c r="AB411" s="203"/>
      <c r="AC411" s="204"/>
      <c r="AD411" s="289" t="str">
        <f t="shared" si="3"/>
        <v>デバイスID(画面)/deviceIdNm</v>
      </c>
      <c r="AE411" s="290" t="s">
        <v>19</v>
      </c>
      <c r="AF411" s="290">
        <v>512.0</v>
      </c>
      <c r="AG411" s="297" t="s">
        <v>565</v>
      </c>
      <c r="AH411" s="291"/>
      <c r="AI411" s="282">
        <v>1004.0</v>
      </c>
      <c r="AJ411" s="292" t="str">
        <f t="shared" si="17"/>
        <v>#REF!</v>
      </c>
      <c r="AK411" s="292" t="str">
        <f t="shared" si="18"/>
        <v>#REF!</v>
      </c>
      <c r="AL411" s="293" t="s">
        <v>2430</v>
      </c>
      <c r="AM411" s="331">
        <v>43556.0</v>
      </c>
      <c r="AN411" s="291" t="s">
        <v>2321</v>
      </c>
    </row>
    <row r="412" ht="15.75" customHeight="1" outlineLevel="1">
      <c r="A412" s="282">
        <v>372.0</v>
      </c>
      <c r="B412" s="282">
        <v>355.0</v>
      </c>
      <c r="C412" s="282">
        <f t="shared" si="12"/>
        <v>407</v>
      </c>
      <c r="D412" s="294"/>
      <c r="E412" s="303"/>
      <c r="F412" s="305"/>
      <c r="G412" s="305"/>
      <c r="H412" s="305"/>
      <c r="I412" s="295" t="s">
        <v>441</v>
      </c>
      <c r="J412" s="203"/>
      <c r="K412" s="203"/>
      <c r="L412" s="203"/>
      <c r="M412" s="203"/>
      <c r="N412" s="203"/>
      <c r="O412" s="203"/>
      <c r="P412" s="204"/>
      <c r="Q412" s="294"/>
      <c r="R412" s="303"/>
      <c r="S412" s="305"/>
      <c r="T412" s="305"/>
      <c r="U412" s="305"/>
      <c r="V412" s="295" t="s">
        <v>442</v>
      </c>
      <c r="W412" s="203"/>
      <c r="X412" s="203"/>
      <c r="Y412" s="203"/>
      <c r="Z412" s="203"/>
      <c r="AA412" s="203"/>
      <c r="AB412" s="203"/>
      <c r="AC412" s="204"/>
      <c r="AD412" s="289" t="str">
        <f t="shared" si="3"/>
        <v>電気チルト/antETilt</v>
      </c>
      <c r="AE412" s="290" t="s">
        <v>261</v>
      </c>
      <c r="AF412" s="290" t="s">
        <v>565</v>
      </c>
      <c r="AG412" s="297" t="s">
        <v>565</v>
      </c>
      <c r="AH412" s="291"/>
      <c r="AI412" s="282">
        <v>2504.0</v>
      </c>
      <c r="AJ412" s="292" t="str">
        <f t="shared" si="17"/>
        <v>#REF!</v>
      </c>
      <c r="AK412" s="292" t="str">
        <f t="shared" si="18"/>
        <v>#REF!</v>
      </c>
      <c r="AL412" s="293"/>
      <c r="AM412" s="291"/>
      <c r="AN412" s="291"/>
    </row>
    <row r="413" ht="15.75" customHeight="1" outlineLevel="1">
      <c r="A413" s="282">
        <v>373.0</v>
      </c>
      <c r="B413" s="282">
        <v>356.0</v>
      </c>
      <c r="C413" s="282">
        <f t="shared" si="12"/>
        <v>408</v>
      </c>
      <c r="D413" s="294"/>
      <c r="E413" s="303"/>
      <c r="F413" s="305"/>
      <c r="G413" s="305"/>
      <c r="H413" s="305"/>
      <c r="I413" s="295" t="s">
        <v>2431</v>
      </c>
      <c r="J413" s="203"/>
      <c r="K413" s="203"/>
      <c r="L413" s="203"/>
      <c r="M413" s="203"/>
      <c r="N413" s="203"/>
      <c r="O413" s="203"/>
      <c r="P413" s="204"/>
      <c r="Q413" s="294"/>
      <c r="R413" s="303"/>
      <c r="S413" s="305"/>
      <c r="T413" s="305"/>
      <c r="U413" s="305"/>
      <c r="V413" s="295" t="s">
        <v>1859</v>
      </c>
      <c r="W413" s="203"/>
      <c r="X413" s="203"/>
      <c r="Y413" s="203"/>
      <c r="Z413" s="203"/>
      <c r="AA413" s="203"/>
      <c r="AB413" s="203"/>
      <c r="AC413" s="204"/>
      <c r="AD413" s="289" t="str">
        <f t="shared" si="3"/>
        <v>総合チルト/antSTilt</v>
      </c>
      <c r="AE413" s="290" t="s">
        <v>261</v>
      </c>
      <c r="AF413" s="290" t="s">
        <v>565</v>
      </c>
      <c r="AG413" s="297" t="s">
        <v>565</v>
      </c>
      <c r="AH413" s="291" t="s">
        <v>2432</v>
      </c>
      <c r="AI413" s="282"/>
      <c r="AJ413" s="292" t="str">
        <f t="shared" si="17"/>
        <v>#REF!</v>
      </c>
      <c r="AK413" s="292" t="str">
        <f t="shared" si="18"/>
        <v>#REF!</v>
      </c>
      <c r="AL413" s="293" t="s">
        <v>2433</v>
      </c>
      <c r="AM413" s="291"/>
      <c r="AN413" s="291"/>
    </row>
    <row r="414" ht="15.75" customHeight="1" outlineLevel="1">
      <c r="A414" s="319">
        <v>511.0</v>
      </c>
      <c r="B414" s="319"/>
      <c r="C414" s="319">
        <f t="shared" si="12"/>
        <v>409</v>
      </c>
      <c r="D414" s="335"/>
      <c r="E414" s="336"/>
      <c r="F414" s="337"/>
      <c r="G414" s="337"/>
      <c r="H414" s="337"/>
      <c r="I414" s="320" t="s">
        <v>447</v>
      </c>
      <c r="J414" s="287"/>
      <c r="K414" s="287"/>
      <c r="L414" s="287"/>
      <c r="M414" s="287"/>
      <c r="N414" s="287"/>
      <c r="O414" s="287"/>
      <c r="P414" s="288"/>
      <c r="Q414" s="335"/>
      <c r="R414" s="336"/>
      <c r="S414" s="337"/>
      <c r="T414" s="337"/>
      <c r="U414" s="337"/>
      <c r="V414" s="320" t="s">
        <v>448</v>
      </c>
      <c r="W414" s="287"/>
      <c r="X414" s="287"/>
      <c r="Y414" s="287"/>
      <c r="Z414" s="287"/>
      <c r="AA414" s="287"/>
      <c r="AB414" s="287"/>
      <c r="AC414" s="288"/>
      <c r="AD414" s="338" t="str">
        <f t="shared" si="3"/>
        <v>MIMO_5G/mimo5g</v>
      </c>
      <c r="AE414" s="339" t="s">
        <v>525</v>
      </c>
      <c r="AF414" s="339" t="s">
        <v>565</v>
      </c>
      <c r="AG414" s="340" t="s">
        <v>565</v>
      </c>
      <c r="AH414" s="318"/>
      <c r="AI414" s="319">
        <v>2528.0</v>
      </c>
      <c r="AJ414" s="321" t="str">
        <f t="shared" si="17"/>
        <v>#REF!</v>
      </c>
      <c r="AK414" s="321" t="str">
        <f t="shared" si="18"/>
        <v>#REF!</v>
      </c>
      <c r="AL414" s="343"/>
      <c r="AM414" s="380">
        <v>43742.0</v>
      </c>
      <c r="AN414" s="318" t="s">
        <v>2341</v>
      </c>
    </row>
    <row r="415" ht="15.75" customHeight="1" outlineLevel="1">
      <c r="A415" s="319">
        <v>512.0</v>
      </c>
      <c r="B415" s="319"/>
      <c r="C415" s="319">
        <f t="shared" si="12"/>
        <v>410</v>
      </c>
      <c r="D415" s="335"/>
      <c r="E415" s="336"/>
      <c r="F415" s="337"/>
      <c r="G415" s="337"/>
      <c r="H415" s="337"/>
      <c r="I415" s="323"/>
      <c r="J415" s="324" t="s">
        <v>2235</v>
      </c>
      <c r="K415" s="203"/>
      <c r="L415" s="203"/>
      <c r="M415" s="203"/>
      <c r="N415" s="203"/>
      <c r="O415" s="203"/>
      <c r="P415" s="204"/>
      <c r="Q415" s="335"/>
      <c r="R415" s="336"/>
      <c r="S415" s="337"/>
      <c r="T415" s="337"/>
      <c r="U415" s="337"/>
      <c r="V415" s="323"/>
      <c r="W415" s="324" t="s">
        <v>2236</v>
      </c>
      <c r="X415" s="203"/>
      <c r="Y415" s="203"/>
      <c r="Z415" s="203"/>
      <c r="AA415" s="203"/>
      <c r="AB415" s="203"/>
      <c r="AC415" s="204"/>
      <c r="AD415" s="338" t="str">
        <f t="shared" si="3"/>
        <v>コード/code</v>
      </c>
      <c r="AE415" s="339" t="s">
        <v>19</v>
      </c>
      <c r="AF415" s="339">
        <v>2.0</v>
      </c>
      <c r="AG415" s="340" t="s">
        <v>565</v>
      </c>
      <c r="AH415" s="318"/>
      <c r="AI415" s="319">
        <v>2528.0</v>
      </c>
      <c r="AJ415" s="321" t="str">
        <f t="shared" si="17"/>
        <v>#REF!</v>
      </c>
      <c r="AK415" s="321" t="str">
        <f t="shared" si="18"/>
        <v>#REF!</v>
      </c>
      <c r="AL415" s="345"/>
      <c r="AM415" s="380">
        <v>43742.0</v>
      </c>
      <c r="AN415" s="318" t="s">
        <v>2341</v>
      </c>
    </row>
    <row r="416" ht="15.75" customHeight="1" outlineLevel="1">
      <c r="A416" s="319">
        <v>513.0</v>
      </c>
      <c r="B416" s="319"/>
      <c r="C416" s="319">
        <f t="shared" si="12"/>
        <v>411</v>
      </c>
      <c r="D416" s="335"/>
      <c r="E416" s="336"/>
      <c r="F416" s="337"/>
      <c r="G416" s="337"/>
      <c r="H416" s="337"/>
      <c r="I416" s="323"/>
      <c r="J416" s="324" t="s">
        <v>2237</v>
      </c>
      <c r="K416" s="203"/>
      <c r="L416" s="203"/>
      <c r="M416" s="203"/>
      <c r="N416" s="203"/>
      <c r="O416" s="203"/>
      <c r="P416" s="204"/>
      <c r="Q416" s="335"/>
      <c r="R416" s="336"/>
      <c r="S416" s="337"/>
      <c r="T416" s="337"/>
      <c r="U416" s="337"/>
      <c r="V416" s="323"/>
      <c r="W416" s="324" t="s">
        <v>2238</v>
      </c>
      <c r="X416" s="203"/>
      <c r="Y416" s="203"/>
      <c r="Z416" s="203"/>
      <c r="AA416" s="203"/>
      <c r="AB416" s="203"/>
      <c r="AC416" s="204"/>
      <c r="AD416" s="338" t="str">
        <f t="shared" si="3"/>
        <v>名称/codeNm</v>
      </c>
      <c r="AE416" s="339" t="s">
        <v>19</v>
      </c>
      <c r="AF416" s="339">
        <v>256.0</v>
      </c>
      <c r="AG416" s="340" t="s">
        <v>565</v>
      </c>
      <c r="AH416" s="318"/>
      <c r="AI416" s="319">
        <v>2528.0</v>
      </c>
      <c r="AJ416" s="321" t="str">
        <f t="shared" si="17"/>
        <v>#REF!</v>
      </c>
      <c r="AK416" s="321" t="str">
        <f t="shared" si="18"/>
        <v>#REF!</v>
      </c>
      <c r="AL416" s="345"/>
      <c r="AM416" s="380">
        <v>43742.0</v>
      </c>
      <c r="AN416" s="318" t="s">
        <v>2341</v>
      </c>
    </row>
    <row r="417" ht="15.75" customHeight="1" outlineLevel="1">
      <c r="A417" s="282">
        <v>374.0</v>
      </c>
      <c r="B417" s="282">
        <v>357.0</v>
      </c>
      <c r="C417" s="282">
        <f t="shared" si="12"/>
        <v>412</v>
      </c>
      <c r="D417" s="294"/>
      <c r="E417" s="303"/>
      <c r="F417" s="305"/>
      <c r="G417" s="305"/>
      <c r="H417" s="305"/>
      <c r="I417" s="300" t="s">
        <v>450</v>
      </c>
      <c r="J417" s="287"/>
      <c r="K417" s="287"/>
      <c r="L417" s="287"/>
      <c r="M417" s="287"/>
      <c r="N417" s="287"/>
      <c r="O417" s="287"/>
      <c r="P417" s="288"/>
      <c r="Q417" s="294"/>
      <c r="R417" s="303"/>
      <c r="S417" s="305"/>
      <c r="T417" s="305"/>
      <c r="U417" s="305"/>
      <c r="V417" s="300" t="s">
        <v>451</v>
      </c>
      <c r="W417" s="287"/>
      <c r="X417" s="287"/>
      <c r="Y417" s="287"/>
      <c r="Z417" s="287"/>
      <c r="AA417" s="287"/>
      <c r="AB417" s="287"/>
      <c r="AC417" s="288"/>
      <c r="AD417" s="289" t="str">
        <f t="shared" si="3"/>
        <v>MIMO_L/mimoL</v>
      </c>
      <c r="AE417" s="290" t="s">
        <v>525</v>
      </c>
      <c r="AF417" s="290" t="s">
        <v>565</v>
      </c>
      <c r="AG417" s="297" t="s">
        <v>565</v>
      </c>
      <c r="AH417" s="291"/>
      <c r="AI417" s="282">
        <v>2520.0</v>
      </c>
      <c r="AJ417" s="292" t="str">
        <f t="shared" si="17"/>
        <v>#REF!</v>
      </c>
      <c r="AK417" s="292" t="str">
        <f t="shared" si="18"/>
        <v>#REF!</v>
      </c>
      <c r="AL417" s="299"/>
      <c r="AM417" s="291"/>
      <c r="AN417" s="291"/>
    </row>
    <row r="418" ht="15.75" customHeight="1" outlineLevel="1">
      <c r="A418" s="282">
        <v>375.0</v>
      </c>
      <c r="B418" s="282">
        <v>358.0</v>
      </c>
      <c r="C418" s="282">
        <f t="shared" si="12"/>
        <v>413</v>
      </c>
      <c r="D418" s="294"/>
      <c r="E418" s="303"/>
      <c r="F418" s="305"/>
      <c r="G418" s="305"/>
      <c r="H418" s="305"/>
      <c r="I418" s="305"/>
      <c r="J418" s="295" t="s">
        <v>2235</v>
      </c>
      <c r="K418" s="203"/>
      <c r="L418" s="203"/>
      <c r="M418" s="203"/>
      <c r="N418" s="203"/>
      <c r="O418" s="203"/>
      <c r="P418" s="204"/>
      <c r="Q418" s="294"/>
      <c r="R418" s="303"/>
      <c r="S418" s="305"/>
      <c r="T418" s="305"/>
      <c r="U418" s="305"/>
      <c r="V418" s="305"/>
      <c r="W418" s="295" t="s">
        <v>2236</v>
      </c>
      <c r="X418" s="203"/>
      <c r="Y418" s="203"/>
      <c r="Z418" s="203"/>
      <c r="AA418" s="203"/>
      <c r="AB418" s="203"/>
      <c r="AC418" s="204"/>
      <c r="AD418" s="289" t="str">
        <f t="shared" si="3"/>
        <v>コード/code</v>
      </c>
      <c r="AE418" s="290" t="s">
        <v>19</v>
      </c>
      <c r="AF418" s="290">
        <v>2.0</v>
      </c>
      <c r="AG418" s="297" t="s">
        <v>565</v>
      </c>
      <c r="AH418" s="291"/>
      <c r="AI418" s="282">
        <v>2520.0</v>
      </c>
      <c r="AJ418" s="292" t="str">
        <f t="shared" si="17"/>
        <v>#REF!</v>
      </c>
      <c r="AK418" s="292" t="str">
        <f t="shared" si="18"/>
        <v>#REF!</v>
      </c>
      <c r="AL418" s="293"/>
      <c r="AM418" s="291"/>
      <c r="AN418" s="291"/>
    </row>
    <row r="419" ht="15.75" customHeight="1" outlineLevel="1">
      <c r="A419" s="282">
        <v>376.0</v>
      </c>
      <c r="B419" s="282">
        <v>359.0</v>
      </c>
      <c r="C419" s="282">
        <f t="shared" si="12"/>
        <v>414</v>
      </c>
      <c r="D419" s="294"/>
      <c r="E419" s="303"/>
      <c r="F419" s="305"/>
      <c r="G419" s="305"/>
      <c r="H419" s="305"/>
      <c r="I419" s="305"/>
      <c r="J419" s="295" t="s">
        <v>2237</v>
      </c>
      <c r="K419" s="203"/>
      <c r="L419" s="203"/>
      <c r="M419" s="203"/>
      <c r="N419" s="203"/>
      <c r="O419" s="203"/>
      <c r="P419" s="204"/>
      <c r="Q419" s="294"/>
      <c r="R419" s="303"/>
      <c r="S419" s="305"/>
      <c r="T419" s="305"/>
      <c r="U419" s="305"/>
      <c r="V419" s="305"/>
      <c r="W419" s="295" t="s">
        <v>2238</v>
      </c>
      <c r="X419" s="203"/>
      <c r="Y419" s="203"/>
      <c r="Z419" s="203"/>
      <c r="AA419" s="203"/>
      <c r="AB419" s="203"/>
      <c r="AC419" s="204"/>
      <c r="AD419" s="289" t="str">
        <f t="shared" si="3"/>
        <v>名称/codeNm</v>
      </c>
      <c r="AE419" s="290" t="s">
        <v>19</v>
      </c>
      <c r="AF419" s="290">
        <v>256.0</v>
      </c>
      <c r="AG419" s="297" t="s">
        <v>565</v>
      </c>
      <c r="AH419" s="291"/>
      <c r="AI419" s="282">
        <v>2520.0</v>
      </c>
      <c r="AJ419" s="292" t="str">
        <f t="shared" si="17"/>
        <v>#REF!</v>
      </c>
      <c r="AK419" s="292" t="str">
        <f t="shared" si="18"/>
        <v>#REF!</v>
      </c>
      <c r="AL419" s="293"/>
      <c r="AM419" s="291"/>
      <c r="AN419" s="291"/>
    </row>
    <row r="420" ht="15.75" customHeight="1" outlineLevel="1">
      <c r="A420" s="282">
        <v>377.0</v>
      </c>
      <c r="B420" s="282">
        <v>360.0</v>
      </c>
      <c r="C420" s="282">
        <f t="shared" si="12"/>
        <v>415</v>
      </c>
      <c r="D420" s="294"/>
      <c r="E420" s="303"/>
      <c r="F420" s="305"/>
      <c r="G420" s="305"/>
      <c r="H420" s="305"/>
      <c r="I420" s="300" t="s">
        <v>452</v>
      </c>
      <c r="J420" s="287"/>
      <c r="K420" s="287"/>
      <c r="L420" s="287"/>
      <c r="M420" s="287"/>
      <c r="N420" s="287"/>
      <c r="O420" s="287"/>
      <c r="P420" s="288"/>
      <c r="Q420" s="294"/>
      <c r="R420" s="303"/>
      <c r="S420" s="305"/>
      <c r="T420" s="305"/>
      <c r="U420" s="305"/>
      <c r="V420" s="300" t="s">
        <v>453</v>
      </c>
      <c r="W420" s="287"/>
      <c r="X420" s="287"/>
      <c r="Y420" s="287"/>
      <c r="Z420" s="287"/>
      <c r="AA420" s="287"/>
      <c r="AB420" s="287"/>
      <c r="AC420" s="288"/>
      <c r="AD420" s="289" t="str">
        <f t="shared" si="3"/>
        <v>MIMO_W/mimoW</v>
      </c>
      <c r="AE420" s="290" t="s">
        <v>525</v>
      </c>
      <c r="AF420" s="290" t="s">
        <v>565</v>
      </c>
      <c r="AG420" s="297" t="s">
        <v>565</v>
      </c>
      <c r="AH420" s="291"/>
      <c r="AI420" s="282">
        <v>2521.0</v>
      </c>
      <c r="AJ420" s="292" t="str">
        <f t="shared" si="17"/>
        <v>#REF!</v>
      </c>
      <c r="AK420" s="292" t="str">
        <f t="shared" si="18"/>
        <v>#REF!</v>
      </c>
      <c r="AL420" s="299"/>
      <c r="AM420" s="291"/>
      <c r="AN420" s="291"/>
    </row>
    <row r="421" ht="15.75" customHeight="1" outlineLevel="1">
      <c r="A421" s="282">
        <v>378.0</v>
      </c>
      <c r="B421" s="282">
        <v>361.0</v>
      </c>
      <c r="C421" s="282">
        <f t="shared" si="12"/>
        <v>416</v>
      </c>
      <c r="D421" s="294"/>
      <c r="E421" s="303"/>
      <c r="F421" s="305"/>
      <c r="G421" s="305"/>
      <c r="H421" s="305"/>
      <c r="I421" s="305"/>
      <c r="J421" s="295" t="s">
        <v>2235</v>
      </c>
      <c r="K421" s="203"/>
      <c r="L421" s="203"/>
      <c r="M421" s="203"/>
      <c r="N421" s="203"/>
      <c r="O421" s="203"/>
      <c r="P421" s="204"/>
      <c r="Q421" s="294"/>
      <c r="R421" s="303"/>
      <c r="S421" s="305"/>
      <c r="T421" s="305"/>
      <c r="U421" s="305"/>
      <c r="V421" s="305"/>
      <c r="W421" s="295" t="s">
        <v>2236</v>
      </c>
      <c r="X421" s="203"/>
      <c r="Y421" s="203"/>
      <c r="Z421" s="203"/>
      <c r="AA421" s="203"/>
      <c r="AB421" s="203"/>
      <c r="AC421" s="204"/>
      <c r="AD421" s="289" t="str">
        <f t="shared" si="3"/>
        <v>コード/code</v>
      </c>
      <c r="AE421" s="290" t="s">
        <v>19</v>
      </c>
      <c r="AF421" s="290">
        <v>2.0</v>
      </c>
      <c r="AG421" s="297" t="s">
        <v>565</v>
      </c>
      <c r="AH421" s="291"/>
      <c r="AI421" s="282">
        <v>2521.0</v>
      </c>
      <c r="AJ421" s="292" t="str">
        <f t="shared" si="17"/>
        <v>#REF!</v>
      </c>
      <c r="AK421" s="292" t="str">
        <f t="shared" si="18"/>
        <v>#REF!</v>
      </c>
      <c r="AL421" s="293"/>
      <c r="AM421" s="291"/>
      <c r="AN421" s="291"/>
    </row>
    <row r="422" ht="15.75" customHeight="1" outlineLevel="1">
      <c r="A422" s="282">
        <v>379.0</v>
      </c>
      <c r="B422" s="282">
        <v>362.0</v>
      </c>
      <c r="C422" s="282">
        <f t="shared" si="12"/>
        <v>417</v>
      </c>
      <c r="D422" s="294"/>
      <c r="E422" s="303"/>
      <c r="F422" s="305"/>
      <c r="G422" s="305"/>
      <c r="H422" s="305"/>
      <c r="I422" s="305"/>
      <c r="J422" s="295" t="s">
        <v>2237</v>
      </c>
      <c r="K422" s="203"/>
      <c r="L422" s="203"/>
      <c r="M422" s="203"/>
      <c r="N422" s="203"/>
      <c r="O422" s="203"/>
      <c r="P422" s="204"/>
      <c r="Q422" s="294"/>
      <c r="R422" s="303"/>
      <c r="S422" s="305"/>
      <c r="T422" s="305"/>
      <c r="U422" s="305"/>
      <c r="V422" s="305"/>
      <c r="W422" s="295" t="s">
        <v>2238</v>
      </c>
      <c r="X422" s="203"/>
      <c r="Y422" s="203"/>
      <c r="Z422" s="203"/>
      <c r="AA422" s="203"/>
      <c r="AB422" s="203"/>
      <c r="AC422" s="204"/>
      <c r="AD422" s="289" t="str">
        <f t="shared" si="3"/>
        <v>名称/codeNm</v>
      </c>
      <c r="AE422" s="290" t="s">
        <v>19</v>
      </c>
      <c r="AF422" s="290">
        <v>256.0</v>
      </c>
      <c r="AG422" s="297" t="s">
        <v>565</v>
      </c>
      <c r="AH422" s="291"/>
      <c r="AI422" s="282">
        <v>2521.0</v>
      </c>
      <c r="AJ422" s="292" t="str">
        <f t="shared" si="17"/>
        <v>#REF!</v>
      </c>
      <c r="AK422" s="292" t="str">
        <f t="shared" si="18"/>
        <v>#REF!</v>
      </c>
      <c r="AL422" s="293"/>
      <c r="AM422" s="291"/>
      <c r="AN422" s="291"/>
    </row>
    <row r="423" ht="15.75" customHeight="1" outlineLevel="1">
      <c r="A423" s="282">
        <v>380.0</v>
      </c>
      <c r="B423" s="282">
        <v>363.0</v>
      </c>
      <c r="C423" s="282">
        <f t="shared" si="12"/>
        <v>418</v>
      </c>
      <c r="D423" s="309"/>
      <c r="E423" s="310"/>
      <c r="F423" s="311"/>
      <c r="G423" s="311"/>
      <c r="H423" s="311"/>
      <c r="I423" s="316" t="s">
        <v>1843</v>
      </c>
      <c r="J423" s="284"/>
      <c r="K423" s="284"/>
      <c r="L423" s="284"/>
      <c r="M423" s="284"/>
      <c r="N423" s="284"/>
      <c r="O423" s="284"/>
      <c r="P423" s="285"/>
      <c r="Q423" s="309"/>
      <c r="R423" s="310"/>
      <c r="S423" s="311"/>
      <c r="T423" s="311"/>
      <c r="U423" s="311"/>
      <c r="V423" s="316" t="s">
        <v>1860</v>
      </c>
      <c r="W423" s="284"/>
      <c r="X423" s="284"/>
      <c r="Y423" s="284"/>
      <c r="Z423" s="284"/>
      <c r="AA423" s="284"/>
      <c r="AB423" s="284"/>
      <c r="AC423" s="285"/>
      <c r="AD423" s="289" t="str">
        <f t="shared" si="3"/>
        <v>チルト制御/tiltControl</v>
      </c>
      <c r="AE423" s="290" t="s">
        <v>525</v>
      </c>
      <c r="AF423" s="290" t="s">
        <v>565</v>
      </c>
      <c r="AG423" s="290" t="s">
        <v>565</v>
      </c>
      <c r="AH423" s="291"/>
      <c r="AI423" s="282">
        <v>2505.0</v>
      </c>
      <c r="AJ423" s="292" t="str">
        <f t="shared" si="17"/>
        <v>#REF!</v>
      </c>
      <c r="AK423" s="292" t="str">
        <f t="shared" si="18"/>
        <v>#REF!</v>
      </c>
      <c r="AL423" s="299"/>
      <c r="AM423" s="291"/>
      <c r="AN423" s="291"/>
    </row>
    <row r="424" ht="15.75" customHeight="1" outlineLevel="1">
      <c r="A424" s="282">
        <v>381.0</v>
      </c>
      <c r="B424" s="282">
        <v>364.0</v>
      </c>
      <c r="C424" s="282">
        <f t="shared" si="12"/>
        <v>419</v>
      </c>
      <c r="D424" s="294"/>
      <c r="E424" s="303"/>
      <c r="F424" s="305"/>
      <c r="G424" s="305"/>
      <c r="H424" s="305"/>
      <c r="I424" s="305"/>
      <c r="J424" s="295" t="s">
        <v>2235</v>
      </c>
      <c r="K424" s="203"/>
      <c r="L424" s="203"/>
      <c r="M424" s="203"/>
      <c r="N424" s="203"/>
      <c r="O424" s="203"/>
      <c r="P424" s="204"/>
      <c r="Q424" s="294"/>
      <c r="R424" s="303"/>
      <c r="S424" s="305"/>
      <c r="T424" s="305"/>
      <c r="U424" s="305"/>
      <c r="V424" s="305"/>
      <c r="W424" s="295" t="s">
        <v>2236</v>
      </c>
      <c r="X424" s="203"/>
      <c r="Y424" s="203"/>
      <c r="Z424" s="203"/>
      <c r="AA424" s="203"/>
      <c r="AB424" s="203"/>
      <c r="AC424" s="204"/>
      <c r="AD424" s="289" t="str">
        <f t="shared" si="3"/>
        <v>コード/code</v>
      </c>
      <c r="AE424" s="290" t="s">
        <v>19</v>
      </c>
      <c r="AF424" s="290">
        <v>2.0</v>
      </c>
      <c r="AG424" s="297" t="s">
        <v>565</v>
      </c>
      <c r="AH424" s="291"/>
      <c r="AI424" s="282">
        <v>2505.0</v>
      </c>
      <c r="AJ424" s="292" t="str">
        <f t="shared" si="17"/>
        <v>#REF!</v>
      </c>
      <c r="AK424" s="292" t="str">
        <f t="shared" si="18"/>
        <v>#REF!</v>
      </c>
      <c r="AL424" s="293"/>
      <c r="AM424" s="291"/>
      <c r="AN424" s="291"/>
    </row>
    <row r="425" ht="15.75" customHeight="1" outlineLevel="1">
      <c r="A425" s="282">
        <v>382.0</v>
      </c>
      <c r="B425" s="282">
        <v>365.0</v>
      </c>
      <c r="C425" s="282">
        <f t="shared" si="12"/>
        <v>420</v>
      </c>
      <c r="D425" s="294"/>
      <c r="E425" s="303"/>
      <c r="F425" s="305"/>
      <c r="G425" s="305"/>
      <c r="H425" s="305"/>
      <c r="I425" s="305"/>
      <c r="J425" s="295" t="s">
        <v>2237</v>
      </c>
      <c r="K425" s="203"/>
      <c r="L425" s="203"/>
      <c r="M425" s="203"/>
      <c r="N425" s="203"/>
      <c r="O425" s="203"/>
      <c r="P425" s="204"/>
      <c r="Q425" s="294"/>
      <c r="R425" s="303"/>
      <c r="S425" s="305"/>
      <c r="T425" s="305"/>
      <c r="U425" s="305"/>
      <c r="V425" s="305"/>
      <c r="W425" s="295" t="s">
        <v>2238</v>
      </c>
      <c r="X425" s="203"/>
      <c r="Y425" s="203"/>
      <c r="Z425" s="203"/>
      <c r="AA425" s="203"/>
      <c r="AB425" s="203"/>
      <c r="AC425" s="204"/>
      <c r="AD425" s="289" t="str">
        <f t="shared" si="3"/>
        <v>名称/codeNm</v>
      </c>
      <c r="AE425" s="290" t="s">
        <v>19</v>
      </c>
      <c r="AF425" s="290">
        <v>256.0</v>
      </c>
      <c r="AG425" s="297" t="s">
        <v>565</v>
      </c>
      <c r="AH425" s="291"/>
      <c r="AI425" s="282">
        <v>2505.0</v>
      </c>
      <c r="AJ425" s="292" t="str">
        <f t="shared" si="17"/>
        <v>#REF!</v>
      </c>
      <c r="AK425" s="292" t="str">
        <f t="shared" si="18"/>
        <v>#REF!</v>
      </c>
      <c r="AL425" s="293"/>
      <c r="AM425" s="291"/>
      <c r="AN425" s="291"/>
    </row>
    <row r="426" ht="15.75" customHeight="1" outlineLevel="1">
      <c r="A426" s="282">
        <v>383.0</v>
      </c>
      <c r="B426" s="282">
        <v>366.0</v>
      </c>
      <c r="C426" s="282">
        <f t="shared" si="12"/>
        <v>421</v>
      </c>
      <c r="D426" s="294"/>
      <c r="E426" s="303"/>
      <c r="F426" s="305"/>
      <c r="G426" s="305"/>
      <c r="H426" s="305"/>
      <c r="I426" s="295" t="s">
        <v>1844</v>
      </c>
      <c r="J426" s="203"/>
      <c r="K426" s="203"/>
      <c r="L426" s="203"/>
      <c r="M426" s="203"/>
      <c r="N426" s="203"/>
      <c r="O426" s="203"/>
      <c r="P426" s="204"/>
      <c r="Q426" s="294"/>
      <c r="R426" s="303"/>
      <c r="S426" s="305"/>
      <c r="T426" s="305"/>
      <c r="U426" s="305"/>
      <c r="V426" s="295" t="s">
        <v>1861</v>
      </c>
      <c r="W426" s="203"/>
      <c r="X426" s="203"/>
      <c r="Y426" s="203"/>
      <c r="Z426" s="203"/>
      <c r="AA426" s="203"/>
      <c r="AB426" s="203"/>
      <c r="AC426" s="204"/>
      <c r="AD426" s="289" t="str">
        <f t="shared" si="3"/>
        <v>RETシリアル/retSerial</v>
      </c>
      <c r="AE426" s="290" t="s">
        <v>19</v>
      </c>
      <c r="AF426" s="290">
        <v>512.0</v>
      </c>
      <c r="AG426" s="297" t="s">
        <v>565</v>
      </c>
      <c r="AH426" s="291"/>
      <c r="AI426" s="282">
        <v>2506.0</v>
      </c>
      <c r="AJ426" s="292" t="str">
        <f t="shared" si="17"/>
        <v>#REF!</v>
      </c>
      <c r="AK426" s="292" t="str">
        <f t="shared" si="18"/>
        <v>#REF!</v>
      </c>
      <c r="AL426" s="293"/>
      <c r="AM426" s="291"/>
      <c r="AN426" s="291"/>
    </row>
    <row r="427" ht="15.75" customHeight="1" outlineLevel="1">
      <c r="A427" s="282">
        <v>384.0</v>
      </c>
      <c r="B427" s="282">
        <v>367.0</v>
      </c>
      <c r="C427" s="282">
        <f t="shared" si="12"/>
        <v>422</v>
      </c>
      <c r="D427" s="309"/>
      <c r="E427" s="310"/>
      <c r="F427" s="311"/>
      <c r="G427" s="311"/>
      <c r="H427" s="311"/>
      <c r="I427" s="316" t="s">
        <v>2434</v>
      </c>
      <c r="J427" s="284"/>
      <c r="K427" s="284"/>
      <c r="L427" s="284"/>
      <c r="M427" s="284"/>
      <c r="N427" s="284"/>
      <c r="O427" s="284"/>
      <c r="P427" s="285"/>
      <c r="Q427" s="309"/>
      <c r="R427" s="310"/>
      <c r="S427" s="311"/>
      <c r="T427" s="311"/>
      <c r="U427" s="311"/>
      <c r="V427" s="316" t="s">
        <v>1862</v>
      </c>
      <c r="W427" s="284"/>
      <c r="X427" s="284"/>
      <c r="Y427" s="284"/>
      <c r="Z427" s="284"/>
      <c r="AA427" s="284"/>
      <c r="AB427" s="284"/>
      <c r="AC427" s="285"/>
      <c r="AD427" s="289" t="str">
        <f t="shared" si="3"/>
        <v>MHA/mhaDev</v>
      </c>
      <c r="AE427" s="290" t="s">
        <v>525</v>
      </c>
      <c r="AF427" s="290" t="s">
        <v>565</v>
      </c>
      <c r="AG427" s="290" t="s">
        <v>565</v>
      </c>
      <c r="AH427" s="291"/>
      <c r="AI427" s="282">
        <v>2507.0</v>
      </c>
      <c r="AJ427" s="292" t="str">
        <f t="shared" si="17"/>
        <v>#REF!</v>
      </c>
      <c r="AK427" s="292" t="str">
        <f t="shared" si="18"/>
        <v>#REF!</v>
      </c>
      <c r="AL427" s="299"/>
      <c r="AM427" s="291"/>
      <c r="AN427" s="291"/>
    </row>
    <row r="428" ht="15.75" customHeight="1" outlineLevel="1">
      <c r="A428" s="282">
        <v>385.0</v>
      </c>
      <c r="B428" s="282">
        <v>368.0</v>
      </c>
      <c r="C428" s="282">
        <f t="shared" si="12"/>
        <v>423</v>
      </c>
      <c r="D428" s="294"/>
      <c r="E428" s="303"/>
      <c r="F428" s="305"/>
      <c r="G428" s="305"/>
      <c r="H428" s="305"/>
      <c r="I428" s="305"/>
      <c r="J428" s="295" t="s">
        <v>2314</v>
      </c>
      <c r="K428" s="203"/>
      <c r="L428" s="203"/>
      <c r="M428" s="203"/>
      <c r="N428" s="203"/>
      <c r="O428" s="203"/>
      <c r="P428" s="204"/>
      <c r="Q428" s="294"/>
      <c r="R428" s="303"/>
      <c r="S428" s="305"/>
      <c r="T428" s="305"/>
      <c r="U428" s="305"/>
      <c r="V428" s="305"/>
      <c r="W428" s="295" t="s">
        <v>2124</v>
      </c>
      <c r="X428" s="203"/>
      <c r="Y428" s="203"/>
      <c r="Z428" s="203"/>
      <c r="AA428" s="203"/>
      <c r="AB428" s="203"/>
      <c r="AC428" s="204"/>
      <c r="AD428" s="289" t="str">
        <f t="shared" si="3"/>
        <v>機器仕様ID/devEquipId</v>
      </c>
      <c r="AE428" s="290" t="s">
        <v>261</v>
      </c>
      <c r="AF428" s="290" t="s">
        <v>565</v>
      </c>
      <c r="AG428" s="297" t="s">
        <v>565</v>
      </c>
      <c r="AH428" s="291"/>
      <c r="AI428" s="282">
        <v>2507.0</v>
      </c>
      <c r="AJ428" s="292" t="str">
        <f t="shared" si="17"/>
        <v>#REF!</v>
      </c>
      <c r="AK428" s="292" t="str">
        <f t="shared" si="18"/>
        <v>#REF!</v>
      </c>
      <c r="AL428" s="293"/>
      <c r="AM428" s="291"/>
      <c r="AN428" s="291"/>
    </row>
    <row r="429" ht="15.75" customHeight="1" outlineLevel="1">
      <c r="A429" s="282">
        <v>386.0</v>
      </c>
      <c r="B429" s="282">
        <v>369.0</v>
      </c>
      <c r="C429" s="282">
        <f t="shared" si="12"/>
        <v>424</v>
      </c>
      <c r="D429" s="294"/>
      <c r="E429" s="303"/>
      <c r="F429" s="305"/>
      <c r="G429" s="305"/>
      <c r="H429" s="305"/>
      <c r="I429" s="305"/>
      <c r="J429" s="295" t="s">
        <v>2312</v>
      </c>
      <c r="K429" s="203"/>
      <c r="L429" s="203"/>
      <c r="M429" s="203"/>
      <c r="N429" s="203"/>
      <c r="O429" s="203"/>
      <c r="P429" s="204"/>
      <c r="Q429" s="294"/>
      <c r="R429" s="303"/>
      <c r="S429" s="305"/>
      <c r="T429" s="305"/>
      <c r="U429" s="305"/>
      <c r="V429" s="305"/>
      <c r="W429" s="295" t="s">
        <v>1679</v>
      </c>
      <c r="X429" s="203"/>
      <c r="Y429" s="203"/>
      <c r="Z429" s="203"/>
      <c r="AA429" s="203"/>
      <c r="AB429" s="203"/>
      <c r="AC429" s="204"/>
      <c r="AD429" s="289" t="str">
        <f t="shared" si="3"/>
        <v>型式/equipModelNm</v>
      </c>
      <c r="AE429" s="290" t="s">
        <v>19</v>
      </c>
      <c r="AF429" s="290">
        <v>64.0</v>
      </c>
      <c r="AG429" s="297" t="s">
        <v>565</v>
      </c>
      <c r="AH429" s="291"/>
      <c r="AI429" s="282">
        <v>2507.0</v>
      </c>
      <c r="AJ429" s="292" t="str">
        <f t="shared" si="17"/>
        <v>#REF!</v>
      </c>
      <c r="AK429" s="292" t="str">
        <f t="shared" si="18"/>
        <v>#REF!</v>
      </c>
      <c r="AL429" s="293" t="s">
        <v>2330</v>
      </c>
      <c r="AM429" s="291"/>
      <c r="AN429" s="291"/>
    </row>
    <row r="430" ht="15.75" customHeight="1" outlineLevel="1">
      <c r="A430" s="282">
        <v>387.0</v>
      </c>
      <c r="B430" s="282">
        <v>370.0</v>
      </c>
      <c r="C430" s="282">
        <f t="shared" si="12"/>
        <v>425</v>
      </c>
      <c r="D430" s="294"/>
      <c r="E430" s="303"/>
      <c r="F430" s="305"/>
      <c r="G430" s="305"/>
      <c r="H430" s="305"/>
      <c r="I430" s="305"/>
      <c r="J430" s="295" t="s">
        <v>2315</v>
      </c>
      <c r="K430" s="203"/>
      <c r="L430" s="203"/>
      <c r="M430" s="203"/>
      <c r="N430" s="203"/>
      <c r="O430" s="203"/>
      <c r="P430" s="204"/>
      <c r="Q430" s="294"/>
      <c r="R430" s="303"/>
      <c r="S430" s="305"/>
      <c r="T430" s="305"/>
      <c r="U430" s="305"/>
      <c r="V430" s="305"/>
      <c r="W430" s="295" t="s">
        <v>2316</v>
      </c>
      <c r="X430" s="203"/>
      <c r="Y430" s="203"/>
      <c r="Z430" s="203"/>
      <c r="AA430" s="203"/>
      <c r="AB430" s="203"/>
      <c r="AC430" s="204"/>
      <c r="AD430" s="289" t="str">
        <f t="shared" si="3"/>
        <v>認証型式/certEquipModel</v>
      </c>
      <c r="AE430" s="290" t="s">
        <v>19</v>
      </c>
      <c r="AF430" s="297">
        <v>1024.0</v>
      </c>
      <c r="AG430" s="297" t="s">
        <v>565</v>
      </c>
      <c r="AH430" s="291" t="s">
        <v>2317</v>
      </c>
      <c r="AI430" s="282">
        <v>2507.0</v>
      </c>
      <c r="AJ430" s="292" t="str">
        <f t="shared" si="17"/>
        <v>#REF!</v>
      </c>
      <c r="AK430" s="292" t="str">
        <f t="shared" si="18"/>
        <v>#REF!</v>
      </c>
      <c r="AL430" s="293" t="s">
        <v>2330</v>
      </c>
      <c r="AM430" s="291"/>
      <c r="AN430" s="291"/>
    </row>
    <row r="431" ht="15.75" customHeight="1" outlineLevel="1">
      <c r="A431" s="282">
        <v>388.0</v>
      </c>
      <c r="B431" s="282">
        <v>371.0</v>
      </c>
      <c r="C431" s="282">
        <f t="shared" si="12"/>
        <v>426</v>
      </c>
      <c r="D431" s="294"/>
      <c r="E431" s="303"/>
      <c r="F431" s="305"/>
      <c r="G431" s="305"/>
      <c r="H431" s="305"/>
      <c r="I431" s="305"/>
      <c r="J431" s="300" t="s">
        <v>235</v>
      </c>
      <c r="K431" s="287"/>
      <c r="L431" s="287"/>
      <c r="M431" s="287"/>
      <c r="N431" s="287"/>
      <c r="O431" s="287"/>
      <c r="P431" s="288"/>
      <c r="Q431" s="294"/>
      <c r="R431" s="303"/>
      <c r="S431" s="305"/>
      <c r="T431" s="305"/>
      <c r="U431" s="305"/>
      <c r="V431" s="305"/>
      <c r="W431" s="300" t="s">
        <v>1680</v>
      </c>
      <c r="X431" s="287"/>
      <c r="Y431" s="287"/>
      <c r="Z431" s="287"/>
      <c r="AA431" s="287"/>
      <c r="AB431" s="287"/>
      <c r="AC431" s="288"/>
      <c r="AD431" s="289" t="str">
        <f t="shared" si="3"/>
        <v>メーカー/maker</v>
      </c>
      <c r="AE431" s="290" t="s">
        <v>525</v>
      </c>
      <c r="AF431" s="290" t="s">
        <v>565</v>
      </c>
      <c r="AG431" s="297" t="s">
        <v>565</v>
      </c>
      <c r="AH431" s="291"/>
      <c r="AI431" s="282">
        <v>2507.0</v>
      </c>
      <c r="AJ431" s="292" t="str">
        <f t="shared" si="17"/>
        <v>#REF!</v>
      </c>
      <c r="AK431" s="292" t="str">
        <f t="shared" si="18"/>
        <v>#REF!</v>
      </c>
      <c r="AL431" s="299" t="s">
        <v>2330</v>
      </c>
      <c r="AM431" s="291"/>
      <c r="AN431" s="291"/>
    </row>
    <row r="432" ht="15.75" customHeight="1" outlineLevel="1">
      <c r="A432" s="282">
        <v>389.0</v>
      </c>
      <c r="B432" s="282">
        <v>372.0</v>
      </c>
      <c r="C432" s="282">
        <f t="shared" si="12"/>
        <v>427</v>
      </c>
      <c r="D432" s="294"/>
      <c r="E432" s="303"/>
      <c r="F432" s="305"/>
      <c r="G432" s="305"/>
      <c r="H432" s="305"/>
      <c r="I432" s="305"/>
      <c r="J432" s="305"/>
      <c r="K432" s="295" t="s">
        <v>2235</v>
      </c>
      <c r="L432" s="203"/>
      <c r="M432" s="203"/>
      <c r="N432" s="203"/>
      <c r="O432" s="203"/>
      <c r="P432" s="204"/>
      <c r="Q432" s="294"/>
      <c r="R432" s="303"/>
      <c r="S432" s="305"/>
      <c r="T432" s="305"/>
      <c r="U432" s="305"/>
      <c r="V432" s="305"/>
      <c r="W432" s="305"/>
      <c r="X432" s="295" t="s">
        <v>2331</v>
      </c>
      <c r="Y432" s="203"/>
      <c r="Z432" s="203"/>
      <c r="AA432" s="203"/>
      <c r="AB432" s="203"/>
      <c r="AC432" s="204"/>
      <c r="AD432" s="289" t="str">
        <f t="shared" si="3"/>
        <v>コード/makerCd</v>
      </c>
      <c r="AE432" s="290" t="s">
        <v>261</v>
      </c>
      <c r="AF432" s="290" t="s">
        <v>565</v>
      </c>
      <c r="AG432" s="297" t="s">
        <v>565</v>
      </c>
      <c r="AH432" s="291"/>
      <c r="AI432" s="282">
        <v>2507.0</v>
      </c>
      <c r="AJ432" s="292" t="str">
        <f t="shared" si="17"/>
        <v>#REF!</v>
      </c>
      <c r="AK432" s="292" t="str">
        <f t="shared" si="18"/>
        <v>#REF!</v>
      </c>
      <c r="AL432" s="293"/>
      <c r="AM432" s="291"/>
      <c r="AN432" s="291"/>
    </row>
    <row r="433" ht="15.75" customHeight="1" outlineLevel="1">
      <c r="A433" s="282">
        <v>390.0</v>
      </c>
      <c r="B433" s="282">
        <v>373.0</v>
      </c>
      <c r="C433" s="282">
        <f t="shared" si="12"/>
        <v>428</v>
      </c>
      <c r="D433" s="294"/>
      <c r="E433" s="303"/>
      <c r="F433" s="305"/>
      <c r="G433" s="305"/>
      <c r="H433" s="305"/>
      <c r="I433" s="305"/>
      <c r="J433" s="305"/>
      <c r="K433" s="295" t="s">
        <v>2237</v>
      </c>
      <c r="L433" s="203"/>
      <c r="M433" s="203"/>
      <c r="N433" s="203"/>
      <c r="O433" s="203"/>
      <c r="P433" s="204"/>
      <c r="Q433" s="294"/>
      <c r="R433" s="303"/>
      <c r="S433" s="305"/>
      <c r="T433" s="305"/>
      <c r="U433" s="305"/>
      <c r="V433" s="305"/>
      <c r="W433" s="305"/>
      <c r="X433" s="295" t="s">
        <v>2332</v>
      </c>
      <c r="Y433" s="203"/>
      <c r="Z433" s="203"/>
      <c r="AA433" s="203"/>
      <c r="AB433" s="203"/>
      <c r="AC433" s="204"/>
      <c r="AD433" s="289" t="str">
        <f t="shared" si="3"/>
        <v>名称/makerNm</v>
      </c>
      <c r="AE433" s="290" t="s">
        <v>19</v>
      </c>
      <c r="AF433" s="290">
        <v>255.0</v>
      </c>
      <c r="AG433" s="297" t="s">
        <v>565</v>
      </c>
      <c r="AH433" s="291"/>
      <c r="AI433" s="282">
        <v>2507.0</v>
      </c>
      <c r="AJ433" s="292" t="str">
        <f t="shared" si="17"/>
        <v>#REF!</v>
      </c>
      <c r="AK433" s="292" t="str">
        <f t="shared" si="18"/>
        <v>#REF!</v>
      </c>
      <c r="AL433" s="293" t="s">
        <v>2333</v>
      </c>
      <c r="AM433" s="291"/>
      <c r="AN433" s="291"/>
    </row>
    <row r="434" ht="15.75" customHeight="1" outlineLevel="1">
      <c r="A434" s="282">
        <v>391.0</v>
      </c>
      <c r="B434" s="282">
        <v>374.0</v>
      </c>
      <c r="C434" s="282">
        <f t="shared" si="12"/>
        <v>429</v>
      </c>
      <c r="D434" s="294"/>
      <c r="E434" s="303"/>
      <c r="F434" s="305"/>
      <c r="G434" s="305"/>
      <c r="H434" s="305"/>
      <c r="I434" s="305"/>
      <c r="J434" s="300" t="s">
        <v>2334</v>
      </c>
      <c r="K434" s="287"/>
      <c r="L434" s="287"/>
      <c r="M434" s="287"/>
      <c r="N434" s="287"/>
      <c r="O434" s="287"/>
      <c r="P434" s="288"/>
      <c r="Q434" s="294"/>
      <c r="R434" s="303"/>
      <c r="S434" s="305"/>
      <c r="T434" s="305"/>
      <c r="U434" s="305"/>
      <c r="V434" s="305"/>
      <c r="W434" s="300" t="s">
        <v>2335</v>
      </c>
      <c r="X434" s="287"/>
      <c r="Y434" s="287"/>
      <c r="Z434" s="287"/>
      <c r="AA434" s="287"/>
      <c r="AB434" s="287"/>
      <c r="AC434" s="288"/>
      <c r="AD434" s="289" t="str">
        <f t="shared" si="3"/>
        <v>デバイス種別/equipKind</v>
      </c>
      <c r="AE434" s="290" t="s">
        <v>525</v>
      </c>
      <c r="AF434" s="290" t="s">
        <v>565</v>
      </c>
      <c r="AG434" s="297" t="s">
        <v>565</v>
      </c>
      <c r="AH434" s="291"/>
      <c r="AI434" s="282">
        <v>2507.0</v>
      </c>
      <c r="AJ434" s="292" t="str">
        <f t="shared" si="17"/>
        <v>#REF!</v>
      </c>
      <c r="AK434" s="292" t="str">
        <f t="shared" si="18"/>
        <v>#REF!</v>
      </c>
      <c r="AL434" s="299" t="s">
        <v>2330</v>
      </c>
      <c r="AM434" s="291"/>
      <c r="AN434" s="291"/>
    </row>
    <row r="435" ht="15.75" customHeight="1" outlineLevel="1">
      <c r="A435" s="282">
        <v>392.0</v>
      </c>
      <c r="B435" s="282">
        <v>375.0</v>
      </c>
      <c r="C435" s="282">
        <f t="shared" si="12"/>
        <v>430</v>
      </c>
      <c r="D435" s="294"/>
      <c r="E435" s="303"/>
      <c r="F435" s="305"/>
      <c r="G435" s="305"/>
      <c r="H435" s="305"/>
      <c r="I435" s="305"/>
      <c r="J435" s="305"/>
      <c r="K435" s="295" t="s">
        <v>2235</v>
      </c>
      <c r="L435" s="203"/>
      <c r="M435" s="203"/>
      <c r="N435" s="203"/>
      <c r="O435" s="203"/>
      <c r="P435" s="204"/>
      <c r="Q435" s="294"/>
      <c r="R435" s="303"/>
      <c r="S435" s="305"/>
      <c r="T435" s="305"/>
      <c r="U435" s="305"/>
      <c r="V435" s="305"/>
      <c r="W435" s="305"/>
      <c r="X435" s="295" t="s">
        <v>2236</v>
      </c>
      <c r="Y435" s="203"/>
      <c r="Z435" s="203"/>
      <c r="AA435" s="203"/>
      <c r="AB435" s="203"/>
      <c r="AC435" s="204"/>
      <c r="AD435" s="289" t="str">
        <f t="shared" si="3"/>
        <v>コード/code</v>
      </c>
      <c r="AE435" s="290" t="s">
        <v>19</v>
      </c>
      <c r="AF435" s="290">
        <v>2.0</v>
      </c>
      <c r="AG435" s="297" t="s">
        <v>565</v>
      </c>
      <c r="AH435" s="291"/>
      <c r="AI435" s="282">
        <v>2507.0</v>
      </c>
      <c r="AJ435" s="292" t="str">
        <f t="shared" si="17"/>
        <v>#REF!</v>
      </c>
      <c r="AK435" s="292" t="str">
        <f t="shared" si="18"/>
        <v>#REF!</v>
      </c>
      <c r="AL435" s="293"/>
      <c r="AM435" s="291"/>
      <c r="AN435" s="291"/>
    </row>
    <row r="436" ht="15.75" customHeight="1" outlineLevel="1">
      <c r="A436" s="282">
        <v>393.0</v>
      </c>
      <c r="B436" s="282">
        <v>376.0</v>
      </c>
      <c r="C436" s="282">
        <f t="shared" si="12"/>
        <v>431</v>
      </c>
      <c r="D436" s="294"/>
      <c r="E436" s="303"/>
      <c r="F436" s="305"/>
      <c r="G436" s="305"/>
      <c r="H436" s="305"/>
      <c r="I436" s="305"/>
      <c r="J436" s="305"/>
      <c r="K436" s="295" t="s">
        <v>2237</v>
      </c>
      <c r="L436" s="203"/>
      <c r="M436" s="203"/>
      <c r="N436" s="203"/>
      <c r="O436" s="203"/>
      <c r="P436" s="204"/>
      <c r="Q436" s="294"/>
      <c r="R436" s="303"/>
      <c r="S436" s="305"/>
      <c r="T436" s="305"/>
      <c r="U436" s="305"/>
      <c r="V436" s="305"/>
      <c r="W436" s="305"/>
      <c r="X436" s="295" t="s">
        <v>2238</v>
      </c>
      <c r="Y436" s="203"/>
      <c r="Z436" s="203"/>
      <c r="AA436" s="203"/>
      <c r="AB436" s="203"/>
      <c r="AC436" s="204"/>
      <c r="AD436" s="289" t="str">
        <f t="shared" si="3"/>
        <v>名称/codeNm</v>
      </c>
      <c r="AE436" s="290" t="s">
        <v>19</v>
      </c>
      <c r="AF436" s="290">
        <v>256.0</v>
      </c>
      <c r="AG436" s="297" t="s">
        <v>565</v>
      </c>
      <c r="AH436" s="291"/>
      <c r="AI436" s="282">
        <v>2507.0</v>
      </c>
      <c r="AJ436" s="292" t="str">
        <f t="shared" si="17"/>
        <v>#REF!</v>
      </c>
      <c r="AK436" s="292" t="str">
        <f t="shared" si="18"/>
        <v>#REF!</v>
      </c>
      <c r="AL436" s="293" t="s">
        <v>2336</v>
      </c>
      <c r="AM436" s="291"/>
      <c r="AN436" s="291"/>
    </row>
    <row r="437" ht="15.75" customHeight="1" outlineLevel="1">
      <c r="A437" s="282">
        <v>394.0</v>
      </c>
      <c r="B437" s="282">
        <v>377.0</v>
      </c>
      <c r="C437" s="282">
        <f t="shared" si="12"/>
        <v>432</v>
      </c>
      <c r="D437" s="294"/>
      <c r="E437" s="303"/>
      <c r="F437" s="305"/>
      <c r="G437" s="305"/>
      <c r="H437" s="305"/>
      <c r="I437" s="305"/>
      <c r="J437" s="300" t="s">
        <v>2337</v>
      </c>
      <c r="K437" s="287"/>
      <c r="L437" s="287"/>
      <c r="M437" s="287"/>
      <c r="N437" s="287"/>
      <c r="O437" s="287"/>
      <c r="P437" s="288"/>
      <c r="Q437" s="294"/>
      <c r="R437" s="303"/>
      <c r="S437" s="305"/>
      <c r="T437" s="305"/>
      <c r="U437" s="305"/>
      <c r="V437" s="305"/>
      <c r="W437" s="300" t="s">
        <v>307</v>
      </c>
      <c r="X437" s="287"/>
      <c r="Y437" s="287"/>
      <c r="Z437" s="287"/>
      <c r="AA437" s="287"/>
      <c r="AB437" s="287"/>
      <c r="AC437" s="288"/>
      <c r="AD437" s="289" t="str">
        <f t="shared" si="3"/>
        <v>会社/company</v>
      </c>
      <c r="AE437" s="290" t="s">
        <v>525</v>
      </c>
      <c r="AF437" s="290" t="s">
        <v>565</v>
      </c>
      <c r="AG437" s="297" t="s">
        <v>565</v>
      </c>
      <c r="AH437" s="291"/>
      <c r="AI437" s="282">
        <v>2507.0</v>
      </c>
      <c r="AJ437" s="292" t="str">
        <f t="shared" si="17"/>
        <v>#REF!</v>
      </c>
      <c r="AK437" s="292" t="str">
        <f t="shared" si="18"/>
        <v>#REF!</v>
      </c>
      <c r="AL437" s="299" t="s">
        <v>2330</v>
      </c>
      <c r="AM437" s="291"/>
      <c r="AN437" s="291"/>
    </row>
    <row r="438" ht="15.75" customHeight="1" outlineLevel="1">
      <c r="A438" s="282">
        <v>395.0</v>
      </c>
      <c r="B438" s="282">
        <v>378.0</v>
      </c>
      <c r="C438" s="282">
        <f t="shared" si="12"/>
        <v>433</v>
      </c>
      <c r="D438" s="309"/>
      <c r="E438" s="310"/>
      <c r="F438" s="311"/>
      <c r="G438" s="311"/>
      <c r="H438" s="311"/>
      <c r="I438" s="311"/>
      <c r="J438" s="311"/>
      <c r="K438" s="312" t="s">
        <v>2235</v>
      </c>
      <c r="L438" s="203"/>
      <c r="M438" s="203"/>
      <c r="N438" s="203"/>
      <c r="O438" s="203"/>
      <c r="P438" s="204"/>
      <c r="Q438" s="309"/>
      <c r="R438" s="310"/>
      <c r="S438" s="311"/>
      <c r="T438" s="311"/>
      <c r="U438" s="311"/>
      <c r="V438" s="311"/>
      <c r="W438" s="311"/>
      <c r="X438" s="312" t="s">
        <v>2236</v>
      </c>
      <c r="Y438" s="203"/>
      <c r="Z438" s="203"/>
      <c r="AA438" s="203"/>
      <c r="AB438" s="203"/>
      <c r="AC438" s="204"/>
      <c r="AD438" s="289" t="str">
        <f t="shared" si="3"/>
        <v>コード/code</v>
      </c>
      <c r="AE438" s="290" t="s">
        <v>19</v>
      </c>
      <c r="AF438" s="290">
        <v>3.0</v>
      </c>
      <c r="AG438" s="290" t="s">
        <v>565</v>
      </c>
      <c r="AH438" s="291"/>
      <c r="AI438" s="282">
        <v>2507.0</v>
      </c>
      <c r="AJ438" s="292" t="str">
        <f t="shared" si="17"/>
        <v>#REF!</v>
      </c>
      <c r="AK438" s="292" t="str">
        <f t="shared" si="18"/>
        <v>#REF!</v>
      </c>
      <c r="AL438" s="293"/>
      <c r="AM438" s="291"/>
      <c r="AN438" s="291"/>
    </row>
    <row r="439" ht="15.75" customHeight="1" outlineLevel="1">
      <c r="A439" s="282">
        <v>396.0</v>
      </c>
      <c r="B439" s="282">
        <v>379.0</v>
      </c>
      <c r="C439" s="282">
        <f t="shared" si="12"/>
        <v>434</v>
      </c>
      <c r="D439" s="294"/>
      <c r="E439" s="303"/>
      <c r="F439" s="305"/>
      <c r="G439" s="305"/>
      <c r="H439" s="305"/>
      <c r="I439" s="305"/>
      <c r="J439" s="305"/>
      <c r="K439" s="295" t="s">
        <v>2237</v>
      </c>
      <c r="L439" s="203"/>
      <c r="M439" s="203"/>
      <c r="N439" s="203"/>
      <c r="O439" s="203"/>
      <c r="P439" s="204"/>
      <c r="Q439" s="294"/>
      <c r="R439" s="303"/>
      <c r="S439" s="305"/>
      <c r="T439" s="305"/>
      <c r="U439" s="305"/>
      <c r="V439" s="305"/>
      <c r="W439" s="305"/>
      <c r="X439" s="295" t="s">
        <v>2238</v>
      </c>
      <c r="Y439" s="203"/>
      <c r="Z439" s="203"/>
      <c r="AA439" s="203"/>
      <c r="AB439" s="203"/>
      <c r="AC439" s="204"/>
      <c r="AD439" s="289" t="str">
        <f t="shared" si="3"/>
        <v>名称/codeNm</v>
      </c>
      <c r="AE439" s="290" t="s">
        <v>19</v>
      </c>
      <c r="AF439" s="290">
        <v>256.0</v>
      </c>
      <c r="AG439" s="297" t="s">
        <v>565</v>
      </c>
      <c r="AH439" s="291"/>
      <c r="AI439" s="282">
        <v>2507.0</v>
      </c>
      <c r="AJ439" s="292" t="str">
        <f t="shared" si="17"/>
        <v>#REF!</v>
      </c>
      <c r="AK439" s="292" t="str">
        <f t="shared" si="18"/>
        <v>#REF!</v>
      </c>
      <c r="AL439" s="293" t="s">
        <v>2338</v>
      </c>
      <c r="AM439" s="291"/>
      <c r="AN439" s="291"/>
    </row>
    <row r="440" ht="15.75" customHeight="1" outlineLevel="1">
      <c r="A440" s="282">
        <v>397.0</v>
      </c>
      <c r="B440" s="282">
        <v>380.0</v>
      </c>
      <c r="C440" s="282">
        <f t="shared" si="12"/>
        <v>435</v>
      </c>
      <c r="D440" s="309"/>
      <c r="E440" s="310"/>
      <c r="F440" s="311"/>
      <c r="G440" s="311"/>
      <c r="H440" s="311"/>
      <c r="I440" s="316" t="s">
        <v>1846</v>
      </c>
      <c r="J440" s="284"/>
      <c r="K440" s="284"/>
      <c r="L440" s="284"/>
      <c r="M440" s="284"/>
      <c r="N440" s="284"/>
      <c r="O440" s="284"/>
      <c r="P440" s="285"/>
      <c r="Q440" s="309"/>
      <c r="R440" s="310"/>
      <c r="S440" s="311"/>
      <c r="T440" s="311"/>
      <c r="U440" s="311"/>
      <c r="V440" s="316" t="s">
        <v>1863</v>
      </c>
      <c r="W440" s="284"/>
      <c r="X440" s="284"/>
      <c r="Y440" s="284"/>
      <c r="Z440" s="284"/>
      <c r="AA440" s="284"/>
      <c r="AB440" s="284"/>
      <c r="AC440" s="285"/>
      <c r="AD440" s="289" t="str">
        <f t="shared" si="3"/>
        <v>キャンセラ型式/cancellerDev</v>
      </c>
      <c r="AE440" s="290" t="s">
        <v>525</v>
      </c>
      <c r="AF440" s="290" t="s">
        <v>565</v>
      </c>
      <c r="AG440" s="290" t="s">
        <v>565</v>
      </c>
      <c r="AH440" s="291"/>
      <c r="AI440" s="282">
        <v>2508.0</v>
      </c>
      <c r="AJ440" s="292" t="str">
        <f t="shared" si="17"/>
        <v>#REF!</v>
      </c>
      <c r="AK440" s="292" t="str">
        <f t="shared" si="18"/>
        <v>#REF!</v>
      </c>
      <c r="AL440" s="299"/>
      <c r="AM440" s="291"/>
      <c r="AN440" s="291"/>
    </row>
    <row r="441" ht="15.75" customHeight="1" outlineLevel="1">
      <c r="A441" s="282">
        <v>398.0</v>
      </c>
      <c r="B441" s="282">
        <v>381.0</v>
      </c>
      <c r="C441" s="282">
        <f t="shared" si="12"/>
        <v>436</v>
      </c>
      <c r="D441" s="294"/>
      <c r="E441" s="303"/>
      <c r="F441" s="305"/>
      <c r="G441" s="305"/>
      <c r="H441" s="305"/>
      <c r="I441" s="305"/>
      <c r="J441" s="295" t="s">
        <v>2314</v>
      </c>
      <c r="K441" s="203"/>
      <c r="L441" s="203"/>
      <c r="M441" s="203"/>
      <c r="N441" s="203"/>
      <c r="O441" s="203"/>
      <c r="P441" s="204"/>
      <c r="Q441" s="294"/>
      <c r="R441" s="303"/>
      <c r="S441" s="305"/>
      <c r="T441" s="305"/>
      <c r="U441" s="305"/>
      <c r="V441" s="305"/>
      <c r="W441" s="295" t="s">
        <v>2124</v>
      </c>
      <c r="X441" s="203"/>
      <c r="Y441" s="203"/>
      <c r="Z441" s="203"/>
      <c r="AA441" s="203"/>
      <c r="AB441" s="203"/>
      <c r="AC441" s="204"/>
      <c r="AD441" s="289" t="str">
        <f t="shared" si="3"/>
        <v>機器仕様ID/devEquipId</v>
      </c>
      <c r="AE441" s="290" t="s">
        <v>261</v>
      </c>
      <c r="AF441" s="290" t="s">
        <v>565</v>
      </c>
      <c r="AG441" s="297" t="s">
        <v>565</v>
      </c>
      <c r="AH441" s="291"/>
      <c r="AI441" s="282">
        <v>2508.0</v>
      </c>
      <c r="AJ441" s="292" t="str">
        <f t="shared" si="17"/>
        <v>#REF!</v>
      </c>
      <c r="AK441" s="292" t="str">
        <f t="shared" si="18"/>
        <v>#REF!</v>
      </c>
      <c r="AL441" s="293"/>
      <c r="AM441" s="291"/>
      <c r="AN441" s="291"/>
    </row>
    <row r="442" ht="15.75" customHeight="1" outlineLevel="1">
      <c r="A442" s="282">
        <v>399.0</v>
      </c>
      <c r="B442" s="282">
        <v>382.0</v>
      </c>
      <c r="C442" s="282">
        <f t="shared" si="12"/>
        <v>437</v>
      </c>
      <c r="D442" s="294"/>
      <c r="E442" s="303"/>
      <c r="F442" s="305"/>
      <c r="G442" s="305"/>
      <c r="H442" s="305"/>
      <c r="I442" s="305"/>
      <c r="J442" s="295" t="s">
        <v>2312</v>
      </c>
      <c r="K442" s="203"/>
      <c r="L442" s="203"/>
      <c r="M442" s="203"/>
      <c r="N442" s="203"/>
      <c r="O442" s="203"/>
      <c r="P442" s="204"/>
      <c r="Q442" s="294"/>
      <c r="R442" s="303"/>
      <c r="S442" s="305"/>
      <c r="T442" s="305"/>
      <c r="U442" s="305"/>
      <c r="V442" s="305"/>
      <c r="W442" s="295" t="s">
        <v>1679</v>
      </c>
      <c r="X442" s="203"/>
      <c r="Y442" s="203"/>
      <c r="Z442" s="203"/>
      <c r="AA442" s="203"/>
      <c r="AB442" s="203"/>
      <c r="AC442" s="204"/>
      <c r="AD442" s="289" t="str">
        <f t="shared" si="3"/>
        <v>型式/equipModelNm</v>
      </c>
      <c r="AE442" s="290" t="s">
        <v>19</v>
      </c>
      <c r="AF442" s="290">
        <v>64.0</v>
      </c>
      <c r="AG442" s="297" t="s">
        <v>565</v>
      </c>
      <c r="AH442" s="291"/>
      <c r="AI442" s="282">
        <v>2508.0</v>
      </c>
      <c r="AJ442" s="292" t="str">
        <f t="shared" si="17"/>
        <v>#REF!</v>
      </c>
      <c r="AK442" s="292" t="str">
        <f t="shared" si="18"/>
        <v>#REF!</v>
      </c>
      <c r="AL442" s="293" t="s">
        <v>2330</v>
      </c>
      <c r="AM442" s="291"/>
      <c r="AN442" s="291"/>
    </row>
    <row r="443" ht="15.75" customHeight="1" outlineLevel="1">
      <c r="A443" s="282">
        <v>400.0</v>
      </c>
      <c r="B443" s="282">
        <v>383.0</v>
      </c>
      <c r="C443" s="282">
        <f t="shared" si="12"/>
        <v>438</v>
      </c>
      <c r="D443" s="294"/>
      <c r="E443" s="303"/>
      <c r="F443" s="305"/>
      <c r="G443" s="305"/>
      <c r="H443" s="305"/>
      <c r="I443" s="305"/>
      <c r="J443" s="295" t="s">
        <v>2315</v>
      </c>
      <c r="K443" s="203"/>
      <c r="L443" s="203"/>
      <c r="M443" s="203"/>
      <c r="N443" s="203"/>
      <c r="O443" s="203"/>
      <c r="P443" s="204"/>
      <c r="Q443" s="294"/>
      <c r="R443" s="303"/>
      <c r="S443" s="305"/>
      <c r="T443" s="305"/>
      <c r="U443" s="305"/>
      <c r="V443" s="305"/>
      <c r="W443" s="295" t="s">
        <v>2316</v>
      </c>
      <c r="X443" s="203"/>
      <c r="Y443" s="203"/>
      <c r="Z443" s="203"/>
      <c r="AA443" s="203"/>
      <c r="AB443" s="203"/>
      <c r="AC443" s="204"/>
      <c r="AD443" s="289" t="str">
        <f t="shared" si="3"/>
        <v>認証型式/certEquipModel</v>
      </c>
      <c r="AE443" s="290" t="s">
        <v>19</v>
      </c>
      <c r="AF443" s="297">
        <v>1024.0</v>
      </c>
      <c r="AG443" s="297" t="s">
        <v>565</v>
      </c>
      <c r="AH443" s="291" t="s">
        <v>2317</v>
      </c>
      <c r="AI443" s="282">
        <v>2508.0</v>
      </c>
      <c r="AJ443" s="292" t="str">
        <f t="shared" si="17"/>
        <v>#REF!</v>
      </c>
      <c r="AK443" s="292" t="str">
        <f t="shared" si="18"/>
        <v>#REF!</v>
      </c>
      <c r="AL443" s="293" t="s">
        <v>2330</v>
      </c>
      <c r="AM443" s="291"/>
      <c r="AN443" s="291"/>
    </row>
    <row r="444" ht="15.75" customHeight="1" outlineLevel="1">
      <c r="A444" s="282">
        <v>401.0</v>
      </c>
      <c r="B444" s="282">
        <v>384.0</v>
      </c>
      <c r="C444" s="282">
        <f t="shared" si="12"/>
        <v>439</v>
      </c>
      <c r="D444" s="294"/>
      <c r="E444" s="303"/>
      <c r="F444" s="305"/>
      <c r="G444" s="305"/>
      <c r="H444" s="305"/>
      <c r="I444" s="305"/>
      <c r="J444" s="300" t="s">
        <v>235</v>
      </c>
      <c r="K444" s="287"/>
      <c r="L444" s="287"/>
      <c r="M444" s="287"/>
      <c r="N444" s="287"/>
      <c r="O444" s="287"/>
      <c r="P444" s="288"/>
      <c r="Q444" s="294"/>
      <c r="R444" s="303"/>
      <c r="S444" s="305"/>
      <c r="T444" s="305"/>
      <c r="U444" s="305"/>
      <c r="V444" s="305"/>
      <c r="W444" s="300" t="s">
        <v>1680</v>
      </c>
      <c r="X444" s="287"/>
      <c r="Y444" s="287"/>
      <c r="Z444" s="287"/>
      <c r="AA444" s="287"/>
      <c r="AB444" s="287"/>
      <c r="AC444" s="288"/>
      <c r="AD444" s="289" t="str">
        <f t="shared" si="3"/>
        <v>メーカー/maker</v>
      </c>
      <c r="AE444" s="290" t="s">
        <v>525</v>
      </c>
      <c r="AF444" s="290" t="s">
        <v>565</v>
      </c>
      <c r="AG444" s="297" t="s">
        <v>565</v>
      </c>
      <c r="AH444" s="291"/>
      <c r="AI444" s="282">
        <v>2508.0</v>
      </c>
      <c r="AJ444" s="292" t="str">
        <f t="shared" si="17"/>
        <v>#REF!</v>
      </c>
      <c r="AK444" s="292" t="str">
        <f t="shared" si="18"/>
        <v>#REF!</v>
      </c>
      <c r="AL444" s="299" t="s">
        <v>2330</v>
      </c>
      <c r="AM444" s="291"/>
      <c r="AN444" s="291"/>
    </row>
    <row r="445" ht="15.75" customHeight="1" outlineLevel="1">
      <c r="A445" s="282">
        <v>402.0</v>
      </c>
      <c r="B445" s="282">
        <v>385.0</v>
      </c>
      <c r="C445" s="282">
        <f t="shared" si="12"/>
        <v>440</v>
      </c>
      <c r="D445" s="294"/>
      <c r="E445" s="303"/>
      <c r="F445" s="305"/>
      <c r="G445" s="305"/>
      <c r="H445" s="305"/>
      <c r="I445" s="305"/>
      <c r="J445" s="305"/>
      <c r="K445" s="295" t="s">
        <v>2235</v>
      </c>
      <c r="L445" s="203"/>
      <c r="M445" s="203"/>
      <c r="N445" s="203"/>
      <c r="O445" s="203"/>
      <c r="P445" s="204"/>
      <c r="Q445" s="294"/>
      <c r="R445" s="303"/>
      <c r="S445" s="305"/>
      <c r="T445" s="305"/>
      <c r="U445" s="305"/>
      <c r="V445" s="305"/>
      <c r="W445" s="305"/>
      <c r="X445" s="295" t="s">
        <v>2331</v>
      </c>
      <c r="Y445" s="203"/>
      <c r="Z445" s="203"/>
      <c r="AA445" s="203"/>
      <c r="AB445" s="203"/>
      <c r="AC445" s="204"/>
      <c r="AD445" s="289" t="str">
        <f t="shared" si="3"/>
        <v>コード/makerCd</v>
      </c>
      <c r="AE445" s="290" t="s">
        <v>261</v>
      </c>
      <c r="AF445" s="290" t="s">
        <v>565</v>
      </c>
      <c r="AG445" s="297" t="s">
        <v>565</v>
      </c>
      <c r="AH445" s="291"/>
      <c r="AI445" s="282">
        <v>2508.0</v>
      </c>
      <c r="AJ445" s="292" t="str">
        <f t="shared" si="17"/>
        <v>#REF!</v>
      </c>
      <c r="AK445" s="292" t="str">
        <f t="shared" si="18"/>
        <v>#REF!</v>
      </c>
      <c r="AL445" s="293"/>
      <c r="AM445" s="291"/>
      <c r="AN445" s="291"/>
    </row>
    <row r="446" ht="15.75" customHeight="1" outlineLevel="1">
      <c r="A446" s="282">
        <v>403.0</v>
      </c>
      <c r="B446" s="282">
        <v>386.0</v>
      </c>
      <c r="C446" s="282">
        <f t="shared" si="12"/>
        <v>441</v>
      </c>
      <c r="D446" s="294"/>
      <c r="E446" s="303"/>
      <c r="F446" s="305"/>
      <c r="G446" s="305"/>
      <c r="H446" s="305"/>
      <c r="I446" s="305"/>
      <c r="J446" s="305"/>
      <c r="K446" s="295" t="s">
        <v>2237</v>
      </c>
      <c r="L446" s="203"/>
      <c r="M446" s="203"/>
      <c r="N446" s="203"/>
      <c r="O446" s="203"/>
      <c r="P446" s="204"/>
      <c r="Q446" s="294"/>
      <c r="R446" s="303"/>
      <c r="S446" s="305"/>
      <c r="T446" s="305"/>
      <c r="U446" s="305"/>
      <c r="V446" s="305"/>
      <c r="W446" s="305"/>
      <c r="X446" s="295" t="s">
        <v>2332</v>
      </c>
      <c r="Y446" s="203"/>
      <c r="Z446" s="203"/>
      <c r="AA446" s="203"/>
      <c r="AB446" s="203"/>
      <c r="AC446" s="204"/>
      <c r="AD446" s="289" t="str">
        <f t="shared" si="3"/>
        <v>名称/makerNm</v>
      </c>
      <c r="AE446" s="290" t="s">
        <v>19</v>
      </c>
      <c r="AF446" s="290">
        <v>256.0</v>
      </c>
      <c r="AG446" s="297" t="s">
        <v>565</v>
      </c>
      <c r="AH446" s="291"/>
      <c r="AI446" s="282">
        <v>2508.0</v>
      </c>
      <c r="AJ446" s="292" t="str">
        <f t="shared" si="17"/>
        <v>#REF!</v>
      </c>
      <c r="AK446" s="292" t="str">
        <f t="shared" si="18"/>
        <v>#REF!</v>
      </c>
      <c r="AL446" s="293" t="s">
        <v>2333</v>
      </c>
      <c r="AM446" s="291"/>
      <c r="AN446" s="291"/>
    </row>
    <row r="447" ht="15.75" customHeight="1" outlineLevel="1">
      <c r="A447" s="282">
        <v>404.0</v>
      </c>
      <c r="B447" s="282">
        <v>387.0</v>
      </c>
      <c r="C447" s="282">
        <f t="shared" si="12"/>
        <v>442</v>
      </c>
      <c r="D447" s="294"/>
      <c r="E447" s="303"/>
      <c r="F447" s="305"/>
      <c r="G447" s="305"/>
      <c r="H447" s="305"/>
      <c r="I447" s="305"/>
      <c r="J447" s="300" t="s">
        <v>2334</v>
      </c>
      <c r="K447" s="287"/>
      <c r="L447" s="287"/>
      <c r="M447" s="287"/>
      <c r="N447" s="287"/>
      <c r="O447" s="287"/>
      <c r="P447" s="288"/>
      <c r="Q447" s="294"/>
      <c r="R447" s="303"/>
      <c r="S447" s="305"/>
      <c r="T447" s="305"/>
      <c r="U447" s="305"/>
      <c r="V447" s="305"/>
      <c r="W447" s="300" t="s">
        <v>2335</v>
      </c>
      <c r="X447" s="287"/>
      <c r="Y447" s="287"/>
      <c r="Z447" s="287"/>
      <c r="AA447" s="287"/>
      <c r="AB447" s="287"/>
      <c r="AC447" s="288"/>
      <c r="AD447" s="289" t="str">
        <f t="shared" si="3"/>
        <v>デバイス種別/equipKind</v>
      </c>
      <c r="AE447" s="290" t="s">
        <v>525</v>
      </c>
      <c r="AF447" s="290" t="s">
        <v>565</v>
      </c>
      <c r="AG447" s="297" t="s">
        <v>565</v>
      </c>
      <c r="AH447" s="291"/>
      <c r="AI447" s="282">
        <v>2508.0</v>
      </c>
      <c r="AJ447" s="292" t="str">
        <f t="shared" si="17"/>
        <v>#REF!</v>
      </c>
      <c r="AK447" s="292" t="str">
        <f t="shared" si="18"/>
        <v>#REF!</v>
      </c>
      <c r="AL447" s="299" t="s">
        <v>2330</v>
      </c>
      <c r="AM447" s="291"/>
      <c r="AN447" s="291"/>
    </row>
    <row r="448" ht="15.75" customHeight="1" outlineLevel="1">
      <c r="A448" s="282">
        <v>405.0</v>
      </c>
      <c r="B448" s="282">
        <v>388.0</v>
      </c>
      <c r="C448" s="282">
        <f t="shared" si="12"/>
        <v>443</v>
      </c>
      <c r="D448" s="294"/>
      <c r="E448" s="303"/>
      <c r="F448" s="305"/>
      <c r="G448" s="305"/>
      <c r="H448" s="305"/>
      <c r="I448" s="305"/>
      <c r="J448" s="305"/>
      <c r="K448" s="295" t="s">
        <v>2235</v>
      </c>
      <c r="L448" s="203"/>
      <c r="M448" s="203"/>
      <c r="N448" s="203"/>
      <c r="O448" s="203"/>
      <c r="P448" s="204"/>
      <c r="Q448" s="294"/>
      <c r="R448" s="303"/>
      <c r="S448" s="305"/>
      <c r="T448" s="305"/>
      <c r="U448" s="305"/>
      <c r="V448" s="305"/>
      <c r="W448" s="305"/>
      <c r="X448" s="295" t="s">
        <v>2236</v>
      </c>
      <c r="Y448" s="203"/>
      <c r="Z448" s="203"/>
      <c r="AA448" s="203"/>
      <c r="AB448" s="203"/>
      <c r="AC448" s="204"/>
      <c r="AD448" s="289" t="str">
        <f t="shared" si="3"/>
        <v>コード/code</v>
      </c>
      <c r="AE448" s="290" t="s">
        <v>19</v>
      </c>
      <c r="AF448" s="290">
        <v>2.0</v>
      </c>
      <c r="AG448" s="297" t="s">
        <v>565</v>
      </c>
      <c r="AH448" s="291"/>
      <c r="AI448" s="282">
        <v>2508.0</v>
      </c>
      <c r="AJ448" s="292" t="str">
        <f t="shared" si="17"/>
        <v>#REF!</v>
      </c>
      <c r="AK448" s="292" t="str">
        <f t="shared" si="18"/>
        <v>#REF!</v>
      </c>
      <c r="AL448" s="293"/>
      <c r="AM448" s="291"/>
      <c r="AN448" s="291"/>
    </row>
    <row r="449" ht="15.75" customHeight="1" outlineLevel="1">
      <c r="A449" s="282">
        <v>406.0</v>
      </c>
      <c r="B449" s="282">
        <v>389.0</v>
      </c>
      <c r="C449" s="282">
        <f t="shared" si="12"/>
        <v>444</v>
      </c>
      <c r="D449" s="294"/>
      <c r="E449" s="303"/>
      <c r="F449" s="305"/>
      <c r="G449" s="305"/>
      <c r="H449" s="305"/>
      <c r="I449" s="305"/>
      <c r="J449" s="305"/>
      <c r="K449" s="295" t="s">
        <v>2237</v>
      </c>
      <c r="L449" s="203"/>
      <c r="M449" s="203"/>
      <c r="N449" s="203"/>
      <c r="O449" s="203"/>
      <c r="P449" s="204"/>
      <c r="Q449" s="294"/>
      <c r="R449" s="303"/>
      <c r="S449" s="305"/>
      <c r="T449" s="305"/>
      <c r="U449" s="305"/>
      <c r="V449" s="305"/>
      <c r="W449" s="305"/>
      <c r="X449" s="295" t="s">
        <v>2238</v>
      </c>
      <c r="Y449" s="203"/>
      <c r="Z449" s="203"/>
      <c r="AA449" s="203"/>
      <c r="AB449" s="203"/>
      <c r="AC449" s="204"/>
      <c r="AD449" s="289" t="str">
        <f t="shared" si="3"/>
        <v>名称/codeNm</v>
      </c>
      <c r="AE449" s="290" t="s">
        <v>19</v>
      </c>
      <c r="AF449" s="290">
        <v>256.0</v>
      </c>
      <c r="AG449" s="297" t="s">
        <v>565</v>
      </c>
      <c r="AH449" s="291"/>
      <c r="AI449" s="282">
        <v>2508.0</v>
      </c>
      <c r="AJ449" s="292" t="str">
        <f t="shared" si="17"/>
        <v>#REF!</v>
      </c>
      <c r="AK449" s="292" t="str">
        <f t="shared" si="18"/>
        <v>#REF!</v>
      </c>
      <c r="AL449" s="293" t="s">
        <v>2336</v>
      </c>
      <c r="AM449" s="291"/>
      <c r="AN449" s="291"/>
    </row>
    <row r="450" ht="15.75" customHeight="1" outlineLevel="1">
      <c r="A450" s="282">
        <v>407.0</v>
      </c>
      <c r="B450" s="282">
        <v>390.0</v>
      </c>
      <c r="C450" s="282">
        <f t="shared" si="12"/>
        <v>445</v>
      </c>
      <c r="D450" s="294"/>
      <c r="E450" s="303"/>
      <c r="F450" s="305"/>
      <c r="G450" s="305"/>
      <c r="H450" s="305"/>
      <c r="I450" s="305"/>
      <c r="J450" s="300" t="s">
        <v>2337</v>
      </c>
      <c r="K450" s="287"/>
      <c r="L450" s="287"/>
      <c r="M450" s="287"/>
      <c r="N450" s="287"/>
      <c r="O450" s="287"/>
      <c r="P450" s="288"/>
      <c r="Q450" s="294"/>
      <c r="R450" s="303"/>
      <c r="S450" s="305"/>
      <c r="T450" s="305"/>
      <c r="U450" s="305"/>
      <c r="V450" s="305"/>
      <c r="W450" s="300" t="s">
        <v>307</v>
      </c>
      <c r="X450" s="287"/>
      <c r="Y450" s="287"/>
      <c r="Z450" s="287"/>
      <c r="AA450" s="287"/>
      <c r="AB450" s="287"/>
      <c r="AC450" s="288"/>
      <c r="AD450" s="289" t="str">
        <f t="shared" si="3"/>
        <v>会社/company</v>
      </c>
      <c r="AE450" s="290" t="s">
        <v>525</v>
      </c>
      <c r="AF450" s="290" t="s">
        <v>565</v>
      </c>
      <c r="AG450" s="297" t="s">
        <v>565</v>
      </c>
      <c r="AH450" s="291"/>
      <c r="AI450" s="282">
        <v>2508.0</v>
      </c>
      <c r="AJ450" s="292" t="str">
        <f t="shared" si="17"/>
        <v>#REF!</v>
      </c>
      <c r="AK450" s="292" t="str">
        <f t="shared" si="18"/>
        <v>#REF!</v>
      </c>
      <c r="AL450" s="299" t="s">
        <v>2330</v>
      </c>
      <c r="AM450" s="291"/>
      <c r="AN450" s="291"/>
    </row>
    <row r="451" ht="15.75" customHeight="1" outlineLevel="1">
      <c r="A451" s="282">
        <v>408.0</v>
      </c>
      <c r="B451" s="282">
        <v>391.0</v>
      </c>
      <c r="C451" s="282">
        <f t="shared" si="12"/>
        <v>446</v>
      </c>
      <c r="D451" s="309"/>
      <c r="E451" s="310"/>
      <c r="F451" s="311"/>
      <c r="G451" s="311"/>
      <c r="H451" s="311"/>
      <c r="I451" s="311"/>
      <c r="J451" s="311"/>
      <c r="K451" s="312" t="s">
        <v>2235</v>
      </c>
      <c r="L451" s="203"/>
      <c r="M451" s="203"/>
      <c r="N451" s="203"/>
      <c r="O451" s="203"/>
      <c r="P451" s="204"/>
      <c r="Q451" s="309"/>
      <c r="R451" s="310"/>
      <c r="S451" s="311"/>
      <c r="T451" s="311"/>
      <c r="U451" s="311"/>
      <c r="V451" s="311"/>
      <c r="W451" s="311"/>
      <c r="X451" s="312" t="s">
        <v>2236</v>
      </c>
      <c r="Y451" s="203"/>
      <c r="Z451" s="203"/>
      <c r="AA451" s="203"/>
      <c r="AB451" s="203"/>
      <c r="AC451" s="204"/>
      <c r="AD451" s="289" t="str">
        <f t="shared" si="3"/>
        <v>コード/code</v>
      </c>
      <c r="AE451" s="290" t="s">
        <v>19</v>
      </c>
      <c r="AF451" s="290">
        <v>3.0</v>
      </c>
      <c r="AG451" s="290" t="s">
        <v>565</v>
      </c>
      <c r="AH451" s="291"/>
      <c r="AI451" s="282">
        <v>2508.0</v>
      </c>
      <c r="AJ451" s="292" t="str">
        <f t="shared" si="17"/>
        <v>#REF!</v>
      </c>
      <c r="AK451" s="292" t="str">
        <f t="shared" si="18"/>
        <v>#REF!</v>
      </c>
      <c r="AL451" s="293"/>
      <c r="AM451" s="291"/>
      <c r="AN451" s="291"/>
    </row>
    <row r="452" ht="15.75" customHeight="1" outlineLevel="1">
      <c r="A452" s="282">
        <v>409.0</v>
      </c>
      <c r="B452" s="282">
        <v>392.0</v>
      </c>
      <c r="C452" s="282">
        <f t="shared" si="12"/>
        <v>447</v>
      </c>
      <c r="D452" s="294"/>
      <c r="E452" s="303"/>
      <c r="F452" s="305"/>
      <c r="G452" s="305"/>
      <c r="H452" s="305"/>
      <c r="I452" s="305"/>
      <c r="J452" s="305"/>
      <c r="K452" s="295" t="s">
        <v>2237</v>
      </c>
      <c r="L452" s="203"/>
      <c r="M452" s="203"/>
      <c r="N452" s="203"/>
      <c r="O452" s="203"/>
      <c r="P452" s="204"/>
      <c r="Q452" s="294"/>
      <c r="R452" s="303"/>
      <c r="S452" s="305"/>
      <c r="T452" s="305"/>
      <c r="U452" s="305"/>
      <c r="V452" s="305"/>
      <c r="W452" s="305"/>
      <c r="X452" s="295" t="s">
        <v>2238</v>
      </c>
      <c r="Y452" s="203"/>
      <c r="Z452" s="203"/>
      <c r="AA452" s="203"/>
      <c r="AB452" s="203"/>
      <c r="AC452" s="204"/>
      <c r="AD452" s="289" t="str">
        <f t="shared" si="3"/>
        <v>名称/codeNm</v>
      </c>
      <c r="AE452" s="290" t="s">
        <v>19</v>
      </c>
      <c r="AF452" s="290">
        <v>256.0</v>
      </c>
      <c r="AG452" s="297" t="s">
        <v>565</v>
      </c>
      <c r="AH452" s="291"/>
      <c r="AI452" s="282">
        <v>2508.0</v>
      </c>
      <c r="AJ452" s="292" t="str">
        <f t="shared" si="17"/>
        <v>#REF!</v>
      </c>
      <c r="AK452" s="292" t="str">
        <f t="shared" si="18"/>
        <v>#REF!</v>
      </c>
      <c r="AL452" s="293" t="s">
        <v>2338</v>
      </c>
      <c r="AM452" s="291"/>
      <c r="AN452" s="291"/>
    </row>
    <row r="453" ht="15.75" customHeight="1" outlineLevel="1">
      <c r="A453" s="282">
        <v>410.0</v>
      </c>
      <c r="B453" s="282">
        <v>393.0</v>
      </c>
      <c r="C453" s="282">
        <f t="shared" si="12"/>
        <v>448</v>
      </c>
      <c r="D453" s="294"/>
      <c r="E453" s="303"/>
      <c r="F453" s="305"/>
      <c r="G453" s="305"/>
      <c r="H453" s="305"/>
      <c r="I453" s="300" t="s">
        <v>1847</v>
      </c>
      <c r="J453" s="287"/>
      <c r="K453" s="287"/>
      <c r="L453" s="287"/>
      <c r="M453" s="287"/>
      <c r="N453" s="287"/>
      <c r="O453" s="287"/>
      <c r="P453" s="288"/>
      <c r="Q453" s="294"/>
      <c r="R453" s="303"/>
      <c r="S453" s="305"/>
      <c r="T453" s="305"/>
      <c r="U453" s="305"/>
      <c r="V453" s="300" t="s">
        <v>1864</v>
      </c>
      <c r="W453" s="287"/>
      <c r="X453" s="287"/>
      <c r="Y453" s="287"/>
      <c r="Z453" s="287"/>
      <c r="AA453" s="287"/>
      <c r="AB453" s="287"/>
      <c r="AC453" s="288"/>
      <c r="AD453" s="289" t="str">
        <f t="shared" si="3"/>
        <v>Bias-T型式/biasTDev</v>
      </c>
      <c r="AE453" s="290" t="s">
        <v>525</v>
      </c>
      <c r="AF453" s="290" t="s">
        <v>565</v>
      </c>
      <c r="AG453" s="297" t="s">
        <v>565</v>
      </c>
      <c r="AH453" s="291"/>
      <c r="AI453" s="282">
        <v>2509.0</v>
      </c>
      <c r="AJ453" s="292" t="str">
        <f t="shared" si="17"/>
        <v>#REF!</v>
      </c>
      <c r="AK453" s="292" t="str">
        <f t="shared" si="18"/>
        <v>#REF!</v>
      </c>
      <c r="AL453" s="299"/>
      <c r="AM453" s="291"/>
      <c r="AN453" s="291"/>
    </row>
    <row r="454" ht="15.75" customHeight="1" outlineLevel="1">
      <c r="A454" s="282">
        <v>411.0</v>
      </c>
      <c r="B454" s="282">
        <v>394.0</v>
      </c>
      <c r="C454" s="282">
        <f t="shared" si="12"/>
        <v>449</v>
      </c>
      <c r="D454" s="294"/>
      <c r="E454" s="303"/>
      <c r="F454" s="305"/>
      <c r="G454" s="305"/>
      <c r="H454" s="305"/>
      <c r="I454" s="305"/>
      <c r="J454" s="295" t="s">
        <v>2314</v>
      </c>
      <c r="K454" s="203"/>
      <c r="L454" s="203"/>
      <c r="M454" s="203"/>
      <c r="N454" s="203"/>
      <c r="O454" s="203"/>
      <c r="P454" s="204"/>
      <c r="Q454" s="294"/>
      <c r="R454" s="303"/>
      <c r="S454" s="305"/>
      <c r="T454" s="305"/>
      <c r="U454" s="305"/>
      <c r="V454" s="305"/>
      <c r="W454" s="295" t="s">
        <v>2124</v>
      </c>
      <c r="X454" s="203"/>
      <c r="Y454" s="203"/>
      <c r="Z454" s="203"/>
      <c r="AA454" s="203"/>
      <c r="AB454" s="203"/>
      <c r="AC454" s="204"/>
      <c r="AD454" s="289" t="str">
        <f t="shared" si="3"/>
        <v>機器仕様ID/devEquipId</v>
      </c>
      <c r="AE454" s="290" t="s">
        <v>261</v>
      </c>
      <c r="AF454" s="290" t="s">
        <v>565</v>
      </c>
      <c r="AG454" s="297" t="s">
        <v>565</v>
      </c>
      <c r="AH454" s="291"/>
      <c r="AI454" s="282">
        <v>2509.0</v>
      </c>
      <c r="AJ454" s="292" t="str">
        <f t="shared" si="17"/>
        <v>#REF!</v>
      </c>
      <c r="AK454" s="292" t="str">
        <f t="shared" si="18"/>
        <v>#REF!</v>
      </c>
      <c r="AL454" s="293"/>
      <c r="AM454" s="291"/>
      <c r="AN454" s="291"/>
    </row>
    <row r="455" ht="15.75" customHeight="1" outlineLevel="1">
      <c r="A455" s="282">
        <v>412.0</v>
      </c>
      <c r="B455" s="282">
        <v>395.0</v>
      </c>
      <c r="C455" s="282">
        <f t="shared" si="12"/>
        <v>450</v>
      </c>
      <c r="D455" s="294"/>
      <c r="E455" s="303"/>
      <c r="F455" s="305"/>
      <c r="G455" s="305"/>
      <c r="H455" s="305"/>
      <c r="I455" s="305"/>
      <c r="J455" s="295" t="s">
        <v>2312</v>
      </c>
      <c r="K455" s="203"/>
      <c r="L455" s="203"/>
      <c r="M455" s="203"/>
      <c r="N455" s="203"/>
      <c r="O455" s="203"/>
      <c r="P455" s="204"/>
      <c r="Q455" s="294"/>
      <c r="R455" s="303"/>
      <c r="S455" s="305"/>
      <c r="T455" s="305"/>
      <c r="U455" s="305"/>
      <c r="V455" s="305"/>
      <c r="W455" s="295" t="s">
        <v>1679</v>
      </c>
      <c r="X455" s="203"/>
      <c r="Y455" s="203"/>
      <c r="Z455" s="203"/>
      <c r="AA455" s="203"/>
      <c r="AB455" s="203"/>
      <c r="AC455" s="204"/>
      <c r="AD455" s="289" t="str">
        <f t="shared" si="3"/>
        <v>型式/equipModelNm</v>
      </c>
      <c r="AE455" s="290" t="s">
        <v>19</v>
      </c>
      <c r="AF455" s="290">
        <v>64.0</v>
      </c>
      <c r="AG455" s="297" t="s">
        <v>565</v>
      </c>
      <c r="AH455" s="291"/>
      <c r="AI455" s="282">
        <v>2509.0</v>
      </c>
      <c r="AJ455" s="292" t="str">
        <f t="shared" si="17"/>
        <v>#REF!</v>
      </c>
      <c r="AK455" s="292" t="str">
        <f t="shared" si="18"/>
        <v>#REF!</v>
      </c>
      <c r="AL455" s="293" t="s">
        <v>2330</v>
      </c>
      <c r="AM455" s="291"/>
      <c r="AN455" s="291"/>
    </row>
    <row r="456" ht="15.75" customHeight="1" outlineLevel="1">
      <c r="A456" s="282">
        <v>413.0</v>
      </c>
      <c r="B456" s="282">
        <v>396.0</v>
      </c>
      <c r="C456" s="282">
        <f t="shared" si="12"/>
        <v>451</v>
      </c>
      <c r="D456" s="294"/>
      <c r="E456" s="303"/>
      <c r="F456" s="305"/>
      <c r="G456" s="305"/>
      <c r="H456" s="305"/>
      <c r="I456" s="305"/>
      <c r="J456" s="295" t="s">
        <v>2315</v>
      </c>
      <c r="K456" s="203"/>
      <c r="L456" s="203"/>
      <c r="M456" s="203"/>
      <c r="N456" s="203"/>
      <c r="O456" s="203"/>
      <c r="P456" s="204"/>
      <c r="Q456" s="294"/>
      <c r="R456" s="303"/>
      <c r="S456" s="305"/>
      <c r="T456" s="305"/>
      <c r="U456" s="305"/>
      <c r="V456" s="305"/>
      <c r="W456" s="295" t="s">
        <v>2316</v>
      </c>
      <c r="X456" s="203"/>
      <c r="Y456" s="203"/>
      <c r="Z456" s="203"/>
      <c r="AA456" s="203"/>
      <c r="AB456" s="203"/>
      <c r="AC456" s="204"/>
      <c r="AD456" s="289" t="str">
        <f t="shared" si="3"/>
        <v>認証型式/certEquipModel</v>
      </c>
      <c r="AE456" s="290" t="s">
        <v>19</v>
      </c>
      <c r="AF456" s="297">
        <v>1024.0</v>
      </c>
      <c r="AG456" s="297" t="s">
        <v>565</v>
      </c>
      <c r="AH456" s="291" t="s">
        <v>2317</v>
      </c>
      <c r="AI456" s="282">
        <v>2509.0</v>
      </c>
      <c r="AJ456" s="292" t="str">
        <f t="shared" si="17"/>
        <v>#REF!</v>
      </c>
      <c r="AK456" s="292" t="str">
        <f t="shared" si="18"/>
        <v>#REF!</v>
      </c>
      <c r="AL456" s="293" t="s">
        <v>2330</v>
      </c>
      <c r="AM456" s="291"/>
      <c r="AN456" s="291"/>
    </row>
    <row r="457" ht="15.75" customHeight="1" outlineLevel="1">
      <c r="A457" s="282">
        <v>414.0</v>
      </c>
      <c r="B457" s="282">
        <v>397.0</v>
      </c>
      <c r="C457" s="282">
        <f t="shared" si="12"/>
        <v>452</v>
      </c>
      <c r="D457" s="294"/>
      <c r="E457" s="303"/>
      <c r="F457" s="305"/>
      <c r="G457" s="305"/>
      <c r="H457" s="305"/>
      <c r="I457" s="305"/>
      <c r="J457" s="300" t="s">
        <v>235</v>
      </c>
      <c r="K457" s="287"/>
      <c r="L457" s="287"/>
      <c r="M457" s="287"/>
      <c r="N457" s="287"/>
      <c r="O457" s="287"/>
      <c r="P457" s="288"/>
      <c r="Q457" s="294"/>
      <c r="R457" s="303"/>
      <c r="S457" s="305"/>
      <c r="T457" s="305"/>
      <c r="U457" s="305"/>
      <c r="V457" s="305"/>
      <c r="W457" s="300" t="s">
        <v>1680</v>
      </c>
      <c r="X457" s="287"/>
      <c r="Y457" s="287"/>
      <c r="Z457" s="287"/>
      <c r="AA457" s="287"/>
      <c r="AB457" s="287"/>
      <c r="AC457" s="288"/>
      <c r="AD457" s="289" t="str">
        <f t="shared" si="3"/>
        <v>メーカー/maker</v>
      </c>
      <c r="AE457" s="290" t="s">
        <v>525</v>
      </c>
      <c r="AF457" s="290" t="s">
        <v>565</v>
      </c>
      <c r="AG457" s="297" t="s">
        <v>565</v>
      </c>
      <c r="AH457" s="291"/>
      <c r="AI457" s="282">
        <v>2509.0</v>
      </c>
      <c r="AJ457" s="292" t="str">
        <f t="shared" si="17"/>
        <v>#REF!</v>
      </c>
      <c r="AK457" s="292" t="str">
        <f t="shared" si="18"/>
        <v>#REF!</v>
      </c>
      <c r="AL457" s="299" t="s">
        <v>2330</v>
      </c>
      <c r="AM457" s="291"/>
      <c r="AN457" s="291"/>
    </row>
    <row r="458" ht="15.75" customHeight="1" outlineLevel="1">
      <c r="A458" s="282">
        <v>415.0</v>
      </c>
      <c r="B458" s="282">
        <v>398.0</v>
      </c>
      <c r="C458" s="282">
        <f t="shared" si="12"/>
        <v>453</v>
      </c>
      <c r="D458" s="294"/>
      <c r="E458" s="303"/>
      <c r="F458" s="305"/>
      <c r="G458" s="305"/>
      <c r="H458" s="305"/>
      <c r="I458" s="305"/>
      <c r="J458" s="305"/>
      <c r="K458" s="295" t="s">
        <v>2235</v>
      </c>
      <c r="L458" s="203"/>
      <c r="M458" s="203"/>
      <c r="N458" s="203"/>
      <c r="O458" s="203"/>
      <c r="P458" s="204"/>
      <c r="Q458" s="294"/>
      <c r="R458" s="303"/>
      <c r="S458" s="305"/>
      <c r="T458" s="305"/>
      <c r="U458" s="305"/>
      <c r="V458" s="305"/>
      <c r="W458" s="305"/>
      <c r="X458" s="295" t="s">
        <v>2331</v>
      </c>
      <c r="Y458" s="203"/>
      <c r="Z458" s="203"/>
      <c r="AA458" s="203"/>
      <c r="AB458" s="203"/>
      <c r="AC458" s="204"/>
      <c r="AD458" s="289" t="str">
        <f t="shared" si="3"/>
        <v>コード/makerCd</v>
      </c>
      <c r="AE458" s="290" t="s">
        <v>261</v>
      </c>
      <c r="AF458" s="290" t="s">
        <v>565</v>
      </c>
      <c r="AG458" s="297" t="s">
        <v>565</v>
      </c>
      <c r="AH458" s="291"/>
      <c r="AI458" s="282">
        <v>2509.0</v>
      </c>
      <c r="AJ458" s="292" t="str">
        <f t="shared" si="17"/>
        <v>#REF!</v>
      </c>
      <c r="AK458" s="292" t="str">
        <f t="shared" si="18"/>
        <v>#REF!</v>
      </c>
      <c r="AL458" s="293"/>
      <c r="AM458" s="291"/>
      <c r="AN458" s="291"/>
    </row>
    <row r="459" ht="15.75" customHeight="1" outlineLevel="1">
      <c r="A459" s="282">
        <v>416.0</v>
      </c>
      <c r="B459" s="282">
        <v>399.0</v>
      </c>
      <c r="C459" s="282">
        <f t="shared" si="12"/>
        <v>454</v>
      </c>
      <c r="D459" s="294"/>
      <c r="E459" s="303"/>
      <c r="F459" s="305"/>
      <c r="G459" s="305"/>
      <c r="H459" s="305"/>
      <c r="I459" s="305"/>
      <c r="J459" s="305"/>
      <c r="K459" s="295" t="s">
        <v>2237</v>
      </c>
      <c r="L459" s="203"/>
      <c r="M459" s="203"/>
      <c r="N459" s="203"/>
      <c r="O459" s="203"/>
      <c r="P459" s="204"/>
      <c r="Q459" s="294"/>
      <c r="R459" s="303"/>
      <c r="S459" s="305"/>
      <c r="T459" s="305"/>
      <c r="U459" s="305"/>
      <c r="V459" s="305"/>
      <c r="W459" s="305"/>
      <c r="X459" s="295" t="s">
        <v>2332</v>
      </c>
      <c r="Y459" s="203"/>
      <c r="Z459" s="203"/>
      <c r="AA459" s="203"/>
      <c r="AB459" s="203"/>
      <c r="AC459" s="204"/>
      <c r="AD459" s="289" t="str">
        <f t="shared" si="3"/>
        <v>名称/makerNm</v>
      </c>
      <c r="AE459" s="290" t="s">
        <v>19</v>
      </c>
      <c r="AF459" s="290">
        <v>255.0</v>
      </c>
      <c r="AG459" s="297" t="s">
        <v>565</v>
      </c>
      <c r="AH459" s="291"/>
      <c r="AI459" s="282">
        <v>2509.0</v>
      </c>
      <c r="AJ459" s="292" t="str">
        <f t="shared" si="17"/>
        <v>#REF!</v>
      </c>
      <c r="AK459" s="292" t="str">
        <f t="shared" si="18"/>
        <v>#REF!</v>
      </c>
      <c r="AL459" s="293" t="s">
        <v>2333</v>
      </c>
      <c r="AM459" s="291"/>
      <c r="AN459" s="291"/>
    </row>
    <row r="460" ht="15.75" customHeight="1" outlineLevel="1">
      <c r="A460" s="282">
        <v>417.0</v>
      </c>
      <c r="B460" s="282">
        <v>400.0</v>
      </c>
      <c r="C460" s="282">
        <f t="shared" si="12"/>
        <v>455</v>
      </c>
      <c r="D460" s="294"/>
      <c r="E460" s="303"/>
      <c r="F460" s="305"/>
      <c r="G460" s="305"/>
      <c r="H460" s="305"/>
      <c r="I460" s="305"/>
      <c r="J460" s="300" t="s">
        <v>2334</v>
      </c>
      <c r="K460" s="287"/>
      <c r="L460" s="287"/>
      <c r="M460" s="287"/>
      <c r="N460" s="287"/>
      <c r="O460" s="287"/>
      <c r="P460" s="288"/>
      <c r="Q460" s="294"/>
      <c r="R460" s="303"/>
      <c r="S460" s="305"/>
      <c r="T460" s="305"/>
      <c r="U460" s="305"/>
      <c r="V460" s="305"/>
      <c r="W460" s="300" t="s">
        <v>2335</v>
      </c>
      <c r="X460" s="287"/>
      <c r="Y460" s="287"/>
      <c r="Z460" s="287"/>
      <c r="AA460" s="287"/>
      <c r="AB460" s="287"/>
      <c r="AC460" s="288"/>
      <c r="AD460" s="289" t="str">
        <f t="shared" si="3"/>
        <v>デバイス種別/equipKind</v>
      </c>
      <c r="AE460" s="290" t="s">
        <v>525</v>
      </c>
      <c r="AF460" s="290" t="s">
        <v>565</v>
      </c>
      <c r="AG460" s="297" t="s">
        <v>565</v>
      </c>
      <c r="AH460" s="291"/>
      <c r="AI460" s="282">
        <v>2509.0</v>
      </c>
      <c r="AJ460" s="292" t="str">
        <f t="shared" si="17"/>
        <v>#REF!</v>
      </c>
      <c r="AK460" s="292" t="str">
        <f t="shared" si="18"/>
        <v>#REF!</v>
      </c>
      <c r="AL460" s="299" t="s">
        <v>2330</v>
      </c>
      <c r="AM460" s="291"/>
      <c r="AN460" s="291"/>
    </row>
    <row r="461" ht="15.75" customHeight="1" outlineLevel="1">
      <c r="A461" s="282">
        <v>418.0</v>
      </c>
      <c r="B461" s="282">
        <v>401.0</v>
      </c>
      <c r="C461" s="282">
        <f t="shared" si="12"/>
        <v>456</v>
      </c>
      <c r="D461" s="294"/>
      <c r="E461" s="303"/>
      <c r="F461" s="305"/>
      <c r="G461" s="305"/>
      <c r="H461" s="305"/>
      <c r="I461" s="305"/>
      <c r="J461" s="305"/>
      <c r="K461" s="295" t="s">
        <v>2235</v>
      </c>
      <c r="L461" s="203"/>
      <c r="M461" s="203"/>
      <c r="N461" s="203"/>
      <c r="O461" s="203"/>
      <c r="P461" s="204"/>
      <c r="Q461" s="294"/>
      <c r="R461" s="303"/>
      <c r="S461" s="305"/>
      <c r="T461" s="305"/>
      <c r="U461" s="305"/>
      <c r="V461" s="305"/>
      <c r="W461" s="305"/>
      <c r="X461" s="295" t="s">
        <v>2236</v>
      </c>
      <c r="Y461" s="203"/>
      <c r="Z461" s="203"/>
      <c r="AA461" s="203"/>
      <c r="AB461" s="203"/>
      <c r="AC461" s="204"/>
      <c r="AD461" s="289" t="str">
        <f t="shared" si="3"/>
        <v>コード/code</v>
      </c>
      <c r="AE461" s="290" t="s">
        <v>19</v>
      </c>
      <c r="AF461" s="290">
        <v>2.0</v>
      </c>
      <c r="AG461" s="297" t="s">
        <v>565</v>
      </c>
      <c r="AH461" s="291"/>
      <c r="AI461" s="282">
        <v>2509.0</v>
      </c>
      <c r="AJ461" s="292" t="str">
        <f t="shared" si="17"/>
        <v>#REF!</v>
      </c>
      <c r="AK461" s="292" t="str">
        <f t="shared" si="18"/>
        <v>#REF!</v>
      </c>
      <c r="AL461" s="293"/>
      <c r="AM461" s="291"/>
      <c r="AN461" s="291"/>
    </row>
    <row r="462" ht="15.75" customHeight="1" outlineLevel="1">
      <c r="A462" s="282">
        <v>419.0</v>
      </c>
      <c r="B462" s="282">
        <v>402.0</v>
      </c>
      <c r="C462" s="282">
        <f t="shared" si="12"/>
        <v>457</v>
      </c>
      <c r="D462" s="294"/>
      <c r="E462" s="303"/>
      <c r="F462" s="305"/>
      <c r="G462" s="305"/>
      <c r="H462" s="305"/>
      <c r="I462" s="305"/>
      <c r="J462" s="305"/>
      <c r="K462" s="295" t="s">
        <v>2237</v>
      </c>
      <c r="L462" s="203"/>
      <c r="M462" s="203"/>
      <c r="N462" s="203"/>
      <c r="O462" s="203"/>
      <c r="P462" s="204"/>
      <c r="Q462" s="294"/>
      <c r="R462" s="303"/>
      <c r="S462" s="305"/>
      <c r="T462" s="305"/>
      <c r="U462" s="305"/>
      <c r="V462" s="305"/>
      <c r="W462" s="305"/>
      <c r="X462" s="295" t="s">
        <v>2238</v>
      </c>
      <c r="Y462" s="203"/>
      <c r="Z462" s="203"/>
      <c r="AA462" s="203"/>
      <c r="AB462" s="203"/>
      <c r="AC462" s="204"/>
      <c r="AD462" s="289" t="str">
        <f t="shared" si="3"/>
        <v>名称/codeNm</v>
      </c>
      <c r="AE462" s="290" t="s">
        <v>19</v>
      </c>
      <c r="AF462" s="290">
        <v>256.0</v>
      </c>
      <c r="AG462" s="297" t="s">
        <v>565</v>
      </c>
      <c r="AH462" s="291"/>
      <c r="AI462" s="282">
        <v>2509.0</v>
      </c>
      <c r="AJ462" s="292" t="str">
        <f t="shared" si="17"/>
        <v>#REF!</v>
      </c>
      <c r="AK462" s="292" t="str">
        <f t="shared" si="18"/>
        <v>#REF!</v>
      </c>
      <c r="AL462" s="293" t="s">
        <v>2336</v>
      </c>
      <c r="AM462" s="291"/>
      <c r="AN462" s="291"/>
    </row>
    <row r="463" ht="15.75" customHeight="1" outlineLevel="1">
      <c r="A463" s="282">
        <v>420.0</v>
      </c>
      <c r="B463" s="282">
        <v>403.0</v>
      </c>
      <c r="C463" s="282">
        <f t="shared" si="12"/>
        <v>458</v>
      </c>
      <c r="D463" s="294"/>
      <c r="E463" s="303"/>
      <c r="F463" s="305"/>
      <c r="G463" s="305"/>
      <c r="H463" s="305"/>
      <c r="I463" s="305"/>
      <c r="J463" s="300" t="s">
        <v>2337</v>
      </c>
      <c r="K463" s="287"/>
      <c r="L463" s="287"/>
      <c r="M463" s="287"/>
      <c r="N463" s="287"/>
      <c r="O463" s="287"/>
      <c r="P463" s="288"/>
      <c r="Q463" s="294"/>
      <c r="R463" s="303"/>
      <c r="S463" s="305"/>
      <c r="T463" s="305"/>
      <c r="U463" s="305"/>
      <c r="V463" s="305"/>
      <c r="W463" s="300" t="s">
        <v>307</v>
      </c>
      <c r="X463" s="287"/>
      <c r="Y463" s="287"/>
      <c r="Z463" s="287"/>
      <c r="AA463" s="287"/>
      <c r="AB463" s="287"/>
      <c r="AC463" s="288"/>
      <c r="AD463" s="289" t="str">
        <f t="shared" si="3"/>
        <v>会社/company</v>
      </c>
      <c r="AE463" s="290" t="s">
        <v>525</v>
      </c>
      <c r="AF463" s="290" t="s">
        <v>565</v>
      </c>
      <c r="AG463" s="297" t="s">
        <v>565</v>
      </c>
      <c r="AH463" s="291"/>
      <c r="AI463" s="282">
        <v>2509.0</v>
      </c>
      <c r="AJ463" s="292" t="str">
        <f t="shared" si="17"/>
        <v>#REF!</v>
      </c>
      <c r="AK463" s="292" t="str">
        <f t="shared" si="18"/>
        <v>#REF!</v>
      </c>
      <c r="AL463" s="299" t="s">
        <v>2330</v>
      </c>
      <c r="AM463" s="291"/>
      <c r="AN463" s="291"/>
    </row>
    <row r="464" ht="15.75" customHeight="1" outlineLevel="1">
      <c r="A464" s="282">
        <v>421.0</v>
      </c>
      <c r="B464" s="282">
        <v>404.0</v>
      </c>
      <c r="C464" s="282">
        <f t="shared" si="12"/>
        <v>459</v>
      </c>
      <c r="D464" s="309"/>
      <c r="E464" s="310"/>
      <c r="F464" s="311"/>
      <c r="G464" s="311"/>
      <c r="H464" s="311"/>
      <c r="I464" s="311"/>
      <c r="J464" s="311"/>
      <c r="K464" s="312" t="s">
        <v>2235</v>
      </c>
      <c r="L464" s="203"/>
      <c r="M464" s="203"/>
      <c r="N464" s="203"/>
      <c r="O464" s="203"/>
      <c r="P464" s="204"/>
      <c r="Q464" s="309"/>
      <c r="R464" s="310"/>
      <c r="S464" s="311"/>
      <c r="T464" s="311"/>
      <c r="U464" s="311"/>
      <c r="V464" s="311"/>
      <c r="W464" s="311"/>
      <c r="X464" s="312" t="s">
        <v>2236</v>
      </c>
      <c r="Y464" s="203"/>
      <c r="Z464" s="203"/>
      <c r="AA464" s="203"/>
      <c r="AB464" s="203"/>
      <c r="AC464" s="204"/>
      <c r="AD464" s="289" t="str">
        <f t="shared" si="3"/>
        <v>コード/code</v>
      </c>
      <c r="AE464" s="290" t="s">
        <v>19</v>
      </c>
      <c r="AF464" s="290">
        <v>3.0</v>
      </c>
      <c r="AG464" s="290" t="s">
        <v>565</v>
      </c>
      <c r="AH464" s="291"/>
      <c r="AI464" s="282">
        <v>2509.0</v>
      </c>
      <c r="AJ464" s="292" t="str">
        <f t="shared" si="17"/>
        <v>#REF!</v>
      </c>
      <c r="AK464" s="292" t="str">
        <f t="shared" si="18"/>
        <v>#REF!</v>
      </c>
      <c r="AL464" s="293"/>
      <c r="AM464" s="291"/>
      <c r="AN464" s="291"/>
    </row>
    <row r="465" ht="15.75" customHeight="1" outlineLevel="1">
      <c r="A465" s="282">
        <v>422.0</v>
      </c>
      <c r="B465" s="282">
        <v>405.0</v>
      </c>
      <c r="C465" s="282">
        <f t="shared" si="12"/>
        <v>460</v>
      </c>
      <c r="D465" s="294"/>
      <c r="E465" s="303"/>
      <c r="F465" s="305"/>
      <c r="G465" s="305"/>
      <c r="H465" s="305"/>
      <c r="I465" s="305"/>
      <c r="J465" s="305"/>
      <c r="K465" s="295" t="s">
        <v>2237</v>
      </c>
      <c r="L465" s="203"/>
      <c r="M465" s="203"/>
      <c r="N465" s="203"/>
      <c r="O465" s="203"/>
      <c r="P465" s="204"/>
      <c r="Q465" s="294"/>
      <c r="R465" s="303"/>
      <c r="S465" s="305"/>
      <c r="T465" s="305"/>
      <c r="U465" s="305"/>
      <c r="V465" s="305"/>
      <c r="W465" s="305"/>
      <c r="X465" s="295" t="s">
        <v>2238</v>
      </c>
      <c r="Y465" s="203"/>
      <c r="Z465" s="203"/>
      <c r="AA465" s="203"/>
      <c r="AB465" s="203"/>
      <c r="AC465" s="204"/>
      <c r="AD465" s="289" t="str">
        <f t="shared" si="3"/>
        <v>名称/codeNm</v>
      </c>
      <c r="AE465" s="290" t="s">
        <v>19</v>
      </c>
      <c r="AF465" s="290">
        <v>256.0</v>
      </c>
      <c r="AG465" s="297" t="s">
        <v>565</v>
      </c>
      <c r="AH465" s="291"/>
      <c r="AI465" s="282">
        <v>2509.0</v>
      </c>
      <c r="AJ465" s="292" t="str">
        <f t="shared" si="17"/>
        <v>#REF!</v>
      </c>
      <c r="AK465" s="292" t="str">
        <f t="shared" si="18"/>
        <v>#REF!</v>
      </c>
      <c r="AL465" s="293" t="s">
        <v>2338</v>
      </c>
      <c r="AM465" s="291"/>
      <c r="AN465" s="291"/>
    </row>
    <row r="466" ht="15.75" customHeight="1" outlineLevel="1">
      <c r="A466" s="282">
        <v>423.0</v>
      </c>
      <c r="B466" s="282">
        <v>406.0</v>
      </c>
      <c r="C466" s="282">
        <f t="shared" si="12"/>
        <v>461</v>
      </c>
      <c r="D466" s="309"/>
      <c r="E466" s="310"/>
      <c r="F466" s="311"/>
      <c r="G466" s="311"/>
      <c r="H466" s="311"/>
      <c r="I466" s="316" t="s">
        <v>2435</v>
      </c>
      <c r="J466" s="284"/>
      <c r="K466" s="284"/>
      <c r="L466" s="284"/>
      <c r="M466" s="284"/>
      <c r="N466" s="284"/>
      <c r="O466" s="284"/>
      <c r="P466" s="285"/>
      <c r="Q466" s="309"/>
      <c r="R466" s="310"/>
      <c r="S466" s="311"/>
      <c r="T466" s="311"/>
      <c r="U466" s="311"/>
      <c r="V466" s="316" t="s">
        <v>1865</v>
      </c>
      <c r="W466" s="284"/>
      <c r="X466" s="284"/>
      <c r="Y466" s="284"/>
      <c r="Z466" s="284"/>
      <c r="AA466" s="284"/>
      <c r="AB466" s="284"/>
      <c r="AC466" s="285"/>
      <c r="AD466" s="289" t="str">
        <f t="shared" si="3"/>
        <v>ランドマーク_法人/corpCustomerFlg</v>
      </c>
      <c r="AE466" s="290" t="s">
        <v>525</v>
      </c>
      <c r="AF466" s="290" t="s">
        <v>565</v>
      </c>
      <c r="AG466" s="290" t="s">
        <v>565</v>
      </c>
      <c r="AH466" s="291"/>
      <c r="AI466" s="282">
        <v>2510.0</v>
      </c>
      <c r="AJ466" s="292" t="str">
        <f t="shared" si="17"/>
        <v>#REF!</v>
      </c>
      <c r="AK466" s="292" t="str">
        <f t="shared" si="18"/>
        <v>#REF!</v>
      </c>
      <c r="AL466" s="299"/>
      <c r="AM466" s="291"/>
      <c r="AN466" s="291"/>
    </row>
    <row r="467" ht="15.75" customHeight="1" outlineLevel="1">
      <c r="A467" s="282">
        <v>424.0</v>
      </c>
      <c r="B467" s="282">
        <v>407.0</v>
      </c>
      <c r="C467" s="282">
        <f t="shared" si="12"/>
        <v>462</v>
      </c>
      <c r="D467" s="294"/>
      <c r="E467" s="303"/>
      <c r="F467" s="305"/>
      <c r="G467" s="305"/>
      <c r="H467" s="305"/>
      <c r="I467" s="305"/>
      <c r="J467" s="295" t="s">
        <v>2235</v>
      </c>
      <c r="K467" s="203"/>
      <c r="L467" s="203"/>
      <c r="M467" s="203"/>
      <c r="N467" s="203"/>
      <c r="O467" s="203"/>
      <c r="P467" s="204"/>
      <c r="Q467" s="294"/>
      <c r="R467" s="303"/>
      <c r="S467" s="305"/>
      <c r="T467" s="305"/>
      <c r="U467" s="305"/>
      <c r="V467" s="305"/>
      <c r="W467" s="295" t="s">
        <v>2236</v>
      </c>
      <c r="X467" s="203"/>
      <c r="Y467" s="203"/>
      <c r="Z467" s="203"/>
      <c r="AA467" s="203"/>
      <c r="AB467" s="203"/>
      <c r="AC467" s="204"/>
      <c r="AD467" s="289" t="str">
        <f t="shared" si="3"/>
        <v>コード/code</v>
      </c>
      <c r="AE467" s="290" t="s">
        <v>19</v>
      </c>
      <c r="AF467" s="290">
        <v>1.0</v>
      </c>
      <c r="AG467" s="297" t="s">
        <v>565</v>
      </c>
      <c r="AH467" s="291"/>
      <c r="AI467" s="282">
        <v>2510.0</v>
      </c>
      <c r="AJ467" s="292" t="str">
        <f t="shared" si="17"/>
        <v>#REF!</v>
      </c>
      <c r="AK467" s="292" t="str">
        <f t="shared" si="18"/>
        <v>#REF!</v>
      </c>
      <c r="AL467" s="293"/>
      <c r="AM467" s="291"/>
      <c r="AN467" s="291"/>
    </row>
    <row r="468" ht="15.75" customHeight="1" outlineLevel="1">
      <c r="A468" s="282">
        <v>425.0</v>
      </c>
      <c r="B468" s="282">
        <v>408.0</v>
      </c>
      <c r="C468" s="282">
        <f t="shared" si="12"/>
        <v>463</v>
      </c>
      <c r="D468" s="294"/>
      <c r="E468" s="303"/>
      <c r="F468" s="305"/>
      <c r="G468" s="305"/>
      <c r="H468" s="305"/>
      <c r="I468" s="305"/>
      <c r="J468" s="295" t="s">
        <v>2237</v>
      </c>
      <c r="K468" s="203"/>
      <c r="L468" s="203"/>
      <c r="M468" s="203"/>
      <c r="N468" s="203"/>
      <c r="O468" s="203"/>
      <c r="P468" s="204"/>
      <c r="Q468" s="294"/>
      <c r="R468" s="303"/>
      <c r="S468" s="305"/>
      <c r="T468" s="305"/>
      <c r="U468" s="305"/>
      <c r="V468" s="305"/>
      <c r="W468" s="295" t="s">
        <v>2238</v>
      </c>
      <c r="X468" s="203"/>
      <c r="Y468" s="203"/>
      <c r="Z468" s="203"/>
      <c r="AA468" s="203"/>
      <c r="AB468" s="203"/>
      <c r="AC468" s="204"/>
      <c r="AD468" s="289" t="str">
        <f t="shared" si="3"/>
        <v>名称/codeNm</v>
      </c>
      <c r="AE468" s="290" t="s">
        <v>19</v>
      </c>
      <c r="AF468" s="290">
        <v>256.0</v>
      </c>
      <c r="AG468" s="297" t="s">
        <v>565</v>
      </c>
      <c r="AH468" s="291"/>
      <c r="AI468" s="282">
        <v>2510.0</v>
      </c>
      <c r="AJ468" s="292" t="str">
        <f t="shared" si="17"/>
        <v>#REF!</v>
      </c>
      <c r="AK468" s="292" t="str">
        <f t="shared" si="18"/>
        <v>#REF!</v>
      </c>
      <c r="AL468" s="293"/>
      <c r="AM468" s="291"/>
      <c r="AN468" s="291"/>
    </row>
    <row r="469" ht="15.75" customHeight="1" outlineLevel="1">
      <c r="A469" s="282">
        <v>426.0</v>
      </c>
      <c r="B469" s="282">
        <v>409.0</v>
      </c>
      <c r="C469" s="282">
        <f t="shared" si="12"/>
        <v>464</v>
      </c>
      <c r="D469" s="309"/>
      <c r="E469" s="310"/>
      <c r="F469" s="311"/>
      <c r="G469" s="311"/>
      <c r="H469" s="311"/>
      <c r="I469" s="316" t="s">
        <v>2436</v>
      </c>
      <c r="J469" s="284"/>
      <c r="K469" s="284"/>
      <c r="L469" s="284"/>
      <c r="M469" s="284"/>
      <c r="N469" s="284"/>
      <c r="O469" s="284"/>
      <c r="P469" s="285"/>
      <c r="Q469" s="309"/>
      <c r="R469" s="310"/>
      <c r="S469" s="311"/>
      <c r="T469" s="311"/>
      <c r="U469" s="311"/>
      <c r="V469" s="316" t="s">
        <v>1866</v>
      </c>
      <c r="W469" s="284"/>
      <c r="X469" s="284"/>
      <c r="Y469" s="284"/>
      <c r="Z469" s="284"/>
      <c r="AA469" s="284"/>
      <c r="AB469" s="284"/>
      <c r="AC469" s="285"/>
      <c r="AD469" s="289" t="str">
        <f t="shared" si="3"/>
        <v>ランドマーク_イベント/eventFlg</v>
      </c>
      <c r="AE469" s="290" t="s">
        <v>525</v>
      </c>
      <c r="AF469" s="290" t="s">
        <v>565</v>
      </c>
      <c r="AG469" s="290" t="s">
        <v>565</v>
      </c>
      <c r="AH469" s="291"/>
      <c r="AI469" s="282">
        <v>2511.0</v>
      </c>
      <c r="AJ469" s="292" t="str">
        <f t="shared" si="17"/>
        <v>#REF!</v>
      </c>
      <c r="AK469" s="292" t="str">
        <f t="shared" si="18"/>
        <v>#REF!</v>
      </c>
      <c r="AL469" s="299"/>
      <c r="AM469" s="291"/>
      <c r="AN469" s="291"/>
    </row>
    <row r="470" ht="15.75" customHeight="1" outlineLevel="1">
      <c r="A470" s="282">
        <v>427.0</v>
      </c>
      <c r="B470" s="282">
        <v>410.0</v>
      </c>
      <c r="C470" s="282">
        <f t="shared" si="12"/>
        <v>465</v>
      </c>
      <c r="D470" s="294"/>
      <c r="E470" s="303"/>
      <c r="F470" s="305"/>
      <c r="G470" s="305"/>
      <c r="H470" s="305"/>
      <c r="I470" s="305"/>
      <c r="J470" s="295" t="s">
        <v>2235</v>
      </c>
      <c r="K470" s="203"/>
      <c r="L470" s="203"/>
      <c r="M470" s="203"/>
      <c r="N470" s="203"/>
      <c r="O470" s="203"/>
      <c r="P470" s="204"/>
      <c r="Q470" s="294"/>
      <c r="R470" s="303"/>
      <c r="S470" s="305"/>
      <c r="T470" s="305"/>
      <c r="U470" s="305"/>
      <c r="V470" s="305"/>
      <c r="W470" s="295" t="s">
        <v>2236</v>
      </c>
      <c r="X470" s="203"/>
      <c r="Y470" s="203"/>
      <c r="Z470" s="203"/>
      <c r="AA470" s="203"/>
      <c r="AB470" s="203"/>
      <c r="AC470" s="204"/>
      <c r="AD470" s="289" t="str">
        <f t="shared" si="3"/>
        <v>コード/code</v>
      </c>
      <c r="AE470" s="290" t="s">
        <v>19</v>
      </c>
      <c r="AF470" s="290">
        <v>1.0</v>
      </c>
      <c r="AG470" s="297" t="s">
        <v>565</v>
      </c>
      <c r="AH470" s="291"/>
      <c r="AI470" s="282">
        <v>2511.0</v>
      </c>
      <c r="AJ470" s="292" t="str">
        <f t="shared" si="17"/>
        <v>#REF!</v>
      </c>
      <c r="AK470" s="292" t="str">
        <f t="shared" si="18"/>
        <v>#REF!</v>
      </c>
      <c r="AL470" s="293"/>
      <c r="AM470" s="291"/>
      <c r="AN470" s="291"/>
    </row>
    <row r="471" ht="15.75" customHeight="1" outlineLevel="1">
      <c r="A471" s="282">
        <v>428.0</v>
      </c>
      <c r="B471" s="282">
        <v>411.0</v>
      </c>
      <c r="C471" s="282">
        <f t="shared" si="12"/>
        <v>466</v>
      </c>
      <c r="D471" s="294"/>
      <c r="E471" s="303"/>
      <c r="F471" s="305"/>
      <c r="G471" s="305"/>
      <c r="H471" s="305"/>
      <c r="I471" s="305"/>
      <c r="J471" s="295" t="s">
        <v>2237</v>
      </c>
      <c r="K471" s="203"/>
      <c r="L471" s="203"/>
      <c r="M471" s="203"/>
      <c r="N471" s="203"/>
      <c r="O471" s="203"/>
      <c r="P471" s="204"/>
      <c r="Q471" s="294"/>
      <c r="R471" s="303"/>
      <c r="S471" s="305"/>
      <c r="T471" s="305"/>
      <c r="U471" s="305"/>
      <c r="V471" s="305"/>
      <c r="W471" s="295" t="s">
        <v>2238</v>
      </c>
      <c r="X471" s="203"/>
      <c r="Y471" s="203"/>
      <c r="Z471" s="203"/>
      <c r="AA471" s="203"/>
      <c r="AB471" s="203"/>
      <c r="AC471" s="204"/>
      <c r="AD471" s="289" t="str">
        <f t="shared" si="3"/>
        <v>名称/codeNm</v>
      </c>
      <c r="AE471" s="290" t="s">
        <v>19</v>
      </c>
      <c r="AF471" s="290">
        <v>256.0</v>
      </c>
      <c r="AG471" s="297" t="s">
        <v>565</v>
      </c>
      <c r="AH471" s="291"/>
      <c r="AI471" s="282">
        <v>2511.0</v>
      </c>
      <c r="AJ471" s="292" t="str">
        <f t="shared" si="17"/>
        <v>#REF!</v>
      </c>
      <c r="AK471" s="292" t="str">
        <f t="shared" si="18"/>
        <v>#REF!</v>
      </c>
      <c r="AL471" s="293"/>
      <c r="AM471" s="291"/>
      <c r="AN471" s="291"/>
    </row>
    <row r="472" ht="15.75" customHeight="1" outlineLevel="1">
      <c r="A472" s="282">
        <v>429.0</v>
      </c>
      <c r="B472" s="282">
        <v>412.0</v>
      </c>
      <c r="C472" s="282">
        <f t="shared" si="12"/>
        <v>467</v>
      </c>
      <c r="D472" s="309"/>
      <c r="E472" s="310"/>
      <c r="F472" s="311"/>
      <c r="G472" s="311"/>
      <c r="H472" s="311"/>
      <c r="I472" s="316" t="s">
        <v>2437</v>
      </c>
      <c r="J472" s="284"/>
      <c r="K472" s="284"/>
      <c r="L472" s="284"/>
      <c r="M472" s="284"/>
      <c r="N472" s="284"/>
      <c r="O472" s="284"/>
      <c r="P472" s="285"/>
      <c r="Q472" s="309"/>
      <c r="R472" s="310"/>
      <c r="S472" s="311"/>
      <c r="T472" s="311"/>
      <c r="U472" s="311"/>
      <c r="V472" s="316" t="s">
        <v>1867</v>
      </c>
      <c r="W472" s="284"/>
      <c r="X472" s="284"/>
      <c r="Y472" s="284"/>
      <c r="Z472" s="284"/>
      <c r="AA472" s="284"/>
      <c r="AB472" s="284"/>
      <c r="AC472" s="285"/>
      <c r="AD472" s="289" t="str">
        <f t="shared" si="3"/>
        <v>ランドマーク_スタジアム/stagiumFlg</v>
      </c>
      <c r="AE472" s="290" t="s">
        <v>525</v>
      </c>
      <c r="AF472" s="290" t="s">
        <v>565</v>
      </c>
      <c r="AG472" s="290" t="s">
        <v>565</v>
      </c>
      <c r="AH472" s="291"/>
      <c r="AI472" s="282">
        <v>2512.0</v>
      </c>
      <c r="AJ472" s="292" t="str">
        <f t="shared" si="17"/>
        <v>#REF!</v>
      </c>
      <c r="AK472" s="292" t="str">
        <f t="shared" si="18"/>
        <v>#REF!</v>
      </c>
      <c r="AL472" s="299"/>
      <c r="AM472" s="291"/>
      <c r="AN472" s="291"/>
    </row>
    <row r="473" ht="15.75" customHeight="1" outlineLevel="1">
      <c r="A473" s="282">
        <v>430.0</v>
      </c>
      <c r="B473" s="282">
        <v>413.0</v>
      </c>
      <c r="C473" s="282">
        <f t="shared" si="12"/>
        <v>468</v>
      </c>
      <c r="D473" s="294"/>
      <c r="E473" s="303"/>
      <c r="F473" s="305"/>
      <c r="G473" s="305"/>
      <c r="H473" s="305"/>
      <c r="I473" s="305"/>
      <c r="J473" s="295" t="s">
        <v>2235</v>
      </c>
      <c r="K473" s="203"/>
      <c r="L473" s="203"/>
      <c r="M473" s="203"/>
      <c r="N473" s="203"/>
      <c r="O473" s="203"/>
      <c r="P473" s="204"/>
      <c r="Q473" s="294"/>
      <c r="R473" s="303"/>
      <c r="S473" s="305"/>
      <c r="T473" s="305"/>
      <c r="U473" s="305"/>
      <c r="V473" s="305"/>
      <c r="W473" s="295" t="s">
        <v>2236</v>
      </c>
      <c r="X473" s="203"/>
      <c r="Y473" s="203"/>
      <c r="Z473" s="203"/>
      <c r="AA473" s="203"/>
      <c r="AB473" s="203"/>
      <c r="AC473" s="204"/>
      <c r="AD473" s="289" t="str">
        <f t="shared" si="3"/>
        <v>コード/code</v>
      </c>
      <c r="AE473" s="290" t="s">
        <v>19</v>
      </c>
      <c r="AF473" s="290">
        <v>1.0</v>
      </c>
      <c r="AG473" s="297" t="s">
        <v>565</v>
      </c>
      <c r="AH473" s="291"/>
      <c r="AI473" s="282">
        <v>2512.0</v>
      </c>
      <c r="AJ473" s="292" t="str">
        <f t="shared" si="17"/>
        <v>#REF!</v>
      </c>
      <c r="AK473" s="292" t="str">
        <f t="shared" si="18"/>
        <v>#REF!</v>
      </c>
      <c r="AL473" s="293"/>
      <c r="AM473" s="291"/>
      <c r="AN473" s="291"/>
    </row>
    <row r="474" ht="15.75" customHeight="1" outlineLevel="1">
      <c r="A474" s="282">
        <v>431.0</v>
      </c>
      <c r="B474" s="282">
        <v>414.0</v>
      </c>
      <c r="C474" s="282">
        <f t="shared" si="12"/>
        <v>469</v>
      </c>
      <c r="D474" s="294"/>
      <c r="E474" s="303"/>
      <c r="F474" s="305"/>
      <c r="G474" s="305"/>
      <c r="H474" s="305"/>
      <c r="I474" s="305"/>
      <c r="J474" s="295" t="s">
        <v>2237</v>
      </c>
      <c r="K474" s="203"/>
      <c r="L474" s="203"/>
      <c r="M474" s="203"/>
      <c r="N474" s="203"/>
      <c r="O474" s="203"/>
      <c r="P474" s="204"/>
      <c r="Q474" s="294"/>
      <c r="R474" s="303"/>
      <c r="S474" s="305"/>
      <c r="T474" s="305"/>
      <c r="U474" s="305"/>
      <c r="V474" s="305"/>
      <c r="W474" s="295" t="s">
        <v>2238</v>
      </c>
      <c r="X474" s="203"/>
      <c r="Y474" s="203"/>
      <c r="Z474" s="203"/>
      <c r="AA474" s="203"/>
      <c r="AB474" s="203"/>
      <c r="AC474" s="204"/>
      <c r="AD474" s="289" t="str">
        <f t="shared" si="3"/>
        <v>名称/codeNm</v>
      </c>
      <c r="AE474" s="290" t="s">
        <v>19</v>
      </c>
      <c r="AF474" s="290">
        <v>256.0</v>
      </c>
      <c r="AG474" s="297" t="s">
        <v>565</v>
      </c>
      <c r="AH474" s="291"/>
      <c r="AI474" s="282">
        <v>2512.0</v>
      </c>
      <c r="AJ474" s="292" t="str">
        <f t="shared" si="17"/>
        <v>#REF!</v>
      </c>
      <c r="AK474" s="292" t="str">
        <f t="shared" si="18"/>
        <v>#REF!</v>
      </c>
      <c r="AL474" s="293"/>
      <c r="AM474" s="291"/>
      <c r="AN474" s="291"/>
    </row>
    <row r="475" ht="15.75" customHeight="1" outlineLevel="1">
      <c r="A475" s="282">
        <v>432.0</v>
      </c>
      <c r="B475" s="282">
        <v>415.0</v>
      </c>
      <c r="C475" s="282">
        <f t="shared" si="12"/>
        <v>470</v>
      </c>
      <c r="D475" s="309"/>
      <c r="E475" s="310"/>
      <c r="F475" s="311"/>
      <c r="G475" s="311"/>
      <c r="H475" s="311"/>
      <c r="I475" s="316" t="s">
        <v>2438</v>
      </c>
      <c r="J475" s="284"/>
      <c r="K475" s="284"/>
      <c r="L475" s="284"/>
      <c r="M475" s="284"/>
      <c r="N475" s="284"/>
      <c r="O475" s="284"/>
      <c r="P475" s="285"/>
      <c r="Q475" s="309"/>
      <c r="R475" s="310"/>
      <c r="S475" s="311"/>
      <c r="T475" s="311"/>
      <c r="U475" s="311"/>
      <c r="V475" s="316" t="s">
        <v>1868</v>
      </c>
      <c r="W475" s="284"/>
      <c r="X475" s="284"/>
      <c r="Y475" s="284"/>
      <c r="Z475" s="284"/>
      <c r="AA475" s="284"/>
      <c r="AB475" s="284"/>
      <c r="AC475" s="285"/>
      <c r="AD475" s="289" t="str">
        <f t="shared" si="3"/>
        <v>ランドマーク_高速道路/highwayFlg</v>
      </c>
      <c r="AE475" s="290" t="s">
        <v>525</v>
      </c>
      <c r="AF475" s="290" t="s">
        <v>565</v>
      </c>
      <c r="AG475" s="290" t="s">
        <v>565</v>
      </c>
      <c r="AH475" s="291"/>
      <c r="AI475" s="282">
        <v>2513.0</v>
      </c>
      <c r="AJ475" s="292" t="str">
        <f t="shared" si="17"/>
        <v>#REF!</v>
      </c>
      <c r="AK475" s="292" t="str">
        <f t="shared" si="18"/>
        <v>#REF!</v>
      </c>
      <c r="AL475" s="299"/>
      <c r="AM475" s="291"/>
      <c r="AN475" s="291"/>
    </row>
    <row r="476" ht="15.75" customHeight="1" outlineLevel="1">
      <c r="A476" s="282">
        <v>433.0</v>
      </c>
      <c r="B476" s="282">
        <v>416.0</v>
      </c>
      <c r="C476" s="282">
        <f t="shared" si="12"/>
        <v>471</v>
      </c>
      <c r="D476" s="294"/>
      <c r="E476" s="303"/>
      <c r="F476" s="305"/>
      <c r="G476" s="305"/>
      <c r="H476" s="305"/>
      <c r="I476" s="305"/>
      <c r="J476" s="295" t="s">
        <v>2235</v>
      </c>
      <c r="K476" s="203"/>
      <c r="L476" s="203"/>
      <c r="M476" s="203"/>
      <c r="N476" s="203"/>
      <c r="O476" s="203"/>
      <c r="P476" s="204"/>
      <c r="Q476" s="294"/>
      <c r="R476" s="303"/>
      <c r="S476" s="305"/>
      <c r="T476" s="305"/>
      <c r="U476" s="305"/>
      <c r="V476" s="305"/>
      <c r="W476" s="295" t="s">
        <v>2236</v>
      </c>
      <c r="X476" s="203"/>
      <c r="Y476" s="203"/>
      <c r="Z476" s="203"/>
      <c r="AA476" s="203"/>
      <c r="AB476" s="203"/>
      <c r="AC476" s="204"/>
      <c r="AD476" s="289" t="str">
        <f t="shared" si="3"/>
        <v>コード/code</v>
      </c>
      <c r="AE476" s="290" t="s">
        <v>19</v>
      </c>
      <c r="AF476" s="290">
        <v>1.0</v>
      </c>
      <c r="AG476" s="297" t="s">
        <v>565</v>
      </c>
      <c r="AH476" s="291"/>
      <c r="AI476" s="282">
        <v>2513.0</v>
      </c>
      <c r="AJ476" s="292" t="str">
        <f t="shared" si="17"/>
        <v>#REF!</v>
      </c>
      <c r="AK476" s="292" t="str">
        <f t="shared" si="18"/>
        <v>#REF!</v>
      </c>
      <c r="AL476" s="293"/>
      <c r="AM476" s="291"/>
      <c r="AN476" s="291"/>
    </row>
    <row r="477" ht="15.75" customHeight="1" outlineLevel="1">
      <c r="A477" s="282">
        <v>434.0</v>
      </c>
      <c r="B477" s="282">
        <v>417.0</v>
      </c>
      <c r="C477" s="282">
        <f t="shared" si="12"/>
        <v>472</v>
      </c>
      <c r="D477" s="294"/>
      <c r="E477" s="303"/>
      <c r="F477" s="305"/>
      <c r="G477" s="305"/>
      <c r="H477" s="305"/>
      <c r="I477" s="305"/>
      <c r="J477" s="295" t="s">
        <v>2237</v>
      </c>
      <c r="K477" s="203"/>
      <c r="L477" s="203"/>
      <c r="M477" s="203"/>
      <c r="N477" s="203"/>
      <c r="O477" s="203"/>
      <c r="P477" s="204"/>
      <c r="Q477" s="294"/>
      <c r="R477" s="303"/>
      <c r="S477" s="305"/>
      <c r="T477" s="305"/>
      <c r="U477" s="305"/>
      <c r="V477" s="305"/>
      <c r="W477" s="295" t="s">
        <v>2238</v>
      </c>
      <c r="X477" s="203"/>
      <c r="Y477" s="203"/>
      <c r="Z477" s="203"/>
      <c r="AA477" s="203"/>
      <c r="AB477" s="203"/>
      <c r="AC477" s="204"/>
      <c r="AD477" s="289" t="str">
        <f t="shared" si="3"/>
        <v>名称/codeNm</v>
      </c>
      <c r="AE477" s="290" t="s">
        <v>19</v>
      </c>
      <c r="AF477" s="290">
        <v>256.0</v>
      </c>
      <c r="AG477" s="297" t="s">
        <v>565</v>
      </c>
      <c r="AH477" s="291"/>
      <c r="AI477" s="282">
        <v>2513.0</v>
      </c>
      <c r="AJ477" s="292" t="str">
        <f t="shared" si="17"/>
        <v>#REF!</v>
      </c>
      <c r="AK477" s="292" t="str">
        <f t="shared" si="18"/>
        <v>#REF!</v>
      </c>
      <c r="AL477" s="293"/>
      <c r="AM477" s="291"/>
      <c r="AN477" s="291"/>
    </row>
    <row r="478" ht="15.75" customHeight="1" outlineLevel="1">
      <c r="A478" s="282">
        <v>435.0</v>
      </c>
      <c r="B478" s="282">
        <v>418.0</v>
      </c>
      <c r="C478" s="282">
        <f t="shared" si="12"/>
        <v>473</v>
      </c>
      <c r="D478" s="309"/>
      <c r="E478" s="310"/>
      <c r="F478" s="311"/>
      <c r="G478" s="311"/>
      <c r="H478" s="311"/>
      <c r="I478" s="316" t="s">
        <v>2439</v>
      </c>
      <c r="J478" s="284"/>
      <c r="K478" s="284"/>
      <c r="L478" s="284"/>
      <c r="M478" s="284"/>
      <c r="N478" s="284"/>
      <c r="O478" s="284"/>
      <c r="P478" s="285"/>
      <c r="Q478" s="309"/>
      <c r="R478" s="310"/>
      <c r="S478" s="311"/>
      <c r="T478" s="311"/>
      <c r="U478" s="311"/>
      <c r="V478" s="316" t="s">
        <v>1869</v>
      </c>
      <c r="W478" s="284"/>
      <c r="X478" s="284"/>
      <c r="Y478" s="284"/>
      <c r="Z478" s="284"/>
      <c r="AA478" s="284"/>
      <c r="AB478" s="284"/>
      <c r="AC478" s="285"/>
      <c r="AD478" s="289" t="str">
        <f t="shared" si="3"/>
        <v>ランドマーク_鉄道(新幹線)/shinkansenFlg</v>
      </c>
      <c r="AE478" s="290" t="s">
        <v>525</v>
      </c>
      <c r="AF478" s="290" t="s">
        <v>565</v>
      </c>
      <c r="AG478" s="290" t="s">
        <v>565</v>
      </c>
      <c r="AH478" s="291"/>
      <c r="AI478" s="282">
        <v>2514.0</v>
      </c>
      <c r="AJ478" s="292" t="str">
        <f t="shared" si="17"/>
        <v>#REF!</v>
      </c>
      <c r="AK478" s="292" t="str">
        <f t="shared" si="18"/>
        <v>#REF!</v>
      </c>
      <c r="AL478" s="299"/>
      <c r="AM478" s="291"/>
      <c r="AN478" s="291"/>
    </row>
    <row r="479" ht="15.75" customHeight="1" outlineLevel="1">
      <c r="A479" s="282">
        <v>436.0</v>
      </c>
      <c r="B479" s="282">
        <v>419.0</v>
      </c>
      <c r="C479" s="282">
        <f t="shared" si="12"/>
        <v>474</v>
      </c>
      <c r="D479" s="294"/>
      <c r="E479" s="303"/>
      <c r="F479" s="305"/>
      <c r="G479" s="305"/>
      <c r="H479" s="305"/>
      <c r="I479" s="305"/>
      <c r="J479" s="295" t="s">
        <v>2235</v>
      </c>
      <c r="K479" s="203"/>
      <c r="L479" s="203"/>
      <c r="M479" s="203"/>
      <c r="N479" s="203"/>
      <c r="O479" s="203"/>
      <c r="P479" s="204"/>
      <c r="Q479" s="294"/>
      <c r="R479" s="303"/>
      <c r="S479" s="305"/>
      <c r="T479" s="305"/>
      <c r="U479" s="305"/>
      <c r="V479" s="305"/>
      <c r="W479" s="295" t="s">
        <v>2236</v>
      </c>
      <c r="X479" s="203"/>
      <c r="Y479" s="203"/>
      <c r="Z479" s="203"/>
      <c r="AA479" s="203"/>
      <c r="AB479" s="203"/>
      <c r="AC479" s="204"/>
      <c r="AD479" s="289" t="str">
        <f t="shared" si="3"/>
        <v>コード/code</v>
      </c>
      <c r="AE479" s="290" t="s">
        <v>19</v>
      </c>
      <c r="AF479" s="290">
        <v>1.0</v>
      </c>
      <c r="AG479" s="297" t="s">
        <v>565</v>
      </c>
      <c r="AH479" s="291"/>
      <c r="AI479" s="282">
        <v>2514.0</v>
      </c>
      <c r="AJ479" s="292" t="str">
        <f t="shared" si="17"/>
        <v>#REF!</v>
      </c>
      <c r="AK479" s="292" t="str">
        <f t="shared" si="18"/>
        <v>#REF!</v>
      </c>
      <c r="AL479" s="293"/>
      <c r="AM479" s="291"/>
      <c r="AN479" s="291"/>
    </row>
    <row r="480" ht="15.75" customHeight="1" outlineLevel="1">
      <c r="A480" s="282">
        <v>437.0</v>
      </c>
      <c r="B480" s="282">
        <v>420.0</v>
      </c>
      <c r="C480" s="282">
        <f t="shared" si="12"/>
        <v>475</v>
      </c>
      <c r="D480" s="294"/>
      <c r="E480" s="303"/>
      <c r="F480" s="305"/>
      <c r="G480" s="305"/>
      <c r="H480" s="305"/>
      <c r="I480" s="305"/>
      <c r="J480" s="295" t="s">
        <v>2237</v>
      </c>
      <c r="K480" s="203"/>
      <c r="L480" s="203"/>
      <c r="M480" s="203"/>
      <c r="N480" s="203"/>
      <c r="O480" s="203"/>
      <c r="P480" s="204"/>
      <c r="Q480" s="294"/>
      <c r="R480" s="303"/>
      <c r="S480" s="305"/>
      <c r="T480" s="305"/>
      <c r="U480" s="305"/>
      <c r="V480" s="305"/>
      <c r="W480" s="295" t="s">
        <v>2238</v>
      </c>
      <c r="X480" s="203"/>
      <c r="Y480" s="203"/>
      <c r="Z480" s="203"/>
      <c r="AA480" s="203"/>
      <c r="AB480" s="203"/>
      <c r="AC480" s="204"/>
      <c r="AD480" s="289" t="str">
        <f t="shared" si="3"/>
        <v>名称/codeNm</v>
      </c>
      <c r="AE480" s="290" t="s">
        <v>19</v>
      </c>
      <c r="AF480" s="290">
        <v>256.0</v>
      </c>
      <c r="AG480" s="297" t="s">
        <v>565</v>
      </c>
      <c r="AH480" s="291"/>
      <c r="AI480" s="282">
        <v>2514.0</v>
      </c>
      <c r="AJ480" s="292" t="str">
        <f t="shared" si="17"/>
        <v>#REF!</v>
      </c>
      <c r="AK480" s="292" t="str">
        <f t="shared" si="18"/>
        <v>#REF!</v>
      </c>
      <c r="AL480" s="293"/>
      <c r="AM480" s="291"/>
      <c r="AN480" s="291"/>
    </row>
    <row r="481" ht="15.75" customHeight="1" outlineLevel="1">
      <c r="A481" s="282">
        <v>438.0</v>
      </c>
      <c r="B481" s="282">
        <v>421.0</v>
      </c>
      <c r="C481" s="282">
        <f t="shared" si="12"/>
        <v>476</v>
      </c>
      <c r="D481" s="309"/>
      <c r="E481" s="310"/>
      <c r="F481" s="311"/>
      <c r="G481" s="311"/>
      <c r="H481" s="311"/>
      <c r="I481" s="316" t="s">
        <v>2440</v>
      </c>
      <c r="J481" s="284"/>
      <c r="K481" s="284"/>
      <c r="L481" s="284"/>
      <c r="M481" s="284"/>
      <c r="N481" s="284"/>
      <c r="O481" s="284"/>
      <c r="P481" s="285"/>
      <c r="Q481" s="309"/>
      <c r="R481" s="310"/>
      <c r="S481" s="311"/>
      <c r="T481" s="311"/>
      <c r="U481" s="311"/>
      <c r="V481" s="316" t="s">
        <v>1870</v>
      </c>
      <c r="W481" s="284"/>
      <c r="X481" s="284"/>
      <c r="Y481" s="284"/>
      <c r="Z481" s="284"/>
      <c r="AA481" s="284"/>
      <c r="AB481" s="284"/>
      <c r="AC481" s="285"/>
      <c r="AD481" s="289" t="str">
        <f t="shared" si="3"/>
        <v>ランドマーク_鉄道(特急)/expressTrainFlg</v>
      </c>
      <c r="AE481" s="290" t="s">
        <v>525</v>
      </c>
      <c r="AF481" s="290" t="s">
        <v>565</v>
      </c>
      <c r="AG481" s="290" t="s">
        <v>565</v>
      </c>
      <c r="AH481" s="291"/>
      <c r="AI481" s="282">
        <v>2515.0</v>
      </c>
      <c r="AJ481" s="292" t="str">
        <f t="shared" si="17"/>
        <v>#REF!</v>
      </c>
      <c r="AK481" s="292" t="str">
        <f t="shared" si="18"/>
        <v>#REF!</v>
      </c>
      <c r="AL481" s="299"/>
      <c r="AM481" s="291"/>
      <c r="AN481" s="291"/>
    </row>
    <row r="482" ht="15.75" customHeight="1" outlineLevel="1">
      <c r="A482" s="282">
        <v>439.0</v>
      </c>
      <c r="B482" s="282">
        <v>422.0</v>
      </c>
      <c r="C482" s="282">
        <f t="shared" si="12"/>
        <v>477</v>
      </c>
      <c r="D482" s="294"/>
      <c r="E482" s="303"/>
      <c r="F482" s="305"/>
      <c r="G482" s="305"/>
      <c r="H482" s="305"/>
      <c r="I482" s="305"/>
      <c r="J482" s="295" t="s">
        <v>2235</v>
      </c>
      <c r="K482" s="203"/>
      <c r="L482" s="203"/>
      <c r="M482" s="203"/>
      <c r="N482" s="203"/>
      <c r="O482" s="203"/>
      <c r="P482" s="204"/>
      <c r="Q482" s="294"/>
      <c r="R482" s="303"/>
      <c r="S482" s="305"/>
      <c r="T482" s="305"/>
      <c r="U482" s="305"/>
      <c r="V482" s="305"/>
      <c r="W482" s="295" t="s">
        <v>2236</v>
      </c>
      <c r="X482" s="203"/>
      <c r="Y482" s="203"/>
      <c r="Z482" s="203"/>
      <c r="AA482" s="203"/>
      <c r="AB482" s="203"/>
      <c r="AC482" s="204"/>
      <c r="AD482" s="289" t="str">
        <f t="shared" si="3"/>
        <v>コード/code</v>
      </c>
      <c r="AE482" s="290" t="s">
        <v>19</v>
      </c>
      <c r="AF482" s="290">
        <v>1.0</v>
      </c>
      <c r="AG482" s="297" t="s">
        <v>565</v>
      </c>
      <c r="AH482" s="291"/>
      <c r="AI482" s="282">
        <v>2515.0</v>
      </c>
      <c r="AJ482" s="292" t="str">
        <f t="shared" si="17"/>
        <v>#REF!</v>
      </c>
      <c r="AK482" s="292" t="str">
        <f t="shared" si="18"/>
        <v>#REF!</v>
      </c>
      <c r="AL482" s="293"/>
      <c r="AM482" s="291"/>
      <c r="AN482" s="291"/>
    </row>
    <row r="483" ht="15.75" customHeight="1" outlineLevel="1">
      <c r="A483" s="282">
        <v>440.0</v>
      </c>
      <c r="B483" s="282">
        <v>423.0</v>
      </c>
      <c r="C483" s="282">
        <f t="shared" si="12"/>
        <v>478</v>
      </c>
      <c r="D483" s="294"/>
      <c r="E483" s="303"/>
      <c r="F483" s="305"/>
      <c r="G483" s="305"/>
      <c r="H483" s="305"/>
      <c r="I483" s="305"/>
      <c r="J483" s="295" t="s">
        <v>2237</v>
      </c>
      <c r="K483" s="203"/>
      <c r="L483" s="203"/>
      <c r="M483" s="203"/>
      <c r="N483" s="203"/>
      <c r="O483" s="203"/>
      <c r="P483" s="204"/>
      <c r="Q483" s="294"/>
      <c r="R483" s="303"/>
      <c r="S483" s="305"/>
      <c r="T483" s="305"/>
      <c r="U483" s="305"/>
      <c r="V483" s="305"/>
      <c r="W483" s="295" t="s">
        <v>2238</v>
      </c>
      <c r="X483" s="203"/>
      <c r="Y483" s="203"/>
      <c r="Z483" s="203"/>
      <c r="AA483" s="203"/>
      <c r="AB483" s="203"/>
      <c r="AC483" s="204"/>
      <c r="AD483" s="289" t="str">
        <f t="shared" si="3"/>
        <v>名称/codeNm</v>
      </c>
      <c r="AE483" s="290" t="s">
        <v>19</v>
      </c>
      <c r="AF483" s="290">
        <v>256.0</v>
      </c>
      <c r="AG483" s="297" t="s">
        <v>565</v>
      </c>
      <c r="AH483" s="291"/>
      <c r="AI483" s="282">
        <v>2515.0</v>
      </c>
      <c r="AJ483" s="292" t="str">
        <f t="shared" si="17"/>
        <v>#REF!</v>
      </c>
      <c r="AK483" s="292" t="str">
        <f t="shared" si="18"/>
        <v>#REF!</v>
      </c>
      <c r="AL483" s="293"/>
      <c r="AM483" s="291"/>
      <c r="AN483" s="291"/>
    </row>
    <row r="484" ht="15.75" customHeight="1" outlineLevel="1">
      <c r="A484" s="282">
        <v>441.0</v>
      </c>
      <c r="B484" s="282">
        <v>424.0</v>
      </c>
      <c r="C484" s="282">
        <f t="shared" si="12"/>
        <v>479</v>
      </c>
      <c r="D484" s="309"/>
      <c r="E484" s="310"/>
      <c r="F484" s="311"/>
      <c r="G484" s="311"/>
      <c r="H484" s="311"/>
      <c r="I484" s="316" t="s">
        <v>2441</v>
      </c>
      <c r="J484" s="284"/>
      <c r="K484" s="284"/>
      <c r="L484" s="284"/>
      <c r="M484" s="284"/>
      <c r="N484" s="284"/>
      <c r="O484" s="284"/>
      <c r="P484" s="285"/>
      <c r="Q484" s="309"/>
      <c r="R484" s="310"/>
      <c r="S484" s="311"/>
      <c r="T484" s="311"/>
      <c r="U484" s="311"/>
      <c r="V484" s="316" t="s">
        <v>1871</v>
      </c>
      <c r="W484" s="284"/>
      <c r="X484" s="284"/>
      <c r="Y484" s="284"/>
      <c r="Z484" s="284"/>
      <c r="AA484" s="284"/>
      <c r="AB484" s="284"/>
      <c r="AC484" s="285"/>
      <c r="AD484" s="289" t="str">
        <f t="shared" si="3"/>
        <v>ランドマーク_トンネル/tunnelFlg</v>
      </c>
      <c r="AE484" s="290" t="s">
        <v>525</v>
      </c>
      <c r="AF484" s="290" t="s">
        <v>565</v>
      </c>
      <c r="AG484" s="290" t="s">
        <v>565</v>
      </c>
      <c r="AH484" s="291"/>
      <c r="AI484" s="282">
        <v>2516.0</v>
      </c>
      <c r="AJ484" s="292" t="str">
        <f t="shared" si="17"/>
        <v>#REF!</v>
      </c>
      <c r="AK484" s="292" t="str">
        <f t="shared" si="18"/>
        <v>#REF!</v>
      </c>
      <c r="AL484" s="299"/>
      <c r="AM484" s="291"/>
      <c r="AN484" s="291"/>
    </row>
    <row r="485" ht="15.75" customHeight="1" outlineLevel="1">
      <c r="A485" s="282">
        <v>442.0</v>
      </c>
      <c r="B485" s="282">
        <v>425.0</v>
      </c>
      <c r="C485" s="282">
        <f t="shared" si="12"/>
        <v>480</v>
      </c>
      <c r="D485" s="294"/>
      <c r="E485" s="303"/>
      <c r="F485" s="305"/>
      <c r="G485" s="305"/>
      <c r="H485" s="305"/>
      <c r="I485" s="305"/>
      <c r="J485" s="295" t="s">
        <v>2235</v>
      </c>
      <c r="K485" s="203"/>
      <c r="L485" s="203"/>
      <c r="M485" s="203"/>
      <c r="N485" s="203"/>
      <c r="O485" s="203"/>
      <c r="P485" s="204"/>
      <c r="Q485" s="294"/>
      <c r="R485" s="303"/>
      <c r="S485" s="305"/>
      <c r="T485" s="305"/>
      <c r="U485" s="305"/>
      <c r="V485" s="305"/>
      <c r="W485" s="295" t="s">
        <v>2236</v>
      </c>
      <c r="X485" s="203"/>
      <c r="Y485" s="203"/>
      <c r="Z485" s="203"/>
      <c r="AA485" s="203"/>
      <c r="AB485" s="203"/>
      <c r="AC485" s="204"/>
      <c r="AD485" s="289" t="str">
        <f t="shared" si="3"/>
        <v>コード/code</v>
      </c>
      <c r="AE485" s="290" t="s">
        <v>19</v>
      </c>
      <c r="AF485" s="290">
        <v>1.0</v>
      </c>
      <c r="AG485" s="297" t="s">
        <v>565</v>
      </c>
      <c r="AH485" s="291"/>
      <c r="AI485" s="282">
        <v>2516.0</v>
      </c>
      <c r="AJ485" s="292" t="str">
        <f t="shared" si="17"/>
        <v>#REF!</v>
      </c>
      <c r="AK485" s="292" t="str">
        <f t="shared" si="18"/>
        <v>#REF!</v>
      </c>
      <c r="AL485" s="293"/>
      <c r="AM485" s="291"/>
      <c r="AN485" s="291"/>
    </row>
    <row r="486" ht="15.75" customHeight="1" outlineLevel="1">
      <c r="A486" s="282">
        <v>443.0</v>
      </c>
      <c r="B486" s="282">
        <v>426.0</v>
      </c>
      <c r="C486" s="282">
        <f t="shared" si="12"/>
        <v>481</v>
      </c>
      <c r="D486" s="294"/>
      <c r="E486" s="303"/>
      <c r="F486" s="305"/>
      <c r="G486" s="305"/>
      <c r="H486" s="305"/>
      <c r="I486" s="305"/>
      <c r="J486" s="295" t="s">
        <v>2237</v>
      </c>
      <c r="K486" s="203"/>
      <c r="L486" s="203"/>
      <c r="M486" s="203"/>
      <c r="N486" s="203"/>
      <c r="O486" s="203"/>
      <c r="P486" s="204"/>
      <c r="Q486" s="294"/>
      <c r="R486" s="303"/>
      <c r="S486" s="305"/>
      <c r="T486" s="305"/>
      <c r="U486" s="305"/>
      <c r="V486" s="305"/>
      <c r="W486" s="295" t="s">
        <v>2238</v>
      </c>
      <c r="X486" s="203"/>
      <c r="Y486" s="203"/>
      <c r="Z486" s="203"/>
      <c r="AA486" s="203"/>
      <c r="AB486" s="203"/>
      <c r="AC486" s="204"/>
      <c r="AD486" s="289" t="str">
        <f t="shared" si="3"/>
        <v>名称/codeNm</v>
      </c>
      <c r="AE486" s="290" t="s">
        <v>19</v>
      </c>
      <c r="AF486" s="290">
        <v>256.0</v>
      </c>
      <c r="AG486" s="297" t="s">
        <v>565</v>
      </c>
      <c r="AH486" s="291"/>
      <c r="AI486" s="282">
        <v>2516.0</v>
      </c>
      <c r="AJ486" s="292" t="str">
        <f t="shared" si="17"/>
        <v>#REF!</v>
      </c>
      <c r="AK486" s="292" t="str">
        <f t="shared" si="18"/>
        <v>#REF!</v>
      </c>
      <c r="AL486" s="293"/>
      <c r="AM486" s="291"/>
      <c r="AN486" s="291"/>
    </row>
    <row r="487" ht="15.75" customHeight="1" outlineLevel="1">
      <c r="A487" s="282">
        <v>444.0</v>
      </c>
      <c r="B487" s="282">
        <v>427.0</v>
      </c>
      <c r="C487" s="282">
        <f t="shared" si="12"/>
        <v>482</v>
      </c>
      <c r="D487" s="309"/>
      <c r="E487" s="310"/>
      <c r="F487" s="311"/>
      <c r="G487" s="311"/>
      <c r="H487" s="311"/>
      <c r="I487" s="316" t="s">
        <v>2442</v>
      </c>
      <c r="J487" s="284"/>
      <c r="K487" s="284"/>
      <c r="L487" s="284"/>
      <c r="M487" s="284"/>
      <c r="N487" s="284"/>
      <c r="O487" s="284"/>
      <c r="P487" s="285"/>
      <c r="Q487" s="309"/>
      <c r="R487" s="310"/>
      <c r="S487" s="311"/>
      <c r="T487" s="311"/>
      <c r="U487" s="311"/>
      <c r="V487" s="316" t="s">
        <v>1872</v>
      </c>
      <c r="W487" s="284"/>
      <c r="X487" s="284"/>
      <c r="Y487" s="284"/>
      <c r="Z487" s="284"/>
      <c r="AA487" s="284"/>
      <c r="AB487" s="284"/>
      <c r="AC487" s="285"/>
      <c r="AD487" s="289" t="str">
        <f t="shared" si="3"/>
        <v>ランドマーク_クレーム/claimFlg</v>
      </c>
      <c r="AE487" s="290" t="s">
        <v>525</v>
      </c>
      <c r="AF487" s="290" t="s">
        <v>565</v>
      </c>
      <c r="AG487" s="290" t="s">
        <v>565</v>
      </c>
      <c r="AH487" s="291"/>
      <c r="AI487" s="282">
        <v>2517.0</v>
      </c>
      <c r="AJ487" s="292" t="str">
        <f t="shared" si="17"/>
        <v>#REF!</v>
      </c>
      <c r="AK487" s="292" t="str">
        <f t="shared" si="18"/>
        <v>#REF!</v>
      </c>
      <c r="AL487" s="299"/>
      <c r="AM487" s="291"/>
      <c r="AN487" s="291"/>
    </row>
    <row r="488" ht="15.75" customHeight="1" outlineLevel="1">
      <c r="A488" s="282">
        <v>445.0</v>
      </c>
      <c r="B488" s="282">
        <v>428.0</v>
      </c>
      <c r="C488" s="282">
        <f t="shared" si="12"/>
        <v>483</v>
      </c>
      <c r="D488" s="294"/>
      <c r="E488" s="303"/>
      <c r="F488" s="305"/>
      <c r="G488" s="305"/>
      <c r="H488" s="305"/>
      <c r="I488" s="305"/>
      <c r="J488" s="295" t="s">
        <v>2235</v>
      </c>
      <c r="K488" s="203"/>
      <c r="L488" s="203"/>
      <c r="M488" s="203"/>
      <c r="N488" s="203"/>
      <c r="O488" s="203"/>
      <c r="P488" s="204"/>
      <c r="Q488" s="294"/>
      <c r="R488" s="303"/>
      <c r="S488" s="305"/>
      <c r="T488" s="305"/>
      <c r="U488" s="305"/>
      <c r="V488" s="305"/>
      <c r="W488" s="295" t="s">
        <v>2236</v>
      </c>
      <c r="X488" s="203"/>
      <c r="Y488" s="203"/>
      <c r="Z488" s="203"/>
      <c r="AA488" s="203"/>
      <c r="AB488" s="203"/>
      <c r="AC488" s="204"/>
      <c r="AD488" s="289" t="str">
        <f t="shared" si="3"/>
        <v>コード/code</v>
      </c>
      <c r="AE488" s="290" t="s">
        <v>19</v>
      </c>
      <c r="AF488" s="290">
        <v>1.0</v>
      </c>
      <c r="AG488" s="297" t="s">
        <v>565</v>
      </c>
      <c r="AH488" s="291"/>
      <c r="AI488" s="282">
        <v>2517.0</v>
      </c>
      <c r="AJ488" s="292" t="str">
        <f t="shared" si="17"/>
        <v>#REF!</v>
      </c>
      <c r="AK488" s="292" t="str">
        <f t="shared" si="18"/>
        <v>#REF!</v>
      </c>
      <c r="AL488" s="293"/>
      <c r="AM488" s="291"/>
      <c r="AN488" s="291"/>
    </row>
    <row r="489" ht="15.75" customHeight="1" outlineLevel="1">
      <c r="A489" s="282">
        <v>446.0</v>
      </c>
      <c r="B489" s="282">
        <v>429.0</v>
      </c>
      <c r="C489" s="282">
        <f t="shared" si="12"/>
        <v>484</v>
      </c>
      <c r="D489" s="294"/>
      <c r="E489" s="303"/>
      <c r="F489" s="305"/>
      <c r="G489" s="305"/>
      <c r="H489" s="305"/>
      <c r="I489" s="305"/>
      <c r="J489" s="295" t="s">
        <v>2237</v>
      </c>
      <c r="K489" s="203"/>
      <c r="L489" s="203"/>
      <c r="M489" s="203"/>
      <c r="N489" s="203"/>
      <c r="O489" s="203"/>
      <c r="P489" s="204"/>
      <c r="Q489" s="294"/>
      <c r="R489" s="303"/>
      <c r="S489" s="305"/>
      <c r="T489" s="305"/>
      <c r="U489" s="305"/>
      <c r="V489" s="305"/>
      <c r="W489" s="295" t="s">
        <v>2238</v>
      </c>
      <c r="X489" s="203"/>
      <c r="Y489" s="203"/>
      <c r="Z489" s="203"/>
      <c r="AA489" s="203"/>
      <c r="AB489" s="203"/>
      <c r="AC489" s="204"/>
      <c r="AD489" s="289" t="str">
        <f t="shared" si="3"/>
        <v>名称/codeNm</v>
      </c>
      <c r="AE489" s="290" t="s">
        <v>19</v>
      </c>
      <c r="AF489" s="290">
        <v>256.0</v>
      </c>
      <c r="AG489" s="297" t="s">
        <v>565</v>
      </c>
      <c r="AH489" s="291"/>
      <c r="AI489" s="282">
        <v>2517.0</v>
      </c>
      <c r="AJ489" s="292" t="str">
        <f t="shared" si="17"/>
        <v>#REF!</v>
      </c>
      <c r="AK489" s="292" t="str">
        <f t="shared" si="18"/>
        <v>#REF!</v>
      </c>
      <c r="AL489" s="293"/>
      <c r="AM489" s="291"/>
      <c r="AN489" s="291"/>
    </row>
    <row r="490" ht="15.75" customHeight="1" outlineLevel="1">
      <c r="A490" s="282">
        <v>447.0</v>
      </c>
      <c r="B490" s="282">
        <v>430.0</v>
      </c>
      <c r="C490" s="282">
        <f t="shared" si="12"/>
        <v>485</v>
      </c>
      <c r="D490" s="309"/>
      <c r="E490" s="310"/>
      <c r="F490" s="311"/>
      <c r="G490" s="311"/>
      <c r="H490" s="311"/>
      <c r="I490" s="316" t="s">
        <v>2443</v>
      </c>
      <c r="J490" s="284"/>
      <c r="K490" s="284"/>
      <c r="L490" s="284"/>
      <c r="M490" s="284"/>
      <c r="N490" s="284"/>
      <c r="O490" s="284"/>
      <c r="P490" s="285"/>
      <c r="Q490" s="309"/>
      <c r="R490" s="310"/>
      <c r="S490" s="311"/>
      <c r="T490" s="311"/>
      <c r="U490" s="311"/>
      <c r="V490" s="316" t="s">
        <v>1873</v>
      </c>
      <c r="W490" s="284"/>
      <c r="X490" s="284"/>
      <c r="Y490" s="284"/>
      <c r="Z490" s="284"/>
      <c r="AA490" s="284"/>
      <c r="AB490" s="284"/>
      <c r="AC490" s="285"/>
      <c r="AD490" s="289" t="str">
        <f t="shared" si="3"/>
        <v>ランドマーク_役場/governmentOfficeFlg</v>
      </c>
      <c r="AE490" s="290" t="s">
        <v>525</v>
      </c>
      <c r="AF490" s="290" t="s">
        <v>565</v>
      </c>
      <c r="AG490" s="290" t="s">
        <v>565</v>
      </c>
      <c r="AH490" s="291"/>
      <c r="AI490" s="282">
        <v>2518.0</v>
      </c>
      <c r="AJ490" s="292" t="str">
        <f t="shared" si="17"/>
        <v>#REF!</v>
      </c>
      <c r="AK490" s="292" t="str">
        <f t="shared" si="18"/>
        <v>#REF!</v>
      </c>
      <c r="AL490" s="299"/>
      <c r="AM490" s="291"/>
      <c r="AN490" s="291"/>
    </row>
    <row r="491" ht="15.75" customHeight="1" outlineLevel="1">
      <c r="A491" s="282">
        <v>448.0</v>
      </c>
      <c r="B491" s="282">
        <v>431.0</v>
      </c>
      <c r="C491" s="282">
        <f t="shared" si="12"/>
        <v>486</v>
      </c>
      <c r="D491" s="294"/>
      <c r="E491" s="303"/>
      <c r="F491" s="305"/>
      <c r="G491" s="305"/>
      <c r="H491" s="305"/>
      <c r="I491" s="305"/>
      <c r="J491" s="295" t="s">
        <v>2235</v>
      </c>
      <c r="K491" s="203"/>
      <c r="L491" s="203"/>
      <c r="M491" s="203"/>
      <c r="N491" s="203"/>
      <c r="O491" s="203"/>
      <c r="P491" s="204"/>
      <c r="Q491" s="294"/>
      <c r="R491" s="303"/>
      <c r="S491" s="305"/>
      <c r="T491" s="305"/>
      <c r="U491" s="305"/>
      <c r="V491" s="305"/>
      <c r="W491" s="295" t="s">
        <v>2236</v>
      </c>
      <c r="X491" s="203"/>
      <c r="Y491" s="203"/>
      <c r="Z491" s="203"/>
      <c r="AA491" s="203"/>
      <c r="AB491" s="203"/>
      <c r="AC491" s="204"/>
      <c r="AD491" s="289" t="str">
        <f t="shared" si="3"/>
        <v>コード/code</v>
      </c>
      <c r="AE491" s="290" t="s">
        <v>19</v>
      </c>
      <c r="AF491" s="290">
        <v>1.0</v>
      </c>
      <c r="AG491" s="297" t="s">
        <v>565</v>
      </c>
      <c r="AH491" s="291"/>
      <c r="AI491" s="282">
        <v>2518.0</v>
      </c>
      <c r="AJ491" s="292" t="str">
        <f t="shared" si="17"/>
        <v>#REF!</v>
      </c>
      <c r="AK491" s="292" t="str">
        <f t="shared" si="18"/>
        <v>#REF!</v>
      </c>
      <c r="AL491" s="293"/>
      <c r="AM491" s="291"/>
      <c r="AN491" s="291"/>
    </row>
    <row r="492" ht="15.75" customHeight="1" outlineLevel="1">
      <c r="A492" s="282">
        <v>449.0</v>
      </c>
      <c r="B492" s="282">
        <v>432.0</v>
      </c>
      <c r="C492" s="282">
        <f t="shared" si="12"/>
        <v>487</v>
      </c>
      <c r="D492" s="294"/>
      <c r="E492" s="303"/>
      <c r="F492" s="305"/>
      <c r="G492" s="305"/>
      <c r="H492" s="305"/>
      <c r="I492" s="305"/>
      <c r="J492" s="295" t="s">
        <v>2237</v>
      </c>
      <c r="K492" s="203"/>
      <c r="L492" s="203"/>
      <c r="M492" s="203"/>
      <c r="N492" s="203"/>
      <c r="O492" s="203"/>
      <c r="P492" s="204"/>
      <c r="Q492" s="294"/>
      <c r="R492" s="303"/>
      <c r="S492" s="305"/>
      <c r="T492" s="305"/>
      <c r="U492" s="305"/>
      <c r="V492" s="305"/>
      <c r="W492" s="295" t="s">
        <v>2238</v>
      </c>
      <c r="X492" s="203"/>
      <c r="Y492" s="203"/>
      <c r="Z492" s="203"/>
      <c r="AA492" s="203"/>
      <c r="AB492" s="203"/>
      <c r="AC492" s="204"/>
      <c r="AD492" s="289" t="str">
        <f t="shared" si="3"/>
        <v>名称/codeNm</v>
      </c>
      <c r="AE492" s="290" t="s">
        <v>19</v>
      </c>
      <c r="AF492" s="290">
        <v>256.0</v>
      </c>
      <c r="AG492" s="297" t="s">
        <v>565</v>
      </c>
      <c r="AH492" s="291"/>
      <c r="AI492" s="282">
        <v>2518.0</v>
      </c>
      <c r="AJ492" s="292" t="str">
        <f t="shared" si="17"/>
        <v>#REF!</v>
      </c>
      <c r="AK492" s="292" t="str">
        <f t="shared" si="18"/>
        <v>#REF!</v>
      </c>
      <c r="AL492" s="293"/>
      <c r="AM492" s="291"/>
      <c r="AN492" s="291"/>
    </row>
    <row r="493" ht="15.75" customHeight="1" outlineLevel="1">
      <c r="A493" s="282">
        <v>450.0</v>
      </c>
      <c r="B493" s="282">
        <v>433.0</v>
      </c>
      <c r="C493" s="282">
        <f t="shared" si="12"/>
        <v>488</v>
      </c>
      <c r="D493" s="309"/>
      <c r="E493" s="310"/>
      <c r="F493" s="311"/>
      <c r="G493" s="311"/>
      <c r="H493" s="311"/>
      <c r="I493" s="316" t="s">
        <v>2444</v>
      </c>
      <c r="J493" s="284"/>
      <c r="K493" s="284"/>
      <c r="L493" s="284"/>
      <c r="M493" s="284"/>
      <c r="N493" s="284"/>
      <c r="O493" s="284"/>
      <c r="P493" s="285"/>
      <c r="Q493" s="309"/>
      <c r="R493" s="310"/>
      <c r="S493" s="311"/>
      <c r="T493" s="311"/>
      <c r="U493" s="311"/>
      <c r="V493" s="316" t="s">
        <v>1874</v>
      </c>
      <c r="W493" s="284"/>
      <c r="X493" s="284"/>
      <c r="Y493" s="284"/>
      <c r="Z493" s="284"/>
      <c r="AA493" s="284"/>
      <c r="AB493" s="284"/>
      <c r="AC493" s="285"/>
      <c r="AD493" s="289" t="str">
        <f t="shared" si="3"/>
        <v>ランドマーク_SB Air/sbAirFlg</v>
      </c>
      <c r="AE493" s="290" t="s">
        <v>525</v>
      </c>
      <c r="AF493" s="290" t="s">
        <v>565</v>
      </c>
      <c r="AG493" s="290" t="s">
        <v>565</v>
      </c>
      <c r="AH493" s="291"/>
      <c r="AI493" s="282">
        <v>2519.0</v>
      </c>
      <c r="AJ493" s="292" t="str">
        <f t="shared" si="17"/>
        <v>#REF!</v>
      </c>
      <c r="AK493" s="292" t="str">
        <f t="shared" si="18"/>
        <v>#REF!</v>
      </c>
      <c r="AL493" s="299"/>
      <c r="AM493" s="291"/>
      <c r="AN493" s="291"/>
    </row>
    <row r="494" ht="15.75" customHeight="1" outlineLevel="1">
      <c r="A494" s="282">
        <v>451.0</v>
      </c>
      <c r="B494" s="282">
        <v>434.0</v>
      </c>
      <c r="C494" s="282">
        <f t="shared" si="12"/>
        <v>489</v>
      </c>
      <c r="D494" s="294"/>
      <c r="E494" s="303"/>
      <c r="F494" s="305"/>
      <c r="G494" s="305"/>
      <c r="H494" s="305"/>
      <c r="I494" s="305"/>
      <c r="J494" s="295" t="s">
        <v>2235</v>
      </c>
      <c r="K494" s="203"/>
      <c r="L494" s="203"/>
      <c r="M494" s="203"/>
      <c r="N494" s="203"/>
      <c r="O494" s="203"/>
      <c r="P494" s="204"/>
      <c r="Q494" s="294"/>
      <c r="R494" s="303"/>
      <c r="S494" s="305"/>
      <c r="T494" s="305"/>
      <c r="U494" s="305"/>
      <c r="V494" s="305"/>
      <c r="W494" s="295" t="s">
        <v>2236</v>
      </c>
      <c r="X494" s="203"/>
      <c r="Y494" s="203"/>
      <c r="Z494" s="203"/>
      <c r="AA494" s="203"/>
      <c r="AB494" s="203"/>
      <c r="AC494" s="204"/>
      <c r="AD494" s="289" t="str">
        <f t="shared" si="3"/>
        <v>コード/code</v>
      </c>
      <c r="AE494" s="290" t="s">
        <v>19</v>
      </c>
      <c r="AF494" s="290">
        <v>1.0</v>
      </c>
      <c r="AG494" s="297" t="s">
        <v>565</v>
      </c>
      <c r="AH494" s="291"/>
      <c r="AI494" s="282">
        <v>2519.0</v>
      </c>
      <c r="AJ494" s="292" t="str">
        <f t="shared" si="17"/>
        <v>#REF!</v>
      </c>
      <c r="AK494" s="292" t="str">
        <f t="shared" si="18"/>
        <v>#REF!</v>
      </c>
      <c r="AL494" s="293"/>
      <c r="AM494" s="291"/>
      <c r="AN494" s="291"/>
    </row>
    <row r="495" ht="15.75" customHeight="1" outlineLevel="1">
      <c r="A495" s="282">
        <v>452.0</v>
      </c>
      <c r="B495" s="282">
        <v>435.0</v>
      </c>
      <c r="C495" s="282">
        <f t="shared" si="12"/>
        <v>490</v>
      </c>
      <c r="D495" s="294"/>
      <c r="E495" s="303"/>
      <c r="F495" s="305"/>
      <c r="G495" s="305"/>
      <c r="H495" s="305"/>
      <c r="I495" s="305"/>
      <c r="J495" s="295" t="s">
        <v>2237</v>
      </c>
      <c r="K495" s="203"/>
      <c r="L495" s="203"/>
      <c r="M495" s="203"/>
      <c r="N495" s="203"/>
      <c r="O495" s="203"/>
      <c r="P495" s="204"/>
      <c r="Q495" s="294"/>
      <c r="R495" s="303"/>
      <c r="S495" s="305"/>
      <c r="T495" s="305"/>
      <c r="U495" s="305"/>
      <c r="V495" s="305"/>
      <c r="W495" s="295" t="s">
        <v>2238</v>
      </c>
      <c r="X495" s="203"/>
      <c r="Y495" s="203"/>
      <c r="Z495" s="203"/>
      <c r="AA495" s="203"/>
      <c r="AB495" s="203"/>
      <c r="AC495" s="204"/>
      <c r="AD495" s="289" t="str">
        <f t="shared" si="3"/>
        <v>名称/codeNm</v>
      </c>
      <c r="AE495" s="290" t="s">
        <v>19</v>
      </c>
      <c r="AF495" s="290">
        <v>256.0</v>
      </c>
      <c r="AG495" s="297" t="s">
        <v>565</v>
      </c>
      <c r="AH495" s="291"/>
      <c r="AI495" s="282">
        <v>2519.0</v>
      </c>
      <c r="AJ495" s="292" t="str">
        <f t="shared" si="17"/>
        <v>#REF!</v>
      </c>
      <c r="AK495" s="292" t="str">
        <f t="shared" si="18"/>
        <v>#REF!</v>
      </c>
      <c r="AL495" s="293"/>
      <c r="AM495" s="291"/>
      <c r="AN495" s="291"/>
    </row>
    <row r="496" ht="15.75" customHeight="1">
      <c r="A496" s="282">
        <v>453.0</v>
      </c>
      <c r="B496" s="282">
        <v>436.0</v>
      </c>
      <c r="C496" s="282">
        <f t="shared" si="12"/>
        <v>491</v>
      </c>
      <c r="D496" s="309"/>
      <c r="E496" s="310"/>
      <c r="F496" s="311"/>
      <c r="G496" s="395"/>
      <c r="H496" s="316" t="s">
        <v>93</v>
      </c>
      <c r="I496" s="284"/>
      <c r="J496" s="284"/>
      <c r="K496" s="284"/>
      <c r="L496" s="284"/>
      <c r="M496" s="284"/>
      <c r="N496" s="284"/>
      <c r="O496" s="284"/>
      <c r="P496" s="285"/>
      <c r="Q496" s="309"/>
      <c r="R496" s="310"/>
      <c r="S496" s="311"/>
      <c r="T496" s="311"/>
      <c r="U496" s="316" t="s">
        <v>2445</v>
      </c>
      <c r="V496" s="284"/>
      <c r="W496" s="284"/>
      <c r="X496" s="284"/>
      <c r="Y496" s="284"/>
      <c r="Z496" s="284"/>
      <c r="AA496" s="284"/>
      <c r="AB496" s="284"/>
      <c r="AC496" s="285"/>
      <c r="AD496" s="289" t="str">
        <f t="shared" si="3"/>
        <v>セクタポート情報一覧/sectorPorts</v>
      </c>
      <c r="AE496" s="290" t="s">
        <v>2225</v>
      </c>
      <c r="AF496" s="290" t="s">
        <v>565</v>
      </c>
      <c r="AG496" s="290" t="s">
        <v>565</v>
      </c>
      <c r="AH496" s="291" t="s">
        <v>2307</v>
      </c>
      <c r="AI496" s="282"/>
      <c r="AJ496" s="292" t="str">
        <f t="shared" si="17"/>
        <v>#REF!</v>
      </c>
      <c r="AK496" s="292" t="str">
        <f t="shared" si="18"/>
        <v>#REF!</v>
      </c>
      <c r="AL496" s="293"/>
      <c r="AM496" s="291"/>
      <c r="AN496" s="291"/>
    </row>
    <row r="497" ht="15.75" hidden="1" customHeight="1" outlineLevel="1">
      <c r="A497" s="282">
        <v>454.0</v>
      </c>
      <c r="B497" s="282">
        <v>437.0</v>
      </c>
      <c r="C497" s="282">
        <f t="shared" si="12"/>
        <v>492</v>
      </c>
      <c r="D497" s="294"/>
      <c r="E497" s="303"/>
      <c r="F497" s="305"/>
      <c r="G497" s="305"/>
      <c r="H497" s="305"/>
      <c r="I497" s="374" t="s">
        <v>1067</v>
      </c>
      <c r="J497" s="374"/>
      <c r="K497" s="374"/>
      <c r="L497" s="374"/>
      <c r="M497" s="374"/>
      <c r="N497" s="374"/>
      <c r="O497" s="374"/>
      <c r="P497" s="375"/>
      <c r="Q497" s="294"/>
      <c r="R497" s="303"/>
      <c r="S497" s="305"/>
      <c r="T497" s="305"/>
      <c r="U497" s="305"/>
      <c r="V497" s="374" t="s">
        <v>1068</v>
      </c>
      <c r="W497" s="374"/>
      <c r="X497" s="374"/>
      <c r="Y497" s="374"/>
      <c r="Z497" s="374"/>
      <c r="AA497" s="374"/>
      <c r="AB497" s="374"/>
      <c r="AC497" s="375"/>
      <c r="AD497" s="289" t="str">
        <f t="shared" si="3"/>
        <v>ポートID/portId</v>
      </c>
      <c r="AE497" s="290" t="s">
        <v>19</v>
      </c>
      <c r="AF497" s="290">
        <v>14.0</v>
      </c>
      <c r="AG497" s="297" t="s">
        <v>565</v>
      </c>
      <c r="AH497" s="291"/>
      <c r="AI497" s="282">
        <v>2602.0</v>
      </c>
      <c r="AJ497" s="292" t="str">
        <f t="shared" si="17"/>
        <v>#REF!</v>
      </c>
      <c r="AK497" s="292" t="str">
        <f t="shared" si="18"/>
        <v>#REF!</v>
      </c>
      <c r="AL497" s="293"/>
      <c r="AM497" s="331">
        <v>43556.0</v>
      </c>
      <c r="AN497" s="291" t="s">
        <v>2308</v>
      </c>
    </row>
    <row r="498" ht="15.75" hidden="1" customHeight="1" outlineLevel="1">
      <c r="A498" s="282">
        <v>455.0</v>
      </c>
      <c r="B498" s="282">
        <v>438.0</v>
      </c>
      <c r="C498" s="282">
        <f t="shared" si="12"/>
        <v>493</v>
      </c>
      <c r="D498" s="294"/>
      <c r="E498" s="303"/>
      <c r="F498" s="305"/>
      <c r="G498" s="305"/>
      <c r="H498" s="305"/>
      <c r="I498" s="374" t="s">
        <v>2446</v>
      </c>
      <c r="J498" s="374"/>
      <c r="K498" s="374"/>
      <c r="L498" s="374"/>
      <c r="M498" s="374"/>
      <c r="N498" s="374"/>
      <c r="O498" s="374"/>
      <c r="P498" s="375"/>
      <c r="Q498" s="294"/>
      <c r="R498" s="303"/>
      <c r="S498" s="305"/>
      <c r="T498" s="305"/>
      <c r="U498" s="305"/>
      <c r="V498" s="374" t="s">
        <v>1888</v>
      </c>
      <c r="W498" s="374"/>
      <c r="X498" s="374"/>
      <c r="Y498" s="374"/>
      <c r="Z498" s="374"/>
      <c r="AA498" s="374"/>
      <c r="AB498" s="374"/>
      <c r="AC498" s="375"/>
      <c r="AD498" s="289" t="str">
        <f t="shared" si="3"/>
        <v>ポートID(画面)/portIdNm</v>
      </c>
      <c r="AE498" s="290" t="s">
        <v>19</v>
      </c>
      <c r="AF498" s="290">
        <v>512.0</v>
      </c>
      <c r="AG498" s="297" t="s">
        <v>565</v>
      </c>
      <c r="AH498" s="291"/>
      <c r="AI498" s="282">
        <v>2604.0</v>
      </c>
      <c r="AJ498" s="292" t="str">
        <f t="shared" si="17"/>
        <v>#REF!</v>
      </c>
      <c r="AK498" s="292" t="str">
        <f t="shared" si="18"/>
        <v>#REF!</v>
      </c>
      <c r="AL498" s="293"/>
      <c r="AM498" s="331">
        <v>43556.0</v>
      </c>
      <c r="AN498" s="291" t="s">
        <v>2321</v>
      </c>
    </row>
    <row r="499" ht="15.75" hidden="1" customHeight="1" outlineLevel="1">
      <c r="A499" s="282">
        <v>456.0</v>
      </c>
      <c r="B499" s="282">
        <v>439.0</v>
      </c>
      <c r="C499" s="282">
        <f t="shared" si="12"/>
        <v>494</v>
      </c>
      <c r="D499" s="294"/>
      <c r="E499" s="303"/>
      <c r="F499" s="305"/>
      <c r="G499" s="305"/>
      <c r="H499" s="305"/>
      <c r="I499" s="374" t="s">
        <v>2346</v>
      </c>
      <c r="J499" s="374"/>
      <c r="K499" s="374"/>
      <c r="L499" s="374"/>
      <c r="M499" s="374"/>
      <c r="N499" s="374"/>
      <c r="O499" s="374"/>
      <c r="P499" s="375"/>
      <c r="Q499" s="294"/>
      <c r="R499" s="303"/>
      <c r="S499" s="305"/>
      <c r="T499" s="305"/>
      <c r="U499" s="305"/>
      <c r="V499" s="374" t="s">
        <v>1622</v>
      </c>
      <c r="W499" s="374"/>
      <c r="X499" s="374"/>
      <c r="Y499" s="374"/>
      <c r="Z499" s="374"/>
      <c r="AA499" s="374"/>
      <c r="AB499" s="374"/>
      <c r="AC499" s="375"/>
      <c r="AD499" s="289" t="str">
        <f t="shared" si="3"/>
        <v>無線子機ID/radioChildId</v>
      </c>
      <c r="AE499" s="290" t="s">
        <v>19</v>
      </c>
      <c r="AF499" s="290">
        <v>14.0</v>
      </c>
      <c r="AG499" s="297" t="s">
        <v>565</v>
      </c>
      <c r="AH499" s="291"/>
      <c r="AI499" s="282">
        <v>2607.0</v>
      </c>
      <c r="AJ499" s="292" t="str">
        <f t="shared" si="17"/>
        <v>#REF!</v>
      </c>
      <c r="AK499" s="292" t="str">
        <f t="shared" si="18"/>
        <v>#REF!</v>
      </c>
      <c r="AL499" s="293"/>
      <c r="AM499" s="331">
        <v>43556.0</v>
      </c>
      <c r="AN499" s="291" t="s">
        <v>2308</v>
      </c>
    </row>
    <row r="500" ht="15.75" hidden="1" customHeight="1" outlineLevel="1">
      <c r="A500" s="282">
        <v>457.0</v>
      </c>
      <c r="B500" s="282">
        <v>440.0</v>
      </c>
      <c r="C500" s="282">
        <f t="shared" si="12"/>
        <v>495</v>
      </c>
      <c r="D500" s="294"/>
      <c r="E500" s="303"/>
      <c r="F500" s="305"/>
      <c r="G500" s="305"/>
      <c r="H500" s="305"/>
      <c r="I500" s="374" t="s">
        <v>2311</v>
      </c>
      <c r="J500" s="374"/>
      <c r="K500" s="374"/>
      <c r="L500" s="374"/>
      <c r="M500" s="374"/>
      <c r="N500" s="374"/>
      <c r="O500" s="374"/>
      <c r="P500" s="375"/>
      <c r="Q500" s="294"/>
      <c r="R500" s="303"/>
      <c r="S500" s="305"/>
      <c r="T500" s="305"/>
      <c r="U500" s="305"/>
      <c r="V500" s="374" t="s">
        <v>1858</v>
      </c>
      <c r="W500" s="374"/>
      <c r="X500" s="374"/>
      <c r="Y500" s="374"/>
      <c r="Z500" s="374"/>
      <c r="AA500" s="374"/>
      <c r="AB500" s="374"/>
      <c r="AC500" s="375"/>
      <c r="AD500" s="289" t="str">
        <f t="shared" si="3"/>
        <v>デバイスID(画面)/deviceIdNm</v>
      </c>
      <c r="AE500" s="290" t="s">
        <v>19</v>
      </c>
      <c r="AF500" s="290">
        <v>512.0</v>
      </c>
      <c r="AG500" s="297" t="s">
        <v>565</v>
      </c>
      <c r="AH500" s="291"/>
      <c r="AI500" s="282">
        <v>1004.0</v>
      </c>
      <c r="AJ500" s="292" t="str">
        <f t="shared" si="17"/>
        <v>#REF!</v>
      </c>
      <c r="AK500" s="292" t="str">
        <f t="shared" si="18"/>
        <v>#REF!</v>
      </c>
      <c r="AL500" s="293" t="s">
        <v>2447</v>
      </c>
      <c r="AM500" s="331">
        <v>43556.0</v>
      </c>
      <c r="AN500" s="291" t="s">
        <v>2321</v>
      </c>
    </row>
    <row r="501" ht="15.75" hidden="1" customHeight="1" outlineLevel="1">
      <c r="A501" s="282">
        <v>458.0</v>
      </c>
      <c r="B501" s="282">
        <v>441.0</v>
      </c>
      <c r="C501" s="282">
        <f t="shared" si="12"/>
        <v>496</v>
      </c>
      <c r="D501" s="294"/>
      <c r="E501" s="303"/>
      <c r="F501" s="305"/>
      <c r="G501" s="305"/>
      <c r="H501" s="305"/>
      <c r="I501" s="295" t="s">
        <v>2448</v>
      </c>
      <c r="J501" s="203"/>
      <c r="K501" s="203"/>
      <c r="L501" s="203"/>
      <c r="M501" s="203"/>
      <c r="N501" s="203"/>
      <c r="O501" s="203"/>
      <c r="P501" s="204"/>
      <c r="Q501" s="294"/>
      <c r="R501" s="303"/>
      <c r="S501" s="305"/>
      <c r="T501" s="305"/>
      <c r="U501" s="305"/>
      <c r="V501" s="295" t="s">
        <v>2449</v>
      </c>
      <c r="W501" s="203"/>
      <c r="X501" s="203"/>
      <c r="Y501" s="203"/>
      <c r="Z501" s="203"/>
      <c r="AA501" s="203"/>
      <c r="AB501" s="203"/>
      <c r="AC501" s="204"/>
      <c r="AD501" s="289" t="str">
        <f t="shared" si="3"/>
        <v>ポート番号/portNo</v>
      </c>
      <c r="AE501" s="290" t="s">
        <v>261</v>
      </c>
      <c r="AF501" s="290" t="s">
        <v>565</v>
      </c>
      <c r="AG501" s="297" t="s">
        <v>565</v>
      </c>
      <c r="AH501" s="291"/>
      <c r="AI501" s="282">
        <v>2606.0</v>
      </c>
      <c r="AJ501" s="292" t="str">
        <f t="shared" si="17"/>
        <v>#REF!</v>
      </c>
      <c r="AK501" s="292" t="str">
        <f t="shared" si="18"/>
        <v>#REF!</v>
      </c>
      <c r="AL501" s="293"/>
      <c r="AM501" s="291"/>
      <c r="AN501" s="291"/>
    </row>
    <row r="502" ht="15.75" hidden="1" customHeight="1" outlineLevel="1">
      <c r="A502" s="282">
        <v>459.0</v>
      </c>
      <c r="B502" s="282">
        <v>442.0</v>
      </c>
      <c r="C502" s="282">
        <f t="shared" si="12"/>
        <v>497</v>
      </c>
      <c r="D502" s="294"/>
      <c r="E502" s="303"/>
      <c r="F502" s="305"/>
      <c r="G502" s="305"/>
      <c r="H502" s="305"/>
      <c r="I502" s="300" t="s">
        <v>1884</v>
      </c>
      <c r="J502" s="287"/>
      <c r="K502" s="287"/>
      <c r="L502" s="287"/>
      <c r="M502" s="287"/>
      <c r="N502" s="287"/>
      <c r="O502" s="287"/>
      <c r="P502" s="288"/>
      <c r="Q502" s="294"/>
      <c r="R502" s="303"/>
      <c r="S502" s="305"/>
      <c r="T502" s="305"/>
      <c r="U502" s="305"/>
      <c r="V502" s="300" t="s">
        <v>1889</v>
      </c>
      <c r="W502" s="287"/>
      <c r="X502" s="287"/>
      <c r="Y502" s="287"/>
      <c r="Z502" s="287"/>
      <c r="AA502" s="287"/>
      <c r="AB502" s="287"/>
      <c r="AC502" s="288"/>
      <c r="AD502" s="289" t="str">
        <f t="shared" si="3"/>
        <v>送受の別/transReceiveCls</v>
      </c>
      <c r="AE502" s="290" t="s">
        <v>525</v>
      </c>
      <c r="AF502" s="290" t="s">
        <v>565</v>
      </c>
      <c r="AG502" s="297" t="s">
        <v>565</v>
      </c>
      <c r="AH502" s="291"/>
      <c r="AI502" s="282">
        <v>2608.0</v>
      </c>
      <c r="AJ502" s="292" t="str">
        <f t="shared" si="17"/>
        <v>#REF!</v>
      </c>
      <c r="AK502" s="292" t="str">
        <f t="shared" si="18"/>
        <v>#REF!</v>
      </c>
      <c r="AL502" s="299"/>
      <c r="AM502" s="291"/>
      <c r="AN502" s="291"/>
    </row>
    <row r="503" ht="15.75" hidden="1" customHeight="1" outlineLevel="1">
      <c r="A503" s="282">
        <v>460.0</v>
      </c>
      <c r="B503" s="282">
        <v>443.0</v>
      </c>
      <c r="C503" s="282">
        <f t="shared" si="12"/>
        <v>498</v>
      </c>
      <c r="D503" s="294"/>
      <c r="E503" s="303"/>
      <c r="F503" s="305"/>
      <c r="G503" s="305"/>
      <c r="H503" s="305"/>
      <c r="I503" s="305"/>
      <c r="J503" s="295" t="s">
        <v>2235</v>
      </c>
      <c r="K503" s="203"/>
      <c r="L503" s="203"/>
      <c r="M503" s="203"/>
      <c r="N503" s="203"/>
      <c r="O503" s="203"/>
      <c r="P503" s="204"/>
      <c r="Q503" s="294"/>
      <c r="R503" s="303"/>
      <c r="S503" s="305"/>
      <c r="T503" s="305"/>
      <c r="U503" s="305"/>
      <c r="V503" s="305"/>
      <c r="W503" s="295" t="s">
        <v>2236</v>
      </c>
      <c r="X503" s="203"/>
      <c r="Y503" s="203"/>
      <c r="Z503" s="203"/>
      <c r="AA503" s="203"/>
      <c r="AB503" s="203"/>
      <c r="AC503" s="204"/>
      <c r="AD503" s="289" t="str">
        <f t="shared" si="3"/>
        <v>コード/code</v>
      </c>
      <c r="AE503" s="290" t="s">
        <v>19</v>
      </c>
      <c r="AF503" s="290">
        <v>1.0</v>
      </c>
      <c r="AG503" s="297" t="s">
        <v>565</v>
      </c>
      <c r="AH503" s="291"/>
      <c r="AI503" s="282">
        <v>2608.0</v>
      </c>
      <c r="AJ503" s="292" t="str">
        <f t="shared" si="17"/>
        <v>#REF!</v>
      </c>
      <c r="AK503" s="292" t="str">
        <f t="shared" si="18"/>
        <v>#REF!</v>
      </c>
      <c r="AL503" s="293"/>
      <c r="AM503" s="291"/>
      <c r="AN503" s="291"/>
    </row>
    <row r="504" ht="15.75" hidden="1" customHeight="1" outlineLevel="1">
      <c r="A504" s="282">
        <v>461.0</v>
      </c>
      <c r="B504" s="282">
        <v>444.0</v>
      </c>
      <c r="C504" s="282">
        <f t="shared" si="12"/>
        <v>499</v>
      </c>
      <c r="D504" s="294"/>
      <c r="E504" s="303"/>
      <c r="F504" s="305"/>
      <c r="G504" s="305"/>
      <c r="H504" s="305"/>
      <c r="I504" s="305"/>
      <c r="J504" s="295" t="s">
        <v>2237</v>
      </c>
      <c r="K504" s="203"/>
      <c r="L504" s="203"/>
      <c r="M504" s="203"/>
      <c r="N504" s="203"/>
      <c r="O504" s="203"/>
      <c r="P504" s="204"/>
      <c r="Q504" s="294"/>
      <c r="R504" s="303"/>
      <c r="S504" s="305"/>
      <c r="T504" s="305"/>
      <c r="U504" s="305"/>
      <c r="V504" s="305"/>
      <c r="W504" s="295" t="s">
        <v>2238</v>
      </c>
      <c r="X504" s="203"/>
      <c r="Y504" s="203"/>
      <c r="Z504" s="203"/>
      <c r="AA504" s="203"/>
      <c r="AB504" s="203"/>
      <c r="AC504" s="204"/>
      <c r="AD504" s="289" t="str">
        <f t="shared" si="3"/>
        <v>名称/codeNm</v>
      </c>
      <c r="AE504" s="290" t="s">
        <v>19</v>
      </c>
      <c r="AF504" s="290">
        <v>256.0</v>
      </c>
      <c r="AG504" s="297" t="s">
        <v>565</v>
      </c>
      <c r="AH504" s="291"/>
      <c r="AI504" s="282">
        <v>2608.0</v>
      </c>
      <c r="AJ504" s="292" t="str">
        <f t="shared" si="17"/>
        <v>#REF!</v>
      </c>
      <c r="AK504" s="292" t="str">
        <f t="shared" si="18"/>
        <v>#REF!</v>
      </c>
      <c r="AL504" s="293"/>
      <c r="AM504" s="291"/>
      <c r="AN504" s="291"/>
    </row>
    <row r="505" ht="15.75" hidden="1" customHeight="1" outlineLevel="1">
      <c r="A505" s="282">
        <v>462.0</v>
      </c>
      <c r="B505" s="282">
        <v>445.0</v>
      </c>
      <c r="C505" s="282">
        <f t="shared" si="12"/>
        <v>500</v>
      </c>
      <c r="D505" s="294"/>
      <c r="E505" s="303"/>
      <c r="F505" s="305"/>
      <c r="G505" s="305"/>
      <c r="H505" s="305"/>
      <c r="I505" s="295" t="s">
        <v>2450</v>
      </c>
      <c r="J505" s="203"/>
      <c r="K505" s="203"/>
      <c r="L505" s="203"/>
      <c r="M505" s="203"/>
      <c r="N505" s="203"/>
      <c r="O505" s="203"/>
      <c r="P505" s="204"/>
      <c r="Q505" s="294"/>
      <c r="R505" s="303"/>
      <c r="S505" s="305"/>
      <c r="T505" s="305"/>
      <c r="U505" s="305"/>
      <c r="V505" s="295" t="s">
        <v>1890</v>
      </c>
      <c r="W505" s="203"/>
      <c r="X505" s="203"/>
      <c r="Y505" s="203"/>
      <c r="Z505" s="203"/>
      <c r="AA505" s="203"/>
      <c r="AB505" s="203"/>
      <c r="AC505" s="204"/>
      <c r="AD505" s="289" t="str">
        <f t="shared" si="3"/>
        <v>免許申請用製造番号/serialNo</v>
      </c>
      <c r="AE505" s="290" t="s">
        <v>19</v>
      </c>
      <c r="AF505" s="290">
        <v>64.0</v>
      </c>
      <c r="AG505" s="297" t="s">
        <v>565</v>
      </c>
      <c r="AH505" s="291"/>
      <c r="AI505" s="282">
        <v>2609.0</v>
      </c>
      <c r="AJ505" s="292" t="str">
        <f t="shared" si="17"/>
        <v>#REF!</v>
      </c>
      <c r="AK505" s="292" t="str">
        <f t="shared" si="18"/>
        <v>#REF!</v>
      </c>
      <c r="AL505" s="293"/>
      <c r="AM505" s="291"/>
      <c r="AN505" s="291"/>
    </row>
    <row r="506" ht="15.75" hidden="1" customHeight="1" outlineLevel="1">
      <c r="A506" s="319">
        <v>514.0</v>
      </c>
      <c r="B506" s="319"/>
      <c r="C506" s="319">
        <f t="shared" si="12"/>
        <v>501</v>
      </c>
      <c r="D506" s="335"/>
      <c r="E506" s="336"/>
      <c r="F506" s="337"/>
      <c r="G506" s="337"/>
      <c r="H506" s="337"/>
      <c r="I506" s="324" t="s">
        <v>1618</v>
      </c>
      <c r="J506" s="203"/>
      <c r="K506" s="203"/>
      <c r="L506" s="203"/>
      <c r="M506" s="203"/>
      <c r="N506" s="203"/>
      <c r="O506" s="203"/>
      <c r="P506" s="204"/>
      <c r="Q506" s="335"/>
      <c r="R506" s="336"/>
      <c r="S506" s="337"/>
      <c r="T506" s="337"/>
      <c r="U506" s="337"/>
      <c r="V506" s="324" t="s">
        <v>1624</v>
      </c>
      <c r="W506" s="203"/>
      <c r="X506" s="203"/>
      <c r="Y506" s="203"/>
      <c r="Z506" s="203"/>
      <c r="AA506" s="203"/>
      <c r="AB506" s="203"/>
      <c r="AC506" s="204"/>
      <c r="AD506" s="338" t="str">
        <f t="shared" si="3"/>
        <v>認証番号(5G)/certificateNo5g</v>
      </c>
      <c r="AE506" s="339" t="s">
        <v>19</v>
      </c>
      <c r="AF506" s="339">
        <v>64.0</v>
      </c>
      <c r="AG506" s="340" t="s">
        <v>565</v>
      </c>
      <c r="AH506" s="318"/>
      <c r="AI506" s="319">
        <v>2620.0</v>
      </c>
      <c r="AJ506" s="321" t="str">
        <f t="shared" si="17"/>
        <v>#REF!</v>
      </c>
      <c r="AK506" s="321" t="str">
        <f t="shared" si="18"/>
        <v>#REF!</v>
      </c>
      <c r="AL506" s="345"/>
      <c r="AM506" s="380">
        <v>43742.0</v>
      </c>
      <c r="AN506" s="318" t="s">
        <v>2341</v>
      </c>
    </row>
    <row r="507" ht="15.75" hidden="1" customHeight="1" outlineLevel="1">
      <c r="A507" s="282">
        <v>463.0</v>
      </c>
      <c r="B507" s="282">
        <v>446.0</v>
      </c>
      <c r="C507" s="282">
        <f t="shared" si="12"/>
        <v>502</v>
      </c>
      <c r="D507" s="294"/>
      <c r="E507" s="303"/>
      <c r="F507" s="305"/>
      <c r="G507" s="305"/>
      <c r="H507" s="305"/>
      <c r="I507" s="312" t="s">
        <v>1619</v>
      </c>
      <c r="J507" s="203"/>
      <c r="K507" s="203"/>
      <c r="L507" s="203"/>
      <c r="M507" s="203"/>
      <c r="N507" s="203"/>
      <c r="O507" s="203"/>
      <c r="P507" s="204"/>
      <c r="Q507" s="294"/>
      <c r="R507" s="303"/>
      <c r="S507" s="305"/>
      <c r="T507" s="305"/>
      <c r="U507" s="305"/>
      <c r="V507" s="295" t="s">
        <v>1625</v>
      </c>
      <c r="W507" s="203"/>
      <c r="X507" s="203"/>
      <c r="Y507" s="203"/>
      <c r="Z507" s="203"/>
      <c r="AA507" s="203"/>
      <c r="AB507" s="203"/>
      <c r="AC507" s="204"/>
      <c r="AD507" s="289" t="str">
        <f t="shared" si="3"/>
        <v>認証番号(LTE)/certificateNoLte</v>
      </c>
      <c r="AE507" s="290" t="s">
        <v>19</v>
      </c>
      <c r="AF507" s="290">
        <v>64.0</v>
      </c>
      <c r="AG507" s="297" t="s">
        <v>565</v>
      </c>
      <c r="AH507" s="291"/>
      <c r="AI507" s="282">
        <v>2612.0</v>
      </c>
      <c r="AJ507" s="292" t="str">
        <f t="shared" si="17"/>
        <v>#REF!</v>
      </c>
      <c r="AK507" s="292" t="str">
        <f t="shared" si="18"/>
        <v>#REF!</v>
      </c>
      <c r="AL507" s="293"/>
      <c r="AM507" s="291"/>
      <c r="AN507" s="291"/>
    </row>
    <row r="508" ht="15.75" hidden="1" customHeight="1" outlineLevel="1">
      <c r="A508" s="282">
        <v>464.0</v>
      </c>
      <c r="B508" s="282">
        <v>447.0</v>
      </c>
      <c r="C508" s="282">
        <f t="shared" si="12"/>
        <v>503</v>
      </c>
      <c r="D508" s="294"/>
      <c r="E508" s="303"/>
      <c r="F508" s="305"/>
      <c r="G508" s="305"/>
      <c r="H508" s="305"/>
      <c r="I508" s="312" t="s">
        <v>1620</v>
      </c>
      <c r="J508" s="203"/>
      <c r="K508" s="203"/>
      <c r="L508" s="203"/>
      <c r="M508" s="203"/>
      <c r="N508" s="203"/>
      <c r="O508" s="203"/>
      <c r="P508" s="204"/>
      <c r="Q508" s="294"/>
      <c r="R508" s="303"/>
      <c r="S508" s="305"/>
      <c r="T508" s="305"/>
      <c r="U508" s="305"/>
      <c r="V508" s="295" t="s">
        <v>1626</v>
      </c>
      <c r="W508" s="203"/>
      <c r="X508" s="203"/>
      <c r="Y508" s="203"/>
      <c r="Z508" s="203"/>
      <c r="AA508" s="203"/>
      <c r="AB508" s="203"/>
      <c r="AC508" s="204"/>
      <c r="AD508" s="289" t="str">
        <f t="shared" si="3"/>
        <v>認証番号(R99)/certificateNoR99</v>
      </c>
      <c r="AE508" s="290" t="s">
        <v>19</v>
      </c>
      <c r="AF508" s="290">
        <v>64.0</v>
      </c>
      <c r="AG508" s="297" t="s">
        <v>565</v>
      </c>
      <c r="AH508" s="291"/>
      <c r="AI508" s="282">
        <v>2610.0</v>
      </c>
      <c r="AJ508" s="292" t="str">
        <f t="shared" si="17"/>
        <v>#REF!</v>
      </c>
      <c r="AK508" s="292" t="str">
        <f t="shared" si="18"/>
        <v>#REF!</v>
      </c>
      <c r="AL508" s="293"/>
      <c r="AM508" s="291"/>
      <c r="AN508" s="291"/>
    </row>
    <row r="509" ht="15.75" hidden="1" customHeight="1" outlineLevel="1">
      <c r="A509" s="282">
        <v>465.0</v>
      </c>
      <c r="B509" s="282">
        <v>448.0</v>
      </c>
      <c r="C509" s="282">
        <f t="shared" si="12"/>
        <v>504</v>
      </c>
      <c r="D509" s="294"/>
      <c r="E509" s="303"/>
      <c r="F509" s="305"/>
      <c r="G509" s="305"/>
      <c r="H509" s="305"/>
      <c r="I509" s="312" t="s">
        <v>1621</v>
      </c>
      <c r="J509" s="203"/>
      <c r="K509" s="203"/>
      <c r="L509" s="203"/>
      <c r="M509" s="203"/>
      <c r="N509" s="203"/>
      <c r="O509" s="203"/>
      <c r="P509" s="204"/>
      <c r="Q509" s="294"/>
      <c r="R509" s="303"/>
      <c r="S509" s="305"/>
      <c r="T509" s="305"/>
      <c r="U509" s="305"/>
      <c r="V509" s="295" t="s">
        <v>1627</v>
      </c>
      <c r="W509" s="203"/>
      <c r="X509" s="203"/>
      <c r="Y509" s="203"/>
      <c r="Z509" s="203"/>
      <c r="AA509" s="203"/>
      <c r="AB509" s="203"/>
      <c r="AC509" s="204"/>
      <c r="AD509" s="289" t="str">
        <f t="shared" si="3"/>
        <v>認証番号(HSDPA)/certificateNoHsdpa</v>
      </c>
      <c r="AE509" s="290" t="s">
        <v>19</v>
      </c>
      <c r="AF509" s="290">
        <v>64.0</v>
      </c>
      <c r="AG509" s="297" t="s">
        <v>565</v>
      </c>
      <c r="AH509" s="291"/>
      <c r="AI509" s="282">
        <v>2611.0</v>
      </c>
      <c r="AJ509" s="292" t="str">
        <f t="shared" si="17"/>
        <v>#REF!</v>
      </c>
      <c r="AK509" s="292" t="str">
        <f t="shared" si="18"/>
        <v>#REF!</v>
      </c>
      <c r="AL509" s="293"/>
      <c r="AM509" s="291"/>
      <c r="AN509" s="291"/>
    </row>
    <row r="510" ht="15.75" hidden="1" customHeight="1" outlineLevel="1">
      <c r="A510" s="319">
        <v>515.0</v>
      </c>
      <c r="B510" s="319"/>
      <c r="C510" s="319">
        <f t="shared" si="12"/>
        <v>505</v>
      </c>
      <c r="D510" s="335"/>
      <c r="E510" s="336"/>
      <c r="F510" s="337"/>
      <c r="G510" s="337"/>
      <c r="H510" s="337"/>
      <c r="I510" s="324" t="s">
        <v>2451</v>
      </c>
      <c r="J510" s="203"/>
      <c r="K510" s="203"/>
      <c r="L510" s="203"/>
      <c r="M510" s="203"/>
      <c r="N510" s="203"/>
      <c r="O510" s="203"/>
      <c r="P510" s="204"/>
      <c r="Q510" s="335"/>
      <c r="R510" s="336"/>
      <c r="S510" s="337"/>
      <c r="T510" s="337"/>
      <c r="U510" s="337"/>
      <c r="V510" s="324" t="s">
        <v>1891</v>
      </c>
      <c r="W510" s="203"/>
      <c r="X510" s="203"/>
      <c r="Y510" s="203"/>
      <c r="Z510" s="203"/>
      <c r="AA510" s="203"/>
      <c r="AB510" s="203"/>
      <c r="AC510" s="204"/>
      <c r="AD510" s="338" t="str">
        <f t="shared" si="3"/>
        <v>無線機出力_5G/radioOutput5g</v>
      </c>
      <c r="AE510" s="339" t="s">
        <v>297</v>
      </c>
      <c r="AF510" s="339">
        <v>10.0</v>
      </c>
      <c r="AG510" s="340" t="s">
        <v>565</v>
      </c>
      <c r="AH510" s="318" t="s">
        <v>2452</v>
      </c>
      <c r="AI510" s="319">
        <v>2621.0</v>
      </c>
      <c r="AJ510" s="321" t="str">
        <f t="shared" si="17"/>
        <v>#REF!</v>
      </c>
      <c r="AK510" s="321" t="str">
        <f t="shared" si="18"/>
        <v>#REF!</v>
      </c>
      <c r="AL510" s="345"/>
      <c r="AM510" s="380">
        <v>43742.0</v>
      </c>
      <c r="AN510" s="318" t="s">
        <v>2341</v>
      </c>
    </row>
    <row r="511" ht="15.75" hidden="1" customHeight="1" outlineLevel="1">
      <c r="A511" s="282">
        <v>466.0</v>
      </c>
      <c r="B511" s="282">
        <v>449.0</v>
      </c>
      <c r="C511" s="282">
        <f t="shared" si="12"/>
        <v>506</v>
      </c>
      <c r="D511" s="294"/>
      <c r="E511" s="303"/>
      <c r="F511" s="305"/>
      <c r="G511" s="305"/>
      <c r="H511" s="305"/>
      <c r="I511" s="295" t="s">
        <v>2453</v>
      </c>
      <c r="J511" s="203"/>
      <c r="K511" s="203"/>
      <c r="L511" s="203"/>
      <c r="M511" s="203"/>
      <c r="N511" s="203"/>
      <c r="O511" s="203"/>
      <c r="P511" s="204"/>
      <c r="Q511" s="294"/>
      <c r="R511" s="303"/>
      <c r="S511" s="305"/>
      <c r="T511" s="305"/>
      <c r="U511" s="305"/>
      <c r="V511" s="295" t="s">
        <v>1892</v>
      </c>
      <c r="W511" s="203"/>
      <c r="X511" s="203"/>
      <c r="Y511" s="203"/>
      <c r="Z511" s="203"/>
      <c r="AA511" s="203"/>
      <c r="AB511" s="203"/>
      <c r="AC511" s="204"/>
      <c r="AD511" s="289" t="str">
        <f t="shared" si="3"/>
        <v>無線機出力_L/radioOutputL</v>
      </c>
      <c r="AE511" s="290" t="s">
        <v>297</v>
      </c>
      <c r="AF511" s="290">
        <v>10.0</v>
      </c>
      <c r="AG511" s="297" t="s">
        <v>565</v>
      </c>
      <c r="AH511" s="291" t="s">
        <v>2454</v>
      </c>
      <c r="AI511" s="282">
        <v>2613.0</v>
      </c>
      <c r="AJ511" s="292" t="str">
        <f t="shared" si="17"/>
        <v>#REF!</v>
      </c>
      <c r="AK511" s="292" t="str">
        <f t="shared" si="18"/>
        <v>#REF!</v>
      </c>
      <c r="AL511" s="293"/>
      <c r="AM511" s="380">
        <v>43742.0</v>
      </c>
      <c r="AN511" s="318" t="s">
        <v>2455</v>
      </c>
    </row>
    <row r="512" ht="15.75" hidden="1" customHeight="1" outlineLevel="1">
      <c r="A512" s="282">
        <v>467.0</v>
      </c>
      <c r="B512" s="282">
        <v>450.0</v>
      </c>
      <c r="C512" s="282">
        <f t="shared" si="12"/>
        <v>507</v>
      </c>
      <c r="D512" s="410"/>
      <c r="E512" s="411"/>
      <c r="F512" s="306"/>
      <c r="G512" s="306"/>
      <c r="H512" s="306"/>
      <c r="I512" s="295" t="s">
        <v>2456</v>
      </c>
      <c r="J512" s="203"/>
      <c r="K512" s="203"/>
      <c r="L512" s="203"/>
      <c r="M512" s="203"/>
      <c r="N512" s="203"/>
      <c r="O512" s="203"/>
      <c r="P512" s="204"/>
      <c r="Q512" s="410"/>
      <c r="R512" s="411"/>
      <c r="S512" s="306"/>
      <c r="T512" s="306"/>
      <c r="U512" s="306"/>
      <c r="V512" s="295" t="s">
        <v>1893</v>
      </c>
      <c r="W512" s="203"/>
      <c r="X512" s="203"/>
      <c r="Y512" s="203"/>
      <c r="Z512" s="203"/>
      <c r="AA512" s="203"/>
      <c r="AB512" s="203"/>
      <c r="AC512" s="204"/>
      <c r="AD512" s="412" t="str">
        <f t="shared" si="3"/>
        <v>無線機出力_W/radioOutputW</v>
      </c>
      <c r="AE512" s="290" t="s">
        <v>297</v>
      </c>
      <c r="AF512" s="290">
        <v>10.0</v>
      </c>
      <c r="AG512" s="297" t="s">
        <v>565</v>
      </c>
      <c r="AH512" s="291" t="s">
        <v>2457</v>
      </c>
      <c r="AI512" s="282">
        <v>2614.0</v>
      </c>
      <c r="AJ512" s="292" t="str">
        <f t="shared" si="17"/>
        <v>#REF!</v>
      </c>
      <c r="AK512" s="292" t="str">
        <f t="shared" si="18"/>
        <v>#REF!</v>
      </c>
      <c r="AL512" s="293"/>
      <c r="AM512" s="380">
        <v>43742.0</v>
      </c>
      <c r="AN512" s="318" t="s">
        <v>2455</v>
      </c>
    </row>
    <row r="513" ht="15.75" customHeight="1" collapsed="1">
      <c r="A513" s="309"/>
      <c r="B513" s="309"/>
      <c r="C513" s="309"/>
      <c r="D513" s="309"/>
      <c r="E513" s="309"/>
      <c r="F513" s="309"/>
      <c r="G513" s="309"/>
      <c r="H513" s="309"/>
      <c r="I513" s="309"/>
      <c r="J513" s="309"/>
      <c r="K513" s="309"/>
      <c r="L513" s="309"/>
      <c r="M513" s="309"/>
      <c r="N513" s="309"/>
      <c r="O513" s="309"/>
      <c r="P513" s="309"/>
      <c r="Q513" s="309"/>
      <c r="R513" s="309"/>
      <c r="S513" s="309"/>
      <c r="T513" s="309"/>
      <c r="U513" s="309"/>
      <c r="V513" s="309"/>
      <c r="W513" s="309"/>
      <c r="X513" s="309"/>
      <c r="Y513" s="309"/>
      <c r="Z513" s="309"/>
      <c r="AA513" s="309"/>
      <c r="AB513" s="309"/>
      <c r="AC513" s="309"/>
      <c r="AD513" s="309"/>
      <c r="AE513" s="309"/>
      <c r="AF513" s="309"/>
      <c r="AG513" s="309"/>
      <c r="AH513" s="309"/>
      <c r="AI513" s="309"/>
      <c r="AJ513" s="309"/>
      <c r="AK513" s="309"/>
      <c r="AL513" s="309"/>
      <c r="AM513" s="309"/>
      <c r="AN513" s="309"/>
    </row>
    <row r="514" ht="15.75" customHeight="1">
      <c r="A514" s="309">
        <f>MAX(A4:A512)</f>
        <v>515</v>
      </c>
      <c r="B514" s="309"/>
      <c r="C514" s="309"/>
      <c r="D514" s="309"/>
      <c r="E514" s="309"/>
      <c r="F514" s="309"/>
      <c r="G514" s="309"/>
      <c r="H514" s="309"/>
      <c r="I514" s="309"/>
      <c r="J514" s="309"/>
      <c r="K514" s="309"/>
      <c r="L514" s="309"/>
      <c r="M514" s="309"/>
      <c r="N514" s="309"/>
      <c r="O514" s="309"/>
      <c r="P514" s="309"/>
      <c r="Q514" s="309"/>
      <c r="R514" s="309"/>
      <c r="S514" s="309"/>
      <c r="T514" s="309"/>
      <c r="U514" s="309"/>
      <c r="V514" s="309"/>
      <c r="W514" s="309"/>
      <c r="X514" s="309"/>
      <c r="Y514" s="309"/>
      <c r="Z514" s="309"/>
      <c r="AA514" s="309"/>
      <c r="AB514" s="309"/>
      <c r="AC514" s="309"/>
      <c r="AD514" s="309"/>
      <c r="AE514" s="309"/>
      <c r="AF514" s="309"/>
      <c r="AG514" s="309"/>
      <c r="AH514" s="309"/>
      <c r="AI514" s="309"/>
      <c r="AJ514" s="309"/>
      <c r="AK514" s="309"/>
      <c r="AL514" s="309"/>
      <c r="AM514" s="309"/>
      <c r="AN514" s="309"/>
    </row>
    <row r="515" ht="15.75" customHeight="1">
      <c r="A515" s="309"/>
      <c r="B515" s="309"/>
      <c r="C515" s="309"/>
      <c r="D515" s="309"/>
      <c r="E515" s="309"/>
      <c r="F515" s="309"/>
      <c r="G515" s="309"/>
      <c r="H515" s="309"/>
      <c r="I515" s="309"/>
      <c r="J515" s="309"/>
      <c r="K515" s="309"/>
      <c r="L515" s="309"/>
      <c r="M515" s="309"/>
      <c r="N515" s="309"/>
      <c r="O515" s="309"/>
      <c r="P515" s="309"/>
      <c r="Q515" s="309"/>
      <c r="R515" s="309"/>
      <c r="S515" s="309"/>
      <c r="T515" s="309"/>
      <c r="U515" s="309"/>
      <c r="V515" s="309"/>
      <c r="W515" s="309"/>
      <c r="X515" s="309"/>
      <c r="Y515" s="309"/>
      <c r="Z515" s="309"/>
      <c r="AA515" s="309"/>
      <c r="AB515" s="309"/>
      <c r="AC515" s="309"/>
      <c r="AD515" s="309"/>
      <c r="AE515" s="309"/>
      <c r="AF515" s="309"/>
      <c r="AG515" s="309"/>
      <c r="AH515" s="309"/>
      <c r="AI515" s="309"/>
      <c r="AJ515" s="309"/>
      <c r="AK515" s="309"/>
      <c r="AL515" s="309"/>
      <c r="AM515" s="309"/>
      <c r="AN515" s="309"/>
    </row>
    <row r="516" ht="15.75" customHeight="1">
      <c r="A516" s="309"/>
      <c r="B516" s="309"/>
      <c r="C516" s="309"/>
      <c r="D516" s="309"/>
      <c r="E516" s="309"/>
      <c r="F516" s="309"/>
      <c r="G516" s="309"/>
      <c r="H516" s="309"/>
      <c r="I516" s="309"/>
      <c r="J516" s="309"/>
      <c r="K516" s="309"/>
      <c r="L516" s="309"/>
      <c r="M516" s="309"/>
      <c r="N516" s="309"/>
      <c r="O516" s="309"/>
      <c r="P516" s="309"/>
      <c r="Q516" s="309"/>
      <c r="R516" s="309"/>
      <c r="S516" s="309"/>
      <c r="T516" s="309"/>
      <c r="U516" s="309"/>
      <c r="V516" s="309"/>
      <c r="W516" s="309"/>
      <c r="X516" s="309"/>
      <c r="Y516" s="309"/>
      <c r="Z516" s="309"/>
      <c r="AA516" s="309"/>
      <c r="AB516" s="309"/>
      <c r="AC516" s="309"/>
      <c r="AD516" s="309"/>
      <c r="AE516" s="309"/>
      <c r="AF516" s="309"/>
      <c r="AG516" s="309"/>
      <c r="AH516" s="309"/>
      <c r="AI516" s="309"/>
      <c r="AJ516" s="309"/>
      <c r="AK516" s="309"/>
      <c r="AL516" s="309"/>
      <c r="AM516" s="309"/>
      <c r="AN516" s="309"/>
    </row>
    <row r="517" ht="15.75" customHeight="1">
      <c r="A517" s="309"/>
      <c r="B517" s="309"/>
      <c r="C517" s="309"/>
      <c r="D517" s="309"/>
      <c r="E517" s="309"/>
      <c r="F517" s="309"/>
      <c r="G517" s="309"/>
      <c r="H517" s="309"/>
      <c r="I517" s="309"/>
      <c r="J517" s="309"/>
      <c r="K517" s="309"/>
      <c r="L517" s="309"/>
      <c r="M517" s="309"/>
      <c r="N517" s="309"/>
      <c r="O517" s="309"/>
      <c r="P517" s="309"/>
      <c r="Q517" s="309"/>
      <c r="R517" s="309"/>
      <c r="S517" s="309"/>
      <c r="T517" s="309"/>
      <c r="U517" s="309"/>
      <c r="V517" s="309"/>
      <c r="W517" s="309"/>
      <c r="X517" s="309"/>
      <c r="Y517" s="309"/>
      <c r="Z517" s="309"/>
      <c r="AA517" s="309"/>
      <c r="AB517" s="309"/>
      <c r="AC517" s="309"/>
      <c r="AD517" s="309"/>
      <c r="AE517" s="309"/>
      <c r="AF517" s="309"/>
      <c r="AG517" s="309"/>
      <c r="AH517" s="309"/>
      <c r="AI517" s="309"/>
      <c r="AJ517" s="309"/>
      <c r="AK517" s="309"/>
      <c r="AL517" s="309"/>
      <c r="AM517" s="309"/>
      <c r="AN517" s="309"/>
    </row>
    <row r="518" ht="15.75" customHeight="1">
      <c r="A518" s="309"/>
      <c r="B518" s="309"/>
      <c r="C518" s="309"/>
      <c r="D518" s="309"/>
      <c r="E518" s="309"/>
      <c r="F518" s="309"/>
      <c r="G518" s="309"/>
      <c r="H518" s="309"/>
      <c r="I518" s="309"/>
      <c r="J518" s="309"/>
      <c r="K518" s="309"/>
      <c r="L518" s="309"/>
      <c r="M518" s="309"/>
      <c r="N518" s="309"/>
      <c r="O518" s="309"/>
      <c r="P518" s="309"/>
      <c r="Q518" s="309"/>
      <c r="R518" s="309"/>
      <c r="S518" s="309"/>
      <c r="T518" s="309"/>
      <c r="U518" s="309"/>
      <c r="V518" s="309"/>
      <c r="W518" s="309"/>
      <c r="X518" s="309"/>
      <c r="Y518" s="309"/>
      <c r="Z518" s="309"/>
      <c r="AA518" s="309"/>
      <c r="AB518" s="309"/>
      <c r="AC518" s="309"/>
      <c r="AD518" s="309"/>
      <c r="AE518" s="309"/>
      <c r="AF518" s="309"/>
      <c r="AG518" s="309"/>
      <c r="AH518" s="309"/>
      <c r="AI518" s="309"/>
      <c r="AJ518" s="309"/>
      <c r="AK518" s="309"/>
      <c r="AL518" s="309"/>
      <c r="AM518" s="309"/>
      <c r="AN518" s="309"/>
    </row>
    <row r="519" ht="15.75" customHeight="1">
      <c r="A519" s="309"/>
      <c r="B519" s="309"/>
      <c r="C519" s="309"/>
      <c r="D519" s="309"/>
      <c r="E519" s="309"/>
      <c r="F519" s="309"/>
      <c r="G519" s="309"/>
      <c r="H519" s="309"/>
      <c r="I519" s="309"/>
      <c r="J519" s="309"/>
      <c r="K519" s="309"/>
      <c r="L519" s="309"/>
      <c r="M519" s="309"/>
      <c r="N519" s="309"/>
      <c r="O519" s="309"/>
      <c r="P519" s="309"/>
      <c r="Q519" s="309"/>
      <c r="R519" s="309"/>
      <c r="S519" s="309"/>
      <c r="T519" s="309"/>
      <c r="U519" s="309"/>
      <c r="V519" s="309"/>
      <c r="W519" s="309"/>
      <c r="X519" s="309"/>
      <c r="Y519" s="309"/>
      <c r="Z519" s="309"/>
      <c r="AA519" s="309"/>
      <c r="AB519" s="309"/>
      <c r="AC519" s="309"/>
      <c r="AD519" s="309"/>
      <c r="AE519" s="309"/>
      <c r="AF519" s="309"/>
      <c r="AG519" s="309"/>
      <c r="AH519" s="309"/>
      <c r="AI519" s="309"/>
      <c r="AJ519" s="309"/>
      <c r="AK519" s="309"/>
      <c r="AL519" s="309"/>
      <c r="AM519" s="309"/>
      <c r="AN519" s="309"/>
    </row>
    <row r="520" ht="15.75" customHeight="1">
      <c r="A520" s="309"/>
      <c r="B520" s="309"/>
      <c r="C520" s="309"/>
      <c r="D520" s="309"/>
      <c r="E520" s="309"/>
      <c r="F520" s="309"/>
      <c r="G520" s="309"/>
      <c r="H520" s="309"/>
      <c r="I520" s="309"/>
      <c r="J520" s="309"/>
      <c r="K520" s="309"/>
      <c r="L520" s="309"/>
      <c r="M520" s="309"/>
      <c r="N520" s="309"/>
      <c r="O520" s="309"/>
      <c r="P520" s="309"/>
      <c r="Q520" s="309"/>
      <c r="R520" s="309"/>
      <c r="S520" s="309"/>
      <c r="T520" s="309"/>
      <c r="U520" s="309"/>
      <c r="V520" s="309"/>
      <c r="W520" s="309"/>
      <c r="X520" s="309"/>
      <c r="Y520" s="309"/>
      <c r="Z520" s="309"/>
      <c r="AA520" s="309"/>
      <c r="AB520" s="309"/>
      <c r="AC520" s="309"/>
      <c r="AD520" s="309"/>
      <c r="AE520" s="309"/>
      <c r="AF520" s="309"/>
      <c r="AG520" s="309"/>
      <c r="AH520" s="309"/>
      <c r="AI520" s="309"/>
      <c r="AJ520" s="309"/>
      <c r="AK520" s="309"/>
      <c r="AL520" s="309"/>
      <c r="AM520" s="309"/>
      <c r="AN520" s="309"/>
    </row>
    <row r="521" ht="15.75" customHeight="1">
      <c r="A521" s="309"/>
      <c r="B521" s="309"/>
      <c r="C521" s="309"/>
      <c r="D521" s="309"/>
      <c r="E521" s="309"/>
      <c r="F521" s="309"/>
      <c r="G521" s="309"/>
      <c r="H521" s="309"/>
      <c r="I521" s="309"/>
      <c r="J521" s="309"/>
      <c r="K521" s="309"/>
      <c r="L521" s="309"/>
      <c r="M521" s="309"/>
      <c r="N521" s="309"/>
      <c r="O521" s="309"/>
      <c r="P521" s="309"/>
      <c r="Q521" s="309"/>
      <c r="R521" s="309"/>
      <c r="S521" s="309"/>
      <c r="T521" s="309"/>
      <c r="U521" s="309"/>
      <c r="V521" s="309"/>
      <c r="W521" s="309"/>
      <c r="X521" s="309"/>
      <c r="Y521" s="309"/>
      <c r="Z521" s="309"/>
      <c r="AA521" s="309"/>
      <c r="AB521" s="309"/>
      <c r="AC521" s="309"/>
      <c r="AD521" s="309"/>
      <c r="AE521" s="309"/>
      <c r="AF521" s="309"/>
      <c r="AG521" s="309"/>
      <c r="AH521" s="309"/>
      <c r="AI521" s="309"/>
      <c r="AJ521" s="309"/>
      <c r="AK521" s="309"/>
      <c r="AL521" s="309"/>
      <c r="AM521" s="309"/>
      <c r="AN521" s="309"/>
    </row>
    <row r="522" ht="15.75" customHeight="1">
      <c r="A522" s="309"/>
      <c r="B522" s="309"/>
      <c r="C522" s="309"/>
      <c r="D522" s="309"/>
      <c r="E522" s="309"/>
      <c r="F522" s="309"/>
      <c r="G522" s="309"/>
      <c r="H522" s="309"/>
      <c r="I522" s="309"/>
      <c r="J522" s="309"/>
      <c r="K522" s="309"/>
      <c r="L522" s="309"/>
      <c r="M522" s="309"/>
      <c r="N522" s="309"/>
      <c r="O522" s="309"/>
      <c r="P522" s="309"/>
      <c r="Q522" s="309"/>
      <c r="R522" s="309"/>
      <c r="S522" s="309"/>
      <c r="T522" s="309"/>
      <c r="U522" s="309"/>
      <c r="V522" s="309"/>
      <c r="W522" s="309"/>
      <c r="X522" s="309"/>
      <c r="Y522" s="309"/>
      <c r="Z522" s="309"/>
      <c r="AA522" s="309"/>
      <c r="AB522" s="309"/>
      <c r="AC522" s="309"/>
      <c r="AD522" s="309"/>
      <c r="AE522" s="309"/>
      <c r="AF522" s="309"/>
      <c r="AG522" s="309"/>
      <c r="AH522" s="309"/>
      <c r="AI522" s="309"/>
      <c r="AJ522" s="309"/>
      <c r="AK522" s="309"/>
      <c r="AL522" s="309"/>
      <c r="AM522" s="309"/>
      <c r="AN522" s="309"/>
    </row>
    <row r="523" ht="15.75" customHeight="1">
      <c r="A523" s="309"/>
      <c r="B523" s="309"/>
      <c r="C523" s="309"/>
      <c r="D523" s="309"/>
      <c r="E523" s="309"/>
      <c r="F523" s="309"/>
      <c r="G523" s="309"/>
      <c r="H523" s="309"/>
      <c r="I523" s="309"/>
      <c r="J523" s="309"/>
      <c r="K523" s="309"/>
      <c r="L523" s="309"/>
      <c r="M523" s="309"/>
      <c r="N523" s="309"/>
      <c r="O523" s="309"/>
      <c r="P523" s="309"/>
      <c r="Q523" s="309"/>
      <c r="R523" s="309"/>
      <c r="S523" s="309"/>
      <c r="T523" s="309"/>
      <c r="U523" s="309"/>
      <c r="V523" s="309"/>
      <c r="W523" s="309"/>
      <c r="X523" s="309"/>
      <c r="Y523" s="309"/>
      <c r="Z523" s="309"/>
      <c r="AA523" s="309"/>
      <c r="AB523" s="309"/>
      <c r="AC523" s="309"/>
      <c r="AD523" s="309"/>
      <c r="AE523" s="309"/>
      <c r="AF523" s="309"/>
      <c r="AG523" s="309"/>
      <c r="AH523" s="309"/>
      <c r="AI523" s="309"/>
      <c r="AJ523" s="309"/>
      <c r="AK523" s="309"/>
      <c r="AL523" s="309"/>
      <c r="AM523" s="309"/>
      <c r="AN523" s="309"/>
    </row>
    <row r="524" ht="15.75" customHeight="1">
      <c r="A524" s="309"/>
      <c r="B524" s="309"/>
      <c r="C524" s="309"/>
      <c r="D524" s="309"/>
      <c r="E524" s="309"/>
      <c r="F524" s="309"/>
      <c r="G524" s="309"/>
      <c r="H524" s="309"/>
      <c r="I524" s="309"/>
      <c r="J524" s="309"/>
      <c r="K524" s="309"/>
      <c r="L524" s="309"/>
      <c r="M524" s="309"/>
      <c r="N524" s="309"/>
      <c r="O524" s="309"/>
      <c r="P524" s="309"/>
      <c r="Q524" s="309"/>
      <c r="R524" s="309"/>
      <c r="S524" s="309"/>
      <c r="T524" s="309"/>
      <c r="U524" s="309"/>
      <c r="V524" s="309"/>
      <c r="W524" s="309"/>
      <c r="X524" s="309"/>
      <c r="Y524" s="309"/>
      <c r="Z524" s="309"/>
      <c r="AA524" s="309"/>
      <c r="AB524" s="309"/>
      <c r="AC524" s="309"/>
      <c r="AD524" s="309"/>
      <c r="AE524" s="309"/>
      <c r="AF524" s="309"/>
      <c r="AG524" s="309"/>
      <c r="AH524" s="309"/>
      <c r="AI524" s="309"/>
      <c r="AJ524" s="309"/>
      <c r="AK524" s="309"/>
      <c r="AL524" s="309"/>
      <c r="AM524" s="309"/>
      <c r="AN524" s="309"/>
    </row>
    <row r="525" ht="15.75" customHeight="1">
      <c r="A525" s="309"/>
      <c r="B525" s="309"/>
      <c r="C525" s="309"/>
      <c r="D525" s="309"/>
      <c r="E525" s="309"/>
      <c r="F525" s="309"/>
      <c r="G525" s="309"/>
      <c r="H525" s="309"/>
      <c r="I525" s="309"/>
      <c r="J525" s="309"/>
      <c r="K525" s="309"/>
      <c r="L525" s="309"/>
      <c r="M525" s="309"/>
      <c r="N525" s="309"/>
      <c r="O525" s="309"/>
      <c r="P525" s="309"/>
      <c r="Q525" s="309"/>
      <c r="R525" s="309"/>
      <c r="S525" s="309"/>
      <c r="T525" s="309"/>
      <c r="U525" s="309"/>
      <c r="V525" s="309"/>
      <c r="W525" s="309"/>
      <c r="X525" s="309"/>
      <c r="Y525" s="309"/>
      <c r="Z525" s="309"/>
      <c r="AA525" s="309"/>
      <c r="AB525" s="309"/>
      <c r="AC525" s="309"/>
      <c r="AD525" s="309"/>
      <c r="AE525" s="309"/>
      <c r="AF525" s="309"/>
      <c r="AG525" s="309"/>
      <c r="AH525" s="309"/>
      <c r="AI525" s="309"/>
      <c r="AJ525" s="309"/>
      <c r="AK525" s="309"/>
      <c r="AL525" s="309"/>
      <c r="AM525" s="309"/>
      <c r="AN525" s="309"/>
    </row>
    <row r="526" ht="15.75" customHeight="1">
      <c r="A526" s="309"/>
      <c r="B526" s="309"/>
      <c r="C526" s="309"/>
      <c r="D526" s="309"/>
      <c r="E526" s="309"/>
      <c r="F526" s="309"/>
      <c r="G526" s="309"/>
      <c r="H526" s="309"/>
      <c r="I526" s="309"/>
      <c r="J526" s="309"/>
      <c r="K526" s="309"/>
      <c r="L526" s="309"/>
      <c r="M526" s="309"/>
      <c r="N526" s="309"/>
      <c r="O526" s="309"/>
      <c r="P526" s="309"/>
      <c r="Q526" s="309"/>
      <c r="R526" s="309"/>
      <c r="S526" s="309"/>
      <c r="T526" s="309"/>
      <c r="U526" s="309"/>
      <c r="V526" s="309"/>
      <c r="W526" s="309"/>
      <c r="X526" s="309"/>
      <c r="Y526" s="309"/>
      <c r="Z526" s="309"/>
      <c r="AA526" s="309"/>
      <c r="AB526" s="309"/>
      <c r="AC526" s="309"/>
      <c r="AD526" s="309"/>
      <c r="AE526" s="309"/>
      <c r="AF526" s="309"/>
      <c r="AG526" s="309"/>
      <c r="AH526" s="309"/>
      <c r="AI526" s="309"/>
      <c r="AJ526" s="309"/>
      <c r="AK526" s="309"/>
      <c r="AL526" s="309"/>
      <c r="AM526" s="309"/>
      <c r="AN526" s="309"/>
    </row>
    <row r="527" ht="15.75" customHeight="1">
      <c r="A527" s="309"/>
      <c r="B527" s="309"/>
      <c r="C527" s="309"/>
      <c r="D527" s="309"/>
      <c r="E527" s="309"/>
      <c r="F527" s="309"/>
      <c r="G527" s="309"/>
      <c r="H527" s="309"/>
      <c r="I527" s="309"/>
      <c r="J527" s="309"/>
      <c r="K527" s="309"/>
      <c r="L527" s="309"/>
      <c r="M527" s="309"/>
      <c r="N527" s="309"/>
      <c r="O527" s="309"/>
      <c r="P527" s="309"/>
      <c r="Q527" s="309"/>
      <c r="R527" s="309"/>
      <c r="S527" s="309"/>
      <c r="T527" s="309"/>
      <c r="U527" s="309"/>
      <c r="V527" s="309"/>
      <c r="W527" s="309"/>
      <c r="X527" s="309"/>
      <c r="Y527" s="309"/>
      <c r="Z527" s="309"/>
      <c r="AA527" s="309"/>
      <c r="AB527" s="309"/>
      <c r="AC527" s="309"/>
      <c r="AD527" s="309"/>
      <c r="AE527" s="309"/>
      <c r="AF527" s="309"/>
      <c r="AG527" s="309"/>
      <c r="AH527" s="309"/>
      <c r="AI527" s="309"/>
      <c r="AJ527" s="309"/>
      <c r="AK527" s="309"/>
      <c r="AL527" s="309"/>
      <c r="AM527" s="309"/>
      <c r="AN527" s="309"/>
    </row>
    <row r="528" ht="15.75" customHeight="1">
      <c r="A528" s="309"/>
      <c r="B528" s="309"/>
      <c r="C528" s="309"/>
      <c r="D528" s="309"/>
      <c r="E528" s="309"/>
      <c r="F528" s="309"/>
      <c r="G528" s="309"/>
      <c r="H528" s="309"/>
      <c r="I528" s="309"/>
      <c r="J528" s="309"/>
      <c r="K528" s="309"/>
      <c r="L528" s="309"/>
      <c r="M528" s="309"/>
      <c r="N528" s="309"/>
      <c r="O528" s="309"/>
      <c r="P528" s="309"/>
      <c r="Q528" s="309"/>
      <c r="R528" s="309"/>
      <c r="S528" s="309"/>
      <c r="T528" s="309"/>
      <c r="U528" s="309"/>
      <c r="V528" s="309"/>
      <c r="W528" s="309"/>
      <c r="X528" s="309"/>
      <c r="Y528" s="309"/>
      <c r="Z528" s="309"/>
      <c r="AA528" s="309"/>
      <c r="AB528" s="309"/>
      <c r="AC528" s="309"/>
      <c r="AD528" s="309"/>
      <c r="AE528" s="309"/>
      <c r="AF528" s="309"/>
      <c r="AG528" s="309"/>
      <c r="AH528" s="309"/>
      <c r="AI528" s="309"/>
      <c r="AJ528" s="309"/>
      <c r="AK528" s="309"/>
      <c r="AL528" s="309"/>
      <c r="AM528" s="309"/>
      <c r="AN528" s="309"/>
    </row>
    <row r="529" ht="15.75" customHeight="1">
      <c r="A529" s="309"/>
      <c r="B529" s="309"/>
      <c r="C529" s="309"/>
      <c r="D529" s="309"/>
      <c r="E529" s="309"/>
      <c r="F529" s="309"/>
      <c r="G529" s="309"/>
      <c r="H529" s="309"/>
      <c r="I529" s="309"/>
      <c r="J529" s="309"/>
      <c r="K529" s="309"/>
      <c r="L529" s="309"/>
      <c r="M529" s="309"/>
      <c r="N529" s="309"/>
      <c r="O529" s="309"/>
      <c r="P529" s="309"/>
      <c r="Q529" s="309"/>
      <c r="R529" s="309"/>
      <c r="S529" s="309"/>
      <c r="T529" s="309"/>
      <c r="U529" s="309"/>
      <c r="V529" s="309"/>
      <c r="W529" s="309"/>
      <c r="X529" s="309"/>
      <c r="Y529" s="309"/>
      <c r="Z529" s="309"/>
      <c r="AA529" s="309"/>
      <c r="AB529" s="309"/>
      <c r="AC529" s="309"/>
      <c r="AD529" s="309"/>
      <c r="AE529" s="309"/>
      <c r="AF529" s="309"/>
      <c r="AG529" s="309"/>
      <c r="AH529" s="309"/>
      <c r="AI529" s="309"/>
      <c r="AJ529" s="309"/>
      <c r="AK529" s="309"/>
      <c r="AL529" s="309"/>
      <c r="AM529" s="309"/>
      <c r="AN529" s="309"/>
    </row>
    <row r="530" ht="15.75" customHeight="1">
      <c r="A530" s="309"/>
      <c r="B530" s="309"/>
      <c r="C530" s="309"/>
      <c r="D530" s="309"/>
      <c r="E530" s="309"/>
      <c r="F530" s="309"/>
      <c r="G530" s="309"/>
      <c r="H530" s="309"/>
      <c r="I530" s="309"/>
      <c r="J530" s="309"/>
      <c r="K530" s="309"/>
      <c r="L530" s="309"/>
      <c r="M530" s="309"/>
      <c r="N530" s="309"/>
      <c r="O530" s="309"/>
      <c r="P530" s="309"/>
      <c r="Q530" s="309"/>
      <c r="R530" s="309"/>
      <c r="S530" s="309"/>
      <c r="T530" s="309"/>
      <c r="U530" s="309"/>
      <c r="V530" s="309"/>
      <c r="W530" s="309"/>
      <c r="X530" s="309"/>
      <c r="Y530" s="309"/>
      <c r="Z530" s="309"/>
      <c r="AA530" s="309"/>
      <c r="AB530" s="309"/>
      <c r="AC530" s="309"/>
      <c r="AD530" s="309"/>
      <c r="AE530" s="309"/>
      <c r="AF530" s="309"/>
      <c r="AG530" s="309"/>
      <c r="AH530" s="309"/>
      <c r="AI530" s="309"/>
      <c r="AJ530" s="309"/>
      <c r="AK530" s="309"/>
      <c r="AL530" s="309"/>
      <c r="AM530" s="309"/>
      <c r="AN530" s="309"/>
    </row>
    <row r="531" ht="15.75" customHeight="1">
      <c r="A531" s="309"/>
      <c r="B531" s="309"/>
      <c r="C531" s="309"/>
      <c r="D531" s="309"/>
      <c r="E531" s="309"/>
      <c r="F531" s="309"/>
      <c r="G531" s="309"/>
      <c r="H531" s="309"/>
      <c r="I531" s="309"/>
      <c r="J531" s="309"/>
      <c r="K531" s="309"/>
      <c r="L531" s="309"/>
      <c r="M531" s="309"/>
      <c r="N531" s="309"/>
      <c r="O531" s="309"/>
      <c r="P531" s="309"/>
      <c r="Q531" s="309"/>
      <c r="R531" s="309"/>
      <c r="S531" s="309"/>
      <c r="T531" s="309"/>
      <c r="U531" s="309"/>
      <c r="V531" s="309"/>
      <c r="W531" s="309"/>
      <c r="X531" s="309"/>
      <c r="Y531" s="309"/>
      <c r="Z531" s="309"/>
      <c r="AA531" s="309"/>
      <c r="AB531" s="309"/>
      <c r="AC531" s="309"/>
      <c r="AD531" s="309"/>
      <c r="AE531" s="309"/>
      <c r="AF531" s="309"/>
      <c r="AG531" s="309"/>
      <c r="AH531" s="309"/>
      <c r="AI531" s="309"/>
      <c r="AJ531" s="309"/>
      <c r="AK531" s="309"/>
      <c r="AL531" s="309"/>
      <c r="AM531" s="309"/>
      <c r="AN531" s="309"/>
    </row>
    <row r="532" ht="15.75" customHeight="1">
      <c r="A532" s="309"/>
      <c r="B532" s="309"/>
      <c r="C532" s="309"/>
      <c r="D532" s="309"/>
      <c r="E532" s="309"/>
      <c r="F532" s="309"/>
      <c r="G532" s="309"/>
      <c r="H532" s="309"/>
      <c r="I532" s="309"/>
      <c r="J532" s="309"/>
      <c r="K532" s="309"/>
      <c r="L532" s="309"/>
      <c r="M532" s="309"/>
      <c r="N532" s="309"/>
      <c r="O532" s="309"/>
      <c r="P532" s="309"/>
      <c r="Q532" s="309"/>
      <c r="R532" s="309"/>
      <c r="S532" s="309"/>
      <c r="T532" s="309"/>
      <c r="U532" s="309"/>
      <c r="V532" s="309"/>
      <c r="W532" s="309"/>
      <c r="X532" s="309"/>
      <c r="Y532" s="309"/>
      <c r="Z532" s="309"/>
      <c r="AA532" s="309"/>
      <c r="AB532" s="309"/>
      <c r="AC532" s="309"/>
      <c r="AD532" s="309"/>
      <c r="AE532" s="309"/>
      <c r="AF532" s="309"/>
      <c r="AG532" s="309"/>
      <c r="AH532" s="309"/>
      <c r="AI532" s="309"/>
      <c r="AJ532" s="309"/>
      <c r="AK532" s="309"/>
      <c r="AL532" s="309"/>
      <c r="AM532" s="309"/>
      <c r="AN532" s="309"/>
    </row>
    <row r="533" ht="15.75" customHeight="1">
      <c r="A533" s="309"/>
      <c r="B533" s="309"/>
      <c r="C533" s="309"/>
      <c r="D533" s="309"/>
      <c r="E533" s="309"/>
      <c r="F533" s="309"/>
      <c r="G533" s="309"/>
      <c r="H533" s="309"/>
      <c r="I533" s="309"/>
      <c r="J533" s="309"/>
      <c r="K533" s="309"/>
      <c r="L533" s="309"/>
      <c r="M533" s="309"/>
      <c r="N533" s="309"/>
      <c r="O533" s="309"/>
      <c r="P533" s="309"/>
      <c r="Q533" s="309"/>
      <c r="R533" s="309"/>
      <c r="S533" s="309"/>
      <c r="T533" s="309"/>
      <c r="U533" s="309"/>
      <c r="V533" s="309"/>
      <c r="W533" s="309"/>
      <c r="X533" s="309"/>
      <c r="Y533" s="309"/>
      <c r="Z533" s="309"/>
      <c r="AA533" s="309"/>
      <c r="AB533" s="309"/>
      <c r="AC533" s="309"/>
      <c r="AD533" s="309"/>
      <c r="AE533" s="309"/>
      <c r="AF533" s="309"/>
      <c r="AG533" s="309"/>
      <c r="AH533" s="309"/>
      <c r="AI533" s="309"/>
      <c r="AJ533" s="309"/>
      <c r="AK533" s="309"/>
      <c r="AL533" s="309"/>
      <c r="AM533" s="309"/>
      <c r="AN533" s="309"/>
    </row>
    <row r="534" ht="15.75" customHeight="1">
      <c r="A534" s="309"/>
      <c r="B534" s="309"/>
      <c r="C534" s="309"/>
      <c r="D534" s="309"/>
      <c r="E534" s="309"/>
      <c r="F534" s="309"/>
      <c r="G534" s="309"/>
      <c r="H534" s="309"/>
      <c r="I534" s="309"/>
      <c r="J534" s="309"/>
      <c r="K534" s="309"/>
      <c r="L534" s="309"/>
      <c r="M534" s="309"/>
      <c r="N534" s="309"/>
      <c r="O534" s="309"/>
      <c r="P534" s="309"/>
      <c r="Q534" s="309"/>
      <c r="R534" s="309"/>
      <c r="S534" s="309"/>
      <c r="T534" s="309"/>
      <c r="U534" s="309"/>
      <c r="V534" s="309"/>
      <c r="W534" s="309"/>
      <c r="X534" s="309"/>
      <c r="Y534" s="309"/>
      <c r="Z534" s="309"/>
      <c r="AA534" s="309"/>
      <c r="AB534" s="309"/>
      <c r="AC534" s="309"/>
      <c r="AD534" s="309"/>
      <c r="AE534" s="309"/>
      <c r="AF534" s="309"/>
      <c r="AG534" s="309"/>
      <c r="AH534" s="309"/>
      <c r="AI534" s="309"/>
      <c r="AJ534" s="309"/>
      <c r="AK534" s="309"/>
      <c r="AL534" s="309"/>
      <c r="AM534" s="309"/>
      <c r="AN534" s="309"/>
    </row>
    <row r="535" ht="15.75" customHeight="1">
      <c r="A535" s="309"/>
      <c r="B535" s="309"/>
      <c r="C535" s="309"/>
      <c r="D535" s="309"/>
      <c r="E535" s="309"/>
      <c r="F535" s="309"/>
      <c r="G535" s="309"/>
      <c r="H535" s="309"/>
      <c r="I535" s="309"/>
      <c r="J535" s="309"/>
      <c r="K535" s="309"/>
      <c r="L535" s="309"/>
      <c r="M535" s="309"/>
      <c r="N535" s="309"/>
      <c r="O535" s="309"/>
      <c r="P535" s="309"/>
      <c r="Q535" s="309"/>
      <c r="R535" s="309"/>
      <c r="S535" s="309"/>
      <c r="T535" s="309"/>
      <c r="U535" s="309"/>
      <c r="V535" s="309"/>
      <c r="W535" s="309"/>
      <c r="X535" s="309"/>
      <c r="Y535" s="309"/>
      <c r="Z535" s="309"/>
      <c r="AA535" s="309"/>
      <c r="AB535" s="309"/>
      <c r="AC535" s="309"/>
      <c r="AD535" s="309"/>
      <c r="AE535" s="309"/>
      <c r="AF535" s="309"/>
      <c r="AG535" s="309"/>
      <c r="AH535" s="309"/>
      <c r="AI535" s="309"/>
      <c r="AJ535" s="309"/>
      <c r="AK535" s="309"/>
      <c r="AL535" s="309"/>
      <c r="AM535" s="309"/>
      <c r="AN535" s="309"/>
    </row>
    <row r="536" ht="15.75" customHeight="1">
      <c r="A536" s="309"/>
      <c r="B536" s="309"/>
      <c r="C536" s="309"/>
      <c r="D536" s="309"/>
      <c r="E536" s="309"/>
      <c r="F536" s="309"/>
      <c r="G536" s="309"/>
      <c r="H536" s="309"/>
      <c r="I536" s="309"/>
      <c r="J536" s="309"/>
      <c r="K536" s="309"/>
      <c r="L536" s="309"/>
      <c r="M536" s="309"/>
      <c r="N536" s="309"/>
      <c r="O536" s="309"/>
      <c r="P536" s="309"/>
      <c r="Q536" s="309"/>
      <c r="R536" s="309"/>
      <c r="S536" s="309"/>
      <c r="T536" s="309"/>
      <c r="U536" s="309"/>
      <c r="V536" s="309"/>
      <c r="W536" s="309"/>
      <c r="X536" s="309"/>
      <c r="Y536" s="309"/>
      <c r="Z536" s="309"/>
      <c r="AA536" s="309"/>
      <c r="AB536" s="309"/>
      <c r="AC536" s="309"/>
      <c r="AD536" s="309"/>
      <c r="AE536" s="309"/>
      <c r="AF536" s="309"/>
      <c r="AG536" s="309"/>
      <c r="AH536" s="309"/>
      <c r="AI536" s="309"/>
      <c r="AJ536" s="309"/>
      <c r="AK536" s="309"/>
      <c r="AL536" s="309"/>
      <c r="AM536" s="309"/>
      <c r="AN536" s="309"/>
    </row>
    <row r="537" ht="15.75" customHeight="1">
      <c r="A537" s="309"/>
      <c r="B537" s="309"/>
      <c r="C537" s="309"/>
      <c r="D537" s="309"/>
      <c r="E537" s="309"/>
      <c r="F537" s="309"/>
      <c r="G537" s="309"/>
      <c r="H537" s="309"/>
      <c r="I537" s="309"/>
      <c r="J537" s="309"/>
      <c r="K537" s="309"/>
      <c r="L537" s="309"/>
      <c r="M537" s="309"/>
      <c r="N537" s="309"/>
      <c r="O537" s="309"/>
      <c r="P537" s="309"/>
      <c r="Q537" s="309"/>
      <c r="R537" s="309"/>
      <c r="S537" s="309"/>
      <c r="T537" s="309"/>
      <c r="U537" s="309"/>
      <c r="V537" s="309"/>
      <c r="W537" s="309"/>
      <c r="X537" s="309"/>
      <c r="Y537" s="309"/>
      <c r="Z537" s="309"/>
      <c r="AA537" s="309"/>
      <c r="AB537" s="309"/>
      <c r="AC537" s="309"/>
      <c r="AD537" s="309"/>
      <c r="AE537" s="309"/>
      <c r="AF537" s="309"/>
      <c r="AG537" s="309"/>
      <c r="AH537" s="309"/>
      <c r="AI537" s="309"/>
      <c r="AJ537" s="309"/>
      <c r="AK537" s="309"/>
      <c r="AL537" s="309"/>
      <c r="AM537" s="309"/>
      <c r="AN537" s="309"/>
    </row>
    <row r="538" ht="15.75" customHeight="1">
      <c r="A538" s="309"/>
      <c r="B538" s="309"/>
      <c r="C538" s="309"/>
      <c r="D538" s="309"/>
      <c r="E538" s="309"/>
      <c r="F538" s="309"/>
      <c r="G538" s="309"/>
      <c r="H538" s="309"/>
      <c r="I538" s="309"/>
      <c r="J538" s="309"/>
      <c r="K538" s="309"/>
      <c r="L538" s="309"/>
      <c r="M538" s="309"/>
      <c r="N538" s="309"/>
      <c r="O538" s="309"/>
      <c r="P538" s="309"/>
      <c r="Q538" s="309"/>
      <c r="R538" s="309"/>
      <c r="S538" s="309"/>
      <c r="T538" s="309"/>
      <c r="U538" s="309"/>
      <c r="V538" s="309"/>
      <c r="W538" s="309"/>
      <c r="X538" s="309"/>
      <c r="Y538" s="309"/>
      <c r="Z538" s="309"/>
      <c r="AA538" s="309"/>
      <c r="AB538" s="309"/>
      <c r="AC538" s="309"/>
      <c r="AD538" s="309"/>
      <c r="AE538" s="309"/>
      <c r="AF538" s="309"/>
      <c r="AG538" s="309"/>
      <c r="AH538" s="309"/>
      <c r="AI538" s="309"/>
      <c r="AJ538" s="309"/>
      <c r="AK538" s="309"/>
      <c r="AL538" s="309"/>
      <c r="AM538" s="309"/>
      <c r="AN538" s="309"/>
    </row>
    <row r="539" ht="15.75" customHeight="1">
      <c r="A539" s="309"/>
      <c r="B539" s="309"/>
      <c r="C539" s="309"/>
      <c r="D539" s="309"/>
      <c r="E539" s="309"/>
      <c r="F539" s="309"/>
      <c r="G539" s="309"/>
      <c r="H539" s="309"/>
      <c r="I539" s="309"/>
      <c r="J539" s="309"/>
      <c r="K539" s="309"/>
      <c r="L539" s="309"/>
      <c r="M539" s="309"/>
      <c r="N539" s="309"/>
      <c r="O539" s="309"/>
      <c r="P539" s="309"/>
      <c r="Q539" s="309"/>
      <c r="R539" s="309"/>
      <c r="S539" s="309"/>
      <c r="T539" s="309"/>
      <c r="U539" s="309"/>
      <c r="V539" s="309"/>
      <c r="W539" s="309"/>
      <c r="X539" s="309"/>
      <c r="Y539" s="309"/>
      <c r="Z539" s="309"/>
      <c r="AA539" s="309"/>
      <c r="AB539" s="309"/>
      <c r="AC539" s="309"/>
      <c r="AD539" s="309"/>
      <c r="AE539" s="309"/>
      <c r="AF539" s="309"/>
      <c r="AG539" s="309"/>
      <c r="AH539" s="309"/>
      <c r="AI539" s="309"/>
      <c r="AJ539" s="309"/>
      <c r="AK539" s="309"/>
      <c r="AL539" s="309"/>
      <c r="AM539" s="309"/>
      <c r="AN539" s="309"/>
    </row>
    <row r="540" ht="15.75" customHeight="1">
      <c r="A540" s="309"/>
      <c r="B540" s="309"/>
      <c r="C540" s="309"/>
      <c r="D540" s="309"/>
      <c r="E540" s="309"/>
      <c r="F540" s="309"/>
      <c r="G540" s="309"/>
      <c r="H540" s="309"/>
      <c r="I540" s="309"/>
      <c r="J540" s="309"/>
      <c r="K540" s="309"/>
      <c r="L540" s="309"/>
      <c r="M540" s="309"/>
      <c r="N540" s="309"/>
      <c r="O540" s="309"/>
      <c r="P540" s="309"/>
      <c r="Q540" s="309"/>
      <c r="R540" s="309"/>
      <c r="S540" s="309"/>
      <c r="T540" s="309"/>
      <c r="U540" s="309"/>
      <c r="V540" s="309"/>
      <c r="W540" s="309"/>
      <c r="X540" s="309"/>
      <c r="Y540" s="309"/>
      <c r="Z540" s="309"/>
      <c r="AA540" s="309"/>
      <c r="AB540" s="309"/>
      <c r="AC540" s="309"/>
      <c r="AD540" s="309"/>
      <c r="AE540" s="309"/>
      <c r="AF540" s="309"/>
      <c r="AG540" s="309"/>
      <c r="AH540" s="309"/>
      <c r="AI540" s="309"/>
      <c r="AJ540" s="309"/>
      <c r="AK540" s="309"/>
      <c r="AL540" s="309"/>
      <c r="AM540" s="309"/>
      <c r="AN540" s="309"/>
    </row>
    <row r="541" ht="15.75" customHeight="1">
      <c r="A541" s="309"/>
      <c r="B541" s="309"/>
      <c r="C541" s="309"/>
      <c r="D541" s="309"/>
      <c r="E541" s="309"/>
      <c r="F541" s="309"/>
      <c r="G541" s="309"/>
      <c r="H541" s="309"/>
      <c r="I541" s="309"/>
      <c r="J541" s="309"/>
      <c r="K541" s="309"/>
      <c r="L541" s="309"/>
      <c r="M541" s="309"/>
      <c r="N541" s="309"/>
      <c r="O541" s="309"/>
      <c r="P541" s="309"/>
      <c r="Q541" s="309"/>
      <c r="R541" s="309"/>
      <c r="S541" s="309"/>
      <c r="T541" s="309"/>
      <c r="U541" s="309"/>
      <c r="V541" s="309"/>
      <c r="W541" s="309"/>
      <c r="X541" s="309"/>
      <c r="Y541" s="309"/>
      <c r="Z541" s="309"/>
      <c r="AA541" s="309"/>
      <c r="AB541" s="309"/>
      <c r="AC541" s="309"/>
      <c r="AD541" s="309"/>
      <c r="AE541" s="309"/>
      <c r="AF541" s="309"/>
      <c r="AG541" s="309"/>
      <c r="AH541" s="309"/>
      <c r="AI541" s="309"/>
      <c r="AJ541" s="309"/>
      <c r="AK541" s="309"/>
      <c r="AL541" s="309"/>
      <c r="AM541" s="309"/>
      <c r="AN541" s="309"/>
    </row>
    <row r="542" ht="15.75" customHeight="1">
      <c r="A542" s="309"/>
      <c r="B542" s="309"/>
      <c r="C542" s="309"/>
      <c r="D542" s="309"/>
      <c r="E542" s="309"/>
      <c r="F542" s="309"/>
      <c r="G542" s="309"/>
      <c r="H542" s="309"/>
      <c r="I542" s="309"/>
      <c r="J542" s="309"/>
      <c r="K542" s="309"/>
      <c r="L542" s="309"/>
      <c r="M542" s="309"/>
      <c r="N542" s="309"/>
      <c r="O542" s="309"/>
      <c r="P542" s="309"/>
      <c r="Q542" s="309"/>
      <c r="R542" s="309"/>
      <c r="S542" s="309"/>
      <c r="T542" s="309"/>
      <c r="U542" s="309"/>
      <c r="V542" s="309"/>
      <c r="W542" s="309"/>
      <c r="X542" s="309"/>
      <c r="Y542" s="309"/>
      <c r="Z542" s="309"/>
      <c r="AA542" s="309"/>
      <c r="AB542" s="309"/>
      <c r="AC542" s="309"/>
      <c r="AD542" s="309"/>
      <c r="AE542" s="309"/>
      <c r="AF542" s="309"/>
      <c r="AG542" s="309"/>
      <c r="AH542" s="309"/>
      <c r="AI542" s="309"/>
      <c r="AJ542" s="309"/>
      <c r="AK542" s="309"/>
      <c r="AL542" s="309"/>
      <c r="AM542" s="309"/>
      <c r="AN542" s="309"/>
    </row>
    <row r="543" ht="15.75" customHeight="1">
      <c r="A543" s="309"/>
      <c r="B543" s="309"/>
      <c r="C543" s="309"/>
      <c r="D543" s="309"/>
      <c r="E543" s="309"/>
      <c r="F543" s="309"/>
      <c r="G543" s="309"/>
      <c r="H543" s="309"/>
      <c r="I543" s="309"/>
      <c r="J543" s="309"/>
      <c r="K543" s="309"/>
      <c r="L543" s="309"/>
      <c r="M543" s="309"/>
      <c r="N543" s="309"/>
      <c r="O543" s="309"/>
      <c r="P543" s="309"/>
      <c r="Q543" s="309"/>
      <c r="R543" s="309"/>
      <c r="S543" s="309"/>
      <c r="T543" s="309"/>
      <c r="U543" s="309"/>
      <c r="V543" s="309"/>
      <c r="W543" s="309"/>
      <c r="X543" s="309"/>
      <c r="Y543" s="309"/>
      <c r="Z543" s="309"/>
      <c r="AA543" s="309"/>
      <c r="AB543" s="309"/>
      <c r="AC543" s="309"/>
      <c r="AD543" s="309"/>
      <c r="AE543" s="309"/>
      <c r="AF543" s="309"/>
      <c r="AG543" s="309"/>
      <c r="AH543" s="309"/>
      <c r="AI543" s="309"/>
      <c r="AJ543" s="309"/>
      <c r="AK543" s="309"/>
      <c r="AL543" s="309"/>
      <c r="AM543" s="309"/>
      <c r="AN543" s="309"/>
    </row>
    <row r="544" ht="15.75" customHeight="1">
      <c r="A544" s="309"/>
      <c r="B544" s="309"/>
      <c r="C544" s="309"/>
      <c r="D544" s="309"/>
      <c r="E544" s="309"/>
      <c r="F544" s="309"/>
      <c r="G544" s="309"/>
      <c r="H544" s="309"/>
      <c r="I544" s="309"/>
      <c r="J544" s="309"/>
      <c r="K544" s="309"/>
      <c r="L544" s="309"/>
      <c r="M544" s="309"/>
      <c r="N544" s="309"/>
      <c r="O544" s="309"/>
      <c r="P544" s="309"/>
      <c r="Q544" s="309"/>
      <c r="R544" s="309"/>
      <c r="S544" s="309"/>
      <c r="T544" s="309"/>
      <c r="U544" s="309"/>
      <c r="V544" s="309"/>
      <c r="W544" s="309"/>
      <c r="X544" s="309"/>
      <c r="Y544" s="309"/>
      <c r="Z544" s="309"/>
      <c r="AA544" s="309"/>
      <c r="AB544" s="309"/>
      <c r="AC544" s="309"/>
      <c r="AD544" s="309"/>
      <c r="AE544" s="309"/>
      <c r="AF544" s="309"/>
      <c r="AG544" s="309"/>
      <c r="AH544" s="309"/>
      <c r="AI544" s="309"/>
      <c r="AJ544" s="309"/>
      <c r="AK544" s="309"/>
      <c r="AL544" s="309"/>
      <c r="AM544" s="309"/>
      <c r="AN544" s="309"/>
    </row>
    <row r="545" ht="15.75" customHeight="1">
      <c r="A545" s="309"/>
      <c r="B545" s="309"/>
      <c r="C545" s="309"/>
      <c r="D545" s="309"/>
      <c r="E545" s="309"/>
      <c r="F545" s="309"/>
      <c r="G545" s="309"/>
      <c r="H545" s="309"/>
      <c r="I545" s="309"/>
      <c r="J545" s="309"/>
      <c r="K545" s="309"/>
      <c r="L545" s="309"/>
      <c r="M545" s="309"/>
      <c r="N545" s="309"/>
      <c r="O545" s="309"/>
      <c r="P545" s="309"/>
      <c r="Q545" s="309"/>
      <c r="R545" s="309"/>
      <c r="S545" s="309"/>
      <c r="T545" s="309"/>
      <c r="U545" s="309"/>
      <c r="V545" s="309"/>
      <c r="W545" s="309"/>
      <c r="X545" s="309"/>
      <c r="Y545" s="309"/>
      <c r="Z545" s="309"/>
      <c r="AA545" s="309"/>
      <c r="AB545" s="309"/>
      <c r="AC545" s="309"/>
      <c r="AD545" s="309"/>
      <c r="AE545" s="309"/>
      <c r="AF545" s="309"/>
      <c r="AG545" s="309"/>
      <c r="AH545" s="309"/>
      <c r="AI545" s="309"/>
      <c r="AJ545" s="309"/>
      <c r="AK545" s="309"/>
      <c r="AL545" s="309"/>
      <c r="AM545" s="309"/>
      <c r="AN545" s="309"/>
    </row>
    <row r="546" ht="15.75" customHeight="1">
      <c r="A546" s="309"/>
      <c r="B546" s="309"/>
      <c r="C546" s="309"/>
      <c r="D546" s="309"/>
      <c r="E546" s="309"/>
      <c r="F546" s="309"/>
      <c r="G546" s="309"/>
      <c r="H546" s="309"/>
      <c r="I546" s="309"/>
      <c r="J546" s="309"/>
      <c r="K546" s="309"/>
      <c r="L546" s="309"/>
      <c r="M546" s="309"/>
      <c r="N546" s="309"/>
      <c r="O546" s="309"/>
      <c r="P546" s="309"/>
      <c r="Q546" s="309"/>
      <c r="R546" s="309"/>
      <c r="S546" s="309"/>
      <c r="T546" s="309"/>
      <c r="U546" s="309"/>
      <c r="V546" s="309"/>
      <c r="W546" s="309"/>
      <c r="X546" s="309"/>
      <c r="Y546" s="309"/>
      <c r="Z546" s="309"/>
      <c r="AA546" s="309"/>
      <c r="AB546" s="309"/>
      <c r="AC546" s="309"/>
      <c r="AD546" s="309"/>
      <c r="AE546" s="309"/>
      <c r="AF546" s="309"/>
      <c r="AG546" s="309"/>
      <c r="AH546" s="309"/>
      <c r="AI546" s="309"/>
      <c r="AJ546" s="309"/>
      <c r="AK546" s="309"/>
      <c r="AL546" s="309"/>
      <c r="AM546" s="309"/>
      <c r="AN546" s="309"/>
    </row>
    <row r="547" ht="15.75" customHeight="1">
      <c r="A547" s="309"/>
      <c r="B547" s="309"/>
      <c r="C547" s="309"/>
      <c r="D547" s="309"/>
      <c r="E547" s="309"/>
      <c r="F547" s="309"/>
      <c r="G547" s="309"/>
      <c r="H547" s="309"/>
      <c r="I547" s="309"/>
      <c r="J547" s="309"/>
      <c r="K547" s="309"/>
      <c r="L547" s="309"/>
      <c r="M547" s="309"/>
      <c r="N547" s="309"/>
      <c r="O547" s="309"/>
      <c r="P547" s="309"/>
      <c r="Q547" s="309"/>
      <c r="R547" s="309"/>
      <c r="S547" s="309"/>
      <c r="T547" s="309"/>
      <c r="U547" s="309"/>
      <c r="V547" s="309"/>
      <c r="W547" s="309"/>
      <c r="X547" s="309"/>
      <c r="Y547" s="309"/>
      <c r="Z547" s="309"/>
      <c r="AA547" s="309"/>
      <c r="AB547" s="309"/>
      <c r="AC547" s="309"/>
      <c r="AD547" s="309"/>
      <c r="AE547" s="309"/>
      <c r="AF547" s="309"/>
      <c r="AG547" s="309"/>
      <c r="AH547" s="309"/>
      <c r="AI547" s="309"/>
      <c r="AJ547" s="309"/>
      <c r="AK547" s="309"/>
      <c r="AL547" s="309"/>
      <c r="AM547" s="309"/>
      <c r="AN547" s="309"/>
    </row>
    <row r="548" ht="15.75" customHeight="1">
      <c r="A548" s="309"/>
      <c r="B548" s="309"/>
      <c r="C548" s="309"/>
      <c r="D548" s="309"/>
      <c r="E548" s="309"/>
      <c r="F548" s="309"/>
      <c r="G548" s="309"/>
      <c r="H548" s="309"/>
      <c r="I548" s="309"/>
      <c r="J548" s="309"/>
      <c r="K548" s="309"/>
      <c r="L548" s="309"/>
      <c r="M548" s="309"/>
      <c r="N548" s="309"/>
      <c r="O548" s="309"/>
      <c r="P548" s="309"/>
      <c r="Q548" s="309"/>
      <c r="R548" s="309"/>
      <c r="S548" s="309"/>
      <c r="T548" s="309"/>
      <c r="U548" s="309"/>
      <c r="V548" s="309"/>
      <c r="W548" s="309"/>
      <c r="X548" s="309"/>
      <c r="Y548" s="309"/>
      <c r="Z548" s="309"/>
      <c r="AA548" s="309"/>
      <c r="AB548" s="309"/>
      <c r="AC548" s="309"/>
      <c r="AD548" s="309"/>
      <c r="AE548" s="309"/>
      <c r="AF548" s="309"/>
      <c r="AG548" s="309"/>
      <c r="AH548" s="309"/>
      <c r="AI548" s="309"/>
      <c r="AJ548" s="309"/>
      <c r="AK548" s="309"/>
      <c r="AL548" s="309"/>
      <c r="AM548" s="309"/>
      <c r="AN548" s="309"/>
    </row>
    <row r="549" ht="15.75" customHeight="1">
      <c r="A549" s="309"/>
      <c r="B549" s="309"/>
      <c r="C549" s="309"/>
      <c r="D549" s="309"/>
      <c r="E549" s="309"/>
      <c r="F549" s="309"/>
      <c r="G549" s="309"/>
      <c r="H549" s="309"/>
      <c r="I549" s="309"/>
      <c r="J549" s="309"/>
      <c r="K549" s="309"/>
      <c r="L549" s="309"/>
      <c r="M549" s="309"/>
      <c r="N549" s="309"/>
      <c r="O549" s="309"/>
      <c r="P549" s="309"/>
      <c r="Q549" s="309"/>
      <c r="R549" s="309"/>
      <c r="S549" s="309"/>
      <c r="T549" s="309"/>
      <c r="U549" s="309"/>
      <c r="V549" s="309"/>
      <c r="W549" s="309"/>
      <c r="X549" s="309"/>
      <c r="Y549" s="309"/>
      <c r="Z549" s="309"/>
      <c r="AA549" s="309"/>
      <c r="AB549" s="309"/>
      <c r="AC549" s="309"/>
      <c r="AD549" s="309"/>
      <c r="AE549" s="309"/>
      <c r="AF549" s="309"/>
      <c r="AG549" s="309"/>
      <c r="AH549" s="309"/>
      <c r="AI549" s="309"/>
      <c r="AJ549" s="309"/>
      <c r="AK549" s="309"/>
      <c r="AL549" s="309"/>
      <c r="AM549" s="309"/>
      <c r="AN549" s="309"/>
    </row>
    <row r="550" ht="15.75" customHeight="1">
      <c r="A550" s="309"/>
      <c r="B550" s="309"/>
      <c r="C550" s="309"/>
      <c r="D550" s="309"/>
      <c r="E550" s="309"/>
      <c r="F550" s="309"/>
      <c r="G550" s="309"/>
      <c r="H550" s="309"/>
      <c r="I550" s="309"/>
      <c r="J550" s="309"/>
      <c r="K550" s="309"/>
      <c r="L550" s="309"/>
      <c r="M550" s="309"/>
      <c r="N550" s="309"/>
      <c r="O550" s="309"/>
      <c r="P550" s="309"/>
      <c r="Q550" s="309"/>
      <c r="R550" s="309"/>
      <c r="S550" s="309"/>
      <c r="T550" s="309"/>
      <c r="U550" s="309"/>
      <c r="V550" s="309"/>
      <c r="W550" s="309"/>
      <c r="X550" s="309"/>
      <c r="Y550" s="309"/>
      <c r="Z550" s="309"/>
      <c r="AA550" s="309"/>
      <c r="AB550" s="309"/>
      <c r="AC550" s="309"/>
      <c r="AD550" s="309"/>
      <c r="AE550" s="309"/>
      <c r="AF550" s="309"/>
      <c r="AG550" s="309"/>
      <c r="AH550" s="309"/>
      <c r="AI550" s="309"/>
      <c r="AJ550" s="309"/>
      <c r="AK550" s="309"/>
      <c r="AL550" s="309"/>
      <c r="AM550" s="309"/>
      <c r="AN550" s="309"/>
    </row>
    <row r="551" ht="15.75" customHeight="1">
      <c r="A551" s="309"/>
      <c r="B551" s="309"/>
      <c r="C551" s="309"/>
      <c r="D551" s="309"/>
      <c r="E551" s="309"/>
      <c r="F551" s="309"/>
      <c r="G551" s="309"/>
      <c r="H551" s="309"/>
      <c r="I551" s="309"/>
      <c r="J551" s="309"/>
      <c r="K551" s="309"/>
      <c r="L551" s="309"/>
      <c r="M551" s="309"/>
      <c r="N551" s="309"/>
      <c r="O551" s="309"/>
      <c r="P551" s="309"/>
      <c r="Q551" s="309"/>
      <c r="R551" s="309"/>
      <c r="S551" s="309"/>
      <c r="T551" s="309"/>
      <c r="U551" s="309"/>
      <c r="V551" s="309"/>
      <c r="W551" s="309"/>
      <c r="X551" s="309"/>
      <c r="Y551" s="309"/>
      <c r="Z551" s="309"/>
      <c r="AA551" s="309"/>
      <c r="AB551" s="309"/>
      <c r="AC551" s="309"/>
      <c r="AD551" s="309"/>
      <c r="AE551" s="309"/>
      <c r="AF551" s="309"/>
      <c r="AG551" s="309"/>
      <c r="AH551" s="309"/>
      <c r="AI551" s="309"/>
      <c r="AJ551" s="309"/>
      <c r="AK551" s="309"/>
      <c r="AL551" s="309"/>
      <c r="AM551" s="309"/>
      <c r="AN551" s="309"/>
    </row>
    <row r="552" ht="15.75" customHeight="1">
      <c r="A552" s="309"/>
      <c r="B552" s="309"/>
      <c r="C552" s="309"/>
      <c r="D552" s="309"/>
      <c r="E552" s="309"/>
      <c r="F552" s="309"/>
      <c r="G552" s="309"/>
      <c r="H552" s="309"/>
      <c r="I552" s="309"/>
      <c r="J552" s="309"/>
      <c r="K552" s="309"/>
      <c r="L552" s="309"/>
      <c r="M552" s="309"/>
      <c r="N552" s="309"/>
      <c r="O552" s="309"/>
      <c r="P552" s="309"/>
      <c r="Q552" s="309"/>
      <c r="R552" s="309"/>
      <c r="S552" s="309"/>
      <c r="T552" s="309"/>
      <c r="U552" s="309"/>
      <c r="V552" s="309"/>
      <c r="W552" s="309"/>
      <c r="X552" s="309"/>
      <c r="Y552" s="309"/>
      <c r="Z552" s="309"/>
      <c r="AA552" s="309"/>
      <c r="AB552" s="309"/>
      <c r="AC552" s="309"/>
      <c r="AD552" s="309"/>
      <c r="AE552" s="309"/>
      <c r="AF552" s="309"/>
      <c r="AG552" s="309"/>
      <c r="AH552" s="309"/>
      <c r="AI552" s="309"/>
      <c r="AJ552" s="309"/>
      <c r="AK552" s="309"/>
      <c r="AL552" s="309"/>
      <c r="AM552" s="309"/>
      <c r="AN552" s="309"/>
    </row>
    <row r="553" ht="15.75" customHeight="1">
      <c r="A553" s="309"/>
      <c r="B553" s="309"/>
      <c r="C553" s="309"/>
      <c r="D553" s="309"/>
      <c r="E553" s="309"/>
      <c r="F553" s="309"/>
      <c r="G553" s="309"/>
      <c r="H553" s="309"/>
      <c r="I553" s="309"/>
      <c r="J553" s="309"/>
      <c r="K553" s="309"/>
      <c r="L553" s="309"/>
      <c r="M553" s="309"/>
      <c r="N553" s="309"/>
      <c r="O553" s="309"/>
      <c r="P553" s="309"/>
      <c r="Q553" s="309"/>
      <c r="R553" s="309"/>
      <c r="S553" s="309"/>
      <c r="T553" s="309"/>
      <c r="U553" s="309"/>
      <c r="V553" s="309"/>
      <c r="W553" s="309"/>
      <c r="X553" s="309"/>
      <c r="Y553" s="309"/>
      <c r="Z553" s="309"/>
      <c r="AA553" s="309"/>
      <c r="AB553" s="309"/>
      <c r="AC553" s="309"/>
      <c r="AD553" s="309"/>
      <c r="AE553" s="309"/>
      <c r="AF553" s="309"/>
      <c r="AG553" s="309"/>
      <c r="AH553" s="309"/>
      <c r="AI553" s="309"/>
      <c r="AJ553" s="309"/>
      <c r="AK553" s="309"/>
      <c r="AL553" s="309"/>
      <c r="AM553" s="309"/>
      <c r="AN553" s="309"/>
    </row>
    <row r="554" ht="15.75" customHeight="1">
      <c r="A554" s="309"/>
      <c r="B554" s="309"/>
      <c r="C554" s="309"/>
      <c r="D554" s="309"/>
      <c r="E554" s="309"/>
      <c r="F554" s="309"/>
      <c r="G554" s="309"/>
      <c r="H554" s="309"/>
      <c r="I554" s="309"/>
      <c r="J554" s="309"/>
      <c r="K554" s="309"/>
      <c r="L554" s="309"/>
      <c r="M554" s="309"/>
      <c r="N554" s="309"/>
      <c r="O554" s="309"/>
      <c r="P554" s="309"/>
      <c r="Q554" s="309"/>
      <c r="R554" s="309"/>
      <c r="S554" s="309"/>
      <c r="T554" s="309"/>
      <c r="U554" s="309"/>
      <c r="V554" s="309"/>
      <c r="W554" s="309"/>
      <c r="X554" s="309"/>
      <c r="Y554" s="309"/>
      <c r="Z554" s="309"/>
      <c r="AA554" s="309"/>
      <c r="AB554" s="309"/>
      <c r="AC554" s="309"/>
      <c r="AD554" s="309"/>
      <c r="AE554" s="309"/>
      <c r="AF554" s="309"/>
      <c r="AG554" s="309"/>
      <c r="AH554" s="309"/>
      <c r="AI554" s="309"/>
      <c r="AJ554" s="309"/>
      <c r="AK554" s="309"/>
      <c r="AL554" s="309"/>
      <c r="AM554" s="309"/>
      <c r="AN554" s="309"/>
    </row>
    <row r="555" ht="15.75" customHeight="1">
      <c r="A555" s="309"/>
      <c r="B555" s="309"/>
      <c r="C555" s="309"/>
      <c r="D555" s="309"/>
      <c r="E555" s="309"/>
      <c r="F555" s="309"/>
      <c r="G555" s="309"/>
      <c r="H555" s="309"/>
      <c r="I555" s="309"/>
      <c r="J555" s="309"/>
      <c r="K555" s="309"/>
      <c r="L555" s="309"/>
      <c r="M555" s="309"/>
      <c r="N555" s="309"/>
      <c r="O555" s="309"/>
      <c r="P555" s="309"/>
      <c r="Q555" s="309"/>
      <c r="R555" s="309"/>
      <c r="S555" s="309"/>
      <c r="T555" s="309"/>
      <c r="U555" s="309"/>
      <c r="V555" s="309"/>
      <c r="W555" s="309"/>
      <c r="X555" s="309"/>
      <c r="Y555" s="309"/>
      <c r="Z555" s="309"/>
      <c r="AA555" s="309"/>
      <c r="AB555" s="309"/>
      <c r="AC555" s="309"/>
      <c r="AD555" s="309"/>
      <c r="AE555" s="309"/>
      <c r="AF555" s="309"/>
      <c r="AG555" s="309"/>
      <c r="AH555" s="309"/>
      <c r="AI555" s="309"/>
      <c r="AJ555" s="309"/>
      <c r="AK555" s="309"/>
      <c r="AL555" s="309"/>
      <c r="AM555" s="309"/>
      <c r="AN555" s="309"/>
    </row>
    <row r="556" ht="15.75" customHeight="1">
      <c r="A556" s="309"/>
      <c r="B556" s="309"/>
      <c r="C556" s="309"/>
      <c r="D556" s="309"/>
      <c r="E556" s="309"/>
      <c r="F556" s="309"/>
      <c r="G556" s="309"/>
      <c r="H556" s="309"/>
      <c r="I556" s="309"/>
      <c r="J556" s="309"/>
      <c r="K556" s="309"/>
      <c r="L556" s="309"/>
      <c r="M556" s="309"/>
      <c r="N556" s="309"/>
      <c r="O556" s="309"/>
      <c r="P556" s="309"/>
      <c r="Q556" s="309"/>
      <c r="R556" s="309"/>
      <c r="S556" s="309"/>
      <c r="T556" s="309"/>
      <c r="U556" s="309"/>
      <c r="V556" s="309"/>
      <c r="W556" s="309"/>
      <c r="X556" s="309"/>
      <c r="Y556" s="309"/>
      <c r="Z556" s="309"/>
      <c r="AA556" s="309"/>
      <c r="AB556" s="309"/>
      <c r="AC556" s="309"/>
      <c r="AD556" s="309"/>
      <c r="AE556" s="309"/>
      <c r="AF556" s="309"/>
      <c r="AG556" s="309"/>
      <c r="AH556" s="309"/>
      <c r="AI556" s="309"/>
      <c r="AJ556" s="309"/>
      <c r="AK556" s="309"/>
      <c r="AL556" s="309"/>
      <c r="AM556" s="309"/>
      <c r="AN556" s="309"/>
    </row>
    <row r="557" ht="15.75" customHeight="1">
      <c r="A557" s="309"/>
      <c r="B557" s="309"/>
      <c r="C557" s="309"/>
      <c r="D557" s="309"/>
      <c r="E557" s="309"/>
      <c r="F557" s="309"/>
      <c r="G557" s="309"/>
      <c r="H557" s="309"/>
      <c r="I557" s="309"/>
      <c r="J557" s="309"/>
      <c r="K557" s="309"/>
      <c r="L557" s="309"/>
      <c r="M557" s="309"/>
      <c r="N557" s="309"/>
      <c r="O557" s="309"/>
      <c r="P557" s="309"/>
      <c r="Q557" s="309"/>
      <c r="R557" s="309"/>
      <c r="S557" s="309"/>
      <c r="T557" s="309"/>
      <c r="U557" s="309"/>
      <c r="V557" s="309"/>
      <c r="W557" s="309"/>
      <c r="X557" s="309"/>
      <c r="Y557" s="309"/>
      <c r="Z557" s="309"/>
      <c r="AA557" s="309"/>
      <c r="AB557" s="309"/>
      <c r="AC557" s="309"/>
      <c r="AD557" s="309"/>
      <c r="AE557" s="309"/>
      <c r="AF557" s="309"/>
      <c r="AG557" s="309"/>
      <c r="AH557" s="309"/>
      <c r="AI557" s="309"/>
      <c r="AJ557" s="309"/>
      <c r="AK557" s="309"/>
      <c r="AL557" s="309"/>
      <c r="AM557" s="309"/>
      <c r="AN557" s="309"/>
    </row>
    <row r="558" ht="15.75" customHeight="1">
      <c r="A558" s="309"/>
      <c r="B558" s="309"/>
      <c r="C558" s="309"/>
      <c r="D558" s="309"/>
      <c r="E558" s="309"/>
      <c r="F558" s="309"/>
      <c r="G558" s="309"/>
      <c r="H558" s="309"/>
      <c r="I558" s="309"/>
      <c r="J558" s="309"/>
      <c r="K558" s="309"/>
      <c r="L558" s="309"/>
      <c r="M558" s="309"/>
      <c r="N558" s="309"/>
      <c r="O558" s="309"/>
      <c r="P558" s="309"/>
      <c r="Q558" s="309"/>
      <c r="R558" s="309"/>
      <c r="S558" s="309"/>
      <c r="T558" s="309"/>
      <c r="U558" s="309"/>
      <c r="V558" s="309"/>
      <c r="W558" s="309"/>
      <c r="X558" s="309"/>
      <c r="Y558" s="309"/>
      <c r="Z558" s="309"/>
      <c r="AA558" s="309"/>
      <c r="AB558" s="309"/>
      <c r="AC558" s="309"/>
      <c r="AD558" s="309"/>
      <c r="AE558" s="309"/>
      <c r="AF558" s="309"/>
      <c r="AG558" s="309"/>
      <c r="AH558" s="309"/>
      <c r="AI558" s="309"/>
      <c r="AJ558" s="309"/>
      <c r="AK558" s="309"/>
      <c r="AL558" s="309"/>
      <c r="AM558" s="309"/>
      <c r="AN558" s="309"/>
    </row>
    <row r="559" ht="15.75" customHeight="1">
      <c r="A559" s="309"/>
      <c r="B559" s="309"/>
      <c r="C559" s="309"/>
      <c r="D559" s="309"/>
      <c r="E559" s="309"/>
      <c r="F559" s="309"/>
      <c r="G559" s="309"/>
      <c r="H559" s="309"/>
      <c r="I559" s="309"/>
      <c r="J559" s="309"/>
      <c r="K559" s="309"/>
      <c r="L559" s="309"/>
      <c r="M559" s="309"/>
      <c r="N559" s="309"/>
      <c r="O559" s="309"/>
      <c r="P559" s="309"/>
      <c r="Q559" s="309"/>
      <c r="R559" s="309"/>
      <c r="S559" s="309"/>
      <c r="T559" s="309"/>
      <c r="U559" s="309"/>
      <c r="V559" s="309"/>
      <c r="W559" s="309"/>
      <c r="X559" s="309"/>
      <c r="Y559" s="309"/>
      <c r="Z559" s="309"/>
      <c r="AA559" s="309"/>
      <c r="AB559" s="309"/>
      <c r="AC559" s="309"/>
      <c r="AD559" s="309"/>
      <c r="AE559" s="309"/>
      <c r="AF559" s="309"/>
      <c r="AG559" s="309"/>
      <c r="AH559" s="309"/>
      <c r="AI559" s="309"/>
      <c r="AJ559" s="309"/>
      <c r="AK559" s="309"/>
      <c r="AL559" s="309"/>
      <c r="AM559" s="309"/>
      <c r="AN559" s="309"/>
    </row>
    <row r="560" ht="15.75" customHeight="1">
      <c r="A560" s="309"/>
      <c r="B560" s="309"/>
      <c r="C560" s="309"/>
      <c r="D560" s="309"/>
      <c r="E560" s="309"/>
      <c r="F560" s="309"/>
      <c r="G560" s="309"/>
      <c r="H560" s="309"/>
      <c r="I560" s="309"/>
      <c r="J560" s="309"/>
      <c r="K560" s="309"/>
      <c r="L560" s="309"/>
      <c r="M560" s="309"/>
      <c r="N560" s="309"/>
      <c r="O560" s="309"/>
      <c r="P560" s="309"/>
      <c r="Q560" s="309"/>
      <c r="R560" s="309"/>
      <c r="S560" s="309"/>
      <c r="T560" s="309"/>
      <c r="U560" s="309"/>
      <c r="V560" s="309"/>
      <c r="W560" s="309"/>
      <c r="X560" s="309"/>
      <c r="Y560" s="309"/>
      <c r="Z560" s="309"/>
      <c r="AA560" s="309"/>
      <c r="AB560" s="309"/>
      <c r="AC560" s="309"/>
      <c r="AD560" s="309"/>
      <c r="AE560" s="309"/>
      <c r="AF560" s="309"/>
      <c r="AG560" s="309"/>
      <c r="AH560" s="309"/>
      <c r="AI560" s="309"/>
      <c r="AJ560" s="309"/>
      <c r="AK560" s="309"/>
      <c r="AL560" s="309"/>
      <c r="AM560" s="309"/>
      <c r="AN560" s="309"/>
    </row>
    <row r="561" ht="15.75" customHeight="1">
      <c r="A561" s="309"/>
      <c r="B561" s="309"/>
      <c r="C561" s="309"/>
      <c r="D561" s="309"/>
      <c r="E561" s="309"/>
      <c r="F561" s="309"/>
      <c r="G561" s="309"/>
      <c r="H561" s="309"/>
      <c r="I561" s="309"/>
      <c r="J561" s="309"/>
      <c r="K561" s="309"/>
      <c r="L561" s="309"/>
      <c r="M561" s="309"/>
      <c r="N561" s="309"/>
      <c r="O561" s="309"/>
      <c r="P561" s="309"/>
      <c r="Q561" s="309"/>
      <c r="R561" s="309"/>
      <c r="S561" s="309"/>
      <c r="T561" s="309"/>
      <c r="U561" s="309"/>
      <c r="V561" s="309"/>
      <c r="W561" s="309"/>
      <c r="X561" s="309"/>
      <c r="Y561" s="309"/>
      <c r="Z561" s="309"/>
      <c r="AA561" s="309"/>
      <c r="AB561" s="309"/>
      <c r="AC561" s="309"/>
      <c r="AD561" s="309"/>
      <c r="AE561" s="309"/>
      <c r="AF561" s="309"/>
      <c r="AG561" s="309"/>
      <c r="AH561" s="309"/>
      <c r="AI561" s="309"/>
      <c r="AJ561" s="309"/>
      <c r="AK561" s="309"/>
      <c r="AL561" s="309"/>
      <c r="AM561" s="309"/>
      <c r="AN561" s="309"/>
    </row>
    <row r="562" ht="15.75" customHeight="1">
      <c r="A562" s="309"/>
      <c r="B562" s="309"/>
      <c r="C562" s="309"/>
      <c r="D562" s="309"/>
      <c r="E562" s="309"/>
      <c r="F562" s="309"/>
      <c r="G562" s="309"/>
      <c r="H562" s="309"/>
      <c r="I562" s="309"/>
      <c r="J562" s="309"/>
      <c r="K562" s="309"/>
      <c r="L562" s="309"/>
      <c r="M562" s="309"/>
      <c r="N562" s="309"/>
      <c r="O562" s="309"/>
      <c r="P562" s="309"/>
      <c r="Q562" s="309"/>
      <c r="R562" s="309"/>
      <c r="S562" s="309"/>
      <c r="T562" s="309"/>
      <c r="U562" s="309"/>
      <c r="V562" s="309"/>
      <c r="W562" s="309"/>
      <c r="X562" s="309"/>
      <c r="Y562" s="309"/>
      <c r="Z562" s="309"/>
      <c r="AA562" s="309"/>
      <c r="AB562" s="309"/>
      <c r="AC562" s="309"/>
      <c r="AD562" s="309"/>
      <c r="AE562" s="309"/>
      <c r="AF562" s="309"/>
      <c r="AG562" s="309"/>
      <c r="AH562" s="309"/>
      <c r="AI562" s="309"/>
      <c r="AJ562" s="309"/>
      <c r="AK562" s="309"/>
      <c r="AL562" s="309"/>
      <c r="AM562" s="309"/>
      <c r="AN562" s="309"/>
    </row>
    <row r="563" ht="15.75" customHeight="1">
      <c r="A563" s="309"/>
      <c r="B563" s="309"/>
      <c r="C563" s="309"/>
      <c r="D563" s="309"/>
      <c r="E563" s="309"/>
      <c r="F563" s="309"/>
      <c r="G563" s="309"/>
      <c r="H563" s="309"/>
      <c r="I563" s="309"/>
      <c r="J563" s="309"/>
      <c r="K563" s="309"/>
      <c r="L563" s="309"/>
      <c r="M563" s="309"/>
      <c r="N563" s="309"/>
      <c r="O563" s="309"/>
      <c r="P563" s="309"/>
      <c r="Q563" s="309"/>
      <c r="R563" s="309"/>
      <c r="S563" s="309"/>
      <c r="T563" s="309"/>
      <c r="U563" s="309"/>
      <c r="V563" s="309"/>
      <c r="W563" s="309"/>
      <c r="X563" s="309"/>
      <c r="Y563" s="309"/>
      <c r="Z563" s="309"/>
      <c r="AA563" s="309"/>
      <c r="AB563" s="309"/>
      <c r="AC563" s="309"/>
      <c r="AD563" s="309"/>
      <c r="AE563" s="309"/>
      <c r="AF563" s="309"/>
      <c r="AG563" s="309"/>
      <c r="AH563" s="309"/>
      <c r="AI563" s="309"/>
      <c r="AJ563" s="309"/>
      <c r="AK563" s="309"/>
      <c r="AL563" s="309"/>
      <c r="AM563" s="309"/>
      <c r="AN563" s="309"/>
    </row>
    <row r="564" ht="15.75" customHeight="1">
      <c r="A564" s="309"/>
      <c r="B564" s="309"/>
      <c r="C564" s="309"/>
      <c r="D564" s="309"/>
      <c r="E564" s="309"/>
      <c r="F564" s="309"/>
      <c r="G564" s="309"/>
      <c r="H564" s="309"/>
      <c r="I564" s="309"/>
      <c r="J564" s="309"/>
      <c r="K564" s="309"/>
      <c r="L564" s="309"/>
      <c r="M564" s="309"/>
      <c r="N564" s="309"/>
      <c r="O564" s="309"/>
      <c r="P564" s="309"/>
      <c r="Q564" s="309"/>
      <c r="R564" s="309"/>
      <c r="S564" s="309"/>
      <c r="T564" s="309"/>
      <c r="U564" s="309"/>
      <c r="V564" s="309"/>
      <c r="W564" s="309"/>
      <c r="X564" s="309"/>
      <c r="Y564" s="309"/>
      <c r="Z564" s="309"/>
      <c r="AA564" s="309"/>
      <c r="AB564" s="309"/>
      <c r="AC564" s="309"/>
      <c r="AD564" s="309"/>
      <c r="AE564" s="309"/>
      <c r="AF564" s="309"/>
      <c r="AG564" s="309"/>
      <c r="AH564" s="309"/>
      <c r="AI564" s="309"/>
      <c r="AJ564" s="309"/>
      <c r="AK564" s="309"/>
      <c r="AL564" s="309"/>
      <c r="AM564" s="309"/>
      <c r="AN564" s="309"/>
    </row>
    <row r="565" ht="15.75" customHeight="1">
      <c r="A565" s="309"/>
      <c r="B565" s="309"/>
      <c r="C565" s="309"/>
      <c r="D565" s="309"/>
      <c r="E565" s="309"/>
      <c r="F565" s="309"/>
      <c r="G565" s="309"/>
      <c r="H565" s="309"/>
      <c r="I565" s="309"/>
      <c r="J565" s="309"/>
      <c r="K565" s="309"/>
      <c r="L565" s="309"/>
      <c r="M565" s="309"/>
      <c r="N565" s="309"/>
      <c r="O565" s="309"/>
      <c r="P565" s="309"/>
      <c r="Q565" s="309"/>
      <c r="R565" s="309"/>
      <c r="S565" s="309"/>
      <c r="T565" s="309"/>
      <c r="U565" s="309"/>
      <c r="V565" s="309"/>
      <c r="W565" s="309"/>
      <c r="X565" s="309"/>
      <c r="Y565" s="309"/>
      <c r="Z565" s="309"/>
      <c r="AA565" s="309"/>
      <c r="AB565" s="309"/>
      <c r="AC565" s="309"/>
      <c r="AD565" s="309"/>
      <c r="AE565" s="309"/>
      <c r="AF565" s="309"/>
      <c r="AG565" s="309"/>
      <c r="AH565" s="309"/>
      <c r="AI565" s="309"/>
      <c r="AJ565" s="309"/>
      <c r="AK565" s="309"/>
      <c r="AL565" s="309"/>
      <c r="AM565" s="309"/>
      <c r="AN565" s="309"/>
    </row>
    <row r="566" ht="15.75" customHeight="1">
      <c r="A566" s="309"/>
      <c r="B566" s="309"/>
      <c r="C566" s="309"/>
      <c r="D566" s="309"/>
      <c r="E566" s="309"/>
      <c r="F566" s="309"/>
      <c r="G566" s="309"/>
      <c r="H566" s="309"/>
      <c r="I566" s="309"/>
      <c r="J566" s="309"/>
      <c r="K566" s="309"/>
      <c r="L566" s="309"/>
      <c r="M566" s="309"/>
      <c r="N566" s="309"/>
      <c r="O566" s="309"/>
      <c r="P566" s="309"/>
      <c r="Q566" s="309"/>
      <c r="R566" s="309"/>
      <c r="S566" s="309"/>
      <c r="T566" s="309"/>
      <c r="U566" s="309"/>
      <c r="V566" s="309"/>
      <c r="W566" s="309"/>
      <c r="X566" s="309"/>
      <c r="Y566" s="309"/>
      <c r="Z566" s="309"/>
      <c r="AA566" s="309"/>
      <c r="AB566" s="309"/>
      <c r="AC566" s="309"/>
      <c r="AD566" s="309"/>
      <c r="AE566" s="309"/>
      <c r="AF566" s="309"/>
      <c r="AG566" s="309"/>
      <c r="AH566" s="309"/>
      <c r="AI566" s="309"/>
      <c r="AJ566" s="309"/>
      <c r="AK566" s="309"/>
      <c r="AL566" s="309"/>
      <c r="AM566" s="309"/>
      <c r="AN566" s="309"/>
    </row>
    <row r="567" ht="15.75" customHeight="1">
      <c r="A567" s="309"/>
      <c r="B567" s="309"/>
      <c r="C567" s="309"/>
      <c r="D567" s="309"/>
      <c r="E567" s="309"/>
      <c r="F567" s="309"/>
      <c r="G567" s="309"/>
      <c r="H567" s="309"/>
      <c r="I567" s="309"/>
      <c r="J567" s="309"/>
      <c r="K567" s="309"/>
      <c r="L567" s="309"/>
      <c r="M567" s="309"/>
      <c r="N567" s="309"/>
      <c r="O567" s="309"/>
      <c r="P567" s="309"/>
      <c r="Q567" s="309"/>
      <c r="R567" s="309"/>
      <c r="S567" s="309"/>
      <c r="T567" s="309"/>
      <c r="U567" s="309"/>
      <c r="V567" s="309"/>
      <c r="W567" s="309"/>
      <c r="X567" s="309"/>
      <c r="Y567" s="309"/>
      <c r="Z567" s="309"/>
      <c r="AA567" s="309"/>
      <c r="AB567" s="309"/>
      <c r="AC567" s="309"/>
      <c r="AD567" s="309"/>
      <c r="AE567" s="309"/>
      <c r="AF567" s="309"/>
      <c r="AG567" s="309"/>
      <c r="AH567" s="309"/>
      <c r="AI567" s="309"/>
      <c r="AJ567" s="309"/>
      <c r="AK567" s="309"/>
      <c r="AL567" s="309"/>
      <c r="AM567" s="309"/>
      <c r="AN567" s="309"/>
    </row>
    <row r="568" ht="15.75" customHeight="1">
      <c r="A568" s="309"/>
      <c r="B568" s="309"/>
      <c r="C568" s="309"/>
      <c r="D568" s="309"/>
      <c r="E568" s="309"/>
      <c r="F568" s="309"/>
      <c r="G568" s="309"/>
      <c r="H568" s="309"/>
      <c r="I568" s="309"/>
      <c r="J568" s="309"/>
      <c r="K568" s="309"/>
      <c r="L568" s="309"/>
      <c r="M568" s="309"/>
      <c r="N568" s="309"/>
      <c r="O568" s="309"/>
      <c r="P568" s="309"/>
      <c r="Q568" s="309"/>
      <c r="R568" s="309"/>
      <c r="S568" s="309"/>
      <c r="T568" s="309"/>
      <c r="U568" s="309"/>
      <c r="V568" s="309"/>
      <c r="W568" s="309"/>
      <c r="X568" s="309"/>
      <c r="Y568" s="309"/>
      <c r="Z568" s="309"/>
      <c r="AA568" s="309"/>
      <c r="AB568" s="309"/>
      <c r="AC568" s="309"/>
      <c r="AD568" s="309"/>
      <c r="AE568" s="309"/>
      <c r="AF568" s="309"/>
      <c r="AG568" s="309"/>
      <c r="AH568" s="309"/>
      <c r="AI568" s="309"/>
      <c r="AJ568" s="309"/>
      <c r="AK568" s="309"/>
      <c r="AL568" s="309"/>
      <c r="AM568" s="309"/>
      <c r="AN568" s="309"/>
    </row>
    <row r="569" ht="15.75" customHeight="1">
      <c r="A569" s="309"/>
      <c r="B569" s="309"/>
      <c r="C569" s="309"/>
      <c r="D569" s="309"/>
      <c r="E569" s="309"/>
      <c r="F569" s="309"/>
      <c r="G569" s="309"/>
      <c r="H569" s="309"/>
      <c r="I569" s="309"/>
      <c r="J569" s="309"/>
      <c r="K569" s="309"/>
      <c r="L569" s="309"/>
      <c r="M569" s="309"/>
      <c r="N569" s="309"/>
      <c r="O569" s="309"/>
      <c r="P569" s="309"/>
      <c r="Q569" s="309"/>
      <c r="R569" s="309"/>
      <c r="S569" s="309"/>
      <c r="T569" s="309"/>
      <c r="U569" s="309"/>
      <c r="V569" s="309"/>
      <c r="W569" s="309"/>
      <c r="X569" s="309"/>
      <c r="Y569" s="309"/>
      <c r="Z569" s="309"/>
      <c r="AA569" s="309"/>
      <c r="AB569" s="309"/>
      <c r="AC569" s="309"/>
      <c r="AD569" s="309"/>
      <c r="AE569" s="309"/>
      <c r="AF569" s="309"/>
      <c r="AG569" s="309"/>
      <c r="AH569" s="309"/>
      <c r="AI569" s="309"/>
      <c r="AJ569" s="309"/>
      <c r="AK569" s="309"/>
      <c r="AL569" s="309"/>
      <c r="AM569" s="309"/>
      <c r="AN569" s="309"/>
    </row>
    <row r="570" ht="15.75" customHeight="1">
      <c r="A570" s="309"/>
      <c r="B570" s="309"/>
      <c r="C570" s="309"/>
      <c r="D570" s="309"/>
      <c r="E570" s="309"/>
      <c r="F570" s="309"/>
      <c r="G570" s="309"/>
      <c r="H570" s="309"/>
      <c r="I570" s="309"/>
      <c r="J570" s="309"/>
      <c r="K570" s="309"/>
      <c r="L570" s="309"/>
      <c r="M570" s="309"/>
      <c r="N570" s="309"/>
      <c r="O570" s="309"/>
      <c r="P570" s="309"/>
      <c r="Q570" s="309"/>
      <c r="R570" s="309"/>
      <c r="S570" s="309"/>
      <c r="T570" s="309"/>
      <c r="U570" s="309"/>
      <c r="V570" s="309"/>
      <c r="W570" s="309"/>
      <c r="X570" s="309"/>
      <c r="Y570" s="309"/>
      <c r="Z570" s="309"/>
      <c r="AA570" s="309"/>
      <c r="AB570" s="309"/>
      <c r="AC570" s="309"/>
      <c r="AD570" s="309"/>
      <c r="AE570" s="309"/>
      <c r="AF570" s="309"/>
      <c r="AG570" s="309"/>
      <c r="AH570" s="309"/>
      <c r="AI570" s="309"/>
      <c r="AJ570" s="309"/>
      <c r="AK570" s="309"/>
      <c r="AL570" s="309"/>
      <c r="AM570" s="309"/>
      <c r="AN570" s="309"/>
    </row>
    <row r="571" ht="15.75" customHeight="1">
      <c r="A571" s="309"/>
      <c r="B571" s="309"/>
      <c r="C571" s="309"/>
      <c r="D571" s="309"/>
      <c r="E571" s="309"/>
      <c r="F571" s="309"/>
      <c r="G571" s="309"/>
      <c r="H571" s="309"/>
      <c r="I571" s="309"/>
      <c r="J571" s="309"/>
      <c r="K571" s="309"/>
      <c r="L571" s="309"/>
      <c r="M571" s="309"/>
      <c r="N571" s="309"/>
      <c r="O571" s="309"/>
      <c r="P571" s="309"/>
      <c r="Q571" s="309"/>
      <c r="R571" s="309"/>
      <c r="S571" s="309"/>
      <c r="T571" s="309"/>
      <c r="U571" s="309"/>
      <c r="V571" s="309"/>
      <c r="W571" s="309"/>
      <c r="X571" s="309"/>
      <c r="Y571" s="309"/>
      <c r="Z571" s="309"/>
      <c r="AA571" s="309"/>
      <c r="AB571" s="309"/>
      <c r="AC571" s="309"/>
      <c r="AD571" s="309"/>
      <c r="AE571" s="309"/>
      <c r="AF571" s="309"/>
      <c r="AG571" s="309"/>
      <c r="AH571" s="309"/>
      <c r="AI571" s="309"/>
      <c r="AJ571" s="309"/>
      <c r="AK571" s="309"/>
      <c r="AL571" s="309"/>
      <c r="AM571" s="309"/>
      <c r="AN571" s="309"/>
    </row>
    <row r="572" ht="15.75" customHeight="1">
      <c r="A572" s="309"/>
      <c r="B572" s="309"/>
      <c r="C572" s="309"/>
      <c r="D572" s="309"/>
      <c r="E572" s="309"/>
      <c r="F572" s="309"/>
      <c r="G572" s="309"/>
      <c r="H572" s="309"/>
      <c r="I572" s="309"/>
      <c r="J572" s="309"/>
      <c r="K572" s="309"/>
      <c r="L572" s="309"/>
      <c r="M572" s="309"/>
      <c r="N572" s="309"/>
      <c r="O572" s="309"/>
      <c r="P572" s="309"/>
      <c r="Q572" s="309"/>
      <c r="R572" s="309"/>
      <c r="S572" s="309"/>
      <c r="T572" s="309"/>
      <c r="U572" s="309"/>
      <c r="V572" s="309"/>
      <c r="W572" s="309"/>
      <c r="X572" s="309"/>
      <c r="Y572" s="309"/>
      <c r="Z572" s="309"/>
      <c r="AA572" s="309"/>
      <c r="AB572" s="309"/>
      <c r="AC572" s="309"/>
      <c r="AD572" s="309"/>
      <c r="AE572" s="309"/>
      <c r="AF572" s="309"/>
      <c r="AG572" s="309"/>
      <c r="AH572" s="309"/>
      <c r="AI572" s="309"/>
      <c r="AJ572" s="309"/>
      <c r="AK572" s="309"/>
      <c r="AL572" s="309"/>
      <c r="AM572" s="309"/>
      <c r="AN572" s="309"/>
    </row>
    <row r="573" ht="15.75" customHeight="1">
      <c r="A573" s="309"/>
      <c r="B573" s="309"/>
      <c r="C573" s="309"/>
      <c r="D573" s="309"/>
      <c r="E573" s="309"/>
      <c r="F573" s="309"/>
      <c r="G573" s="309"/>
      <c r="H573" s="309"/>
      <c r="I573" s="309"/>
      <c r="J573" s="309"/>
      <c r="K573" s="309"/>
      <c r="L573" s="309"/>
      <c r="M573" s="309"/>
      <c r="N573" s="309"/>
      <c r="O573" s="309"/>
      <c r="P573" s="309"/>
      <c r="Q573" s="309"/>
      <c r="R573" s="309"/>
      <c r="S573" s="309"/>
      <c r="T573" s="309"/>
      <c r="U573" s="309"/>
      <c r="V573" s="309"/>
      <c r="W573" s="309"/>
      <c r="X573" s="309"/>
      <c r="Y573" s="309"/>
      <c r="Z573" s="309"/>
      <c r="AA573" s="309"/>
      <c r="AB573" s="309"/>
      <c r="AC573" s="309"/>
      <c r="AD573" s="309"/>
      <c r="AE573" s="309"/>
      <c r="AF573" s="309"/>
      <c r="AG573" s="309"/>
      <c r="AH573" s="309"/>
      <c r="AI573" s="309"/>
      <c r="AJ573" s="309"/>
      <c r="AK573" s="309"/>
      <c r="AL573" s="309"/>
      <c r="AM573" s="309"/>
      <c r="AN573" s="309"/>
    </row>
    <row r="574" ht="15.75" customHeight="1">
      <c r="A574" s="309"/>
      <c r="B574" s="309"/>
      <c r="C574" s="309"/>
      <c r="D574" s="309"/>
      <c r="E574" s="309"/>
      <c r="F574" s="309"/>
      <c r="G574" s="309"/>
      <c r="H574" s="309"/>
      <c r="I574" s="309"/>
      <c r="J574" s="309"/>
      <c r="K574" s="309"/>
      <c r="L574" s="309"/>
      <c r="M574" s="309"/>
      <c r="N574" s="309"/>
      <c r="O574" s="309"/>
      <c r="P574" s="309"/>
      <c r="Q574" s="309"/>
      <c r="R574" s="309"/>
      <c r="S574" s="309"/>
      <c r="T574" s="309"/>
      <c r="U574" s="309"/>
      <c r="V574" s="309"/>
      <c r="W574" s="309"/>
      <c r="X574" s="309"/>
      <c r="Y574" s="309"/>
      <c r="Z574" s="309"/>
      <c r="AA574" s="309"/>
      <c r="AB574" s="309"/>
      <c r="AC574" s="309"/>
      <c r="AD574" s="309"/>
      <c r="AE574" s="309"/>
      <c r="AF574" s="309"/>
      <c r="AG574" s="309"/>
      <c r="AH574" s="309"/>
      <c r="AI574" s="309"/>
      <c r="AJ574" s="309"/>
      <c r="AK574" s="309"/>
      <c r="AL574" s="309"/>
      <c r="AM574" s="309"/>
      <c r="AN574" s="309"/>
    </row>
    <row r="575" ht="15.75" customHeight="1">
      <c r="A575" s="309"/>
      <c r="B575" s="309"/>
      <c r="C575" s="309"/>
      <c r="D575" s="309"/>
      <c r="E575" s="309"/>
      <c r="F575" s="309"/>
      <c r="G575" s="309"/>
      <c r="H575" s="309"/>
      <c r="I575" s="309"/>
      <c r="J575" s="309"/>
      <c r="K575" s="309"/>
      <c r="L575" s="309"/>
      <c r="M575" s="309"/>
      <c r="N575" s="309"/>
      <c r="O575" s="309"/>
      <c r="P575" s="309"/>
      <c r="Q575" s="309"/>
      <c r="R575" s="309"/>
      <c r="S575" s="309"/>
      <c r="T575" s="309"/>
      <c r="U575" s="309"/>
      <c r="V575" s="309"/>
      <c r="W575" s="309"/>
      <c r="X575" s="309"/>
      <c r="Y575" s="309"/>
      <c r="Z575" s="309"/>
      <c r="AA575" s="309"/>
      <c r="AB575" s="309"/>
      <c r="AC575" s="309"/>
      <c r="AD575" s="309"/>
      <c r="AE575" s="309"/>
      <c r="AF575" s="309"/>
      <c r="AG575" s="309"/>
      <c r="AH575" s="309"/>
      <c r="AI575" s="309"/>
      <c r="AJ575" s="309"/>
      <c r="AK575" s="309"/>
      <c r="AL575" s="309"/>
      <c r="AM575" s="309"/>
      <c r="AN575" s="309"/>
    </row>
    <row r="576" ht="15.75" customHeight="1">
      <c r="A576" s="309"/>
      <c r="B576" s="309"/>
      <c r="C576" s="309"/>
      <c r="D576" s="309"/>
      <c r="E576" s="309"/>
      <c r="F576" s="309"/>
      <c r="G576" s="309"/>
      <c r="H576" s="309"/>
      <c r="I576" s="309"/>
      <c r="J576" s="309"/>
      <c r="K576" s="309"/>
      <c r="L576" s="309"/>
      <c r="M576" s="309"/>
      <c r="N576" s="309"/>
      <c r="O576" s="309"/>
      <c r="P576" s="309"/>
      <c r="Q576" s="309"/>
      <c r="R576" s="309"/>
      <c r="S576" s="309"/>
      <c r="T576" s="309"/>
      <c r="U576" s="309"/>
      <c r="V576" s="309"/>
      <c r="W576" s="309"/>
      <c r="X576" s="309"/>
      <c r="Y576" s="309"/>
      <c r="Z576" s="309"/>
      <c r="AA576" s="309"/>
      <c r="AB576" s="309"/>
      <c r="AC576" s="309"/>
      <c r="AD576" s="309"/>
      <c r="AE576" s="309"/>
      <c r="AF576" s="309"/>
      <c r="AG576" s="309"/>
      <c r="AH576" s="309"/>
      <c r="AI576" s="309"/>
      <c r="AJ576" s="309"/>
      <c r="AK576" s="309"/>
      <c r="AL576" s="309"/>
      <c r="AM576" s="309"/>
      <c r="AN576" s="309"/>
    </row>
    <row r="577" ht="15.75" customHeight="1">
      <c r="A577" s="309"/>
      <c r="B577" s="309"/>
      <c r="C577" s="309"/>
      <c r="D577" s="309"/>
      <c r="E577" s="309"/>
      <c r="F577" s="309"/>
      <c r="G577" s="309"/>
      <c r="H577" s="309"/>
      <c r="I577" s="309"/>
      <c r="J577" s="309"/>
      <c r="K577" s="309"/>
      <c r="L577" s="309"/>
      <c r="M577" s="309"/>
      <c r="N577" s="309"/>
      <c r="O577" s="309"/>
      <c r="P577" s="309"/>
      <c r="Q577" s="309"/>
      <c r="R577" s="309"/>
      <c r="S577" s="309"/>
      <c r="T577" s="309"/>
      <c r="U577" s="309"/>
      <c r="V577" s="309"/>
      <c r="W577" s="309"/>
      <c r="X577" s="309"/>
      <c r="Y577" s="309"/>
      <c r="Z577" s="309"/>
      <c r="AA577" s="309"/>
      <c r="AB577" s="309"/>
      <c r="AC577" s="309"/>
      <c r="AD577" s="309"/>
      <c r="AE577" s="309"/>
      <c r="AF577" s="309"/>
      <c r="AG577" s="309"/>
      <c r="AH577" s="309"/>
      <c r="AI577" s="309"/>
      <c r="AJ577" s="309"/>
      <c r="AK577" s="309"/>
      <c r="AL577" s="309"/>
      <c r="AM577" s="309"/>
      <c r="AN577" s="309"/>
    </row>
    <row r="578" ht="15.75" customHeight="1">
      <c r="A578" s="309"/>
      <c r="B578" s="309"/>
      <c r="C578" s="309"/>
      <c r="D578" s="309"/>
      <c r="E578" s="309"/>
      <c r="F578" s="309"/>
      <c r="G578" s="309"/>
      <c r="H578" s="309"/>
      <c r="I578" s="309"/>
      <c r="J578" s="309"/>
      <c r="K578" s="309"/>
      <c r="L578" s="309"/>
      <c r="M578" s="309"/>
      <c r="N578" s="309"/>
      <c r="O578" s="309"/>
      <c r="P578" s="309"/>
      <c r="Q578" s="309"/>
      <c r="R578" s="309"/>
      <c r="S578" s="309"/>
      <c r="T578" s="309"/>
      <c r="U578" s="309"/>
      <c r="V578" s="309"/>
      <c r="W578" s="309"/>
      <c r="X578" s="309"/>
      <c r="Y578" s="309"/>
      <c r="Z578" s="309"/>
      <c r="AA578" s="309"/>
      <c r="AB578" s="309"/>
      <c r="AC578" s="309"/>
      <c r="AD578" s="309"/>
      <c r="AE578" s="309"/>
      <c r="AF578" s="309"/>
      <c r="AG578" s="309"/>
      <c r="AH578" s="309"/>
      <c r="AI578" s="309"/>
      <c r="AJ578" s="309"/>
      <c r="AK578" s="309"/>
      <c r="AL578" s="309"/>
      <c r="AM578" s="309"/>
      <c r="AN578" s="309"/>
    </row>
    <row r="579" ht="15.75" customHeight="1">
      <c r="A579" s="309"/>
      <c r="B579" s="309"/>
      <c r="C579" s="309"/>
      <c r="D579" s="309"/>
      <c r="E579" s="309"/>
      <c r="F579" s="309"/>
      <c r="G579" s="309"/>
      <c r="H579" s="309"/>
      <c r="I579" s="309"/>
      <c r="J579" s="309"/>
      <c r="K579" s="309"/>
      <c r="L579" s="309"/>
      <c r="M579" s="309"/>
      <c r="N579" s="309"/>
      <c r="O579" s="309"/>
      <c r="P579" s="309"/>
      <c r="Q579" s="309"/>
      <c r="R579" s="309"/>
      <c r="S579" s="309"/>
      <c r="T579" s="309"/>
      <c r="U579" s="309"/>
      <c r="V579" s="309"/>
      <c r="W579" s="309"/>
      <c r="X579" s="309"/>
      <c r="Y579" s="309"/>
      <c r="Z579" s="309"/>
      <c r="AA579" s="309"/>
      <c r="AB579" s="309"/>
      <c r="AC579" s="309"/>
      <c r="AD579" s="309"/>
      <c r="AE579" s="309"/>
      <c r="AF579" s="309"/>
      <c r="AG579" s="309"/>
      <c r="AH579" s="309"/>
      <c r="AI579" s="309"/>
      <c r="AJ579" s="309"/>
      <c r="AK579" s="309"/>
      <c r="AL579" s="309"/>
      <c r="AM579" s="309"/>
      <c r="AN579" s="309"/>
    </row>
    <row r="580" ht="15.75" customHeight="1">
      <c r="A580" s="309"/>
      <c r="B580" s="309"/>
      <c r="C580" s="309"/>
      <c r="D580" s="309"/>
      <c r="E580" s="309"/>
      <c r="F580" s="309"/>
      <c r="G580" s="309"/>
      <c r="H580" s="309"/>
      <c r="I580" s="309"/>
      <c r="J580" s="309"/>
      <c r="K580" s="309"/>
      <c r="L580" s="309"/>
      <c r="M580" s="309"/>
      <c r="N580" s="309"/>
      <c r="O580" s="309"/>
      <c r="P580" s="309"/>
      <c r="Q580" s="309"/>
      <c r="R580" s="309"/>
      <c r="S580" s="309"/>
      <c r="T580" s="309"/>
      <c r="U580" s="309"/>
      <c r="V580" s="309"/>
      <c r="W580" s="309"/>
      <c r="X580" s="309"/>
      <c r="Y580" s="309"/>
      <c r="Z580" s="309"/>
      <c r="AA580" s="309"/>
      <c r="AB580" s="309"/>
      <c r="AC580" s="309"/>
      <c r="AD580" s="309"/>
      <c r="AE580" s="309"/>
      <c r="AF580" s="309"/>
      <c r="AG580" s="309"/>
      <c r="AH580" s="309"/>
      <c r="AI580" s="309"/>
      <c r="AJ580" s="309"/>
      <c r="AK580" s="309"/>
      <c r="AL580" s="309"/>
      <c r="AM580" s="309"/>
      <c r="AN580" s="309"/>
    </row>
    <row r="581" ht="15.75" customHeight="1">
      <c r="A581" s="309"/>
      <c r="B581" s="309"/>
      <c r="C581" s="309"/>
      <c r="D581" s="309"/>
      <c r="E581" s="309"/>
      <c r="F581" s="309"/>
      <c r="G581" s="309"/>
      <c r="H581" s="309"/>
      <c r="I581" s="309"/>
      <c r="J581" s="309"/>
      <c r="K581" s="309"/>
      <c r="L581" s="309"/>
      <c r="M581" s="309"/>
      <c r="N581" s="309"/>
      <c r="O581" s="309"/>
      <c r="P581" s="309"/>
      <c r="Q581" s="309"/>
      <c r="R581" s="309"/>
      <c r="S581" s="309"/>
      <c r="T581" s="309"/>
      <c r="U581" s="309"/>
      <c r="V581" s="309"/>
      <c r="W581" s="309"/>
      <c r="X581" s="309"/>
      <c r="Y581" s="309"/>
      <c r="Z581" s="309"/>
      <c r="AA581" s="309"/>
      <c r="AB581" s="309"/>
      <c r="AC581" s="309"/>
      <c r="AD581" s="309"/>
      <c r="AE581" s="309"/>
      <c r="AF581" s="309"/>
      <c r="AG581" s="309"/>
      <c r="AH581" s="309"/>
      <c r="AI581" s="309"/>
      <c r="AJ581" s="309"/>
      <c r="AK581" s="309"/>
      <c r="AL581" s="309"/>
      <c r="AM581" s="309"/>
      <c r="AN581" s="309"/>
    </row>
    <row r="582" ht="15.75" customHeight="1">
      <c r="A582" s="309"/>
      <c r="B582" s="309"/>
      <c r="C582" s="309"/>
      <c r="D582" s="309"/>
      <c r="E582" s="309"/>
      <c r="F582" s="309"/>
      <c r="G582" s="309"/>
      <c r="H582" s="309"/>
      <c r="I582" s="309"/>
      <c r="J582" s="309"/>
      <c r="K582" s="309"/>
      <c r="L582" s="309"/>
      <c r="M582" s="309"/>
      <c r="N582" s="309"/>
      <c r="O582" s="309"/>
      <c r="P582" s="309"/>
      <c r="Q582" s="309"/>
      <c r="R582" s="309"/>
      <c r="S582" s="309"/>
      <c r="T582" s="309"/>
      <c r="U582" s="309"/>
      <c r="V582" s="309"/>
      <c r="W582" s="309"/>
      <c r="X582" s="309"/>
      <c r="Y582" s="309"/>
      <c r="Z582" s="309"/>
      <c r="AA582" s="309"/>
      <c r="AB582" s="309"/>
      <c r="AC582" s="309"/>
      <c r="AD582" s="309"/>
      <c r="AE582" s="309"/>
      <c r="AF582" s="309"/>
      <c r="AG582" s="309"/>
      <c r="AH582" s="309"/>
      <c r="AI582" s="309"/>
      <c r="AJ582" s="309"/>
      <c r="AK582" s="309"/>
      <c r="AL582" s="309"/>
      <c r="AM582" s="309"/>
      <c r="AN582" s="309"/>
    </row>
    <row r="583" ht="15.75" customHeight="1">
      <c r="A583" s="309"/>
      <c r="B583" s="309"/>
      <c r="C583" s="309"/>
      <c r="D583" s="309"/>
      <c r="E583" s="309"/>
      <c r="F583" s="309"/>
      <c r="G583" s="309"/>
      <c r="H583" s="309"/>
      <c r="I583" s="309"/>
      <c r="J583" s="309"/>
      <c r="K583" s="309"/>
      <c r="L583" s="309"/>
      <c r="M583" s="309"/>
      <c r="N583" s="309"/>
      <c r="O583" s="309"/>
      <c r="P583" s="309"/>
      <c r="Q583" s="309"/>
      <c r="R583" s="309"/>
      <c r="S583" s="309"/>
      <c r="T583" s="309"/>
      <c r="U583" s="309"/>
      <c r="V583" s="309"/>
      <c r="W583" s="309"/>
      <c r="X583" s="309"/>
      <c r="Y583" s="309"/>
      <c r="Z583" s="309"/>
      <c r="AA583" s="309"/>
      <c r="AB583" s="309"/>
      <c r="AC583" s="309"/>
      <c r="AD583" s="309"/>
      <c r="AE583" s="309"/>
      <c r="AF583" s="309"/>
      <c r="AG583" s="309"/>
      <c r="AH583" s="309"/>
      <c r="AI583" s="309"/>
      <c r="AJ583" s="309"/>
      <c r="AK583" s="309"/>
      <c r="AL583" s="309"/>
      <c r="AM583" s="309"/>
      <c r="AN583" s="309"/>
    </row>
    <row r="584" ht="15.75" customHeight="1">
      <c r="A584" s="309"/>
      <c r="B584" s="309"/>
      <c r="C584" s="309"/>
      <c r="D584" s="309"/>
      <c r="E584" s="309"/>
      <c r="F584" s="309"/>
      <c r="G584" s="309"/>
      <c r="H584" s="309"/>
      <c r="I584" s="309"/>
      <c r="J584" s="309"/>
      <c r="K584" s="309"/>
      <c r="L584" s="309"/>
      <c r="M584" s="309"/>
      <c r="N584" s="309"/>
      <c r="O584" s="309"/>
      <c r="P584" s="309"/>
      <c r="Q584" s="309"/>
      <c r="R584" s="309"/>
      <c r="S584" s="309"/>
      <c r="T584" s="309"/>
      <c r="U584" s="309"/>
      <c r="V584" s="309"/>
      <c r="W584" s="309"/>
      <c r="X584" s="309"/>
      <c r="Y584" s="309"/>
      <c r="Z584" s="309"/>
      <c r="AA584" s="309"/>
      <c r="AB584" s="309"/>
      <c r="AC584" s="309"/>
      <c r="AD584" s="309"/>
      <c r="AE584" s="309"/>
      <c r="AF584" s="309"/>
      <c r="AG584" s="309"/>
      <c r="AH584" s="309"/>
      <c r="AI584" s="309"/>
      <c r="AJ584" s="309"/>
      <c r="AK584" s="309"/>
      <c r="AL584" s="309"/>
      <c r="AM584" s="309"/>
      <c r="AN584" s="309"/>
    </row>
    <row r="585" ht="15.75" customHeight="1">
      <c r="A585" s="309"/>
      <c r="B585" s="309"/>
      <c r="C585" s="309"/>
      <c r="D585" s="309"/>
      <c r="E585" s="309"/>
      <c r="F585" s="309"/>
      <c r="G585" s="309"/>
      <c r="H585" s="309"/>
      <c r="I585" s="309"/>
      <c r="J585" s="309"/>
      <c r="K585" s="309"/>
      <c r="L585" s="309"/>
      <c r="M585" s="309"/>
      <c r="N585" s="309"/>
      <c r="O585" s="309"/>
      <c r="P585" s="309"/>
      <c r="Q585" s="309"/>
      <c r="R585" s="309"/>
      <c r="S585" s="309"/>
      <c r="T585" s="309"/>
      <c r="U585" s="309"/>
      <c r="V585" s="309"/>
      <c r="W585" s="309"/>
      <c r="X585" s="309"/>
      <c r="Y585" s="309"/>
      <c r="Z585" s="309"/>
      <c r="AA585" s="309"/>
      <c r="AB585" s="309"/>
      <c r="AC585" s="309"/>
      <c r="AD585" s="309"/>
      <c r="AE585" s="309"/>
      <c r="AF585" s="309"/>
      <c r="AG585" s="309"/>
      <c r="AH585" s="309"/>
      <c r="AI585" s="309"/>
      <c r="AJ585" s="309"/>
      <c r="AK585" s="309"/>
      <c r="AL585" s="309"/>
      <c r="AM585" s="309"/>
      <c r="AN585" s="309"/>
    </row>
    <row r="586" ht="15.75" customHeight="1">
      <c r="A586" s="309"/>
      <c r="B586" s="309"/>
      <c r="C586" s="309"/>
      <c r="D586" s="309"/>
      <c r="E586" s="309"/>
      <c r="F586" s="309"/>
      <c r="G586" s="309"/>
      <c r="H586" s="309"/>
      <c r="I586" s="309"/>
      <c r="J586" s="309"/>
      <c r="K586" s="309"/>
      <c r="L586" s="309"/>
      <c r="M586" s="309"/>
      <c r="N586" s="309"/>
      <c r="O586" s="309"/>
      <c r="P586" s="309"/>
      <c r="Q586" s="309"/>
      <c r="R586" s="309"/>
      <c r="S586" s="309"/>
      <c r="T586" s="309"/>
      <c r="U586" s="309"/>
      <c r="V586" s="309"/>
      <c r="W586" s="309"/>
      <c r="X586" s="309"/>
      <c r="Y586" s="309"/>
      <c r="Z586" s="309"/>
      <c r="AA586" s="309"/>
      <c r="AB586" s="309"/>
      <c r="AC586" s="309"/>
      <c r="AD586" s="309"/>
      <c r="AE586" s="309"/>
      <c r="AF586" s="309"/>
      <c r="AG586" s="309"/>
      <c r="AH586" s="309"/>
      <c r="AI586" s="309"/>
      <c r="AJ586" s="309"/>
      <c r="AK586" s="309"/>
      <c r="AL586" s="309"/>
      <c r="AM586" s="309"/>
      <c r="AN586" s="309"/>
    </row>
    <row r="587" ht="15.75" customHeight="1">
      <c r="A587" s="309"/>
      <c r="B587" s="309"/>
      <c r="C587" s="309"/>
      <c r="D587" s="309"/>
      <c r="E587" s="309"/>
      <c r="F587" s="309"/>
      <c r="G587" s="309"/>
      <c r="H587" s="309"/>
      <c r="I587" s="309"/>
      <c r="J587" s="309"/>
      <c r="K587" s="309"/>
      <c r="L587" s="309"/>
      <c r="M587" s="309"/>
      <c r="N587" s="309"/>
      <c r="O587" s="309"/>
      <c r="P587" s="309"/>
      <c r="Q587" s="309"/>
      <c r="R587" s="309"/>
      <c r="S587" s="309"/>
      <c r="T587" s="309"/>
      <c r="U587" s="309"/>
      <c r="V587" s="309"/>
      <c r="W587" s="309"/>
      <c r="X587" s="309"/>
      <c r="Y587" s="309"/>
      <c r="Z587" s="309"/>
      <c r="AA587" s="309"/>
      <c r="AB587" s="309"/>
      <c r="AC587" s="309"/>
      <c r="AD587" s="309"/>
      <c r="AE587" s="309"/>
      <c r="AF587" s="309"/>
      <c r="AG587" s="309"/>
      <c r="AH587" s="309"/>
      <c r="AI587" s="309"/>
      <c r="AJ587" s="309"/>
      <c r="AK587" s="309"/>
      <c r="AL587" s="309"/>
      <c r="AM587" s="309"/>
      <c r="AN587" s="309"/>
    </row>
    <row r="588" ht="15.75" customHeight="1">
      <c r="A588" s="309"/>
      <c r="B588" s="309"/>
      <c r="C588" s="309"/>
      <c r="D588" s="309"/>
      <c r="E588" s="309"/>
      <c r="F588" s="309"/>
      <c r="G588" s="309"/>
      <c r="H588" s="309"/>
      <c r="I588" s="309"/>
      <c r="J588" s="309"/>
      <c r="K588" s="309"/>
      <c r="L588" s="309"/>
      <c r="M588" s="309"/>
      <c r="N588" s="309"/>
      <c r="O588" s="309"/>
      <c r="P588" s="309"/>
      <c r="Q588" s="309"/>
      <c r="R588" s="309"/>
      <c r="S588" s="309"/>
      <c r="T588" s="309"/>
      <c r="U588" s="309"/>
      <c r="V588" s="309"/>
      <c r="W588" s="309"/>
      <c r="X588" s="309"/>
      <c r="Y588" s="309"/>
      <c r="Z588" s="309"/>
      <c r="AA588" s="309"/>
      <c r="AB588" s="309"/>
      <c r="AC588" s="309"/>
      <c r="AD588" s="309"/>
      <c r="AE588" s="309"/>
      <c r="AF588" s="309"/>
      <c r="AG588" s="309"/>
      <c r="AH588" s="309"/>
      <c r="AI588" s="309"/>
      <c r="AJ588" s="309"/>
      <c r="AK588" s="309"/>
      <c r="AL588" s="309"/>
      <c r="AM588" s="309"/>
      <c r="AN588" s="309"/>
    </row>
    <row r="589" ht="15.75" customHeight="1">
      <c r="A589" s="309"/>
      <c r="B589" s="309"/>
      <c r="C589" s="309"/>
      <c r="D589" s="309"/>
      <c r="E589" s="309"/>
      <c r="F589" s="309"/>
      <c r="G589" s="309"/>
      <c r="H589" s="309"/>
      <c r="I589" s="309"/>
      <c r="J589" s="309"/>
      <c r="K589" s="309"/>
      <c r="L589" s="309"/>
      <c r="M589" s="309"/>
      <c r="N589" s="309"/>
      <c r="O589" s="309"/>
      <c r="P589" s="309"/>
      <c r="Q589" s="309"/>
      <c r="R589" s="309"/>
      <c r="S589" s="309"/>
      <c r="T589" s="309"/>
      <c r="U589" s="309"/>
      <c r="V589" s="309"/>
      <c r="W589" s="309"/>
      <c r="X589" s="309"/>
      <c r="Y589" s="309"/>
      <c r="Z589" s="309"/>
      <c r="AA589" s="309"/>
      <c r="AB589" s="309"/>
      <c r="AC589" s="309"/>
      <c r="AD589" s="309"/>
      <c r="AE589" s="309"/>
      <c r="AF589" s="309"/>
      <c r="AG589" s="309"/>
      <c r="AH589" s="309"/>
      <c r="AI589" s="309"/>
      <c r="AJ589" s="309"/>
      <c r="AK589" s="309"/>
      <c r="AL589" s="309"/>
      <c r="AM589" s="309"/>
      <c r="AN589" s="309"/>
    </row>
    <row r="590" ht="15.75" customHeight="1">
      <c r="A590" s="309"/>
      <c r="B590" s="309"/>
      <c r="C590" s="309"/>
      <c r="D590" s="309"/>
      <c r="E590" s="309"/>
      <c r="F590" s="309"/>
      <c r="G590" s="309"/>
      <c r="H590" s="309"/>
      <c r="I590" s="309"/>
      <c r="J590" s="309"/>
      <c r="K590" s="309"/>
      <c r="L590" s="309"/>
      <c r="M590" s="309"/>
      <c r="N590" s="309"/>
      <c r="O590" s="309"/>
      <c r="P590" s="309"/>
      <c r="Q590" s="309"/>
      <c r="R590" s="309"/>
      <c r="S590" s="309"/>
      <c r="T590" s="309"/>
      <c r="U590" s="309"/>
      <c r="V590" s="309"/>
      <c r="W590" s="309"/>
      <c r="X590" s="309"/>
      <c r="Y590" s="309"/>
      <c r="Z590" s="309"/>
      <c r="AA590" s="309"/>
      <c r="AB590" s="309"/>
      <c r="AC590" s="309"/>
      <c r="AD590" s="309"/>
      <c r="AE590" s="309"/>
      <c r="AF590" s="309"/>
      <c r="AG590" s="309"/>
      <c r="AH590" s="309"/>
      <c r="AI590" s="309"/>
      <c r="AJ590" s="309"/>
      <c r="AK590" s="309"/>
      <c r="AL590" s="309"/>
      <c r="AM590" s="309"/>
      <c r="AN590" s="309"/>
    </row>
    <row r="591" ht="15.75" customHeight="1">
      <c r="A591" s="309"/>
      <c r="B591" s="309"/>
      <c r="C591" s="309"/>
      <c r="D591" s="309"/>
      <c r="E591" s="309"/>
      <c r="F591" s="309"/>
      <c r="G591" s="309"/>
      <c r="H591" s="309"/>
      <c r="I591" s="309"/>
      <c r="J591" s="309"/>
      <c r="K591" s="309"/>
      <c r="L591" s="309"/>
      <c r="M591" s="309"/>
      <c r="N591" s="309"/>
      <c r="O591" s="309"/>
      <c r="P591" s="309"/>
      <c r="Q591" s="309"/>
      <c r="R591" s="309"/>
      <c r="S591" s="309"/>
      <c r="T591" s="309"/>
      <c r="U591" s="309"/>
      <c r="V591" s="309"/>
      <c r="W591" s="309"/>
      <c r="X591" s="309"/>
      <c r="Y591" s="309"/>
      <c r="Z591" s="309"/>
      <c r="AA591" s="309"/>
      <c r="AB591" s="309"/>
      <c r="AC591" s="309"/>
      <c r="AD591" s="309"/>
      <c r="AE591" s="309"/>
      <c r="AF591" s="309"/>
      <c r="AG591" s="309"/>
      <c r="AH591" s="309"/>
      <c r="AI591" s="309"/>
      <c r="AJ591" s="309"/>
      <c r="AK591" s="309"/>
      <c r="AL591" s="309"/>
      <c r="AM591" s="309"/>
      <c r="AN591" s="309"/>
    </row>
    <row r="592" ht="15.75" customHeight="1">
      <c r="A592" s="309"/>
      <c r="B592" s="309"/>
      <c r="C592" s="309"/>
      <c r="D592" s="309"/>
      <c r="E592" s="309"/>
      <c r="F592" s="309"/>
      <c r="G592" s="309"/>
      <c r="H592" s="309"/>
      <c r="I592" s="309"/>
      <c r="J592" s="309"/>
      <c r="K592" s="309"/>
      <c r="L592" s="309"/>
      <c r="M592" s="309"/>
      <c r="N592" s="309"/>
      <c r="O592" s="309"/>
      <c r="P592" s="309"/>
      <c r="Q592" s="309"/>
      <c r="R592" s="309"/>
      <c r="S592" s="309"/>
      <c r="T592" s="309"/>
      <c r="U592" s="309"/>
      <c r="V592" s="309"/>
      <c r="W592" s="309"/>
      <c r="X592" s="309"/>
      <c r="Y592" s="309"/>
      <c r="Z592" s="309"/>
      <c r="AA592" s="309"/>
      <c r="AB592" s="309"/>
      <c r="AC592" s="309"/>
      <c r="AD592" s="309"/>
      <c r="AE592" s="309"/>
      <c r="AF592" s="309"/>
      <c r="AG592" s="309"/>
      <c r="AH592" s="309"/>
      <c r="AI592" s="309"/>
      <c r="AJ592" s="309"/>
      <c r="AK592" s="309"/>
      <c r="AL592" s="309"/>
      <c r="AM592" s="309"/>
      <c r="AN592" s="309"/>
    </row>
    <row r="593" ht="15.75" customHeight="1">
      <c r="A593" s="309"/>
      <c r="B593" s="309"/>
      <c r="C593" s="309"/>
      <c r="D593" s="309"/>
      <c r="E593" s="309"/>
      <c r="F593" s="309"/>
      <c r="G593" s="309"/>
      <c r="H593" s="309"/>
      <c r="I593" s="309"/>
      <c r="J593" s="309"/>
      <c r="K593" s="309"/>
      <c r="L593" s="309"/>
      <c r="M593" s="309"/>
      <c r="N593" s="309"/>
      <c r="O593" s="309"/>
      <c r="P593" s="309"/>
      <c r="Q593" s="309"/>
      <c r="R593" s="309"/>
      <c r="S593" s="309"/>
      <c r="T593" s="309"/>
      <c r="U593" s="309"/>
      <c r="V593" s="309"/>
      <c r="W593" s="309"/>
      <c r="X593" s="309"/>
      <c r="Y593" s="309"/>
      <c r="Z593" s="309"/>
      <c r="AA593" s="309"/>
      <c r="AB593" s="309"/>
      <c r="AC593" s="309"/>
      <c r="AD593" s="309"/>
      <c r="AE593" s="309"/>
      <c r="AF593" s="309"/>
      <c r="AG593" s="309"/>
      <c r="AH593" s="309"/>
      <c r="AI593" s="309"/>
      <c r="AJ593" s="309"/>
      <c r="AK593" s="309"/>
      <c r="AL593" s="309"/>
      <c r="AM593" s="309"/>
      <c r="AN593" s="309"/>
    </row>
    <row r="594" ht="15.75" customHeight="1">
      <c r="A594" s="309"/>
      <c r="B594" s="309"/>
      <c r="C594" s="309"/>
      <c r="D594" s="309"/>
      <c r="E594" s="309"/>
      <c r="F594" s="309"/>
      <c r="G594" s="309"/>
      <c r="H594" s="309"/>
      <c r="I594" s="309"/>
      <c r="J594" s="309"/>
      <c r="K594" s="309"/>
      <c r="L594" s="309"/>
      <c r="M594" s="309"/>
      <c r="N594" s="309"/>
      <c r="O594" s="309"/>
      <c r="P594" s="309"/>
      <c r="Q594" s="309"/>
      <c r="R594" s="309"/>
      <c r="S594" s="309"/>
      <c r="T594" s="309"/>
      <c r="U594" s="309"/>
      <c r="V594" s="309"/>
      <c r="W594" s="309"/>
      <c r="X594" s="309"/>
      <c r="Y594" s="309"/>
      <c r="Z594" s="309"/>
      <c r="AA594" s="309"/>
      <c r="AB594" s="309"/>
      <c r="AC594" s="309"/>
      <c r="AD594" s="309"/>
      <c r="AE594" s="309"/>
      <c r="AF594" s="309"/>
      <c r="AG594" s="309"/>
      <c r="AH594" s="309"/>
      <c r="AI594" s="309"/>
      <c r="AJ594" s="309"/>
      <c r="AK594" s="309"/>
      <c r="AL594" s="309"/>
      <c r="AM594" s="309"/>
      <c r="AN594" s="309"/>
    </row>
    <row r="595" ht="15.75" customHeight="1">
      <c r="A595" s="309"/>
      <c r="B595" s="309"/>
      <c r="C595" s="309"/>
      <c r="D595" s="309"/>
      <c r="E595" s="309"/>
      <c r="F595" s="309"/>
      <c r="G595" s="309"/>
      <c r="H595" s="309"/>
      <c r="I595" s="309"/>
      <c r="J595" s="309"/>
      <c r="K595" s="309"/>
      <c r="L595" s="309"/>
      <c r="M595" s="309"/>
      <c r="N595" s="309"/>
      <c r="O595" s="309"/>
      <c r="P595" s="309"/>
      <c r="Q595" s="309"/>
      <c r="R595" s="309"/>
      <c r="S595" s="309"/>
      <c r="T595" s="309"/>
      <c r="U595" s="309"/>
      <c r="V595" s="309"/>
      <c r="W595" s="309"/>
      <c r="X595" s="309"/>
      <c r="Y595" s="309"/>
      <c r="Z595" s="309"/>
      <c r="AA595" s="309"/>
      <c r="AB595" s="309"/>
      <c r="AC595" s="309"/>
      <c r="AD595" s="309"/>
      <c r="AE595" s="309"/>
      <c r="AF595" s="309"/>
      <c r="AG595" s="309"/>
      <c r="AH595" s="309"/>
      <c r="AI595" s="309"/>
      <c r="AJ595" s="309"/>
      <c r="AK595" s="309"/>
      <c r="AL595" s="309"/>
      <c r="AM595" s="309"/>
      <c r="AN595" s="309"/>
    </row>
    <row r="596" ht="15.75" customHeight="1">
      <c r="A596" s="309"/>
      <c r="B596" s="309"/>
      <c r="C596" s="309"/>
      <c r="D596" s="309"/>
      <c r="E596" s="309"/>
      <c r="F596" s="309"/>
      <c r="G596" s="309"/>
      <c r="H596" s="309"/>
      <c r="I596" s="309"/>
      <c r="J596" s="309"/>
      <c r="K596" s="309"/>
      <c r="L596" s="309"/>
      <c r="M596" s="309"/>
      <c r="N596" s="309"/>
      <c r="O596" s="309"/>
      <c r="P596" s="309"/>
      <c r="Q596" s="309"/>
      <c r="R596" s="309"/>
      <c r="S596" s="309"/>
      <c r="T596" s="309"/>
      <c r="U596" s="309"/>
      <c r="V596" s="309"/>
      <c r="W596" s="309"/>
      <c r="X596" s="309"/>
      <c r="Y596" s="309"/>
      <c r="Z596" s="309"/>
      <c r="AA596" s="309"/>
      <c r="AB596" s="309"/>
      <c r="AC596" s="309"/>
      <c r="AD596" s="309"/>
      <c r="AE596" s="309"/>
      <c r="AF596" s="309"/>
      <c r="AG596" s="309"/>
      <c r="AH596" s="309"/>
      <c r="AI596" s="309"/>
      <c r="AJ596" s="309"/>
      <c r="AK596" s="309"/>
      <c r="AL596" s="309"/>
      <c r="AM596" s="309"/>
      <c r="AN596" s="309"/>
    </row>
    <row r="597" ht="15.75" customHeight="1">
      <c r="A597" s="309"/>
      <c r="B597" s="309"/>
      <c r="C597" s="309"/>
      <c r="D597" s="309"/>
      <c r="E597" s="309"/>
      <c r="F597" s="309"/>
      <c r="G597" s="309"/>
      <c r="H597" s="309"/>
      <c r="I597" s="309"/>
      <c r="J597" s="309"/>
      <c r="K597" s="309"/>
      <c r="L597" s="309"/>
      <c r="M597" s="309"/>
      <c r="N597" s="309"/>
      <c r="O597" s="309"/>
      <c r="P597" s="309"/>
      <c r="Q597" s="309"/>
      <c r="R597" s="309"/>
      <c r="S597" s="309"/>
      <c r="T597" s="309"/>
      <c r="U597" s="309"/>
      <c r="V597" s="309"/>
      <c r="W597" s="309"/>
      <c r="X597" s="309"/>
      <c r="Y597" s="309"/>
      <c r="Z597" s="309"/>
      <c r="AA597" s="309"/>
      <c r="AB597" s="309"/>
      <c r="AC597" s="309"/>
      <c r="AD597" s="309"/>
      <c r="AE597" s="309"/>
      <c r="AF597" s="309"/>
      <c r="AG597" s="309"/>
      <c r="AH597" s="309"/>
      <c r="AI597" s="309"/>
      <c r="AJ597" s="309"/>
      <c r="AK597" s="309"/>
      <c r="AL597" s="309"/>
      <c r="AM597" s="309"/>
      <c r="AN597" s="309"/>
    </row>
    <row r="598" ht="15.75" customHeight="1">
      <c r="A598" s="309"/>
      <c r="B598" s="309"/>
      <c r="C598" s="309"/>
      <c r="D598" s="309"/>
      <c r="E598" s="309"/>
      <c r="F598" s="309"/>
      <c r="G598" s="309"/>
      <c r="H598" s="309"/>
      <c r="I598" s="309"/>
      <c r="J598" s="309"/>
      <c r="K598" s="309"/>
      <c r="L598" s="309"/>
      <c r="M598" s="309"/>
      <c r="N598" s="309"/>
      <c r="O598" s="309"/>
      <c r="P598" s="309"/>
      <c r="Q598" s="309"/>
      <c r="R598" s="309"/>
      <c r="S598" s="309"/>
      <c r="T598" s="309"/>
      <c r="U598" s="309"/>
      <c r="V598" s="309"/>
      <c r="W598" s="309"/>
      <c r="X598" s="309"/>
      <c r="Y598" s="309"/>
      <c r="Z598" s="309"/>
      <c r="AA598" s="309"/>
      <c r="AB598" s="309"/>
      <c r="AC598" s="309"/>
      <c r="AD598" s="309"/>
      <c r="AE598" s="309"/>
      <c r="AF598" s="309"/>
      <c r="AG598" s="309"/>
      <c r="AH598" s="309"/>
      <c r="AI598" s="309"/>
      <c r="AJ598" s="309"/>
      <c r="AK598" s="309"/>
      <c r="AL598" s="309"/>
      <c r="AM598" s="309"/>
      <c r="AN598" s="309"/>
    </row>
    <row r="599" ht="15.75" customHeight="1">
      <c r="A599" s="309"/>
      <c r="B599" s="309"/>
      <c r="C599" s="309"/>
      <c r="D599" s="309"/>
      <c r="E599" s="309"/>
      <c r="F599" s="309"/>
      <c r="G599" s="309"/>
      <c r="H599" s="309"/>
      <c r="I599" s="309"/>
      <c r="J599" s="309"/>
      <c r="K599" s="309"/>
      <c r="L599" s="309"/>
      <c r="M599" s="309"/>
      <c r="N599" s="309"/>
      <c r="O599" s="309"/>
      <c r="P599" s="309"/>
      <c r="Q599" s="309"/>
      <c r="R599" s="309"/>
      <c r="S599" s="309"/>
      <c r="T599" s="309"/>
      <c r="U599" s="309"/>
      <c r="V599" s="309"/>
      <c r="W599" s="309"/>
      <c r="X599" s="309"/>
      <c r="Y599" s="309"/>
      <c r="Z599" s="309"/>
      <c r="AA599" s="309"/>
      <c r="AB599" s="309"/>
      <c r="AC599" s="309"/>
      <c r="AD599" s="309"/>
      <c r="AE599" s="309"/>
      <c r="AF599" s="309"/>
      <c r="AG599" s="309"/>
      <c r="AH599" s="309"/>
      <c r="AI599" s="309"/>
      <c r="AJ599" s="309"/>
      <c r="AK599" s="309"/>
      <c r="AL599" s="309"/>
      <c r="AM599" s="309"/>
      <c r="AN599" s="309"/>
    </row>
    <row r="600" ht="15.75" customHeight="1">
      <c r="A600" s="309"/>
      <c r="B600" s="309"/>
      <c r="C600" s="309"/>
      <c r="D600" s="309"/>
      <c r="E600" s="309"/>
      <c r="F600" s="309"/>
      <c r="G600" s="309"/>
      <c r="H600" s="309"/>
      <c r="I600" s="309"/>
      <c r="J600" s="309"/>
      <c r="K600" s="309"/>
      <c r="L600" s="309"/>
      <c r="M600" s="309"/>
      <c r="N600" s="309"/>
      <c r="O600" s="309"/>
      <c r="P600" s="309"/>
      <c r="Q600" s="309"/>
      <c r="R600" s="309"/>
      <c r="S600" s="309"/>
      <c r="T600" s="309"/>
      <c r="U600" s="309"/>
      <c r="V600" s="309"/>
      <c r="W600" s="309"/>
      <c r="X600" s="309"/>
      <c r="Y600" s="309"/>
      <c r="Z600" s="309"/>
      <c r="AA600" s="309"/>
      <c r="AB600" s="309"/>
      <c r="AC600" s="309"/>
      <c r="AD600" s="309"/>
      <c r="AE600" s="309"/>
      <c r="AF600" s="309"/>
      <c r="AG600" s="309"/>
      <c r="AH600" s="309"/>
      <c r="AI600" s="309"/>
      <c r="AJ600" s="309"/>
      <c r="AK600" s="309"/>
      <c r="AL600" s="309"/>
      <c r="AM600" s="309"/>
      <c r="AN600" s="309"/>
    </row>
    <row r="601" ht="15.75" customHeight="1">
      <c r="A601" s="309"/>
      <c r="B601" s="309"/>
      <c r="C601" s="309"/>
      <c r="D601" s="309"/>
      <c r="E601" s="309"/>
      <c r="F601" s="309"/>
      <c r="G601" s="309"/>
      <c r="H601" s="309"/>
      <c r="I601" s="309"/>
      <c r="J601" s="309"/>
      <c r="K601" s="309"/>
      <c r="L601" s="309"/>
      <c r="M601" s="309"/>
      <c r="N601" s="309"/>
      <c r="O601" s="309"/>
      <c r="P601" s="309"/>
      <c r="Q601" s="309"/>
      <c r="R601" s="309"/>
      <c r="S601" s="309"/>
      <c r="T601" s="309"/>
      <c r="U601" s="309"/>
      <c r="V601" s="309"/>
      <c r="W601" s="309"/>
      <c r="X601" s="309"/>
      <c r="Y601" s="309"/>
      <c r="Z601" s="309"/>
      <c r="AA601" s="309"/>
      <c r="AB601" s="309"/>
      <c r="AC601" s="309"/>
      <c r="AD601" s="309"/>
      <c r="AE601" s="309"/>
      <c r="AF601" s="309"/>
      <c r="AG601" s="309"/>
      <c r="AH601" s="309"/>
      <c r="AI601" s="309"/>
      <c r="AJ601" s="309"/>
      <c r="AK601" s="309"/>
      <c r="AL601" s="309"/>
      <c r="AM601" s="309"/>
      <c r="AN601" s="309"/>
    </row>
    <row r="602" ht="15.75" customHeight="1">
      <c r="A602" s="309"/>
      <c r="B602" s="309"/>
      <c r="C602" s="309"/>
      <c r="D602" s="309"/>
      <c r="E602" s="309"/>
      <c r="F602" s="309"/>
      <c r="G602" s="309"/>
      <c r="H602" s="309"/>
      <c r="I602" s="309"/>
      <c r="J602" s="309"/>
      <c r="K602" s="309"/>
      <c r="L602" s="309"/>
      <c r="M602" s="309"/>
      <c r="N602" s="309"/>
      <c r="O602" s="309"/>
      <c r="P602" s="309"/>
      <c r="Q602" s="309"/>
      <c r="R602" s="309"/>
      <c r="S602" s="309"/>
      <c r="T602" s="309"/>
      <c r="U602" s="309"/>
      <c r="V602" s="309"/>
      <c r="W602" s="309"/>
      <c r="X602" s="309"/>
      <c r="Y602" s="309"/>
      <c r="Z602" s="309"/>
      <c r="AA602" s="309"/>
      <c r="AB602" s="309"/>
      <c r="AC602" s="309"/>
      <c r="AD602" s="309"/>
      <c r="AE602" s="309"/>
      <c r="AF602" s="309"/>
      <c r="AG602" s="309"/>
      <c r="AH602" s="309"/>
      <c r="AI602" s="309"/>
      <c r="AJ602" s="309"/>
      <c r="AK602" s="309"/>
      <c r="AL602" s="309"/>
      <c r="AM602" s="309"/>
      <c r="AN602" s="309"/>
    </row>
    <row r="603" ht="15.75" customHeight="1">
      <c r="A603" s="309"/>
      <c r="B603" s="309"/>
      <c r="C603" s="309"/>
      <c r="D603" s="309"/>
      <c r="E603" s="309"/>
      <c r="F603" s="309"/>
      <c r="G603" s="309"/>
      <c r="H603" s="309"/>
      <c r="I603" s="309"/>
      <c r="J603" s="309"/>
      <c r="K603" s="309"/>
      <c r="L603" s="309"/>
      <c r="M603" s="309"/>
      <c r="N603" s="309"/>
      <c r="O603" s="309"/>
      <c r="P603" s="309"/>
      <c r="Q603" s="309"/>
      <c r="R603" s="309"/>
      <c r="S603" s="309"/>
      <c r="T603" s="309"/>
      <c r="U603" s="309"/>
      <c r="V603" s="309"/>
      <c r="W603" s="309"/>
      <c r="X603" s="309"/>
      <c r="Y603" s="309"/>
      <c r="Z603" s="309"/>
      <c r="AA603" s="309"/>
      <c r="AB603" s="309"/>
      <c r="AC603" s="309"/>
      <c r="AD603" s="309"/>
      <c r="AE603" s="309"/>
      <c r="AF603" s="309"/>
      <c r="AG603" s="309"/>
      <c r="AH603" s="309"/>
      <c r="AI603" s="309"/>
      <c r="AJ603" s="309"/>
      <c r="AK603" s="309"/>
      <c r="AL603" s="309"/>
      <c r="AM603" s="309"/>
      <c r="AN603" s="309"/>
    </row>
    <row r="604" ht="15.75" customHeight="1">
      <c r="A604" s="309"/>
      <c r="B604" s="309"/>
      <c r="C604" s="309"/>
      <c r="D604" s="309"/>
      <c r="E604" s="309"/>
      <c r="F604" s="309"/>
      <c r="G604" s="309"/>
      <c r="H604" s="309"/>
      <c r="I604" s="309"/>
      <c r="J604" s="309"/>
      <c r="K604" s="309"/>
      <c r="L604" s="309"/>
      <c r="M604" s="309"/>
      <c r="N604" s="309"/>
      <c r="O604" s="309"/>
      <c r="P604" s="309"/>
      <c r="Q604" s="309"/>
      <c r="R604" s="309"/>
      <c r="S604" s="309"/>
      <c r="T604" s="309"/>
      <c r="U604" s="309"/>
      <c r="V604" s="309"/>
      <c r="W604" s="309"/>
      <c r="X604" s="309"/>
      <c r="Y604" s="309"/>
      <c r="Z604" s="309"/>
      <c r="AA604" s="309"/>
      <c r="AB604" s="309"/>
      <c r="AC604" s="309"/>
      <c r="AD604" s="309"/>
      <c r="AE604" s="309"/>
      <c r="AF604" s="309"/>
      <c r="AG604" s="309"/>
      <c r="AH604" s="309"/>
      <c r="AI604" s="309"/>
      <c r="AJ604" s="309"/>
      <c r="AK604" s="309"/>
      <c r="AL604" s="309"/>
      <c r="AM604" s="309"/>
      <c r="AN604" s="309"/>
    </row>
    <row r="605" ht="15.75" customHeight="1">
      <c r="A605" s="309"/>
      <c r="B605" s="309"/>
      <c r="C605" s="309"/>
      <c r="D605" s="309"/>
      <c r="E605" s="309"/>
      <c r="F605" s="309"/>
      <c r="G605" s="309"/>
      <c r="H605" s="309"/>
      <c r="I605" s="309"/>
      <c r="J605" s="309"/>
      <c r="K605" s="309"/>
      <c r="L605" s="309"/>
      <c r="M605" s="309"/>
      <c r="N605" s="309"/>
      <c r="O605" s="309"/>
      <c r="P605" s="309"/>
      <c r="Q605" s="309"/>
      <c r="R605" s="309"/>
      <c r="S605" s="309"/>
      <c r="T605" s="309"/>
      <c r="U605" s="309"/>
      <c r="V605" s="309"/>
      <c r="W605" s="309"/>
      <c r="X605" s="309"/>
      <c r="Y605" s="309"/>
      <c r="Z605" s="309"/>
      <c r="AA605" s="309"/>
      <c r="AB605" s="309"/>
      <c r="AC605" s="309"/>
      <c r="AD605" s="309"/>
      <c r="AE605" s="309"/>
      <c r="AF605" s="309"/>
      <c r="AG605" s="309"/>
      <c r="AH605" s="309"/>
      <c r="AI605" s="309"/>
      <c r="AJ605" s="309"/>
      <c r="AK605" s="309"/>
      <c r="AL605" s="309"/>
      <c r="AM605" s="309"/>
      <c r="AN605" s="309"/>
    </row>
    <row r="606" ht="15.75" customHeight="1">
      <c r="A606" s="309"/>
      <c r="B606" s="309"/>
      <c r="C606" s="309"/>
      <c r="D606" s="309"/>
      <c r="E606" s="309"/>
      <c r="F606" s="309"/>
      <c r="G606" s="309"/>
      <c r="H606" s="309"/>
      <c r="I606" s="309"/>
      <c r="J606" s="309"/>
      <c r="K606" s="309"/>
      <c r="L606" s="309"/>
      <c r="M606" s="309"/>
      <c r="N606" s="309"/>
      <c r="O606" s="309"/>
      <c r="P606" s="309"/>
      <c r="Q606" s="309"/>
      <c r="R606" s="309"/>
      <c r="S606" s="309"/>
      <c r="T606" s="309"/>
      <c r="U606" s="309"/>
      <c r="V606" s="309"/>
      <c r="W606" s="309"/>
      <c r="X606" s="309"/>
      <c r="Y606" s="309"/>
      <c r="Z606" s="309"/>
      <c r="AA606" s="309"/>
      <c r="AB606" s="309"/>
      <c r="AC606" s="309"/>
      <c r="AD606" s="309"/>
      <c r="AE606" s="309"/>
      <c r="AF606" s="309"/>
      <c r="AG606" s="309"/>
      <c r="AH606" s="309"/>
      <c r="AI606" s="309"/>
      <c r="AJ606" s="309"/>
      <c r="AK606" s="309"/>
      <c r="AL606" s="309"/>
      <c r="AM606" s="309"/>
      <c r="AN606" s="309"/>
    </row>
    <row r="607" ht="15.75" customHeight="1">
      <c r="A607" s="309"/>
      <c r="B607" s="309"/>
      <c r="C607" s="309"/>
      <c r="D607" s="309"/>
      <c r="E607" s="309"/>
      <c r="F607" s="309"/>
      <c r="G607" s="309"/>
      <c r="H607" s="309"/>
      <c r="I607" s="309"/>
      <c r="J607" s="309"/>
      <c r="K607" s="309"/>
      <c r="L607" s="309"/>
      <c r="M607" s="309"/>
      <c r="N607" s="309"/>
      <c r="O607" s="309"/>
      <c r="P607" s="309"/>
      <c r="Q607" s="309"/>
      <c r="R607" s="309"/>
      <c r="S607" s="309"/>
      <c r="T607" s="309"/>
      <c r="U607" s="309"/>
      <c r="V607" s="309"/>
      <c r="W607" s="309"/>
      <c r="X607" s="309"/>
      <c r="Y607" s="309"/>
      <c r="Z607" s="309"/>
      <c r="AA607" s="309"/>
      <c r="AB607" s="309"/>
      <c r="AC607" s="309"/>
      <c r="AD607" s="309"/>
      <c r="AE607" s="309"/>
      <c r="AF607" s="309"/>
      <c r="AG607" s="309"/>
      <c r="AH607" s="309"/>
      <c r="AI607" s="309"/>
      <c r="AJ607" s="309"/>
      <c r="AK607" s="309"/>
      <c r="AL607" s="309"/>
      <c r="AM607" s="309"/>
      <c r="AN607" s="309"/>
    </row>
    <row r="608" ht="15.75" customHeight="1">
      <c r="A608" s="309"/>
      <c r="B608" s="309"/>
      <c r="C608" s="309"/>
      <c r="D608" s="309"/>
      <c r="E608" s="309"/>
      <c r="F608" s="309"/>
      <c r="G608" s="309"/>
      <c r="H608" s="309"/>
      <c r="I608" s="309"/>
      <c r="J608" s="309"/>
      <c r="K608" s="309"/>
      <c r="L608" s="309"/>
      <c r="M608" s="309"/>
      <c r="N608" s="309"/>
      <c r="O608" s="309"/>
      <c r="P608" s="309"/>
      <c r="Q608" s="309"/>
      <c r="R608" s="309"/>
      <c r="S608" s="309"/>
      <c r="T608" s="309"/>
      <c r="U608" s="309"/>
      <c r="V608" s="309"/>
      <c r="W608" s="309"/>
      <c r="X608" s="309"/>
      <c r="Y608" s="309"/>
      <c r="Z608" s="309"/>
      <c r="AA608" s="309"/>
      <c r="AB608" s="309"/>
      <c r="AC608" s="309"/>
      <c r="AD608" s="309"/>
      <c r="AE608" s="309"/>
      <c r="AF608" s="309"/>
      <c r="AG608" s="309"/>
      <c r="AH608" s="309"/>
      <c r="AI608" s="309"/>
      <c r="AJ608" s="309"/>
      <c r="AK608" s="309"/>
      <c r="AL608" s="309"/>
      <c r="AM608" s="309"/>
      <c r="AN608" s="309"/>
    </row>
    <row r="609" ht="15.75" customHeight="1">
      <c r="A609" s="309"/>
      <c r="B609" s="309"/>
      <c r="C609" s="309"/>
      <c r="D609" s="309"/>
      <c r="E609" s="309"/>
      <c r="F609" s="309"/>
      <c r="G609" s="309"/>
      <c r="H609" s="309"/>
      <c r="I609" s="309"/>
      <c r="J609" s="309"/>
      <c r="K609" s="309"/>
      <c r="L609" s="309"/>
      <c r="M609" s="309"/>
      <c r="N609" s="309"/>
      <c r="O609" s="309"/>
      <c r="P609" s="309"/>
      <c r="Q609" s="309"/>
      <c r="R609" s="309"/>
      <c r="S609" s="309"/>
      <c r="T609" s="309"/>
      <c r="U609" s="309"/>
      <c r="V609" s="309"/>
      <c r="W609" s="309"/>
      <c r="X609" s="309"/>
      <c r="Y609" s="309"/>
      <c r="Z609" s="309"/>
      <c r="AA609" s="309"/>
      <c r="AB609" s="309"/>
      <c r="AC609" s="309"/>
      <c r="AD609" s="309"/>
      <c r="AE609" s="309"/>
      <c r="AF609" s="309"/>
      <c r="AG609" s="309"/>
      <c r="AH609" s="309"/>
      <c r="AI609" s="309"/>
      <c r="AJ609" s="309"/>
      <c r="AK609" s="309"/>
      <c r="AL609" s="309"/>
      <c r="AM609" s="309"/>
      <c r="AN609" s="309"/>
    </row>
    <row r="610" ht="15.75" customHeight="1">
      <c r="A610" s="309"/>
      <c r="B610" s="309"/>
      <c r="C610" s="309"/>
      <c r="D610" s="309"/>
      <c r="E610" s="309"/>
      <c r="F610" s="309"/>
      <c r="G610" s="309"/>
      <c r="H610" s="309"/>
      <c r="I610" s="309"/>
      <c r="J610" s="309"/>
      <c r="K610" s="309"/>
      <c r="L610" s="309"/>
      <c r="M610" s="309"/>
      <c r="N610" s="309"/>
      <c r="O610" s="309"/>
      <c r="P610" s="309"/>
      <c r="Q610" s="309"/>
      <c r="R610" s="309"/>
      <c r="S610" s="309"/>
      <c r="T610" s="309"/>
      <c r="U610" s="309"/>
      <c r="V610" s="309"/>
      <c r="W610" s="309"/>
      <c r="X610" s="309"/>
      <c r="Y610" s="309"/>
      <c r="Z610" s="309"/>
      <c r="AA610" s="309"/>
      <c r="AB610" s="309"/>
      <c r="AC610" s="309"/>
      <c r="AD610" s="309"/>
      <c r="AE610" s="309"/>
      <c r="AF610" s="309"/>
      <c r="AG610" s="309"/>
      <c r="AH610" s="309"/>
      <c r="AI610" s="309"/>
      <c r="AJ610" s="309"/>
      <c r="AK610" s="309"/>
      <c r="AL610" s="309"/>
      <c r="AM610" s="309"/>
      <c r="AN610" s="309"/>
    </row>
    <row r="611" ht="15.75" customHeight="1">
      <c r="A611" s="309"/>
      <c r="B611" s="309"/>
      <c r="C611" s="309"/>
      <c r="D611" s="309"/>
      <c r="E611" s="309"/>
      <c r="F611" s="309"/>
      <c r="G611" s="309"/>
      <c r="H611" s="309"/>
      <c r="I611" s="309"/>
      <c r="J611" s="309"/>
      <c r="K611" s="309"/>
      <c r="L611" s="309"/>
      <c r="M611" s="309"/>
      <c r="N611" s="309"/>
      <c r="O611" s="309"/>
      <c r="P611" s="309"/>
      <c r="Q611" s="309"/>
      <c r="R611" s="309"/>
      <c r="S611" s="309"/>
      <c r="T611" s="309"/>
      <c r="U611" s="309"/>
      <c r="V611" s="309"/>
      <c r="W611" s="309"/>
      <c r="X611" s="309"/>
      <c r="Y611" s="309"/>
      <c r="Z611" s="309"/>
      <c r="AA611" s="309"/>
      <c r="AB611" s="309"/>
      <c r="AC611" s="309"/>
      <c r="AD611" s="309"/>
      <c r="AE611" s="309"/>
      <c r="AF611" s="309"/>
      <c r="AG611" s="309"/>
      <c r="AH611" s="309"/>
      <c r="AI611" s="309"/>
      <c r="AJ611" s="309"/>
      <c r="AK611" s="309"/>
      <c r="AL611" s="309"/>
      <c r="AM611" s="309"/>
      <c r="AN611" s="309"/>
    </row>
    <row r="612" ht="15.75" customHeight="1">
      <c r="A612" s="309"/>
      <c r="B612" s="309"/>
      <c r="C612" s="309"/>
      <c r="D612" s="309"/>
      <c r="E612" s="309"/>
      <c r="F612" s="309"/>
      <c r="G612" s="309"/>
      <c r="H612" s="309"/>
      <c r="I612" s="309"/>
      <c r="J612" s="309"/>
      <c r="K612" s="309"/>
      <c r="L612" s="309"/>
      <c r="M612" s="309"/>
      <c r="N612" s="309"/>
      <c r="O612" s="309"/>
      <c r="P612" s="309"/>
      <c r="Q612" s="309"/>
      <c r="R612" s="309"/>
      <c r="S612" s="309"/>
      <c r="T612" s="309"/>
      <c r="U612" s="309"/>
      <c r="V612" s="309"/>
      <c r="W612" s="309"/>
      <c r="X612" s="309"/>
      <c r="Y612" s="309"/>
      <c r="Z612" s="309"/>
      <c r="AA612" s="309"/>
      <c r="AB612" s="309"/>
      <c r="AC612" s="309"/>
      <c r="AD612" s="309"/>
      <c r="AE612" s="309"/>
      <c r="AF612" s="309"/>
      <c r="AG612" s="309"/>
      <c r="AH612" s="309"/>
      <c r="AI612" s="309"/>
      <c r="AJ612" s="309"/>
      <c r="AK612" s="309"/>
      <c r="AL612" s="309"/>
      <c r="AM612" s="309"/>
      <c r="AN612" s="309"/>
    </row>
    <row r="613" ht="15.75" customHeight="1">
      <c r="A613" s="309"/>
      <c r="B613" s="309"/>
      <c r="C613" s="309"/>
      <c r="D613" s="309"/>
      <c r="E613" s="309"/>
      <c r="F613" s="309"/>
      <c r="G613" s="309"/>
      <c r="H613" s="309"/>
      <c r="I613" s="309"/>
      <c r="J613" s="309"/>
      <c r="K613" s="309"/>
      <c r="L613" s="309"/>
      <c r="M613" s="309"/>
      <c r="N613" s="309"/>
      <c r="O613" s="309"/>
      <c r="P613" s="309"/>
      <c r="Q613" s="309"/>
      <c r="R613" s="309"/>
      <c r="S613" s="309"/>
      <c r="T613" s="309"/>
      <c r="U613" s="309"/>
      <c r="V613" s="309"/>
      <c r="W613" s="309"/>
      <c r="X613" s="309"/>
      <c r="Y613" s="309"/>
      <c r="Z613" s="309"/>
      <c r="AA613" s="309"/>
      <c r="AB613" s="309"/>
      <c r="AC613" s="309"/>
      <c r="AD613" s="309"/>
      <c r="AE613" s="309"/>
      <c r="AF613" s="309"/>
      <c r="AG613" s="309"/>
      <c r="AH613" s="309"/>
      <c r="AI613" s="309"/>
      <c r="AJ613" s="309"/>
      <c r="AK613" s="309"/>
      <c r="AL613" s="309"/>
      <c r="AM613" s="309"/>
      <c r="AN613" s="309"/>
    </row>
    <row r="614" ht="15.75" customHeight="1">
      <c r="A614" s="309"/>
      <c r="B614" s="309"/>
      <c r="C614" s="309"/>
      <c r="D614" s="309"/>
      <c r="E614" s="309"/>
      <c r="F614" s="309"/>
      <c r="G614" s="309"/>
      <c r="H614" s="309"/>
      <c r="I614" s="309"/>
      <c r="J614" s="309"/>
      <c r="K614" s="309"/>
      <c r="L614" s="309"/>
      <c r="M614" s="309"/>
      <c r="N614" s="309"/>
      <c r="O614" s="309"/>
      <c r="P614" s="309"/>
      <c r="Q614" s="309"/>
      <c r="R614" s="309"/>
      <c r="S614" s="309"/>
      <c r="T614" s="309"/>
      <c r="U614" s="309"/>
      <c r="V614" s="309"/>
      <c r="W614" s="309"/>
      <c r="X614" s="309"/>
      <c r="Y614" s="309"/>
      <c r="Z614" s="309"/>
      <c r="AA614" s="309"/>
      <c r="AB614" s="309"/>
      <c r="AC614" s="309"/>
      <c r="AD614" s="309"/>
      <c r="AE614" s="309"/>
      <c r="AF614" s="309"/>
      <c r="AG614" s="309"/>
      <c r="AH614" s="309"/>
      <c r="AI614" s="309"/>
      <c r="AJ614" s="309"/>
      <c r="AK614" s="309"/>
      <c r="AL614" s="309"/>
      <c r="AM614" s="309"/>
      <c r="AN614" s="309"/>
    </row>
    <row r="615" ht="15.75" customHeight="1">
      <c r="A615" s="309"/>
      <c r="B615" s="309"/>
      <c r="C615" s="309"/>
      <c r="D615" s="309"/>
      <c r="E615" s="309"/>
      <c r="F615" s="309"/>
      <c r="G615" s="309"/>
      <c r="H615" s="309"/>
      <c r="I615" s="309"/>
      <c r="J615" s="309"/>
      <c r="K615" s="309"/>
      <c r="L615" s="309"/>
      <c r="M615" s="309"/>
      <c r="N615" s="309"/>
      <c r="O615" s="309"/>
      <c r="P615" s="309"/>
      <c r="Q615" s="309"/>
      <c r="R615" s="309"/>
      <c r="S615" s="309"/>
      <c r="T615" s="309"/>
      <c r="U615" s="309"/>
      <c r="V615" s="309"/>
      <c r="W615" s="309"/>
      <c r="X615" s="309"/>
      <c r="Y615" s="309"/>
      <c r="Z615" s="309"/>
      <c r="AA615" s="309"/>
      <c r="AB615" s="309"/>
      <c r="AC615" s="309"/>
      <c r="AD615" s="309"/>
      <c r="AE615" s="309"/>
      <c r="AF615" s="309"/>
      <c r="AG615" s="309"/>
      <c r="AH615" s="309"/>
      <c r="AI615" s="309"/>
      <c r="AJ615" s="309"/>
      <c r="AK615" s="309"/>
      <c r="AL615" s="309"/>
      <c r="AM615" s="309"/>
      <c r="AN615" s="309"/>
    </row>
    <row r="616" ht="15.75" customHeight="1">
      <c r="A616" s="309"/>
      <c r="B616" s="309"/>
      <c r="C616" s="309"/>
      <c r="D616" s="309"/>
      <c r="E616" s="309"/>
      <c r="F616" s="309"/>
      <c r="G616" s="309"/>
      <c r="H616" s="309"/>
      <c r="I616" s="309"/>
      <c r="J616" s="309"/>
      <c r="K616" s="309"/>
      <c r="L616" s="309"/>
      <c r="M616" s="309"/>
      <c r="N616" s="309"/>
      <c r="O616" s="309"/>
      <c r="P616" s="309"/>
      <c r="Q616" s="309"/>
      <c r="R616" s="309"/>
      <c r="S616" s="309"/>
      <c r="T616" s="309"/>
      <c r="U616" s="309"/>
      <c r="V616" s="309"/>
      <c r="W616" s="309"/>
      <c r="X616" s="309"/>
      <c r="Y616" s="309"/>
      <c r="Z616" s="309"/>
      <c r="AA616" s="309"/>
      <c r="AB616" s="309"/>
      <c r="AC616" s="309"/>
      <c r="AD616" s="309"/>
      <c r="AE616" s="309"/>
      <c r="AF616" s="309"/>
      <c r="AG616" s="309"/>
      <c r="AH616" s="309"/>
      <c r="AI616" s="309"/>
      <c r="AJ616" s="309"/>
      <c r="AK616" s="309"/>
      <c r="AL616" s="309"/>
      <c r="AM616" s="309"/>
      <c r="AN616" s="309"/>
    </row>
    <row r="617" ht="15.75" customHeight="1">
      <c r="A617" s="309"/>
      <c r="B617" s="309"/>
      <c r="C617" s="309"/>
      <c r="D617" s="309"/>
      <c r="E617" s="309"/>
      <c r="F617" s="309"/>
      <c r="G617" s="309"/>
      <c r="H617" s="309"/>
      <c r="I617" s="309"/>
      <c r="J617" s="309"/>
      <c r="K617" s="309"/>
      <c r="L617" s="309"/>
      <c r="M617" s="309"/>
      <c r="N617" s="309"/>
      <c r="O617" s="309"/>
      <c r="P617" s="309"/>
      <c r="Q617" s="309"/>
      <c r="R617" s="309"/>
      <c r="S617" s="309"/>
      <c r="T617" s="309"/>
      <c r="U617" s="309"/>
      <c r="V617" s="309"/>
      <c r="W617" s="309"/>
      <c r="X617" s="309"/>
      <c r="Y617" s="309"/>
      <c r="Z617" s="309"/>
      <c r="AA617" s="309"/>
      <c r="AB617" s="309"/>
      <c r="AC617" s="309"/>
      <c r="AD617" s="309"/>
      <c r="AE617" s="309"/>
      <c r="AF617" s="309"/>
      <c r="AG617" s="309"/>
      <c r="AH617" s="309"/>
      <c r="AI617" s="309"/>
      <c r="AJ617" s="309"/>
      <c r="AK617" s="309"/>
      <c r="AL617" s="309"/>
      <c r="AM617" s="309"/>
      <c r="AN617" s="309"/>
    </row>
    <row r="618" ht="15.75" customHeight="1">
      <c r="A618" s="309"/>
      <c r="B618" s="309"/>
      <c r="C618" s="309"/>
      <c r="D618" s="309"/>
      <c r="E618" s="309"/>
      <c r="F618" s="309"/>
      <c r="G618" s="309"/>
      <c r="H618" s="309"/>
      <c r="I618" s="309"/>
      <c r="J618" s="309"/>
      <c r="K618" s="309"/>
      <c r="L618" s="309"/>
      <c r="M618" s="309"/>
      <c r="N618" s="309"/>
      <c r="O618" s="309"/>
      <c r="P618" s="309"/>
      <c r="Q618" s="309"/>
      <c r="R618" s="309"/>
      <c r="S618" s="309"/>
      <c r="T618" s="309"/>
      <c r="U618" s="309"/>
      <c r="V618" s="309"/>
      <c r="W618" s="309"/>
      <c r="X618" s="309"/>
      <c r="Y618" s="309"/>
      <c r="Z618" s="309"/>
      <c r="AA618" s="309"/>
      <c r="AB618" s="309"/>
      <c r="AC618" s="309"/>
      <c r="AD618" s="309"/>
      <c r="AE618" s="309"/>
      <c r="AF618" s="309"/>
      <c r="AG618" s="309"/>
      <c r="AH618" s="309"/>
      <c r="AI618" s="309"/>
      <c r="AJ618" s="309"/>
      <c r="AK618" s="309"/>
      <c r="AL618" s="309"/>
      <c r="AM618" s="309"/>
      <c r="AN618" s="309"/>
    </row>
    <row r="619" ht="15.75" customHeight="1">
      <c r="A619" s="309"/>
      <c r="B619" s="309"/>
      <c r="C619" s="309"/>
      <c r="D619" s="309"/>
      <c r="E619" s="309"/>
      <c r="F619" s="309"/>
      <c r="G619" s="309"/>
      <c r="H619" s="309"/>
      <c r="I619" s="309"/>
      <c r="J619" s="309"/>
      <c r="K619" s="309"/>
      <c r="L619" s="309"/>
      <c r="M619" s="309"/>
      <c r="N619" s="309"/>
      <c r="O619" s="309"/>
      <c r="P619" s="309"/>
      <c r="Q619" s="309"/>
      <c r="R619" s="309"/>
      <c r="S619" s="309"/>
      <c r="T619" s="309"/>
      <c r="U619" s="309"/>
      <c r="V619" s="309"/>
      <c r="W619" s="309"/>
      <c r="X619" s="309"/>
      <c r="Y619" s="309"/>
      <c r="Z619" s="309"/>
      <c r="AA619" s="309"/>
      <c r="AB619" s="309"/>
      <c r="AC619" s="309"/>
      <c r="AD619" s="309"/>
      <c r="AE619" s="309"/>
      <c r="AF619" s="309"/>
      <c r="AG619" s="309"/>
      <c r="AH619" s="309"/>
      <c r="AI619" s="309"/>
      <c r="AJ619" s="309"/>
      <c r="AK619" s="309"/>
      <c r="AL619" s="309"/>
      <c r="AM619" s="309"/>
      <c r="AN619" s="309"/>
    </row>
    <row r="620" ht="15.75" customHeight="1">
      <c r="A620" s="309"/>
      <c r="B620" s="309"/>
      <c r="C620" s="309"/>
      <c r="D620" s="309"/>
      <c r="E620" s="309"/>
      <c r="F620" s="309"/>
      <c r="G620" s="309"/>
      <c r="H620" s="309"/>
      <c r="I620" s="309"/>
      <c r="J620" s="309"/>
      <c r="K620" s="309"/>
      <c r="L620" s="309"/>
      <c r="M620" s="309"/>
      <c r="N620" s="309"/>
      <c r="O620" s="309"/>
      <c r="P620" s="309"/>
      <c r="Q620" s="309"/>
      <c r="R620" s="309"/>
      <c r="S620" s="309"/>
      <c r="T620" s="309"/>
      <c r="U620" s="309"/>
      <c r="V620" s="309"/>
      <c r="W620" s="309"/>
      <c r="X620" s="309"/>
      <c r="Y620" s="309"/>
      <c r="Z620" s="309"/>
      <c r="AA620" s="309"/>
      <c r="AB620" s="309"/>
      <c r="AC620" s="309"/>
      <c r="AD620" s="309"/>
      <c r="AE620" s="309"/>
      <c r="AF620" s="309"/>
      <c r="AG620" s="309"/>
      <c r="AH620" s="309"/>
      <c r="AI620" s="309"/>
      <c r="AJ620" s="309"/>
      <c r="AK620" s="309"/>
      <c r="AL620" s="309"/>
      <c r="AM620" s="309"/>
      <c r="AN620" s="309"/>
    </row>
    <row r="621" ht="15.75" customHeight="1">
      <c r="A621" s="309"/>
      <c r="B621" s="309"/>
      <c r="C621" s="309"/>
      <c r="D621" s="309"/>
      <c r="E621" s="309"/>
      <c r="F621" s="309"/>
      <c r="G621" s="309"/>
      <c r="H621" s="309"/>
      <c r="I621" s="309"/>
      <c r="J621" s="309"/>
      <c r="K621" s="309"/>
      <c r="L621" s="309"/>
      <c r="M621" s="309"/>
      <c r="N621" s="309"/>
      <c r="O621" s="309"/>
      <c r="P621" s="309"/>
      <c r="Q621" s="309"/>
      <c r="R621" s="309"/>
      <c r="S621" s="309"/>
      <c r="T621" s="309"/>
      <c r="U621" s="309"/>
      <c r="V621" s="309"/>
      <c r="W621" s="309"/>
      <c r="X621" s="309"/>
      <c r="Y621" s="309"/>
      <c r="Z621" s="309"/>
      <c r="AA621" s="309"/>
      <c r="AB621" s="309"/>
      <c r="AC621" s="309"/>
      <c r="AD621" s="309"/>
      <c r="AE621" s="309"/>
      <c r="AF621" s="309"/>
      <c r="AG621" s="309"/>
      <c r="AH621" s="309"/>
      <c r="AI621" s="309"/>
      <c r="AJ621" s="309"/>
      <c r="AK621" s="309"/>
      <c r="AL621" s="309"/>
      <c r="AM621" s="309"/>
      <c r="AN621" s="309"/>
    </row>
    <row r="622" ht="15.75" customHeight="1">
      <c r="A622" s="309"/>
      <c r="B622" s="309"/>
      <c r="C622" s="309"/>
      <c r="D622" s="309"/>
      <c r="E622" s="309"/>
      <c r="F622" s="309"/>
      <c r="G622" s="309"/>
      <c r="H622" s="309"/>
      <c r="I622" s="309"/>
      <c r="J622" s="309"/>
      <c r="K622" s="309"/>
      <c r="L622" s="309"/>
      <c r="M622" s="309"/>
      <c r="N622" s="309"/>
      <c r="O622" s="309"/>
      <c r="P622" s="309"/>
      <c r="Q622" s="309"/>
      <c r="R622" s="309"/>
      <c r="S622" s="309"/>
      <c r="T622" s="309"/>
      <c r="U622" s="309"/>
      <c r="V622" s="309"/>
      <c r="W622" s="309"/>
      <c r="X622" s="309"/>
      <c r="Y622" s="309"/>
      <c r="Z622" s="309"/>
      <c r="AA622" s="309"/>
      <c r="AB622" s="309"/>
      <c r="AC622" s="309"/>
      <c r="AD622" s="309"/>
      <c r="AE622" s="309"/>
      <c r="AF622" s="309"/>
      <c r="AG622" s="309"/>
      <c r="AH622" s="309"/>
      <c r="AI622" s="309"/>
      <c r="AJ622" s="309"/>
      <c r="AK622" s="309"/>
      <c r="AL622" s="309"/>
      <c r="AM622" s="309"/>
      <c r="AN622" s="309"/>
    </row>
    <row r="623" ht="15.75" customHeight="1">
      <c r="A623" s="309"/>
      <c r="B623" s="309"/>
      <c r="C623" s="309"/>
      <c r="D623" s="309"/>
      <c r="E623" s="309"/>
      <c r="F623" s="309"/>
      <c r="G623" s="309"/>
      <c r="H623" s="309"/>
      <c r="I623" s="309"/>
      <c r="J623" s="309"/>
      <c r="K623" s="309"/>
      <c r="L623" s="309"/>
      <c r="M623" s="309"/>
      <c r="N623" s="309"/>
      <c r="O623" s="309"/>
      <c r="P623" s="309"/>
      <c r="Q623" s="309"/>
      <c r="R623" s="309"/>
      <c r="S623" s="309"/>
      <c r="T623" s="309"/>
      <c r="U623" s="309"/>
      <c r="V623" s="309"/>
      <c r="W623" s="309"/>
      <c r="X623" s="309"/>
      <c r="Y623" s="309"/>
      <c r="Z623" s="309"/>
      <c r="AA623" s="309"/>
      <c r="AB623" s="309"/>
      <c r="AC623" s="309"/>
      <c r="AD623" s="309"/>
      <c r="AE623" s="309"/>
      <c r="AF623" s="309"/>
      <c r="AG623" s="309"/>
      <c r="AH623" s="309"/>
      <c r="AI623" s="309"/>
      <c r="AJ623" s="309"/>
      <c r="AK623" s="309"/>
      <c r="AL623" s="309"/>
      <c r="AM623" s="309"/>
      <c r="AN623" s="309"/>
    </row>
    <row r="624" ht="15.75" customHeight="1">
      <c r="A624" s="309"/>
      <c r="B624" s="309"/>
      <c r="C624" s="309"/>
      <c r="D624" s="309"/>
      <c r="E624" s="309"/>
      <c r="F624" s="309"/>
      <c r="G624" s="309"/>
      <c r="H624" s="309"/>
      <c r="I624" s="309"/>
      <c r="J624" s="309"/>
      <c r="K624" s="309"/>
      <c r="L624" s="309"/>
      <c r="M624" s="309"/>
      <c r="N624" s="309"/>
      <c r="O624" s="309"/>
      <c r="P624" s="309"/>
      <c r="Q624" s="309"/>
      <c r="R624" s="309"/>
      <c r="S624" s="309"/>
      <c r="T624" s="309"/>
      <c r="U624" s="309"/>
      <c r="V624" s="309"/>
      <c r="W624" s="309"/>
      <c r="X624" s="309"/>
      <c r="Y624" s="309"/>
      <c r="Z624" s="309"/>
      <c r="AA624" s="309"/>
      <c r="AB624" s="309"/>
      <c r="AC624" s="309"/>
      <c r="AD624" s="309"/>
      <c r="AE624" s="309"/>
      <c r="AF624" s="309"/>
      <c r="AG624" s="309"/>
      <c r="AH624" s="309"/>
      <c r="AI624" s="309"/>
      <c r="AJ624" s="309"/>
      <c r="AK624" s="309"/>
      <c r="AL624" s="309"/>
      <c r="AM624" s="309"/>
      <c r="AN624" s="309"/>
    </row>
    <row r="625" ht="15.75" customHeight="1">
      <c r="A625" s="309"/>
      <c r="B625" s="309"/>
      <c r="C625" s="309"/>
      <c r="D625" s="309"/>
      <c r="E625" s="309"/>
      <c r="F625" s="309"/>
      <c r="G625" s="309"/>
      <c r="H625" s="309"/>
      <c r="I625" s="309"/>
      <c r="J625" s="309"/>
      <c r="K625" s="309"/>
      <c r="L625" s="309"/>
      <c r="M625" s="309"/>
      <c r="N625" s="309"/>
      <c r="O625" s="309"/>
      <c r="P625" s="309"/>
      <c r="Q625" s="309"/>
      <c r="R625" s="309"/>
      <c r="S625" s="309"/>
      <c r="T625" s="309"/>
      <c r="U625" s="309"/>
      <c r="V625" s="309"/>
      <c r="W625" s="309"/>
      <c r="X625" s="309"/>
      <c r="Y625" s="309"/>
      <c r="Z625" s="309"/>
      <c r="AA625" s="309"/>
      <c r="AB625" s="309"/>
      <c r="AC625" s="309"/>
      <c r="AD625" s="309"/>
      <c r="AE625" s="309"/>
      <c r="AF625" s="309"/>
      <c r="AG625" s="309"/>
      <c r="AH625" s="309"/>
      <c r="AI625" s="309"/>
      <c r="AJ625" s="309"/>
      <c r="AK625" s="309"/>
      <c r="AL625" s="309"/>
      <c r="AM625" s="309"/>
      <c r="AN625" s="309"/>
    </row>
    <row r="626" ht="15.75" customHeight="1">
      <c r="A626" s="309"/>
      <c r="B626" s="309"/>
      <c r="C626" s="309"/>
      <c r="D626" s="309"/>
      <c r="E626" s="309"/>
      <c r="F626" s="309"/>
      <c r="G626" s="309"/>
      <c r="H626" s="309"/>
      <c r="I626" s="309"/>
      <c r="J626" s="309"/>
      <c r="K626" s="309"/>
      <c r="L626" s="309"/>
      <c r="M626" s="309"/>
      <c r="N626" s="309"/>
      <c r="O626" s="309"/>
      <c r="P626" s="309"/>
      <c r="Q626" s="309"/>
      <c r="R626" s="309"/>
      <c r="S626" s="309"/>
      <c r="T626" s="309"/>
      <c r="U626" s="309"/>
      <c r="V626" s="309"/>
      <c r="W626" s="309"/>
      <c r="X626" s="309"/>
      <c r="Y626" s="309"/>
      <c r="Z626" s="309"/>
      <c r="AA626" s="309"/>
      <c r="AB626" s="309"/>
      <c r="AC626" s="309"/>
      <c r="AD626" s="309"/>
      <c r="AE626" s="309"/>
      <c r="AF626" s="309"/>
      <c r="AG626" s="309"/>
      <c r="AH626" s="309"/>
      <c r="AI626" s="309"/>
      <c r="AJ626" s="309"/>
      <c r="AK626" s="309"/>
      <c r="AL626" s="309"/>
      <c r="AM626" s="309"/>
      <c r="AN626" s="309"/>
    </row>
    <row r="627" ht="15.75" customHeight="1">
      <c r="A627" s="309"/>
      <c r="B627" s="309"/>
      <c r="C627" s="309"/>
      <c r="D627" s="309"/>
      <c r="E627" s="309"/>
      <c r="F627" s="309"/>
      <c r="G627" s="309"/>
      <c r="H627" s="309"/>
      <c r="I627" s="309"/>
      <c r="J627" s="309"/>
      <c r="K627" s="309"/>
      <c r="L627" s="309"/>
      <c r="M627" s="309"/>
      <c r="N627" s="309"/>
      <c r="O627" s="309"/>
      <c r="P627" s="309"/>
      <c r="Q627" s="309"/>
      <c r="R627" s="309"/>
      <c r="S627" s="309"/>
      <c r="T627" s="309"/>
      <c r="U627" s="309"/>
      <c r="V627" s="309"/>
      <c r="W627" s="309"/>
      <c r="X627" s="309"/>
      <c r="Y627" s="309"/>
      <c r="Z627" s="309"/>
      <c r="AA627" s="309"/>
      <c r="AB627" s="309"/>
      <c r="AC627" s="309"/>
      <c r="AD627" s="309"/>
      <c r="AE627" s="309"/>
      <c r="AF627" s="309"/>
      <c r="AG627" s="309"/>
      <c r="AH627" s="309"/>
      <c r="AI627" s="309"/>
      <c r="AJ627" s="309"/>
      <c r="AK627" s="309"/>
      <c r="AL627" s="309"/>
      <c r="AM627" s="309"/>
      <c r="AN627" s="309"/>
    </row>
    <row r="628" ht="15.75" customHeight="1">
      <c r="A628" s="309"/>
      <c r="B628" s="309"/>
      <c r="C628" s="309"/>
      <c r="D628" s="309"/>
      <c r="E628" s="309"/>
      <c r="F628" s="309"/>
      <c r="G628" s="309"/>
      <c r="H628" s="309"/>
      <c r="I628" s="309"/>
      <c r="J628" s="309"/>
      <c r="K628" s="309"/>
      <c r="L628" s="309"/>
      <c r="M628" s="309"/>
      <c r="N628" s="309"/>
      <c r="O628" s="309"/>
      <c r="P628" s="309"/>
      <c r="Q628" s="309"/>
      <c r="R628" s="309"/>
      <c r="S628" s="309"/>
      <c r="T628" s="309"/>
      <c r="U628" s="309"/>
      <c r="V628" s="309"/>
      <c r="W628" s="309"/>
      <c r="X628" s="309"/>
      <c r="Y628" s="309"/>
      <c r="Z628" s="309"/>
      <c r="AA628" s="309"/>
      <c r="AB628" s="309"/>
      <c r="AC628" s="309"/>
      <c r="AD628" s="309"/>
      <c r="AE628" s="309"/>
      <c r="AF628" s="309"/>
      <c r="AG628" s="309"/>
      <c r="AH628" s="309"/>
      <c r="AI628" s="309"/>
      <c r="AJ628" s="309"/>
      <c r="AK628" s="309"/>
      <c r="AL628" s="309"/>
      <c r="AM628" s="309"/>
      <c r="AN628" s="309"/>
    </row>
    <row r="629" ht="15.75" customHeight="1">
      <c r="A629" s="309"/>
      <c r="B629" s="309"/>
      <c r="C629" s="309"/>
      <c r="D629" s="309"/>
      <c r="E629" s="309"/>
      <c r="F629" s="309"/>
      <c r="G629" s="309"/>
      <c r="H629" s="309"/>
      <c r="I629" s="309"/>
      <c r="J629" s="309"/>
      <c r="K629" s="309"/>
      <c r="L629" s="309"/>
      <c r="M629" s="309"/>
      <c r="N629" s="309"/>
      <c r="O629" s="309"/>
      <c r="P629" s="309"/>
      <c r="Q629" s="309"/>
      <c r="R629" s="309"/>
      <c r="S629" s="309"/>
      <c r="T629" s="309"/>
      <c r="U629" s="309"/>
      <c r="V629" s="309"/>
      <c r="W629" s="309"/>
      <c r="X629" s="309"/>
      <c r="Y629" s="309"/>
      <c r="Z629" s="309"/>
      <c r="AA629" s="309"/>
      <c r="AB629" s="309"/>
      <c r="AC629" s="309"/>
      <c r="AD629" s="309"/>
      <c r="AE629" s="309"/>
      <c r="AF629" s="309"/>
      <c r="AG629" s="309"/>
      <c r="AH629" s="309"/>
      <c r="AI629" s="309"/>
      <c r="AJ629" s="309"/>
      <c r="AK629" s="309"/>
      <c r="AL629" s="309"/>
      <c r="AM629" s="309"/>
      <c r="AN629" s="309"/>
    </row>
    <row r="630" ht="15.75" customHeight="1">
      <c r="A630" s="309"/>
      <c r="B630" s="309"/>
      <c r="C630" s="309"/>
      <c r="D630" s="309"/>
      <c r="E630" s="309"/>
      <c r="F630" s="309"/>
      <c r="G630" s="309"/>
      <c r="H630" s="309"/>
      <c r="I630" s="309"/>
      <c r="J630" s="309"/>
      <c r="K630" s="309"/>
      <c r="L630" s="309"/>
      <c r="M630" s="309"/>
      <c r="N630" s="309"/>
      <c r="O630" s="309"/>
      <c r="P630" s="309"/>
      <c r="Q630" s="309"/>
      <c r="R630" s="309"/>
      <c r="S630" s="309"/>
      <c r="T630" s="309"/>
      <c r="U630" s="309"/>
      <c r="V630" s="309"/>
      <c r="W630" s="309"/>
      <c r="X630" s="309"/>
      <c r="Y630" s="309"/>
      <c r="Z630" s="309"/>
      <c r="AA630" s="309"/>
      <c r="AB630" s="309"/>
      <c r="AC630" s="309"/>
      <c r="AD630" s="309"/>
      <c r="AE630" s="309"/>
      <c r="AF630" s="309"/>
      <c r="AG630" s="309"/>
      <c r="AH630" s="309"/>
      <c r="AI630" s="309"/>
      <c r="AJ630" s="309"/>
      <c r="AK630" s="309"/>
      <c r="AL630" s="309"/>
      <c r="AM630" s="309"/>
      <c r="AN630" s="309"/>
    </row>
    <row r="631" ht="15.75" customHeight="1">
      <c r="A631" s="309"/>
      <c r="B631" s="309"/>
      <c r="C631" s="309"/>
      <c r="D631" s="309"/>
      <c r="E631" s="309"/>
      <c r="F631" s="309"/>
      <c r="G631" s="309"/>
      <c r="H631" s="309"/>
      <c r="I631" s="309"/>
      <c r="J631" s="309"/>
      <c r="K631" s="309"/>
      <c r="L631" s="309"/>
      <c r="M631" s="309"/>
      <c r="N631" s="309"/>
      <c r="O631" s="309"/>
      <c r="P631" s="309"/>
      <c r="Q631" s="309"/>
      <c r="R631" s="309"/>
      <c r="S631" s="309"/>
      <c r="T631" s="309"/>
      <c r="U631" s="309"/>
      <c r="V631" s="309"/>
      <c r="W631" s="309"/>
      <c r="X631" s="309"/>
      <c r="Y631" s="309"/>
      <c r="Z631" s="309"/>
      <c r="AA631" s="309"/>
      <c r="AB631" s="309"/>
      <c r="AC631" s="309"/>
      <c r="AD631" s="309"/>
      <c r="AE631" s="309"/>
      <c r="AF631" s="309"/>
      <c r="AG631" s="309"/>
      <c r="AH631" s="309"/>
      <c r="AI631" s="309"/>
      <c r="AJ631" s="309"/>
      <c r="AK631" s="309"/>
      <c r="AL631" s="309"/>
      <c r="AM631" s="309"/>
      <c r="AN631" s="309"/>
    </row>
    <row r="632" ht="15.75" customHeight="1">
      <c r="A632" s="309"/>
      <c r="B632" s="309"/>
      <c r="C632" s="309"/>
      <c r="D632" s="309"/>
      <c r="E632" s="309"/>
      <c r="F632" s="309"/>
      <c r="G632" s="309"/>
      <c r="H632" s="309"/>
      <c r="I632" s="309"/>
      <c r="J632" s="309"/>
      <c r="K632" s="309"/>
      <c r="L632" s="309"/>
      <c r="M632" s="309"/>
      <c r="N632" s="309"/>
      <c r="O632" s="309"/>
      <c r="P632" s="309"/>
      <c r="Q632" s="309"/>
      <c r="R632" s="309"/>
      <c r="S632" s="309"/>
      <c r="T632" s="309"/>
      <c r="U632" s="309"/>
      <c r="V632" s="309"/>
      <c r="W632" s="309"/>
      <c r="X632" s="309"/>
      <c r="Y632" s="309"/>
      <c r="Z632" s="309"/>
      <c r="AA632" s="309"/>
      <c r="AB632" s="309"/>
      <c r="AC632" s="309"/>
      <c r="AD632" s="309"/>
      <c r="AE632" s="309"/>
      <c r="AF632" s="309"/>
      <c r="AG632" s="309"/>
      <c r="AH632" s="309"/>
      <c r="AI632" s="309"/>
      <c r="AJ632" s="309"/>
      <c r="AK632" s="309"/>
      <c r="AL632" s="309"/>
      <c r="AM632" s="309"/>
      <c r="AN632" s="309"/>
    </row>
    <row r="633" ht="15.75" customHeight="1">
      <c r="A633" s="309"/>
      <c r="B633" s="309"/>
      <c r="C633" s="309"/>
      <c r="D633" s="309"/>
      <c r="E633" s="309"/>
      <c r="F633" s="309"/>
      <c r="G633" s="309"/>
      <c r="H633" s="309"/>
      <c r="I633" s="309"/>
      <c r="J633" s="309"/>
      <c r="K633" s="309"/>
      <c r="L633" s="309"/>
      <c r="M633" s="309"/>
      <c r="N633" s="309"/>
      <c r="O633" s="309"/>
      <c r="P633" s="309"/>
      <c r="Q633" s="309"/>
      <c r="R633" s="309"/>
      <c r="S633" s="309"/>
      <c r="T633" s="309"/>
      <c r="U633" s="309"/>
      <c r="V633" s="309"/>
      <c r="W633" s="309"/>
      <c r="X633" s="309"/>
      <c r="Y633" s="309"/>
      <c r="Z633" s="309"/>
      <c r="AA633" s="309"/>
      <c r="AB633" s="309"/>
      <c r="AC633" s="309"/>
      <c r="AD633" s="309"/>
      <c r="AE633" s="309"/>
      <c r="AF633" s="309"/>
      <c r="AG633" s="309"/>
      <c r="AH633" s="309"/>
      <c r="AI633" s="309"/>
      <c r="AJ633" s="309"/>
      <c r="AK633" s="309"/>
      <c r="AL633" s="309"/>
      <c r="AM633" s="309"/>
      <c r="AN633" s="309"/>
    </row>
    <row r="634" ht="15.75" customHeight="1">
      <c r="A634" s="309"/>
      <c r="B634" s="309"/>
      <c r="C634" s="309"/>
      <c r="D634" s="309"/>
      <c r="E634" s="309"/>
      <c r="F634" s="309"/>
      <c r="G634" s="309"/>
      <c r="H634" s="309"/>
      <c r="I634" s="309"/>
      <c r="J634" s="309"/>
      <c r="K634" s="309"/>
      <c r="L634" s="309"/>
      <c r="M634" s="309"/>
      <c r="N634" s="309"/>
      <c r="O634" s="309"/>
      <c r="P634" s="309"/>
      <c r="Q634" s="309"/>
      <c r="R634" s="309"/>
      <c r="S634" s="309"/>
      <c r="T634" s="309"/>
      <c r="U634" s="309"/>
      <c r="V634" s="309"/>
      <c r="W634" s="309"/>
      <c r="X634" s="309"/>
      <c r="Y634" s="309"/>
      <c r="Z634" s="309"/>
      <c r="AA634" s="309"/>
      <c r="AB634" s="309"/>
      <c r="AC634" s="309"/>
      <c r="AD634" s="309"/>
      <c r="AE634" s="309"/>
      <c r="AF634" s="309"/>
      <c r="AG634" s="309"/>
      <c r="AH634" s="309"/>
      <c r="AI634" s="309"/>
      <c r="AJ634" s="309"/>
      <c r="AK634" s="309"/>
      <c r="AL634" s="309"/>
      <c r="AM634" s="309"/>
      <c r="AN634" s="309"/>
    </row>
    <row r="635" ht="15.75" customHeight="1">
      <c r="A635" s="309"/>
      <c r="B635" s="309"/>
      <c r="C635" s="309"/>
      <c r="D635" s="309"/>
      <c r="E635" s="309"/>
      <c r="F635" s="309"/>
      <c r="G635" s="309"/>
      <c r="H635" s="309"/>
      <c r="I635" s="309"/>
      <c r="J635" s="309"/>
      <c r="K635" s="309"/>
      <c r="L635" s="309"/>
      <c r="M635" s="309"/>
      <c r="N635" s="309"/>
      <c r="O635" s="309"/>
      <c r="P635" s="309"/>
      <c r="Q635" s="309"/>
      <c r="R635" s="309"/>
      <c r="S635" s="309"/>
      <c r="T635" s="309"/>
      <c r="U635" s="309"/>
      <c r="V635" s="309"/>
      <c r="W635" s="309"/>
      <c r="X635" s="309"/>
      <c r="Y635" s="309"/>
      <c r="Z635" s="309"/>
      <c r="AA635" s="309"/>
      <c r="AB635" s="309"/>
      <c r="AC635" s="309"/>
      <c r="AD635" s="309"/>
      <c r="AE635" s="309"/>
      <c r="AF635" s="309"/>
      <c r="AG635" s="309"/>
      <c r="AH635" s="309"/>
      <c r="AI635" s="309"/>
      <c r="AJ635" s="309"/>
      <c r="AK635" s="309"/>
      <c r="AL635" s="309"/>
      <c r="AM635" s="309"/>
      <c r="AN635" s="309"/>
    </row>
    <row r="636" ht="15.75" customHeight="1">
      <c r="A636" s="309"/>
      <c r="B636" s="309"/>
      <c r="C636" s="309"/>
      <c r="D636" s="309"/>
      <c r="E636" s="309"/>
      <c r="F636" s="309"/>
      <c r="G636" s="309"/>
      <c r="H636" s="309"/>
      <c r="I636" s="309"/>
      <c r="J636" s="309"/>
      <c r="K636" s="309"/>
      <c r="L636" s="309"/>
      <c r="M636" s="309"/>
      <c r="N636" s="309"/>
      <c r="O636" s="309"/>
      <c r="P636" s="309"/>
      <c r="Q636" s="309"/>
      <c r="R636" s="309"/>
      <c r="S636" s="309"/>
      <c r="T636" s="309"/>
      <c r="U636" s="309"/>
      <c r="V636" s="309"/>
      <c r="W636" s="309"/>
      <c r="X636" s="309"/>
      <c r="Y636" s="309"/>
      <c r="Z636" s="309"/>
      <c r="AA636" s="309"/>
      <c r="AB636" s="309"/>
      <c r="AC636" s="309"/>
      <c r="AD636" s="309"/>
      <c r="AE636" s="309"/>
      <c r="AF636" s="309"/>
      <c r="AG636" s="309"/>
      <c r="AH636" s="309"/>
      <c r="AI636" s="309"/>
      <c r="AJ636" s="309"/>
      <c r="AK636" s="309"/>
      <c r="AL636" s="309"/>
      <c r="AM636" s="309"/>
      <c r="AN636" s="309"/>
    </row>
    <row r="637" ht="15.75" customHeight="1">
      <c r="A637" s="309"/>
      <c r="B637" s="309"/>
      <c r="C637" s="309"/>
      <c r="D637" s="309"/>
      <c r="E637" s="309"/>
      <c r="F637" s="309"/>
      <c r="G637" s="309"/>
      <c r="H637" s="309"/>
      <c r="I637" s="309"/>
      <c r="J637" s="309"/>
      <c r="K637" s="309"/>
      <c r="L637" s="309"/>
      <c r="M637" s="309"/>
      <c r="N637" s="309"/>
      <c r="O637" s="309"/>
      <c r="P637" s="309"/>
      <c r="Q637" s="309"/>
      <c r="R637" s="309"/>
      <c r="S637" s="309"/>
      <c r="T637" s="309"/>
      <c r="U637" s="309"/>
      <c r="V637" s="309"/>
      <c r="W637" s="309"/>
      <c r="X637" s="309"/>
      <c r="Y637" s="309"/>
      <c r="Z637" s="309"/>
      <c r="AA637" s="309"/>
      <c r="AB637" s="309"/>
      <c r="AC637" s="309"/>
      <c r="AD637" s="309"/>
      <c r="AE637" s="309"/>
      <c r="AF637" s="309"/>
      <c r="AG637" s="309"/>
      <c r="AH637" s="309"/>
      <c r="AI637" s="309"/>
      <c r="AJ637" s="309"/>
      <c r="AK637" s="309"/>
      <c r="AL637" s="309"/>
      <c r="AM637" s="309"/>
      <c r="AN637" s="309"/>
    </row>
    <row r="638" ht="15.75" customHeight="1">
      <c r="A638" s="309"/>
      <c r="B638" s="309"/>
      <c r="C638" s="309"/>
      <c r="D638" s="309"/>
      <c r="E638" s="309"/>
      <c r="F638" s="309"/>
      <c r="G638" s="309"/>
      <c r="H638" s="309"/>
      <c r="I638" s="309"/>
      <c r="J638" s="309"/>
      <c r="K638" s="309"/>
      <c r="L638" s="309"/>
      <c r="M638" s="309"/>
      <c r="N638" s="309"/>
      <c r="O638" s="309"/>
      <c r="P638" s="309"/>
      <c r="Q638" s="309"/>
      <c r="R638" s="309"/>
      <c r="S638" s="309"/>
      <c r="T638" s="309"/>
      <c r="U638" s="309"/>
      <c r="V638" s="309"/>
      <c r="W638" s="309"/>
      <c r="X638" s="309"/>
      <c r="Y638" s="309"/>
      <c r="Z638" s="309"/>
      <c r="AA638" s="309"/>
      <c r="AB638" s="309"/>
      <c r="AC638" s="309"/>
      <c r="AD638" s="309"/>
      <c r="AE638" s="309"/>
      <c r="AF638" s="309"/>
      <c r="AG638" s="309"/>
      <c r="AH638" s="309"/>
      <c r="AI638" s="309"/>
      <c r="AJ638" s="309"/>
      <c r="AK638" s="309"/>
      <c r="AL638" s="309"/>
      <c r="AM638" s="309"/>
      <c r="AN638" s="309"/>
    </row>
    <row r="639" ht="15.75" customHeight="1">
      <c r="A639" s="309"/>
      <c r="B639" s="309"/>
      <c r="C639" s="309"/>
      <c r="D639" s="309"/>
      <c r="E639" s="309"/>
      <c r="F639" s="309"/>
      <c r="G639" s="309"/>
      <c r="H639" s="309"/>
      <c r="I639" s="309"/>
      <c r="J639" s="309"/>
      <c r="K639" s="309"/>
      <c r="L639" s="309"/>
      <c r="M639" s="309"/>
      <c r="N639" s="309"/>
      <c r="O639" s="309"/>
      <c r="P639" s="309"/>
      <c r="Q639" s="309"/>
      <c r="R639" s="309"/>
      <c r="S639" s="309"/>
      <c r="T639" s="309"/>
      <c r="U639" s="309"/>
      <c r="V639" s="309"/>
      <c r="W639" s="309"/>
      <c r="X639" s="309"/>
      <c r="Y639" s="309"/>
      <c r="Z639" s="309"/>
      <c r="AA639" s="309"/>
      <c r="AB639" s="309"/>
      <c r="AC639" s="309"/>
      <c r="AD639" s="309"/>
      <c r="AE639" s="309"/>
      <c r="AF639" s="309"/>
      <c r="AG639" s="309"/>
      <c r="AH639" s="309"/>
      <c r="AI639" s="309"/>
      <c r="AJ639" s="309"/>
      <c r="AK639" s="309"/>
      <c r="AL639" s="309"/>
      <c r="AM639" s="309"/>
      <c r="AN639" s="309"/>
    </row>
    <row r="640" ht="15.75" customHeight="1">
      <c r="A640" s="309"/>
      <c r="B640" s="309"/>
      <c r="C640" s="309"/>
      <c r="D640" s="309"/>
      <c r="E640" s="309"/>
      <c r="F640" s="309"/>
      <c r="G640" s="309"/>
      <c r="H640" s="309"/>
      <c r="I640" s="309"/>
      <c r="J640" s="309"/>
      <c r="K640" s="309"/>
      <c r="L640" s="309"/>
      <c r="M640" s="309"/>
      <c r="N640" s="309"/>
      <c r="O640" s="309"/>
      <c r="P640" s="309"/>
      <c r="Q640" s="309"/>
      <c r="R640" s="309"/>
      <c r="S640" s="309"/>
      <c r="T640" s="309"/>
      <c r="U640" s="309"/>
      <c r="V640" s="309"/>
      <c r="W640" s="309"/>
      <c r="X640" s="309"/>
      <c r="Y640" s="309"/>
      <c r="Z640" s="309"/>
      <c r="AA640" s="309"/>
      <c r="AB640" s="309"/>
      <c r="AC640" s="309"/>
      <c r="AD640" s="309"/>
      <c r="AE640" s="309"/>
      <c r="AF640" s="309"/>
      <c r="AG640" s="309"/>
      <c r="AH640" s="309"/>
      <c r="AI640" s="309"/>
      <c r="AJ640" s="309"/>
      <c r="AK640" s="309"/>
      <c r="AL640" s="309"/>
      <c r="AM640" s="309"/>
      <c r="AN640" s="309"/>
    </row>
    <row r="641" ht="15.75" customHeight="1">
      <c r="A641" s="309"/>
      <c r="B641" s="309"/>
      <c r="C641" s="309"/>
      <c r="D641" s="309"/>
      <c r="E641" s="309"/>
      <c r="F641" s="309"/>
      <c r="G641" s="309"/>
      <c r="H641" s="309"/>
      <c r="I641" s="309"/>
      <c r="J641" s="309"/>
      <c r="K641" s="309"/>
      <c r="L641" s="309"/>
      <c r="M641" s="309"/>
      <c r="N641" s="309"/>
      <c r="O641" s="309"/>
      <c r="P641" s="309"/>
      <c r="Q641" s="309"/>
      <c r="R641" s="309"/>
      <c r="S641" s="309"/>
      <c r="T641" s="309"/>
      <c r="U641" s="309"/>
      <c r="V641" s="309"/>
      <c r="W641" s="309"/>
      <c r="X641" s="309"/>
      <c r="Y641" s="309"/>
      <c r="Z641" s="309"/>
      <c r="AA641" s="309"/>
      <c r="AB641" s="309"/>
      <c r="AC641" s="309"/>
      <c r="AD641" s="309"/>
      <c r="AE641" s="309"/>
      <c r="AF641" s="309"/>
      <c r="AG641" s="309"/>
      <c r="AH641" s="309"/>
      <c r="AI641" s="309"/>
      <c r="AJ641" s="309"/>
      <c r="AK641" s="309"/>
      <c r="AL641" s="309"/>
      <c r="AM641" s="309"/>
      <c r="AN641" s="309"/>
    </row>
    <row r="642" ht="15.75" customHeight="1">
      <c r="A642" s="309"/>
      <c r="B642" s="309"/>
      <c r="C642" s="309"/>
      <c r="D642" s="309"/>
      <c r="E642" s="309"/>
      <c r="F642" s="309"/>
      <c r="G642" s="309"/>
      <c r="H642" s="309"/>
      <c r="I642" s="309"/>
      <c r="J642" s="309"/>
      <c r="K642" s="309"/>
      <c r="L642" s="309"/>
      <c r="M642" s="309"/>
      <c r="N642" s="309"/>
      <c r="O642" s="309"/>
      <c r="P642" s="309"/>
      <c r="Q642" s="309"/>
      <c r="R642" s="309"/>
      <c r="S642" s="309"/>
      <c r="T642" s="309"/>
      <c r="U642" s="309"/>
      <c r="V642" s="309"/>
      <c r="W642" s="309"/>
      <c r="X642" s="309"/>
      <c r="Y642" s="309"/>
      <c r="Z642" s="309"/>
      <c r="AA642" s="309"/>
      <c r="AB642" s="309"/>
      <c r="AC642" s="309"/>
      <c r="AD642" s="309"/>
      <c r="AE642" s="309"/>
      <c r="AF642" s="309"/>
      <c r="AG642" s="309"/>
      <c r="AH642" s="309"/>
      <c r="AI642" s="309"/>
      <c r="AJ642" s="309"/>
      <c r="AK642" s="309"/>
      <c r="AL642" s="309"/>
      <c r="AM642" s="309"/>
      <c r="AN642" s="309"/>
    </row>
    <row r="643" ht="15.75" customHeight="1">
      <c r="A643" s="309"/>
      <c r="B643" s="309"/>
      <c r="C643" s="309"/>
      <c r="D643" s="309"/>
      <c r="E643" s="309"/>
      <c r="F643" s="309"/>
      <c r="G643" s="309"/>
      <c r="H643" s="309"/>
      <c r="I643" s="309"/>
      <c r="J643" s="309"/>
      <c r="K643" s="309"/>
      <c r="L643" s="309"/>
      <c r="M643" s="309"/>
      <c r="N643" s="309"/>
      <c r="O643" s="309"/>
      <c r="P643" s="309"/>
      <c r="Q643" s="309"/>
      <c r="R643" s="309"/>
      <c r="S643" s="309"/>
      <c r="T643" s="309"/>
      <c r="U643" s="309"/>
      <c r="V643" s="309"/>
      <c r="W643" s="309"/>
      <c r="X643" s="309"/>
      <c r="Y643" s="309"/>
      <c r="Z643" s="309"/>
      <c r="AA643" s="309"/>
      <c r="AB643" s="309"/>
      <c r="AC643" s="309"/>
      <c r="AD643" s="309"/>
      <c r="AE643" s="309"/>
      <c r="AF643" s="309"/>
      <c r="AG643" s="309"/>
      <c r="AH643" s="309"/>
      <c r="AI643" s="309"/>
      <c r="AJ643" s="309"/>
      <c r="AK643" s="309"/>
      <c r="AL643" s="309"/>
      <c r="AM643" s="309"/>
      <c r="AN643" s="309"/>
    </row>
    <row r="644" ht="15.75" customHeight="1">
      <c r="A644" s="309"/>
      <c r="B644" s="309"/>
      <c r="C644" s="309"/>
      <c r="D644" s="309"/>
      <c r="E644" s="309"/>
      <c r="F644" s="309"/>
      <c r="G644" s="309"/>
      <c r="H644" s="309"/>
      <c r="I644" s="309"/>
      <c r="J644" s="309"/>
      <c r="K644" s="309"/>
      <c r="L644" s="309"/>
      <c r="M644" s="309"/>
      <c r="N644" s="309"/>
      <c r="O644" s="309"/>
      <c r="P644" s="309"/>
      <c r="Q644" s="309"/>
      <c r="R644" s="309"/>
      <c r="S644" s="309"/>
      <c r="T644" s="309"/>
      <c r="U644" s="309"/>
      <c r="V644" s="309"/>
      <c r="W644" s="309"/>
      <c r="X644" s="309"/>
      <c r="Y644" s="309"/>
      <c r="Z644" s="309"/>
      <c r="AA644" s="309"/>
      <c r="AB644" s="309"/>
      <c r="AC644" s="309"/>
      <c r="AD644" s="309"/>
      <c r="AE644" s="309"/>
      <c r="AF644" s="309"/>
      <c r="AG644" s="309"/>
      <c r="AH644" s="309"/>
      <c r="AI644" s="309"/>
      <c r="AJ644" s="309"/>
      <c r="AK644" s="309"/>
      <c r="AL644" s="309"/>
      <c r="AM644" s="309"/>
      <c r="AN644" s="309"/>
    </row>
    <row r="645" ht="15.75" customHeight="1">
      <c r="A645" s="309"/>
      <c r="B645" s="309"/>
      <c r="C645" s="309"/>
      <c r="D645" s="309"/>
      <c r="E645" s="309"/>
      <c r="F645" s="309"/>
      <c r="G645" s="309"/>
      <c r="H645" s="309"/>
      <c r="I645" s="309"/>
      <c r="J645" s="309"/>
      <c r="K645" s="309"/>
      <c r="L645" s="309"/>
      <c r="M645" s="309"/>
      <c r="N645" s="309"/>
      <c r="O645" s="309"/>
      <c r="P645" s="309"/>
      <c r="Q645" s="309"/>
      <c r="R645" s="309"/>
      <c r="S645" s="309"/>
      <c r="T645" s="309"/>
      <c r="U645" s="309"/>
      <c r="V645" s="309"/>
      <c r="W645" s="309"/>
      <c r="X645" s="309"/>
      <c r="Y645" s="309"/>
      <c r="Z645" s="309"/>
      <c r="AA645" s="309"/>
      <c r="AB645" s="309"/>
      <c r="AC645" s="309"/>
      <c r="AD645" s="309"/>
      <c r="AE645" s="309"/>
      <c r="AF645" s="309"/>
      <c r="AG645" s="309"/>
      <c r="AH645" s="309"/>
      <c r="AI645" s="309"/>
      <c r="AJ645" s="309"/>
      <c r="AK645" s="309"/>
      <c r="AL645" s="309"/>
      <c r="AM645" s="309"/>
      <c r="AN645" s="309"/>
    </row>
    <row r="646" ht="15.75" customHeight="1">
      <c r="A646" s="309"/>
      <c r="B646" s="309"/>
      <c r="C646" s="309"/>
      <c r="D646" s="309"/>
      <c r="E646" s="309"/>
      <c r="F646" s="309"/>
      <c r="G646" s="309"/>
      <c r="H646" s="309"/>
      <c r="I646" s="309"/>
      <c r="J646" s="309"/>
      <c r="K646" s="309"/>
      <c r="L646" s="309"/>
      <c r="M646" s="309"/>
      <c r="N646" s="309"/>
      <c r="O646" s="309"/>
      <c r="P646" s="309"/>
      <c r="Q646" s="309"/>
      <c r="R646" s="309"/>
      <c r="S646" s="309"/>
      <c r="T646" s="309"/>
      <c r="U646" s="309"/>
      <c r="V646" s="309"/>
      <c r="W646" s="309"/>
      <c r="X646" s="309"/>
      <c r="Y646" s="309"/>
      <c r="Z646" s="309"/>
      <c r="AA646" s="309"/>
      <c r="AB646" s="309"/>
      <c r="AC646" s="309"/>
      <c r="AD646" s="309"/>
      <c r="AE646" s="309"/>
      <c r="AF646" s="309"/>
      <c r="AG646" s="309"/>
      <c r="AH646" s="309"/>
      <c r="AI646" s="309"/>
      <c r="AJ646" s="309"/>
      <c r="AK646" s="309"/>
      <c r="AL646" s="309"/>
      <c r="AM646" s="309"/>
      <c r="AN646" s="309"/>
    </row>
    <row r="647" ht="15.75" customHeight="1">
      <c r="A647" s="309"/>
      <c r="B647" s="309"/>
      <c r="C647" s="309"/>
      <c r="D647" s="309"/>
      <c r="E647" s="309"/>
      <c r="F647" s="309"/>
      <c r="G647" s="309"/>
      <c r="H647" s="309"/>
      <c r="I647" s="309"/>
      <c r="J647" s="309"/>
      <c r="K647" s="309"/>
      <c r="L647" s="309"/>
      <c r="M647" s="309"/>
      <c r="N647" s="309"/>
      <c r="O647" s="309"/>
      <c r="P647" s="309"/>
      <c r="Q647" s="309"/>
      <c r="R647" s="309"/>
      <c r="S647" s="309"/>
      <c r="T647" s="309"/>
      <c r="U647" s="309"/>
      <c r="V647" s="309"/>
      <c r="W647" s="309"/>
      <c r="X647" s="309"/>
      <c r="Y647" s="309"/>
      <c r="Z647" s="309"/>
      <c r="AA647" s="309"/>
      <c r="AB647" s="309"/>
      <c r="AC647" s="309"/>
      <c r="AD647" s="309"/>
      <c r="AE647" s="309"/>
      <c r="AF647" s="309"/>
      <c r="AG647" s="309"/>
      <c r="AH647" s="309"/>
      <c r="AI647" s="309"/>
      <c r="AJ647" s="309"/>
      <c r="AK647" s="309"/>
      <c r="AL647" s="309"/>
      <c r="AM647" s="309"/>
      <c r="AN647" s="309"/>
    </row>
    <row r="648" ht="15.75" customHeight="1">
      <c r="A648" s="309"/>
      <c r="B648" s="309"/>
      <c r="C648" s="309"/>
      <c r="D648" s="309"/>
      <c r="E648" s="309"/>
      <c r="F648" s="309"/>
      <c r="G648" s="309"/>
      <c r="H648" s="309"/>
      <c r="I648" s="309"/>
      <c r="J648" s="309"/>
      <c r="K648" s="309"/>
      <c r="L648" s="309"/>
      <c r="M648" s="309"/>
      <c r="N648" s="309"/>
      <c r="O648" s="309"/>
      <c r="P648" s="309"/>
      <c r="Q648" s="309"/>
      <c r="R648" s="309"/>
      <c r="S648" s="309"/>
      <c r="T648" s="309"/>
      <c r="U648" s="309"/>
      <c r="V648" s="309"/>
      <c r="W648" s="309"/>
      <c r="X648" s="309"/>
      <c r="Y648" s="309"/>
      <c r="Z648" s="309"/>
      <c r="AA648" s="309"/>
      <c r="AB648" s="309"/>
      <c r="AC648" s="309"/>
      <c r="AD648" s="309"/>
      <c r="AE648" s="309"/>
      <c r="AF648" s="309"/>
      <c r="AG648" s="309"/>
      <c r="AH648" s="309"/>
      <c r="AI648" s="309"/>
      <c r="AJ648" s="309"/>
      <c r="AK648" s="309"/>
      <c r="AL648" s="309"/>
      <c r="AM648" s="309"/>
      <c r="AN648" s="309"/>
    </row>
    <row r="649" ht="15.75" customHeight="1">
      <c r="A649" s="309"/>
      <c r="B649" s="309"/>
      <c r="C649" s="309"/>
      <c r="D649" s="309"/>
      <c r="E649" s="309"/>
      <c r="F649" s="309"/>
      <c r="G649" s="309"/>
      <c r="H649" s="309"/>
      <c r="I649" s="309"/>
      <c r="J649" s="309"/>
      <c r="K649" s="309"/>
      <c r="L649" s="309"/>
      <c r="M649" s="309"/>
      <c r="N649" s="309"/>
      <c r="O649" s="309"/>
      <c r="P649" s="309"/>
      <c r="Q649" s="309"/>
      <c r="R649" s="309"/>
      <c r="S649" s="309"/>
      <c r="T649" s="309"/>
      <c r="U649" s="309"/>
      <c r="V649" s="309"/>
      <c r="W649" s="309"/>
      <c r="X649" s="309"/>
      <c r="Y649" s="309"/>
      <c r="Z649" s="309"/>
      <c r="AA649" s="309"/>
      <c r="AB649" s="309"/>
      <c r="AC649" s="309"/>
      <c r="AD649" s="309"/>
      <c r="AE649" s="309"/>
      <c r="AF649" s="309"/>
      <c r="AG649" s="309"/>
      <c r="AH649" s="309"/>
      <c r="AI649" s="309"/>
      <c r="AJ649" s="309"/>
      <c r="AK649" s="309"/>
      <c r="AL649" s="309"/>
      <c r="AM649" s="309"/>
      <c r="AN649" s="309"/>
    </row>
    <row r="650" ht="15.75" customHeight="1">
      <c r="A650" s="309"/>
      <c r="B650" s="309"/>
      <c r="C650" s="309"/>
      <c r="D650" s="309"/>
      <c r="E650" s="309"/>
      <c r="F650" s="309"/>
      <c r="G650" s="309"/>
      <c r="H650" s="309"/>
      <c r="I650" s="309"/>
      <c r="J650" s="309"/>
      <c r="K650" s="309"/>
      <c r="L650" s="309"/>
      <c r="M650" s="309"/>
      <c r="N650" s="309"/>
      <c r="O650" s="309"/>
      <c r="P650" s="309"/>
      <c r="Q650" s="309"/>
      <c r="R650" s="309"/>
      <c r="S650" s="309"/>
      <c r="T650" s="309"/>
      <c r="U650" s="309"/>
      <c r="V650" s="309"/>
      <c r="W650" s="309"/>
      <c r="X650" s="309"/>
      <c r="Y650" s="309"/>
      <c r="Z650" s="309"/>
      <c r="AA650" s="309"/>
      <c r="AB650" s="309"/>
      <c r="AC650" s="309"/>
      <c r="AD650" s="309"/>
      <c r="AE650" s="309"/>
      <c r="AF650" s="309"/>
      <c r="AG650" s="309"/>
      <c r="AH650" s="309"/>
      <c r="AI650" s="309"/>
      <c r="AJ650" s="309"/>
      <c r="AK650" s="309"/>
      <c r="AL650" s="309"/>
      <c r="AM650" s="309"/>
      <c r="AN650" s="309"/>
    </row>
    <row r="651" ht="15.75" customHeight="1">
      <c r="A651" s="309"/>
      <c r="B651" s="309"/>
      <c r="C651" s="309"/>
      <c r="D651" s="309"/>
      <c r="E651" s="309"/>
      <c r="F651" s="309"/>
      <c r="G651" s="309"/>
      <c r="H651" s="309"/>
      <c r="I651" s="309"/>
      <c r="J651" s="309"/>
      <c r="K651" s="309"/>
      <c r="L651" s="309"/>
      <c r="M651" s="309"/>
      <c r="N651" s="309"/>
      <c r="O651" s="309"/>
      <c r="P651" s="309"/>
      <c r="Q651" s="309"/>
      <c r="R651" s="309"/>
      <c r="S651" s="309"/>
      <c r="T651" s="309"/>
      <c r="U651" s="309"/>
      <c r="V651" s="309"/>
      <c r="W651" s="309"/>
      <c r="X651" s="309"/>
      <c r="Y651" s="309"/>
      <c r="Z651" s="309"/>
      <c r="AA651" s="309"/>
      <c r="AB651" s="309"/>
      <c r="AC651" s="309"/>
      <c r="AD651" s="309"/>
      <c r="AE651" s="309"/>
      <c r="AF651" s="309"/>
      <c r="AG651" s="309"/>
      <c r="AH651" s="309"/>
      <c r="AI651" s="309"/>
      <c r="AJ651" s="309"/>
      <c r="AK651" s="309"/>
      <c r="AL651" s="309"/>
      <c r="AM651" s="309"/>
      <c r="AN651" s="309"/>
    </row>
    <row r="652" ht="15.75" customHeight="1">
      <c r="A652" s="309"/>
      <c r="B652" s="309"/>
      <c r="C652" s="309"/>
      <c r="D652" s="309"/>
      <c r="E652" s="309"/>
      <c r="F652" s="309"/>
      <c r="G652" s="309"/>
      <c r="H652" s="309"/>
      <c r="I652" s="309"/>
      <c r="J652" s="309"/>
      <c r="K652" s="309"/>
      <c r="L652" s="309"/>
      <c r="M652" s="309"/>
      <c r="N652" s="309"/>
      <c r="O652" s="309"/>
      <c r="P652" s="309"/>
      <c r="Q652" s="309"/>
      <c r="R652" s="309"/>
      <c r="S652" s="309"/>
      <c r="T652" s="309"/>
      <c r="U652" s="309"/>
      <c r="V652" s="309"/>
      <c r="W652" s="309"/>
      <c r="X652" s="309"/>
      <c r="Y652" s="309"/>
      <c r="Z652" s="309"/>
      <c r="AA652" s="309"/>
      <c r="AB652" s="309"/>
      <c r="AC652" s="309"/>
      <c r="AD652" s="309"/>
      <c r="AE652" s="309"/>
      <c r="AF652" s="309"/>
      <c r="AG652" s="309"/>
      <c r="AH652" s="309"/>
      <c r="AI652" s="309"/>
      <c r="AJ652" s="309"/>
      <c r="AK652" s="309"/>
      <c r="AL652" s="309"/>
      <c r="AM652" s="309"/>
      <c r="AN652" s="309"/>
    </row>
    <row r="653" ht="15.75" customHeight="1">
      <c r="A653" s="309"/>
      <c r="B653" s="309"/>
      <c r="C653" s="309"/>
      <c r="D653" s="309"/>
      <c r="E653" s="309"/>
      <c r="F653" s="309"/>
      <c r="G653" s="309"/>
      <c r="H653" s="309"/>
      <c r="I653" s="309"/>
      <c r="J653" s="309"/>
      <c r="K653" s="309"/>
      <c r="L653" s="309"/>
      <c r="M653" s="309"/>
      <c r="N653" s="309"/>
      <c r="O653" s="309"/>
      <c r="P653" s="309"/>
      <c r="Q653" s="309"/>
      <c r="R653" s="309"/>
      <c r="S653" s="309"/>
      <c r="T653" s="309"/>
      <c r="U653" s="309"/>
      <c r="V653" s="309"/>
      <c r="W653" s="309"/>
      <c r="X653" s="309"/>
      <c r="Y653" s="309"/>
      <c r="Z653" s="309"/>
      <c r="AA653" s="309"/>
      <c r="AB653" s="309"/>
      <c r="AC653" s="309"/>
      <c r="AD653" s="309"/>
      <c r="AE653" s="309"/>
      <c r="AF653" s="309"/>
      <c r="AG653" s="309"/>
      <c r="AH653" s="309"/>
      <c r="AI653" s="309"/>
      <c r="AJ653" s="309"/>
      <c r="AK653" s="309"/>
      <c r="AL653" s="309"/>
      <c r="AM653" s="309"/>
      <c r="AN653" s="309"/>
    </row>
    <row r="654" ht="15.75" customHeight="1">
      <c r="A654" s="309"/>
      <c r="B654" s="309"/>
      <c r="C654" s="309"/>
      <c r="D654" s="309"/>
      <c r="E654" s="309"/>
      <c r="F654" s="309"/>
      <c r="G654" s="309"/>
      <c r="H654" s="309"/>
      <c r="I654" s="309"/>
      <c r="J654" s="309"/>
      <c r="K654" s="309"/>
      <c r="L654" s="309"/>
      <c r="M654" s="309"/>
      <c r="N654" s="309"/>
      <c r="O654" s="309"/>
      <c r="P654" s="309"/>
      <c r="Q654" s="309"/>
      <c r="R654" s="309"/>
      <c r="S654" s="309"/>
      <c r="T654" s="309"/>
      <c r="U654" s="309"/>
      <c r="V654" s="309"/>
      <c r="W654" s="309"/>
      <c r="X654" s="309"/>
      <c r="Y654" s="309"/>
      <c r="Z654" s="309"/>
      <c r="AA654" s="309"/>
      <c r="AB654" s="309"/>
      <c r="AC654" s="309"/>
      <c r="AD654" s="309"/>
      <c r="AE654" s="309"/>
      <c r="AF654" s="309"/>
      <c r="AG654" s="309"/>
      <c r="AH654" s="309"/>
      <c r="AI654" s="309"/>
      <c r="AJ654" s="309"/>
      <c r="AK654" s="309"/>
      <c r="AL654" s="309"/>
      <c r="AM654" s="309"/>
      <c r="AN654" s="309"/>
    </row>
    <row r="655" ht="15.75" customHeight="1">
      <c r="A655" s="309"/>
      <c r="B655" s="309"/>
      <c r="C655" s="309"/>
      <c r="D655" s="309"/>
      <c r="E655" s="309"/>
      <c r="F655" s="309"/>
      <c r="G655" s="309"/>
      <c r="H655" s="309"/>
      <c r="I655" s="309"/>
      <c r="J655" s="309"/>
      <c r="K655" s="309"/>
      <c r="L655" s="309"/>
      <c r="M655" s="309"/>
      <c r="N655" s="309"/>
      <c r="O655" s="309"/>
      <c r="P655" s="309"/>
      <c r="Q655" s="309"/>
      <c r="R655" s="309"/>
      <c r="S655" s="309"/>
      <c r="T655" s="309"/>
      <c r="U655" s="309"/>
      <c r="V655" s="309"/>
      <c r="W655" s="309"/>
      <c r="X655" s="309"/>
      <c r="Y655" s="309"/>
      <c r="Z655" s="309"/>
      <c r="AA655" s="309"/>
      <c r="AB655" s="309"/>
      <c r="AC655" s="309"/>
      <c r="AD655" s="309"/>
      <c r="AE655" s="309"/>
      <c r="AF655" s="309"/>
      <c r="AG655" s="309"/>
      <c r="AH655" s="309"/>
      <c r="AI655" s="309"/>
      <c r="AJ655" s="309"/>
      <c r="AK655" s="309"/>
      <c r="AL655" s="309"/>
      <c r="AM655" s="309"/>
      <c r="AN655" s="309"/>
    </row>
    <row r="656" ht="15.75" customHeight="1">
      <c r="A656" s="309"/>
      <c r="B656" s="309"/>
      <c r="C656" s="309"/>
      <c r="D656" s="309"/>
      <c r="E656" s="309"/>
      <c r="F656" s="309"/>
      <c r="G656" s="309"/>
      <c r="H656" s="309"/>
      <c r="I656" s="309"/>
      <c r="J656" s="309"/>
      <c r="K656" s="309"/>
      <c r="L656" s="309"/>
      <c r="M656" s="309"/>
      <c r="N656" s="309"/>
      <c r="O656" s="309"/>
      <c r="P656" s="309"/>
      <c r="Q656" s="309"/>
      <c r="R656" s="309"/>
      <c r="S656" s="309"/>
      <c r="T656" s="309"/>
      <c r="U656" s="309"/>
      <c r="V656" s="309"/>
      <c r="W656" s="309"/>
      <c r="X656" s="309"/>
      <c r="Y656" s="309"/>
      <c r="Z656" s="309"/>
      <c r="AA656" s="309"/>
      <c r="AB656" s="309"/>
      <c r="AC656" s="309"/>
      <c r="AD656" s="309"/>
      <c r="AE656" s="309"/>
      <c r="AF656" s="309"/>
      <c r="AG656" s="309"/>
      <c r="AH656" s="309"/>
      <c r="AI656" s="309"/>
      <c r="AJ656" s="309"/>
      <c r="AK656" s="309"/>
      <c r="AL656" s="309"/>
      <c r="AM656" s="309"/>
      <c r="AN656" s="309"/>
    </row>
    <row r="657" ht="15.75" customHeight="1">
      <c r="A657" s="309"/>
      <c r="B657" s="309"/>
      <c r="C657" s="309"/>
      <c r="D657" s="309"/>
      <c r="E657" s="309"/>
      <c r="F657" s="309"/>
      <c r="G657" s="309"/>
      <c r="H657" s="309"/>
      <c r="I657" s="309"/>
      <c r="J657" s="309"/>
      <c r="K657" s="309"/>
      <c r="L657" s="309"/>
      <c r="M657" s="309"/>
      <c r="N657" s="309"/>
      <c r="O657" s="309"/>
      <c r="P657" s="309"/>
      <c r="Q657" s="309"/>
      <c r="R657" s="309"/>
      <c r="S657" s="309"/>
      <c r="T657" s="309"/>
      <c r="U657" s="309"/>
      <c r="V657" s="309"/>
      <c r="W657" s="309"/>
      <c r="X657" s="309"/>
      <c r="Y657" s="309"/>
      <c r="Z657" s="309"/>
      <c r="AA657" s="309"/>
      <c r="AB657" s="309"/>
      <c r="AC657" s="309"/>
      <c r="AD657" s="309"/>
      <c r="AE657" s="309"/>
      <c r="AF657" s="309"/>
      <c r="AG657" s="309"/>
      <c r="AH657" s="309"/>
      <c r="AI657" s="309"/>
      <c r="AJ657" s="309"/>
      <c r="AK657" s="309"/>
      <c r="AL657" s="309"/>
      <c r="AM657" s="309"/>
      <c r="AN657" s="309"/>
    </row>
    <row r="658" ht="15.75" customHeight="1">
      <c r="A658" s="309"/>
      <c r="B658" s="309"/>
      <c r="C658" s="309"/>
      <c r="D658" s="309"/>
      <c r="E658" s="309"/>
      <c r="F658" s="309"/>
      <c r="G658" s="309"/>
      <c r="H658" s="309"/>
      <c r="I658" s="309"/>
      <c r="J658" s="309"/>
      <c r="K658" s="309"/>
      <c r="L658" s="309"/>
      <c r="M658" s="309"/>
      <c r="N658" s="309"/>
      <c r="O658" s="309"/>
      <c r="P658" s="309"/>
      <c r="Q658" s="309"/>
      <c r="R658" s="309"/>
      <c r="S658" s="309"/>
      <c r="T658" s="309"/>
      <c r="U658" s="309"/>
      <c r="V658" s="309"/>
      <c r="W658" s="309"/>
      <c r="X658" s="309"/>
      <c r="Y658" s="309"/>
      <c r="Z658" s="309"/>
      <c r="AA658" s="309"/>
      <c r="AB658" s="309"/>
      <c r="AC658" s="309"/>
      <c r="AD658" s="309"/>
      <c r="AE658" s="309"/>
      <c r="AF658" s="309"/>
      <c r="AG658" s="309"/>
      <c r="AH658" s="309"/>
      <c r="AI658" s="309"/>
      <c r="AJ658" s="309"/>
      <c r="AK658" s="309"/>
      <c r="AL658" s="309"/>
      <c r="AM658" s="309"/>
      <c r="AN658" s="309"/>
    </row>
    <row r="659" ht="15.75" customHeight="1">
      <c r="A659" s="309"/>
      <c r="B659" s="309"/>
      <c r="C659" s="309"/>
      <c r="D659" s="309"/>
      <c r="E659" s="309"/>
      <c r="F659" s="309"/>
      <c r="G659" s="309"/>
      <c r="H659" s="309"/>
      <c r="I659" s="309"/>
      <c r="J659" s="309"/>
      <c r="K659" s="309"/>
      <c r="L659" s="309"/>
      <c r="M659" s="309"/>
      <c r="N659" s="309"/>
      <c r="O659" s="309"/>
      <c r="P659" s="309"/>
      <c r="Q659" s="309"/>
      <c r="R659" s="309"/>
      <c r="S659" s="309"/>
      <c r="T659" s="309"/>
      <c r="U659" s="309"/>
      <c r="V659" s="309"/>
      <c r="W659" s="309"/>
      <c r="X659" s="309"/>
      <c r="Y659" s="309"/>
      <c r="Z659" s="309"/>
      <c r="AA659" s="309"/>
      <c r="AB659" s="309"/>
      <c r="AC659" s="309"/>
      <c r="AD659" s="309"/>
      <c r="AE659" s="309"/>
      <c r="AF659" s="309"/>
      <c r="AG659" s="309"/>
      <c r="AH659" s="309"/>
      <c r="AI659" s="309"/>
      <c r="AJ659" s="309"/>
      <c r="AK659" s="309"/>
      <c r="AL659" s="309"/>
      <c r="AM659" s="309"/>
      <c r="AN659" s="309"/>
    </row>
    <row r="660" ht="15.75" customHeight="1">
      <c r="A660" s="309"/>
      <c r="B660" s="309"/>
      <c r="C660" s="309"/>
      <c r="D660" s="309"/>
      <c r="E660" s="309"/>
      <c r="F660" s="309"/>
      <c r="G660" s="309"/>
      <c r="H660" s="309"/>
      <c r="I660" s="309"/>
      <c r="J660" s="309"/>
      <c r="K660" s="309"/>
      <c r="L660" s="309"/>
      <c r="M660" s="309"/>
      <c r="N660" s="309"/>
      <c r="O660" s="309"/>
      <c r="P660" s="309"/>
      <c r="Q660" s="309"/>
      <c r="R660" s="309"/>
      <c r="S660" s="309"/>
      <c r="T660" s="309"/>
      <c r="U660" s="309"/>
      <c r="V660" s="309"/>
      <c r="W660" s="309"/>
      <c r="X660" s="309"/>
      <c r="Y660" s="309"/>
      <c r="Z660" s="309"/>
      <c r="AA660" s="309"/>
      <c r="AB660" s="309"/>
      <c r="AC660" s="309"/>
      <c r="AD660" s="309"/>
      <c r="AE660" s="309"/>
      <c r="AF660" s="309"/>
      <c r="AG660" s="309"/>
      <c r="AH660" s="309"/>
      <c r="AI660" s="309"/>
      <c r="AJ660" s="309"/>
      <c r="AK660" s="309"/>
      <c r="AL660" s="309"/>
      <c r="AM660" s="309"/>
      <c r="AN660" s="309"/>
    </row>
    <row r="661" ht="15.75" customHeight="1">
      <c r="A661" s="309"/>
      <c r="B661" s="309"/>
      <c r="C661" s="309"/>
      <c r="D661" s="309"/>
      <c r="E661" s="309"/>
      <c r="F661" s="309"/>
      <c r="G661" s="309"/>
      <c r="H661" s="309"/>
      <c r="I661" s="309"/>
      <c r="J661" s="309"/>
      <c r="K661" s="309"/>
      <c r="L661" s="309"/>
      <c r="M661" s="309"/>
      <c r="N661" s="309"/>
      <c r="O661" s="309"/>
      <c r="P661" s="309"/>
      <c r="Q661" s="309"/>
      <c r="R661" s="309"/>
      <c r="S661" s="309"/>
      <c r="T661" s="309"/>
      <c r="U661" s="309"/>
      <c r="V661" s="309"/>
      <c r="W661" s="309"/>
      <c r="X661" s="309"/>
      <c r="Y661" s="309"/>
      <c r="Z661" s="309"/>
      <c r="AA661" s="309"/>
      <c r="AB661" s="309"/>
      <c r="AC661" s="309"/>
      <c r="AD661" s="309"/>
      <c r="AE661" s="309"/>
      <c r="AF661" s="309"/>
      <c r="AG661" s="309"/>
      <c r="AH661" s="309"/>
      <c r="AI661" s="309"/>
      <c r="AJ661" s="309"/>
      <c r="AK661" s="309"/>
      <c r="AL661" s="309"/>
      <c r="AM661" s="309"/>
      <c r="AN661" s="309"/>
    </row>
    <row r="662" ht="15.75" customHeight="1">
      <c r="A662" s="309"/>
      <c r="B662" s="309"/>
      <c r="C662" s="309"/>
      <c r="D662" s="309"/>
      <c r="E662" s="309"/>
      <c r="F662" s="309"/>
      <c r="G662" s="309"/>
      <c r="H662" s="309"/>
      <c r="I662" s="309"/>
      <c r="J662" s="309"/>
      <c r="K662" s="309"/>
      <c r="L662" s="309"/>
      <c r="M662" s="309"/>
      <c r="N662" s="309"/>
      <c r="O662" s="309"/>
      <c r="P662" s="309"/>
      <c r="Q662" s="309"/>
      <c r="R662" s="309"/>
      <c r="S662" s="309"/>
      <c r="T662" s="309"/>
      <c r="U662" s="309"/>
      <c r="V662" s="309"/>
      <c r="W662" s="309"/>
      <c r="X662" s="309"/>
      <c r="Y662" s="309"/>
      <c r="Z662" s="309"/>
      <c r="AA662" s="309"/>
      <c r="AB662" s="309"/>
      <c r="AC662" s="309"/>
      <c r="AD662" s="309"/>
      <c r="AE662" s="309"/>
      <c r="AF662" s="309"/>
      <c r="AG662" s="309"/>
      <c r="AH662" s="309"/>
      <c r="AI662" s="309"/>
      <c r="AJ662" s="309"/>
      <c r="AK662" s="309"/>
      <c r="AL662" s="309"/>
      <c r="AM662" s="309"/>
      <c r="AN662" s="309"/>
    </row>
    <row r="663" ht="15.75" customHeight="1">
      <c r="A663" s="309"/>
      <c r="B663" s="309"/>
      <c r="C663" s="309"/>
      <c r="D663" s="309"/>
      <c r="E663" s="309"/>
      <c r="F663" s="309"/>
      <c r="G663" s="309"/>
      <c r="H663" s="309"/>
      <c r="I663" s="309"/>
      <c r="J663" s="309"/>
      <c r="K663" s="309"/>
      <c r="L663" s="309"/>
      <c r="M663" s="309"/>
      <c r="N663" s="309"/>
      <c r="O663" s="309"/>
      <c r="P663" s="309"/>
      <c r="Q663" s="309"/>
      <c r="R663" s="309"/>
      <c r="S663" s="309"/>
      <c r="T663" s="309"/>
      <c r="U663" s="309"/>
      <c r="V663" s="309"/>
      <c r="W663" s="309"/>
      <c r="X663" s="309"/>
      <c r="Y663" s="309"/>
      <c r="Z663" s="309"/>
      <c r="AA663" s="309"/>
      <c r="AB663" s="309"/>
      <c r="AC663" s="309"/>
      <c r="AD663" s="309"/>
      <c r="AE663" s="309"/>
      <c r="AF663" s="309"/>
      <c r="AG663" s="309"/>
      <c r="AH663" s="309"/>
      <c r="AI663" s="309"/>
      <c r="AJ663" s="309"/>
      <c r="AK663" s="309"/>
      <c r="AL663" s="309"/>
      <c r="AM663" s="309"/>
      <c r="AN663" s="309"/>
    </row>
    <row r="664" ht="15.75" customHeight="1">
      <c r="A664" s="309"/>
      <c r="B664" s="309"/>
      <c r="C664" s="309"/>
      <c r="D664" s="309"/>
      <c r="E664" s="309"/>
      <c r="F664" s="309"/>
      <c r="G664" s="309"/>
      <c r="H664" s="309"/>
      <c r="I664" s="309"/>
      <c r="J664" s="309"/>
      <c r="K664" s="309"/>
      <c r="L664" s="309"/>
      <c r="M664" s="309"/>
      <c r="N664" s="309"/>
      <c r="O664" s="309"/>
      <c r="P664" s="309"/>
      <c r="Q664" s="309"/>
      <c r="R664" s="309"/>
      <c r="S664" s="309"/>
      <c r="T664" s="309"/>
      <c r="U664" s="309"/>
      <c r="V664" s="309"/>
      <c r="W664" s="309"/>
      <c r="X664" s="309"/>
      <c r="Y664" s="309"/>
      <c r="Z664" s="309"/>
      <c r="AA664" s="309"/>
      <c r="AB664" s="309"/>
      <c r="AC664" s="309"/>
      <c r="AD664" s="309"/>
      <c r="AE664" s="309"/>
      <c r="AF664" s="309"/>
      <c r="AG664" s="309"/>
      <c r="AH664" s="309"/>
      <c r="AI664" s="309"/>
      <c r="AJ664" s="309"/>
      <c r="AK664" s="309"/>
      <c r="AL664" s="309"/>
      <c r="AM664" s="309"/>
      <c r="AN664" s="309"/>
    </row>
    <row r="665" ht="15.75" customHeight="1">
      <c r="A665" s="309"/>
      <c r="B665" s="309"/>
      <c r="C665" s="309"/>
      <c r="D665" s="309"/>
      <c r="E665" s="309"/>
      <c r="F665" s="309"/>
      <c r="G665" s="309"/>
      <c r="H665" s="309"/>
      <c r="I665" s="309"/>
      <c r="J665" s="309"/>
      <c r="K665" s="309"/>
      <c r="L665" s="309"/>
      <c r="M665" s="309"/>
      <c r="N665" s="309"/>
      <c r="O665" s="309"/>
      <c r="P665" s="309"/>
      <c r="Q665" s="309"/>
      <c r="R665" s="309"/>
      <c r="S665" s="309"/>
      <c r="T665" s="309"/>
      <c r="U665" s="309"/>
      <c r="V665" s="309"/>
      <c r="W665" s="309"/>
      <c r="X665" s="309"/>
      <c r="Y665" s="309"/>
      <c r="Z665" s="309"/>
      <c r="AA665" s="309"/>
      <c r="AB665" s="309"/>
      <c r="AC665" s="309"/>
      <c r="AD665" s="309"/>
      <c r="AE665" s="309"/>
      <c r="AF665" s="309"/>
      <c r="AG665" s="309"/>
      <c r="AH665" s="309"/>
      <c r="AI665" s="309"/>
      <c r="AJ665" s="309"/>
      <c r="AK665" s="309"/>
      <c r="AL665" s="309"/>
      <c r="AM665" s="309"/>
      <c r="AN665" s="309"/>
    </row>
    <row r="666" ht="15.75" customHeight="1">
      <c r="A666" s="309"/>
      <c r="B666" s="309"/>
      <c r="C666" s="309"/>
      <c r="D666" s="309"/>
      <c r="E666" s="309"/>
      <c r="F666" s="309"/>
      <c r="G666" s="309"/>
      <c r="H666" s="309"/>
      <c r="I666" s="309"/>
      <c r="J666" s="309"/>
      <c r="K666" s="309"/>
      <c r="L666" s="309"/>
      <c r="M666" s="309"/>
      <c r="N666" s="309"/>
      <c r="O666" s="309"/>
      <c r="P666" s="309"/>
      <c r="Q666" s="309"/>
      <c r="R666" s="309"/>
      <c r="S666" s="309"/>
      <c r="T666" s="309"/>
      <c r="U666" s="309"/>
      <c r="V666" s="309"/>
      <c r="W666" s="309"/>
      <c r="X666" s="309"/>
      <c r="Y666" s="309"/>
      <c r="Z666" s="309"/>
      <c r="AA666" s="309"/>
      <c r="AB666" s="309"/>
      <c r="AC666" s="309"/>
      <c r="AD666" s="309"/>
      <c r="AE666" s="309"/>
      <c r="AF666" s="309"/>
      <c r="AG666" s="309"/>
      <c r="AH666" s="309"/>
      <c r="AI666" s="309"/>
      <c r="AJ666" s="309"/>
      <c r="AK666" s="309"/>
      <c r="AL666" s="309"/>
      <c r="AM666" s="309"/>
      <c r="AN666" s="309"/>
    </row>
    <row r="667" ht="15.75" customHeight="1">
      <c r="A667" s="309"/>
      <c r="B667" s="309"/>
      <c r="C667" s="309"/>
      <c r="D667" s="309"/>
      <c r="E667" s="309"/>
      <c r="F667" s="309"/>
      <c r="G667" s="309"/>
      <c r="H667" s="309"/>
      <c r="I667" s="309"/>
      <c r="J667" s="309"/>
      <c r="K667" s="309"/>
      <c r="L667" s="309"/>
      <c r="M667" s="309"/>
      <c r="N667" s="309"/>
      <c r="O667" s="309"/>
      <c r="P667" s="309"/>
      <c r="Q667" s="309"/>
      <c r="R667" s="309"/>
      <c r="S667" s="309"/>
      <c r="T667" s="309"/>
      <c r="U667" s="309"/>
      <c r="V667" s="309"/>
      <c r="W667" s="309"/>
      <c r="X667" s="309"/>
      <c r="Y667" s="309"/>
      <c r="Z667" s="309"/>
      <c r="AA667" s="309"/>
      <c r="AB667" s="309"/>
      <c r="AC667" s="309"/>
      <c r="AD667" s="309"/>
      <c r="AE667" s="309"/>
      <c r="AF667" s="309"/>
      <c r="AG667" s="309"/>
      <c r="AH667" s="309"/>
      <c r="AI667" s="309"/>
      <c r="AJ667" s="309"/>
      <c r="AK667" s="309"/>
      <c r="AL667" s="309"/>
      <c r="AM667" s="309"/>
      <c r="AN667" s="309"/>
    </row>
    <row r="668" ht="15.75" customHeight="1">
      <c r="A668" s="309"/>
      <c r="B668" s="309"/>
      <c r="C668" s="309"/>
      <c r="D668" s="309"/>
      <c r="E668" s="309"/>
      <c r="F668" s="309"/>
      <c r="G668" s="309"/>
      <c r="H668" s="309"/>
      <c r="I668" s="309"/>
      <c r="J668" s="309"/>
      <c r="K668" s="309"/>
      <c r="L668" s="309"/>
      <c r="M668" s="309"/>
      <c r="N668" s="309"/>
      <c r="O668" s="309"/>
      <c r="P668" s="309"/>
      <c r="Q668" s="309"/>
      <c r="R668" s="309"/>
      <c r="S668" s="309"/>
      <c r="T668" s="309"/>
      <c r="U668" s="309"/>
      <c r="V668" s="309"/>
      <c r="W668" s="309"/>
      <c r="X668" s="309"/>
      <c r="Y668" s="309"/>
      <c r="Z668" s="309"/>
      <c r="AA668" s="309"/>
      <c r="AB668" s="309"/>
      <c r="AC668" s="309"/>
      <c r="AD668" s="309"/>
      <c r="AE668" s="309"/>
      <c r="AF668" s="309"/>
      <c r="AG668" s="309"/>
      <c r="AH668" s="309"/>
      <c r="AI668" s="309"/>
      <c r="AJ668" s="309"/>
      <c r="AK668" s="309"/>
      <c r="AL668" s="309"/>
      <c r="AM668" s="309"/>
      <c r="AN668" s="309"/>
    </row>
    <row r="669" ht="15.75" customHeight="1">
      <c r="A669" s="309"/>
      <c r="B669" s="309"/>
      <c r="C669" s="309"/>
      <c r="D669" s="309"/>
      <c r="E669" s="309"/>
      <c r="F669" s="309"/>
      <c r="G669" s="309"/>
      <c r="H669" s="309"/>
      <c r="I669" s="309"/>
      <c r="J669" s="309"/>
      <c r="K669" s="309"/>
      <c r="L669" s="309"/>
      <c r="M669" s="309"/>
      <c r="N669" s="309"/>
      <c r="O669" s="309"/>
      <c r="P669" s="309"/>
      <c r="Q669" s="309"/>
      <c r="R669" s="309"/>
      <c r="S669" s="309"/>
      <c r="T669" s="309"/>
      <c r="U669" s="309"/>
      <c r="V669" s="309"/>
      <c r="W669" s="309"/>
      <c r="X669" s="309"/>
      <c r="Y669" s="309"/>
      <c r="Z669" s="309"/>
      <c r="AA669" s="309"/>
      <c r="AB669" s="309"/>
      <c r="AC669" s="309"/>
      <c r="AD669" s="309"/>
      <c r="AE669" s="309"/>
      <c r="AF669" s="309"/>
      <c r="AG669" s="309"/>
      <c r="AH669" s="309"/>
      <c r="AI669" s="309"/>
      <c r="AJ669" s="309"/>
      <c r="AK669" s="309"/>
      <c r="AL669" s="309"/>
      <c r="AM669" s="309"/>
      <c r="AN669" s="309"/>
    </row>
    <row r="670" ht="15.75" customHeight="1">
      <c r="A670" s="309"/>
      <c r="B670" s="309"/>
      <c r="C670" s="309"/>
      <c r="D670" s="309"/>
      <c r="E670" s="309"/>
      <c r="F670" s="309"/>
      <c r="G670" s="309"/>
      <c r="H670" s="309"/>
      <c r="I670" s="309"/>
      <c r="J670" s="309"/>
      <c r="K670" s="309"/>
      <c r="L670" s="309"/>
      <c r="M670" s="309"/>
      <c r="N670" s="309"/>
      <c r="O670" s="309"/>
      <c r="P670" s="309"/>
      <c r="Q670" s="309"/>
      <c r="R670" s="309"/>
      <c r="S670" s="309"/>
      <c r="T670" s="309"/>
      <c r="U670" s="309"/>
      <c r="V670" s="309"/>
      <c r="W670" s="309"/>
      <c r="X670" s="309"/>
      <c r="Y670" s="309"/>
      <c r="Z670" s="309"/>
      <c r="AA670" s="309"/>
      <c r="AB670" s="309"/>
      <c r="AC670" s="309"/>
      <c r="AD670" s="309"/>
      <c r="AE670" s="309"/>
      <c r="AF670" s="309"/>
      <c r="AG670" s="309"/>
      <c r="AH670" s="309"/>
      <c r="AI670" s="309"/>
      <c r="AJ670" s="309"/>
      <c r="AK670" s="309"/>
      <c r="AL670" s="309"/>
      <c r="AM670" s="309"/>
      <c r="AN670" s="309"/>
    </row>
    <row r="671" ht="15.75" customHeight="1">
      <c r="A671" s="309"/>
      <c r="B671" s="309"/>
      <c r="C671" s="309"/>
      <c r="D671" s="309"/>
      <c r="E671" s="309"/>
      <c r="F671" s="309"/>
      <c r="G671" s="309"/>
      <c r="H671" s="309"/>
      <c r="I671" s="309"/>
      <c r="J671" s="309"/>
      <c r="K671" s="309"/>
      <c r="L671" s="309"/>
      <c r="M671" s="309"/>
      <c r="N671" s="309"/>
      <c r="O671" s="309"/>
      <c r="P671" s="309"/>
      <c r="Q671" s="309"/>
      <c r="R671" s="309"/>
      <c r="S671" s="309"/>
      <c r="T671" s="309"/>
      <c r="U671" s="309"/>
      <c r="V671" s="309"/>
      <c r="W671" s="309"/>
      <c r="X671" s="309"/>
      <c r="Y671" s="309"/>
      <c r="Z671" s="309"/>
      <c r="AA671" s="309"/>
      <c r="AB671" s="309"/>
      <c r="AC671" s="309"/>
      <c r="AD671" s="309"/>
      <c r="AE671" s="309"/>
      <c r="AF671" s="309"/>
      <c r="AG671" s="309"/>
      <c r="AH671" s="309"/>
      <c r="AI671" s="309"/>
      <c r="AJ671" s="309"/>
      <c r="AK671" s="309"/>
      <c r="AL671" s="309"/>
      <c r="AM671" s="309"/>
      <c r="AN671" s="309"/>
    </row>
    <row r="672" ht="15.75" customHeight="1">
      <c r="A672" s="309"/>
      <c r="B672" s="309"/>
      <c r="C672" s="309"/>
      <c r="D672" s="309"/>
      <c r="E672" s="309"/>
      <c r="F672" s="309"/>
      <c r="G672" s="309"/>
      <c r="H672" s="309"/>
      <c r="I672" s="309"/>
      <c r="J672" s="309"/>
      <c r="K672" s="309"/>
      <c r="L672" s="309"/>
      <c r="M672" s="309"/>
      <c r="N672" s="309"/>
      <c r="O672" s="309"/>
      <c r="P672" s="309"/>
      <c r="Q672" s="309"/>
      <c r="R672" s="309"/>
      <c r="S672" s="309"/>
      <c r="T672" s="309"/>
      <c r="U672" s="309"/>
      <c r="V672" s="309"/>
      <c r="W672" s="309"/>
      <c r="X672" s="309"/>
      <c r="Y672" s="309"/>
      <c r="Z672" s="309"/>
      <c r="AA672" s="309"/>
      <c r="AB672" s="309"/>
      <c r="AC672" s="309"/>
      <c r="AD672" s="309"/>
      <c r="AE672" s="309"/>
      <c r="AF672" s="309"/>
      <c r="AG672" s="309"/>
      <c r="AH672" s="309"/>
      <c r="AI672" s="309"/>
      <c r="AJ672" s="309"/>
      <c r="AK672" s="309"/>
      <c r="AL672" s="309"/>
      <c r="AM672" s="309"/>
      <c r="AN672" s="309"/>
    </row>
    <row r="673" ht="15.75" customHeight="1">
      <c r="A673" s="309"/>
      <c r="B673" s="309"/>
      <c r="C673" s="309"/>
      <c r="D673" s="309"/>
      <c r="E673" s="309"/>
      <c r="F673" s="309"/>
      <c r="G673" s="309"/>
      <c r="H673" s="309"/>
      <c r="I673" s="309"/>
      <c r="J673" s="309"/>
      <c r="K673" s="309"/>
      <c r="L673" s="309"/>
      <c r="M673" s="309"/>
      <c r="N673" s="309"/>
      <c r="O673" s="309"/>
      <c r="P673" s="309"/>
      <c r="Q673" s="309"/>
      <c r="R673" s="309"/>
      <c r="S673" s="309"/>
      <c r="T673" s="309"/>
      <c r="U673" s="309"/>
      <c r="V673" s="309"/>
      <c r="W673" s="309"/>
      <c r="X673" s="309"/>
      <c r="Y673" s="309"/>
      <c r="Z673" s="309"/>
      <c r="AA673" s="309"/>
      <c r="AB673" s="309"/>
      <c r="AC673" s="309"/>
      <c r="AD673" s="309"/>
      <c r="AE673" s="309"/>
      <c r="AF673" s="309"/>
      <c r="AG673" s="309"/>
      <c r="AH673" s="309"/>
      <c r="AI673" s="309"/>
      <c r="AJ673" s="309"/>
      <c r="AK673" s="309"/>
      <c r="AL673" s="309"/>
      <c r="AM673" s="309"/>
      <c r="AN673" s="309"/>
    </row>
    <row r="674" ht="15.75" customHeight="1">
      <c r="A674" s="309"/>
      <c r="B674" s="309"/>
      <c r="C674" s="309"/>
      <c r="D674" s="309"/>
      <c r="E674" s="309"/>
      <c r="F674" s="309"/>
      <c r="G674" s="309"/>
      <c r="H674" s="309"/>
      <c r="I674" s="309"/>
      <c r="J674" s="309"/>
      <c r="K674" s="309"/>
      <c r="L674" s="309"/>
      <c r="M674" s="309"/>
      <c r="N674" s="309"/>
      <c r="O674" s="309"/>
      <c r="P674" s="309"/>
      <c r="Q674" s="309"/>
      <c r="R674" s="309"/>
      <c r="S674" s="309"/>
      <c r="T674" s="309"/>
      <c r="U674" s="309"/>
      <c r="V674" s="309"/>
      <c r="W674" s="309"/>
      <c r="X674" s="309"/>
      <c r="Y674" s="309"/>
      <c r="Z674" s="309"/>
      <c r="AA674" s="309"/>
      <c r="AB674" s="309"/>
      <c r="AC674" s="309"/>
      <c r="AD674" s="309"/>
      <c r="AE674" s="309"/>
      <c r="AF674" s="309"/>
      <c r="AG674" s="309"/>
      <c r="AH674" s="309"/>
      <c r="AI674" s="309"/>
      <c r="AJ674" s="309"/>
      <c r="AK674" s="309"/>
      <c r="AL674" s="309"/>
      <c r="AM674" s="309"/>
      <c r="AN674" s="309"/>
    </row>
    <row r="675" ht="15.75" customHeight="1">
      <c r="A675" s="309"/>
      <c r="B675" s="309"/>
      <c r="C675" s="309"/>
      <c r="D675" s="309"/>
      <c r="E675" s="309"/>
      <c r="F675" s="309"/>
      <c r="G675" s="309"/>
      <c r="H675" s="309"/>
      <c r="I675" s="309"/>
      <c r="J675" s="309"/>
      <c r="K675" s="309"/>
      <c r="L675" s="309"/>
      <c r="M675" s="309"/>
      <c r="N675" s="309"/>
      <c r="O675" s="309"/>
      <c r="P675" s="309"/>
      <c r="Q675" s="309"/>
      <c r="R675" s="309"/>
      <c r="S675" s="309"/>
      <c r="T675" s="309"/>
      <c r="U675" s="309"/>
      <c r="V675" s="309"/>
      <c r="W675" s="309"/>
      <c r="X675" s="309"/>
      <c r="Y675" s="309"/>
      <c r="Z675" s="309"/>
      <c r="AA675" s="309"/>
      <c r="AB675" s="309"/>
      <c r="AC675" s="309"/>
      <c r="AD675" s="309"/>
      <c r="AE675" s="309"/>
      <c r="AF675" s="309"/>
      <c r="AG675" s="309"/>
      <c r="AH675" s="309"/>
      <c r="AI675" s="309"/>
      <c r="AJ675" s="309"/>
      <c r="AK675" s="309"/>
      <c r="AL675" s="309"/>
      <c r="AM675" s="309"/>
      <c r="AN675" s="309"/>
    </row>
    <row r="676" ht="15.75" customHeight="1">
      <c r="A676" s="309"/>
      <c r="B676" s="309"/>
      <c r="C676" s="309"/>
      <c r="D676" s="309"/>
      <c r="E676" s="309"/>
      <c r="F676" s="309"/>
      <c r="G676" s="309"/>
      <c r="H676" s="309"/>
      <c r="I676" s="309"/>
      <c r="J676" s="309"/>
      <c r="K676" s="309"/>
      <c r="L676" s="309"/>
      <c r="M676" s="309"/>
      <c r="N676" s="309"/>
      <c r="O676" s="309"/>
      <c r="P676" s="309"/>
      <c r="Q676" s="309"/>
      <c r="R676" s="309"/>
      <c r="S676" s="309"/>
      <c r="T676" s="309"/>
      <c r="U676" s="309"/>
      <c r="V676" s="309"/>
      <c r="W676" s="309"/>
      <c r="X676" s="309"/>
      <c r="Y676" s="309"/>
      <c r="Z676" s="309"/>
      <c r="AA676" s="309"/>
      <c r="AB676" s="309"/>
      <c r="AC676" s="309"/>
      <c r="AD676" s="309"/>
      <c r="AE676" s="309"/>
      <c r="AF676" s="309"/>
      <c r="AG676" s="309"/>
      <c r="AH676" s="309"/>
      <c r="AI676" s="309"/>
      <c r="AJ676" s="309"/>
      <c r="AK676" s="309"/>
      <c r="AL676" s="309"/>
      <c r="AM676" s="309"/>
      <c r="AN676" s="309"/>
    </row>
    <row r="677" ht="15.75" customHeight="1">
      <c r="A677" s="309"/>
      <c r="B677" s="309"/>
      <c r="C677" s="309"/>
      <c r="D677" s="309"/>
      <c r="E677" s="309"/>
      <c r="F677" s="309"/>
      <c r="G677" s="309"/>
      <c r="H677" s="309"/>
      <c r="I677" s="309"/>
      <c r="J677" s="309"/>
      <c r="K677" s="309"/>
      <c r="L677" s="309"/>
      <c r="M677" s="309"/>
      <c r="N677" s="309"/>
      <c r="O677" s="309"/>
      <c r="P677" s="309"/>
      <c r="Q677" s="309"/>
      <c r="R677" s="309"/>
      <c r="S677" s="309"/>
      <c r="T677" s="309"/>
      <c r="U677" s="309"/>
      <c r="V677" s="309"/>
      <c r="W677" s="309"/>
      <c r="X677" s="309"/>
      <c r="Y677" s="309"/>
      <c r="Z677" s="309"/>
      <c r="AA677" s="309"/>
      <c r="AB677" s="309"/>
      <c r="AC677" s="309"/>
      <c r="AD677" s="309"/>
      <c r="AE677" s="309"/>
      <c r="AF677" s="309"/>
      <c r="AG677" s="309"/>
      <c r="AH677" s="309"/>
      <c r="AI677" s="309"/>
      <c r="AJ677" s="309"/>
      <c r="AK677" s="309"/>
      <c r="AL677" s="309"/>
      <c r="AM677" s="309"/>
      <c r="AN677" s="309"/>
    </row>
    <row r="678" ht="15.75" customHeight="1">
      <c r="A678" s="309"/>
      <c r="B678" s="309"/>
      <c r="C678" s="309"/>
      <c r="D678" s="309"/>
      <c r="E678" s="309"/>
      <c r="F678" s="309"/>
      <c r="G678" s="309"/>
      <c r="H678" s="309"/>
      <c r="I678" s="309"/>
      <c r="J678" s="309"/>
      <c r="K678" s="309"/>
      <c r="L678" s="309"/>
      <c r="M678" s="309"/>
      <c r="N678" s="309"/>
      <c r="O678" s="309"/>
      <c r="P678" s="309"/>
      <c r="Q678" s="309"/>
      <c r="R678" s="309"/>
      <c r="S678" s="309"/>
      <c r="T678" s="309"/>
      <c r="U678" s="309"/>
      <c r="V678" s="309"/>
      <c r="W678" s="309"/>
      <c r="X678" s="309"/>
      <c r="Y678" s="309"/>
      <c r="Z678" s="309"/>
      <c r="AA678" s="309"/>
      <c r="AB678" s="309"/>
      <c r="AC678" s="309"/>
      <c r="AD678" s="309"/>
      <c r="AE678" s="309"/>
      <c r="AF678" s="309"/>
      <c r="AG678" s="309"/>
      <c r="AH678" s="309"/>
      <c r="AI678" s="309"/>
      <c r="AJ678" s="309"/>
      <c r="AK678" s="309"/>
      <c r="AL678" s="309"/>
      <c r="AM678" s="309"/>
      <c r="AN678" s="309"/>
    </row>
    <row r="679" ht="15.75" customHeight="1">
      <c r="A679" s="309"/>
      <c r="B679" s="309"/>
      <c r="C679" s="309"/>
      <c r="D679" s="309"/>
      <c r="E679" s="309"/>
      <c r="F679" s="309"/>
      <c r="G679" s="309"/>
      <c r="H679" s="309"/>
      <c r="I679" s="309"/>
      <c r="J679" s="309"/>
      <c r="K679" s="309"/>
      <c r="L679" s="309"/>
      <c r="M679" s="309"/>
      <c r="N679" s="309"/>
      <c r="O679" s="309"/>
      <c r="P679" s="309"/>
      <c r="Q679" s="309"/>
      <c r="R679" s="309"/>
      <c r="S679" s="309"/>
      <c r="T679" s="309"/>
      <c r="U679" s="309"/>
      <c r="V679" s="309"/>
      <c r="W679" s="309"/>
      <c r="X679" s="309"/>
      <c r="Y679" s="309"/>
      <c r="Z679" s="309"/>
      <c r="AA679" s="309"/>
      <c r="AB679" s="309"/>
      <c r="AC679" s="309"/>
      <c r="AD679" s="309"/>
      <c r="AE679" s="309"/>
      <c r="AF679" s="309"/>
      <c r="AG679" s="309"/>
      <c r="AH679" s="309"/>
      <c r="AI679" s="309"/>
      <c r="AJ679" s="309"/>
      <c r="AK679" s="309"/>
      <c r="AL679" s="309"/>
      <c r="AM679" s="309"/>
      <c r="AN679" s="309"/>
    </row>
    <row r="680" ht="15.75" customHeight="1">
      <c r="A680" s="309"/>
      <c r="B680" s="309"/>
      <c r="C680" s="309"/>
      <c r="D680" s="309"/>
      <c r="E680" s="309"/>
      <c r="F680" s="309"/>
      <c r="G680" s="309"/>
      <c r="H680" s="309"/>
      <c r="I680" s="309"/>
      <c r="J680" s="309"/>
      <c r="K680" s="309"/>
      <c r="L680" s="309"/>
      <c r="M680" s="309"/>
      <c r="N680" s="309"/>
      <c r="O680" s="309"/>
      <c r="P680" s="309"/>
      <c r="Q680" s="309"/>
      <c r="R680" s="309"/>
      <c r="S680" s="309"/>
      <c r="T680" s="309"/>
      <c r="U680" s="309"/>
      <c r="V680" s="309"/>
      <c r="W680" s="309"/>
      <c r="X680" s="309"/>
      <c r="Y680" s="309"/>
      <c r="Z680" s="309"/>
      <c r="AA680" s="309"/>
      <c r="AB680" s="309"/>
      <c r="AC680" s="309"/>
      <c r="AD680" s="309"/>
      <c r="AE680" s="309"/>
      <c r="AF680" s="309"/>
      <c r="AG680" s="309"/>
      <c r="AH680" s="309"/>
      <c r="AI680" s="309"/>
      <c r="AJ680" s="309"/>
      <c r="AK680" s="309"/>
      <c r="AL680" s="309"/>
      <c r="AM680" s="309"/>
      <c r="AN680" s="309"/>
    </row>
    <row r="681" ht="15.75" customHeight="1">
      <c r="A681" s="309"/>
      <c r="B681" s="309"/>
      <c r="C681" s="309"/>
      <c r="D681" s="309"/>
      <c r="E681" s="309"/>
      <c r="F681" s="309"/>
      <c r="G681" s="309"/>
      <c r="H681" s="309"/>
      <c r="I681" s="309"/>
      <c r="J681" s="309"/>
      <c r="K681" s="309"/>
      <c r="L681" s="309"/>
      <c r="M681" s="309"/>
      <c r="N681" s="309"/>
      <c r="O681" s="309"/>
      <c r="P681" s="309"/>
      <c r="Q681" s="309"/>
      <c r="R681" s="309"/>
      <c r="S681" s="309"/>
      <c r="T681" s="309"/>
      <c r="U681" s="309"/>
      <c r="V681" s="309"/>
      <c r="W681" s="309"/>
      <c r="X681" s="309"/>
      <c r="Y681" s="309"/>
      <c r="Z681" s="309"/>
      <c r="AA681" s="309"/>
      <c r="AB681" s="309"/>
      <c r="AC681" s="309"/>
      <c r="AD681" s="309"/>
      <c r="AE681" s="309"/>
      <c r="AF681" s="309"/>
      <c r="AG681" s="309"/>
      <c r="AH681" s="309"/>
      <c r="AI681" s="309"/>
      <c r="AJ681" s="309"/>
      <c r="AK681" s="309"/>
      <c r="AL681" s="309"/>
      <c r="AM681" s="309"/>
      <c r="AN681" s="309"/>
    </row>
    <row r="682" ht="15.75" customHeight="1">
      <c r="A682" s="309"/>
      <c r="B682" s="309"/>
      <c r="C682" s="309"/>
      <c r="D682" s="309"/>
      <c r="E682" s="309"/>
      <c r="F682" s="309"/>
      <c r="G682" s="309"/>
      <c r="H682" s="309"/>
      <c r="I682" s="309"/>
      <c r="J682" s="309"/>
      <c r="K682" s="309"/>
      <c r="L682" s="309"/>
      <c r="M682" s="309"/>
      <c r="N682" s="309"/>
      <c r="O682" s="309"/>
      <c r="P682" s="309"/>
      <c r="Q682" s="309"/>
      <c r="R682" s="309"/>
      <c r="S682" s="309"/>
      <c r="T682" s="309"/>
      <c r="U682" s="309"/>
      <c r="V682" s="309"/>
      <c r="W682" s="309"/>
      <c r="X682" s="309"/>
      <c r="Y682" s="309"/>
      <c r="Z682" s="309"/>
      <c r="AA682" s="309"/>
      <c r="AB682" s="309"/>
      <c r="AC682" s="309"/>
      <c r="AD682" s="309"/>
      <c r="AE682" s="309"/>
      <c r="AF682" s="309"/>
      <c r="AG682" s="309"/>
      <c r="AH682" s="309"/>
      <c r="AI682" s="309"/>
      <c r="AJ682" s="309"/>
      <c r="AK682" s="309"/>
      <c r="AL682" s="309"/>
      <c r="AM682" s="309"/>
      <c r="AN682" s="309"/>
    </row>
    <row r="683" ht="15.75" customHeight="1">
      <c r="A683" s="309"/>
      <c r="B683" s="309"/>
      <c r="C683" s="309"/>
      <c r="D683" s="309"/>
      <c r="E683" s="309"/>
      <c r="F683" s="309"/>
      <c r="G683" s="309"/>
      <c r="H683" s="309"/>
      <c r="I683" s="309"/>
      <c r="J683" s="309"/>
      <c r="K683" s="309"/>
      <c r="L683" s="309"/>
      <c r="M683" s="309"/>
      <c r="N683" s="309"/>
      <c r="O683" s="309"/>
      <c r="P683" s="309"/>
      <c r="Q683" s="309"/>
      <c r="R683" s="309"/>
      <c r="S683" s="309"/>
      <c r="T683" s="309"/>
      <c r="U683" s="309"/>
      <c r="V683" s="309"/>
      <c r="W683" s="309"/>
      <c r="X683" s="309"/>
      <c r="Y683" s="309"/>
      <c r="Z683" s="309"/>
      <c r="AA683" s="309"/>
      <c r="AB683" s="309"/>
      <c r="AC683" s="309"/>
      <c r="AD683" s="309"/>
      <c r="AE683" s="309"/>
      <c r="AF683" s="309"/>
      <c r="AG683" s="309"/>
      <c r="AH683" s="309"/>
      <c r="AI683" s="309"/>
      <c r="AJ683" s="309"/>
      <c r="AK683" s="309"/>
      <c r="AL683" s="309"/>
      <c r="AM683" s="309"/>
      <c r="AN683" s="309"/>
    </row>
    <row r="684" ht="15.75" customHeight="1">
      <c r="A684" s="309"/>
      <c r="B684" s="309"/>
      <c r="C684" s="309"/>
      <c r="D684" s="309"/>
      <c r="E684" s="309"/>
      <c r="F684" s="309"/>
      <c r="G684" s="309"/>
      <c r="H684" s="309"/>
      <c r="I684" s="309"/>
      <c r="J684" s="309"/>
      <c r="K684" s="309"/>
      <c r="L684" s="309"/>
      <c r="M684" s="309"/>
      <c r="N684" s="309"/>
      <c r="O684" s="309"/>
      <c r="P684" s="309"/>
      <c r="Q684" s="309"/>
      <c r="R684" s="309"/>
      <c r="S684" s="309"/>
      <c r="T684" s="309"/>
      <c r="U684" s="309"/>
      <c r="V684" s="309"/>
      <c r="W684" s="309"/>
      <c r="X684" s="309"/>
      <c r="Y684" s="309"/>
      <c r="Z684" s="309"/>
      <c r="AA684" s="309"/>
      <c r="AB684" s="309"/>
      <c r="AC684" s="309"/>
      <c r="AD684" s="309"/>
      <c r="AE684" s="309"/>
      <c r="AF684" s="309"/>
      <c r="AG684" s="309"/>
      <c r="AH684" s="309"/>
      <c r="AI684" s="309"/>
      <c r="AJ684" s="309"/>
      <c r="AK684" s="309"/>
      <c r="AL684" s="309"/>
      <c r="AM684" s="309"/>
      <c r="AN684" s="309"/>
    </row>
    <row r="685" ht="15.75" customHeight="1">
      <c r="A685" s="309"/>
      <c r="B685" s="309"/>
      <c r="C685" s="309"/>
      <c r="D685" s="309"/>
      <c r="E685" s="309"/>
      <c r="F685" s="309"/>
      <c r="G685" s="309"/>
      <c r="H685" s="309"/>
      <c r="I685" s="309"/>
      <c r="J685" s="309"/>
      <c r="K685" s="309"/>
      <c r="L685" s="309"/>
      <c r="M685" s="309"/>
      <c r="N685" s="309"/>
      <c r="O685" s="309"/>
      <c r="P685" s="309"/>
      <c r="Q685" s="309"/>
      <c r="R685" s="309"/>
      <c r="S685" s="309"/>
      <c r="T685" s="309"/>
      <c r="U685" s="309"/>
      <c r="V685" s="309"/>
      <c r="W685" s="309"/>
      <c r="X685" s="309"/>
      <c r="Y685" s="309"/>
      <c r="Z685" s="309"/>
      <c r="AA685" s="309"/>
      <c r="AB685" s="309"/>
      <c r="AC685" s="309"/>
      <c r="AD685" s="309"/>
      <c r="AE685" s="309"/>
      <c r="AF685" s="309"/>
      <c r="AG685" s="309"/>
      <c r="AH685" s="309"/>
      <c r="AI685" s="309"/>
      <c r="AJ685" s="309"/>
      <c r="AK685" s="309"/>
      <c r="AL685" s="309"/>
      <c r="AM685" s="309"/>
      <c r="AN685" s="309"/>
    </row>
    <row r="686" ht="15.75" customHeight="1">
      <c r="A686" s="309"/>
      <c r="B686" s="309"/>
      <c r="C686" s="309"/>
      <c r="D686" s="309"/>
      <c r="E686" s="309"/>
      <c r="F686" s="309"/>
      <c r="G686" s="309"/>
      <c r="H686" s="309"/>
      <c r="I686" s="309"/>
      <c r="J686" s="309"/>
      <c r="K686" s="309"/>
      <c r="L686" s="309"/>
      <c r="M686" s="309"/>
      <c r="N686" s="309"/>
      <c r="O686" s="309"/>
      <c r="P686" s="309"/>
      <c r="Q686" s="309"/>
      <c r="R686" s="309"/>
      <c r="S686" s="309"/>
      <c r="T686" s="309"/>
      <c r="U686" s="309"/>
      <c r="V686" s="309"/>
      <c r="W686" s="309"/>
      <c r="X686" s="309"/>
      <c r="Y686" s="309"/>
      <c r="Z686" s="309"/>
      <c r="AA686" s="309"/>
      <c r="AB686" s="309"/>
      <c r="AC686" s="309"/>
      <c r="AD686" s="309"/>
      <c r="AE686" s="309"/>
      <c r="AF686" s="309"/>
      <c r="AG686" s="309"/>
      <c r="AH686" s="309"/>
      <c r="AI686" s="309"/>
      <c r="AJ686" s="309"/>
      <c r="AK686" s="309"/>
      <c r="AL686" s="309"/>
      <c r="AM686" s="309"/>
      <c r="AN686" s="309"/>
    </row>
    <row r="687" ht="15.75" customHeight="1">
      <c r="A687" s="309"/>
      <c r="B687" s="309"/>
      <c r="C687" s="309"/>
      <c r="D687" s="309"/>
      <c r="E687" s="309"/>
      <c r="F687" s="309"/>
      <c r="G687" s="309"/>
      <c r="H687" s="309"/>
      <c r="I687" s="309"/>
      <c r="J687" s="309"/>
      <c r="K687" s="309"/>
      <c r="L687" s="309"/>
      <c r="M687" s="309"/>
      <c r="N687" s="309"/>
      <c r="O687" s="309"/>
      <c r="P687" s="309"/>
      <c r="Q687" s="309"/>
      <c r="R687" s="309"/>
      <c r="S687" s="309"/>
      <c r="T687" s="309"/>
      <c r="U687" s="309"/>
      <c r="V687" s="309"/>
      <c r="W687" s="309"/>
      <c r="X687" s="309"/>
      <c r="Y687" s="309"/>
      <c r="Z687" s="309"/>
      <c r="AA687" s="309"/>
      <c r="AB687" s="309"/>
      <c r="AC687" s="309"/>
      <c r="AD687" s="309"/>
      <c r="AE687" s="309"/>
      <c r="AF687" s="309"/>
      <c r="AG687" s="309"/>
      <c r="AH687" s="309"/>
      <c r="AI687" s="309"/>
      <c r="AJ687" s="309"/>
      <c r="AK687" s="309"/>
      <c r="AL687" s="309"/>
      <c r="AM687" s="309"/>
      <c r="AN687" s="309"/>
    </row>
    <row r="688" ht="15.75" customHeight="1">
      <c r="A688" s="309"/>
      <c r="B688" s="309"/>
      <c r="C688" s="309"/>
      <c r="D688" s="309"/>
      <c r="E688" s="309"/>
      <c r="F688" s="309"/>
      <c r="G688" s="309"/>
      <c r="H688" s="309"/>
      <c r="I688" s="309"/>
      <c r="J688" s="309"/>
      <c r="K688" s="309"/>
      <c r="L688" s="309"/>
      <c r="M688" s="309"/>
      <c r="N688" s="309"/>
      <c r="O688" s="309"/>
      <c r="P688" s="309"/>
      <c r="Q688" s="309"/>
      <c r="R688" s="309"/>
      <c r="S688" s="309"/>
      <c r="T688" s="309"/>
      <c r="U688" s="309"/>
      <c r="V688" s="309"/>
      <c r="W688" s="309"/>
      <c r="X688" s="309"/>
      <c r="Y688" s="309"/>
      <c r="Z688" s="309"/>
      <c r="AA688" s="309"/>
      <c r="AB688" s="309"/>
      <c r="AC688" s="309"/>
      <c r="AD688" s="309"/>
      <c r="AE688" s="309"/>
      <c r="AF688" s="309"/>
      <c r="AG688" s="309"/>
      <c r="AH688" s="309"/>
      <c r="AI688" s="309"/>
      <c r="AJ688" s="309"/>
      <c r="AK688" s="309"/>
      <c r="AL688" s="309"/>
      <c r="AM688" s="309"/>
      <c r="AN688" s="309"/>
    </row>
    <row r="689" ht="15.75" customHeight="1">
      <c r="A689" s="309"/>
      <c r="B689" s="309"/>
      <c r="C689" s="309"/>
      <c r="D689" s="309"/>
      <c r="E689" s="309"/>
      <c r="F689" s="309"/>
      <c r="G689" s="309"/>
      <c r="H689" s="309"/>
      <c r="I689" s="309"/>
      <c r="J689" s="309"/>
      <c r="K689" s="309"/>
      <c r="L689" s="309"/>
      <c r="M689" s="309"/>
      <c r="N689" s="309"/>
      <c r="O689" s="309"/>
      <c r="P689" s="309"/>
      <c r="Q689" s="309"/>
      <c r="R689" s="309"/>
      <c r="S689" s="309"/>
      <c r="T689" s="309"/>
      <c r="U689" s="309"/>
      <c r="V689" s="309"/>
      <c r="W689" s="309"/>
      <c r="X689" s="309"/>
      <c r="Y689" s="309"/>
      <c r="Z689" s="309"/>
      <c r="AA689" s="309"/>
      <c r="AB689" s="309"/>
      <c r="AC689" s="309"/>
      <c r="AD689" s="309"/>
      <c r="AE689" s="309"/>
      <c r="AF689" s="309"/>
      <c r="AG689" s="309"/>
      <c r="AH689" s="309"/>
      <c r="AI689" s="309"/>
      <c r="AJ689" s="309"/>
      <c r="AK689" s="309"/>
      <c r="AL689" s="309"/>
      <c r="AM689" s="309"/>
      <c r="AN689" s="309"/>
    </row>
    <row r="690" ht="15.75" customHeight="1">
      <c r="A690" s="309"/>
      <c r="B690" s="309"/>
      <c r="C690" s="309"/>
      <c r="D690" s="309"/>
      <c r="E690" s="309"/>
      <c r="F690" s="309"/>
      <c r="G690" s="309"/>
      <c r="H690" s="309"/>
      <c r="I690" s="309"/>
      <c r="J690" s="309"/>
      <c r="K690" s="309"/>
      <c r="L690" s="309"/>
      <c r="M690" s="309"/>
      <c r="N690" s="309"/>
      <c r="O690" s="309"/>
      <c r="P690" s="309"/>
      <c r="Q690" s="309"/>
      <c r="R690" s="309"/>
      <c r="S690" s="309"/>
      <c r="T690" s="309"/>
      <c r="U690" s="309"/>
      <c r="V690" s="309"/>
      <c r="W690" s="309"/>
      <c r="X690" s="309"/>
      <c r="Y690" s="309"/>
      <c r="Z690" s="309"/>
      <c r="AA690" s="309"/>
      <c r="AB690" s="309"/>
      <c r="AC690" s="309"/>
      <c r="AD690" s="309"/>
      <c r="AE690" s="309"/>
      <c r="AF690" s="309"/>
      <c r="AG690" s="309"/>
      <c r="AH690" s="309"/>
      <c r="AI690" s="309"/>
      <c r="AJ690" s="309"/>
      <c r="AK690" s="309"/>
      <c r="AL690" s="309"/>
      <c r="AM690" s="309"/>
      <c r="AN690" s="309"/>
    </row>
    <row r="691" ht="15.75" customHeight="1">
      <c r="A691" s="309"/>
      <c r="B691" s="309"/>
      <c r="C691" s="309"/>
      <c r="D691" s="309"/>
      <c r="E691" s="309"/>
      <c r="F691" s="309"/>
      <c r="G691" s="309"/>
      <c r="H691" s="309"/>
      <c r="I691" s="309"/>
      <c r="J691" s="309"/>
      <c r="K691" s="309"/>
      <c r="L691" s="309"/>
      <c r="M691" s="309"/>
      <c r="N691" s="309"/>
      <c r="O691" s="309"/>
      <c r="P691" s="309"/>
      <c r="Q691" s="309"/>
      <c r="R691" s="309"/>
      <c r="S691" s="309"/>
      <c r="T691" s="309"/>
      <c r="U691" s="309"/>
      <c r="V691" s="309"/>
      <c r="W691" s="309"/>
      <c r="X691" s="309"/>
      <c r="Y691" s="309"/>
      <c r="Z691" s="309"/>
      <c r="AA691" s="309"/>
      <c r="AB691" s="309"/>
      <c r="AC691" s="309"/>
      <c r="AD691" s="309"/>
      <c r="AE691" s="309"/>
      <c r="AF691" s="309"/>
      <c r="AG691" s="309"/>
      <c r="AH691" s="309"/>
      <c r="AI691" s="309"/>
      <c r="AJ691" s="309"/>
      <c r="AK691" s="309"/>
      <c r="AL691" s="309"/>
      <c r="AM691" s="309"/>
      <c r="AN691" s="309"/>
    </row>
    <row r="692" ht="15.75" customHeight="1">
      <c r="A692" s="309"/>
      <c r="B692" s="309"/>
      <c r="C692" s="309"/>
      <c r="D692" s="309"/>
      <c r="E692" s="309"/>
      <c r="F692" s="309"/>
      <c r="G692" s="309"/>
      <c r="H692" s="309"/>
      <c r="I692" s="309"/>
      <c r="J692" s="309"/>
      <c r="K692" s="309"/>
      <c r="L692" s="309"/>
      <c r="M692" s="309"/>
      <c r="N692" s="309"/>
      <c r="O692" s="309"/>
      <c r="P692" s="309"/>
      <c r="Q692" s="309"/>
      <c r="R692" s="309"/>
      <c r="S692" s="309"/>
      <c r="T692" s="309"/>
      <c r="U692" s="309"/>
      <c r="V692" s="309"/>
      <c r="W692" s="309"/>
      <c r="X692" s="309"/>
      <c r="Y692" s="309"/>
      <c r="Z692" s="309"/>
      <c r="AA692" s="309"/>
      <c r="AB692" s="309"/>
      <c r="AC692" s="309"/>
      <c r="AD692" s="309"/>
      <c r="AE692" s="309"/>
      <c r="AF692" s="309"/>
      <c r="AG692" s="309"/>
      <c r="AH692" s="309"/>
      <c r="AI692" s="309"/>
      <c r="AJ692" s="309"/>
      <c r="AK692" s="309"/>
      <c r="AL692" s="309"/>
      <c r="AM692" s="309"/>
      <c r="AN692" s="309"/>
    </row>
    <row r="693" ht="15.75" customHeight="1">
      <c r="A693" s="309"/>
      <c r="B693" s="309"/>
      <c r="C693" s="309"/>
      <c r="D693" s="309"/>
      <c r="E693" s="309"/>
      <c r="F693" s="309"/>
      <c r="G693" s="309"/>
      <c r="H693" s="309"/>
      <c r="I693" s="309"/>
      <c r="J693" s="309"/>
      <c r="K693" s="309"/>
      <c r="L693" s="309"/>
      <c r="M693" s="309"/>
      <c r="N693" s="309"/>
      <c r="O693" s="309"/>
      <c r="P693" s="309"/>
      <c r="Q693" s="309"/>
      <c r="R693" s="309"/>
      <c r="S693" s="309"/>
      <c r="T693" s="309"/>
      <c r="U693" s="309"/>
      <c r="V693" s="309"/>
      <c r="W693" s="309"/>
      <c r="X693" s="309"/>
      <c r="Y693" s="309"/>
      <c r="Z693" s="309"/>
      <c r="AA693" s="309"/>
      <c r="AB693" s="309"/>
      <c r="AC693" s="309"/>
      <c r="AD693" s="309"/>
      <c r="AE693" s="309"/>
      <c r="AF693" s="309"/>
      <c r="AG693" s="309"/>
      <c r="AH693" s="309"/>
      <c r="AI693" s="309"/>
      <c r="AJ693" s="309"/>
      <c r="AK693" s="309"/>
      <c r="AL693" s="309"/>
      <c r="AM693" s="309"/>
      <c r="AN693" s="309"/>
    </row>
    <row r="694" ht="15.75" customHeight="1">
      <c r="A694" s="309"/>
      <c r="B694" s="309"/>
      <c r="C694" s="309"/>
      <c r="D694" s="309"/>
      <c r="E694" s="309"/>
      <c r="F694" s="309"/>
      <c r="G694" s="309"/>
      <c r="H694" s="309"/>
      <c r="I694" s="309"/>
      <c r="J694" s="309"/>
      <c r="K694" s="309"/>
      <c r="L694" s="309"/>
      <c r="M694" s="309"/>
      <c r="N694" s="309"/>
      <c r="O694" s="309"/>
      <c r="P694" s="309"/>
      <c r="Q694" s="309"/>
      <c r="R694" s="309"/>
      <c r="S694" s="309"/>
      <c r="T694" s="309"/>
      <c r="U694" s="309"/>
      <c r="V694" s="309"/>
      <c r="W694" s="309"/>
      <c r="X694" s="309"/>
      <c r="Y694" s="309"/>
      <c r="Z694" s="309"/>
      <c r="AA694" s="309"/>
      <c r="AB694" s="309"/>
      <c r="AC694" s="309"/>
      <c r="AD694" s="309"/>
      <c r="AE694" s="309"/>
      <c r="AF694" s="309"/>
      <c r="AG694" s="309"/>
      <c r="AH694" s="309"/>
      <c r="AI694" s="309"/>
      <c r="AJ694" s="309"/>
      <c r="AK694" s="309"/>
      <c r="AL694" s="309"/>
      <c r="AM694" s="309"/>
      <c r="AN694" s="309"/>
    </row>
    <row r="695" ht="15.75" customHeight="1">
      <c r="A695" s="309"/>
      <c r="B695" s="309"/>
      <c r="C695" s="309"/>
      <c r="D695" s="309"/>
      <c r="E695" s="309"/>
      <c r="F695" s="309"/>
      <c r="G695" s="309"/>
      <c r="H695" s="309"/>
      <c r="I695" s="309"/>
      <c r="J695" s="309"/>
      <c r="K695" s="309"/>
      <c r="L695" s="309"/>
      <c r="M695" s="309"/>
      <c r="N695" s="309"/>
      <c r="O695" s="309"/>
      <c r="P695" s="309"/>
      <c r="Q695" s="309"/>
      <c r="R695" s="309"/>
      <c r="S695" s="309"/>
      <c r="T695" s="309"/>
      <c r="U695" s="309"/>
      <c r="V695" s="309"/>
      <c r="W695" s="309"/>
      <c r="X695" s="309"/>
      <c r="Y695" s="309"/>
      <c r="Z695" s="309"/>
      <c r="AA695" s="309"/>
      <c r="AB695" s="309"/>
      <c r="AC695" s="309"/>
      <c r="AD695" s="309"/>
      <c r="AE695" s="309"/>
      <c r="AF695" s="309"/>
      <c r="AG695" s="309"/>
      <c r="AH695" s="309"/>
      <c r="AI695" s="309"/>
      <c r="AJ695" s="309"/>
      <c r="AK695" s="309"/>
      <c r="AL695" s="309"/>
      <c r="AM695" s="309"/>
      <c r="AN695" s="309"/>
    </row>
    <row r="696" ht="15.75" customHeight="1">
      <c r="A696" s="309"/>
      <c r="B696" s="309"/>
      <c r="C696" s="309"/>
      <c r="D696" s="309"/>
      <c r="E696" s="309"/>
      <c r="F696" s="309"/>
      <c r="G696" s="309"/>
      <c r="H696" s="309"/>
      <c r="I696" s="309"/>
      <c r="J696" s="309"/>
      <c r="K696" s="309"/>
      <c r="L696" s="309"/>
      <c r="M696" s="309"/>
      <c r="N696" s="309"/>
      <c r="O696" s="309"/>
      <c r="P696" s="309"/>
      <c r="Q696" s="309"/>
      <c r="R696" s="309"/>
      <c r="S696" s="309"/>
      <c r="T696" s="309"/>
      <c r="U696" s="309"/>
      <c r="V696" s="309"/>
      <c r="W696" s="309"/>
      <c r="X696" s="309"/>
      <c r="Y696" s="309"/>
      <c r="Z696" s="309"/>
      <c r="AA696" s="309"/>
      <c r="AB696" s="309"/>
      <c r="AC696" s="309"/>
      <c r="AD696" s="309"/>
      <c r="AE696" s="309"/>
      <c r="AF696" s="309"/>
      <c r="AG696" s="309"/>
      <c r="AH696" s="309"/>
      <c r="AI696" s="309"/>
      <c r="AJ696" s="309"/>
      <c r="AK696" s="309"/>
      <c r="AL696" s="309"/>
      <c r="AM696" s="309"/>
      <c r="AN696" s="309"/>
    </row>
    <row r="697" ht="15.75" customHeight="1">
      <c r="A697" s="309"/>
      <c r="B697" s="309"/>
      <c r="C697" s="309"/>
      <c r="D697" s="309"/>
      <c r="E697" s="309"/>
      <c r="F697" s="309"/>
      <c r="G697" s="309"/>
      <c r="H697" s="309"/>
      <c r="I697" s="309"/>
      <c r="J697" s="309"/>
      <c r="K697" s="309"/>
      <c r="L697" s="309"/>
      <c r="M697" s="309"/>
      <c r="N697" s="309"/>
      <c r="O697" s="309"/>
      <c r="P697" s="309"/>
      <c r="Q697" s="309"/>
      <c r="R697" s="309"/>
      <c r="S697" s="309"/>
      <c r="T697" s="309"/>
      <c r="U697" s="309"/>
      <c r="V697" s="309"/>
      <c r="W697" s="309"/>
      <c r="X697" s="309"/>
      <c r="Y697" s="309"/>
      <c r="Z697" s="309"/>
      <c r="AA697" s="309"/>
      <c r="AB697" s="309"/>
      <c r="AC697" s="309"/>
      <c r="AD697" s="309"/>
      <c r="AE697" s="309"/>
      <c r="AF697" s="309"/>
      <c r="AG697" s="309"/>
      <c r="AH697" s="309"/>
      <c r="AI697" s="309"/>
      <c r="AJ697" s="309"/>
      <c r="AK697" s="309"/>
      <c r="AL697" s="309"/>
      <c r="AM697" s="309"/>
      <c r="AN697" s="309"/>
    </row>
    <row r="698" ht="15.75" customHeight="1">
      <c r="A698" s="309"/>
      <c r="B698" s="309"/>
      <c r="C698" s="309"/>
      <c r="D698" s="309"/>
      <c r="E698" s="309"/>
      <c r="F698" s="309"/>
      <c r="G698" s="309"/>
      <c r="H698" s="309"/>
      <c r="I698" s="309"/>
      <c r="J698" s="309"/>
      <c r="K698" s="309"/>
      <c r="L698" s="309"/>
      <c r="M698" s="309"/>
      <c r="N698" s="309"/>
      <c r="O698" s="309"/>
      <c r="P698" s="309"/>
      <c r="Q698" s="309"/>
      <c r="R698" s="309"/>
      <c r="S698" s="309"/>
      <c r="T698" s="309"/>
      <c r="U698" s="309"/>
      <c r="V698" s="309"/>
      <c r="W698" s="309"/>
      <c r="X698" s="309"/>
      <c r="Y698" s="309"/>
      <c r="Z698" s="309"/>
      <c r="AA698" s="309"/>
      <c r="AB698" s="309"/>
      <c r="AC698" s="309"/>
      <c r="AD698" s="309"/>
      <c r="AE698" s="309"/>
      <c r="AF698" s="309"/>
      <c r="AG698" s="309"/>
      <c r="AH698" s="309"/>
      <c r="AI698" s="309"/>
      <c r="AJ698" s="309"/>
      <c r="AK698" s="309"/>
      <c r="AL698" s="309"/>
      <c r="AM698" s="309"/>
      <c r="AN698" s="309"/>
    </row>
    <row r="699" ht="15.75" customHeight="1">
      <c r="A699" s="309"/>
      <c r="B699" s="309"/>
      <c r="C699" s="309"/>
      <c r="D699" s="309"/>
      <c r="E699" s="309"/>
      <c r="F699" s="309"/>
      <c r="G699" s="309"/>
      <c r="H699" s="309"/>
      <c r="I699" s="309"/>
      <c r="J699" s="309"/>
      <c r="K699" s="309"/>
      <c r="L699" s="309"/>
      <c r="M699" s="309"/>
      <c r="N699" s="309"/>
      <c r="O699" s="309"/>
      <c r="P699" s="309"/>
      <c r="Q699" s="309"/>
      <c r="R699" s="309"/>
      <c r="S699" s="309"/>
      <c r="T699" s="309"/>
      <c r="U699" s="309"/>
      <c r="V699" s="309"/>
      <c r="W699" s="309"/>
      <c r="X699" s="309"/>
      <c r="Y699" s="309"/>
      <c r="Z699" s="309"/>
      <c r="AA699" s="309"/>
      <c r="AB699" s="309"/>
      <c r="AC699" s="309"/>
      <c r="AD699" s="309"/>
      <c r="AE699" s="309"/>
      <c r="AF699" s="309"/>
      <c r="AG699" s="309"/>
      <c r="AH699" s="309"/>
      <c r="AI699" s="309"/>
      <c r="AJ699" s="309"/>
      <c r="AK699" s="309"/>
      <c r="AL699" s="309"/>
      <c r="AM699" s="309"/>
      <c r="AN699" s="309"/>
    </row>
    <row r="700" ht="15.75" customHeight="1">
      <c r="A700" s="309"/>
      <c r="B700" s="309"/>
      <c r="C700" s="309"/>
      <c r="D700" s="309"/>
      <c r="E700" s="309"/>
      <c r="F700" s="309"/>
      <c r="G700" s="309"/>
      <c r="H700" s="309"/>
      <c r="I700" s="309"/>
      <c r="J700" s="309"/>
      <c r="K700" s="309"/>
      <c r="L700" s="309"/>
      <c r="M700" s="309"/>
      <c r="N700" s="309"/>
      <c r="O700" s="309"/>
      <c r="P700" s="309"/>
      <c r="Q700" s="309"/>
      <c r="R700" s="309"/>
      <c r="S700" s="309"/>
      <c r="T700" s="309"/>
      <c r="U700" s="309"/>
      <c r="V700" s="309"/>
      <c r="W700" s="309"/>
      <c r="X700" s="309"/>
      <c r="Y700" s="309"/>
      <c r="Z700" s="309"/>
      <c r="AA700" s="309"/>
      <c r="AB700" s="309"/>
      <c r="AC700" s="309"/>
      <c r="AD700" s="309"/>
      <c r="AE700" s="309"/>
      <c r="AF700" s="309"/>
      <c r="AG700" s="309"/>
      <c r="AH700" s="309"/>
      <c r="AI700" s="309"/>
      <c r="AJ700" s="309"/>
      <c r="AK700" s="309"/>
      <c r="AL700" s="309"/>
      <c r="AM700" s="309"/>
      <c r="AN700" s="309"/>
    </row>
    <row r="701" ht="15.75" customHeight="1">
      <c r="A701" s="309"/>
      <c r="B701" s="309"/>
      <c r="C701" s="309"/>
      <c r="D701" s="309"/>
      <c r="E701" s="309"/>
      <c r="F701" s="309"/>
      <c r="G701" s="309"/>
      <c r="H701" s="309"/>
      <c r="I701" s="309"/>
      <c r="J701" s="309"/>
      <c r="K701" s="309"/>
      <c r="L701" s="309"/>
      <c r="M701" s="309"/>
      <c r="N701" s="309"/>
      <c r="O701" s="309"/>
      <c r="P701" s="309"/>
      <c r="Q701" s="309"/>
      <c r="R701" s="309"/>
      <c r="S701" s="309"/>
      <c r="T701" s="309"/>
      <c r="U701" s="309"/>
      <c r="V701" s="309"/>
      <c r="W701" s="309"/>
      <c r="X701" s="309"/>
      <c r="Y701" s="309"/>
      <c r="Z701" s="309"/>
      <c r="AA701" s="309"/>
      <c r="AB701" s="309"/>
      <c r="AC701" s="309"/>
      <c r="AD701" s="309"/>
      <c r="AE701" s="309"/>
      <c r="AF701" s="309"/>
      <c r="AG701" s="309"/>
      <c r="AH701" s="309"/>
      <c r="AI701" s="309"/>
      <c r="AJ701" s="309"/>
      <c r="AK701" s="309"/>
      <c r="AL701" s="309"/>
      <c r="AM701" s="309"/>
      <c r="AN701" s="309"/>
    </row>
    <row r="702" ht="15.75" customHeight="1">
      <c r="A702" s="309"/>
      <c r="B702" s="309"/>
      <c r="C702" s="309"/>
      <c r="D702" s="309"/>
      <c r="E702" s="309"/>
      <c r="F702" s="309"/>
      <c r="G702" s="309"/>
      <c r="H702" s="309"/>
      <c r="I702" s="309"/>
      <c r="J702" s="309"/>
      <c r="K702" s="309"/>
      <c r="L702" s="309"/>
      <c r="M702" s="309"/>
      <c r="N702" s="309"/>
      <c r="O702" s="309"/>
      <c r="P702" s="309"/>
      <c r="Q702" s="309"/>
      <c r="R702" s="309"/>
      <c r="S702" s="309"/>
      <c r="T702" s="309"/>
      <c r="U702" s="309"/>
      <c r="V702" s="309"/>
      <c r="W702" s="309"/>
      <c r="X702" s="309"/>
      <c r="Y702" s="309"/>
      <c r="Z702" s="309"/>
      <c r="AA702" s="309"/>
      <c r="AB702" s="309"/>
      <c r="AC702" s="309"/>
      <c r="AD702" s="309"/>
      <c r="AE702" s="309"/>
      <c r="AF702" s="309"/>
      <c r="AG702" s="309"/>
      <c r="AH702" s="309"/>
      <c r="AI702" s="309"/>
      <c r="AJ702" s="309"/>
      <c r="AK702" s="309"/>
      <c r="AL702" s="309"/>
      <c r="AM702" s="309"/>
      <c r="AN702" s="309"/>
    </row>
    <row r="703" ht="15.75" customHeight="1">
      <c r="A703" s="309"/>
      <c r="B703" s="309"/>
      <c r="C703" s="309"/>
      <c r="D703" s="309"/>
      <c r="E703" s="309"/>
      <c r="F703" s="309"/>
      <c r="G703" s="309"/>
      <c r="H703" s="309"/>
      <c r="I703" s="309"/>
      <c r="J703" s="309"/>
      <c r="K703" s="309"/>
      <c r="L703" s="309"/>
      <c r="M703" s="309"/>
      <c r="N703" s="309"/>
      <c r="O703" s="309"/>
      <c r="P703" s="309"/>
      <c r="Q703" s="309"/>
      <c r="R703" s="309"/>
      <c r="S703" s="309"/>
      <c r="T703" s="309"/>
      <c r="U703" s="309"/>
      <c r="V703" s="309"/>
      <c r="W703" s="309"/>
      <c r="X703" s="309"/>
      <c r="Y703" s="309"/>
      <c r="Z703" s="309"/>
      <c r="AA703" s="309"/>
      <c r="AB703" s="309"/>
      <c r="AC703" s="309"/>
      <c r="AD703" s="309"/>
      <c r="AE703" s="309"/>
      <c r="AF703" s="309"/>
      <c r="AG703" s="309"/>
      <c r="AH703" s="309"/>
      <c r="AI703" s="309"/>
      <c r="AJ703" s="309"/>
      <c r="AK703" s="309"/>
      <c r="AL703" s="309"/>
      <c r="AM703" s="309"/>
      <c r="AN703" s="309"/>
    </row>
    <row r="704" ht="15.75" customHeight="1">
      <c r="A704" s="309"/>
      <c r="B704" s="309"/>
      <c r="C704" s="309"/>
      <c r="D704" s="309"/>
      <c r="E704" s="309"/>
      <c r="F704" s="309"/>
      <c r="G704" s="309"/>
      <c r="H704" s="309"/>
      <c r="I704" s="309"/>
      <c r="J704" s="309"/>
      <c r="K704" s="309"/>
      <c r="L704" s="309"/>
      <c r="M704" s="309"/>
      <c r="N704" s="309"/>
      <c r="O704" s="309"/>
      <c r="P704" s="309"/>
      <c r="Q704" s="309"/>
      <c r="R704" s="309"/>
      <c r="S704" s="309"/>
      <c r="T704" s="309"/>
      <c r="U704" s="309"/>
      <c r="V704" s="309"/>
      <c r="W704" s="309"/>
      <c r="X704" s="309"/>
      <c r="Y704" s="309"/>
      <c r="Z704" s="309"/>
      <c r="AA704" s="309"/>
      <c r="AB704" s="309"/>
      <c r="AC704" s="309"/>
      <c r="AD704" s="309"/>
      <c r="AE704" s="309"/>
      <c r="AF704" s="309"/>
      <c r="AG704" s="309"/>
      <c r="AH704" s="309"/>
      <c r="AI704" s="309"/>
      <c r="AJ704" s="309"/>
      <c r="AK704" s="309"/>
      <c r="AL704" s="309"/>
      <c r="AM704" s="309"/>
      <c r="AN704" s="309"/>
    </row>
    <row r="705" ht="15.75" customHeight="1">
      <c r="A705" s="309"/>
      <c r="B705" s="309"/>
      <c r="C705" s="309"/>
      <c r="D705" s="309"/>
      <c r="E705" s="309"/>
      <c r="F705" s="309"/>
      <c r="G705" s="309"/>
      <c r="H705" s="309"/>
      <c r="I705" s="309"/>
      <c r="J705" s="309"/>
      <c r="K705" s="309"/>
      <c r="L705" s="309"/>
      <c r="M705" s="309"/>
      <c r="N705" s="309"/>
      <c r="O705" s="309"/>
      <c r="P705" s="309"/>
      <c r="Q705" s="309"/>
      <c r="R705" s="309"/>
      <c r="S705" s="309"/>
      <c r="T705" s="309"/>
      <c r="U705" s="309"/>
      <c r="V705" s="309"/>
      <c r="W705" s="309"/>
      <c r="X705" s="309"/>
      <c r="Y705" s="309"/>
      <c r="Z705" s="309"/>
      <c r="AA705" s="309"/>
      <c r="AB705" s="309"/>
      <c r="AC705" s="309"/>
      <c r="AD705" s="309"/>
      <c r="AE705" s="309"/>
      <c r="AF705" s="309"/>
      <c r="AG705" s="309"/>
      <c r="AH705" s="309"/>
      <c r="AI705" s="309"/>
      <c r="AJ705" s="309"/>
      <c r="AK705" s="309"/>
      <c r="AL705" s="309"/>
      <c r="AM705" s="309"/>
      <c r="AN705" s="309"/>
    </row>
    <row r="706" ht="15.75" customHeight="1">
      <c r="A706" s="309"/>
      <c r="B706" s="309"/>
      <c r="C706" s="309"/>
      <c r="D706" s="309"/>
      <c r="E706" s="309"/>
      <c r="F706" s="309"/>
      <c r="G706" s="309"/>
      <c r="H706" s="309"/>
      <c r="I706" s="309"/>
      <c r="J706" s="309"/>
      <c r="K706" s="309"/>
      <c r="L706" s="309"/>
      <c r="M706" s="309"/>
      <c r="N706" s="309"/>
      <c r="O706" s="309"/>
      <c r="P706" s="309"/>
      <c r="Q706" s="309"/>
      <c r="R706" s="309"/>
      <c r="S706" s="309"/>
      <c r="T706" s="309"/>
      <c r="U706" s="309"/>
      <c r="V706" s="309"/>
      <c r="W706" s="309"/>
      <c r="X706" s="309"/>
      <c r="Y706" s="309"/>
      <c r="Z706" s="309"/>
      <c r="AA706" s="309"/>
      <c r="AB706" s="309"/>
      <c r="AC706" s="309"/>
      <c r="AD706" s="309"/>
      <c r="AE706" s="309"/>
      <c r="AF706" s="309"/>
      <c r="AG706" s="309"/>
      <c r="AH706" s="309"/>
      <c r="AI706" s="309"/>
      <c r="AJ706" s="309"/>
      <c r="AK706" s="309"/>
      <c r="AL706" s="309"/>
      <c r="AM706" s="309"/>
      <c r="AN706" s="309"/>
    </row>
    <row r="707" ht="15.75" customHeight="1">
      <c r="A707" s="309"/>
      <c r="B707" s="309"/>
      <c r="C707" s="309"/>
      <c r="D707" s="309"/>
      <c r="E707" s="309"/>
      <c r="F707" s="309"/>
      <c r="G707" s="309"/>
      <c r="H707" s="309"/>
      <c r="I707" s="309"/>
      <c r="J707" s="309"/>
      <c r="K707" s="309"/>
      <c r="L707" s="309"/>
      <c r="M707" s="309"/>
      <c r="N707" s="309"/>
      <c r="O707" s="309"/>
      <c r="P707" s="309"/>
      <c r="Q707" s="309"/>
      <c r="R707" s="309"/>
      <c r="S707" s="309"/>
      <c r="T707" s="309"/>
      <c r="U707" s="309"/>
      <c r="V707" s="309"/>
      <c r="W707" s="309"/>
      <c r="X707" s="309"/>
      <c r="Y707" s="309"/>
      <c r="Z707" s="309"/>
      <c r="AA707" s="309"/>
      <c r="AB707" s="309"/>
      <c r="AC707" s="309"/>
      <c r="AD707" s="309"/>
      <c r="AE707" s="309"/>
      <c r="AF707" s="309"/>
      <c r="AG707" s="309"/>
      <c r="AH707" s="309"/>
      <c r="AI707" s="309"/>
      <c r="AJ707" s="309"/>
      <c r="AK707" s="309"/>
      <c r="AL707" s="309"/>
      <c r="AM707" s="309"/>
      <c r="AN707" s="309"/>
    </row>
    <row r="708" ht="15.75" customHeight="1">
      <c r="A708" s="309"/>
      <c r="B708" s="309"/>
      <c r="C708" s="309"/>
      <c r="D708" s="309"/>
      <c r="E708" s="309"/>
      <c r="F708" s="309"/>
      <c r="G708" s="309"/>
      <c r="H708" s="309"/>
      <c r="I708" s="309"/>
      <c r="J708" s="309"/>
      <c r="K708" s="309"/>
      <c r="L708" s="309"/>
      <c r="M708" s="309"/>
      <c r="N708" s="309"/>
      <c r="O708" s="309"/>
      <c r="P708" s="309"/>
      <c r="Q708" s="309"/>
      <c r="R708" s="309"/>
      <c r="S708" s="309"/>
      <c r="T708" s="309"/>
      <c r="U708" s="309"/>
      <c r="V708" s="309"/>
      <c r="W708" s="309"/>
      <c r="X708" s="309"/>
      <c r="Y708" s="309"/>
      <c r="Z708" s="309"/>
      <c r="AA708" s="309"/>
      <c r="AB708" s="309"/>
      <c r="AC708" s="309"/>
      <c r="AD708" s="309"/>
      <c r="AE708" s="309"/>
      <c r="AF708" s="309"/>
      <c r="AG708" s="309"/>
      <c r="AH708" s="309"/>
      <c r="AI708" s="309"/>
      <c r="AJ708" s="309"/>
      <c r="AK708" s="309"/>
      <c r="AL708" s="309"/>
      <c r="AM708" s="309"/>
      <c r="AN708" s="309"/>
    </row>
    <row r="709" ht="15.75" customHeight="1">
      <c r="A709" s="309"/>
      <c r="B709" s="309"/>
      <c r="C709" s="309"/>
      <c r="D709" s="309"/>
      <c r="E709" s="309"/>
      <c r="F709" s="309"/>
      <c r="G709" s="309"/>
      <c r="H709" s="309"/>
      <c r="I709" s="309"/>
      <c r="J709" s="309"/>
      <c r="K709" s="309"/>
      <c r="L709" s="309"/>
      <c r="M709" s="309"/>
      <c r="N709" s="309"/>
      <c r="O709" s="309"/>
      <c r="P709" s="309"/>
      <c r="Q709" s="309"/>
      <c r="R709" s="309"/>
      <c r="S709" s="309"/>
      <c r="T709" s="309"/>
      <c r="U709" s="309"/>
      <c r="V709" s="309"/>
      <c r="W709" s="309"/>
      <c r="X709" s="309"/>
      <c r="Y709" s="309"/>
      <c r="Z709" s="309"/>
      <c r="AA709" s="309"/>
      <c r="AB709" s="309"/>
      <c r="AC709" s="309"/>
      <c r="AD709" s="309"/>
      <c r="AE709" s="309"/>
      <c r="AF709" s="309"/>
      <c r="AG709" s="309"/>
      <c r="AH709" s="309"/>
      <c r="AI709" s="309"/>
      <c r="AJ709" s="309"/>
      <c r="AK709" s="309"/>
      <c r="AL709" s="309"/>
      <c r="AM709" s="309"/>
      <c r="AN709" s="309"/>
    </row>
    <row r="710" ht="15.75" customHeight="1">
      <c r="A710" s="309"/>
      <c r="B710" s="309"/>
      <c r="C710" s="309"/>
      <c r="D710" s="309"/>
      <c r="E710" s="309"/>
      <c r="F710" s="309"/>
      <c r="G710" s="309"/>
      <c r="H710" s="309"/>
      <c r="I710" s="309"/>
      <c r="J710" s="309"/>
      <c r="K710" s="309"/>
      <c r="L710" s="309"/>
      <c r="M710" s="309"/>
      <c r="N710" s="309"/>
      <c r="O710" s="309"/>
      <c r="P710" s="309"/>
      <c r="Q710" s="309"/>
      <c r="R710" s="309"/>
      <c r="S710" s="309"/>
      <c r="T710" s="309"/>
      <c r="U710" s="309"/>
      <c r="V710" s="309"/>
      <c r="W710" s="309"/>
      <c r="X710" s="309"/>
      <c r="Y710" s="309"/>
      <c r="Z710" s="309"/>
      <c r="AA710" s="309"/>
      <c r="AB710" s="309"/>
      <c r="AC710" s="309"/>
      <c r="AD710" s="309"/>
      <c r="AE710" s="309"/>
      <c r="AF710" s="309"/>
      <c r="AG710" s="309"/>
      <c r="AH710" s="309"/>
      <c r="AI710" s="309"/>
      <c r="AJ710" s="309"/>
      <c r="AK710" s="309"/>
      <c r="AL710" s="309"/>
      <c r="AM710" s="309"/>
      <c r="AN710" s="309"/>
    </row>
    <row r="711" ht="15.75" customHeight="1">
      <c r="A711" s="309"/>
      <c r="B711" s="309"/>
      <c r="C711" s="309"/>
      <c r="D711" s="309"/>
      <c r="E711" s="309"/>
      <c r="F711" s="309"/>
      <c r="G711" s="309"/>
      <c r="H711" s="309"/>
      <c r="I711" s="309"/>
      <c r="J711" s="309"/>
      <c r="K711" s="309"/>
      <c r="L711" s="309"/>
      <c r="M711" s="309"/>
      <c r="N711" s="309"/>
      <c r="O711" s="309"/>
      <c r="P711" s="309"/>
      <c r="Q711" s="309"/>
      <c r="R711" s="309"/>
      <c r="S711" s="309"/>
      <c r="T711" s="309"/>
      <c r="U711" s="309"/>
      <c r="V711" s="309"/>
      <c r="W711" s="309"/>
      <c r="X711" s="309"/>
      <c r="Y711" s="309"/>
      <c r="Z711" s="309"/>
      <c r="AA711" s="309"/>
      <c r="AB711" s="309"/>
      <c r="AC711" s="309"/>
      <c r="AD711" s="309"/>
      <c r="AE711" s="309"/>
      <c r="AF711" s="309"/>
      <c r="AG711" s="309"/>
      <c r="AH711" s="309"/>
      <c r="AI711" s="309"/>
      <c r="AJ711" s="309"/>
      <c r="AK711" s="309"/>
      <c r="AL711" s="309"/>
      <c r="AM711" s="309"/>
      <c r="AN711" s="309"/>
    </row>
    <row r="712" ht="15.75" customHeight="1">
      <c r="A712" s="309"/>
      <c r="B712" s="309"/>
      <c r="C712" s="309"/>
      <c r="D712" s="309"/>
      <c r="E712" s="309"/>
      <c r="F712" s="309"/>
      <c r="G712" s="309"/>
      <c r="H712" s="309"/>
      <c r="I712" s="309"/>
      <c r="J712" s="309"/>
      <c r="K712" s="309"/>
      <c r="L712" s="309"/>
      <c r="M712" s="309"/>
      <c r="N712" s="309"/>
      <c r="O712" s="309"/>
      <c r="P712" s="309"/>
      <c r="Q712" s="309"/>
      <c r="R712" s="309"/>
      <c r="S712" s="309"/>
      <c r="T712" s="309"/>
      <c r="U712" s="309"/>
      <c r="V712" s="309"/>
      <c r="W712" s="309"/>
      <c r="X712" s="309"/>
      <c r="Y712" s="309"/>
      <c r="Z712" s="309"/>
      <c r="AA712" s="309"/>
      <c r="AB712" s="309"/>
      <c r="AC712" s="309"/>
      <c r="AD712" s="309"/>
      <c r="AE712" s="309"/>
      <c r="AF712" s="309"/>
      <c r="AG712" s="309"/>
      <c r="AH712" s="309"/>
      <c r="AI712" s="309"/>
      <c r="AJ712" s="309"/>
      <c r="AK712" s="309"/>
      <c r="AL712" s="309"/>
      <c r="AM712" s="309"/>
      <c r="AN712" s="309"/>
    </row>
    <row r="713" ht="15.75" customHeight="1">
      <c r="A713" s="309"/>
      <c r="B713" s="309"/>
      <c r="C713" s="309"/>
      <c r="D713" s="309"/>
      <c r="E713" s="309"/>
      <c r="F713" s="309"/>
      <c r="G713" s="309"/>
      <c r="H713" s="309"/>
      <c r="I713" s="309"/>
      <c r="J713" s="309"/>
      <c r="K713" s="309"/>
      <c r="L713" s="309"/>
      <c r="M713" s="309"/>
      <c r="N713" s="309"/>
      <c r="O713" s="309"/>
      <c r="P713" s="309"/>
      <c r="Q713" s="309"/>
      <c r="R713" s="309"/>
      <c r="S713" s="309"/>
      <c r="T713" s="309"/>
      <c r="U713" s="309"/>
      <c r="V713" s="309"/>
      <c r="W713" s="309"/>
      <c r="X713" s="309"/>
      <c r="Y713" s="309"/>
      <c r="Z713" s="309"/>
      <c r="AA713" s="309"/>
      <c r="AB713" s="309"/>
      <c r="AC713" s="309"/>
      <c r="AD713" s="309"/>
      <c r="AE713" s="309"/>
      <c r="AF713" s="309"/>
      <c r="AG713" s="309"/>
      <c r="AH713" s="309"/>
      <c r="AI713" s="309"/>
      <c r="AJ713" s="309"/>
      <c r="AK713" s="309"/>
      <c r="AL713" s="309"/>
      <c r="AM713" s="309"/>
      <c r="AN713" s="309"/>
    </row>
    <row r="714" ht="15.75" customHeight="1">
      <c r="A714" s="309"/>
      <c r="B714" s="309"/>
      <c r="C714" s="309"/>
      <c r="D714" s="309"/>
      <c r="E714" s="309"/>
      <c r="F714" s="309"/>
      <c r="G714" s="309"/>
      <c r="H714" s="309"/>
      <c r="I714" s="309"/>
      <c r="J714" s="309"/>
      <c r="K714" s="309"/>
      <c r="L714" s="309"/>
      <c r="M714" s="309"/>
      <c r="N714" s="309"/>
      <c r="O714" s="309"/>
      <c r="P714" s="309"/>
      <c r="Q714" s="309"/>
      <c r="R714" s="309"/>
      <c r="S714" s="309"/>
      <c r="T714" s="309"/>
      <c r="U714" s="309"/>
      <c r="V714" s="309"/>
      <c r="W714" s="309"/>
      <c r="X714" s="309"/>
      <c r="Y714" s="309"/>
      <c r="Z714" s="309"/>
      <c r="AA714" s="309"/>
      <c r="AB714" s="309"/>
      <c r="AC714" s="309"/>
      <c r="AD714" s="309"/>
      <c r="AE714" s="309"/>
      <c r="AF714" s="309"/>
      <c r="AG714" s="309"/>
      <c r="AH714" s="309"/>
      <c r="AI714" s="309"/>
      <c r="AJ714" s="309"/>
      <c r="AK714" s="309"/>
      <c r="AL714" s="309"/>
      <c r="AM714" s="309"/>
      <c r="AN714" s="309"/>
    </row>
  </sheetData>
  <autoFilter ref="$B$3:$AN$512"/>
  <mergeCells count="965">
    <mergeCell ref="U121:AC121"/>
    <mergeCell ref="T122:AC122"/>
    <mergeCell ref="U123:AC123"/>
    <mergeCell ref="U124:AC124"/>
    <mergeCell ref="T125:AC125"/>
    <mergeCell ref="U126:AC126"/>
    <mergeCell ref="U127:AC127"/>
    <mergeCell ref="T128:AC128"/>
    <mergeCell ref="U129:AC129"/>
    <mergeCell ref="U130:AC130"/>
    <mergeCell ref="T131:AC131"/>
    <mergeCell ref="U132:AC132"/>
    <mergeCell ref="U133:AC133"/>
    <mergeCell ref="T134:AC134"/>
    <mergeCell ref="U79:AC79"/>
    <mergeCell ref="T80:AC80"/>
    <mergeCell ref="T81:AC81"/>
    <mergeCell ref="U82:AC82"/>
    <mergeCell ref="U83:AC83"/>
    <mergeCell ref="S84:AC84"/>
    <mergeCell ref="T85:AC85"/>
    <mergeCell ref="T86:AC86"/>
    <mergeCell ref="T87:AC87"/>
    <mergeCell ref="T88:AC88"/>
    <mergeCell ref="T89:AC89"/>
    <mergeCell ref="U90:AC90"/>
    <mergeCell ref="U91:AC91"/>
    <mergeCell ref="T92:AC92"/>
    <mergeCell ref="U93:AC93"/>
    <mergeCell ref="U94:AC94"/>
    <mergeCell ref="T95:AC95"/>
    <mergeCell ref="U96:AC96"/>
    <mergeCell ref="U97:AC97"/>
    <mergeCell ref="T98:AC98"/>
    <mergeCell ref="U99:AC99"/>
    <mergeCell ref="U100:AC100"/>
    <mergeCell ref="U101:AC101"/>
    <mergeCell ref="T102:AC102"/>
    <mergeCell ref="U103:AC103"/>
    <mergeCell ref="U104:AC104"/>
    <mergeCell ref="U105:AC105"/>
    <mergeCell ref="T106:AC106"/>
    <mergeCell ref="T107:AC107"/>
    <mergeCell ref="T108:AC108"/>
    <mergeCell ref="T109:AC109"/>
    <mergeCell ref="T110:AC110"/>
    <mergeCell ref="U111:AC111"/>
    <mergeCell ref="U112:AC112"/>
    <mergeCell ref="T113:AC113"/>
    <mergeCell ref="U114:AC114"/>
    <mergeCell ref="U115:AC115"/>
    <mergeCell ref="T116:AC116"/>
    <mergeCell ref="U117:AC117"/>
    <mergeCell ref="U118:AC118"/>
    <mergeCell ref="T119:AC119"/>
    <mergeCell ref="U120:AC120"/>
    <mergeCell ref="U135:AC135"/>
    <mergeCell ref="U136:AC136"/>
    <mergeCell ref="T137:AC137"/>
    <mergeCell ref="U138:AC138"/>
    <mergeCell ref="U139:AC139"/>
    <mergeCell ref="T140:AC140"/>
    <mergeCell ref="T141:AC141"/>
    <mergeCell ref="W184:AC184"/>
    <mergeCell ref="T185:AC185"/>
    <mergeCell ref="U186:AC186"/>
    <mergeCell ref="U187:AC187"/>
    <mergeCell ref="T188:AC188"/>
    <mergeCell ref="U189:AC189"/>
    <mergeCell ref="U190:AC190"/>
    <mergeCell ref="T191:AC191"/>
    <mergeCell ref="U192:AC192"/>
    <mergeCell ref="U193:AC193"/>
    <mergeCell ref="T194:AC194"/>
    <mergeCell ref="U195:AC195"/>
    <mergeCell ref="U196:AC196"/>
    <mergeCell ref="T197:AC197"/>
    <mergeCell ref="U142:AC142"/>
    <mergeCell ref="U143:AC143"/>
    <mergeCell ref="T144:AC144"/>
    <mergeCell ref="U145:AC145"/>
    <mergeCell ref="U146:AC146"/>
    <mergeCell ref="S147:AC147"/>
    <mergeCell ref="T148:AC148"/>
    <mergeCell ref="T149:AC149"/>
    <mergeCell ref="U150:AC150"/>
    <mergeCell ref="U151:AC151"/>
    <mergeCell ref="T152:AC152"/>
    <mergeCell ref="U153:AC153"/>
    <mergeCell ref="U154:AC154"/>
    <mergeCell ref="T155:AC155"/>
    <mergeCell ref="S156:AC156"/>
    <mergeCell ref="T157:AC157"/>
    <mergeCell ref="T158:AC158"/>
    <mergeCell ref="T159:AC159"/>
    <mergeCell ref="U160:AC160"/>
    <mergeCell ref="U161:AC161"/>
    <mergeCell ref="U162:AC162"/>
    <mergeCell ref="S163:AC163"/>
    <mergeCell ref="T164:AC164"/>
    <mergeCell ref="T165:AC165"/>
    <mergeCell ref="T166:AC166"/>
    <mergeCell ref="U167:AC167"/>
    <mergeCell ref="U168:AC168"/>
    <mergeCell ref="T169:AC169"/>
    <mergeCell ref="U170:AC170"/>
    <mergeCell ref="U171:AC171"/>
    <mergeCell ref="U172:AC172"/>
    <mergeCell ref="V173:AC173"/>
    <mergeCell ref="V174:AC174"/>
    <mergeCell ref="V175:AC175"/>
    <mergeCell ref="V176:AC176"/>
    <mergeCell ref="W177:AC177"/>
    <mergeCell ref="W178:AC178"/>
    <mergeCell ref="V179:AC179"/>
    <mergeCell ref="W180:AC180"/>
    <mergeCell ref="W181:AC181"/>
    <mergeCell ref="V182:AC182"/>
    <mergeCell ref="W183:AC183"/>
    <mergeCell ref="U198:AC198"/>
    <mergeCell ref="U199:AC199"/>
    <mergeCell ref="T200:AC200"/>
    <mergeCell ref="T201:AC201"/>
    <mergeCell ref="T202:AC202"/>
    <mergeCell ref="T203:AC203"/>
    <mergeCell ref="U204:AC204"/>
    <mergeCell ref="V205:AC205"/>
    <mergeCell ref="V206:AC206"/>
    <mergeCell ref="T207:AC207"/>
    <mergeCell ref="U208:AC208"/>
    <mergeCell ref="V209:AC209"/>
    <mergeCell ref="V210:AC210"/>
    <mergeCell ref="S211:AC211"/>
    <mergeCell ref="T212:AC212"/>
    <mergeCell ref="T213:AC213"/>
    <mergeCell ref="T214:AC214"/>
    <mergeCell ref="T215:AC215"/>
    <mergeCell ref="U216:AC216"/>
    <mergeCell ref="U217:AC217"/>
    <mergeCell ref="U218:AC218"/>
    <mergeCell ref="U219:AC219"/>
    <mergeCell ref="V220:AC220"/>
    <mergeCell ref="V221:AC221"/>
    <mergeCell ref="U222:AC222"/>
    <mergeCell ref="V223:AC223"/>
    <mergeCell ref="V224:AC224"/>
    <mergeCell ref="U225:AC225"/>
    <mergeCell ref="V226:AC226"/>
    <mergeCell ref="V227:AC227"/>
    <mergeCell ref="T228:AC228"/>
    <mergeCell ref="U229:AC229"/>
    <mergeCell ref="U230:AC230"/>
    <mergeCell ref="S231:AC231"/>
    <mergeCell ref="T232:AC232"/>
    <mergeCell ref="T233:AC233"/>
    <mergeCell ref="T234:AC234"/>
    <mergeCell ref="T235:AC235"/>
    <mergeCell ref="U236:AC236"/>
    <mergeCell ref="U237:AC237"/>
    <mergeCell ref="U238:AC238"/>
    <mergeCell ref="U239:AC239"/>
    <mergeCell ref="V240:AC240"/>
    <mergeCell ref="V241:AC241"/>
    <mergeCell ref="U242:AC242"/>
    <mergeCell ref="V243:AC243"/>
    <mergeCell ref="V244:AC244"/>
    <mergeCell ref="U245:AC245"/>
    <mergeCell ref="V246:AC246"/>
    <mergeCell ref="V247:AC247"/>
    <mergeCell ref="U248:AC248"/>
    <mergeCell ref="V249:AC249"/>
    <mergeCell ref="W250:AC250"/>
    <mergeCell ref="W251:AC251"/>
    <mergeCell ref="V252:AC252"/>
    <mergeCell ref="T253:AC253"/>
    <mergeCell ref="T254:AC254"/>
    <mergeCell ref="T255:AC255"/>
    <mergeCell ref="T256:AC256"/>
    <mergeCell ref="T257:AC257"/>
    <mergeCell ref="S258:AC258"/>
    <mergeCell ref="T259:AC259"/>
    <mergeCell ref="T260:AC260"/>
    <mergeCell ref="T261:AC261"/>
    <mergeCell ref="T262:AC262"/>
    <mergeCell ref="U263:AC263"/>
    <mergeCell ref="U264:AC264"/>
    <mergeCell ref="U265:AC265"/>
    <mergeCell ref="U266:AC266"/>
    <mergeCell ref="V267:AC267"/>
    <mergeCell ref="V268:AC268"/>
    <mergeCell ref="U269:AC269"/>
    <mergeCell ref="V270:AC270"/>
    <mergeCell ref="V271:AC271"/>
    <mergeCell ref="U272:AC272"/>
    <mergeCell ref="V273:AC273"/>
    <mergeCell ref="V274:AC274"/>
    <mergeCell ref="T275:AC275"/>
    <mergeCell ref="U276:AC276"/>
    <mergeCell ref="U277:AC277"/>
    <mergeCell ref="T278:AC278"/>
    <mergeCell ref="U279:AC279"/>
    <mergeCell ref="U280:AC280"/>
    <mergeCell ref="S281:AC281"/>
    <mergeCell ref="T282:AC282"/>
    <mergeCell ref="T283:AC283"/>
    <mergeCell ref="T284:AC284"/>
    <mergeCell ref="T285:AC285"/>
    <mergeCell ref="U290:AC290"/>
    <mergeCell ref="V291:AC291"/>
    <mergeCell ref="V292:AC292"/>
    <mergeCell ref="U293:AC293"/>
    <mergeCell ref="V294:AC294"/>
    <mergeCell ref="V295:AC295"/>
    <mergeCell ref="U296:AC296"/>
    <mergeCell ref="U297:AC297"/>
    <mergeCell ref="V298:AC298"/>
    <mergeCell ref="V299:AC299"/>
    <mergeCell ref="U300:AC300"/>
    <mergeCell ref="V301:AC301"/>
    <mergeCell ref="V302:AC302"/>
    <mergeCell ref="U303:AC303"/>
    <mergeCell ref="U304:AC304"/>
    <mergeCell ref="T305:AC305"/>
    <mergeCell ref="U310:AC310"/>
    <mergeCell ref="V311:AC311"/>
    <mergeCell ref="V312:AC312"/>
    <mergeCell ref="U313:AC313"/>
    <mergeCell ref="V314:AC314"/>
    <mergeCell ref="V315:AC315"/>
    <mergeCell ref="U316:AC316"/>
    <mergeCell ref="U317:AC317"/>
    <mergeCell ref="V318:AC318"/>
    <mergeCell ref="V319:AC319"/>
    <mergeCell ref="U320:AC320"/>
    <mergeCell ref="V321:AC321"/>
    <mergeCell ref="V322:AC322"/>
    <mergeCell ref="U323:AC323"/>
    <mergeCell ref="V324:AC324"/>
    <mergeCell ref="V325:AC325"/>
    <mergeCell ref="U326:AC326"/>
    <mergeCell ref="U327:AC327"/>
    <mergeCell ref="T328:AC328"/>
    <mergeCell ref="U329:AC329"/>
    <mergeCell ref="U330:AC330"/>
    <mergeCell ref="U331:AC331"/>
    <mergeCell ref="U332:AC332"/>
    <mergeCell ref="U333:AC333"/>
    <mergeCell ref="V334:AC334"/>
    <mergeCell ref="V335:AC335"/>
    <mergeCell ref="U336:AC336"/>
    <mergeCell ref="V337:AC337"/>
    <mergeCell ref="V338:AC338"/>
    <mergeCell ref="U339:AC339"/>
    <mergeCell ref="U340:AC340"/>
    <mergeCell ref="V341:AC341"/>
    <mergeCell ref="V342:AC342"/>
    <mergeCell ref="U343:AC343"/>
    <mergeCell ref="V344:AC344"/>
    <mergeCell ref="V345:AC345"/>
    <mergeCell ref="U346:AC346"/>
    <mergeCell ref="V347:AC347"/>
    <mergeCell ref="V348:AC348"/>
    <mergeCell ref="U349:AC349"/>
    <mergeCell ref="V350:AC350"/>
    <mergeCell ref="V351:AC351"/>
    <mergeCell ref="U352:AC352"/>
    <mergeCell ref="U367:AC367"/>
    <mergeCell ref="T368:AC368"/>
    <mergeCell ref="U375:AC375"/>
    <mergeCell ref="U381:AC381"/>
    <mergeCell ref="V382:AC382"/>
    <mergeCell ref="V383:AC383"/>
    <mergeCell ref="U384:AC384"/>
    <mergeCell ref="V385:AC385"/>
    <mergeCell ref="V386:AC386"/>
    <mergeCell ref="V387:AC387"/>
    <mergeCell ref="V388:AC388"/>
    <mergeCell ref="V389:AC389"/>
    <mergeCell ref="W390:AC390"/>
    <mergeCell ref="W391:AC391"/>
    <mergeCell ref="U392:AC392"/>
    <mergeCell ref="V393:AC393"/>
    <mergeCell ref="V394:AC394"/>
    <mergeCell ref="V395:AC395"/>
    <mergeCell ref="V396:AC396"/>
    <mergeCell ref="V397:AC397"/>
    <mergeCell ref="W398:AC398"/>
    <mergeCell ref="W399:AC399"/>
    <mergeCell ref="U400:AC400"/>
    <mergeCell ref="U407:AC407"/>
    <mergeCell ref="U408:AC408"/>
    <mergeCell ref="U409:AC409"/>
    <mergeCell ref="V411:AC411"/>
    <mergeCell ref="V412:AC412"/>
    <mergeCell ref="V413:AC413"/>
    <mergeCell ref="V414:AC414"/>
    <mergeCell ref="W415:AC415"/>
    <mergeCell ref="W416:AC416"/>
    <mergeCell ref="V417:AC417"/>
    <mergeCell ref="W418:AC418"/>
    <mergeCell ref="W419:AC419"/>
    <mergeCell ref="V420:AC420"/>
    <mergeCell ref="W421:AC421"/>
    <mergeCell ref="W422:AC422"/>
    <mergeCell ref="V423:AC423"/>
    <mergeCell ref="W424:AC424"/>
    <mergeCell ref="W425:AC425"/>
    <mergeCell ref="V426:AC426"/>
    <mergeCell ref="V427:AC427"/>
    <mergeCell ref="W428:AC428"/>
    <mergeCell ref="W429:AC429"/>
    <mergeCell ref="W430:AC430"/>
    <mergeCell ref="W431:AC431"/>
    <mergeCell ref="X432:AC432"/>
    <mergeCell ref="X433:AC433"/>
    <mergeCell ref="W434:AC434"/>
    <mergeCell ref="X435:AC435"/>
    <mergeCell ref="X436:AC436"/>
    <mergeCell ref="W437:AC437"/>
    <mergeCell ref="X438:AC438"/>
    <mergeCell ref="X439:AC439"/>
    <mergeCell ref="V440:AC440"/>
    <mergeCell ref="W483:AC483"/>
    <mergeCell ref="V484:AC484"/>
    <mergeCell ref="W485:AC485"/>
    <mergeCell ref="W486:AC486"/>
    <mergeCell ref="V487:AC487"/>
    <mergeCell ref="W488:AC488"/>
    <mergeCell ref="W489:AC489"/>
    <mergeCell ref="V490:AC490"/>
    <mergeCell ref="W491:AC491"/>
    <mergeCell ref="W492:AC492"/>
    <mergeCell ref="V493:AC493"/>
    <mergeCell ref="W494:AC494"/>
    <mergeCell ref="W495:AC495"/>
    <mergeCell ref="U496:AC496"/>
    <mergeCell ref="W441:AC441"/>
    <mergeCell ref="W442:AC442"/>
    <mergeCell ref="W443:AC443"/>
    <mergeCell ref="W444:AC444"/>
    <mergeCell ref="X445:AC445"/>
    <mergeCell ref="X446:AC446"/>
    <mergeCell ref="W447:AC447"/>
    <mergeCell ref="X448:AC448"/>
    <mergeCell ref="X449:AC449"/>
    <mergeCell ref="W450:AC450"/>
    <mergeCell ref="X451:AC451"/>
    <mergeCell ref="X452:AC452"/>
    <mergeCell ref="V453:AC453"/>
    <mergeCell ref="W454:AC454"/>
    <mergeCell ref="W455:AC455"/>
    <mergeCell ref="W456:AC456"/>
    <mergeCell ref="W457:AC457"/>
    <mergeCell ref="X458:AC458"/>
    <mergeCell ref="X459:AC459"/>
    <mergeCell ref="W460:AC460"/>
    <mergeCell ref="X461:AC461"/>
    <mergeCell ref="X462:AC462"/>
    <mergeCell ref="W463:AC463"/>
    <mergeCell ref="X464:AC464"/>
    <mergeCell ref="X465:AC465"/>
    <mergeCell ref="V466:AC466"/>
    <mergeCell ref="W467:AC467"/>
    <mergeCell ref="W468:AC468"/>
    <mergeCell ref="V469:AC469"/>
    <mergeCell ref="W470:AC470"/>
    <mergeCell ref="W471:AC471"/>
    <mergeCell ref="V472:AC472"/>
    <mergeCell ref="W473:AC473"/>
    <mergeCell ref="W474:AC474"/>
    <mergeCell ref="V475:AC475"/>
    <mergeCell ref="W476:AC476"/>
    <mergeCell ref="W477:AC477"/>
    <mergeCell ref="V478:AC478"/>
    <mergeCell ref="W479:AC479"/>
    <mergeCell ref="W480:AC480"/>
    <mergeCell ref="V481:AC481"/>
    <mergeCell ref="W482:AC482"/>
    <mergeCell ref="V508:AC508"/>
    <mergeCell ref="V509:AC509"/>
    <mergeCell ref="V510:AC510"/>
    <mergeCell ref="V511:AC511"/>
    <mergeCell ref="V512:AC512"/>
    <mergeCell ref="V501:AC501"/>
    <mergeCell ref="V502:AC502"/>
    <mergeCell ref="W503:AC503"/>
    <mergeCell ref="W504:AC504"/>
    <mergeCell ref="V505:AC505"/>
    <mergeCell ref="V506:AC506"/>
    <mergeCell ref="V507:AC507"/>
    <mergeCell ref="S12:AC12"/>
    <mergeCell ref="S13:AC13"/>
    <mergeCell ref="T14:AC14"/>
    <mergeCell ref="T15:AC15"/>
    <mergeCell ref="S16:AC16"/>
    <mergeCell ref="T17:AC17"/>
    <mergeCell ref="T18:AC18"/>
    <mergeCell ref="S19:AC19"/>
    <mergeCell ref="T20:AC20"/>
    <mergeCell ref="S21:AC21"/>
    <mergeCell ref="T22:AC22"/>
    <mergeCell ref="T23:AC23"/>
    <mergeCell ref="S24:AC24"/>
    <mergeCell ref="S25:AC25"/>
    <mergeCell ref="T33:AC33"/>
    <mergeCell ref="U34:AC34"/>
    <mergeCell ref="T26:AC26"/>
    <mergeCell ref="T27:AC27"/>
    <mergeCell ref="S28:AC28"/>
    <mergeCell ref="S29:AC29"/>
    <mergeCell ref="S30:AC30"/>
    <mergeCell ref="S31:AC31"/>
    <mergeCell ref="T32:AC32"/>
    <mergeCell ref="T36:AC36"/>
    <mergeCell ref="T37:AC37"/>
    <mergeCell ref="G32:P32"/>
    <mergeCell ref="G33:P33"/>
    <mergeCell ref="H34:P34"/>
    <mergeCell ref="H35:P35"/>
    <mergeCell ref="U35:AC35"/>
    <mergeCell ref="G36:P36"/>
    <mergeCell ref="G37:P37"/>
    <mergeCell ref="A2:A3"/>
    <mergeCell ref="B2:AH2"/>
    <mergeCell ref="AI2:AL2"/>
    <mergeCell ref="AM2:AN2"/>
    <mergeCell ref="D3:P3"/>
    <mergeCell ref="Q3:AC3"/>
    <mergeCell ref="Q4:AC4"/>
    <mergeCell ref="D4:P4"/>
    <mergeCell ref="E5:P5"/>
    <mergeCell ref="R5:AC5"/>
    <mergeCell ref="E6:P6"/>
    <mergeCell ref="R6:AC6"/>
    <mergeCell ref="D7:P7"/>
    <mergeCell ref="Q7:AC7"/>
    <mergeCell ref="E8:P8"/>
    <mergeCell ref="R8:AC8"/>
    <mergeCell ref="F9:P9"/>
    <mergeCell ref="S9:AC9"/>
    <mergeCell ref="F10:P10"/>
    <mergeCell ref="S10:AC10"/>
    <mergeCell ref="S11:AC11"/>
    <mergeCell ref="F11:P11"/>
    <mergeCell ref="F12:P12"/>
    <mergeCell ref="F13:P13"/>
    <mergeCell ref="G14:P14"/>
    <mergeCell ref="G15:P15"/>
    <mergeCell ref="F16:P16"/>
    <mergeCell ref="G17:P17"/>
    <mergeCell ref="G18:P18"/>
    <mergeCell ref="F19:P19"/>
    <mergeCell ref="G20:P20"/>
    <mergeCell ref="F21:P21"/>
    <mergeCell ref="G22:P22"/>
    <mergeCell ref="G23:P23"/>
    <mergeCell ref="F24:P24"/>
    <mergeCell ref="F25:P25"/>
    <mergeCell ref="G26:P26"/>
    <mergeCell ref="G27:P27"/>
    <mergeCell ref="F28:P28"/>
    <mergeCell ref="F29:P29"/>
    <mergeCell ref="F30:P30"/>
    <mergeCell ref="F31:P31"/>
    <mergeCell ref="T42:AC42"/>
    <mergeCell ref="U43:AC43"/>
    <mergeCell ref="T58:AC58"/>
    <mergeCell ref="U59:AC59"/>
    <mergeCell ref="U60:AC60"/>
    <mergeCell ref="T61:AC61"/>
    <mergeCell ref="T62:AC62"/>
    <mergeCell ref="U63:AC63"/>
    <mergeCell ref="U64:AC64"/>
    <mergeCell ref="T65:AC65"/>
    <mergeCell ref="U66:AC66"/>
    <mergeCell ref="U67:AC67"/>
    <mergeCell ref="T68:AC68"/>
    <mergeCell ref="U69:AC69"/>
    <mergeCell ref="U70:AC70"/>
    <mergeCell ref="T71:AC71"/>
    <mergeCell ref="G38:P38"/>
    <mergeCell ref="T38:AC38"/>
    <mergeCell ref="H39:P39"/>
    <mergeCell ref="U39:AC39"/>
    <mergeCell ref="H40:P40"/>
    <mergeCell ref="U40:AC40"/>
    <mergeCell ref="U41:AC41"/>
    <mergeCell ref="U45:AC45"/>
    <mergeCell ref="T46:AC46"/>
    <mergeCell ref="H41:P41"/>
    <mergeCell ref="G42:P42"/>
    <mergeCell ref="H43:P43"/>
    <mergeCell ref="H44:P44"/>
    <mergeCell ref="U44:AC44"/>
    <mergeCell ref="H45:P45"/>
    <mergeCell ref="G46:P46"/>
    <mergeCell ref="G47:P47"/>
    <mergeCell ref="T47:AC47"/>
    <mergeCell ref="G48:P48"/>
    <mergeCell ref="T48:AC48"/>
    <mergeCell ref="G49:P49"/>
    <mergeCell ref="T49:AC49"/>
    <mergeCell ref="T50:AC50"/>
    <mergeCell ref="G50:P50"/>
    <mergeCell ref="G51:P51"/>
    <mergeCell ref="H52:P52"/>
    <mergeCell ref="H53:P53"/>
    <mergeCell ref="G54:P54"/>
    <mergeCell ref="H55:P55"/>
    <mergeCell ref="H56:P56"/>
    <mergeCell ref="T51:AC51"/>
    <mergeCell ref="U52:AC52"/>
    <mergeCell ref="U53:AC53"/>
    <mergeCell ref="T54:AC54"/>
    <mergeCell ref="U55:AC55"/>
    <mergeCell ref="U56:AC56"/>
    <mergeCell ref="T57:AC57"/>
    <mergeCell ref="U72:AC72"/>
    <mergeCell ref="U73:AC73"/>
    <mergeCell ref="T74:AC74"/>
    <mergeCell ref="U75:AC75"/>
    <mergeCell ref="U76:AC76"/>
    <mergeCell ref="T77:AC77"/>
    <mergeCell ref="U78:AC78"/>
    <mergeCell ref="V353:AC353"/>
    <mergeCell ref="V354:AC354"/>
    <mergeCell ref="U355:AC355"/>
    <mergeCell ref="V356:AC356"/>
    <mergeCell ref="V357:AC357"/>
    <mergeCell ref="U358:AC358"/>
    <mergeCell ref="V359:AC359"/>
    <mergeCell ref="I376:P376"/>
    <mergeCell ref="V376:AC376"/>
    <mergeCell ref="G377:P377"/>
    <mergeCell ref="T377:AC377"/>
    <mergeCell ref="V360:AC360"/>
    <mergeCell ref="U361:AC361"/>
    <mergeCell ref="V362:AC362"/>
    <mergeCell ref="V363:AC363"/>
    <mergeCell ref="U364:AC364"/>
    <mergeCell ref="U365:AC365"/>
    <mergeCell ref="U366:AC366"/>
    <mergeCell ref="I386:P386"/>
    <mergeCell ref="I387:P387"/>
    <mergeCell ref="I388:P388"/>
    <mergeCell ref="I389:P389"/>
    <mergeCell ref="J390:P390"/>
    <mergeCell ref="J391:P391"/>
    <mergeCell ref="H392:P392"/>
    <mergeCell ref="I394:P394"/>
    <mergeCell ref="I395:P395"/>
    <mergeCell ref="I396:P396"/>
    <mergeCell ref="I397:P397"/>
    <mergeCell ref="J398:P398"/>
    <mergeCell ref="J399:P399"/>
    <mergeCell ref="H400:P400"/>
    <mergeCell ref="H407:P407"/>
    <mergeCell ref="H408:P408"/>
    <mergeCell ref="H409:P409"/>
    <mergeCell ref="I411:P411"/>
    <mergeCell ref="I412:P412"/>
    <mergeCell ref="I413:P413"/>
    <mergeCell ref="I414:P414"/>
    <mergeCell ref="J415:P415"/>
    <mergeCell ref="J416:P416"/>
    <mergeCell ref="I417:P417"/>
    <mergeCell ref="J418:P418"/>
    <mergeCell ref="J419:P419"/>
    <mergeCell ref="I420:P420"/>
    <mergeCell ref="J421:P421"/>
    <mergeCell ref="J422:P422"/>
    <mergeCell ref="I423:P423"/>
    <mergeCell ref="J424:P424"/>
    <mergeCell ref="J425:P425"/>
    <mergeCell ref="I426:P426"/>
    <mergeCell ref="I427:P427"/>
    <mergeCell ref="J428:P428"/>
    <mergeCell ref="J429:P429"/>
    <mergeCell ref="J430:P430"/>
    <mergeCell ref="J431:P431"/>
    <mergeCell ref="K432:P432"/>
    <mergeCell ref="K433:P433"/>
    <mergeCell ref="J434:P434"/>
    <mergeCell ref="K435:P435"/>
    <mergeCell ref="K436:P436"/>
    <mergeCell ref="J437:P437"/>
    <mergeCell ref="K438:P438"/>
    <mergeCell ref="K439:P439"/>
    <mergeCell ref="I440:P440"/>
    <mergeCell ref="J441:P441"/>
    <mergeCell ref="J442:P442"/>
    <mergeCell ref="J492:P492"/>
    <mergeCell ref="I493:P493"/>
    <mergeCell ref="J494:P494"/>
    <mergeCell ref="J495:P495"/>
    <mergeCell ref="H496:P496"/>
    <mergeCell ref="I501:P501"/>
    <mergeCell ref="I502:P502"/>
    <mergeCell ref="I510:P510"/>
    <mergeCell ref="I511:P511"/>
    <mergeCell ref="I512:P512"/>
    <mergeCell ref="J503:P503"/>
    <mergeCell ref="J504:P504"/>
    <mergeCell ref="I505:P505"/>
    <mergeCell ref="I506:P506"/>
    <mergeCell ref="I507:P507"/>
    <mergeCell ref="I508:P508"/>
    <mergeCell ref="I509:P509"/>
    <mergeCell ref="J443:P443"/>
    <mergeCell ref="J444:P444"/>
    <mergeCell ref="K445:P445"/>
    <mergeCell ref="K446:P446"/>
    <mergeCell ref="J447:P447"/>
    <mergeCell ref="K448:P448"/>
    <mergeCell ref="K449:P449"/>
    <mergeCell ref="J450:P450"/>
    <mergeCell ref="K451:P451"/>
    <mergeCell ref="K452:P452"/>
    <mergeCell ref="I453:P453"/>
    <mergeCell ref="J454:P454"/>
    <mergeCell ref="J455:P455"/>
    <mergeCell ref="J456:P456"/>
    <mergeCell ref="J457:P457"/>
    <mergeCell ref="K458:P458"/>
    <mergeCell ref="K459:P459"/>
    <mergeCell ref="J460:P460"/>
    <mergeCell ref="K461:P461"/>
    <mergeCell ref="K462:P462"/>
    <mergeCell ref="J463:P463"/>
    <mergeCell ref="K464:P464"/>
    <mergeCell ref="K465:P465"/>
    <mergeCell ref="I466:P466"/>
    <mergeCell ref="J467:P467"/>
    <mergeCell ref="J468:P468"/>
    <mergeCell ref="I469:P469"/>
    <mergeCell ref="J470:P470"/>
    <mergeCell ref="J471:P471"/>
    <mergeCell ref="I472:P472"/>
    <mergeCell ref="J473:P473"/>
    <mergeCell ref="J474:P474"/>
    <mergeCell ref="I475:P475"/>
    <mergeCell ref="J476:P476"/>
    <mergeCell ref="J477:P477"/>
    <mergeCell ref="I478:P478"/>
    <mergeCell ref="J479:P479"/>
    <mergeCell ref="J480:P480"/>
    <mergeCell ref="I481:P481"/>
    <mergeCell ref="J482:P482"/>
    <mergeCell ref="J483:P483"/>
    <mergeCell ref="I484:P484"/>
    <mergeCell ref="J485:P485"/>
    <mergeCell ref="J486:P486"/>
    <mergeCell ref="I487:P487"/>
    <mergeCell ref="J488:P488"/>
    <mergeCell ref="J489:P489"/>
    <mergeCell ref="I490:P490"/>
    <mergeCell ref="J491:P491"/>
    <mergeCell ref="G57:P57"/>
    <mergeCell ref="G58:P58"/>
    <mergeCell ref="H59:P59"/>
    <mergeCell ref="H60:P60"/>
    <mergeCell ref="G61:P61"/>
    <mergeCell ref="G62:P62"/>
    <mergeCell ref="H63:P63"/>
    <mergeCell ref="H64:P64"/>
    <mergeCell ref="G65:P65"/>
    <mergeCell ref="H66:P66"/>
    <mergeCell ref="H67:P67"/>
    <mergeCell ref="G68:P68"/>
    <mergeCell ref="H69:P69"/>
    <mergeCell ref="H70:P70"/>
    <mergeCell ref="G71:P71"/>
    <mergeCell ref="H72:P72"/>
    <mergeCell ref="H73:P73"/>
    <mergeCell ref="G74:P74"/>
    <mergeCell ref="H75:P75"/>
    <mergeCell ref="H76:P76"/>
    <mergeCell ref="G77:P77"/>
    <mergeCell ref="H78:P78"/>
    <mergeCell ref="H79:P79"/>
    <mergeCell ref="G80:P80"/>
    <mergeCell ref="G81:P81"/>
    <mergeCell ref="H82:P82"/>
    <mergeCell ref="H83:P83"/>
    <mergeCell ref="F84:P84"/>
    <mergeCell ref="G85:P85"/>
    <mergeCell ref="G86:P86"/>
    <mergeCell ref="G87:P87"/>
    <mergeCell ref="G88:P88"/>
    <mergeCell ref="G89:P89"/>
    <mergeCell ref="H90:P90"/>
    <mergeCell ref="H91:P91"/>
    <mergeCell ref="G92:P92"/>
    <mergeCell ref="H93:P93"/>
    <mergeCell ref="H94:P94"/>
    <mergeCell ref="G95:P95"/>
    <mergeCell ref="H96:P96"/>
    <mergeCell ref="H97:P97"/>
    <mergeCell ref="G98:P98"/>
    <mergeCell ref="H99:P99"/>
    <mergeCell ref="H100:P100"/>
    <mergeCell ref="H101:P101"/>
    <mergeCell ref="G102:P102"/>
    <mergeCell ref="H103:P103"/>
    <mergeCell ref="H104:P104"/>
    <mergeCell ref="H105:P105"/>
    <mergeCell ref="G106:P106"/>
    <mergeCell ref="G107:P107"/>
    <mergeCell ref="G108:P108"/>
    <mergeCell ref="G109:P109"/>
    <mergeCell ref="G110:P110"/>
    <mergeCell ref="H111:P111"/>
    <mergeCell ref="H112:P112"/>
    <mergeCell ref="G113:P113"/>
    <mergeCell ref="H114:P114"/>
    <mergeCell ref="H115:P115"/>
    <mergeCell ref="G116:P116"/>
    <mergeCell ref="H117:P117"/>
    <mergeCell ref="H118:P118"/>
    <mergeCell ref="G119:P119"/>
    <mergeCell ref="H120:P120"/>
    <mergeCell ref="H121:P121"/>
    <mergeCell ref="G122:P122"/>
    <mergeCell ref="H123:P123"/>
    <mergeCell ref="H124:P124"/>
    <mergeCell ref="G125:P125"/>
    <mergeCell ref="H126:P126"/>
    <mergeCell ref="H127:P127"/>
    <mergeCell ref="G128:P128"/>
    <mergeCell ref="H129:P129"/>
    <mergeCell ref="H130:P130"/>
    <mergeCell ref="G131:P131"/>
    <mergeCell ref="H132:P132"/>
    <mergeCell ref="H133:P133"/>
    <mergeCell ref="G134:P134"/>
    <mergeCell ref="H135:P135"/>
    <mergeCell ref="H136:P136"/>
    <mergeCell ref="G137:P137"/>
    <mergeCell ref="H138:P138"/>
    <mergeCell ref="H139:P139"/>
    <mergeCell ref="G140:P140"/>
    <mergeCell ref="G141:P141"/>
    <mergeCell ref="H142:P142"/>
    <mergeCell ref="H143:P143"/>
    <mergeCell ref="G144:P144"/>
    <mergeCell ref="H145:P145"/>
    <mergeCell ref="H146:P146"/>
    <mergeCell ref="F147:P147"/>
    <mergeCell ref="G148:P148"/>
    <mergeCell ref="G149:P149"/>
    <mergeCell ref="H150:P150"/>
    <mergeCell ref="H151:P151"/>
    <mergeCell ref="G152:P152"/>
    <mergeCell ref="H153:P153"/>
    <mergeCell ref="H154:P154"/>
    <mergeCell ref="G197:P197"/>
    <mergeCell ref="H198:P198"/>
    <mergeCell ref="H199:P199"/>
    <mergeCell ref="G200:P200"/>
    <mergeCell ref="G201:P201"/>
    <mergeCell ref="G202:P202"/>
    <mergeCell ref="G203:P203"/>
    <mergeCell ref="H204:P204"/>
    <mergeCell ref="I205:P205"/>
    <mergeCell ref="I206:P206"/>
    <mergeCell ref="G207:P207"/>
    <mergeCell ref="H208:P208"/>
    <mergeCell ref="I209:P209"/>
    <mergeCell ref="I210:P210"/>
    <mergeCell ref="G155:P155"/>
    <mergeCell ref="F156:P156"/>
    <mergeCell ref="G157:P157"/>
    <mergeCell ref="G158:P158"/>
    <mergeCell ref="G159:P159"/>
    <mergeCell ref="H160:P160"/>
    <mergeCell ref="H161:P161"/>
    <mergeCell ref="H162:P162"/>
    <mergeCell ref="F163:P163"/>
    <mergeCell ref="G164:P164"/>
    <mergeCell ref="G165:P165"/>
    <mergeCell ref="G166:P166"/>
    <mergeCell ref="H167:P167"/>
    <mergeCell ref="H168:P168"/>
    <mergeCell ref="G169:P169"/>
    <mergeCell ref="H170:P170"/>
    <mergeCell ref="H171:P171"/>
    <mergeCell ref="H172:P172"/>
    <mergeCell ref="I173:P173"/>
    <mergeCell ref="I174:P174"/>
    <mergeCell ref="I175:P175"/>
    <mergeCell ref="I176:P176"/>
    <mergeCell ref="J177:P177"/>
    <mergeCell ref="J178:P178"/>
    <mergeCell ref="I179:P179"/>
    <mergeCell ref="J180:P180"/>
    <mergeCell ref="J181:P181"/>
    <mergeCell ref="I182:P182"/>
    <mergeCell ref="J183:P183"/>
    <mergeCell ref="J184:P184"/>
    <mergeCell ref="G185:P185"/>
    <mergeCell ref="H186:P186"/>
    <mergeCell ref="H187:P187"/>
    <mergeCell ref="G188:P188"/>
    <mergeCell ref="H189:P189"/>
    <mergeCell ref="H190:P190"/>
    <mergeCell ref="G191:P191"/>
    <mergeCell ref="H192:P192"/>
    <mergeCell ref="H193:P193"/>
    <mergeCell ref="G194:P194"/>
    <mergeCell ref="H195:P195"/>
    <mergeCell ref="H196:P196"/>
    <mergeCell ref="F211:P211"/>
    <mergeCell ref="G212:P212"/>
    <mergeCell ref="G213:P213"/>
    <mergeCell ref="G214:P214"/>
    <mergeCell ref="G215:P215"/>
    <mergeCell ref="H216:P216"/>
    <mergeCell ref="H217:P217"/>
    <mergeCell ref="H218:P218"/>
    <mergeCell ref="H219:P219"/>
    <mergeCell ref="I220:P220"/>
    <mergeCell ref="I221:P221"/>
    <mergeCell ref="H222:P222"/>
    <mergeCell ref="I223:P223"/>
    <mergeCell ref="I224:P224"/>
    <mergeCell ref="H225:P225"/>
    <mergeCell ref="I226:P226"/>
    <mergeCell ref="I227:P227"/>
    <mergeCell ref="G228:P228"/>
    <mergeCell ref="H229:P229"/>
    <mergeCell ref="H230:P230"/>
    <mergeCell ref="F231:P231"/>
    <mergeCell ref="G232:P232"/>
    <mergeCell ref="G233:P233"/>
    <mergeCell ref="G234:P234"/>
    <mergeCell ref="G235:P235"/>
    <mergeCell ref="H236:P236"/>
    <mergeCell ref="H237:P237"/>
    <mergeCell ref="H238:P238"/>
    <mergeCell ref="H239:P239"/>
    <mergeCell ref="I240:P240"/>
    <mergeCell ref="I241:P241"/>
    <mergeCell ref="H242:P242"/>
    <mergeCell ref="I243:P243"/>
    <mergeCell ref="I244:P244"/>
    <mergeCell ref="H245:P245"/>
    <mergeCell ref="I246:P246"/>
    <mergeCell ref="I247:P247"/>
    <mergeCell ref="H248:P248"/>
    <mergeCell ref="I249:P249"/>
    <mergeCell ref="J250:P250"/>
    <mergeCell ref="J251:P251"/>
    <mergeCell ref="I252:P252"/>
    <mergeCell ref="G253:P253"/>
    <mergeCell ref="G254:P254"/>
    <mergeCell ref="G255:P255"/>
    <mergeCell ref="G256:P256"/>
    <mergeCell ref="G257:P257"/>
    <mergeCell ref="F258:P258"/>
    <mergeCell ref="G259:P259"/>
    <mergeCell ref="G260:P260"/>
    <mergeCell ref="G261:P261"/>
    <mergeCell ref="G262:P262"/>
    <mergeCell ref="H263:P263"/>
    <mergeCell ref="H264:P264"/>
    <mergeCell ref="H265:P265"/>
    <mergeCell ref="H266:P266"/>
    <mergeCell ref="I267:P267"/>
    <mergeCell ref="I268:P268"/>
    <mergeCell ref="H269:P269"/>
    <mergeCell ref="I270:P270"/>
    <mergeCell ref="I271:P271"/>
    <mergeCell ref="H272:P272"/>
    <mergeCell ref="I273:P273"/>
    <mergeCell ref="I274:P274"/>
    <mergeCell ref="G275:P275"/>
    <mergeCell ref="H276:P276"/>
    <mergeCell ref="H277:P277"/>
    <mergeCell ref="G278:P278"/>
    <mergeCell ref="H279:P279"/>
    <mergeCell ref="H280:P280"/>
    <mergeCell ref="F281:P281"/>
    <mergeCell ref="G282:P282"/>
    <mergeCell ref="G283:P283"/>
    <mergeCell ref="G284:P284"/>
    <mergeCell ref="G285:P285"/>
    <mergeCell ref="H290:P290"/>
    <mergeCell ref="I291:P291"/>
    <mergeCell ref="I292:P292"/>
    <mergeCell ref="H293:P293"/>
    <mergeCell ref="I294:P294"/>
    <mergeCell ref="I295:P295"/>
    <mergeCell ref="H296:P296"/>
    <mergeCell ref="H297:P297"/>
    <mergeCell ref="I298:P298"/>
    <mergeCell ref="I299:P299"/>
    <mergeCell ref="H300:P300"/>
    <mergeCell ref="I301:P301"/>
    <mergeCell ref="I302:P302"/>
    <mergeCell ref="H303:P303"/>
    <mergeCell ref="H304:P304"/>
    <mergeCell ref="G305:P305"/>
    <mergeCell ref="H310:P310"/>
    <mergeCell ref="I311:P311"/>
    <mergeCell ref="I312:P312"/>
    <mergeCell ref="H313:P313"/>
    <mergeCell ref="I314:P314"/>
    <mergeCell ref="I315:P315"/>
    <mergeCell ref="H316:P316"/>
    <mergeCell ref="H317:P317"/>
    <mergeCell ref="I318:P318"/>
    <mergeCell ref="I319:P319"/>
    <mergeCell ref="H320:P320"/>
    <mergeCell ref="I321:P321"/>
    <mergeCell ref="I322:P322"/>
    <mergeCell ref="H323:P323"/>
    <mergeCell ref="I324:P324"/>
    <mergeCell ref="I325:P325"/>
    <mergeCell ref="H326:P326"/>
    <mergeCell ref="H327:P327"/>
    <mergeCell ref="G328:P328"/>
    <mergeCell ref="H329:P329"/>
    <mergeCell ref="H330:P330"/>
    <mergeCell ref="H331:P331"/>
    <mergeCell ref="H332:P332"/>
    <mergeCell ref="H333:P333"/>
    <mergeCell ref="I334:P334"/>
    <mergeCell ref="I335:P335"/>
    <mergeCell ref="H336:P336"/>
    <mergeCell ref="I337:P337"/>
    <mergeCell ref="I338:P338"/>
    <mergeCell ref="H339:P339"/>
    <mergeCell ref="H340:P340"/>
    <mergeCell ref="I341:P341"/>
    <mergeCell ref="I342:P342"/>
    <mergeCell ref="H343:P343"/>
    <mergeCell ref="I344:P344"/>
    <mergeCell ref="I345:P345"/>
    <mergeCell ref="H346:P346"/>
    <mergeCell ref="I347:P347"/>
    <mergeCell ref="I348:P348"/>
    <mergeCell ref="H349:P349"/>
    <mergeCell ref="I350:P350"/>
    <mergeCell ref="I351:P351"/>
    <mergeCell ref="H352:P352"/>
    <mergeCell ref="I353:P353"/>
    <mergeCell ref="I354:P354"/>
    <mergeCell ref="H355:P355"/>
    <mergeCell ref="I356:P356"/>
    <mergeCell ref="I357:P357"/>
    <mergeCell ref="H358:P358"/>
    <mergeCell ref="I359:P359"/>
    <mergeCell ref="I360:P360"/>
    <mergeCell ref="H361:P361"/>
    <mergeCell ref="I362:P362"/>
    <mergeCell ref="I363:P363"/>
    <mergeCell ref="H364:P364"/>
    <mergeCell ref="H365:P365"/>
    <mergeCell ref="H366:P366"/>
    <mergeCell ref="H367:P367"/>
    <mergeCell ref="G368:P368"/>
    <mergeCell ref="H381:P381"/>
    <mergeCell ref="I382:P382"/>
    <mergeCell ref="I383:P383"/>
    <mergeCell ref="H384:P384"/>
  </mergeCells>
  <printOptions/>
  <pageMargins bottom="0.75" footer="0.0" header="0.0" left="0.7000000000000001" right="0.7000000000000001" top="0.75"/>
  <pageSetup orientation="landscape"/>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0"/>
    <col customWidth="1" min="2" max="2" width="13.29"/>
    <col customWidth="1" min="3" max="3" width="31.71"/>
    <col customWidth="1" min="4" max="5" width="13.29"/>
    <col customWidth="1" min="6" max="6" width="9.57"/>
    <col customWidth="1" min="7" max="7" width="12.14"/>
    <col customWidth="1" min="8" max="8" width="9.29"/>
    <col customWidth="1" min="9" max="9" width="9.86"/>
    <col customWidth="1" min="10" max="10" width="10.86"/>
    <col customWidth="1" min="11" max="11" width="18.29"/>
    <col customWidth="1" min="12" max="12" width="10.57"/>
    <col customWidth="1" min="13" max="13" width="12.0"/>
    <col customWidth="1" min="14" max="14" width="12.14"/>
    <col customWidth="1" min="15" max="15" width="36.71"/>
    <col customWidth="1" min="16" max="16" width="15.86"/>
    <col customWidth="1" min="17" max="17" width="12.0"/>
    <col customWidth="1" min="18" max="18" width="9.57"/>
    <col customWidth="1" min="19" max="19" width="7.57"/>
    <col customWidth="1" min="20" max="20" width="7.86"/>
    <col customWidth="1" min="21" max="21" width="15.29"/>
    <col customWidth="1" min="22" max="22" width="10.71"/>
    <col customWidth="1" min="23" max="23" width="13.86"/>
    <col customWidth="1" min="24" max="24" width="12.29"/>
    <col customWidth="1" min="25" max="25" width="14.57"/>
    <col customWidth="1" min="26" max="26" width="12.71"/>
    <col customWidth="1" min="27" max="27" width="15.86"/>
    <col customWidth="1" min="28" max="28" width="14.14"/>
    <col customWidth="1" min="29" max="29" width="15.57"/>
    <col customWidth="1" min="30" max="30" width="13.86"/>
    <col customWidth="1" min="31" max="31" width="8.57"/>
    <col customWidth="1" min="32" max="32" width="12.57"/>
    <col customWidth="1" min="33" max="33" width="10.14"/>
    <col customWidth="1" min="34" max="34" width="12.57"/>
    <col customWidth="1" min="35" max="35" width="10.71"/>
    <col customWidth="1" min="36" max="36" width="9.57"/>
  </cols>
  <sheetData>
    <row r="1">
      <c r="A1" s="413" t="s">
        <v>18</v>
      </c>
      <c r="B1" s="413" t="s">
        <v>221</v>
      </c>
      <c r="C1" s="413" t="s">
        <v>218</v>
      </c>
      <c r="D1" s="413" t="s">
        <v>2458</v>
      </c>
      <c r="E1" s="413" t="s">
        <v>2459</v>
      </c>
      <c r="F1" s="413" t="s">
        <v>223</v>
      </c>
      <c r="G1" s="413" t="s">
        <v>225</v>
      </c>
      <c r="H1" s="414" t="s">
        <v>229</v>
      </c>
      <c r="I1" s="413" t="s">
        <v>231</v>
      </c>
      <c r="J1" s="413" t="s">
        <v>234</v>
      </c>
      <c r="K1" s="413" t="s">
        <v>236</v>
      </c>
      <c r="L1" s="413" t="s">
        <v>238</v>
      </c>
      <c r="M1" s="413" t="s">
        <v>240</v>
      </c>
      <c r="N1" s="413" t="s">
        <v>242</v>
      </c>
      <c r="O1" s="413" t="s">
        <v>245</v>
      </c>
      <c r="P1" s="413" t="s">
        <v>247</v>
      </c>
      <c r="Q1" s="413" t="s">
        <v>249</v>
      </c>
      <c r="R1" s="413" t="s">
        <v>251</v>
      </c>
      <c r="S1" s="413" t="s">
        <v>253</v>
      </c>
      <c r="T1" s="413" t="s">
        <v>255</v>
      </c>
      <c r="U1" s="413" t="s">
        <v>257</v>
      </c>
      <c r="V1" s="413" t="s">
        <v>260</v>
      </c>
      <c r="W1" s="413" t="s">
        <v>263</v>
      </c>
      <c r="X1" s="413" t="s">
        <v>265</v>
      </c>
      <c r="Y1" s="413" t="s">
        <v>267</v>
      </c>
      <c r="Z1" s="413" t="s">
        <v>269</v>
      </c>
      <c r="AA1" s="413" t="s">
        <v>271</v>
      </c>
      <c r="AB1" s="413" t="s">
        <v>273</v>
      </c>
      <c r="AC1" s="413" t="s">
        <v>275</v>
      </c>
      <c r="AD1" s="413" t="s">
        <v>277</v>
      </c>
      <c r="AE1" s="413" t="s">
        <v>165</v>
      </c>
      <c r="AF1" s="413" t="s">
        <v>168</v>
      </c>
      <c r="AG1" s="413" t="s">
        <v>171</v>
      </c>
      <c r="AH1" s="413" t="s">
        <v>174</v>
      </c>
      <c r="AI1" s="413" t="s">
        <v>176</v>
      </c>
      <c r="AJ1" s="413" t="s">
        <v>178</v>
      </c>
    </row>
    <row r="2">
      <c r="A2" s="413" t="s">
        <v>2460</v>
      </c>
      <c r="B2" s="413" t="s">
        <v>2461</v>
      </c>
      <c r="C2" s="413" t="s">
        <v>1597</v>
      </c>
      <c r="D2" s="413"/>
      <c r="E2" s="413"/>
      <c r="F2" s="415"/>
      <c r="G2" s="415"/>
      <c r="H2" s="415"/>
      <c r="I2" s="415"/>
      <c r="J2" s="415"/>
      <c r="K2" s="415"/>
      <c r="L2" s="415"/>
      <c r="M2" s="413" t="s">
        <v>1041</v>
      </c>
      <c r="N2" s="416" t="b">
        <v>1</v>
      </c>
      <c r="O2" s="415"/>
      <c r="P2" s="413" t="s">
        <v>2462</v>
      </c>
      <c r="Q2" s="415"/>
      <c r="R2" s="413" t="s">
        <v>411</v>
      </c>
      <c r="S2" s="413" t="s">
        <v>2463</v>
      </c>
      <c r="T2" s="413" t="s">
        <v>411</v>
      </c>
      <c r="U2" s="413" t="s">
        <v>1255</v>
      </c>
      <c r="V2" s="417">
        <v>2.0</v>
      </c>
      <c r="W2" s="417">
        <v>0.0</v>
      </c>
      <c r="X2" s="415"/>
      <c r="Y2" s="416" t="b">
        <v>0</v>
      </c>
      <c r="Z2" s="417">
        <v>0.0</v>
      </c>
      <c r="AA2" s="417">
        <v>3.0</v>
      </c>
      <c r="AB2" s="415"/>
      <c r="AC2" s="416" t="b">
        <v>0</v>
      </c>
      <c r="AD2" s="417">
        <v>1.0</v>
      </c>
      <c r="AE2" s="417">
        <v>0.0</v>
      </c>
      <c r="AF2" s="418">
        <v>44091.0</v>
      </c>
      <c r="AG2" s="413" t="s">
        <v>2464</v>
      </c>
      <c r="AH2" s="418">
        <v>44091.0</v>
      </c>
      <c r="AI2" s="413" t="s">
        <v>2464</v>
      </c>
      <c r="AJ2" s="417">
        <v>1.0</v>
      </c>
    </row>
    <row r="3">
      <c r="A3" s="413" t="s">
        <v>2460</v>
      </c>
      <c r="B3" s="413" t="s">
        <v>2461</v>
      </c>
      <c r="C3" s="413" t="s">
        <v>1599</v>
      </c>
      <c r="D3" s="413"/>
      <c r="E3" s="413"/>
      <c r="F3" s="415"/>
      <c r="G3" s="415"/>
      <c r="H3" s="415"/>
      <c r="I3" s="415"/>
      <c r="J3" s="415"/>
      <c r="K3" s="415"/>
      <c r="L3" s="415"/>
      <c r="M3" s="413" t="s">
        <v>1041</v>
      </c>
      <c r="N3" s="416" t="b">
        <v>1</v>
      </c>
      <c r="O3" s="415"/>
      <c r="P3" s="413" t="s">
        <v>2462</v>
      </c>
      <c r="Q3" s="415"/>
      <c r="R3" s="413" t="s">
        <v>411</v>
      </c>
      <c r="S3" s="413" t="s">
        <v>2463</v>
      </c>
      <c r="T3" s="413" t="s">
        <v>411</v>
      </c>
      <c r="U3" s="413" t="s">
        <v>1255</v>
      </c>
      <c r="V3" s="417">
        <v>2.0</v>
      </c>
      <c r="W3" s="417">
        <v>0.0</v>
      </c>
      <c r="X3" s="415"/>
      <c r="Y3" s="416" t="b">
        <v>0</v>
      </c>
      <c r="Z3" s="417">
        <v>0.0</v>
      </c>
      <c r="AA3" s="417">
        <v>3.0</v>
      </c>
      <c r="AB3" s="415"/>
      <c r="AC3" s="416" t="b">
        <v>0</v>
      </c>
      <c r="AD3" s="417">
        <v>1.0</v>
      </c>
      <c r="AE3" s="417">
        <v>0.0</v>
      </c>
      <c r="AF3" s="418">
        <v>44091.0</v>
      </c>
      <c r="AG3" s="413" t="s">
        <v>2464</v>
      </c>
      <c r="AH3" s="418">
        <v>44091.0</v>
      </c>
      <c r="AI3" s="413" t="s">
        <v>2464</v>
      </c>
      <c r="AJ3" s="417">
        <v>1.0</v>
      </c>
    </row>
    <row r="4">
      <c r="A4" s="413" t="s">
        <v>2460</v>
      </c>
      <c r="B4" s="413" t="s">
        <v>1045</v>
      </c>
      <c r="C4" s="413" t="s">
        <v>2465</v>
      </c>
      <c r="D4" s="413"/>
      <c r="E4" s="413"/>
      <c r="F4" s="415"/>
      <c r="G4" s="415"/>
      <c r="H4" s="415"/>
      <c r="I4" s="415"/>
      <c r="J4" s="417">
        <v>0.0</v>
      </c>
      <c r="K4" s="415"/>
      <c r="L4" s="413" t="s">
        <v>2466</v>
      </c>
      <c r="M4" s="413" t="s">
        <v>2467</v>
      </c>
      <c r="N4" s="416" t="b">
        <v>0</v>
      </c>
      <c r="O4" s="415"/>
      <c r="P4" s="413" t="s">
        <v>2462</v>
      </c>
      <c r="Q4" s="415"/>
      <c r="R4" s="413" t="s">
        <v>411</v>
      </c>
      <c r="S4" s="413" t="s">
        <v>2468</v>
      </c>
      <c r="T4" s="413" t="s">
        <v>411</v>
      </c>
      <c r="U4" s="413" t="s">
        <v>1257</v>
      </c>
      <c r="V4" s="417">
        <v>2.0</v>
      </c>
      <c r="W4" s="417">
        <v>1.0</v>
      </c>
      <c r="X4" s="413" t="s">
        <v>2469</v>
      </c>
      <c r="Y4" s="416" t="b">
        <v>0</v>
      </c>
      <c r="Z4" s="417">
        <v>1.0</v>
      </c>
      <c r="AA4" s="417">
        <v>3.0</v>
      </c>
      <c r="AB4" s="413" t="s">
        <v>2469</v>
      </c>
      <c r="AC4" s="416" t="b">
        <v>0</v>
      </c>
      <c r="AD4" s="417">
        <v>4.0</v>
      </c>
      <c r="AE4" s="417">
        <v>0.0</v>
      </c>
      <c r="AF4" s="418">
        <v>44091.0</v>
      </c>
      <c r="AG4" s="413" t="s">
        <v>2464</v>
      </c>
      <c r="AH4" s="418">
        <v>44091.0</v>
      </c>
      <c r="AI4" s="413" t="s">
        <v>2464</v>
      </c>
      <c r="AJ4" s="417">
        <v>1.0</v>
      </c>
    </row>
    <row r="5">
      <c r="A5" s="413" t="s">
        <v>2460</v>
      </c>
      <c r="B5" s="413" t="s">
        <v>1045</v>
      </c>
      <c r="C5" s="413" t="s">
        <v>2470</v>
      </c>
      <c r="D5" s="413"/>
      <c r="E5" s="413"/>
      <c r="F5" s="415"/>
      <c r="G5" s="415"/>
      <c r="H5" s="415"/>
      <c r="I5" s="415"/>
      <c r="J5" s="417">
        <v>0.0</v>
      </c>
      <c r="K5" s="415"/>
      <c r="L5" s="413" t="s">
        <v>2466</v>
      </c>
      <c r="M5" s="413" t="s">
        <v>2467</v>
      </c>
      <c r="N5" s="416" t="b">
        <v>0</v>
      </c>
      <c r="O5" s="415"/>
      <c r="P5" s="413" t="s">
        <v>2462</v>
      </c>
      <c r="Q5" s="415"/>
      <c r="R5" s="413" t="s">
        <v>411</v>
      </c>
      <c r="S5" s="413" t="s">
        <v>2468</v>
      </c>
      <c r="T5" s="413" t="s">
        <v>411</v>
      </c>
      <c r="U5" s="413" t="s">
        <v>1257</v>
      </c>
      <c r="V5" s="417">
        <v>2.0</v>
      </c>
      <c r="W5" s="417">
        <v>1.0</v>
      </c>
      <c r="X5" s="413" t="s">
        <v>2469</v>
      </c>
      <c r="Y5" s="416" t="b">
        <v>0</v>
      </c>
      <c r="Z5" s="417">
        <v>1.0</v>
      </c>
      <c r="AA5" s="417">
        <v>3.0</v>
      </c>
      <c r="AB5" s="413" t="s">
        <v>2469</v>
      </c>
      <c r="AC5" s="416" t="b">
        <v>0</v>
      </c>
      <c r="AD5" s="417">
        <v>4.0</v>
      </c>
      <c r="AE5" s="417">
        <v>0.0</v>
      </c>
      <c r="AF5" s="418">
        <v>44091.0</v>
      </c>
      <c r="AG5" s="413" t="s">
        <v>2464</v>
      </c>
      <c r="AH5" s="418">
        <v>44091.0</v>
      </c>
      <c r="AI5" s="413" t="s">
        <v>2464</v>
      </c>
      <c r="AJ5" s="417">
        <v>1.0</v>
      </c>
    </row>
    <row r="6">
      <c r="A6" s="413" t="s">
        <v>2460</v>
      </c>
      <c r="B6" s="413" t="s">
        <v>1043</v>
      </c>
      <c r="C6" s="413" t="s">
        <v>2471</v>
      </c>
      <c r="D6" s="413"/>
      <c r="E6" s="413"/>
      <c r="F6" s="415"/>
      <c r="G6" s="415"/>
      <c r="H6" s="415"/>
      <c r="I6" s="415"/>
      <c r="J6" s="417">
        <v>0.0</v>
      </c>
      <c r="K6" s="415"/>
      <c r="L6" s="413" t="s">
        <v>1043</v>
      </c>
      <c r="M6" s="413" t="s">
        <v>2467</v>
      </c>
      <c r="N6" s="416" t="b">
        <v>1</v>
      </c>
      <c r="O6" s="413" t="s">
        <v>2472</v>
      </c>
      <c r="P6" s="413" t="s">
        <v>2462</v>
      </c>
      <c r="Q6" s="415"/>
      <c r="R6" s="413" t="s">
        <v>411</v>
      </c>
      <c r="S6" s="413" t="s">
        <v>2468</v>
      </c>
      <c r="T6" s="413" t="s">
        <v>411</v>
      </c>
      <c r="U6" s="413" t="s">
        <v>1260</v>
      </c>
      <c r="V6" s="417">
        <v>2.0</v>
      </c>
      <c r="W6" s="417">
        <v>2.0</v>
      </c>
      <c r="X6" s="413" t="s">
        <v>2469</v>
      </c>
      <c r="Y6" s="416" t="b">
        <v>0</v>
      </c>
      <c r="Z6" s="417">
        <v>1.0</v>
      </c>
      <c r="AA6" s="417">
        <v>3.0</v>
      </c>
      <c r="AB6" s="413" t="s">
        <v>2469</v>
      </c>
      <c r="AC6" s="416" t="b">
        <v>0</v>
      </c>
      <c r="AD6" s="417">
        <v>4.0</v>
      </c>
      <c r="AE6" s="417">
        <v>0.0</v>
      </c>
      <c r="AF6" s="418">
        <v>44091.0</v>
      </c>
      <c r="AG6" s="413" t="s">
        <v>2464</v>
      </c>
      <c r="AH6" s="418">
        <v>44091.0</v>
      </c>
      <c r="AI6" s="413" t="s">
        <v>2464</v>
      </c>
      <c r="AJ6" s="417">
        <v>1.0</v>
      </c>
    </row>
    <row r="7">
      <c r="A7" s="413" t="s">
        <v>2460</v>
      </c>
      <c r="B7" s="413" t="s">
        <v>1934</v>
      </c>
      <c r="C7" s="413" t="s">
        <v>2473</v>
      </c>
      <c r="D7" s="413"/>
      <c r="E7" s="413"/>
      <c r="F7" s="415"/>
      <c r="G7" s="415"/>
      <c r="H7" s="415"/>
      <c r="I7" s="415"/>
      <c r="J7" s="417">
        <v>0.0</v>
      </c>
      <c r="K7" s="415"/>
      <c r="L7" s="415"/>
      <c r="M7" s="415"/>
      <c r="N7" s="416" t="b">
        <v>0</v>
      </c>
      <c r="O7" s="415"/>
      <c r="P7" s="413" t="s">
        <v>2462</v>
      </c>
      <c r="Q7" s="415"/>
      <c r="R7" s="413" t="s">
        <v>411</v>
      </c>
      <c r="S7" s="413" t="s">
        <v>2468</v>
      </c>
      <c r="T7" s="413" t="s">
        <v>411</v>
      </c>
      <c r="U7" s="413" t="s">
        <v>1255</v>
      </c>
      <c r="V7" s="417">
        <v>2.0</v>
      </c>
      <c r="W7" s="417">
        <v>1.0</v>
      </c>
      <c r="X7" s="413" t="s">
        <v>2469</v>
      </c>
      <c r="Y7" s="416" t="b">
        <v>0</v>
      </c>
      <c r="Z7" s="417">
        <v>1.0</v>
      </c>
      <c r="AA7" s="417">
        <v>3.0</v>
      </c>
      <c r="AB7" s="413" t="s">
        <v>2469</v>
      </c>
      <c r="AC7" s="416" t="b">
        <v>0</v>
      </c>
      <c r="AD7" s="417">
        <v>4.0</v>
      </c>
      <c r="AE7" s="417">
        <v>0.0</v>
      </c>
      <c r="AF7" s="418">
        <v>44091.0</v>
      </c>
      <c r="AG7" s="413" t="s">
        <v>2464</v>
      </c>
      <c r="AH7" s="418">
        <v>44091.0</v>
      </c>
      <c r="AI7" s="413" t="s">
        <v>2464</v>
      </c>
      <c r="AJ7" s="417">
        <v>1.0</v>
      </c>
    </row>
    <row r="8">
      <c r="A8" s="413" t="s">
        <v>2460</v>
      </c>
      <c r="B8" s="413" t="s">
        <v>1046</v>
      </c>
      <c r="C8" s="413" t="s">
        <v>2474</v>
      </c>
      <c r="D8" s="413"/>
      <c r="E8" s="413"/>
      <c r="F8" s="415"/>
      <c r="G8" s="417">
        <v>20.0</v>
      </c>
      <c r="H8" s="415"/>
      <c r="I8" s="415"/>
      <c r="J8" s="413" t="s">
        <v>2475</v>
      </c>
      <c r="K8" s="413" t="s">
        <v>2021</v>
      </c>
      <c r="L8" s="413" t="s">
        <v>2476</v>
      </c>
      <c r="M8" s="413" t="s">
        <v>2477</v>
      </c>
      <c r="N8" s="416" t="b">
        <v>1</v>
      </c>
      <c r="O8" s="413" t="s">
        <v>2474</v>
      </c>
      <c r="P8" s="413" t="s">
        <v>2462</v>
      </c>
      <c r="Q8" s="415"/>
      <c r="R8" s="413" t="s">
        <v>411</v>
      </c>
      <c r="S8" s="413" t="s">
        <v>2468</v>
      </c>
      <c r="T8" s="413" t="s">
        <v>411</v>
      </c>
      <c r="U8" s="413" t="s">
        <v>1265</v>
      </c>
      <c r="V8" s="417">
        <v>2.0</v>
      </c>
      <c r="W8" s="417">
        <v>1.0</v>
      </c>
      <c r="X8" s="413" t="s">
        <v>2469</v>
      </c>
      <c r="Y8" s="416" t="b">
        <v>0</v>
      </c>
      <c r="Z8" s="417">
        <v>1.0</v>
      </c>
      <c r="AA8" s="417">
        <v>3.0</v>
      </c>
      <c r="AB8" s="413" t="s">
        <v>2469</v>
      </c>
      <c r="AC8" s="416" t="b">
        <v>0</v>
      </c>
      <c r="AD8" s="417">
        <v>4.0</v>
      </c>
      <c r="AE8" s="417">
        <v>0.0</v>
      </c>
      <c r="AF8" s="418">
        <v>44091.0</v>
      </c>
      <c r="AG8" s="413" t="s">
        <v>2464</v>
      </c>
      <c r="AH8" s="418">
        <v>44091.0</v>
      </c>
      <c r="AI8" s="413" t="s">
        <v>2464</v>
      </c>
      <c r="AJ8" s="417">
        <v>1.0</v>
      </c>
    </row>
    <row r="9">
      <c r="A9" s="413" t="s">
        <v>2460</v>
      </c>
      <c r="B9" s="413" t="s">
        <v>1046</v>
      </c>
      <c r="C9" s="413" t="s">
        <v>2478</v>
      </c>
      <c r="D9" s="413"/>
      <c r="E9" s="413"/>
      <c r="F9" s="415"/>
      <c r="G9" s="417">
        <v>20.0</v>
      </c>
      <c r="H9" s="415"/>
      <c r="I9" s="415"/>
      <c r="J9" s="413" t="s">
        <v>2479</v>
      </c>
      <c r="K9" s="413" t="s">
        <v>2021</v>
      </c>
      <c r="L9" s="413" t="s">
        <v>2476</v>
      </c>
      <c r="M9" s="413" t="s">
        <v>2477</v>
      </c>
      <c r="N9" s="416" t="b">
        <v>1</v>
      </c>
      <c r="O9" s="413" t="s">
        <v>2478</v>
      </c>
      <c r="P9" s="413" t="s">
        <v>2462</v>
      </c>
      <c r="Q9" s="415"/>
      <c r="R9" s="413" t="s">
        <v>411</v>
      </c>
      <c r="S9" s="413" t="s">
        <v>2468</v>
      </c>
      <c r="T9" s="413" t="s">
        <v>411</v>
      </c>
      <c r="U9" s="415"/>
      <c r="V9" s="417">
        <v>2.0</v>
      </c>
      <c r="W9" s="417">
        <v>1.0</v>
      </c>
      <c r="X9" s="413" t="s">
        <v>2469</v>
      </c>
      <c r="Y9" s="416" t="b">
        <v>0</v>
      </c>
      <c r="Z9" s="417">
        <v>1.0</v>
      </c>
      <c r="AA9" s="417">
        <v>3.0</v>
      </c>
      <c r="AB9" s="413" t="s">
        <v>2469</v>
      </c>
      <c r="AC9" s="416" t="b">
        <v>0</v>
      </c>
      <c r="AD9" s="417">
        <v>4.0</v>
      </c>
      <c r="AE9" s="417">
        <v>0.0</v>
      </c>
      <c r="AF9" s="418">
        <v>44091.0</v>
      </c>
      <c r="AG9" s="413" t="s">
        <v>2464</v>
      </c>
      <c r="AH9" s="418">
        <v>44091.0</v>
      </c>
      <c r="AI9" s="413" t="s">
        <v>2464</v>
      </c>
      <c r="AJ9" s="417">
        <v>1.0</v>
      </c>
    </row>
    <row r="10">
      <c r="A10" s="413" t="s">
        <v>2460</v>
      </c>
      <c r="B10" s="413" t="s">
        <v>1046</v>
      </c>
      <c r="C10" s="413" t="s">
        <v>2480</v>
      </c>
      <c r="D10" s="413"/>
      <c r="E10" s="413"/>
      <c r="F10" s="415"/>
      <c r="G10" s="417">
        <v>20.0</v>
      </c>
      <c r="H10" s="415"/>
      <c r="I10" s="415"/>
      <c r="J10" s="413" t="s">
        <v>2481</v>
      </c>
      <c r="K10" s="413" t="s">
        <v>2021</v>
      </c>
      <c r="L10" s="413" t="s">
        <v>2476</v>
      </c>
      <c r="M10" s="413" t="s">
        <v>2477</v>
      </c>
      <c r="N10" s="416" t="b">
        <v>1</v>
      </c>
      <c r="O10" s="413" t="s">
        <v>2480</v>
      </c>
      <c r="P10" s="413" t="s">
        <v>2462</v>
      </c>
      <c r="Q10" s="415"/>
      <c r="R10" s="413" t="s">
        <v>411</v>
      </c>
      <c r="S10" s="413" t="s">
        <v>2468</v>
      </c>
      <c r="T10" s="413" t="s">
        <v>411</v>
      </c>
      <c r="U10" s="413" t="s">
        <v>1255</v>
      </c>
      <c r="V10" s="417">
        <v>2.0</v>
      </c>
      <c r="W10" s="417">
        <v>1.0</v>
      </c>
      <c r="X10" s="413" t="s">
        <v>2469</v>
      </c>
      <c r="Y10" s="416" t="b">
        <v>0</v>
      </c>
      <c r="Z10" s="417">
        <v>1.0</v>
      </c>
      <c r="AA10" s="417">
        <v>3.0</v>
      </c>
      <c r="AB10" s="413" t="s">
        <v>2469</v>
      </c>
      <c r="AC10" s="416" t="b">
        <v>0</v>
      </c>
      <c r="AD10" s="417">
        <v>4.0</v>
      </c>
      <c r="AE10" s="417">
        <v>0.0</v>
      </c>
      <c r="AF10" s="418">
        <v>44091.0</v>
      </c>
      <c r="AG10" s="413" t="s">
        <v>2464</v>
      </c>
      <c r="AH10" s="418">
        <v>44091.0</v>
      </c>
      <c r="AI10" s="413" t="s">
        <v>2464</v>
      </c>
      <c r="AJ10" s="417">
        <v>1.0</v>
      </c>
    </row>
    <row r="11">
      <c r="A11" s="413" t="s">
        <v>2460</v>
      </c>
      <c r="B11" s="413" t="s">
        <v>1046</v>
      </c>
      <c r="C11" s="413" t="s">
        <v>2482</v>
      </c>
      <c r="D11" s="413"/>
      <c r="E11" s="413"/>
      <c r="F11" s="415"/>
      <c r="G11" s="417">
        <v>20.0</v>
      </c>
      <c r="H11" s="415"/>
      <c r="I11" s="415"/>
      <c r="J11" s="413" t="s">
        <v>2483</v>
      </c>
      <c r="K11" s="413" t="s">
        <v>2021</v>
      </c>
      <c r="L11" s="413" t="s">
        <v>2476</v>
      </c>
      <c r="M11" s="413" t="s">
        <v>2477</v>
      </c>
      <c r="N11" s="416" t="b">
        <v>1</v>
      </c>
      <c r="O11" s="413" t="s">
        <v>2482</v>
      </c>
      <c r="P11" s="413" t="s">
        <v>2462</v>
      </c>
      <c r="Q11" s="415"/>
      <c r="R11" s="413" t="s">
        <v>411</v>
      </c>
      <c r="S11" s="413" t="s">
        <v>2468</v>
      </c>
      <c r="T11" s="413" t="s">
        <v>411</v>
      </c>
      <c r="U11" s="413" t="s">
        <v>1257</v>
      </c>
      <c r="V11" s="417">
        <v>2.0</v>
      </c>
      <c r="W11" s="417">
        <v>1.0</v>
      </c>
      <c r="X11" s="413" t="s">
        <v>2469</v>
      </c>
      <c r="Y11" s="416" t="b">
        <v>0</v>
      </c>
      <c r="Z11" s="417">
        <v>1.0</v>
      </c>
      <c r="AA11" s="417">
        <v>3.0</v>
      </c>
      <c r="AB11" s="413" t="s">
        <v>2469</v>
      </c>
      <c r="AC11" s="416" t="b">
        <v>0</v>
      </c>
      <c r="AD11" s="417">
        <v>4.0</v>
      </c>
      <c r="AE11" s="417">
        <v>0.0</v>
      </c>
      <c r="AF11" s="418">
        <v>44091.0</v>
      </c>
      <c r="AG11" s="413" t="s">
        <v>2464</v>
      </c>
      <c r="AH11" s="418">
        <v>44091.0</v>
      </c>
      <c r="AI11" s="413" t="s">
        <v>2464</v>
      </c>
      <c r="AJ11" s="417">
        <v>1.0</v>
      </c>
    </row>
    <row r="12">
      <c r="A12" s="413" t="s">
        <v>2460</v>
      </c>
      <c r="B12" s="413" t="s">
        <v>1046</v>
      </c>
      <c r="C12" s="413" t="s">
        <v>2484</v>
      </c>
      <c r="D12" s="413"/>
      <c r="E12" s="413"/>
      <c r="F12" s="415"/>
      <c r="G12" s="417">
        <v>20.0</v>
      </c>
      <c r="H12" s="415"/>
      <c r="I12" s="415"/>
      <c r="J12" s="413" t="s">
        <v>2485</v>
      </c>
      <c r="K12" s="413" t="s">
        <v>2486</v>
      </c>
      <c r="L12" s="413" t="s">
        <v>2476</v>
      </c>
      <c r="M12" s="413" t="s">
        <v>2477</v>
      </c>
      <c r="N12" s="416" t="b">
        <v>1</v>
      </c>
      <c r="O12" s="413" t="s">
        <v>2484</v>
      </c>
      <c r="P12" s="413" t="s">
        <v>2462</v>
      </c>
      <c r="Q12" s="415"/>
      <c r="R12" s="413" t="s">
        <v>411</v>
      </c>
      <c r="S12" s="413" t="s">
        <v>2468</v>
      </c>
      <c r="T12" s="413" t="s">
        <v>411</v>
      </c>
      <c r="U12" s="413" t="s">
        <v>1260</v>
      </c>
      <c r="V12" s="417">
        <v>2.0</v>
      </c>
      <c r="W12" s="417">
        <v>1.0</v>
      </c>
      <c r="X12" s="413" t="s">
        <v>2469</v>
      </c>
      <c r="Y12" s="416" t="b">
        <v>0</v>
      </c>
      <c r="Z12" s="417">
        <v>1.0</v>
      </c>
      <c r="AA12" s="417">
        <v>3.0</v>
      </c>
      <c r="AB12" s="413" t="s">
        <v>2469</v>
      </c>
      <c r="AC12" s="416" t="b">
        <v>0</v>
      </c>
      <c r="AD12" s="417">
        <v>4.0</v>
      </c>
      <c r="AE12" s="417">
        <v>0.0</v>
      </c>
      <c r="AF12" s="418">
        <v>44091.0</v>
      </c>
      <c r="AG12" s="413" t="s">
        <v>2464</v>
      </c>
      <c r="AH12" s="418">
        <v>44091.0</v>
      </c>
      <c r="AI12" s="413" t="s">
        <v>2464</v>
      </c>
      <c r="AJ12" s="417">
        <v>1.0</v>
      </c>
    </row>
    <row r="13">
      <c r="A13" s="413" t="s">
        <v>2460</v>
      </c>
      <c r="B13" s="413" t="s">
        <v>1046</v>
      </c>
      <c r="C13" s="413" t="s">
        <v>2487</v>
      </c>
      <c r="D13" s="413"/>
      <c r="E13" s="413"/>
      <c r="F13" s="415"/>
      <c r="G13" s="417">
        <v>20.0</v>
      </c>
      <c r="H13" s="415"/>
      <c r="I13" s="415"/>
      <c r="J13" s="413" t="s">
        <v>2488</v>
      </c>
      <c r="K13" s="413" t="s">
        <v>2486</v>
      </c>
      <c r="L13" s="413" t="s">
        <v>2476</v>
      </c>
      <c r="M13" s="413" t="s">
        <v>2477</v>
      </c>
      <c r="N13" s="416" t="b">
        <v>1</v>
      </c>
      <c r="O13" s="413" t="s">
        <v>2487</v>
      </c>
      <c r="P13" s="413" t="s">
        <v>2462</v>
      </c>
      <c r="Q13" s="415"/>
      <c r="R13" s="413" t="s">
        <v>411</v>
      </c>
      <c r="S13" s="413" t="s">
        <v>2468</v>
      </c>
      <c r="T13" s="413" t="s">
        <v>411</v>
      </c>
      <c r="U13" s="413" t="s">
        <v>1263</v>
      </c>
      <c r="V13" s="417">
        <v>2.0</v>
      </c>
      <c r="W13" s="417">
        <v>1.0</v>
      </c>
      <c r="X13" s="413" t="s">
        <v>2469</v>
      </c>
      <c r="Y13" s="416" t="b">
        <v>0</v>
      </c>
      <c r="Z13" s="417">
        <v>1.0</v>
      </c>
      <c r="AA13" s="417">
        <v>3.0</v>
      </c>
      <c r="AB13" s="413" t="s">
        <v>2469</v>
      </c>
      <c r="AC13" s="416" t="b">
        <v>0</v>
      </c>
      <c r="AD13" s="417">
        <v>4.0</v>
      </c>
      <c r="AE13" s="417">
        <v>0.0</v>
      </c>
      <c r="AF13" s="418">
        <v>44091.0</v>
      </c>
      <c r="AG13" s="413" t="s">
        <v>2464</v>
      </c>
      <c r="AH13" s="418">
        <v>44091.0</v>
      </c>
      <c r="AI13" s="413" t="s">
        <v>2464</v>
      </c>
      <c r="AJ13" s="417">
        <v>1.0</v>
      </c>
    </row>
    <row r="14">
      <c r="A14" s="413" t="s">
        <v>2460</v>
      </c>
      <c r="B14" s="413" t="s">
        <v>1046</v>
      </c>
      <c r="C14" s="413" t="s">
        <v>2489</v>
      </c>
      <c r="D14" s="413"/>
      <c r="E14" s="413"/>
      <c r="F14" s="415"/>
      <c r="G14" s="417">
        <v>20.0</v>
      </c>
      <c r="H14" s="415"/>
      <c r="I14" s="415"/>
      <c r="J14" s="413" t="s">
        <v>2490</v>
      </c>
      <c r="K14" s="413" t="s">
        <v>2486</v>
      </c>
      <c r="L14" s="413" t="s">
        <v>2476</v>
      </c>
      <c r="M14" s="413" t="s">
        <v>2477</v>
      </c>
      <c r="N14" s="416" t="b">
        <v>1</v>
      </c>
      <c r="O14" s="413" t="s">
        <v>2489</v>
      </c>
      <c r="P14" s="413" t="s">
        <v>2462</v>
      </c>
      <c r="Q14" s="415"/>
      <c r="R14" s="413" t="s">
        <v>411</v>
      </c>
      <c r="S14" s="413" t="s">
        <v>2468</v>
      </c>
      <c r="T14" s="413" t="s">
        <v>411</v>
      </c>
      <c r="U14" s="413" t="s">
        <v>1265</v>
      </c>
      <c r="V14" s="417">
        <v>2.0</v>
      </c>
      <c r="W14" s="417">
        <v>1.0</v>
      </c>
      <c r="X14" s="413" t="s">
        <v>2469</v>
      </c>
      <c r="Y14" s="416" t="b">
        <v>0</v>
      </c>
      <c r="Z14" s="417">
        <v>1.0</v>
      </c>
      <c r="AA14" s="417">
        <v>3.0</v>
      </c>
      <c r="AB14" s="413" t="s">
        <v>2469</v>
      </c>
      <c r="AC14" s="416" t="b">
        <v>0</v>
      </c>
      <c r="AD14" s="417">
        <v>4.0</v>
      </c>
      <c r="AE14" s="417">
        <v>0.0</v>
      </c>
      <c r="AF14" s="418">
        <v>44091.0</v>
      </c>
      <c r="AG14" s="413" t="s">
        <v>2464</v>
      </c>
      <c r="AH14" s="418">
        <v>44091.0</v>
      </c>
      <c r="AI14" s="413" t="s">
        <v>2464</v>
      </c>
      <c r="AJ14" s="417">
        <v>1.0</v>
      </c>
    </row>
    <row r="15">
      <c r="A15" s="413" t="s">
        <v>2460</v>
      </c>
      <c r="B15" s="413" t="s">
        <v>1925</v>
      </c>
      <c r="C15" s="413" t="s">
        <v>2491</v>
      </c>
      <c r="D15" s="413"/>
      <c r="E15" s="413"/>
      <c r="F15" s="415"/>
      <c r="G15" s="417">
        <v>20.0</v>
      </c>
      <c r="H15" s="415"/>
      <c r="I15" s="413" t="s">
        <v>2492</v>
      </c>
      <c r="J15" s="417">
        <v>20.0</v>
      </c>
      <c r="K15" s="415"/>
      <c r="L15" s="413" t="s">
        <v>2493</v>
      </c>
      <c r="M15" s="413" t="s">
        <v>2477</v>
      </c>
      <c r="N15" s="416" t="b">
        <v>1</v>
      </c>
      <c r="O15" s="413" t="s">
        <v>2491</v>
      </c>
      <c r="P15" s="413" t="s">
        <v>2462</v>
      </c>
      <c r="Q15" s="415"/>
      <c r="R15" s="413" t="s">
        <v>411</v>
      </c>
      <c r="S15" s="413" t="s">
        <v>2468</v>
      </c>
      <c r="T15" s="413" t="s">
        <v>411</v>
      </c>
      <c r="U15" s="415"/>
      <c r="V15" s="417">
        <v>2.0</v>
      </c>
      <c r="W15" s="417">
        <v>1.0</v>
      </c>
      <c r="X15" s="413" t="s">
        <v>2469</v>
      </c>
      <c r="Y15" s="416" t="b">
        <v>0</v>
      </c>
      <c r="Z15" s="417">
        <v>1.0</v>
      </c>
      <c r="AA15" s="417">
        <v>3.0</v>
      </c>
      <c r="AB15" s="413" t="s">
        <v>2469</v>
      </c>
      <c r="AC15" s="416" t="b">
        <v>0</v>
      </c>
      <c r="AD15" s="417">
        <v>4.0</v>
      </c>
      <c r="AE15" s="417">
        <v>0.0</v>
      </c>
      <c r="AF15" s="418">
        <v>44091.0</v>
      </c>
      <c r="AG15" s="413" t="s">
        <v>2464</v>
      </c>
      <c r="AH15" s="418">
        <v>44091.0</v>
      </c>
      <c r="AI15" s="413" t="s">
        <v>2464</v>
      </c>
      <c r="AJ15" s="417">
        <v>1.0</v>
      </c>
    </row>
    <row r="16">
      <c r="A16" s="413" t="s">
        <v>2460</v>
      </c>
      <c r="B16" s="413" t="s">
        <v>1922</v>
      </c>
      <c r="C16" s="413" t="s">
        <v>2494</v>
      </c>
      <c r="D16" s="413"/>
      <c r="E16" s="413"/>
      <c r="F16" s="415"/>
      <c r="G16" s="417">
        <v>20.0</v>
      </c>
      <c r="H16" s="415"/>
      <c r="I16" s="415"/>
      <c r="J16" s="413" t="s">
        <v>2495</v>
      </c>
      <c r="K16" s="413" t="s">
        <v>2042</v>
      </c>
      <c r="L16" s="413" t="s">
        <v>2496</v>
      </c>
      <c r="M16" s="413" t="s">
        <v>2477</v>
      </c>
      <c r="N16" s="416" t="b">
        <v>1</v>
      </c>
      <c r="O16" s="413" t="s">
        <v>2494</v>
      </c>
      <c r="P16" s="413" t="s">
        <v>2462</v>
      </c>
      <c r="Q16" s="415"/>
      <c r="R16" s="413" t="s">
        <v>411</v>
      </c>
      <c r="S16" s="413" t="s">
        <v>2468</v>
      </c>
      <c r="T16" s="413" t="s">
        <v>411</v>
      </c>
      <c r="U16" s="413" t="s">
        <v>1255</v>
      </c>
      <c r="V16" s="417">
        <v>2.0</v>
      </c>
      <c r="W16" s="417">
        <v>1.0</v>
      </c>
      <c r="X16" s="413" t="s">
        <v>2469</v>
      </c>
      <c r="Y16" s="416" t="b">
        <v>0</v>
      </c>
      <c r="Z16" s="417">
        <v>1.0</v>
      </c>
      <c r="AA16" s="417">
        <v>3.0</v>
      </c>
      <c r="AB16" s="413" t="s">
        <v>2469</v>
      </c>
      <c r="AC16" s="416" t="b">
        <v>0</v>
      </c>
      <c r="AD16" s="417">
        <v>4.0</v>
      </c>
      <c r="AE16" s="417">
        <v>0.0</v>
      </c>
      <c r="AF16" s="418">
        <v>44091.0</v>
      </c>
      <c r="AG16" s="413" t="s">
        <v>2464</v>
      </c>
      <c r="AH16" s="418">
        <v>44091.0</v>
      </c>
      <c r="AI16" s="413" t="s">
        <v>2464</v>
      </c>
      <c r="AJ16" s="417">
        <v>1.0</v>
      </c>
    </row>
    <row r="17">
      <c r="A17" s="413" t="s">
        <v>2460</v>
      </c>
      <c r="B17" s="413" t="s">
        <v>1921</v>
      </c>
      <c r="C17" s="413" t="s">
        <v>2497</v>
      </c>
      <c r="D17" s="413"/>
      <c r="E17" s="413"/>
      <c r="F17" s="415"/>
      <c r="G17" s="417">
        <v>20.0</v>
      </c>
      <c r="H17" s="415"/>
      <c r="I17" s="415"/>
      <c r="J17" s="413" t="s">
        <v>2498</v>
      </c>
      <c r="K17" s="413" t="s">
        <v>2486</v>
      </c>
      <c r="L17" s="413" t="s">
        <v>2496</v>
      </c>
      <c r="M17" s="413" t="s">
        <v>2477</v>
      </c>
      <c r="N17" s="416" t="b">
        <v>1</v>
      </c>
      <c r="O17" s="413" t="s">
        <v>2497</v>
      </c>
      <c r="P17" s="413" t="s">
        <v>2462</v>
      </c>
      <c r="Q17" s="415"/>
      <c r="R17" s="413" t="s">
        <v>411</v>
      </c>
      <c r="S17" s="413" t="s">
        <v>2468</v>
      </c>
      <c r="T17" s="413" t="s">
        <v>411</v>
      </c>
      <c r="U17" s="413" t="s">
        <v>1257</v>
      </c>
      <c r="V17" s="417">
        <v>2.0</v>
      </c>
      <c r="W17" s="417">
        <v>1.0</v>
      </c>
      <c r="X17" s="413" t="s">
        <v>2469</v>
      </c>
      <c r="Y17" s="416" t="b">
        <v>0</v>
      </c>
      <c r="Z17" s="417">
        <v>1.0</v>
      </c>
      <c r="AA17" s="417">
        <v>3.0</v>
      </c>
      <c r="AB17" s="413" t="s">
        <v>2469</v>
      </c>
      <c r="AC17" s="416" t="b">
        <v>0</v>
      </c>
      <c r="AD17" s="417">
        <v>4.0</v>
      </c>
      <c r="AE17" s="417">
        <v>0.0</v>
      </c>
      <c r="AF17" s="418">
        <v>44091.0</v>
      </c>
      <c r="AG17" s="413" t="s">
        <v>2464</v>
      </c>
      <c r="AH17" s="418">
        <v>44091.0</v>
      </c>
      <c r="AI17" s="413" t="s">
        <v>2464</v>
      </c>
      <c r="AJ17" s="417">
        <v>1.0</v>
      </c>
    </row>
    <row r="18">
      <c r="A18" s="413" t="s">
        <v>2460</v>
      </c>
      <c r="B18" s="413" t="s">
        <v>1047</v>
      </c>
      <c r="C18" s="413" t="s">
        <v>2499</v>
      </c>
      <c r="D18" s="413"/>
      <c r="E18" s="413"/>
      <c r="F18" s="415"/>
      <c r="G18" s="417">
        <v>20.0</v>
      </c>
      <c r="H18" s="415"/>
      <c r="I18" s="415"/>
      <c r="J18" s="415"/>
      <c r="K18" s="415"/>
      <c r="L18" s="413" t="s">
        <v>2500</v>
      </c>
      <c r="M18" s="413" t="s">
        <v>1047</v>
      </c>
      <c r="N18" s="416" t="b">
        <v>1</v>
      </c>
      <c r="O18" s="413" t="s">
        <v>2501</v>
      </c>
      <c r="P18" s="413" t="s">
        <v>2502</v>
      </c>
      <c r="Q18" s="415"/>
      <c r="R18" s="413" t="s">
        <v>411</v>
      </c>
      <c r="S18" s="413" t="s">
        <v>760</v>
      </c>
      <c r="T18" s="413" t="s">
        <v>411</v>
      </c>
      <c r="U18" s="415"/>
      <c r="V18" s="417">
        <v>2.0</v>
      </c>
      <c r="W18" s="417">
        <v>1.0</v>
      </c>
      <c r="X18" s="415"/>
      <c r="Y18" s="416" t="b">
        <v>0</v>
      </c>
      <c r="Z18" s="417">
        <v>0.0</v>
      </c>
      <c r="AA18" s="417">
        <v>3.0</v>
      </c>
      <c r="AB18" s="415"/>
      <c r="AC18" s="416" t="b">
        <v>0</v>
      </c>
      <c r="AD18" s="417">
        <v>1.0</v>
      </c>
      <c r="AE18" s="417">
        <v>0.0</v>
      </c>
      <c r="AF18" s="418">
        <v>44091.0</v>
      </c>
      <c r="AG18" s="413" t="s">
        <v>2464</v>
      </c>
      <c r="AH18" s="418">
        <v>44091.0</v>
      </c>
      <c r="AI18" s="413" t="s">
        <v>2464</v>
      </c>
      <c r="AJ18" s="417">
        <v>1.0</v>
      </c>
    </row>
    <row r="19">
      <c r="A19" s="415"/>
      <c r="B19" s="415"/>
      <c r="C19" s="415"/>
      <c r="D19" s="415"/>
      <c r="E19" s="415"/>
      <c r="F19" s="415"/>
      <c r="G19" s="415"/>
      <c r="H19" s="415"/>
      <c r="I19" s="415"/>
      <c r="J19" s="415"/>
      <c r="K19" s="415"/>
      <c r="L19" s="415"/>
      <c r="M19" s="415"/>
      <c r="N19" s="415"/>
      <c r="O19" s="415"/>
      <c r="P19" s="415"/>
      <c r="Q19" s="415"/>
      <c r="R19" s="415"/>
      <c r="S19" s="415"/>
      <c r="T19" s="415"/>
      <c r="U19" s="415"/>
      <c r="V19" s="415"/>
      <c r="W19" s="415"/>
      <c r="X19" s="415"/>
      <c r="Y19" s="415"/>
      <c r="Z19" s="415"/>
      <c r="AA19" s="415"/>
      <c r="AB19" s="415"/>
      <c r="AC19" s="415"/>
      <c r="AD19" s="415"/>
      <c r="AE19" s="415"/>
      <c r="AF19" s="415"/>
      <c r="AG19" s="415"/>
      <c r="AH19" s="415"/>
      <c r="AI19" s="415"/>
      <c r="AJ19" s="415"/>
    </row>
    <row r="20">
      <c r="A20" s="413" t="s">
        <v>2460</v>
      </c>
      <c r="B20" s="413" t="s">
        <v>2461</v>
      </c>
      <c r="C20" s="413" t="s">
        <v>2503</v>
      </c>
      <c r="D20" s="413" t="s">
        <v>2461</v>
      </c>
      <c r="E20" s="413"/>
      <c r="F20" s="415"/>
      <c r="G20" s="415"/>
      <c r="H20" s="415"/>
      <c r="I20" s="415"/>
      <c r="J20" s="415"/>
      <c r="K20" s="413" t="s">
        <v>2504</v>
      </c>
      <c r="L20" s="413" t="s">
        <v>2503</v>
      </c>
      <c r="M20" s="413"/>
      <c r="N20" s="416" t="b">
        <v>1</v>
      </c>
      <c r="O20" s="413" t="s">
        <v>2503</v>
      </c>
      <c r="P20" s="413" t="s">
        <v>2462</v>
      </c>
      <c r="Q20" s="415"/>
      <c r="R20" s="413" t="s">
        <v>411</v>
      </c>
      <c r="S20" s="413" t="s">
        <v>2463</v>
      </c>
      <c r="T20" s="413" t="s">
        <v>411</v>
      </c>
      <c r="U20" s="413" t="s">
        <v>1255</v>
      </c>
      <c r="V20" s="417">
        <v>2.0</v>
      </c>
      <c r="W20" s="417">
        <v>0.0</v>
      </c>
      <c r="X20" s="415"/>
      <c r="Y20" s="416" t="b">
        <v>0</v>
      </c>
      <c r="Z20" s="417"/>
      <c r="AA20" s="417"/>
      <c r="AB20" s="415"/>
      <c r="AC20" s="416" t="b">
        <v>0</v>
      </c>
      <c r="AD20" s="417"/>
      <c r="AE20" s="417">
        <v>0.0</v>
      </c>
      <c r="AF20" s="418">
        <v>44091.0</v>
      </c>
      <c r="AG20" s="413" t="s">
        <v>2464</v>
      </c>
      <c r="AH20" s="418">
        <v>44091.0</v>
      </c>
      <c r="AI20" s="413" t="s">
        <v>2464</v>
      </c>
      <c r="AJ20" s="417">
        <v>1.0</v>
      </c>
    </row>
    <row r="21">
      <c r="A21" s="413" t="s">
        <v>2460</v>
      </c>
      <c r="B21" s="413" t="s">
        <v>2461</v>
      </c>
      <c r="C21" s="413" t="s">
        <v>2505</v>
      </c>
      <c r="D21" s="413" t="s">
        <v>2461</v>
      </c>
      <c r="E21" s="413"/>
      <c r="F21" s="415"/>
      <c r="G21" s="415"/>
      <c r="H21" s="415"/>
      <c r="I21" s="415"/>
      <c r="J21" s="415"/>
      <c r="K21" s="413" t="s">
        <v>2504</v>
      </c>
      <c r="L21" s="413" t="s">
        <v>2505</v>
      </c>
      <c r="M21" s="415"/>
      <c r="N21" s="416" t="b">
        <v>1</v>
      </c>
      <c r="O21" s="413" t="s">
        <v>2505</v>
      </c>
      <c r="P21" s="413" t="s">
        <v>2462</v>
      </c>
      <c r="Q21" s="415"/>
      <c r="R21" s="413" t="s">
        <v>411</v>
      </c>
      <c r="S21" s="413" t="s">
        <v>2463</v>
      </c>
      <c r="T21" s="413" t="s">
        <v>411</v>
      </c>
      <c r="U21" s="413" t="s">
        <v>1255</v>
      </c>
      <c r="V21" s="417">
        <v>2.0</v>
      </c>
      <c r="W21" s="417">
        <v>0.0</v>
      </c>
      <c r="X21" s="415"/>
      <c r="Y21" s="416" t="b">
        <v>0</v>
      </c>
      <c r="Z21" s="417"/>
      <c r="AA21" s="415"/>
      <c r="AB21" s="415"/>
      <c r="AC21" s="416" t="b">
        <v>0</v>
      </c>
      <c r="AD21" s="415"/>
      <c r="AE21" s="415"/>
      <c r="AF21" s="415"/>
      <c r="AG21" s="415"/>
      <c r="AH21" s="415"/>
      <c r="AI21" s="415"/>
      <c r="AJ21" s="415"/>
    </row>
    <row r="22">
      <c r="A22" s="413" t="s">
        <v>2460</v>
      </c>
      <c r="B22" s="413" t="s">
        <v>2461</v>
      </c>
      <c r="C22" s="3" t="s">
        <v>2506</v>
      </c>
      <c r="D22" s="413" t="s">
        <v>2461</v>
      </c>
      <c r="E22" s="413"/>
      <c r="K22" s="413" t="s">
        <v>2504</v>
      </c>
      <c r="L22" s="3" t="s">
        <v>2506</v>
      </c>
      <c r="N22" s="416" t="b">
        <v>1</v>
      </c>
      <c r="O22" s="3" t="s">
        <v>2506</v>
      </c>
      <c r="P22" s="413" t="s">
        <v>2462</v>
      </c>
      <c r="R22" s="413" t="s">
        <v>411</v>
      </c>
      <c r="S22" s="413" t="s">
        <v>2463</v>
      </c>
      <c r="T22" s="413" t="s">
        <v>411</v>
      </c>
      <c r="U22" s="413" t="s">
        <v>1255</v>
      </c>
      <c r="V22" s="417">
        <v>2.0</v>
      </c>
      <c r="W22" s="3">
        <v>1.0</v>
      </c>
      <c r="Y22" s="416" t="b">
        <v>0</v>
      </c>
      <c r="Z22" s="417"/>
      <c r="AC22" s="416" t="b">
        <v>0</v>
      </c>
    </row>
    <row r="23">
      <c r="A23" s="413" t="s">
        <v>2460</v>
      </c>
      <c r="B23" s="3" t="s">
        <v>2507</v>
      </c>
      <c r="C23" s="3" t="s">
        <v>2508</v>
      </c>
      <c r="D23" s="3" t="s">
        <v>2507</v>
      </c>
      <c r="E23" s="3"/>
      <c r="K23" s="413" t="s">
        <v>2504</v>
      </c>
      <c r="L23" s="3" t="s">
        <v>2508</v>
      </c>
      <c r="M23" s="3" t="s">
        <v>2508</v>
      </c>
      <c r="N23" s="416" t="b">
        <v>1</v>
      </c>
      <c r="O23" s="3" t="s">
        <v>2508</v>
      </c>
      <c r="P23" s="413" t="s">
        <v>2462</v>
      </c>
      <c r="R23" s="413" t="s">
        <v>411</v>
      </c>
      <c r="S23" s="413" t="s">
        <v>2463</v>
      </c>
      <c r="T23" s="413" t="s">
        <v>411</v>
      </c>
      <c r="U23" s="413" t="s">
        <v>1255</v>
      </c>
      <c r="V23" s="417">
        <v>2.0</v>
      </c>
      <c r="W23" s="3">
        <v>3.0</v>
      </c>
      <c r="Y23" s="416" t="b">
        <v>0</v>
      </c>
      <c r="AA23" s="3">
        <v>3.0</v>
      </c>
      <c r="AB23" s="3" t="s">
        <v>2509</v>
      </c>
      <c r="AC23" s="3" t="b">
        <v>1</v>
      </c>
      <c r="AD23" s="3">
        <v>3.0</v>
      </c>
    </row>
    <row r="24">
      <c r="A24" s="413" t="s">
        <v>2460</v>
      </c>
      <c r="B24" s="3" t="s">
        <v>2507</v>
      </c>
      <c r="C24" s="3" t="s">
        <v>2510</v>
      </c>
      <c r="D24" s="3" t="s">
        <v>2507</v>
      </c>
      <c r="E24" s="3"/>
      <c r="K24" s="413" t="s">
        <v>2504</v>
      </c>
      <c r="L24" s="3" t="s">
        <v>2510</v>
      </c>
      <c r="M24" s="3" t="s">
        <v>2510</v>
      </c>
      <c r="N24" s="416" t="b">
        <v>1</v>
      </c>
      <c r="O24" s="3" t="s">
        <v>2510</v>
      </c>
      <c r="P24" s="413" t="s">
        <v>2462</v>
      </c>
      <c r="R24" s="413" t="s">
        <v>411</v>
      </c>
      <c r="S24" s="413" t="s">
        <v>2463</v>
      </c>
      <c r="T24" s="413" t="s">
        <v>411</v>
      </c>
      <c r="U24" s="413" t="s">
        <v>1255</v>
      </c>
      <c r="V24" s="417">
        <v>2.0</v>
      </c>
      <c r="W24" s="3">
        <v>3.0</v>
      </c>
      <c r="Y24" s="416" t="b">
        <v>0</v>
      </c>
      <c r="AA24" s="3">
        <v>3.0</v>
      </c>
      <c r="AB24" s="3" t="s">
        <v>2509</v>
      </c>
      <c r="AC24" s="3" t="b">
        <v>1</v>
      </c>
      <c r="AD24" s="3">
        <v>3.0</v>
      </c>
    </row>
    <row r="25">
      <c r="A25" s="413" t="s">
        <v>2460</v>
      </c>
      <c r="B25" s="413" t="s">
        <v>1047</v>
      </c>
      <c r="C25" s="413" t="s">
        <v>2511</v>
      </c>
      <c r="D25" s="413" t="s">
        <v>1047</v>
      </c>
      <c r="E25" s="413"/>
      <c r="F25" s="415"/>
      <c r="G25" s="417">
        <v>20.0</v>
      </c>
      <c r="H25" s="415"/>
      <c r="I25" s="413" t="s">
        <v>2492</v>
      </c>
      <c r="J25" s="417">
        <v>20.0</v>
      </c>
      <c r="K25" s="415"/>
      <c r="L25" s="413"/>
      <c r="M25" s="413" t="s">
        <v>1925</v>
      </c>
      <c r="N25" s="416" t="b">
        <v>1</v>
      </c>
      <c r="O25" s="413" t="s">
        <v>2512</v>
      </c>
      <c r="P25" s="413" t="s">
        <v>2502</v>
      </c>
      <c r="Q25" s="415"/>
      <c r="R25" s="413" t="s">
        <v>411</v>
      </c>
      <c r="S25" s="413" t="s">
        <v>760</v>
      </c>
      <c r="T25" s="413" t="s">
        <v>411</v>
      </c>
      <c r="U25" s="415"/>
      <c r="V25" s="417">
        <v>2.0</v>
      </c>
      <c r="W25" s="417">
        <v>2.0</v>
      </c>
      <c r="X25" s="413"/>
      <c r="Y25" s="416" t="b">
        <v>0</v>
      </c>
      <c r="Z25" s="417"/>
      <c r="AA25" s="417"/>
      <c r="AB25" s="415"/>
      <c r="AC25" s="416" t="b">
        <v>0</v>
      </c>
      <c r="AD25" s="417"/>
      <c r="AE25" s="417">
        <v>0.0</v>
      </c>
      <c r="AF25" s="418">
        <v>44091.0</v>
      </c>
      <c r="AG25" s="413" t="s">
        <v>2464</v>
      </c>
      <c r="AH25" s="418">
        <v>44091.0</v>
      </c>
      <c r="AI25" s="413" t="s">
        <v>2464</v>
      </c>
      <c r="AJ25" s="417">
        <v>1.0</v>
      </c>
    </row>
    <row r="26">
      <c r="A26" s="413" t="s">
        <v>2460</v>
      </c>
      <c r="B26" s="413" t="s">
        <v>1934</v>
      </c>
      <c r="C26" s="413" t="s">
        <v>2473</v>
      </c>
      <c r="D26" s="413" t="s">
        <v>1046</v>
      </c>
      <c r="E26" s="413"/>
      <c r="F26" s="415"/>
      <c r="G26" s="415"/>
      <c r="H26" s="415"/>
      <c r="I26" s="415"/>
      <c r="J26" s="417">
        <v>0.0</v>
      </c>
      <c r="K26" s="415"/>
      <c r="L26" s="415"/>
      <c r="M26" s="415"/>
      <c r="N26" s="416" t="b">
        <v>0</v>
      </c>
      <c r="O26" s="415"/>
      <c r="P26" s="413" t="s">
        <v>2513</v>
      </c>
      <c r="Q26" s="415"/>
      <c r="R26" s="413" t="s">
        <v>411</v>
      </c>
      <c r="S26" s="413" t="s">
        <v>2463</v>
      </c>
      <c r="T26" s="413" t="s">
        <v>411</v>
      </c>
      <c r="U26" s="413" t="s">
        <v>1255</v>
      </c>
      <c r="V26" s="417">
        <v>2.0</v>
      </c>
      <c r="W26" s="417">
        <v>1.0</v>
      </c>
      <c r="X26" s="413"/>
      <c r="Y26" s="416" t="b">
        <v>0</v>
      </c>
      <c r="Z26" s="417"/>
      <c r="AA26" s="417">
        <v>1.0</v>
      </c>
      <c r="AB26" s="413"/>
      <c r="AC26" s="416" t="b">
        <v>0</v>
      </c>
      <c r="AD26" s="417"/>
      <c r="AE26" s="417">
        <v>0.0</v>
      </c>
      <c r="AF26" s="418">
        <v>44091.0</v>
      </c>
      <c r="AG26" s="413" t="s">
        <v>2464</v>
      </c>
      <c r="AH26" s="418">
        <v>44091.0</v>
      </c>
      <c r="AI26" s="413" t="s">
        <v>2464</v>
      </c>
      <c r="AJ26" s="417">
        <v>1.0</v>
      </c>
    </row>
    <row r="27">
      <c r="A27" s="413" t="s">
        <v>2460</v>
      </c>
      <c r="B27" s="413" t="s">
        <v>1046</v>
      </c>
      <c r="C27" s="413" t="s">
        <v>2474</v>
      </c>
      <c r="D27" s="413" t="s">
        <v>1046</v>
      </c>
      <c r="E27" s="413"/>
      <c r="F27" s="415"/>
      <c r="G27" s="417">
        <v>20.0</v>
      </c>
      <c r="H27" s="415"/>
      <c r="I27" s="415"/>
      <c r="J27" s="413" t="s">
        <v>2475</v>
      </c>
      <c r="K27" s="413" t="s">
        <v>2021</v>
      </c>
      <c r="L27" s="413" t="s">
        <v>2476</v>
      </c>
      <c r="M27" s="413" t="s">
        <v>1046</v>
      </c>
      <c r="N27" s="416" t="b">
        <v>1</v>
      </c>
      <c r="O27" s="413" t="s">
        <v>2514</v>
      </c>
      <c r="P27" s="413" t="s">
        <v>2462</v>
      </c>
      <c r="Q27" s="415"/>
      <c r="R27" s="413" t="s">
        <v>411</v>
      </c>
      <c r="S27" s="413" t="s">
        <v>2468</v>
      </c>
      <c r="T27" s="413" t="s">
        <v>411</v>
      </c>
      <c r="U27" s="413" t="s">
        <v>1265</v>
      </c>
      <c r="V27" s="417">
        <v>2.0</v>
      </c>
      <c r="W27" s="417">
        <v>1.0</v>
      </c>
      <c r="X27" s="413" t="s">
        <v>2469</v>
      </c>
      <c r="Y27" s="416" t="b">
        <v>0</v>
      </c>
      <c r="Z27" s="417">
        <v>1.0</v>
      </c>
      <c r="AA27" s="417">
        <v>3.0</v>
      </c>
      <c r="AB27" s="413" t="s">
        <v>2469</v>
      </c>
      <c r="AC27" s="416" t="b">
        <v>0</v>
      </c>
      <c r="AD27" s="417">
        <v>4.0</v>
      </c>
      <c r="AE27" s="417">
        <v>0.0</v>
      </c>
      <c r="AF27" s="418">
        <v>44091.0</v>
      </c>
      <c r="AG27" s="413" t="s">
        <v>2464</v>
      </c>
      <c r="AH27" s="418">
        <v>44091.0</v>
      </c>
      <c r="AI27" s="413" t="s">
        <v>2464</v>
      </c>
      <c r="AJ27" s="417">
        <v>1.0</v>
      </c>
    </row>
    <row r="28">
      <c r="A28" s="413" t="s">
        <v>2460</v>
      </c>
      <c r="B28" s="413" t="s">
        <v>1046</v>
      </c>
      <c r="C28" s="413" t="s">
        <v>2478</v>
      </c>
      <c r="D28" s="413" t="s">
        <v>1046</v>
      </c>
      <c r="E28" s="413"/>
      <c r="F28" s="415"/>
      <c r="G28" s="417">
        <v>20.0</v>
      </c>
      <c r="H28" s="415"/>
      <c r="I28" s="415"/>
      <c r="J28" s="413" t="s">
        <v>2479</v>
      </c>
      <c r="K28" s="413" t="s">
        <v>2021</v>
      </c>
      <c r="L28" s="413" t="s">
        <v>2476</v>
      </c>
      <c r="M28" s="413" t="s">
        <v>1046</v>
      </c>
      <c r="N28" s="416" t="b">
        <v>1</v>
      </c>
      <c r="O28" s="413" t="s">
        <v>2514</v>
      </c>
      <c r="P28" s="413" t="s">
        <v>2462</v>
      </c>
      <c r="Q28" s="415"/>
      <c r="R28" s="413" t="s">
        <v>411</v>
      </c>
      <c r="S28" s="413" t="s">
        <v>2468</v>
      </c>
      <c r="T28" s="413" t="s">
        <v>411</v>
      </c>
      <c r="U28" s="415"/>
      <c r="V28" s="417">
        <v>2.0</v>
      </c>
      <c r="W28" s="417">
        <v>1.0</v>
      </c>
      <c r="X28" s="413" t="s">
        <v>2469</v>
      </c>
      <c r="Y28" s="416" t="b">
        <v>0</v>
      </c>
      <c r="Z28" s="417">
        <v>1.0</v>
      </c>
      <c r="AA28" s="417">
        <v>3.0</v>
      </c>
      <c r="AB28" s="413" t="s">
        <v>2469</v>
      </c>
      <c r="AC28" s="416" t="b">
        <v>0</v>
      </c>
      <c r="AD28" s="417">
        <v>4.0</v>
      </c>
      <c r="AE28" s="417">
        <v>0.0</v>
      </c>
      <c r="AF28" s="418">
        <v>44091.0</v>
      </c>
      <c r="AG28" s="413" t="s">
        <v>2464</v>
      </c>
      <c r="AH28" s="418">
        <v>44091.0</v>
      </c>
      <c r="AI28" s="413" t="s">
        <v>2464</v>
      </c>
      <c r="AJ28" s="417">
        <v>1.0</v>
      </c>
    </row>
    <row r="29">
      <c r="A29" s="413" t="s">
        <v>2460</v>
      </c>
      <c r="B29" s="413" t="s">
        <v>1046</v>
      </c>
      <c r="C29" s="413" t="s">
        <v>2480</v>
      </c>
      <c r="D29" s="413" t="s">
        <v>1046</v>
      </c>
      <c r="E29" s="413"/>
      <c r="F29" s="415"/>
      <c r="G29" s="417">
        <v>20.0</v>
      </c>
      <c r="H29" s="415"/>
      <c r="I29" s="415"/>
      <c r="J29" s="413" t="s">
        <v>2481</v>
      </c>
      <c r="K29" s="413" t="s">
        <v>2021</v>
      </c>
      <c r="L29" s="413" t="s">
        <v>2476</v>
      </c>
      <c r="M29" s="413" t="s">
        <v>1046</v>
      </c>
      <c r="N29" s="416" t="b">
        <v>1</v>
      </c>
      <c r="O29" s="413" t="s">
        <v>2514</v>
      </c>
      <c r="P29" s="413" t="s">
        <v>2462</v>
      </c>
      <c r="Q29" s="415"/>
      <c r="R29" s="413" t="s">
        <v>411</v>
      </c>
      <c r="S29" s="413" t="s">
        <v>2468</v>
      </c>
      <c r="T29" s="413" t="s">
        <v>411</v>
      </c>
      <c r="U29" s="413" t="s">
        <v>1255</v>
      </c>
      <c r="V29" s="417">
        <v>2.0</v>
      </c>
      <c r="W29" s="417">
        <v>1.0</v>
      </c>
      <c r="X29" s="413" t="s">
        <v>2469</v>
      </c>
      <c r="Y29" s="416" t="b">
        <v>0</v>
      </c>
      <c r="Z29" s="417">
        <v>1.0</v>
      </c>
      <c r="AA29" s="417">
        <v>3.0</v>
      </c>
      <c r="AB29" s="413" t="s">
        <v>2469</v>
      </c>
      <c r="AC29" s="416" t="b">
        <v>0</v>
      </c>
      <c r="AD29" s="417">
        <v>4.0</v>
      </c>
      <c r="AE29" s="417">
        <v>0.0</v>
      </c>
      <c r="AF29" s="418">
        <v>44091.0</v>
      </c>
      <c r="AG29" s="413" t="s">
        <v>2464</v>
      </c>
      <c r="AH29" s="418">
        <v>44091.0</v>
      </c>
      <c r="AI29" s="413" t="s">
        <v>2464</v>
      </c>
      <c r="AJ29" s="417">
        <v>1.0</v>
      </c>
    </row>
    <row r="30">
      <c r="A30" s="413" t="s">
        <v>2460</v>
      </c>
      <c r="B30" s="413" t="s">
        <v>1046</v>
      </c>
      <c r="C30" s="413" t="s">
        <v>2482</v>
      </c>
      <c r="D30" s="413" t="s">
        <v>1046</v>
      </c>
      <c r="E30" s="413"/>
      <c r="F30" s="415"/>
      <c r="G30" s="417">
        <v>20.0</v>
      </c>
      <c r="H30" s="415"/>
      <c r="I30" s="415"/>
      <c r="J30" s="413" t="s">
        <v>2483</v>
      </c>
      <c r="K30" s="413" t="s">
        <v>2021</v>
      </c>
      <c r="L30" s="413" t="s">
        <v>2476</v>
      </c>
      <c r="M30" s="413" t="s">
        <v>1046</v>
      </c>
      <c r="N30" s="416" t="b">
        <v>1</v>
      </c>
      <c r="O30" s="413" t="s">
        <v>2514</v>
      </c>
      <c r="P30" s="413" t="s">
        <v>2462</v>
      </c>
      <c r="Q30" s="415"/>
      <c r="R30" s="413" t="s">
        <v>411</v>
      </c>
      <c r="S30" s="413" t="s">
        <v>2468</v>
      </c>
      <c r="T30" s="413" t="s">
        <v>411</v>
      </c>
      <c r="U30" s="413" t="s">
        <v>1257</v>
      </c>
      <c r="V30" s="417">
        <v>2.0</v>
      </c>
      <c r="W30" s="417">
        <v>1.0</v>
      </c>
      <c r="X30" s="413" t="s">
        <v>2469</v>
      </c>
      <c r="Y30" s="416" t="b">
        <v>0</v>
      </c>
      <c r="Z30" s="417">
        <v>1.0</v>
      </c>
      <c r="AA30" s="417">
        <v>3.0</v>
      </c>
      <c r="AB30" s="413" t="s">
        <v>2469</v>
      </c>
      <c r="AC30" s="416" t="b">
        <v>0</v>
      </c>
      <c r="AD30" s="417">
        <v>4.0</v>
      </c>
      <c r="AE30" s="417">
        <v>0.0</v>
      </c>
      <c r="AF30" s="418">
        <v>44091.0</v>
      </c>
      <c r="AG30" s="413" t="s">
        <v>2464</v>
      </c>
      <c r="AH30" s="418">
        <v>44091.0</v>
      </c>
      <c r="AI30" s="413" t="s">
        <v>2464</v>
      </c>
      <c r="AJ30" s="417">
        <v>1.0</v>
      </c>
    </row>
    <row r="31">
      <c r="A31" s="413" t="s">
        <v>2460</v>
      </c>
      <c r="B31" s="413" t="s">
        <v>1046</v>
      </c>
      <c r="C31" s="413" t="s">
        <v>2484</v>
      </c>
      <c r="D31" s="413" t="s">
        <v>1046</v>
      </c>
      <c r="E31" s="413"/>
      <c r="F31" s="415"/>
      <c r="G31" s="417">
        <v>20.0</v>
      </c>
      <c r="H31" s="415"/>
      <c r="I31" s="415"/>
      <c r="J31" s="413" t="s">
        <v>2485</v>
      </c>
      <c r="K31" s="413" t="s">
        <v>2486</v>
      </c>
      <c r="L31" s="413" t="s">
        <v>2476</v>
      </c>
      <c r="M31" s="413" t="s">
        <v>1046</v>
      </c>
      <c r="N31" s="416" t="b">
        <v>1</v>
      </c>
      <c r="O31" s="413" t="s">
        <v>2515</v>
      </c>
      <c r="P31" s="413" t="s">
        <v>2462</v>
      </c>
      <c r="Q31" s="415"/>
      <c r="R31" s="413" t="s">
        <v>411</v>
      </c>
      <c r="S31" s="413" t="s">
        <v>2468</v>
      </c>
      <c r="T31" s="413" t="s">
        <v>411</v>
      </c>
      <c r="U31" s="413" t="s">
        <v>1260</v>
      </c>
      <c r="V31" s="417">
        <v>2.0</v>
      </c>
      <c r="W31" s="417">
        <v>1.0</v>
      </c>
      <c r="X31" s="413" t="s">
        <v>2469</v>
      </c>
      <c r="Y31" s="416" t="b">
        <v>0</v>
      </c>
      <c r="Z31" s="417">
        <v>1.0</v>
      </c>
      <c r="AA31" s="417">
        <v>3.0</v>
      </c>
      <c r="AB31" s="413" t="s">
        <v>2469</v>
      </c>
      <c r="AC31" s="416" t="b">
        <v>0</v>
      </c>
      <c r="AD31" s="417">
        <v>4.0</v>
      </c>
      <c r="AE31" s="417">
        <v>0.0</v>
      </c>
      <c r="AF31" s="418">
        <v>44091.0</v>
      </c>
      <c r="AG31" s="413" t="s">
        <v>2464</v>
      </c>
      <c r="AH31" s="418">
        <v>44091.0</v>
      </c>
      <c r="AI31" s="413" t="s">
        <v>2464</v>
      </c>
      <c r="AJ31" s="417">
        <v>1.0</v>
      </c>
    </row>
    <row r="32">
      <c r="A32" s="413" t="s">
        <v>2460</v>
      </c>
      <c r="B32" s="413" t="s">
        <v>1046</v>
      </c>
      <c r="C32" s="413" t="s">
        <v>2487</v>
      </c>
      <c r="D32" s="413" t="s">
        <v>1046</v>
      </c>
      <c r="E32" s="413"/>
      <c r="F32" s="415"/>
      <c r="G32" s="417">
        <v>20.0</v>
      </c>
      <c r="H32" s="415"/>
      <c r="I32" s="415"/>
      <c r="J32" s="413" t="s">
        <v>2488</v>
      </c>
      <c r="K32" s="413" t="s">
        <v>2486</v>
      </c>
      <c r="L32" s="413" t="s">
        <v>2476</v>
      </c>
      <c r="M32" s="413" t="s">
        <v>1046</v>
      </c>
      <c r="N32" s="416" t="b">
        <v>1</v>
      </c>
      <c r="O32" s="413" t="s">
        <v>2515</v>
      </c>
      <c r="P32" s="413" t="s">
        <v>2462</v>
      </c>
      <c r="Q32" s="415"/>
      <c r="R32" s="413" t="s">
        <v>411</v>
      </c>
      <c r="S32" s="413" t="s">
        <v>2468</v>
      </c>
      <c r="T32" s="413" t="s">
        <v>411</v>
      </c>
      <c r="U32" s="413" t="s">
        <v>1263</v>
      </c>
      <c r="V32" s="417">
        <v>2.0</v>
      </c>
      <c r="W32" s="417">
        <v>1.0</v>
      </c>
      <c r="X32" s="413" t="s">
        <v>2469</v>
      </c>
      <c r="Y32" s="416" t="b">
        <v>0</v>
      </c>
      <c r="Z32" s="417">
        <v>1.0</v>
      </c>
      <c r="AA32" s="417">
        <v>3.0</v>
      </c>
      <c r="AB32" s="413" t="s">
        <v>2469</v>
      </c>
      <c r="AC32" s="416" t="b">
        <v>0</v>
      </c>
      <c r="AD32" s="417">
        <v>4.0</v>
      </c>
      <c r="AE32" s="417">
        <v>0.0</v>
      </c>
      <c r="AF32" s="418">
        <v>44091.0</v>
      </c>
      <c r="AG32" s="413" t="s">
        <v>2464</v>
      </c>
      <c r="AH32" s="418">
        <v>44091.0</v>
      </c>
      <c r="AI32" s="413" t="s">
        <v>2464</v>
      </c>
      <c r="AJ32" s="417">
        <v>1.0</v>
      </c>
    </row>
    <row r="33">
      <c r="A33" s="413" t="s">
        <v>2460</v>
      </c>
      <c r="B33" s="413" t="s">
        <v>1046</v>
      </c>
      <c r="C33" s="413" t="s">
        <v>2489</v>
      </c>
      <c r="D33" s="413" t="s">
        <v>1046</v>
      </c>
      <c r="E33" s="413"/>
      <c r="F33" s="415"/>
      <c r="G33" s="417">
        <v>20.0</v>
      </c>
      <c r="H33" s="415"/>
      <c r="I33" s="415"/>
      <c r="J33" s="413" t="s">
        <v>2490</v>
      </c>
      <c r="K33" s="413" t="s">
        <v>2486</v>
      </c>
      <c r="L33" s="413" t="s">
        <v>2476</v>
      </c>
      <c r="M33" s="413" t="s">
        <v>1046</v>
      </c>
      <c r="N33" s="416" t="b">
        <v>1</v>
      </c>
      <c r="O33" s="413" t="s">
        <v>2515</v>
      </c>
      <c r="P33" s="413" t="s">
        <v>2462</v>
      </c>
      <c r="Q33" s="415"/>
      <c r="R33" s="413" t="s">
        <v>411</v>
      </c>
      <c r="S33" s="413" t="s">
        <v>2468</v>
      </c>
      <c r="T33" s="413" t="s">
        <v>411</v>
      </c>
      <c r="U33" s="413" t="s">
        <v>1265</v>
      </c>
      <c r="V33" s="417">
        <v>2.0</v>
      </c>
      <c r="W33" s="417">
        <v>1.0</v>
      </c>
      <c r="X33" s="413" t="s">
        <v>2469</v>
      </c>
      <c r="Y33" s="416" t="b">
        <v>0</v>
      </c>
      <c r="Z33" s="417">
        <v>1.0</v>
      </c>
      <c r="AA33" s="417">
        <v>3.0</v>
      </c>
      <c r="AB33" s="413" t="s">
        <v>2469</v>
      </c>
      <c r="AC33" s="416" t="b">
        <v>0</v>
      </c>
      <c r="AD33" s="417">
        <v>4.0</v>
      </c>
      <c r="AE33" s="417">
        <v>0.0</v>
      </c>
      <c r="AF33" s="418">
        <v>44091.0</v>
      </c>
      <c r="AG33" s="413" t="s">
        <v>2464</v>
      </c>
      <c r="AH33" s="418">
        <v>44091.0</v>
      </c>
      <c r="AI33" s="413" t="s">
        <v>2464</v>
      </c>
      <c r="AJ33" s="417">
        <v>1.0</v>
      </c>
    </row>
    <row r="34">
      <c r="A34" s="413" t="s">
        <v>2460</v>
      </c>
      <c r="B34" s="413" t="s">
        <v>1922</v>
      </c>
      <c r="C34" s="413" t="s">
        <v>2494</v>
      </c>
      <c r="D34" s="413" t="s">
        <v>1046</v>
      </c>
      <c r="E34" s="413"/>
      <c r="F34" s="415"/>
      <c r="G34" s="417">
        <v>20.0</v>
      </c>
      <c r="H34" s="415"/>
      <c r="I34" s="415"/>
      <c r="J34" s="413" t="s">
        <v>2495</v>
      </c>
      <c r="K34" s="413" t="s">
        <v>2042</v>
      </c>
      <c r="L34" s="413" t="s">
        <v>2516</v>
      </c>
      <c r="M34" s="413" t="s">
        <v>1046</v>
      </c>
      <c r="N34" s="416" t="b">
        <v>1</v>
      </c>
      <c r="O34" s="413" t="s">
        <v>2517</v>
      </c>
      <c r="P34" s="413" t="s">
        <v>2462</v>
      </c>
      <c r="Q34" s="415"/>
      <c r="R34" s="413" t="s">
        <v>411</v>
      </c>
      <c r="S34" s="413" t="s">
        <v>2468</v>
      </c>
      <c r="T34" s="413" t="s">
        <v>411</v>
      </c>
      <c r="U34" s="413" t="s">
        <v>1255</v>
      </c>
      <c r="V34" s="417">
        <v>2.0</v>
      </c>
      <c r="W34" s="417">
        <v>1.0</v>
      </c>
      <c r="X34" s="413" t="s">
        <v>2469</v>
      </c>
      <c r="Y34" s="416" t="b">
        <v>0</v>
      </c>
      <c r="Z34" s="417">
        <v>1.0</v>
      </c>
      <c r="AA34" s="417">
        <v>3.0</v>
      </c>
      <c r="AB34" s="413" t="s">
        <v>2469</v>
      </c>
      <c r="AC34" s="416" t="b">
        <v>0</v>
      </c>
      <c r="AD34" s="417">
        <v>4.0</v>
      </c>
      <c r="AE34" s="417">
        <v>0.0</v>
      </c>
      <c r="AF34" s="418">
        <v>44091.0</v>
      </c>
      <c r="AG34" s="413" t="s">
        <v>2464</v>
      </c>
      <c r="AH34" s="418">
        <v>44091.0</v>
      </c>
      <c r="AI34" s="413" t="s">
        <v>2464</v>
      </c>
      <c r="AJ34" s="417">
        <v>1.0</v>
      </c>
    </row>
    <row r="35">
      <c r="A35" s="413" t="s">
        <v>2460</v>
      </c>
      <c r="B35" s="413" t="s">
        <v>1921</v>
      </c>
      <c r="C35" s="413" t="s">
        <v>2497</v>
      </c>
      <c r="D35" s="413" t="s">
        <v>1046</v>
      </c>
      <c r="E35" s="413"/>
      <c r="F35" s="415"/>
      <c r="G35" s="417">
        <v>20.0</v>
      </c>
      <c r="H35" s="415"/>
      <c r="I35" s="415"/>
      <c r="J35" s="413" t="s">
        <v>2498</v>
      </c>
      <c r="K35" s="413" t="s">
        <v>2486</v>
      </c>
      <c r="L35" s="413" t="s">
        <v>2518</v>
      </c>
      <c r="M35" s="413" t="s">
        <v>1046</v>
      </c>
      <c r="N35" s="416" t="b">
        <v>1</v>
      </c>
      <c r="O35" s="413" t="s">
        <v>2519</v>
      </c>
      <c r="P35" s="413" t="s">
        <v>2462</v>
      </c>
      <c r="Q35" s="415"/>
      <c r="R35" s="413" t="s">
        <v>411</v>
      </c>
      <c r="S35" s="413" t="s">
        <v>2468</v>
      </c>
      <c r="T35" s="413" t="s">
        <v>411</v>
      </c>
      <c r="U35" s="413" t="s">
        <v>1257</v>
      </c>
      <c r="V35" s="417">
        <v>2.0</v>
      </c>
      <c r="W35" s="417">
        <v>1.0</v>
      </c>
      <c r="X35" s="413" t="s">
        <v>2469</v>
      </c>
      <c r="Y35" s="416" t="b">
        <v>0</v>
      </c>
      <c r="Z35" s="417">
        <v>1.0</v>
      </c>
      <c r="AA35" s="417">
        <v>3.0</v>
      </c>
      <c r="AB35" s="413" t="s">
        <v>2469</v>
      </c>
      <c r="AC35" s="416" t="b">
        <v>0</v>
      </c>
      <c r="AD35" s="417">
        <v>4.0</v>
      </c>
      <c r="AE35" s="417">
        <v>0.0</v>
      </c>
      <c r="AF35" s="418">
        <v>44091.0</v>
      </c>
      <c r="AG35" s="413" t="s">
        <v>2464</v>
      </c>
      <c r="AH35" s="418">
        <v>44091.0</v>
      </c>
      <c r="AI35" s="413" t="s">
        <v>2464</v>
      </c>
      <c r="AJ35" s="417">
        <v>1.0</v>
      </c>
    </row>
    <row r="36">
      <c r="A36" s="413" t="s">
        <v>2460</v>
      </c>
      <c r="B36" s="3" t="s">
        <v>2520</v>
      </c>
      <c r="C36" s="3" t="s">
        <v>2521</v>
      </c>
      <c r="D36" s="413" t="s">
        <v>1046</v>
      </c>
      <c r="E36" s="3"/>
      <c r="G36" s="417">
        <v>20.0</v>
      </c>
      <c r="L36" s="3" t="s">
        <v>2522</v>
      </c>
      <c r="M36" s="3" t="s">
        <v>2520</v>
      </c>
      <c r="N36" s="416" t="b">
        <v>1</v>
      </c>
      <c r="O36" s="3" t="s">
        <v>2523</v>
      </c>
      <c r="P36" s="413" t="s">
        <v>2462</v>
      </c>
      <c r="R36" s="413" t="s">
        <v>411</v>
      </c>
      <c r="S36" s="413" t="s">
        <v>1262</v>
      </c>
      <c r="T36" s="413" t="s">
        <v>411</v>
      </c>
      <c r="U36" s="413" t="s">
        <v>1255</v>
      </c>
    </row>
    <row r="37">
      <c r="A37" s="413" t="s">
        <v>2460</v>
      </c>
      <c r="B37" s="413" t="s">
        <v>1925</v>
      </c>
      <c r="C37" s="413" t="s">
        <v>2491</v>
      </c>
      <c r="D37" s="413" t="s">
        <v>1046</v>
      </c>
      <c r="E37" s="413"/>
      <c r="F37" s="415"/>
      <c r="G37" s="417">
        <v>20.0</v>
      </c>
      <c r="H37" s="415"/>
      <c r="I37" s="413"/>
      <c r="J37" s="417"/>
      <c r="K37" s="415"/>
      <c r="L37" s="413" t="s">
        <v>2524</v>
      </c>
      <c r="M37" s="413" t="s">
        <v>2477</v>
      </c>
      <c r="N37" s="416" t="b">
        <v>1</v>
      </c>
      <c r="O37" s="413" t="s">
        <v>2491</v>
      </c>
      <c r="P37" s="413" t="s">
        <v>2462</v>
      </c>
      <c r="Q37" s="415"/>
      <c r="R37" s="413" t="s">
        <v>411</v>
      </c>
      <c r="S37" s="413" t="s">
        <v>2468</v>
      </c>
      <c r="T37" s="413" t="s">
        <v>411</v>
      </c>
      <c r="U37" s="415"/>
      <c r="V37" s="417">
        <v>2.0</v>
      </c>
      <c r="W37" s="417">
        <v>1.0</v>
      </c>
      <c r="X37" s="413" t="s">
        <v>2469</v>
      </c>
      <c r="Y37" s="416" t="b">
        <v>0</v>
      </c>
      <c r="Z37" s="417">
        <v>1.0</v>
      </c>
      <c r="AA37" s="417">
        <v>3.0</v>
      </c>
      <c r="AB37" s="413" t="s">
        <v>2469</v>
      </c>
      <c r="AC37" s="416" t="b">
        <v>0</v>
      </c>
      <c r="AD37" s="417">
        <v>4.0</v>
      </c>
      <c r="AE37" s="417">
        <v>0.0</v>
      </c>
      <c r="AF37" s="418">
        <v>44091.0</v>
      </c>
      <c r="AG37" s="413" t="s">
        <v>2464</v>
      </c>
      <c r="AH37" s="418">
        <v>44091.0</v>
      </c>
      <c r="AI37" s="413" t="s">
        <v>2464</v>
      </c>
      <c r="AJ37" s="417">
        <v>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14"/>
    <col customWidth="1" min="2" max="2" width="18.71"/>
    <col customWidth="1" min="3" max="3" width="30.43"/>
    <col customWidth="1" min="4" max="4" width="29.71"/>
    <col customWidth="1" min="6" max="6" width="6.71"/>
    <col customWidth="1" min="7" max="7" width="4.86"/>
    <col customWidth="1" min="9" max="9" width="66.71"/>
    <col customWidth="1" min="10" max="10" width="27.43"/>
  </cols>
  <sheetData>
    <row r="1">
      <c r="A1" s="5" t="s">
        <v>7</v>
      </c>
      <c r="B1" s="1" t="s">
        <v>8</v>
      </c>
      <c r="C1" s="6" t="s">
        <v>9</v>
      </c>
      <c r="D1" s="1" t="s">
        <v>8</v>
      </c>
      <c r="E1" s="1" t="s">
        <v>10</v>
      </c>
      <c r="F1" s="1" t="s">
        <v>11</v>
      </c>
      <c r="G1" s="1" t="s">
        <v>12</v>
      </c>
      <c r="H1" s="1" t="s">
        <v>13</v>
      </c>
      <c r="I1" s="7" t="s">
        <v>14</v>
      </c>
    </row>
    <row r="2">
      <c r="A2" s="3" t="s">
        <v>15</v>
      </c>
      <c r="B2" s="3" t="s">
        <v>16</v>
      </c>
      <c r="C2" s="8" t="s">
        <v>17</v>
      </c>
      <c r="D2" s="9" t="s">
        <v>18</v>
      </c>
      <c r="E2" s="3" t="s">
        <v>19</v>
      </c>
      <c r="F2" s="9"/>
      <c r="G2" s="9" t="s">
        <v>20</v>
      </c>
      <c r="H2" s="9" t="s">
        <v>21</v>
      </c>
      <c r="I2" s="10" t="s">
        <v>22</v>
      </c>
    </row>
    <row r="3">
      <c r="A3" s="3" t="s">
        <v>15</v>
      </c>
      <c r="B3" s="3" t="s">
        <v>16</v>
      </c>
      <c r="C3" s="11" t="s">
        <v>23</v>
      </c>
      <c r="D3" s="12" t="s">
        <v>24</v>
      </c>
      <c r="E3" s="3" t="s">
        <v>19</v>
      </c>
      <c r="F3" s="13"/>
      <c r="G3" s="13"/>
      <c r="H3" s="9" t="s">
        <v>21</v>
      </c>
      <c r="I3" s="12"/>
      <c r="J3" s="14"/>
      <c r="K3" s="14"/>
      <c r="L3" s="14"/>
      <c r="M3" s="14"/>
      <c r="N3" s="14"/>
      <c r="O3" s="14"/>
      <c r="P3" s="14"/>
      <c r="Q3" s="14"/>
      <c r="R3" s="14"/>
      <c r="S3" s="14"/>
      <c r="T3" s="14"/>
    </row>
    <row r="4">
      <c r="A4" s="3" t="s">
        <v>15</v>
      </c>
      <c r="B4" s="12" t="s">
        <v>16</v>
      </c>
      <c r="C4" s="12" t="s">
        <v>25</v>
      </c>
      <c r="D4" s="12" t="s">
        <v>26</v>
      </c>
      <c r="E4" s="12" t="s">
        <v>19</v>
      </c>
      <c r="F4" s="13"/>
      <c r="G4" s="13"/>
      <c r="H4" s="13" t="s">
        <v>21</v>
      </c>
      <c r="I4" s="12" t="s">
        <v>27</v>
      </c>
      <c r="J4" s="14"/>
      <c r="K4" s="14"/>
      <c r="L4" s="14"/>
      <c r="M4" s="14"/>
      <c r="N4" s="14"/>
      <c r="O4" s="14"/>
      <c r="P4" s="14"/>
      <c r="Q4" s="14"/>
      <c r="R4" s="14"/>
      <c r="S4" s="14"/>
      <c r="T4" s="14"/>
    </row>
    <row r="5">
      <c r="A5" s="3" t="s">
        <v>15</v>
      </c>
      <c r="B5" s="3" t="s">
        <v>16</v>
      </c>
      <c r="C5" s="3" t="s">
        <v>28</v>
      </c>
      <c r="D5" s="3" t="s">
        <v>29</v>
      </c>
      <c r="E5" s="3" t="s">
        <v>19</v>
      </c>
      <c r="F5" s="9"/>
      <c r="G5" s="9"/>
      <c r="H5" s="9" t="s">
        <v>21</v>
      </c>
      <c r="I5" s="3" t="s">
        <v>30</v>
      </c>
    </row>
    <row r="6">
      <c r="A6" s="3" t="s">
        <v>15</v>
      </c>
      <c r="B6" s="3" t="s">
        <v>16</v>
      </c>
      <c r="C6" s="3" t="s">
        <v>31</v>
      </c>
      <c r="D6" s="15" t="s">
        <v>32</v>
      </c>
      <c r="E6" s="3" t="s">
        <v>33</v>
      </c>
      <c r="F6" s="9"/>
      <c r="G6" s="9"/>
      <c r="H6" s="9" t="s">
        <v>21</v>
      </c>
      <c r="I6" s="3" t="s">
        <v>34</v>
      </c>
    </row>
    <row r="7">
      <c r="A7" s="3" t="s">
        <v>15</v>
      </c>
      <c r="B7" s="3" t="s">
        <v>16</v>
      </c>
      <c r="C7" s="3" t="s">
        <v>35</v>
      </c>
      <c r="D7" s="3" t="s">
        <v>36</v>
      </c>
      <c r="E7" s="3" t="s">
        <v>33</v>
      </c>
      <c r="F7" s="9"/>
      <c r="G7" s="9"/>
      <c r="H7" s="9" t="s">
        <v>21</v>
      </c>
      <c r="I7" s="3" t="s">
        <v>37</v>
      </c>
    </row>
    <row r="8">
      <c r="A8" s="3" t="s">
        <v>15</v>
      </c>
      <c r="B8" s="3" t="s">
        <v>16</v>
      </c>
      <c r="C8" s="3" t="s">
        <v>38</v>
      </c>
      <c r="D8" s="16" t="s">
        <v>39</v>
      </c>
      <c r="E8" s="3" t="s">
        <v>19</v>
      </c>
      <c r="F8" s="9"/>
      <c r="G8" s="9"/>
      <c r="H8" s="9" t="s">
        <v>21</v>
      </c>
      <c r="I8" s="3" t="s">
        <v>40</v>
      </c>
    </row>
    <row r="9">
      <c r="A9" s="3" t="s">
        <v>15</v>
      </c>
      <c r="B9" s="3" t="s">
        <v>16</v>
      </c>
      <c r="C9" s="12" t="s">
        <v>41</v>
      </c>
      <c r="D9" s="12" t="s">
        <v>42</v>
      </c>
      <c r="E9" s="3" t="s">
        <v>33</v>
      </c>
      <c r="F9" s="9"/>
      <c r="G9" s="9"/>
      <c r="H9" s="9" t="s">
        <v>21</v>
      </c>
      <c r="I9" s="3"/>
    </row>
    <row r="10">
      <c r="A10" s="3" t="s">
        <v>15</v>
      </c>
      <c r="B10" s="3" t="s">
        <v>16</v>
      </c>
      <c r="C10" s="3" t="s">
        <v>43</v>
      </c>
      <c r="D10" s="15" t="s">
        <v>44</v>
      </c>
      <c r="E10" s="3" t="s">
        <v>33</v>
      </c>
      <c r="F10" s="9"/>
      <c r="G10" s="9"/>
      <c r="H10" s="9" t="s">
        <v>21</v>
      </c>
      <c r="I10" s="3"/>
    </row>
    <row r="11">
      <c r="A11" s="3" t="s">
        <v>15</v>
      </c>
      <c r="B11" s="3" t="s">
        <v>16</v>
      </c>
      <c r="C11" s="3" t="s">
        <v>45</v>
      </c>
      <c r="D11" s="16" t="s">
        <v>46</v>
      </c>
      <c r="E11" s="3" t="s">
        <v>47</v>
      </c>
      <c r="F11" s="9"/>
      <c r="G11" s="9"/>
      <c r="H11" s="9" t="b">
        <v>0</v>
      </c>
    </row>
    <row r="12">
      <c r="A12" s="3" t="s">
        <v>15</v>
      </c>
      <c r="B12" s="3" t="s">
        <v>16</v>
      </c>
      <c r="C12" s="17" t="s">
        <v>48</v>
      </c>
      <c r="D12" s="15" t="s">
        <v>49</v>
      </c>
      <c r="E12" s="3" t="s">
        <v>33</v>
      </c>
      <c r="F12" s="9"/>
      <c r="G12" s="9"/>
      <c r="H12" s="9" t="s">
        <v>21</v>
      </c>
      <c r="I12" s="18" t="s">
        <v>50</v>
      </c>
      <c r="J12" s="19"/>
    </row>
    <row r="13">
      <c r="A13" s="3" t="s">
        <v>15</v>
      </c>
      <c r="B13" s="3" t="s">
        <v>16</v>
      </c>
      <c r="C13" s="17" t="s">
        <v>51</v>
      </c>
      <c r="D13" s="15" t="s">
        <v>52</v>
      </c>
      <c r="E13" s="3" t="s">
        <v>33</v>
      </c>
      <c r="F13" s="9"/>
      <c r="G13" s="9"/>
      <c r="H13" s="9" t="s">
        <v>21</v>
      </c>
      <c r="I13" s="19" t="s">
        <v>53</v>
      </c>
      <c r="J13" s="19"/>
    </row>
    <row r="14">
      <c r="A14" s="3" t="s">
        <v>15</v>
      </c>
      <c r="B14" s="3" t="s">
        <v>16</v>
      </c>
      <c r="C14" s="17" t="s">
        <v>54</v>
      </c>
      <c r="D14" s="15" t="s">
        <v>55</v>
      </c>
      <c r="E14" s="3" t="s">
        <v>33</v>
      </c>
      <c r="F14" s="9"/>
      <c r="G14" s="9"/>
      <c r="H14" s="9" t="s">
        <v>21</v>
      </c>
      <c r="I14" s="19" t="s">
        <v>56</v>
      </c>
      <c r="J14" s="19"/>
    </row>
    <row r="15">
      <c r="A15" s="3" t="s">
        <v>15</v>
      </c>
      <c r="B15" s="3" t="s">
        <v>16</v>
      </c>
      <c r="C15" s="17" t="s">
        <v>57</v>
      </c>
      <c r="D15" s="15" t="s">
        <v>58</v>
      </c>
      <c r="E15" s="3" t="s">
        <v>33</v>
      </c>
      <c r="F15" s="9"/>
      <c r="G15" s="9"/>
      <c r="H15" s="9" t="s">
        <v>21</v>
      </c>
      <c r="I15" s="19" t="s">
        <v>59</v>
      </c>
      <c r="J15" s="19"/>
    </row>
    <row r="16">
      <c r="A16" s="3" t="s">
        <v>15</v>
      </c>
      <c r="B16" s="3" t="s">
        <v>16</v>
      </c>
      <c r="C16" s="20" t="s">
        <v>60</v>
      </c>
      <c r="D16" s="15" t="s">
        <v>61</v>
      </c>
      <c r="E16" s="3" t="s">
        <v>33</v>
      </c>
      <c r="F16" s="9"/>
      <c r="G16" s="9"/>
      <c r="H16" s="9" t="s">
        <v>21</v>
      </c>
      <c r="I16" s="19" t="s">
        <v>62</v>
      </c>
      <c r="J16" s="19"/>
    </row>
    <row r="17">
      <c r="A17" s="3" t="s">
        <v>15</v>
      </c>
      <c r="B17" s="3" t="s">
        <v>16</v>
      </c>
      <c r="C17" s="20" t="s">
        <v>63</v>
      </c>
      <c r="D17" s="15" t="s">
        <v>64</v>
      </c>
      <c r="E17" s="3" t="s">
        <v>33</v>
      </c>
      <c r="F17" s="9"/>
      <c r="G17" s="9"/>
      <c r="H17" s="9" t="s">
        <v>21</v>
      </c>
      <c r="I17" s="19" t="s">
        <v>65</v>
      </c>
      <c r="J17" s="19"/>
    </row>
    <row r="18">
      <c r="A18" s="3" t="s">
        <v>15</v>
      </c>
      <c r="B18" s="3" t="s">
        <v>16</v>
      </c>
      <c r="C18" s="20" t="s">
        <v>66</v>
      </c>
      <c r="D18" s="15" t="s">
        <v>67</v>
      </c>
      <c r="E18" s="3" t="s">
        <v>33</v>
      </c>
      <c r="F18" s="9"/>
      <c r="G18" s="9"/>
      <c r="H18" s="9" t="s">
        <v>21</v>
      </c>
      <c r="I18" s="19" t="s">
        <v>68</v>
      </c>
      <c r="J18" s="19"/>
    </row>
    <row r="19">
      <c r="A19" s="3" t="s">
        <v>15</v>
      </c>
      <c r="B19" s="3" t="s">
        <v>16</v>
      </c>
      <c r="C19" s="20" t="s">
        <v>69</v>
      </c>
      <c r="D19" s="15" t="s">
        <v>70</v>
      </c>
      <c r="E19" s="3" t="s">
        <v>33</v>
      </c>
      <c r="F19" s="9"/>
      <c r="G19" s="9"/>
      <c r="H19" s="9" t="s">
        <v>21</v>
      </c>
      <c r="I19" s="19" t="s">
        <v>71</v>
      </c>
      <c r="J19" s="19"/>
    </row>
    <row r="20">
      <c r="A20" s="3" t="s">
        <v>15</v>
      </c>
      <c r="B20" s="3" t="s">
        <v>16</v>
      </c>
      <c r="C20" s="20" t="s">
        <v>72</v>
      </c>
      <c r="D20" s="15" t="s">
        <v>73</v>
      </c>
      <c r="E20" s="3" t="s">
        <v>33</v>
      </c>
      <c r="F20" s="9"/>
      <c r="G20" s="9"/>
      <c r="H20" s="9" t="s">
        <v>21</v>
      </c>
      <c r="I20" s="19" t="s">
        <v>74</v>
      </c>
      <c r="J20" s="19"/>
    </row>
    <row r="21">
      <c r="A21" s="3" t="s">
        <v>15</v>
      </c>
      <c r="B21" s="3" t="s">
        <v>16</v>
      </c>
      <c r="C21" s="21" t="s">
        <v>75</v>
      </c>
      <c r="D21" s="15" t="s">
        <v>76</v>
      </c>
      <c r="E21" s="3" t="s">
        <v>33</v>
      </c>
      <c r="F21" s="9"/>
      <c r="G21" s="9"/>
      <c r="H21" s="9" t="s">
        <v>21</v>
      </c>
      <c r="I21" s="19" t="s">
        <v>77</v>
      </c>
      <c r="J21" s="19"/>
    </row>
    <row r="22">
      <c r="A22" s="3" t="s">
        <v>15</v>
      </c>
      <c r="B22" s="3" t="s">
        <v>16</v>
      </c>
      <c r="C22" s="17" t="s">
        <v>78</v>
      </c>
      <c r="D22" s="15" t="s">
        <v>79</v>
      </c>
      <c r="E22" s="3" t="s">
        <v>33</v>
      </c>
      <c r="F22" s="9"/>
      <c r="G22" s="9"/>
      <c r="H22" s="9" t="s">
        <v>21</v>
      </c>
      <c r="I22" s="19" t="s">
        <v>80</v>
      </c>
      <c r="J22" s="19"/>
    </row>
    <row r="23">
      <c r="A23" s="3" t="s">
        <v>15</v>
      </c>
      <c r="B23" s="3" t="s">
        <v>16</v>
      </c>
      <c r="C23" s="17" t="s">
        <v>81</v>
      </c>
      <c r="D23" s="15" t="s">
        <v>82</v>
      </c>
      <c r="E23" s="3" t="s">
        <v>33</v>
      </c>
      <c r="F23" s="9"/>
      <c r="G23" s="9"/>
      <c r="H23" s="9" t="s">
        <v>21</v>
      </c>
      <c r="I23" s="19" t="s">
        <v>83</v>
      </c>
      <c r="J23" s="19"/>
    </row>
    <row r="24">
      <c r="A24" s="3" t="s">
        <v>15</v>
      </c>
      <c r="B24" s="3" t="s">
        <v>16</v>
      </c>
      <c r="C24" s="22" t="s">
        <v>84</v>
      </c>
      <c r="D24" s="4" t="s">
        <v>85</v>
      </c>
      <c r="E24" s="3" t="s">
        <v>33</v>
      </c>
      <c r="F24" s="9"/>
      <c r="G24" s="9"/>
      <c r="H24" s="9" t="s">
        <v>21</v>
      </c>
      <c r="I24" s="19" t="s">
        <v>86</v>
      </c>
      <c r="J24" s="19"/>
    </row>
    <row r="25">
      <c r="A25" s="3" t="s">
        <v>15</v>
      </c>
      <c r="B25" s="3" t="s">
        <v>16</v>
      </c>
      <c r="C25" s="22" t="s">
        <v>87</v>
      </c>
      <c r="D25" s="15" t="s">
        <v>88</v>
      </c>
      <c r="E25" s="3" t="s">
        <v>33</v>
      </c>
      <c r="F25" s="9"/>
      <c r="G25" s="9"/>
      <c r="H25" s="9" t="s">
        <v>21</v>
      </c>
      <c r="I25" s="19" t="s">
        <v>89</v>
      </c>
      <c r="J25" s="19"/>
    </row>
    <row r="26">
      <c r="A26" s="3" t="s">
        <v>15</v>
      </c>
      <c r="B26" s="3" t="s">
        <v>16</v>
      </c>
      <c r="C26" s="17" t="s">
        <v>90</v>
      </c>
      <c r="D26" s="15" t="s">
        <v>91</v>
      </c>
      <c r="E26" s="3" t="s">
        <v>33</v>
      </c>
      <c r="F26" s="9"/>
      <c r="G26" s="9"/>
      <c r="H26" s="9" t="s">
        <v>21</v>
      </c>
      <c r="I26" s="19" t="s">
        <v>92</v>
      </c>
      <c r="J26" s="19"/>
    </row>
    <row r="27">
      <c r="A27" s="3" t="s">
        <v>15</v>
      </c>
      <c r="B27" s="3" t="s">
        <v>16</v>
      </c>
      <c r="C27" s="22" t="s">
        <v>93</v>
      </c>
      <c r="D27" s="4" t="s">
        <v>94</v>
      </c>
      <c r="E27" s="3" t="s">
        <v>33</v>
      </c>
      <c r="F27" s="9"/>
      <c r="G27" s="9"/>
      <c r="H27" s="9" t="s">
        <v>21</v>
      </c>
      <c r="I27" s="19" t="s">
        <v>95</v>
      </c>
      <c r="J27" s="19"/>
    </row>
    <row r="28">
      <c r="A28" s="3" t="s">
        <v>15</v>
      </c>
      <c r="B28" s="3" t="s">
        <v>16</v>
      </c>
      <c r="C28" s="3" t="s">
        <v>96</v>
      </c>
      <c r="D28" s="15" t="s">
        <v>97</v>
      </c>
      <c r="E28" s="3" t="s">
        <v>33</v>
      </c>
      <c r="F28" s="9"/>
      <c r="G28" s="9"/>
      <c r="H28" s="9" t="s">
        <v>21</v>
      </c>
      <c r="I28" s="19" t="s">
        <v>98</v>
      </c>
      <c r="J28" s="19"/>
    </row>
    <row r="29">
      <c r="A29" s="3" t="s">
        <v>15</v>
      </c>
      <c r="B29" s="3" t="s">
        <v>16</v>
      </c>
      <c r="C29" s="3" t="s">
        <v>99</v>
      </c>
      <c r="D29" s="16" t="s">
        <v>100</v>
      </c>
      <c r="E29" s="3" t="s">
        <v>33</v>
      </c>
      <c r="F29" s="9"/>
      <c r="G29" s="9"/>
      <c r="H29" s="9" t="s">
        <v>21</v>
      </c>
      <c r="I29" s="19" t="s">
        <v>101</v>
      </c>
      <c r="J29" s="19"/>
    </row>
    <row r="30">
      <c r="A30" s="3" t="s">
        <v>15</v>
      </c>
      <c r="B30" s="3" t="s">
        <v>16</v>
      </c>
      <c r="C30" s="23" t="s">
        <v>102</v>
      </c>
      <c r="D30" s="16" t="s">
        <v>103</v>
      </c>
      <c r="E30" s="3" t="s">
        <v>33</v>
      </c>
      <c r="F30" s="9"/>
      <c r="G30" s="9"/>
      <c r="H30" s="9" t="s">
        <v>21</v>
      </c>
      <c r="I30" s="19" t="s">
        <v>104</v>
      </c>
      <c r="J30" s="19"/>
    </row>
    <row r="31">
      <c r="A31" s="3" t="s">
        <v>15</v>
      </c>
      <c r="B31" s="3" t="s">
        <v>16</v>
      </c>
      <c r="C31" s="3" t="s">
        <v>105</v>
      </c>
      <c r="D31" s="15" t="s">
        <v>106</v>
      </c>
      <c r="E31" s="3" t="s">
        <v>33</v>
      </c>
      <c r="F31" s="9"/>
      <c r="G31" s="9"/>
      <c r="H31" s="9" t="s">
        <v>21</v>
      </c>
      <c r="I31" s="3" t="str">
        <f t="shared" ref="I31:I32" si="1">"json_table("&amp;D31&amp;")"</f>
        <v>json_table(buildings)</v>
      </c>
    </row>
    <row r="32">
      <c r="A32" s="3" t="s">
        <v>15</v>
      </c>
      <c r="B32" s="3" t="s">
        <v>16</v>
      </c>
      <c r="C32" s="3" t="s">
        <v>107</v>
      </c>
      <c r="D32" s="15" t="s">
        <v>108</v>
      </c>
      <c r="E32" s="3" t="s">
        <v>33</v>
      </c>
      <c r="F32" s="9"/>
      <c r="G32" s="9"/>
      <c r="H32" s="9" t="s">
        <v>21</v>
      </c>
      <c r="I32" s="3" t="str">
        <f t="shared" si="1"/>
        <v>json_table(floor_images)</v>
      </c>
    </row>
    <row r="33">
      <c r="A33" s="3" t="s">
        <v>15</v>
      </c>
      <c r="B33" s="3" t="s">
        <v>16</v>
      </c>
      <c r="C33" s="3" t="s">
        <v>109</v>
      </c>
      <c r="D33" s="4" t="s">
        <v>110</v>
      </c>
      <c r="E33" s="3" t="s">
        <v>33</v>
      </c>
      <c r="F33" s="9"/>
      <c r="G33" s="9"/>
      <c r="H33" s="9" t="s">
        <v>21</v>
      </c>
      <c r="I33" s="3" t="s">
        <v>111</v>
      </c>
    </row>
    <row r="34">
      <c r="A34" s="3" t="s">
        <v>15</v>
      </c>
      <c r="B34" s="3" t="s">
        <v>16</v>
      </c>
      <c r="C34" s="3" t="s">
        <v>112</v>
      </c>
      <c r="D34" s="15" t="s">
        <v>113</v>
      </c>
      <c r="E34" s="3" t="s">
        <v>33</v>
      </c>
      <c r="H34" s="9" t="s">
        <v>21</v>
      </c>
    </row>
    <row r="35">
      <c r="A35" s="3" t="s">
        <v>15</v>
      </c>
      <c r="B35" s="3" t="s">
        <v>16</v>
      </c>
      <c r="C35" s="3" t="s">
        <v>114</v>
      </c>
      <c r="D35" s="4" t="s">
        <v>115</v>
      </c>
      <c r="E35" s="3" t="s">
        <v>33</v>
      </c>
      <c r="H35" s="9" t="s">
        <v>21</v>
      </c>
      <c r="I35" s="3" t="s">
        <v>111</v>
      </c>
    </row>
    <row r="36">
      <c r="A36" s="3" t="s">
        <v>15</v>
      </c>
      <c r="B36" s="3" t="s">
        <v>16</v>
      </c>
      <c r="C36" s="3" t="s">
        <v>116</v>
      </c>
      <c r="D36" s="4" t="s">
        <v>117</v>
      </c>
      <c r="E36" s="3" t="s">
        <v>33</v>
      </c>
      <c r="H36" s="9" t="s">
        <v>21</v>
      </c>
    </row>
    <row r="37">
      <c r="A37" s="3" t="s">
        <v>15</v>
      </c>
      <c r="B37" s="3" t="s">
        <v>16</v>
      </c>
      <c r="C37" s="3" t="s">
        <v>118</v>
      </c>
      <c r="D37" s="15" t="s">
        <v>119</v>
      </c>
      <c r="E37" s="3" t="s">
        <v>33</v>
      </c>
      <c r="H37" s="9" t="s">
        <v>21</v>
      </c>
      <c r="I37" s="3" t="s">
        <v>111</v>
      </c>
    </row>
    <row r="38">
      <c r="A38" s="3" t="s">
        <v>15</v>
      </c>
      <c r="B38" s="3" t="s">
        <v>16</v>
      </c>
      <c r="C38" s="3" t="s">
        <v>69</v>
      </c>
      <c r="D38" s="4" t="s">
        <v>120</v>
      </c>
      <c r="E38" s="3" t="s">
        <v>33</v>
      </c>
      <c r="H38" s="9" t="s">
        <v>21</v>
      </c>
      <c r="I38" s="3" t="s">
        <v>111</v>
      </c>
    </row>
    <row r="39">
      <c r="A39" s="3" t="s">
        <v>15</v>
      </c>
      <c r="B39" s="3" t="s">
        <v>16</v>
      </c>
      <c r="C39" s="3" t="s">
        <v>121</v>
      </c>
      <c r="D39" s="3" t="s">
        <v>122</v>
      </c>
      <c r="E39" s="3" t="s">
        <v>33</v>
      </c>
      <c r="H39" s="9" t="s">
        <v>21</v>
      </c>
      <c r="I39" s="3"/>
    </row>
    <row r="40">
      <c r="A40" s="3" t="s">
        <v>15</v>
      </c>
      <c r="B40" s="3" t="s">
        <v>16</v>
      </c>
      <c r="C40" s="3" t="s">
        <v>123</v>
      </c>
      <c r="D40" s="3" t="s">
        <v>124</v>
      </c>
      <c r="E40" s="3" t="s">
        <v>19</v>
      </c>
      <c r="H40" s="9" t="s">
        <v>21</v>
      </c>
      <c r="I40" s="3" t="s">
        <v>125</v>
      </c>
    </row>
    <row r="41">
      <c r="A41" s="3" t="s">
        <v>15</v>
      </c>
      <c r="B41" s="3" t="s">
        <v>16</v>
      </c>
      <c r="C41" s="3" t="s">
        <v>126</v>
      </c>
      <c r="D41" s="3" t="s">
        <v>127</v>
      </c>
      <c r="E41" s="3" t="s">
        <v>19</v>
      </c>
      <c r="H41" s="13" t="s">
        <v>21</v>
      </c>
      <c r="I41" s="3" t="s">
        <v>128</v>
      </c>
    </row>
    <row r="42">
      <c r="A42" s="3" t="s">
        <v>15</v>
      </c>
      <c r="B42" s="3" t="s">
        <v>16</v>
      </c>
      <c r="C42" s="3" t="s">
        <v>129</v>
      </c>
      <c r="D42" s="3" t="s">
        <v>130</v>
      </c>
      <c r="E42" s="3" t="s">
        <v>19</v>
      </c>
      <c r="H42" s="13" t="s">
        <v>21</v>
      </c>
      <c r="I42" s="12" t="s">
        <v>131</v>
      </c>
    </row>
    <row r="43">
      <c r="A43" s="3" t="s">
        <v>15</v>
      </c>
      <c r="B43" s="3" t="s">
        <v>16</v>
      </c>
      <c r="C43" s="3" t="s">
        <v>132</v>
      </c>
      <c r="D43" s="3" t="s">
        <v>133</v>
      </c>
      <c r="E43" s="3" t="s">
        <v>134</v>
      </c>
      <c r="H43" s="9">
        <v>0.0</v>
      </c>
      <c r="I43" s="3" t="s">
        <v>135</v>
      </c>
    </row>
    <row r="44">
      <c r="A44" s="3" t="s">
        <v>15</v>
      </c>
      <c r="B44" s="3" t="s">
        <v>16</v>
      </c>
      <c r="C44" s="3" t="s">
        <v>136</v>
      </c>
      <c r="D44" s="3" t="s">
        <v>137</v>
      </c>
      <c r="E44" s="3" t="s">
        <v>134</v>
      </c>
      <c r="H44" s="9" t="s">
        <v>21</v>
      </c>
      <c r="I44" s="3" t="s">
        <v>138</v>
      </c>
    </row>
    <row r="45">
      <c r="A45" s="12" t="s">
        <v>15</v>
      </c>
      <c r="B45" s="12" t="s">
        <v>16</v>
      </c>
      <c r="C45" s="12" t="s">
        <v>139</v>
      </c>
      <c r="D45" s="12" t="s">
        <v>140</v>
      </c>
      <c r="E45" s="12" t="s">
        <v>19</v>
      </c>
      <c r="F45" s="14"/>
      <c r="G45" s="14"/>
      <c r="H45" s="13" t="s">
        <v>21</v>
      </c>
      <c r="I45" s="12" t="s">
        <v>141</v>
      </c>
    </row>
    <row r="46">
      <c r="A46" s="3" t="s">
        <v>15</v>
      </c>
      <c r="B46" s="3" t="s">
        <v>16</v>
      </c>
      <c r="C46" s="3" t="s">
        <v>142</v>
      </c>
      <c r="D46" s="3" t="s">
        <v>143</v>
      </c>
      <c r="E46" s="3" t="s">
        <v>33</v>
      </c>
      <c r="H46" s="9" t="s">
        <v>21</v>
      </c>
      <c r="I46" s="3" t="str">
        <f>"json_tables("&amp;D46&amp;")"</f>
        <v>json_tables(yosokuzu_diagram)</v>
      </c>
    </row>
    <row r="47">
      <c r="A47" s="3" t="s">
        <v>15</v>
      </c>
      <c r="B47" s="3" t="s">
        <v>16</v>
      </c>
      <c r="C47" s="3" t="s">
        <v>144</v>
      </c>
      <c r="D47" s="3" t="s">
        <v>145</v>
      </c>
      <c r="E47" s="3" t="s">
        <v>33</v>
      </c>
      <c r="H47" s="9"/>
      <c r="I47" s="3"/>
    </row>
    <row r="48">
      <c r="A48" s="3" t="s">
        <v>15</v>
      </c>
      <c r="B48" s="3" t="s">
        <v>16</v>
      </c>
      <c r="C48" s="3" t="s">
        <v>146</v>
      </c>
      <c r="D48" s="3" t="s">
        <v>147</v>
      </c>
      <c r="E48" s="3" t="s">
        <v>33</v>
      </c>
      <c r="H48" s="9" t="s">
        <v>21</v>
      </c>
      <c r="I48" s="3" t="str">
        <f>"json_tables("&amp;D48&amp;")"</f>
        <v>json_tables(keitouzu_diagram)</v>
      </c>
    </row>
    <row r="49">
      <c r="A49" s="3" t="s">
        <v>15</v>
      </c>
      <c r="B49" s="3" t="s">
        <v>16</v>
      </c>
      <c r="C49" s="3" t="s">
        <v>148</v>
      </c>
      <c r="D49" s="3" t="s">
        <v>149</v>
      </c>
      <c r="E49" s="3" t="s">
        <v>33</v>
      </c>
      <c r="H49" s="9"/>
      <c r="I49" s="3"/>
    </row>
    <row r="50">
      <c r="A50" s="3" t="s">
        <v>15</v>
      </c>
      <c r="B50" s="3" t="s">
        <v>16</v>
      </c>
      <c r="C50" s="3" t="s">
        <v>150</v>
      </c>
      <c r="D50" s="3" t="s">
        <v>151</v>
      </c>
      <c r="E50" s="3" t="s">
        <v>33</v>
      </c>
      <c r="H50" s="9" t="s">
        <v>21</v>
      </c>
      <c r="I50" s="3" t="s">
        <v>152</v>
      </c>
    </row>
    <row r="51">
      <c r="A51" s="3" t="s">
        <v>15</v>
      </c>
      <c r="B51" s="3" t="s">
        <v>16</v>
      </c>
      <c r="C51" s="3" t="s">
        <v>153</v>
      </c>
      <c r="D51" s="3" t="s">
        <v>154</v>
      </c>
      <c r="E51" s="3" t="s">
        <v>33</v>
      </c>
      <c r="H51" s="9" t="s">
        <v>21</v>
      </c>
      <c r="I51" s="3" t="s">
        <v>155</v>
      </c>
    </row>
    <row r="52">
      <c r="A52" s="3" t="s">
        <v>15</v>
      </c>
      <c r="B52" s="3" t="s">
        <v>16</v>
      </c>
      <c r="C52" s="3" t="s">
        <v>156</v>
      </c>
      <c r="D52" s="3" t="s">
        <v>157</v>
      </c>
      <c r="E52" s="3" t="s">
        <v>33</v>
      </c>
      <c r="H52" s="9" t="s">
        <v>21</v>
      </c>
      <c r="I52" s="3" t="s">
        <v>158</v>
      </c>
    </row>
    <row r="53">
      <c r="A53" s="3" t="s">
        <v>15</v>
      </c>
      <c r="B53" s="3" t="s">
        <v>16</v>
      </c>
      <c r="C53" s="3" t="s">
        <v>159</v>
      </c>
      <c r="D53" s="15" t="s">
        <v>160</v>
      </c>
      <c r="E53" s="3" t="s">
        <v>161</v>
      </c>
      <c r="H53" s="9" t="s">
        <v>21</v>
      </c>
    </row>
    <row r="54">
      <c r="A54" s="3" t="s">
        <v>15</v>
      </c>
      <c r="B54" s="3" t="s">
        <v>16</v>
      </c>
      <c r="C54" s="3" t="s">
        <v>162</v>
      </c>
      <c r="D54" s="4" t="s">
        <v>163</v>
      </c>
      <c r="E54" s="3" t="s">
        <v>33</v>
      </c>
      <c r="H54" s="9" t="s">
        <v>21</v>
      </c>
    </row>
    <row r="55">
      <c r="A55" s="3" t="s">
        <v>15</v>
      </c>
      <c r="B55" s="3" t="s">
        <v>16</v>
      </c>
      <c r="C55" s="3" t="s">
        <v>164</v>
      </c>
      <c r="D55" s="3" t="s">
        <v>165</v>
      </c>
      <c r="E55" s="3" t="s">
        <v>166</v>
      </c>
      <c r="H55" s="9" t="s">
        <v>21</v>
      </c>
    </row>
    <row r="56">
      <c r="A56" s="3" t="s">
        <v>15</v>
      </c>
      <c r="B56" s="3" t="s">
        <v>16</v>
      </c>
      <c r="C56" s="3" t="s">
        <v>167</v>
      </c>
      <c r="D56" s="3" t="s">
        <v>168</v>
      </c>
      <c r="E56" s="3" t="s">
        <v>169</v>
      </c>
      <c r="H56" s="9" t="s">
        <v>21</v>
      </c>
    </row>
    <row r="57">
      <c r="A57" s="3" t="s">
        <v>15</v>
      </c>
      <c r="B57" s="3" t="s">
        <v>16</v>
      </c>
      <c r="C57" s="3" t="s">
        <v>170</v>
      </c>
      <c r="D57" s="3" t="s">
        <v>171</v>
      </c>
      <c r="E57" s="3" t="s">
        <v>172</v>
      </c>
      <c r="H57" s="9" t="s">
        <v>21</v>
      </c>
    </row>
    <row r="58">
      <c r="A58" s="3" t="s">
        <v>15</v>
      </c>
      <c r="B58" s="3" t="s">
        <v>16</v>
      </c>
      <c r="C58" s="3" t="s">
        <v>173</v>
      </c>
      <c r="D58" s="3" t="s">
        <v>174</v>
      </c>
      <c r="E58" s="3" t="s">
        <v>169</v>
      </c>
      <c r="H58" s="9" t="s">
        <v>21</v>
      </c>
    </row>
    <row r="59">
      <c r="A59" s="3" t="s">
        <v>15</v>
      </c>
      <c r="B59" s="3" t="s">
        <v>16</v>
      </c>
      <c r="C59" s="3" t="s">
        <v>175</v>
      </c>
      <c r="D59" s="3" t="s">
        <v>176</v>
      </c>
      <c r="E59" s="3" t="s">
        <v>172</v>
      </c>
      <c r="H59" s="9" t="s">
        <v>21</v>
      </c>
    </row>
    <row r="60">
      <c r="A60" s="3" t="s">
        <v>15</v>
      </c>
      <c r="B60" s="3" t="s">
        <v>16</v>
      </c>
      <c r="C60" s="3" t="s">
        <v>177</v>
      </c>
      <c r="D60" s="3" t="s">
        <v>178</v>
      </c>
      <c r="E60" s="3" t="s">
        <v>179</v>
      </c>
      <c r="H60" s="9" t="s">
        <v>21</v>
      </c>
    </row>
    <row r="61">
      <c r="A61" s="3" t="s">
        <v>180</v>
      </c>
      <c r="B61" s="3" t="s">
        <v>181</v>
      </c>
      <c r="C61" s="3" t="s">
        <v>182</v>
      </c>
      <c r="D61" s="3" t="s">
        <v>183</v>
      </c>
      <c r="E61" s="3" t="s">
        <v>179</v>
      </c>
      <c r="F61" s="3"/>
      <c r="G61" s="3" t="s">
        <v>184</v>
      </c>
      <c r="H61" s="9">
        <v>1.0</v>
      </c>
      <c r="I61" s="3" t="s">
        <v>185</v>
      </c>
    </row>
    <row r="62">
      <c r="A62" s="3" t="s">
        <v>180</v>
      </c>
      <c r="B62" s="3" t="s">
        <v>181</v>
      </c>
      <c r="C62" s="3" t="s">
        <v>186</v>
      </c>
      <c r="D62" s="3" t="s">
        <v>113</v>
      </c>
      <c r="E62" s="3" t="s">
        <v>33</v>
      </c>
      <c r="H62" s="9" t="s">
        <v>21</v>
      </c>
    </row>
    <row r="63">
      <c r="A63" s="3" t="s">
        <v>180</v>
      </c>
      <c r="B63" s="3" t="s">
        <v>181</v>
      </c>
      <c r="C63" s="3" t="s">
        <v>116</v>
      </c>
      <c r="D63" s="3" t="s">
        <v>117</v>
      </c>
      <c r="E63" s="3" t="s">
        <v>33</v>
      </c>
      <c r="H63" s="9" t="s">
        <v>21</v>
      </c>
    </row>
    <row r="64">
      <c r="A64" s="3" t="s">
        <v>180</v>
      </c>
      <c r="B64" s="3" t="s">
        <v>181</v>
      </c>
      <c r="C64" s="3" t="s">
        <v>187</v>
      </c>
      <c r="D64" s="15" t="s">
        <v>188</v>
      </c>
      <c r="E64" s="3" t="s">
        <v>33</v>
      </c>
      <c r="H64" s="9" t="s">
        <v>21</v>
      </c>
    </row>
    <row r="65">
      <c r="A65" s="3" t="s">
        <v>180</v>
      </c>
      <c r="B65" s="3" t="s">
        <v>181</v>
      </c>
      <c r="C65" s="3" t="s">
        <v>189</v>
      </c>
      <c r="D65" s="4" t="s">
        <v>190</v>
      </c>
      <c r="E65" s="3" t="s">
        <v>33</v>
      </c>
      <c r="H65" s="9" t="s">
        <v>21</v>
      </c>
    </row>
    <row r="66">
      <c r="A66" s="3" t="s">
        <v>180</v>
      </c>
      <c r="B66" s="3" t="s">
        <v>181</v>
      </c>
      <c r="C66" s="3" t="s">
        <v>191</v>
      </c>
      <c r="D66" s="4" t="s">
        <v>192</v>
      </c>
      <c r="E66" s="3" t="s">
        <v>33</v>
      </c>
      <c r="H66" s="9" t="s">
        <v>21</v>
      </c>
    </row>
    <row r="67">
      <c r="A67" s="12" t="s">
        <v>180</v>
      </c>
      <c r="B67" s="12" t="s">
        <v>181</v>
      </c>
      <c r="C67" s="12" t="s">
        <v>193</v>
      </c>
      <c r="D67" s="24" t="s">
        <v>194</v>
      </c>
      <c r="E67" s="12" t="s">
        <v>33</v>
      </c>
      <c r="F67" s="14"/>
      <c r="G67" s="14"/>
      <c r="H67" s="13" t="s">
        <v>21</v>
      </c>
    </row>
    <row r="68">
      <c r="A68" s="3" t="s">
        <v>180</v>
      </c>
      <c r="B68" s="3" t="s">
        <v>181</v>
      </c>
      <c r="C68" s="3" t="s">
        <v>164</v>
      </c>
      <c r="D68" s="3" t="s">
        <v>165</v>
      </c>
      <c r="E68" s="3" t="s">
        <v>166</v>
      </c>
      <c r="H68" s="9" t="s">
        <v>21</v>
      </c>
    </row>
    <row r="69">
      <c r="A69" s="3" t="s">
        <v>180</v>
      </c>
      <c r="B69" s="3" t="s">
        <v>181</v>
      </c>
      <c r="C69" s="3" t="s">
        <v>167</v>
      </c>
      <c r="D69" s="3" t="s">
        <v>168</v>
      </c>
      <c r="E69" s="3" t="s">
        <v>169</v>
      </c>
      <c r="H69" s="9" t="s">
        <v>21</v>
      </c>
    </row>
    <row r="70">
      <c r="A70" s="3" t="s">
        <v>180</v>
      </c>
      <c r="B70" s="3" t="s">
        <v>181</v>
      </c>
      <c r="C70" s="3" t="s">
        <v>170</v>
      </c>
      <c r="D70" s="3" t="s">
        <v>171</v>
      </c>
      <c r="E70" s="3" t="s">
        <v>172</v>
      </c>
      <c r="H70" s="9" t="s">
        <v>21</v>
      </c>
    </row>
    <row r="71">
      <c r="A71" s="3" t="s">
        <v>180</v>
      </c>
      <c r="B71" s="3" t="s">
        <v>181</v>
      </c>
      <c r="C71" s="3" t="s">
        <v>173</v>
      </c>
      <c r="D71" s="3" t="s">
        <v>174</v>
      </c>
      <c r="E71" s="3" t="s">
        <v>169</v>
      </c>
      <c r="H71" s="9" t="s">
        <v>21</v>
      </c>
    </row>
    <row r="72">
      <c r="A72" s="3" t="s">
        <v>180</v>
      </c>
      <c r="B72" s="3" t="s">
        <v>181</v>
      </c>
      <c r="C72" s="3" t="s">
        <v>175</v>
      </c>
      <c r="D72" s="3" t="s">
        <v>176</v>
      </c>
      <c r="E72" s="3" t="s">
        <v>172</v>
      </c>
      <c r="H72" s="9" t="s">
        <v>21</v>
      </c>
    </row>
    <row r="73">
      <c r="A73" s="3" t="s">
        <v>180</v>
      </c>
      <c r="B73" s="3" t="s">
        <v>181</v>
      </c>
      <c r="C73" s="3" t="s">
        <v>177</v>
      </c>
      <c r="D73" s="3" t="s">
        <v>178</v>
      </c>
      <c r="E73" s="3" t="s">
        <v>179</v>
      </c>
      <c r="H73" s="9" t="s">
        <v>21</v>
      </c>
      <c r="J73" s="3" t="s">
        <v>195</v>
      </c>
    </row>
    <row r="74">
      <c r="A74" s="11" t="s">
        <v>196</v>
      </c>
      <c r="B74" s="11" t="s">
        <v>197</v>
      </c>
      <c r="C74" s="11" t="s">
        <v>198</v>
      </c>
      <c r="D74" s="11" t="s">
        <v>199</v>
      </c>
      <c r="E74" s="11" t="s">
        <v>19</v>
      </c>
      <c r="F74" s="25"/>
      <c r="G74" s="25" t="s">
        <v>20</v>
      </c>
      <c r="H74" s="25" t="s">
        <v>21</v>
      </c>
      <c r="I74" s="11" t="s">
        <v>200</v>
      </c>
      <c r="J74" s="26" t="str">
        <f t="shared" ref="J74:J83" si="2">D74&amp;": "&amp;"{"&amp;D74&amp;"},"</f>
        <v>user_id: {user_id},</v>
      </c>
    </row>
    <row r="75">
      <c r="A75" s="11" t="s">
        <v>196</v>
      </c>
      <c r="B75" s="11" t="s">
        <v>197</v>
      </c>
      <c r="C75" s="11" t="s">
        <v>201</v>
      </c>
      <c r="D75" s="11" t="s">
        <v>202</v>
      </c>
      <c r="E75" s="11" t="s">
        <v>19</v>
      </c>
      <c r="F75" s="25"/>
      <c r="G75" s="25" t="s">
        <v>20</v>
      </c>
      <c r="H75" s="25" t="s">
        <v>21</v>
      </c>
      <c r="I75" s="11" t="s">
        <v>203</v>
      </c>
      <c r="J75" s="26" t="str">
        <f t="shared" si="2"/>
        <v>data_type: {data_type},</v>
      </c>
    </row>
    <row r="76">
      <c r="A76" s="11" t="s">
        <v>196</v>
      </c>
      <c r="B76" s="11" t="s">
        <v>197</v>
      </c>
      <c r="C76" s="11" t="s">
        <v>204</v>
      </c>
      <c r="D76" s="11" t="s">
        <v>205</v>
      </c>
      <c r="E76" s="11" t="s">
        <v>19</v>
      </c>
      <c r="F76" s="25"/>
      <c r="G76" s="25" t="s">
        <v>20</v>
      </c>
      <c r="H76" s="25" t="s">
        <v>21</v>
      </c>
      <c r="I76" s="11" t="s">
        <v>206</v>
      </c>
      <c r="J76" s="26" t="str">
        <f t="shared" si="2"/>
        <v>data_name: {data_name},</v>
      </c>
    </row>
    <row r="77">
      <c r="A77" s="12" t="s">
        <v>196</v>
      </c>
      <c r="B77" s="12" t="s">
        <v>197</v>
      </c>
      <c r="C77" s="12" t="s">
        <v>207</v>
      </c>
      <c r="D77" s="27" t="s">
        <v>208</v>
      </c>
      <c r="E77" s="12" t="s">
        <v>33</v>
      </c>
      <c r="F77" s="14"/>
      <c r="G77" s="13"/>
      <c r="H77" s="13" t="s">
        <v>21</v>
      </c>
      <c r="I77" s="28" t="s">
        <v>209</v>
      </c>
      <c r="J77" s="14" t="str">
        <f t="shared" si="2"/>
        <v>data_value: {data_value},</v>
      </c>
    </row>
    <row r="78">
      <c r="A78" s="3" t="s">
        <v>196</v>
      </c>
      <c r="B78" s="3" t="s">
        <v>197</v>
      </c>
      <c r="C78" s="3" t="s">
        <v>164</v>
      </c>
      <c r="D78" s="3" t="s">
        <v>165</v>
      </c>
      <c r="E78" s="3" t="s">
        <v>166</v>
      </c>
      <c r="H78" s="9" t="s">
        <v>21</v>
      </c>
      <c r="J78" s="10" t="str">
        <f t="shared" si="2"/>
        <v>delete_flg: {delete_flg},</v>
      </c>
    </row>
    <row r="79">
      <c r="A79" s="3" t="s">
        <v>196</v>
      </c>
      <c r="B79" s="3" t="s">
        <v>197</v>
      </c>
      <c r="C79" s="3" t="s">
        <v>167</v>
      </c>
      <c r="D79" s="3" t="s">
        <v>168</v>
      </c>
      <c r="E79" s="3" t="s">
        <v>169</v>
      </c>
      <c r="H79" s="9" t="s">
        <v>21</v>
      </c>
      <c r="J79" s="10" t="str">
        <f t="shared" si="2"/>
        <v>create_date: {create_date},</v>
      </c>
    </row>
    <row r="80">
      <c r="A80" s="3" t="s">
        <v>196</v>
      </c>
      <c r="B80" s="3" t="s">
        <v>197</v>
      </c>
      <c r="C80" s="3" t="s">
        <v>170</v>
      </c>
      <c r="D80" s="3" t="s">
        <v>171</v>
      </c>
      <c r="E80" s="3" t="s">
        <v>172</v>
      </c>
      <c r="H80" s="9" t="s">
        <v>21</v>
      </c>
      <c r="J80" s="10" t="str">
        <f t="shared" si="2"/>
        <v>create_user: {create_user},</v>
      </c>
    </row>
    <row r="81">
      <c r="A81" s="3" t="s">
        <v>196</v>
      </c>
      <c r="B81" s="3" t="s">
        <v>197</v>
      </c>
      <c r="C81" s="3" t="s">
        <v>173</v>
      </c>
      <c r="D81" s="3" t="s">
        <v>174</v>
      </c>
      <c r="E81" s="3" t="s">
        <v>169</v>
      </c>
      <c r="H81" s="9" t="s">
        <v>21</v>
      </c>
      <c r="J81" s="10" t="str">
        <f t="shared" si="2"/>
        <v>update_date: {update_date},</v>
      </c>
    </row>
    <row r="82">
      <c r="A82" s="3" t="s">
        <v>196</v>
      </c>
      <c r="B82" s="3" t="s">
        <v>197</v>
      </c>
      <c r="C82" s="3" t="s">
        <v>175</v>
      </c>
      <c r="D82" s="3" t="s">
        <v>176</v>
      </c>
      <c r="E82" s="3" t="s">
        <v>172</v>
      </c>
      <c r="H82" s="9" t="s">
        <v>21</v>
      </c>
      <c r="J82" s="10" t="str">
        <f t="shared" si="2"/>
        <v>update_user: {update_user},</v>
      </c>
    </row>
    <row r="83">
      <c r="A83" s="3" t="s">
        <v>196</v>
      </c>
      <c r="B83" s="3" t="s">
        <v>197</v>
      </c>
      <c r="C83" s="3" t="s">
        <v>177</v>
      </c>
      <c r="D83" s="3" t="s">
        <v>178</v>
      </c>
      <c r="E83" s="3" t="s">
        <v>179</v>
      </c>
      <c r="H83" s="9" t="s">
        <v>21</v>
      </c>
      <c r="J83" s="10" t="str">
        <f t="shared" si="2"/>
        <v>version_no: {version_no},</v>
      </c>
    </row>
    <row r="84">
      <c r="A84" s="3" t="s">
        <v>210</v>
      </c>
      <c r="B84" s="4" t="s">
        <v>211</v>
      </c>
      <c r="C84" s="3" t="s">
        <v>25</v>
      </c>
      <c r="D84" s="3" t="s">
        <v>26</v>
      </c>
      <c r="E84" s="3" t="s">
        <v>172</v>
      </c>
      <c r="H84" s="9" t="s">
        <v>21</v>
      </c>
      <c r="J84" s="3" t="s">
        <v>212</v>
      </c>
    </row>
    <row r="85">
      <c r="A85" s="3" t="s">
        <v>210</v>
      </c>
      <c r="B85" s="15" t="s">
        <v>211</v>
      </c>
      <c r="C85" s="3" t="s">
        <v>213</v>
      </c>
      <c r="D85" s="3" t="s">
        <v>214</v>
      </c>
      <c r="E85" s="3" t="s">
        <v>172</v>
      </c>
      <c r="H85" s="9" t="s">
        <v>21</v>
      </c>
    </row>
    <row r="86">
      <c r="A86" s="3" t="s">
        <v>215</v>
      </c>
      <c r="B86" s="3" t="s">
        <v>216</v>
      </c>
      <c r="C86" s="3" t="s">
        <v>217</v>
      </c>
      <c r="D86" s="3" t="s">
        <v>218</v>
      </c>
      <c r="E86" s="3" t="s">
        <v>219</v>
      </c>
      <c r="F86" s="29" t="s">
        <v>19</v>
      </c>
      <c r="G86" s="9" t="s">
        <v>20</v>
      </c>
    </row>
    <row r="87">
      <c r="B87" s="3" t="s">
        <v>216</v>
      </c>
      <c r="C87" s="3" t="s">
        <v>220</v>
      </c>
      <c r="D87" s="3" t="s">
        <v>221</v>
      </c>
      <c r="E87" s="3" t="s">
        <v>219</v>
      </c>
      <c r="F87" s="29" t="s">
        <v>19</v>
      </c>
      <c r="G87" s="9" t="s">
        <v>20</v>
      </c>
    </row>
    <row r="88">
      <c r="B88" s="3" t="s">
        <v>216</v>
      </c>
      <c r="C88" s="3" t="s">
        <v>222</v>
      </c>
      <c r="D88" s="3" t="s">
        <v>223</v>
      </c>
      <c r="E88" s="3" t="s">
        <v>219</v>
      </c>
      <c r="F88" s="29" t="s">
        <v>19</v>
      </c>
    </row>
    <row r="89">
      <c r="B89" s="3" t="s">
        <v>216</v>
      </c>
      <c r="C89" s="8" t="s">
        <v>224</v>
      </c>
      <c r="D89" s="3" t="s">
        <v>225</v>
      </c>
      <c r="E89" s="30" t="s">
        <v>226</v>
      </c>
      <c r="F89" s="3" t="s">
        <v>227</v>
      </c>
    </row>
    <row r="90">
      <c r="B90" s="3" t="s">
        <v>216</v>
      </c>
      <c r="C90" s="3" t="s">
        <v>228</v>
      </c>
      <c r="D90" s="3" t="s">
        <v>229</v>
      </c>
      <c r="E90" s="30" t="s">
        <v>226</v>
      </c>
      <c r="F90" s="3" t="s">
        <v>227</v>
      </c>
    </row>
    <row r="91">
      <c r="B91" s="3" t="s">
        <v>216</v>
      </c>
      <c r="C91" s="3" t="s">
        <v>230</v>
      </c>
      <c r="D91" s="3" t="s">
        <v>231</v>
      </c>
      <c r="E91" s="3" t="s">
        <v>219</v>
      </c>
      <c r="F91" s="29" t="s">
        <v>19</v>
      </c>
      <c r="I91" s="31" t="s">
        <v>232</v>
      </c>
      <c r="J91" s="31"/>
    </row>
    <row r="92">
      <c r="B92" s="3" t="s">
        <v>216</v>
      </c>
      <c r="C92" s="3" t="s">
        <v>233</v>
      </c>
      <c r="D92" s="3" t="s">
        <v>234</v>
      </c>
      <c r="E92" s="3" t="s">
        <v>219</v>
      </c>
      <c r="F92" s="29" t="s">
        <v>19</v>
      </c>
    </row>
    <row r="93">
      <c r="B93" s="3" t="s">
        <v>216</v>
      </c>
      <c r="C93" s="3" t="s">
        <v>235</v>
      </c>
      <c r="D93" s="3" t="s">
        <v>236</v>
      </c>
      <c r="E93" s="3" t="s">
        <v>219</v>
      </c>
      <c r="F93" s="29" t="s">
        <v>19</v>
      </c>
    </row>
    <row r="94">
      <c r="B94" s="3" t="s">
        <v>216</v>
      </c>
      <c r="C94" s="10" t="s">
        <v>237</v>
      </c>
      <c r="D94" s="3" t="s">
        <v>238</v>
      </c>
      <c r="E94" s="3" t="s">
        <v>219</v>
      </c>
      <c r="F94" s="29" t="s">
        <v>19</v>
      </c>
    </row>
    <row r="95">
      <c r="B95" s="3" t="s">
        <v>216</v>
      </c>
      <c r="C95" s="3" t="s">
        <v>239</v>
      </c>
      <c r="D95" s="3" t="s">
        <v>240</v>
      </c>
      <c r="E95" s="3" t="s">
        <v>219</v>
      </c>
      <c r="F95" s="29" t="s">
        <v>19</v>
      </c>
    </row>
    <row r="96">
      <c r="B96" s="3" t="s">
        <v>216</v>
      </c>
      <c r="C96" s="10" t="s">
        <v>241</v>
      </c>
      <c r="D96" s="3" t="s">
        <v>242</v>
      </c>
      <c r="E96" s="3" t="s">
        <v>47</v>
      </c>
      <c r="F96" s="3" t="s">
        <v>243</v>
      </c>
    </row>
    <row r="97">
      <c r="B97" s="3" t="s">
        <v>216</v>
      </c>
      <c r="C97" s="8" t="s">
        <v>244</v>
      </c>
      <c r="D97" s="3" t="s">
        <v>245</v>
      </c>
      <c r="E97" s="3" t="s">
        <v>219</v>
      </c>
      <c r="F97" s="29" t="s">
        <v>19</v>
      </c>
    </row>
    <row r="98">
      <c r="B98" s="3" t="s">
        <v>216</v>
      </c>
      <c r="C98" s="8" t="s">
        <v>246</v>
      </c>
      <c r="D98" s="3" t="s">
        <v>247</v>
      </c>
      <c r="E98" s="3" t="s">
        <v>219</v>
      </c>
      <c r="F98" s="29" t="s">
        <v>19</v>
      </c>
    </row>
    <row r="99">
      <c r="B99" s="3" t="s">
        <v>216</v>
      </c>
      <c r="C99" s="3" t="s">
        <v>248</v>
      </c>
      <c r="D99" s="3" t="s">
        <v>249</v>
      </c>
      <c r="E99" s="3" t="s">
        <v>219</v>
      </c>
      <c r="F99" s="29" t="s">
        <v>19</v>
      </c>
    </row>
    <row r="100">
      <c r="B100" s="3" t="s">
        <v>216</v>
      </c>
      <c r="C100" s="3" t="s">
        <v>250</v>
      </c>
      <c r="D100" s="3" t="s">
        <v>251</v>
      </c>
      <c r="E100" s="3" t="s">
        <v>219</v>
      </c>
      <c r="F100" s="29" t="s">
        <v>19</v>
      </c>
    </row>
    <row r="101">
      <c r="B101" s="3" t="s">
        <v>216</v>
      </c>
      <c r="C101" s="3" t="s">
        <v>252</v>
      </c>
      <c r="D101" s="3" t="s">
        <v>253</v>
      </c>
      <c r="E101" s="3" t="s">
        <v>219</v>
      </c>
      <c r="F101" s="29" t="s">
        <v>19</v>
      </c>
    </row>
    <row r="102">
      <c r="B102" s="3" t="s">
        <v>216</v>
      </c>
      <c r="C102" s="3" t="s">
        <v>254</v>
      </c>
      <c r="D102" s="3" t="s">
        <v>255</v>
      </c>
      <c r="E102" s="3" t="s">
        <v>219</v>
      </c>
      <c r="F102" s="29" t="s">
        <v>19</v>
      </c>
    </row>
    <row r="103">
      <c r="B103" s="3" t="s">
        <v>216</v>
      </c>
      <c r="C103" s="3" t="s">
        <v>256</v>
      </c>
      <c r="D103" s="3" t="s">
        <v>257</v>
      </c>
      <c r="E103" s="3" t="s">
        <v>219</v>
      </c>
      <c r="F103" s="29" t="s">
        <v>19</v>
      </c>
      <c r="I103" s="32" t="s">
        <v>258</v>
      </c>
    </row>
    <row r="104">
      <c r="B104" s="3" t="s">
        <v>216</v>
      </c>
      <c r="C104" s="3" t="s">
        <v>259</v>
      </c>
      <c r="D104" s="3" t="s">
        <v>260</v>
      </c>
      <c r="E104" s="30" t="s">
        <v>226</v>
      </c>
      <c r="F104" s="3" t="s">
        <v>261</v>
      </c>
    </row>
    <row r="105">
      <c r="B105" s="3" t="s">
        <v>216</v>
      </c>
      <c r="C105" s="3" t="s">
        <v>262</v>
      </c>
      <c r="D105" s="3" t="s">
        <v>263</v>
      </c>
      <c r="E105" s="30" t="s">
        <v>226</v>
      </c>
      <c r="F105" s="3" t="s">
        <v>261</v>
      </c>
    </row>
    <row r="106">
      <c r="B106" s="3" t="s">
        <v>216</v>
      </c>
      <c r="C106" s="3" t="s">
        <v>264</v>
      </c>
      <c r="D106" s="3" t="s">
        <v>265</v>
      </c>
      <c r="E106" s="3" t="s">
        <v>219</v>
      </c>
      <c r="F106" s="29" t="s">
        <v>19</v>
      </c>
    </row>
    <row r="107">
      <c r="B107" s="3" t="s">
        <v>216</v>
      </c>
      <c r="C107" s="3" t="s">
        <v>266</v>
      </c>
      <c r="D107" s="3" t="s">
        <v>267</v>
      </c>
      <c r="E107" s="3" t="s">
        <v>47</v>
      </c>
      <c r="F107" s="3" t="s">
        <v>243</v>
      </c>
    </row>
    <row r="108">
      <c r="B108" s="3" t="s">
        <v>216</v>
      </c>
      <c r="C108" s="3" t="s">
        <v>268</v>
      </c>
      <c r="D108" s="3" t="s">
        <v>269</v>
      </c>
      <c r="E108" s="30" t="s">
        <v>226</v>
      </c>
      <c r="F108" s="3" t="s">
        <v>261</v>
      </c>
    </row>
    <row r="109">
      <c r="B109" s="3" t="s">
        <v>216</v>
      </c>
      <c r="C109" s="3" t="s">
        <v>270</v>
      </c>
      <c r="D109" s="3" t="s">
        <v>271</v>
      </c>
      <c r="E109" s="30" t="s">
        <v>226</v>
      </c>
      <c r="F109" s="3" t="s">
        <v>261</v>
      </c>
    </row>
    <row r="110">
      <c r="B110" s="3" t="s">
        <v>216</v>
      </c>
      <c r="C110" s="3" t="s">
        <v>272</v>
      </c>
      <c r="D110" s="3" t="s">
        <v>273</v>
      </c>
      <c r="E110" s="3" t="s">
        <v>219</v>
      </c>
      <c r="F110" s="29" t="s">
        <v>19</v>
      </c>
    </row>
    <row r="111">
      <c r="B111" s="3" t="s">
        <v>216</v>
      </c>
      <c r="C111" s="3" t="s">
        <v>274</v>
      </c>
      <c r="D111" s="3" t="s">
        <v>275</v>
      </c>
      <c r="E111" s="3" t="s">
        <v>47</v>
      </c>
      <c r="F111" s="3" t="s">
        <v>243</v>
      </c>
    </row>
    <row r="112">
      <c r="B112" s="3" t="s">
        <v>216</v>
      </c>
      <c r="C112" s="3" t="s">
        <v>276</v>
      </c>
      <c r="D112" s="3" t="s">
        <v>277</v>
      </c>
      <c r="E112" s="30" t="s">
        <v>226</v>
      </c>
      <c r="F112" s="3" t="s">
        <v>261</v>
      </c>
    </row>
    <row r="113">
      <c r="A113" s="3" t="s">
        <v>278</v>
      </c>
      <c r="B113" s="3" t="s">
        <v>279</v>
      </c>
      <c r="D113" s="3" t="s">
        <v>199</v>
      </c>
      <c r="F113" s="3" t="s">
        <v>19</v>
      </c>
      <c r="G113" s="9" t="s">
        <v>20</v>
      </c>
    </row>
    <row r="114">
      <c r="B114" s="3" t="s">
        <v>279</v>
      </c>
      <c r="D114" s="3" t="s">
        <v>280</v>
      </c>
      <c r="F114" s="3" t="s">
        <v>19</v>
      </c>
      <c r="G114" s="9" t="s">
        <v>20</v>
      </c>
    </row>
    <row r="115">
      <c r="B115" s="3" t="s">
        <v>279</v>
      </c>
      <c r="C115" s="3" t="s">
        <v>217</v>
      </c>
      <c r="D115" s="3" t="s">
        <v>218</v>
      </c>
      <c r="E115" s="3" t="s">
        <v>219</v>
      </c>
      <c r="F115" s="29" t="s">
        <v>19</v>
      </c>
      <c r="G115" s="9" t="s">
        <v>20</v>
      </c>
    </row>
    <row r="116">
      <c r="B116" s="3" t="s">
        <v>279</v>
      </c>
      <c r="C116" s="3" t="s">
        <v>220</v>
      </c>
      <c r="D116" s="3" t="s">
        <v>221</v>
      </c>
      <c r="E116" s="3" t="s">
        <v>219</v>
      </c>
      <c r="F116" s="29" t="s">
        <v>19</v>
      </c>
      <c r="G116" s="9" t="s">
        <v>20</v>
      </c>
    </row>
    <row r="117">
      <c r="B117" s="3" t="s">
        <v>279</v>
      </c>
      <c r="C117" s="3" t="s">
        <v>222</v>
      </c>
      <c r="D117" s="3" t="s">
        <v>223</v>
      </c>
      <c r="E117" s="3" t="s">
        <v>219</v>
      </c>
      <c r="F117" s="29" t="s">
        <v>19</v>
      </c>
    </row>
    <row r="118">
      <c r="B118" s="3" t="s">
        <v>279</v>
      </c>
      <c r="C118" s="8" t="s">
        <v>224</v>
      </c>
      <c r="D118" s="3" t="s">
        <v>225</v>
      </c>
      <c r="E118" s="30" t="s">
        <v>226</v>
      </c>
      <c r="F118" s="3" t="s">
        <v>227</v>
      </c>
    </row>
    <row r="119">
      <c r="B119" s="3" t="s">
        <v>279</v>
      </c>
      <c r="C119" s="3" t="s">
        <v>228</v>
      </c>
      <c r="D119" s="3" t="s">
        <v>229</v>
      </c>
      <c r="E119" s="30" t="s">
        <v>226</v>
      </c>
      <c r="F119" s="3" t="s">
        <v>227</v>
      </c>
    </row>
    <row r="120">
      <c r="B120" s="3" t="s">
        <v>279</v>
      </c>
      <c r="C120" s="3" t="s">
        <v>230</v>
      </c>
      <c r="D120" s="3" t="s">
        <v>231</v>
      </c>
      <c r="E120" s="3" t="s">
        <v>219</v>
      </c>
      <c r="F120" s="29" t="s">
        <v>19</v>
      </c>
      <c r="I120" s="31" t="s">
        <v>232</v>
      </c>
    </row>
    <row r="121">
      <c r="B121" s="3" t="s">
        <v>279</v>
      </c>
      <c r="C121" s="3" t="s">
        <v>233</v>
      </c>
      <c r="D121" s="3" t="s">
        <v>234</v>
      </c>
      <c r="E121" s="3" t="s">
        <v>219</v>
      </c>
      <c r="F121" s="29" t="s">
        <v>19</v>
      </c>
    </row>
    <row r="122">
      <c r="B122" s="3" t="s">
        <v>279</v>
      </c>
      <c r="C122" s="3" t="s">
        <v>235</v>
      </c>
      <c r="D122" s="3" t="s">
        <v>236</v>
      </c>
      <c r="E122" s="3" t="s">
        <v>219</v>
      </c>
      <c r="F122" s="29" t="s">
        <v>19</v>
      </c>
    </row>
    <row r="123">
      <c r="B123" s="3" t="s">
        <v>279</v>
      </c>
      <c r="C123" s="10" t="s">
        <v>237</v>
      </c>
      <c r="D123" s="3" t="s">
        <v>238</v>
      </c>
      <c r="E123" s="3" t="s">
        <v>219</v>
      </c>
      <c r="F123" s="29" t="s">
        <v>19</v>
      </c>
    </row>
    <row r="124">
      <c r="B124" s="3" t="s">
        <v>279</v>
      </c>
      <c r="C124" s="3" t="s">
        <v>239</v>
      </c>
      <c r="D124" s="3" t="s">
        <v>240</v>
      </c>
      <c r="E124" s="3" t="s">
        <v>219</v>
      </c>
      <c r="F124" s="29" t="s">
        <v>19</v>
      </c>
    </row>
    <row r="125">
      <c r="B125" s="3" t="s">
        <v>279</v>
      </c>
      <c r="C125" s="10" t="s">
        <v>241</v>
      </c>
      <c r="D125" s="3" t="s">
        <v>242</v>
      </c>
      <c r="E125" s="3" t="s">
        <v>47</v>
      </c>
      <c r="F125" s="3" t="s">
        <v>243</v>
      </c>
    </row>
    <row r="126">
      <c r="B126" s="3" t="s">
        <v>279</v>
      </c>
      <c r="C126" s="8" t="s">
        <v>244</v>
      </c>
      <c r="D126" s="3" t="s">
        <v>245</v>
      </c>
      <c r="E126" s="3" t="s">
        <v>219</v>
      </c>
      <c r="F126" s="29" t="s">
        <v>19</v>
      </c>
    </row>
    <row r="127">
      <c r="B127" s="3" t="s">
        <v>279</v>
      </c>
      <c r="C127" s="8" t="s">
        <v>246</v>
      </c>
      <c r="D127" s="3" t="s">
        <v>247</v>
      </c>
      <c r="E127" s="3" t="s">
        <v>219</v>
      </c>
      <c r="F127" s="29" t="s">
        <v>19</v>
      </c>
    </row>
    <row r="128">
      <c r="B128" s="3" t="s">
        <v>279</v>
      </c>
      <c r="C128" s="3" t="s">
        <v>248</v>
      </c>
      <c r="D128" s="3" t="s">
        <v>249</v>
      </c>
      <c r="E128" s="3" t="s">
        <v>219</v>
      </c>
      <c r="F128" s="29" t="s">
        <v>19</v>
      </c>
    </row>
    <row r="129">
      <c r="B129" s="3" t="s">
        <v>279</v>
      </c>
      <c r="C129" s="3" t="s">
        <v>250</v>
      </c>
      <c r="D129" s="3" t="s">
        <v>251</v>
      </c>
      <c r="E129" s="3" t="s">
        <v>219</v>
      </c>
      <c r="F129" s="29" t="s">
        <v>19</v>
      </c>
    </row>
    <row r="130">
      <c r="B130" s="3" t="s">
        <v>279</v>
      </c>
      <c r="C130" s="3" t="s">
        <v>252</v>
      </c>
      <c r="D130" s="3" t="s">
        <v>253</v>
      </c>
      <c r="E130" s="3" t="s">
        <v>219</v>
      </c>
      <c r="F130" s="29" t="s">
        <v>19</v>
      </c>
    </row>
    <row r="131">
      <c r="B131" s="3" t="s">
        <v>279</v>
      </c>
      <c r="C131" s="3" t="s">
        <v>254</v>
      </c>
      <c r="D131" s="3" t="s">
        <v>255</v>
      </c>
      <c r="E131" s="3" t="s">
        <v>219</v>
      </c>
      <c r="F131" s="29" t="s">
        <v>19</v>
      </c>
    </row>
    <row r="132">
      <c r="B132" s="3" t="s">
        <v>279</v>
      </c>
      <c r="C132" s="3" t="s">
        <v>256</v>
      </c>
      <c r="D132" s="3" t="s">
        <v>257</v>
      </c>
      <c r="E132" s="3" t="s">
        <v>219</v>
      </c>
      <c r="F132" s="29" t="s">
        <v>19</v>
      </c>
    </row>
    <row r="133">
      <c r="B133" s="3" t="s">
        <v>279</v>
      </c>
      <c r="C133" s="3" t="s">
        <v>259</v>
      </c>
      <c r="D133" s="3" t="s">
        <v>260</v>
      </c>
      <c r="E133" s="30" t="s">
        <v>226</v>
      </c>
      <c r="F133" s="3" t="s">
        <v>261</v>
      </c>
    </row>
    <row r="134">
      <c r="B134" s="3" t="s">
        <v>279</v>
      </c>
      <c r="C134" s="3" t="s">
        <v>262</v>
      </c>
      <c r="D134" s="3" t="s">
        <v>263</v>
      </c>
      <c r="E134" s="30" t="s">
        <v>226</v>
      </c>
      <c r="F134" s="3" t="s">
        <v>261</v>
      </c>
    </row>
    <row r="135">
      <c r="B135" s="3" t="s">
        <v>279</v>
      </c>
      <c r="C135" s="3" t="s">
        <v>264</v>
      </c>
      <c r="D135" s="3" t="s">
        <v>265</v>
      </c>
      <c r="E135" s="3" t="s">
        <v>219</v>
      </c>
      <c r="F135" s="29" t="s">
        <v>19</v>
      </c>
    </row>
    <row r="136">
      <c r="B136" s="3" t="s">
        <v>279</v>
      </c>
      <c r="C136" s="3" t="s">
        <v>266</v>
      </c>
      <c r="D136" s="3" t="s">
        <v>267</v>
      </c>
      <c r="E136" s="3" t="s">
        <v>47</v>
      </c>
      <c r="F136" s="3" t="s">
        <v>243</v>
      </c>
    </row>
    <row r="137">
      <c r="B137" s="3" t="s">
        <v>279</v>
      </c>
      <c r="C137" s="3" t="s">
        <v>268</v>
      </c>
      <c r="D137" s="3" t="s">
        <v>269</v>
      </c>
      <c r="E137" s="30" t="s">
        <v>226</v>
      </c>
      <c r="F137" s="3" t="s">
        <v>261</v>
      </c>
    </row>
    <row r="138">
      <c r="B138" s="3" t="s">
        <v>279</v>
      </c>
      <c r="C138" s="3" t="s">
        <v>270</v>
      </c>
      <c r="D138" s="3" t="s">
        <v>271</v>
      </c>
      <c r="E138" s="30" t="s">
        <v>226</v>
      </c>
      <c r="F138" s="3" t="s">
        <v>261</v>
      </c>
    </row>
    <row r="139">
      <c r="B139" s="3" t="s">
        <v>279</v>
      </c>
      <c r="C139" s="3" t="s">
        <v>272</v>
      </c>
      <c r="D139" s="3" t="s">
        <v>273</v>
      </c>
      <c r="E139" s="3" t="s">
        <v>219</v>
      </c>
      <c r="F139" s="29" t="s">
        <v>19</v>
      </c>
    </row>
    <row r="140">
      <c r="B140" s="3" t="s">
        <v>279</v>
      </c>
      <c r="C140" s="3" t="s">
        <v>274</v>
      </c>
      <c r="D140" s="3" t="s">
        <v>275</v>
      </c>
      <c r="E140" s="3" t="s">
        <v>47</v>
      </c>
      <c r="F140" s="3" t="s">
        <v>243</v>
      </c>
    </row>
    <row r="141">
      <c r="B141" s="3" t="s">
        <v>279</v>
      </c>
      <c r="C141" s="3" t="s">
        <v>276</v>
      </c>
      <c r="D141" s="3" t="s">
        <v>277</v>
      </c>
      <c r="E141" s="30" t="s">
        <v>226</v>
      </c>
      <c r="F141" s="3" t="s">
        <v>261</v>
      </c>
    </row>
    <row r="142">
      <c r="A142" s="3" t="s">
        <v>121</v>
      </c>
      <c r="B142" s="3" t="s">
        <v>281</v>
      </c>
      <c r="D142" s="3" t="s">
        <v>18</v>
      </c>
      <c r="F142" s="3" t="s">
        <v>19</v>
      </c>
      <c r="G142" s="9" t="s">
        <v>20</v>
      </c>
    </row>
    <row r="143">
      <c r="B143" s="3" t="s">
        <v>281</v>
      </c>
      <c r="C143" s="3" t="s">
        <v>217</v>
      </c>
      <c r="D143" s="3" t="s">
        <v>218</v>
      </c>
      <c r="E143" s="3" t="s">
        <v>219</v>
      </c>
      <c r="F143" s="29" t="s">
        <v>19</v>
      </c>
      <c r="G143" s="9" t="s">
        <v>20</v>
      </c>
    </row>
    <row r="144">
      <c r="B144" s="3" t="s">
        <v>281</v>
      </c>
      <c r="C144" s="3" t="s">
        <v>220</v>
      </c>
      <c r="D144" s="3" t="s">
        <v>221</v>
      </c>
      <c r="E144" s="3" t="s">
        <v>219</v>
      </c>
      <c r="F144" s="29" t="s">
        <v>19</v>
      </c>
      <c r="G144" s="9" t="s">
        <v>20</v>
      </c>
    </row>
    <row r="145">
      <c r="B145" s="3" t="s">
        <v>281</v>
      </c>
      <c r="C145" s="3" t="s">
        <v>222</v>
      </c>
      <c r="D145" s="3" t="s">
        <v>223</v>
      </c>
      <c r="E145" s="3" t="s">
        <v>219</v>
      </c>
      <c r="F145" s="29" t="s">
        <v>19</v>
      </c>
    </row>
    <row r="146">
      <c r="B146" s="3" t="s">
        <v>281</v>
      </c>
      <c r="C146" s="8" t="s">
        <v>224</v>
      </c>
      <c r="D146" s="3" t="s">
        <v>225</v>
      </c>
      <c r="E146" s="30" t="s">
        <v>226</v>
      </c>
      <c r="F146" s="3" t="s">
        <v>227</v>
      </c>
    </row>
    <row r="147">
      <c r="B147" s="3" t="s">
        <v>281</v>
      </c>
      <c r="C147" s="3" t="s">
        <v>228</v>
      </c>
      <c r="D147" s="3" t="s">
        <v>229</v>
      </c>
      <c r="E147" s="30" t="s">
        <v>226</v>
      </c>
      <c r="F147" s="3" t="s">
        <v>227</v>
      </c>
    </row>
    <row r="148">
      <c r="B148" s="3" t="s">
        <v>281</v>
      </c>
      <c r="C148" s="3" t="s">
        <v>230</v>
      </c>
      <c r="D148" s="3" t="s">
        <v>231</v>
      </c>
      <c r="E148" s="3" t="s">
        <v>219</v>
      </c>
      <c r="F148" s="29" t="s">
        <v>19</v>
      </c>
      <c r="I148" s="31" t="s">
        <v>232</v>
      </c>
    </row>
    <row r="149">
      <c r="B149" s="3" t="s">
        <v>281</v>
      </c>
      <c r="C149" s="3" t="s">
        <v>233</v>
      </c>
      <c r="D149" s="3" t="s">
        <v>234</v>
      </c>
      <c r="E149" s="3" t="s">
        <v>219</v>
      </c>
      <c r="F149" s="29" t="s">
        <v>19</v>
      </c>
    </row>
    <row r="150">
      <c r="B150" s="3" t="s">
        <v>281</v>
      </c>
      <c r="C150" s="3" t="s">
        <v>235</v>
      </c>
      <c r="D150" s="3" t="s">
        <v>236</v>
      </c>
      <c r="E150" s="3" t="s">
        <v>219</v>
      </c>
      <c r="F150" s="29" t="s">
        <v>19</v>
      </c>
    </row>
    <row r="151">
      <c r="B151" s="3" t="s">
        <v>281</v>
      </c>
      <c r="C151" s="10" t="s">
        <v>237</v>
      </c>
      <c r="D151" s="3" t="s">
        <v>238</v>
      </c>
      <c r="E151" s="3" t="s">
        <v>219</v>
      </c>
      <c r="F151" s="29" t="s">
        <v>19</v>
      </c>
    </row>
    <row r="152">
      <c r="B152" s="3" t="s">
        <v>281</v>
      </c>
      <c r="C152" s="3" t="s">
        <v>239</v>
      </c>
      <c r="D152" s="3" t="s">
        <v>240</v>
      </c>
      <c r="E152" s="3" t="s">
        <v>219</v>
      </c>
      <c r="F152" s="29" t="s">
        <v>19</v>
      </c>
    </row>
    <row r="153">
      <c r="B153" s="3" t="s">
        <v>281</v>
      </c>
      <c r="C153" s="10" t="s">
        <v>241</v>
      </c>
      <c r="D153" s="3" t="s">
        <v>242</v>
      </c>
      <c r="E153" s="3" t="s">
        <v>47</v>
      </c>
      <c r="F153" s="3" t="s">
        <v>243</v>
      </c>
    </row>
    <row r="154">
      <c r="B154" s="3" t="s">
        <v>281</v>
      </c>
      <c r="C154" s="8" t="s">
        <v>244</v>
      </c>
      <c r="D154" s="3" t="s">
        <v>245</v>
      </c>
      <c r="E154" s="3" t="s">
        <v>219</v>
      </c>
      <c r="F154" s="29" t="s">
        <v>19</v>
      </c>
    </row>
    <row r="155">
      <c r="B155" s="3" t="s">
        <v>281</v>
      </c>
      <c r="C155" s="8" t="s">
        <v>246</v>
      </c>
      <c r="D155" s="3" t="s">
        <v>247</v>
      </c>
      <c r="E155" s="3" t="s">
        <v>219</v>
      </c>
      <c r="F155" s="29" t="s">
        <v>19</v>
      </c>
    </row>
    <row r="156">
      <c r="B156" s="3" t="s">
        <v>281</v>
      </c>
      <c r="C156" s="3" t="s">
        <v>248</v>
      </c>
      <c r="D156" s="3" t="s">
        <v>249</v>
      </c>
      <c r="E156" s="3" t="s">
        <v>219</v>
      </c>
      <c r="F156" s="29" t="s">
        <v>19</v>
      </c>
    </row>
    <row r="157">
      <c r="B157" s="3" t="s">
        <v>281</v>
      </c>
      <c r="C157" s="3" t="s">
        <v>250</v>
      </c>
      <c r="D157" s="3" t="s">
        <v>251</v>
      </c>
      <c r="E157" s="3" t="s">
        <v>219</v>
      </c>
      <c r="F157" s="29" t="s">
        <v>19</v>
      </c>
    </row>
    <row r="158">
      <c r="B158" s="3" t="s">
        <v>281</v>
      </c>
      <c r="C158" s="3" t="s">
        <v>252</v>
      </c>
      <c r="D158" s="3" t="s">
        <v>253</v>
      </c>
      <c r="E158" s="3" t="s">
        <v>219</v>
      </c>
      <c r="F158" s="29" t="s">
        <v>19</v>
      </c>
    </row>
    <row r="159">
      <c r="B159" s="3" t="s">
        <v>281</v>
      </c>
      <c r="C159" s="3" t="s">
        <v>254</v>
      </c>
      <c r="D159" s="3" t="s">
        <v>255</v>
      </c>
      <c r="E159" s="3" t="s">
        <v>219</v>
      </c>
      <c r="F159" s="29" t="s">
        <v>19</v>
      </c>
    </row>
    <row r="160">
      <c r="B160" s="3" t="s">
        <v>281</v>
      </c>
      <c r="C160" s="3" t="s">
        <v>256</v>
      </c>
      <c r="D160" s="3" t="s">
        <v>257</v>
      </c>
      <c r="E160" s="3" t="s">
        <v>219</v>
      </c>
      <c r="F160" s="29" t="s">
        <v>19</v>
      </c>
    </row>
    <row r="161">
      <c r="B161" s="3" t="s">
        <v>281</v>
      </c>
      <c r="C161" s="3" t="s">
        <v>259</v>
      </c>
      <c r="D161" s="3" t="s">
        <v>260</v>
      </c>
      <c r="E161" s="30" t="s">
        <v>226</v>
      </c>
      <c r="F161" s="3" t="s">
        <v>261</v>
      </c>
    </row>
    <row r="162">
      <c r="B162" s="3" t="s">
        <v>281</v>
      </c>
      <c r="C162" s="3" t="s">
        <v>262</v>
      </c>
      <c r="D162" s="3" t="s">
        <v>263</v>
      </c>
      <c r="E162" s="30" t="s">
        <v>226</v>
      </c>
      <c r="F162" s="3" t="s">
        <v>261</v>
      </c>
    </row>
    <row r="163">
      <c r="B163" s="3" t="s">
        <v>281</v>
      </c>
      <c r="C163" s="3" t="s">
        <v>264</v>
      </c>
      <c r="D163" s="3" t="s">
        <v>265</v>
      </c>
      <c r="E163" s="3" t="s">
        <v>219</v>
      </c>
      <c r="F163" s="29" t="s">
        <v>19</v>
      </c>
    </row>
    <row r="164">
      <c r="B164" s="3" t="s">
        <v>281</v>
      </c>
      <c r="C164" s="3" t="s">
        <v>266</v>
      </c>
      <c r="D164" s="3" t="s">
        <v>267</v>
      </c>
      <c r="E164" s="3" t="s">
        <v>47</v>
      </c>
      <c r="F164" s="3" t="s">
        <v>243</v>
      </c>
    </row>
    <row r="165">
      <c r="B165" s="3" t="s">
        <v>281</v>
      </c>
      <c r="C165" s="3" t="s">
        <v>268</v>
      </c>
      <c r="D165" s="3" t="s">
        <v>269</v>
      </c>
      <c r="E165" s="30" t="s">
        <v>226</v>
      </c>
      <c r="F165" s="3" t="s">
        <v>261</v>
      </c>
    </row>
    <row r="166">
      <c r="B166" s="3" t="s">
        <v>281</v>
      </c>
      <c r="C166" s="3" t="s">
        <v>270</v>
      </c>
      <c r="D166" s="3" t="s">
        <v>271</v>
      </c>
      <c r="E166" s="30" t="s">
        <v>226</v>
      </c>
      <c r="F166" s="3" t="s">
        <v>261</v>
      </c>
    </row>
    <row r="167">
      <c r="B167" s="3" t="s">
        <v>281</v>
      </c>
      <c r="C167" s="3" t="s">
        <v>272</v>
      </c>
      <c r="D167" s="3" t="s">
        <v>273</v>
      </c>
      <c r="E167" s="3" t="s">
        <v>219</v>
      </c>
      <c r="F167" s="29" t="s">
        <v>19</v>
      </c>
    </row>
    <row r="168">
      <c r="B168" s="3" t="s">
        <v>281</v>
      </c>
      <c r="C168" s="3" t="s">
        <v>274</v>
      </c>
      <c r="D168" s="3" t="s">
        <v>275</v>
      </c>
      <c r="E168" s="3" t="s">
        <v>47</v>
      </c>
      <c r="F168" s="3" t="s">
        <v>243</v>
      </c>
    </row>
    <row r="169">
      <c r="B169" s="3" t="s">
        <v>281</v>
      </c>
      <c r="C169" s="3" t="s">
        <v>276</v>
      </c>
      <c r="D169" s="3" t="s">
        <v>277</v>
      </c>
      <c r="E169" s="30" t="s">
        <v>226</v>
      </c>
      <c r="F169" s="3" t="s">
        <v>261</v>
      </c>
    </row>
  </sheetData>
  <hyperlinks>
    <hyperlink display="rf_design_log" location="項目一覧のJSON!F6" ref="D6"/>
    <hyperlink display="first_antenna_location" location="項目一覧のJSON!F2" ref="D10"/>
    <hyperlink display="design_specification" location="Duke連携(CSV)!A1" ref="D12"/>
    <hyperlink display="design_site" location="Duke連携(CSV)!A5" ref="D13"/>
    <hyperlink display="design_base_station" location="Duke連携(CSV)!A9" ref="D14"/>
    <hyperlink display="design_order" location="Duke連携(CSV)!A22" ref="D15"/>
    <hyperlink display="design_radio_group" location="Duke連携(CSV)!A39" ref="D16"/>
    <hyperlink display="design_radio_group_device" location="Duke連携(CSV)!A49" ref="D17"/>
    <hyperlink display="design_radio_head" location="Duke連携(CSV)!A67" ref="D18"/>
    <hyperlink display="design_antenna_device" location="Duke連携(CSV)!A90" ref="D19"/>
    <hyperlink display="design_misc_device" location="Duke連携(CSV)!A98" ref="D20"/>
    <hyperlink display="design_network" location="Duke連携(CSV)!A113" ref="D21"/>
    <hyperlink display="design_service_band_lte" location="Duke連携(CSV)!A126" ref="D22"/>
    <hyperlink display="design_service_band_wcdma" location="Duke連携(CSV)!A138" ref="D23"/>
    <hyperlink display="design_service_band_5g" location="Duke連携(CSV)!A145" ref="D24"/>
    <hyperlink display="design_sector" location="Duke連携(CSV)!A149" ref="D25"/>
    <hyperlink display="design_sector_antenna" location="Duke連携(CSV)!A172" ref="D26"/>
    <hyperlink display="design_port" location="Duke連携(CSV)!A195" ref="D27"/>
    <hyperlink display="keitouzu_antenna_device" location="Duke連携(CSV)!A90" ref="D28"/>
    <hyperlink display="buildings" location="項目一覧のJSON!F12" ref="D31"/>
    <hyperlink display="floor_images" location="項目一覧のJSON!A15" ref="D32"/>
    <hyperlink display="floors" location="項目一覧のJSON!F15" ref="D33"/>
    <hyperlink display="partition_settings" location="項目一覧のJSON!B173" ref="D34"/>
    <hyperlink display="partitions" location="項目一覧のJSON!F37" ref="D35"/>
    <hyperlink display="atrium_setting" location="項目一覧のJSON!A49:D49" ref="D36"/>
    <hyperlink display="atriums" location="項目一覧のJSON!F31" ref="D37"/>
    <hyperlink display="antennas" location="項目一覧のJSON!F44" ref="D38"/>
    <hyperlink display="dialog_settings" location="項目一覧のJSON!F79" ref="D53"/>
    <hyperlink display="tasklist" location="項目一覧のJSON!A186:C186" ref="D54"/>
    <hyperlink display="default_legends" location="項目一覧のJSON!A135" ref="D64"/>
    <hyperlink display="all_frequency_services" location="項目一覧のJSON!A133:C133" ref="D65"/>
    <hyperlink display="antenna_pattern" location="項目一覧のJSON!F150" ref="D66"/>
    <hyperlink display="tb_mst_area" location="地域マスター!A1" ref="B84"/>
    <hyperlink display="tb_mst_area" location="地域マスター!A1" ref="B85"/>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4.43"/>
    <col customWidth="1" min="2" max="2" width="4.14"/>
    <col customWidth="1" min="3" max="3" width="4.71"/>
    <col customWidth="1" min="4" max="4" width="26.86"/>
    <col customWidth="1" min="5" max="5" width="4.29"/>
    <col customWidth="1" min="6" max="7" width="4.0"/>
    <col customWidth="1" min="8" max="8" width="21.0"/>
    <col customWidth="1" min="9" max="9" width="9.71"/>
    <col customWidth="1" min="10" max="10" width="13.43"/>
    <col customWidth="1" min="11" max="11" width="11.86"/>
    <col customWidth="1" min="12" max="12" width="50.14"/>
    <col customWidth="1" min="13" max="13" width="60.29"/>
    <col customWidth="1" min="14" max="14" width="13.14"/>
    <col customWidth="1" min="15" max="15" width="11.86"/>
  </cols>
  <sheetData>
    <row r="1">
      <c r="A1" s="33" t="s">
        <v>282</v>
      </c>
      <c r="B1" s="33"/>
      <c r="C1" s="33"/>
      <c r="D1" s="33"/>
      <c r="E1" s="33" t="s">
        <v>283</v>
      </c>
      <c r="F1" s="33"/>
      <c r="G1" s="33"/>
      <c r="H1" s="34"/>
      <c r="I1" s="34" t="s">
        <v>284</v>
      </c>
      <c r="J1" s="34" t="s">
        <v>285</v>
      </c>
      <c r="K1" s="34" t="s">
        <v>286</v>
      </c>
      <c r="L1" s="33" t="s">
        <v>287</v>
      </c>
      <c r="M1" s="33" t="s">
        <v>14</v>
      </c>
      <c r="N1" s="33"/>
      <c r="O1" s="33"/>
    </row>
    <row r="2">
      <c r="A2" s="31" t="s">
        <v>35</v>
      </c>
      <c r="E2" s="31" t="s">
        <v>288</v>
      </c>
      <c r="I2" s="35" t="s">
        <v>289</v>
      </c>
      <c r="J2" s="36"/>
      <c r="K2" s="35" t="s">
        <v>21</v>
      </c>
      <c r="L2" s="3" t="s">
        <v>37</v>
      </c>
      <c r="M2" s="37"/>
      <c r="N2" s="37"/>
      <c r="O2" s="37"/>
    </row>
    <row r="3">
      <c r="A3" s="31" t="s">
        <v>43</v>
      </c>
      <c r="E3" s="31" t="s">
        <v>290</v>
      </c>
      <c r="I3" s="35"/>
      <c r="J3" s="36"/>
      <c r="K3" s="36"/>
      <c r="L3" s="37"/>
      <c r="M3" s="37"/>
      <c r="N3" s="37"/>
      <c r="O3" s="37"/>
    </row>
    <row r="4">
      <c r="A4" s="31"/>
      <c r="B4" s="31" t="s">
        <v>291</v>
      </c>
      <c r="C4" s="37"/>
      <c r="D4" s="31"/>
      <c r="E4" s="31"/>
      <c r="F4" s="38" t="s">
        <v>292</v>
      </c>
      <c r="G4" s="37"/>
      <c r="H4" s="36"/>
      <c r="I4" s="36" t="s">
        <v>19</v>
      </c>
      <c r="J4" s="35"/>
      <c r="K4" s="35" t="s">
        <v>21</v>
      </c>
      <c r="L4" s="31" t="s">
        <v>293</v>
      </c>
      <c r="M4" s="39" t="s">
        <v>294</v>
      </c>
      <c r="N4" s="39"/>
      <c r="O4" s="39"/>
    </row>
    <row r="5">
      <c r="B5" s="31" t="s">
        <v>295</v>
      </c>
      <c r="C5" s="37"/>
      <c r="D5" s="31"/>
      <c r="F5" s="38" t="s">
        <v>296</v>
      </c>
      <c r="G5" s="37"/>
      <c r="H5" s="35"/>
      <c r="I5" s="35" t="s">
        <v>297</v>
      </c>
      <c r="J5" s="35"/>
      <c r="K5" s="35" t="s">
        <v>21</v>
      </c>
      <c r="L5" s="40">
        <v>35.65932</v>
      </c>
      <c r="M5" s="41"/>
      <c r="N5" s="41"/>
      <c r="O5" s="41"/>
    </row>
    <row r="6">
      <c r="B6" s="31" t="s">
        <v>298</v>
      </c>
      <c r="C6" s="37"/>
      <c r="D6" s="31"/>
      <c r="F6" s="38" t="s">
        <v>299</v>
      </c>
      <c r="G6" s="37"/>
      <c r="H6" s="35"/>
      <c r="I6" s="35" t="s">
        <v>297</v>
      </c>
      <c r="J6" s="35"/>
      <c r="K6" s="35" t="s">
        <v>21</v>
      </c>
      <c r="L6" s="40">
        <v>139.697913</v>
      </c>
      <c r="M6" s="37"/>
      <c r="N6" s="37"/>
      <c r="O6" s="37"/>
    </row>
    <row r="7">
      <c r="A7" s="31" t="s">
        <v>31</v>
      </c>
      <c r="E7" s="31" t="s">
        <v>300</v>
      </c>
      <c r="I7" s="35" t="s">
        <v>289</v>
      </c>
      <c r="J7" s="36"/>
      <c r="K7" s="36"/>
      <c r="L7" s="37"/>
      <c r="M7" s="37"/>
      <c r="N7" s="37"/>
      <c r="O7" s="37"/>
    </row>
    <row r="8">
      <c r="A8" s="31"/>
      <c r="B8" s="31" t="s">
        <v>301</v>
      </c>
      <c r="C8" s="37"/>
      <c r="D8" s="31"/>
      <c r="E8" s="31"/>
      <c r="F8" s="31" t="s">
        <v>302</v>
      </c>
      <c r="G8" s="37"/>
      <c r="H8" s="35"/>
      <c r="I8" s="35" t="s">
        <v>169</v>
      </c>
      <c r="J8" s="35"/>
      <c r="K8" s="35" t="s">
        <v>21</v>
      </c>
      <c r="L8" s="37"/>
      <c r="M8" s="31"/>
      <c r="N8" s="31"/>
      <c r="O8" s="31"/>
    </row>
    <row r="9">
      <c r="B9" s="31" t="s">
        <v>28</v>
      </c>
      <c r="C9" s="37"/>
      <c r="D9" s="31"/>
      <c r="F9" s="31" t="s">
        <v>303</v>
      </c>
      <c r="G9" s="37"/>
      <c r="H9" s="36"/>
      <c r="I9" s="36" t="s">
        <v>19</v>
      </c>
      <c r="J9" s="35"/>
      <c r="K9" s="35" t="s">
        <v>21</v>
      </c>
      <c r="L9" s="37"/>
      <c r="M9" s="31"/>
      <c r="N9" s="31"/>
      <c r="O9" s="31"/>
    </row>
    <row r="10">
      <c r="B10" s="31" t="s">
        <v>304</v>
      </c>
      <c r="C10" s="37"/>
      <c r="D10" s="31"/>
      <c r="F10" s="31" t="s">
        <v>305</v>
      </c>
      <c r="G10" s="37"/>
      <c r="H10" s="36"/>
      <c r="I10" s="36" t="s">
        <v>19</v>
      </c>
      <c r="J10" s="35"/>
      <c r="K10" s="35" t="s">
        <v>21</v>
      </c>
      <c r="L10" s="37"/>
      <c r="M10" s="31"/>
      <c r="N10" s="31"/>
      <c r="O10" s="31"/>
    </row>
    <row r="11">
      <c r="B11" s="31" t="s">
        <v>306</v>
      </c>
      <c r="C11" s="37"/>
      <c r="D11" s="31"/>
      <c r="F11" s="31" t="s">
        <v>307</v>
      </c>
      <c r="G11" s="37"/>
      <c r="H11" s="36"/>
      <c r="I11" s="36" t="s">
        <v>19</v>
      </c>
      <c r="J11" s="35"/>
      <c r="K11" s="35" t="s">
        <v>21</v>
      </c>
      <c r="L11" s="37"/>
      <c r="M11" s="31"/>
      <c r="N11" s="31"/>
      <c r="O11" s="31"/>
    </row>
    <row r="12">
      <c r="B12" s="31" t="s">
        <v>308</v>
      </c>
      <c r="C12" s="37"/>
      <c r="D12" s="31"/>
      <c r="F12" s="31" t="s">
        <v>309</v>
      </c>
      <c r="G12" s="37"/>
      <c r="H12" s="36"/>
      <c r="I12" s="36" t="s">
        <v>19</v>
      </c>
      <c r="J12" s="35"/>
      <c r="K12" s="35" t="s">
        <v>21</v>
      </c>
      <c r="L12" s="37"/>
      <c r="M12" s="31"/>
      <c r="N12" s="31"/>
      <c r="O12" s="31"/>
    </row>
    <row r="13">
      <c r="A13" s="42" t="s">
        <v>310</v>
      </c>
      <c r="E13" s="42" t="s">
        <v>106</v>
      </c>
      <c r="I13" s="43" t="s">
        <v>289</v>
      </c>
      <c r="J13" s="44"/>
      <c r="K13" s="44"/>
      <c r="L13" s="42"/>
      <c r="M13" s="45"/>
      <c r="N13" s="37"/>
      <c r="O13" s="37"/>
    </row>
    <row r="14">
      <c r="A14" s="45"/>
      <c r="B14" s="42" t="s">
        <v>311</v>
      </c>
      <c r="C14" s="45"/>
      <c r="D14" s="45"/>
      <c r="E14" s="45"/>
      <c r="F14" s="42" t="s">
        <v>312</v>
      </c>
      <c r="G14" s="45"/>
      <c r="H14" s="44"/>
      <c r="I14" s="43" t="s">
        <v>261</v>
      </c>
      <c r="J14" s="43" t="s">
        <v>313</v>
      </c>
      <c r="K14" s="43" t="s">
        <v>21</v>
      </c>
      <c r="L14" s="46" t="s">
        <v>314</v>
      </c>
      <c r="M14" s="46" t="s">
        <v>315</v>
      </c>
      <c r="N14" s="37"/>
      <c r="O14" s="37"/>
    </row>
    <row r="15">
      <c r="B15" s="45" t="s">
        <v>316</v>
      </c>
      <c r="C15" s="45"/>
      <c r="D15" s="45"/>
      <c r="F15" s="45" t="s">
        <v>317</v>
      </c>
      <c r="G15" s="45"/>
      <c r="H15" s="44"/>
      <c r="I15" s="44" t="s">
        <v>19</v>
      </c>
      <c r="J15" s="43" t="s">
        <v>318</v>
      </c>
      <c r="K15" s="43" t="s">
        <v>21</v>
      </c>
      <c r="L15" s="45" t="s">
        <v>319</v>
      </c>
      <c r="M15" s="42" t="s">
        <v>320</v>
      </c>
      <c r="N15" s="37"/>
      <c r="O15" s="37"/>
    </row>
    <row r="16">
      <c r="A16" s="45"/>
      <c r="B16" s="42" t="s">
        <v>321</v>
      </c>
      <c r="C16" s="45"/>
      <c r="D16" s="45"/>
      <c r="E16" s="45"/>
      <c r="F16" s="42" t="s">
        <v>322</v>
      </c>
      <c r="G16" s="45"/>
      <c r="H16" s="44"/>
      <c r="I16" s="43" t="s">
        <v>243</v>
      </c>
      <c r="J16" s="43" t="s">
        <v>323</v>
      </c>
      <c r="K16" s="43" t="b">
        <v>0</v>
      </c>
      <c r="L16" s="42" t="s">
        <v>324</v>
      </c>
      <c r="M16" s="42"/>
      <c r="N16" s="37"/>
      <c r="O16" s="37"/>
    </row>
    <row r="17">
      <c r="A17" s="45"/>
      <c r="B17" s="42" t="s">
        <v>325</v>
      </c>
      <c r="C17" s="45"/>
      <c r="D17" s="45"/>
      <c r="E17" s="45"/>
      <c r="F17" s="42" t="s">
        <v>326</v>
      </c>
      <c r="G17" s="45"/>
      <c r="H17" s="44"/>
      <c r="I17" s="43" t="s">
        <v>297</v>
      </c>
      <c r="J17" s="43" t="s">
        <v>313</v>
      </c>
      <c r="K17" s="43" t="s">
        <v>21</v>
      </c>
      <c r="L17" s="42">
        <v>4.1</v>
      </c>
      <c r="M17" s="42" t="s">
        <v>327</v>
      </c>
      <c r="N17" s="37"/>
      <c r="O17" s="37"/>
    </row>
    <row r="18">
      <c r="A18" s="31" t="s">
        <v>107</v>
      </c>
      <c r="E18" s="31" t="s">
        <v>328</v>
      </c>
      <c r="I18" s="35"/>
      <c r="J18" s="35"/>
      <c r="K18" s="35"/>
      <c r="L18" s="37"/>
      <c r="M18" s="37"/>
      <c r="N18" s="37"/>
      <c r="O18" s="37"/>
    </row>
    <row r="19">
      <c r="A19" s="37"/>
      <c r="B19" s="37" t="s">
        <v>329</v>
      </c>
      <c r="D19" s="37"/>
      <c r="E19" s="37"/>
      <c r="F19" s="37" t="s">
        <v>330</v>
      </c>
      <c r="G19" s="37"/>
      <c r="H19" s="36"/>
      <c r="I19" s="36" t="s">
        <v>19</v>
      </c>
      <c r="J19" s="35"/>
      <c r="K19" s="35" t="s">
        <v>331</v>
      </c>
      <c r="L19" s="31" t="s">
        <v>332</v>
      </c>
      <c r="M19" s="37"/>
      <c r="N19" s="37"/>
      <c r="O19" s="37"/>
    </row>
    <row r="20">
      <c r="B20" s="31" t="s">
        <v>333</v>
      </c>
      <c r="C20" s="37"/>
      <c r="D20" s="37"/>
      <c r="F20" s="31" t="s">
        <v>334</v>
      </c>
      <c r="G20" s="37"/>
      <c r="H20" s="35"/>
      <c r="I20" s="35" t="s">
        <v>261</v>
      </c>
      <c r="J20" s="35"/>
      <c r="K20" s="35"/>
      <c r="L20" s="37"/>
      <c r="M20" s="37"/>
      <c r="N20" s="37"/>
      <c r="O20" s="37"/>
    </row>
    <row r="21">
      <c r="B21" s="31" t="s">
        <v>335</v>
      </c>
      <c r="C21" s="37"/>
      <c r="D21" s="37"/>
      <c r="F21" s="31" t="s">
        <v>336</v>
      </c>
      <c r="G21" s="37"/>
      <c r="H21" s="35"/>
      <c r="I21" s="35" t="s">
        <v>261</v>
      </c>
      <c r="J21" s="35"/>
      <c r="K21" s="35"/>
      <c r="L21" s="37"/>
      <c r="M21" s="37"/>
      <c r="N21" s="37"/>
      <c r="O21" s="37"/>
    </row>
    <row r="22">
      <c r="A22" s="47" t="s">
        <v>337</v>
      </c>
      <c r="E22" s="48" t="s">
        <v>110</v>
      </c>
      <c r="I22" s="35" t="s">
        <v>289</v>
      </c>
      <c r="J22" s="35"/>
      <c r="K22" s="35"/>
      <c r="L22" s="37"/>
      <c r="M22" s="37"/>
      <c r="N22" s="37">
        <f t="shared" ref="N22:N33" si="1">LEN(E22)+len(F22)+len(G22)</f>
        <v>6</v>
      </c>
      <c r="O22" s="31"/>
    </row>
    <row r="23">
      <c r="A23" s="37"/>
      <c r="B23" s="37" t="s">
        <v>338</v>
      </c>
      <c r="C23" s="37"/>
      <c r="D23" s="37"/>
      <c r="E23" s="37"/>
      <c r="F23" s="31" t="s">
        <v>339</v>
      </c>
      <c r="G23" s="37"/>
      <c r="H23" s="36"/>
      <c r="I23" s="36" t="s">
        <v>19</v>
      </c>
      <c r="J23" s="35"/>
      <c r="K23" s="35" t="s">
        <v>21</v>
      </c>
      <c r="L23" s="37" t="s">
        <v>340</v>
      </c>
      <c r="M23" s="31" t="s">
        <v>341</v>
      </c>
      <c r="N23" s="37">
        <f t="shared" si="1"/>
        <v>7</v>
      </c>
      <c r="O23" s="31">
        <v>20.0</v>
      </c>
    </row>
    <row r="24">
      <c r="A24" s="37"/>
      <c r="B24" s="31" t="s">
        <v>342</v>
      </c>
      <c r="C24" s="37"/>
      <c r="D24" s="37"/>
      <c r="F24" s="37" t="s">
        <v>343</v>
      </c>
      <c r="G24" s="37"/>
      <c r="H24" s="36"/>
      <c r="I24" s="36" t="s">
        <v>19</v>
      </c>
      <c r="J24" s="35"/>
      <c r="K24" s="35" t="s">
        <v>21</v>
      </c>
      <c r="L24" s="31" t="s">
        <v>344</v>
      </c>
      <c r="M24" s="37"/>
      <c r="N24" s="37">
        <f t="shared" si="1"/>
        <v>10</v>
      </c>
      <c r="O24" s="31">
        <v>20.0</v>
      </c>
    </row>
    <row r="25">
      <c r="A25" s="37"/>
      <c r="B25" s="37" t="s">
        <v>345</v>
      </c>
      <c r="C25" s="37"/>
      <c r="D25" s="37"/>
      <c r="F25" s="37" t="s">
        <v>346</v>
      </c>
      <c r="G25" s="37"/>
      <c r="H25" s="35"/>
      <c r="I25" s="35" t="s">
        <v>243</v>
      </c>
      <c r="J25" s="35"/>
      <c r="K25" s="35" t="b">
        <v>0</v>
      </c>
      <c r="L25" s="31" t="s">
        <v>324</v>
      </c>
      <c r="M25" s="37" t="s">
        <v>347</v>
      </c>
      <c r="N25" s="37">
        <f t="shared" si="1"/>
        <v>13</v>
      </c>
      <c r="O25" s="37"/>
    </row>
    <row r="26">
      <c r="A26" s="37"/>
      <c r="B26" s="37" t="s">
        <v>348</v>
      </c>
      <c r="C26" s="37"/>
      <c r="D26" s="37"/>
      <c r="F26" s="37" t="s">
        <v>349</v>
      </c>
      <c r="G26" s="37"/>
      <c r="H26" s="35"/>
      <c r="I26" s="35" t="s">
        <v>243</v>
      </c>
      <c r="J26" s="35"/>
      <c r="K26" s="35" t="b">
        <v>1</v>
      </c>
      <c r="L26" s="31" t="s">
        <v>324</v>
      </c>
      <c r="M26" s="37" t="s">
        <v>350</v>
      </c>
      <c r="N26" s="37">
        <f t="shared" si="1"/>
        <v>11</v>
      </c>
      <c r="O26" s="37"/>
    </row>
    <row r="27">
      <c r="A27" s="37"/>
      <c r="B27" s="37" t="s">
        <v>351</v>
      </c>
      <c r="C27" s="37"/>
      <c r="D27" s="37"/>
      <c r="F27" s="37" t="s">
        <v>352</v>
      </c>
      <c r="G27" s="37"/>
      <c r="H27" s="35"/>
      <c r="I27" s="35" t="s">
        <v>243</v>
      </c>
      <c r="J27" s="35"/>
      <c r="K27" s="35" t="b">
        <v>1</v>
      </c>
      <c r="L27" s="31" t="s">
        <v>324</v>
      </c>
      <c r="M27" s="37" t="s">
        <v>350</v>
      </c>
      <c r="N27" s="37">
        <f t="shared" si="1"/>
        <v>11</v>
      </c>
      <c r="O27" s="37"/>
    </row>
    <row r="28">
      <c r="A28" s="37"/>
      <c r="B28" s="37" t="s">
        <v>329</v>
      </c>
      <c r="D28" s="37"/>
      <c r="F28" s="37" t="s">
        <v>330</v>
      </c>
      <c r="G28" s="37"/>
      <c r="H28" s="36"/>
      <c r="I28" s="36" t="s">
        <v>19</v>
      </c>
      <c r="J28" s="35"/>
      <c r="K28" s="35" t="s">
        <v>331</v>
      </c>
      <c r="L28" s="31" t="s">
        <v>332</v>
      </c>
      <c r="M28" s="37"/>
      <c r="N28" s="37">
        <f t="shared" si="1"/>
        <v>5</v>
      </c>
      <c r="O28" s="31">
        <v>20.0</v>
      </c>
    </row>
    <row r="29">
      <c r="A29" s="37"/>
      <c r="B29" s="47" t="s">
        <v>353</v>
      </c>
      <c r="C29" s="49"/>
      <c r="D29" s="49"/>
      <c r="F29" s="31" t="s">
        <v>354</v>
      </c>
      <c r="G29" s="37"/>
      <c r="H29" s="35"/>
      <c r="I29" s="35" t="s">
        <v>297</v>
      </c>
      <c r="J29" s="36"/>
      <c r="K29" s="36"/>
      <c r="L29" s="37">
        <f t="shared" ref="L29:L30" si="2">0.002/20</f>
        <v>0.0001</v>
      </c>
      <c r="M29" s="37"/>
      <c r="N29" s="37">
        <f t="shared" si="1"/>
        <v>6</v>
      </c>
      <c r="O29" s="31">
        <v>4.0</v>
      </c>
    </row>
    <row r="30">
      <c r="A30" s="37"/>
      <c r="B30" s="47" t="s">
        <v>355</v>
      </c>
      <c r="C30" s="49"/>
      <c r="D30" s="49"/>
      <c r="F30" s="31" t="s">
        <v>356</v>
      </c>
      <c r="G30" s="37"/>
      <c r="H30" s="35"/>
      <c r="I30" s="35" t="s">
        <v>297</v>
      </c>
      <c r="J30" s="36"/>
      <c r="K30" s="36"/>
      <c r="L30" s="37">
        <f t="shared" si="2"/>
        <v>0.0001</v>
      </c>
      <c r="M30" s="37"/>
      <c r="N30" s="37">
        <f t="shared" si="1"/>
        <v>6</v>
      </c>
      <c r="O30" s="31">
        <v>4.0</v>
      </c>
    </row>
    <row r="31">
      <c r="A31" s="37"/>
      <c r="B31" s="47" t="s">
        <v>357</v>
      </c>
      <c r="C31" s="49"/>
      <c r="D31" s="49"/>
      <c r="F31" s="31" t="s">
        <v>358</v>
      </c>
      <c r="G31" s="37"/>
      <c r="H31" s="35"/>
      <c r="I31" s="35" t="s">
        <v>297</v>
      </c>
      <c r="J31" s="36"/>
      <c r="K31" s="36"/>
      <c r="L31" s="31">
        <v>5.0</v>
      </c>
      <c r="M31" s="37"/>
      <c r="N31" s="37">
        <f t="shared" si="1"/>
        <v>9</v>
      </c>
      <c r="O31" s="31">
        <v>4.0</v>
      </c>
    </row>
    <row r="32">
      <c r="A32" s="37"/>
      <c r="B32" s="47" t="s">
        <v>359</v>
      </c>
      <c r="C32" s="49"/>
      <c r="D32" s="49"/>
      <c r="F32" s="31" t="s">
        <v>360</v>
      </c>
      <c r="G32" s="37"/>
      <c r="H32" s="35"/>
      <c r="I32" s="35" t="s">
        <v>297</v>
      </c>
      <c r="J32" s="36"/>
      <c r="K32" s="36"/>
      <c r="L32" s="31">
        <v>200.0</v>
      </c>
      <c r="M32" s="37"/>
      <c r="N32" s="37">
        <f t="shared" si="1"/>
        <v>7</v>
      </c>
      <c r="O32" s="31">
        <v>4.0</v>
      </c>
    </row>
    <row r="33">
      <c r="A33" s="37"/>
      <c r="B33" s="47" t="s">
        <v>361</v>
      </c>
      <c r="C33" s="49"/>
      <c r="D33" s="49"/>
      <c r="F33" s="31" t="s">
        <v>362</v>
      </c>
      <c r="G33" s="37"/>
      <c r="H33" s="35"/>
      <c r="I33" s="35" t="s">
        <v>297</v>
      </c>
      <c r="J33" s="36"/>
      <c r="K33" s="36"/>
      <c r="L33" s="31">
        <v>300.0</v>
      </c>
      <c r="M33" s="37"/>
      <c r="N33" s="37">
        <f t="shared" si="1"/>
        <v>7</v>
      </c>
      <c r="O33" s="31">
        <v>4.0</v>
      </c>
    </row>
    <row r="34">
      <c r="A34" s="37"/>
      <c r="B34" s="31" t="s">
        <v>363</v>
      </c>
      <c r="C34" s="37"/>
      <c r="D34" s="37"/>
      <c r="F34" s="31" t="s">
        <v>364</v>
      </c>
      <c r="G34" s="37"/>
      <c r="H34" s="35"/>
      <c r="I34" s="35" t="s">
        <v>261</v>
      </c>
      <c r="J34" s="36"/>
      <c r="K34" s="36"/>
      <c r="L34" s="31" t="s">
        <v>365</v>
      </c>
      <c r="M34" s="50" t="s">
        <v>366</v>
      </c>
      <c r="N34" s="50"/>
      <c r="O34" s="50"/>
    </row>
    <row r="35">
      <c r="A35" s="47" t="s">
        <v>112</v>
      </c>
      <c r="E35" s="48" t="s">
        <v>367</v>
      </c>
      <c r="I35" s="35" t="s">
        <v>289</v>
      </c>
      <c r="J35" s="35" t="s">
        <v>368</v>
      </c>
      <c r="K35" s="36"/>
      <c r="L35" s="31" t="s">
        <v>369</v>
      </c>
      <c r="M35" s="41"/>
      <c r="N35" s="41"/>
      <c r="O35" s="41"/>
    </row>
    <row r="36">
      <c r="A36" s="37"/>
      <c r="B36" s="31" t="s">
        <v>370</v>
      </c>
      <c r="C36" s="37"/>
      <c r="D36" s="37"/>
      <c r="E36" s="37"/>
      <c r="F36" s="51" t="s">
        <v>371</v>
      </c>
      <c r="G36" s="37"/>
      <c r="H36" s="36"/>
      <c r="I36" s="36" t="s">
        <v>19</v>
      </c>
      <c r="J36" s="35" t="s">
        <v>318</v>
      </c>
      <c r="K36" s="36"/>
      <c r="L36" s="31" t="s">
        <v>372</v>
      </c>
      <c r="M36" s="41"/>
      <c r="N36" s="41"/>
      <c r="O36" s="41"/>
    </row>
    <row r="37">
      <c r="B37" s="31" t="s">
        <v>373</v>
      </c>
      <c r="C37" s="37"/>
      <c r="D37" s="37"/>
      <c r="F37" s="52" t="s">
        <v>374</v>
      </c>
      <c r="G37" s="37"/>
      <c r="H37" s="36"/>
      <c r="I37" s="36" t="s">
        <v>19</v>
      </c>
      <c r="J37" s="35" t="s">
        <v>318</v>
      </c>
      <c r="K37" s="36"/>
      <c r="L37" s="31" t="s">
        <v>372</v>
      </c>
      <c r="M37" s="41"/>
      <c r="N37" s="41"/>
      <c r="O37" s="41"/>
    </row>
    <row r="38">
      <c r="B38" s="37" t="s">
        <v>375</v>
      </c>
      <c r="D38" s="37"/>
      <c r="F38" s="37" t="s">
        <v>255</v>
      </c>
      <c r="G38" s="37"/>
      <c r="H38" s="35"/>
      <c r="I38" s="36" t="s">
        <v>19</v>
      </c>
      <c r="J38" s="35" t="s">
        <v>318</v>
      </c>
      <c r="K38" s="36"/>
      <c r="L38" s="31" t="s">
        <v>376</v>
      </c>
      <c r="M38" s="41"/>
      <c r="N38" s="41"/>
      <c r="O38" s="41"/>
    </row>
    <row r="39">
      <c r="B39" s="37" t="s">
        <v>377</v>
      </c>
      <c r="C39" s="37"/>
      <c r="D39" s="37"/>
      <c r="F39" s="37" t="s">
        <v>378</v>
      </c>
      <c r="G39" s="37"/>
      <c r="H39" s="35"/>
      <c r="I39" s="36" t="s">
        <v>19</v>
      </c>
      <c r="J39" s="35" t="s">
        <v>318</v>
      </c>
      <c r="K39" s="36"/>
      <c r="L39" s="31" t="s">
        <v>379</v>
      </c>
      <c r="M39" s="41"/>
      <c r="N39" s="41"/>
      <c r="O39" s="41"/>
    </row>
    <row r="40">
      <c r="B40" s="37" t="s">
        <v>380</v>
      </c>
      <c r="C40" s="37"/>
      <c r="D40" s="37"/>
      <c r="F40" s="37" t="s">
        <v>381</v>
      </c>
      <c r="G40" s="37"/>
      <c r="H40" s="36"/>
      <c r="I40" s="36" t="s">
        <v>261</v>
      </c>
      <c r="J40" s="35" t="s">
        <v>313</v>
      </c>
      <c r="K40" s="36"/>
      <c r="L40" s="31">
        <v>8.0</v>
      </c>
      <c r="M40" s="35" t="s">
        <v>382</v>
      </c>
      <c r="N40" s="41"/>
      <c r="O40" s="41"/>
    </row>
    <row r="41">
      <c r="B41" s="31" t="s">
        <v>383</v>
      </c>
      <c r="C41" s="37"/>
      <c r="D41" s="37"/>
      <c r="F41" s="51" t="s">
        <v>384</v>
      </c>
      <c r="G41" s="37"/>
      <c r="H41" s="35"/>
      <c r="I41" s="35" t="s">
        <v>289</v>
      </c>
      <c r="J41" s="35" t="s">
        <v>368</v>
      </c>
      <c r="K41" s="36"/>
      <c r="L41" s="31" t="s">
        <v>385</v>
      </c>
      <c r="M41" s="41"/>
      <c r="N41" s="41"/>
      <c r="O41" s="41"/>
    </row>
    <row r="42">
      <c r="B42" s="37"/>
      <c r="C42" s="53" t="s">
        <v>386</v>
      </c>
      <c r="D42" s="37"/>
      <c r="F42" s="51"/>
      <c r="G42" s="51" t="s">
        <v>387</v>
      </c>
      <c r="H42" s="36"/>
      <c r="I42" s="36" t="s">
        <v>19</v>
      </c>
      <c r="J42" s="35" t="s">
        <v>318</v>
      </c>
      <c r="K42" s="36"/>
      <c r="L42" s="31" t="s">
        <v>388</v>
      </c>
      <c r="M42" s="41"/>
      <c r="N42" s="41"/>
      <c r="O42" s="41"/>
    </row>
    <row r="43">
      <c r="C43" s="31" t="s">
        <v>389</v>
      </c>
      <c r="D43" s="37"/>
      <c r="G43" s="31" t="s">
        <v>390</v>
      </c>
      <c r="H43" s="36"/>
      <c r="I43" s="36" t="s">
        <v>297</v>
      </c>
      <c r="J43" s="35" t="s">
        <v>313</v>
      </c>
      <c r="K43" s="36"/>
      <c r="L43" s="31">
        <v>16.0</v>
      </c>
      <c r="M43" s="41"/>
      <c r="N43" s="41"/>
      <c r="O43" s="41"/>
    </row>
    <row r="44">
      <c r="A44" s="31" t="s">
        <v>114</v>
      </c>
      <c r="E44" s="31" t="s">
        <v>115</v>
      </c>
      <c r="I44" s="35" t="s">
        <v>289</v>
      </c>
      <c r="J44" s="35" t="s">
        <v>368</v>
      </c>
      <c r="K44" s="36"/>
      <c r="L44" s="31" t="s">
        <v>369</v>
      </c>
      <c r="M44" s="37"/>
      <c r="N44" s="37">
        <f t="shared" ref="N44:N50" si="3">LEN(E44)+len(F44)+len(G44)</f>
        <v>10</v>
      </c>
      <c r="O44" s="37"/>
    </row>
    <row r="45">
      <c r="B45" s="54" t="s">
        <v>391</v>
      </c>
      <c r="C45" s="55"/>
      <c r="D45" s="55"/>
      <c r="F45" s="54" t="s">
        <v>339</v>
      </c>
      <c r="G45" s="54"/>
      <c r="H45" s="56"/>
      <c r="I45" s="56" t="s">
        <v>19</v>
      </c>
      <c r="J45" s="57" t="s">
        <v>318</v>
      </c>
      <c r="K45" s="57" t="s">
        <v>21</v>
      </c>
      <c r="L45" s="54" t="s">
        <v>392</v>
      </c>
      <c r="M45" s="55"/>
      <c r="N45" s="37">
        <f t="shared" si="3"/>
        <v>7</v>
      </c>
      <c r="O45" s="31">
        <v>20.0</v>
      </c>
    </row>
    <row r="46">
      <c r="A46" s="37"/>
      <c r="B46" s="54" t="s">
        <v>393</v>
      </c>
      <c r="C46" s="55"/>
      <c r="D46" s="55"/>
      <c r="E46" s="55"/>
      <c r="F46" s="54" t="s">
        <v>394</v>
      </c>
      <c r="G46" s="55"/>
      <c r="H46" s="56"/>
      <c r="I46" s="56" t="s">
        <v>19</v>
      </c>
      <c r="J46" s="57" t="s">
        <v>318</v>
      </c>
      <c r="K46" s="57" t="s">
        <v>21</v>
      </c>
      <c r="L46" s="54" t="s">
        <v>372</v>
      </c>
      <c r="M46" s="55"/>
      <c r="N46" s="37">
        <f t="shared" si="3"/>
        <v>11</v>
      </c>
      <c r="O46" s="31">
        <v>100.0</v>
      </c>
    </row>
    <row r="47">
      <c r="B47" s="54" t="s">
        <v>370</v>
      </c>
      <c r="C47" s="55"/>
      <c r="D47" s="55"/>
      <c r="F47" s="58" t="s">
        <v>371</v>
      </c>
      <c r="G47" s="55"/>
      <c r="H47" s="59"/>
      <c r="I47" s="56" t="s">
        <v>19</v>
      </c>
      <c r="J47" s="57" t="s">
        <v>318</v>
      </c>
      <c r="K47" s="56"/>
      <c r="L47" s="54" t="s">
        <v>372</v>
      </c>
      <c r="M47" s="54" t="s">
        <v>395</v>
      </c>
      <c r="N47" s="37">
        <f t="shared" si="3"/>
        <v>10</v>
      </c>
      <c r="O47" s="31">
        <v>50.0</v>
      </c>
    </row>
    <row r="48">
      <c r="B48" s="54" t="s">
        <v>396</v>
      </c>
      <c r="C48" s="55"/>
      <c r="D48" s="55"/>
      <c r="F48" s="54" t="s">
        <v>397</v>
      </c>
      <c r="G48" s="55"/>
      <c r="H48" s="56"/>
      <c r="I48" s="57" t="s">
        <v>289</v>
      </c>
      <c r="J48" s="57" t="s">
        <v>368</v>
      </c>
      <c r="K48" s="56"/>
      <c r="L48" s="54" t="s">
        <v>398</v>
      </c>
      <c r="M48" s="55"/>
      <c r="N48" s="37">
        <f t="shared" si="3"/>
        <v>6</v>
      </c>
      <c r="O48" s="37"/>
    </row>
    <row r="49">
      <c r="B49" s="55"/>
      <c r="C49" s="54" t="s">
        <v>399</v>
      </c>
      <c r="D49" s="55"/>
      <c r="F49" s="55"/>
      <c r="G49" s="54" t="s">
        <v>400</v>
      </c>
      <c r="H49" s="56"/>
      <c r="I49" s="56" t="s">
        <v>297</v>
      </c>
      <c r="J49" s="57" t="s">
        <v>313</v>
      </c>
      <c r="K49" s="56"/>
      <c r="L49" s="54">
        <v>100.0</v>
      </c>
      <c r="M49" s="55"/>
      <c r="N49" s="37">
        <f t="shared" si="3"/>
        <v>2</v>
      </c>
      <c r="O49" s="31">
        <v>5.0</v>
      </c>
    </row>
    <row r="50">
      <c r="C50" s="54" t="s">
        <v>401</v>
      </c>
      <c r="D50" s="55"/>
      <c r="G50" s="54" t="s">
        <v>402</v>
      </c>
      <c r="H50" s="56"/>
      <c r="I50" s="56" t="s">
        <v>297</v>
      </c>
      <c r="J50" s="57" t="s">
        <v>313</v>
      </c>
      <c r="K50" s="56"/>
      <c r="L50" s="54">
        <v>100.0</v>
      </c>
      <c r="M50" s="55"/>
      <c r="N50" s="37">
        <f t="shared" si="3"/>
        <v>2</v>
      </c>
      <c r="O50" s="31">
        <v>5.0</v>
      </c>
    </row>
    <row r="51">
      <c r="A51" s="60" t="s">
        <v>116</v>
      </c>
      <c r="E51" s="60" t="s">
        <v>403</v>
      </c>
      <c r="I51" s="61" t="s">
        <v>289</v>
      </c>
      <c r="J51" s="61" t="s">
        <v>368</v>
      </c>
      <c r="K51" s="61"/>
      <c r="L51" s="61" t="s">
        <v>404</v>
      </c>
      <c r="M51" s="62"/>
      <c r="N51" s="62"/>
      <c r="O51" s="62"/>
    </row>
    <row r="52">
      <c r="A52" s="63"/>
      <c r="B52" s="60" t="s">
        <v>405</v>
      </c>
      <c r="C52" s="63"/>
      <c r="D52" s="63"/>
      <c r="E52" s="63"/>
      <c r="F52" s="60" t="s">
        <v>406</v>
      </c>
      <c r="G52" s="63"/>
      <c r="H52" s="64"/>
      <c r="I52" s="64" t="s">
        <v>19</v>
      </c>
      <c r="J52" s="61" t="s">
        <v>318</v>
      </c>
      <c r="K52" s="61" t="s">
        <v>407</v>
      </c>
      <c r="L52" s="61"/>
      <c r="M52" s="62"/>
      <c r="N52" s="62"/>
      <c r="O52" s="62"/>
    </row>
    <row r="53">
      <c r="A53" s="63"/>
      <c r="B53" s="60" t="s">
        <v>408</v>
      </c>
      <c r="C53" s="63"/>
      <c r="D53" s="63"/>
      <c r="E53" s="63"/>
      <c r="F53" s="60" t="s">
        <v>409</v>
      </c>
      <c r="G53" s="63"/>
      <c r="H53" s="64"/>
      <c r="I53" s="64" t="s">
        <v>19</v>
      </c>
      <c r="J53" s="61" t="s">
        <v>318</v>
      </c>
      <c r="K53" s="61" t="s">
        <v>410</v>
      </c>
      <c r="L53" s="61"/>
      <c r="M53" s="62"/>
      <c r="N53" s="62"/>
      <c r="O53" s="62"/>
    </row>
    <row r="54">
      <c r="A54" s="63"/>
      <c r="B54" s="63" t="s">
        <v>375</v>
      </c>
      <c r="D54" s="63"/>
      <c r="E54" s="63"/>
      <c r="F54" s="63" t="s">
        <v>255</v>
      </c>
      <c r="G54" s="63"/>
      <c r="H54" s="64"/>
      <c r="I54" s="64" t="s">
        <v>19</v>
      </c>
      <c r="J54" s="61" t="s">
        <v>318</v>
      </c>
      <c r="K54" s="61"/>
      <c r="L54" s="61" t="s">
        <v>411</v>
      </c>
      <c r="M54" s="62"/>
      <c r="N54" s="62"/>
      <c r="O54" s="62"/>
    </row>
    <row r="55">
      <c r="B55" s="63" t="s">
        <v>377</v>
      </c>
      <c r="C55" s="63"/>
      <c r="D55" s="63"/>
      <c r="F55" s="63" t="s">
        <v>378</v>
      </c>
      <c r="G55" s="63"/>
      <c r="H55" s="61"/>
      <c r="I55" s="64" t="s">
        <v>19</v>
      </c>
      <c r="J55" s="61" t="s">
        <v>412</v>
      </c>
      <c r="K55" s="61"/>
      <c r="L55" s="61" t="s">
        <v>413</v>
      </c>
      <c r="M55" s="62"/>
      <c r="N55" s="62"/>
      <c r="O55" s="62"/>
    </row>
    <row r="56">
      <c r="B56" s="63" t="s">
        <v>380</v>
      </c>
      <c r="C56" s="63"/>
      <c r="D56" s="63"/>
      <c r="F56" s="63" t="s">
        <v>381</v>
      </c>
      <c r="G56" s="63"/>
      <c r="H56" s="61"/>
      <c r="I56" s="61" t="s">
        <v>261</v>
      </c>
      <c r="J56" s="61" t="s">
        <v>313</v>
      </c>
      <c r="K56" s="61"/>
      <c r="L56" s="61" t="s">
        <v>382</v>
      </c>
      <c r="M56" s="61" t="s">
        <v>382</v>
      </c>
      <c r="N56" s="62"/>
      <c r="O56" s="62"/>
    </row>
    <row r="57">
      <c r="A57" s="60" t="s">
        <v>118</v>
      </c>
      <c r="E57" s="60" t="s">
        <v>119</v>
      </c>
      <c r="I57" s="61" t="s">
        <v>289</v>
      </c>
      <c r="J57" s="61" t="s">
        <v>368</v>
      </c>
      <c r="K57" s="61"/>
      <c r="L57" s="61" t="s">
        <v>369</v>
      </c>
      <c r="M57" s="63"/>
      <c r="N57" s="63"/>
      <c r="O57" s="63"/>
    </row>
    <row r="58">
      <c r="A58" s="63"/>
      <c r="B58" s="60" t="s">
        <v>405</v>
      </c>
      <c r="C58" s="63"/>
      <c r="D58" s="63"/>
      <c r="E58" s="63"/>
      <c r="F58" s="60" t="s">
        <v>406</v>
      </c>
      <c r="G58" s="63"/>
      <c r="H58" s="64"/>
      <c r="I58" s="64" t="s">
        <v>19</v>
      </c>
      <c r="J58" s="61" t="s">
        <v>318</v>
      </c>
      <c r="K58" s="61" t="s">
        <v>21</v>
      </c>
      <c r="L58" s="61" t="s">
        <v>314</v>
      </c>
      <c r="M58" s="63"/>
      <c r="N58" s="63"/>
      <c r="O58" s="63"/>
    </row>
    <row r="59">
      <c r="B59" s="60" t="s">
        <v>391</v>
      </c>
      <c r="C59" s="63"/>
      <c r="D59" s="63"/>
      <c r="F59" s="60" t="s">
        <v>339</v>
      </c>
      <c r="G59" s="63"/>
      <c r="H59" s="64"/>
      <c r="I59" s="64" t="s">
        <v>19</v>
      </c>
      <c r="J59" s="61" t="s">
        <v>318</v>
      </c>
      <c r="K59" s="61" t="s">
        <v>21</v>
      </c>
      <c r="L59" s="61" t="s">
        <v>314</v>
      </c>
      <c r="M59" s="60" t="s">
        <v>414</v>
      </c>
      <c r="N59" s="60"/>
      <c r="O59" s="60"/>
    </row>
    <row r="60">
      <c r="B60" s="60" t="s">
        <v>396</v>
      </c>
      <c r="C60" s="63"/>
      <c r="D60" s="63"/>
      <c r="F60" s="60" t="s">
        <v>397</v>
      </c>
      <c r="G60" s="63"/>
      <c r="H60" s="64"/>
      <c r="I60" s="61" t="s">
        <v>289</v>
      </c>
      <c r="J60" s="61" t="s">
        <v>415</v>
      </c>
      <c r="K60" s="64"/>
      <c r="L60" s="63"/>
      <c r="M60" s="63"/>
      <c r="N60" s="63"/>
      <c r="O60" s="63"/>
    </row>
    <row r="61">
      <c r="B61" s="63"/>
      <c r="C61" s="60" t="s">
        <v>399</v>
      </c>
      <c r="D61" s="63"/>
      <c r="F61" s="63"/>
      <c r="G61" s="60" t="s">
        <v>400</v>
      </c>
      <c r="H61" s="64"/>
      <c r="I61" s="64" t="s">
        <v>297</v>
      </c>
      <c r="J61" s="61" t="s">
        <v>313</v>
      </c>
      <c r="K61" s="64"/>
      <c r="L61" s="60">
        <v>100.0</v>
      </c>
      <c r="M61" s="63"/>
      <c r="N61" s="63"/>
      <c r="O61" s="63"/>
    </row>
    <row r="62">
      <c r="C62" s="60" t="s">
        <v>401</v>
      </c>
      <c r="D62" s="63"/>
      <c r="G62" s="60" t="s">
        <v>402</v>
      </c>
      <c r="H62" s="64"/>
      <c r="I62" s="64" t="s">
        <v>297</v>
      </c>
      <c r="J62" s="61" t="s">
        <v>313</v>
      </c>
      <c r="K62" s="64"/>
      <c r="L62" s="60">
        <v>130.0</v>
      </c>
      <c r="M62" s="63"/>
      <c r="N62" s="63"/>
      <c r="O62" s="63"/>
    </row>
    <row r="63">
      <c r="A63" s="47" t="s">
        <v>416</v>
      </c>
      <c r="E63" s="48" t="s">
        <v>120</v>
      </c>
      <c r="I63" s="36"/>
      <c r="J63" s="36"/>
      <c r="K63" s="36"/>
      <c r="L63" s="31"/>
      <c r="M63" s="37"/>
      <c r="N63" s="37"/>
      <c r="O63" s="37"/>
    </row>
    <row r="64">
      <c r="A64" s="37"/>
      <c r="B64" s="31" t="s">
        <v>417</v>
      </c>
      <c r="C64" s="37"/>
      <c r="D64" s="37"/>
      <c r="E64" s="37"/>
      <c r="F64" s="31" t="s">
        <v>418</v>
      </c>
      <c r="G64" s="37"/>
      <c r="H64" s="36"/>
      <c r="I64" s="36" t="s">
        <v>19</v>
      </c>
      <c r="J64" s="36"/>
      <c r="K64" s="36"/>
      <c r="L64" s="31" t="s">
        <v>419</v>
      </c>
      <c r="M64" s="31" t="s">
        <v>420</v>
      </c>
      <c r="N64" s="37">
        <f>LEN(E64)+len(F64)+len(G64)</f>
        <v>6</v>
      </c>
      <c r="O64" s="31"/>
    </row>
    <row r="65">
      <c r="B65" s="65" t="s">
        <v>421</v>
      </c>
      <c r="C65" s="66"/>
      <c r="D65" s="66"/>
      <c r="F65" s="65" t="s">
        <v>422</v>
      </c>
      <c r="G65" s="66"/>
      <c r="H65" s="67"/>
      <c r="I65" s="67" t="s">
        <v>19</v>
      </c>
      <c r="J65" s="68"/>
      <c r="K65" s="68"/>
      <c r="L65" s="65" t="s">
        <v>423</v>
      </c>
      <c r="M65" s="65" t="s">
        <v>424</v>
      </c>
      <c r="N65" s="65"/>
      <c r="O65" s="65"/>
    </row>
    <row r="66">
      <c r="B66" s="69" t="s">
        <v>425</v>
      </c>
      <c r="C66" s="70"/>
      <c r="D66" s="70"/>
      <c r="F66" s="69" t="s">
        <v>426</v>
      </c>
      <c r="G66" s="70"/>
      <c r="H66" s="71"/>
      <c r="I66" s="71" t="s">
        <v>261</v>
      </c>
      <c r="J66" s="72"/>
      <c r="K66" s="72"/>
      <c r="L66" s="69" t="s">
        <v>427</v>
      </c>
      <c r="M66" s="69" t="s">
        <v>428</v>
      </c>
      <c r="N66" s="69"/>
      <c r="O66" s="69"/>
    </row>
    <row r="67">
      <c r="B67" s="69" t="s">
        <v>391</v>
      </c>
      <c r="C67" s="70"/>
      <c r="D67" s="70"/>
      <c r="F67" s="69" t="s">
        <v>339</v>
      </c>
      <c r="G67" s="70"/>
      <c r="H67" s="72"/>
      <c r="I67" s="72" t="s">
        <v>19</v>
      </c>
      <c r="J67" s="71"/>
      <c r="K67" s="71" t="s">
        <v>21</v>
      </c>
      <c r="L67" s="69" t="s">
        <v>314</v>
      </c>
      <c r="M67" s="69" t="s">
        <v>414</v>
      </c>
      <c r="N67" s="69"/>
      <c r="O67" s="69"/>
    </row>
    <row r="68">
      <c r="B68" s="31" t="s">
        <v>399</v>
      </c>
      <c r="C68" s="37"/>
      <c r="D68" s="37"/>
      <c r="F68" s="31" t="s">
        <v>400</v>
      </c>
      <c r="H68" s="35"/>
      <c r="I68" s="35" t="s">
        <v>261</v>
      </c>
      <c r="J68" s="36"/>
      <c r="K68" s="36"/>
      <c r="L68" s="31" t="s">
        <v>429</v>
      </c>
      <c r="M68" s="37"/>
      <c r="N68" s="37"/>
      <c r="O68" s="37"/>
    </row>
    <row r="69">
      <c r="B69" s="31" t="s">
        <v>401</v>
      </c>
      <c r="C69" s="37"/>
      <c r="D69" s="37"/>
      <c r="F69" s="31" t="s">
        <v>402</v>
      </c>
      <c r="H69" s="35"/>
      <c r="I69" s="35" t="s">
        <v>261</v>
      </c>
      <c r="J69" s="36"/>
      <c r="K69" s="36"/>
      <c r="L69" s="31" t="s">
        <v>429</v>
      </c>
      <c r="M69" s="37"/>
      <c r="N69" s="37"/>
      <c r="O69" s="37"/>
    </row>
    <row r="70">
      <c r="B70" s="65" t="s">
        <v>430</v>
      </c>
      <c r="C70" s="66"/>
      <c r="D70" s="66"/>
      <c r="F70" s="65" t="s">
        <v>431</v>
      </c>
      <c r="G70" s="66"/>
      <c r="H70" s="67"/>
      <c r="I70" s="67" t="s">
        <v>19</v>
      </c>
      <c r="J70" s="68"/>
      <c r="K70" s="68"/>
      <c r="L70" s="65" t="s">
        <v>432</v>
      </c>
      <c r="M70" s="65" t="s">
        <v>433</v>
      </c>
      <c r="N70" s="65"/>
      <c r="O70" s="65"/>
    </row>
    <row r="71">
      <c r="B71" s="65" t="s">
        <v>434</v>
      </c>
      <c r="C71" s="66"/>
      <c r="D71" s="66"/>
      <c r="F71" s="65" t="s">
        <v>435</v>
      </c>
      <c r="G71" s="66"/>
      <c r="H71" s="73"/>
      <c r="I71" s="73" t="s">
        <v>297</v>
      </c>
      <c r="J71" s="68"/>
      <c r="K71" s="68"/>
      <c r="L71" s="65">
        <v>4.2</v>
      </c>
      <c r="M71" s="65" t="s">
        <v>436</v>
      </c>
      <c r="N71" s="65"/>
      <c r="O71" s="65"/>
    </row>
    <row r="72">
      <c r="B72" s="65" t="s">
        <v>437</v>
      </c>
      <c r="C72" s="66"/>
      <c r="D72" s="66"/>
      <c r="F72" s="65" t="s">
        <v>438</v>
      </c>
      <c r="G72" s="66"/>
      <c r="H72" s="74"/>
      <c r="I72" s="74" t="s">
        <v>261</v>
      </c>
      <c r="J72" s="68"/>
      <c r="K72" s="68"/>
      <c r="L72" s="65">
        <v>160.0</v>
      </c>
      <c r="M72" s="65" t="s">
        <v>436</v>
      </c>
      <c r="N72" s="65"/>
      <c r="O72" s="65"/>
    </row>
    <row r="73">
      <c r="B73" s="65" t="s">
        <v>439</v>
      </c>
      <c r="C73" s="66"/>
      <c r="D73" s="66"/>
      <c r="F73" s="65" t="s">
        <v>440</v>
      </c>
      <c r="G73" s="66"/>
      <c r="H73" s="74"/>
      <c r="I73" s="74" t="s">
        <v>261</v>
      </c>
      <c r="J73" s="68"/>
      <c r="K73" s="68"/>
      <c r="L73" s="65">
        <v>2.0</v>
      </c>
      <c r="M73" s="65" t="s">
        <v>436</v>
      </c>
      <c r="N73" s="65"/>
      <c r="O73" s="65"/>
    </row>
    <row r="74">
      <c r="B74" s="75" t="s">
        <v>441</v>
      </c>
      <c r="C74" s="66"/>
      <c r="D74" s="66"/>
      <c r="F74" s="65" t="s">
        <v>442</v>
      </c>
      <c r="G74" s="66"/>
      <c r="H74" s="74"/>
      <c r="I74" s="74" t="s">
        <v>261</v>
      </c>
      <c r="J74" s="68"/>
      <c r="K74" s="68"/>
      <c r="L74" s="65">
        <v>1.0</v>
      </c>
      <c r="M74" s="65" t="s">
        <v>436</v>
      </c>
      <c r="N74" s="65"/>
      <c r="O74" s="65"/>
    </row>
    <row r="75">
      <c r="B75" s="65" t="s">
        <v>443</v>
      </c>
      <c r="C75" s="66"/>
      <c r="D75" s="66"/>
      <c r="F75" s="65" t="s">
        <v>444</v>
      </c>
      <c r="G75" s="66"/>
      <c r="H75" s="67"/>
      <c r="I75" s="67" t="s">
        <v>243</v>
      </c>
      <c r="J75" s="68"/>
      <c r="K75" s="68"/>
      <c r="L75" s="65" t="s">
        <v>445</v>
      </c>
      <c r="M75" s="65" t="s">
        <v>446</v>
      </c>
      <c r="N75" s="65"/>
      <c r="O75" s="65"/>
    </row>
    <row r="76">
      <c r="B76" s="76" t="s">
        <v>447</v>
      </c>
      <c r="C76" s="77"/>
      <c r="D76" s="77"/>
      <c r="F76" s="78" t="s">
        <v>448</v>
      </c>
      <c r="G76" s="77"/>
      <c r="H76" s="79"/>
      <c r="I76" s="79" t="s">
        <v>19</v>
      </c>
      <c r="J76" s="80"/>
      <c r="K76" s="80"/>
      <c r="L76" s="78" t="s">
        <v>449</v>
      </c>
      <c r="M76" s="78" t="s">
        <v>436</v>
      </c>
      <c r="N76" s="78"/>
      <c r="O76" s="78"/>
    </row>
    <row r="77">
      <c r="B77" s="76" t="s">
        <v>450</v>
      </c>
      <c r="C77" s="77"/>
      <c r="D77" s="77"/>
      <c r="F77" s="78" t="s">
        <v>451</v>
      </c>
      <c r="G77" s="77"/>
      <c r="H77" s="79"/>
      <c r="I77" s="79" t="s">
        <v>19</v>
      </c>
      <c r="J77" s="80"/>
      <c r="K77" s="80"/>
      <c r="L77" s="78" t="s">
        <v>449</v>
      </c>
      <c r="M77" s="78" t="s">
        <v>436</v>
      </c>
      <c r="N77" s="78"/>
      <c r="O77" s="78"/>
    </row>
    <row r="78">
      <c r="B78" s="76" t="s">
        <v>452</v>
      </c>
      <c r="C78" s="77"/>
      <c r="D78" s="77"/>
      <c r="F78" s="78" t="s">
        <v>453</v>
      </c>
      <c r="G78" s="77"/>
      <c r="H78" s="79"/>
      <c r="I78" s="79" t="s">
        <v>19</v>
      </c>
      <c r="J78" s="80"/>
      <c r="K78" s="80"/>
      <c r="L78" s="78" t="s">
        <v>449</v>
      </c>
      <c r="M78" s="78" t="s">
        <v>436</v>
      </c>
      <c r="N78" s="78"/>
      <c r="O78" s="78"/>
    </row>
    <row r="79">
      <c r="B79" s="31" t="s">
        <v>454</v>
      </c>
      <c r="C79" s="37"/>
      <c r="D79" s="37"/>
      <c r="F79" s="31" t="s">
        <v>455</v>
      </c>
      <c r="G79" s="37"/>
      <c r="H79" s="81"/>
      <c r="I79" s="81"/>
      <c r="J79" s="36"/>
      <c r="K79" s="36"/>
      <c r="L79" s="40"/>
      <c r="M79" s="37"/>
      <c r="N79" s="37"/>
      <c r="O79" s="37"/>
    </row>
    <row r="80">
      <c r="B80" s="31"/>
      <c r="C80" s="31" t="s">
        <v>456</v>
      </c>
      <c r="D80" s="37"/>
      <c r="F80" s="37"/>
      <c r="G80" s="31" t="s">
        <v>387</v>
      </c>
      <c r="H80" s="81"/>
      <c r="I80" s="81" t="s">
        <v>19</v>
      </c>
      <c r="J80" s="36"/>
      <c r="K80" s="36"/>
      <c r="L80" s="31" t="s">
        <v>457</v>
      </c>
      <c r="M80" s="37"/>
      <c r="N80" s="37"/>
      <c r="O80" s="37"/>
    </row>
    <row r="81">
      <c r="C81" s="31" t="s">
        <v>458</v>
      </c>
      <c r="D81" s="37"/>
      <c r="G81" s="31" t="s">
        <v>459</v>
      </c>
      <c r="H81" s="81"/>
      <c r="I81" s="81" t="s">
        <v>19</v>
      </c>
      <c r="J81" s="36"/>
      <c r="K81" s="36"/>
      <c r="L81" s="31" t="s">
        <v>460</v>
      </c>
      <c r="M81" s="37"/>
      <c r="N81" s="37"/>
      <c r="O81" s="37"/>
    </row>
    <row r="82">
      <c r="C82" s="31" t="s">
        <v>461</v>
      </c>
      <c r="D82" s="37"/>
      <c r="G82" s="31" t="s">
        <v>462</v>
      </c>
      <c r="H82" s="35"/>
      <c r="I82" s="35" t="s">
        <v>243</v>
      </c>
      <c r="J82" s="35"/>
      <c r="K82" s="35" t="b">
        <v>0</v>
      </c>
      <c r="L82" s="31" t="s">
        <v>463</v>
      </c>
      <c r="M82" s="37"/>
      <c r="N82" s="37"/>
      <c r="O82" s="37"/>
    </row>
    <row r="83">
      <c r="C83" s="82" t="s">
        <v>464</v>
      </c>
      <c r="D83" s="83"/>
      <c r="G83" s="84" t="s">
        <v>465</v>
      </c>
      <c r="H83" s="85"/>
      <c r="I83" s="81" t="s">
        <v>19</v>
      </c>
      <c r="J83" s="35"/>
      <c r="K83" s="35"/>
      <c r="L83" s="31" t="s">
        <v>466</v>
      </c>
      <c r="M83" s="31"/>
      <c r="N83" s="31"/>
      <c r="O83" s="31"/>
    </row>
    <row r="84">
      <c r="C84" s="31" t="s">
        <v>467</v>
      </c>
      <c r="D84" s="37"/>
      <c r="G84" s="31" t="s">
        <v>468</v>
      </c>
      <c r="H84" s="86"/>
      <c r="I84" s="86" t="s">
        <v>297</v>
      </c>
      <c r="J84" s="35"/>
      <c r="K84" s="35">
        <v>-14.8</v>
      </c>
      <c r="L84" s="31">
        <v>-10.0</v>
      </c>
      <c r="M84" s="31" t="s">
        <v>469</v>
      </c>
      <c r="N84" s="31"/>
      <c r="O84" s="31"/>
    </row>
    <row r="85">
      <c r="C85" s="31" t="s">
        <v>470</v>
      </c>
      <c r="D85" s="37"/>
      <c r="G85" s="87" t="s">
        <v>471</v>
      </c>
      <c r="H85" s="86"/>
      <c r="I85" s="86" t="s">
        <v>297</v>
      </c>
      <c r="J85" s="35"/>
      <c r="K85" s="35">
        <v>-14.8</v>
      </c>
      <c r="L85" s="31" t="s">
        <v>472</v>
      </c>
      <c r="M85" s="31" t="s">
        <v>473</v>
      </c>
      <c r="N85" s="31"/>
      <c r="O85" s="31"/>
    </row>
    <row r="86">
      <c r="C86" s="31" t="s">
        <v>474</v>
      </c>
      <c r="D86" s="37"/>
      <c r="G86" s="31" t="s">
        <v>475</v>
      </c>
      <c r="H86" s="35"/>
      <c r="I86" s="35" t="s">
        <v>261</v>
      </c>
      <c r="J86" s="35"/>
      <c r="K86" s="35">
        <v>0.0</v>
      </c>
      <c r="L86" s="31" t="s">
        <v>476</v>
      </c>
      <c r="M86" s="37"/>
      <c r="N86" s="37"/>
      <c r="O86" s="37"/>
    </row>
    <row r="87">
      <c r="C87" s="31" t="s">
        <v>477</v>
      </c>
      <c r="D87" s="37"/>
      <c r="G87" s="31" t="s">
        <v>478</v>
      </c>
      <c r="H87" s="35"/>
      <c r="I87" s="35" t="s">
        <v>261</v>
      </c>
      <c r="J87" s="35"/>
      <c r="K87" s="35">
        <v>0.0</v>
      </c>
      <c r="L87" s="31" t="s">
        <v>476</v>
      </c>
      <c r="M87" s="37"/>
      <c r="N87" s="37"/>
      <c r="O87" s="37"/>
    </row>
    <row r="88">
      <c r="C88" s="42" t="s">
        <v>479</v>
      </c>
      <c r="D88" s="45"/>
      <c r="G88" s="31" t="s">
        <v>480</v>
      </c>
      <c r="H88" s="35"/>
      <c r="I88" s="35"/>
      <c r="J88" s="35"/>
      <c r="K88" s="35">
        <v>0.0</v>
      </c>
      <c r="L88" s="31"/>
      <c r="M88" s="37"/>
      <c r="N88" s="37"/>
      <c r="O88" s="37"/>
    </row>
    <row r="89">
      <c r="C89" s="42" t="s">
        <v>481</v>
      </c>
      <c r="D89" s="45"/>
      <c r="G89" s="31" t="s">
        <v>482</v>
      </c>
      <c r="H89" s="35"/>
      <c r="I89" s="35"/>
      <c r="J89" s="35"/>
      <c r="K89" s="35">
        <v>0.0</v>
      </c>
      <c r="L89" s="31"/>
      <c r="M89" s="37"/>
      <c r="N89" s="37"/>
      <c r="O89" s="37"/>
    </row>
    <row r="90">
      <c r="C90" s="31" t="s">
        <v>483</v>
      </c>
      <c r="D90" s="37"/>
      <c r="G90" s="31" t="s">
        <v>484</v>
      </c>
      <c r="H90" s="35"/>
      <c r="I90" s="35" t="s">
        <v>243</v>
      </c>
      <c r="J90" s="35"/>
      <c r="K90" s="35" t="b">
        <v>0</v>
      </c>
      <c r="L90" s="31" t="s">
        <v>463</v>
      </c>
      <c r="M90" s="37"/>
      <c r="N90" s="37"/>
      <c r="O90" s="37"/>
    </row>
    <row r="91">
      <c r="C91" s="82" t="s">
        <v>485</v>
      </c>
      <c r="D91" s="83"/>
      <c r="G91" s="84" t="s">
        <v>486</v>
      </c>
      <c r="H91" s="85"/>
      <c r="I91" s="81" t="s">
        <v>19</v>
      </c>
      <c r="J91" s="35"/>
      <c r="K91" s="35"/>
      <c r="L91" s="31" t="s">
        <v>487</v>
      </c>
      <c r="M91" s="31"/>
      <c r="N91" s="31"/>
      <c r="O91" s="31"/>
    </row>
    <row r="92">
      <c r="C92" s="31" t="s">
        <v>488</v>
      </c>
      <c r="D92" s="37"/>
      <c r="G92" s="31" t="s">
        <v>489</v>
      </c>
      <c r="H92" s="86"/>
      <c r="I92" s="86" t="s">
        <v>297</v>
      </c>
      <c r="J92" s="35"/>
      <c r="K92" s="35">
        <v>-14.8</v>
      </c>
      <c r="L92" s="31">
        <v>-10.0</v>
      </c>
      <c r="M92" s="31" t="s">
        <v>469</v>
      </c>
      <c r="N92" s="31"/>
      <c r="O92" s="31"/>
    </row>
    <row r="93">
      <c r="C93" s="31" t="s">
        <v>490</v>
      </c>
      <c r="D93" s="37"/>
      <c r="G93" s="87" t="s">
        <v>491</v>
      </c>
      <c r="H93" s="86"/>
      <c r="I93" s="86" t="s">
        <v>297</v>
      </c>
      <c r="J93" s="35"/>
      <c r="K93" s="35">
        <v>-14.8</v>
      </c>
      <c r="L93" s="31">
        <v>-10.0</v>
      </c>
      <c r="M93" s="31" t="s">
        <v>473</v>
      </c>
      <c r="N93" s="31"/>
      <c r="O93" s="31"/>
    </row>
    <row r="94">
      <c r="C94" s="31" t="s">
        <v>492</v>
      </c>
      <c r="D94" s="37"/>
      <c r="G94" s="31" t="s">
        <v>493</v>
      </c>
      <c r="H94" s="35"/>
      <c r="I94" s="35" t="s">
        <v>261</v>
      </c>
      <c r="J94" s="35"/>
      <c r="K94" s="35">
        <v>0.0</v>
      </c>
      <c r="L94" s="31" t="s">
        <v>476</v>
      </c>
      <c r="M94" s="37"/>
      <c r="N94" s="37"/>
      <c r="O94" s="37"/>
    </row>
    <row r="95">
      <c r="C95" s="31" t="s">
        <v>494</v>
      </c>
      <c r="D95" s="37"/>
      <c r="G95" s="31" t="s">
        <v>495</v>
      </c>
      <c r="H95" s="35"/>
      <c r="I95" s="35" t="s">
        <v>261</v>
      </c>
      <c r="J95" s="35"/>
      <c r="K95" s="35">
        <v>0.0</v>
      </c>
      <c r="L95" s="31" t="s">
        <v>476</v>
      </c>
      <c r="M95" s="37"/>
      <c r="N95" s="37"/>
      <c r="O95" s="37"/>
    </row>
    <row r="96">
      <c r="C96" s="42" t="s">
        <v>496</v>
      </c>
      <c r="D96" s="37"/>
      <c r="G96" s="31" t="s">
        <v>497</v>
      </c>
      <c r="H96" s="35"/>
      <c r="I96" s="86" t="s">
        <v>297</v>
      </c>
      <c r="J96" s="35"/>
      <c r="K96" s="35">
        <v>0.0</v>
      </c>
      <c r="L96" s="31"/>
      <c r="M96" s="37"/>
      <c r="N96" s="37"/>
      <c r="O96" s="37"/>
    </row>
    <row r="97">
      <c r="C97" s="42" t="s">
        <v>498</v>
      </c>
      <c r="D97" s="37"/>
      <c r="G97" s="31" t="s">
        <v>499</v>
      </c>
      <c r="H97" s="35"/>
      <c r="I97" s="86" t="s">
        <v>297</v>
      </c>
      <c r="J97" s="35"/>
      <c r="K97" s="35">
        <v>0.0</v>
      </c>
      <c r="L97" s="31"/>
      <c r="M97" s="88" t="s">
        <v>500</v>
      </c>
      <c r="N97" s="37"/>
      <c r="O97" s="37"/>
    </row>
    <row r="98">
      <c r="C98" s="31" t="s">
        <v>501</v>
      </c>
      <c r="D98" s="37"/>
      <c r="G98" s="31" t="s">
        <v>502</v>
      </c>
      <c r="H98" s="35"/>
      <c r="I98" s="35" t="s">
        <v>243</v>
      </c>
      <c r="J98" s="35"/>
      <c r="K98" s="35" t="b">
        <v>0</v>
      </c>
      <c r="L98" s="31" t="s">
        <v>463</v>
      </c>
      <c r="M98" s="37"/>
      <c r="N98" s="37"/>
      <c r="O98" s="37"/>
    </row>
    <row r="99">
      <c r="C99" s="89" t="s">
        <v>503</v>
      </c>
      <c r="D99" s="90"/>
      <c r="G99" s="84" t="s">
        <v>504</v>
      </c>
      <c r="H99" s="85"/>
      <c r="I99" s="81" t="s">
        <v>19</v>
      </c>
      <c r="J99" s="35"/>
      <c r="K99" s="35"/>
      <c r="L99" s="31" t="s">
        <v>505</v>
      </c>
      <c r="M99" s="31" t="s">
        <v>506</v>
      </c>
      <c r="N99" s="31"/>
      <c r="O99" s="31"/>
    </row>
    <row r="100">
      <c r="C100" s="31" t="s">
        <v>507</v>
      </c>
      <c r="D100" s="37"/>
      <c r="G100" s="31" t="s">
        <v>508</v>
      </c>
      <c r="H100" s="86"/>
      <c r="I100" s="86" t="s">
        <v>297</v>
      </c>
      <c r="J100" s="35"/>
      <c r="K100" s="35">
        <v>0.0</v>
      </c>
      <c r="L100" s="31">
        <v>-10.0</v>
      </c>
      <c r="M100" s="31" t="s">
        <v>469</v>
      </c>
      <c r="N100" s="31"/>
      <c r="O100" s="31"/>
    </row>
    <row r="101">
      <c r="C101" s="31" t="s">
        <v>509</v>
      </c>
      <c r="D101" s="37"/>
      <c r="G101" s="87" t="s">
        <v>510</v>
      </c>
      <c r="H101" s="86"/>
      <c r="I101" s="86" t="s">
        <v>297</v>
      </c>
      <c r="J101" s="35"/>
      <c r="K101" s="35">
        <v>0.0</v>
      </c>
      <c r="L101" s="31">
        <v>-10.0</v>
      </c>
      <c r="M101" s="31" t="s">
        <v>473</v>
      </c>
      <c r="N101" s="31"/>
      <c r="O101" s="31"/>
    </row>
    <row r="102">
      <c r="C102" s="31" t="s">
        <v>511</v>
      </c>
      <c r="D102" s="37"/>
      <c r="G102" s="31" t="s">
        <v>512</v>
      </c>
      <c r="H102" s="35"/>
      <c r="I102" s="35" t="s">
        <v>261</v>
      </c>
      <c r="J102" s="35"/>
      <c r="K102" s="35">
        <v>0.0</v>
      </c>
      <c r="L102" s="31" t="s">
        <v>513</v>
      </c>
      <c r="M102" s="31"/>
      <c r="N102" s="31"/>
      <c r="O102" s="31"/>
    </row>
    <row r="103">
      <c r="C103" s="31" t="s">
        <v>514</v>
      </c>
      <c r="D103" s="37"/>
      <c r="G103" s="31" t="s">
        <v>515</v>
      </c>
      <c r="H103" s="35"/>
      <c r="I103" s="35" t="s">
        <v>261</v>
      </c>
      <c r="J103" s="35"/>
      <c r="K103" s="35">
        <v>0.0</v>
      </c>
      <c r="L103" s="31" t="s">
        <v>513</v>
      </c>
      <c r="M103" s="31"/>
      <c r="N103" s="31"/>
      <c r="O103" s="31"/>
    </row>
    <row r="104">
      <c r="C104" s="42" t="s">
        <v>516</v>
      </c>
      <c r="D104" s="45"/>
      <c r="G104" s="31" t="s">
        <v>517</v>
      </c>
      <c r="H104" s="81"/>
      <c r="I104" s="86" t="s">
        <v>297</v>
      </c>
      <c r="J104" s="36"/>
      <c r="K104" s="35">
        <v>0.0</v>
      </c>
      <c r="L104" s="31"/>
      <c r="M104" s="31"/>
      <c r="N104" s="31"/>
      <c r="O104" s="31"/>
    </row>
    <row r="105">
      <c r="C105" s="42" t="s">
        <v>518</v>
      </c>
      <c r="D105" s="45"/>
      <c r="G105" s="31" t="s">
        <v>519</v>
      </c>
      <c r="H105" s="81"/>
      <c r="I105" s="86" t="s">
        <v>297</v>
      </c>
      <c r="J105" s="36"/>
      <c r="K105" s="35">
        <v>0.0</v>
      </c>
      <c r="L105" s="31"/>
      <c r="M105" s="31"/>
      <c r="N105" s="31"/>
      <c r="O105" s="31"/>
    </row>
    <row r="106">
      <c r="C106" s="31" t="s">
        <v>520</v>
      </c>
      <c r="D106" s="37"/>
      <c r="G106" s="87" t="s">
        <v>521</v>
      </c>
      <c r="H106" s="91"/>
      <c r="I106" s="81" t="s">
        <v>19</v>
      </c>
      <c r="J106" s="36"/>
      <c r="K106" s="36"/>
      <c r="L106" s="31" t="s">
        <v>522</v>
      </c>
      <c r="M106" s="31" t="s">
        <v>523</v>
      </c>
      <c r="N106" s="31"/>
      <c r="O106" s="31"/>
    </row>
    <row r="107">
      <c r="A107" s="31" t="s">
        <v>159</v>
      </c>
      <c r="E107" s="31" t="s">
        <v>524</v>
      </c>
      <c r="I107" s="35" t="s">
        <v>525</v>
      </c>
      <c r="J107" s="35" t="s">
        <v>412</v>
      </c>
      <c r="K107" s="36"/>
      <c r="L107" s="31" t="s">
        <v>526</v>
      </c>
      <c r="M107" s="37"/>
      <c r="N107" s="37"/>
      <c r="O107" s="37"/>
    </row>
    <row r="108">
      <c r="A108" s="37"/>
      <c r="B108" s="47" t="s">
        <v>527</v>
      </c>
      <c r="E108" s="37"/>
      <c r="F108" s="31" t="s">
        <v>528</v>
      </c>
      <c r="I108" s="35" t="s">
        <v>525</v>
      </c>
      <c r="J108" s="35" t="s">
        <v>412</v>
      </c>
      <c r="K108" s="36"/>
      <c r="L108" s="31" t="s">
        <v>529</v>
      </c>
      <c r="M108" s="37"/>
      <c r="N108" s="37"/>
      <c r="O108" s="37"/>
    </row>
    <row r="109">
      <c r="B109" s="37"/>
      <c r="C109" s="31" t="s">
        <v>35</v>
      </c>
      <c r="D109" s="37"/>
      <c r="F109" s="37"/>
      <c r="G109" s="92" t="s">
        <v>288</v>
      </c>
      <c r="H109" s="35"/>
      <c r="I109" s="35" t="s">
        <v>289</v>
      </c>
      <c r="J109" s="35" t="s">
        <v>530</v>
      </c>
      <c r="K109" s="36"/>
      <c r="L109" s="31" t="s">
        <v>531</v>
      </c>
      <c r="M109" s="37"/>
      <c r="N109" s="37"/>
      <c r="O109" s="37"/>
    </row>
    <row r="110">
      <c r="C110" s="31" t="s">
        <v>532</v>
      </c>
      <c r="D110" s="37"/>
      <c r="G110" s="92" t="s">
        <v>533</v>
      </c>
      <c r="H110" s="35"/>
      <c r="I110" s="35" t="s">
        <v>243</v>
      </c>
      <c r="J110" s="35" t="s">
        <v>323</v>
      </c>
      <c r="K110" s="35" t="b">
        <v>1</v>
      </c>
      <c r="L110" s="88" t="s">
        <v>534</v>
      </c>
      <c r="M110" s="37"/>
      <c r="N110" s="37"/>
      <c r="O110" s="37"/>
    </row>
    <row r="111">
      <c r="C111" s="31" t="s">
        <v>535</v>
      </c>
      <c r="D111" s="37"/>
      <c r="G111" s="31" t="s">
        <v>536</v>
      </c>
      <c r="H111" s="86"/>
      <c r="I111" s="86" t="s">
        <v>297</v>
      </c>
      <c r="J111" s="35" t="s">
        <v>313</v>
      </c>
      <c r="K111" s="35">
        <v>20.0</v>
      </c>
      <c r="L111" s="93">
        <v>20.0</v>
      </c>
      <c r="M111" s="37"/>
      <c r="N111" s="37"/>
      <c r="O111" s="37"/>
    </row>
    <row r="112">
      <c r="C112" s="31" t="s">
        <v>537</v>
      </c>
      <c r="D112" s="37"/>
      <c r="G112" s="92" t="s">
        <v>538</v>
      </c>
      <c r="H112" s="35"/>
      <c r="I112" s="35" t="s">
        <v>243</v>
      </c>
      <c r="J112" s="35" t="s">
        <v>323</v>
      </c>
      <c r="K112" s="35" t="b">
        <v>1</v>
      </c>
      <c r="L112" s="88" t="s">
        <v>534</v>
      </c>
      <c r="M112" s="37"/>
      <c r="N112" s="37"/>
      <c r="O112" s="37"/>
    </row>
    <row r="113">
      <c r="C113" s="31" t="s">
        <v>539</v>
      </c>
      <c r="D113" s="37"/>
      <c r="G113" s="94" t="s">
        <v>540</v>
      </c>
      <c r="H113" s="86"/>
      <c r="I113" s="86" t="s">
        <v>297</v>
      </c>
      <c r="J113" s="35" t="s">
        <v>313</v>
      </c>
      <c r="K113" s="35">
        <v>6.0</v>
      </c>
      <c r="L113" s="93">
        <v>6.0</v>
      </c>
      <c r="M113" s="37"/>
      <c r="N113" s="37"/>
      <c r="O113" s="37"/>
    </row>
    <row r="114">
      <c r="C114" s="31" t="s">
        <v>541</v>
      </c>
      <c r="D114" s="37"/>
      <c r="G114" s="92" t="s">
        <v>542</v>
      </c>
      <c r="H114" s="35"/>
      <c r="I114" s="35" t="s">
        <v>243</v>
      </c>
      <c r="J114" s="35" t="s">
        <v>323</v>
      </c>
      <c r="K114" s="35" t="b">
        <v>1</v>
      </c>
      <c r="L114" s="88" t="s">
        <v>534</v>
      </c>
      <c r="M114" s="37"/>
      <c r="N114" s="37"/>
      <c r="O114" s="37"/>
    </row>
    <row r="115">
      <c r="C115" s="31" t="s">
        <v>543</v>
      </c>
      <c r="D115" s="37"/>
      <c r="G115" s="94" t="s">
        <v>544</v>
      </c>
      <c r="H115" s="86"/>
      <c r="I115" s="86" t="s">
        <v>297</v>
      </c>
      <c r="J115" s="35" t="s">
        <v>313</v>
      </c>
      <c r="K115" s="35">
        <v>5.0</v>
      </c>
      <c r="L115" s="93">
        <v>5.0</v>
      </c>
      <c r="M115" s="37"/>
      <c r="N115" s="37"/>
      <c r="O115" s="37"/>
    </row>
    <row r="116">
      <c r="C116" s="31" t="s">
        <v>545</v>
      </c>
      <c r="D116" s="37"/>
      <c r="G116" s="92" t="s">
        <v>546</v>
      </c>
      <c r="H116" s="35"/>
      <c r="I116" s="35" t="s">
        <v>243</v>
      </c>
      <c r="J116" s="35" t="s">
        <v>323</v>
      </c>
      <c r="K116" s="35" t="b">
        <v>1</v>
      </c>
      <c r="L116" s="88" t="s">
        <v>534</v>
      </c>
      <c r="M116" s="37"/>
      <c r="N116" s="37"/>
      <c r="O116" s="37"/>
    </row>
    <row r="117">
      <c r="C117" s="31" t="s">
        <v>547</v>
      </c>
      <c r="D117" s="37"/>
      <c r="G117" s="94" t="s">
        <v>548</v>
      </c>
      <c r="H117" s="86"/>
      <c r="I117" s="86" t="s">
        <v>297</v>
      </c>
      <c r="J117" s="35" t="s">
        <v>313</v>
      </c>
      <c r="K117" s="35">
        <v>6.0</v>
      </c>
      <c r="L117" s="93">
        <v>6.0</v>
      </c>
      <c r="M117" s="37"/>
      <c r="N117" s="37"/>
      <c r="O117" s="37"/>
    </row>
    <row r="118">
      <c r="C118" s="31" t="s">
        <v>549</v>
      </c>
      <c r="D118" s="37"/>
      <c r="G118" s="31" t="s">
        <v>550</v>
      </c>
      <c r="H118" s="86"/>
      <c r="I118" s="86" t="s">
        <v>297</v>
      </c>
      <c r="J118" s="35" t="s">
        <v>313</v>
      </c>
      <c r="K118" s="35">
        <v>1.5</v>
      </c>
      <c r="L118" s="31">
        <v>1.5</v>
      </c>
      <c r="M118" s="37"/>
      <c r="N118" s="37"/>
      <c r="O118" s="37"/>
    </row>
    <row r="119">
      <c r="C119" s="31" t="s">
        <v>551</v>
      </c>
      <c r="D119" s="37"/>
      <c r="G119" s="31" t="s">
        <v>552</v>
      </c>
      <c r="H119" s="86"/>
      <c r="I119" s="86" t="s">
        <v>297</v>
      </c>
      <c r="J119" s="35" t="s">
        <v>313</v>
      </c>
      <c r="K119" s="35">
        <v>1.0</v>
      </c>
      <c r="L119" s="93">
        <v>1.0</v>
      </c>
      <c r="M119" s="37"/>
      <c r="N119" s="37"/>
      <c r="O119" s="37"/>
    </row>
    <row r="120">
      <c r="C120" s="31" t="s">
        <v>553</v>
      </c>
      <c r="D120" s="37"/>
      <c r="G120" s="31" t="s">
        <v>554</v>
      </c>
      <c r="H120" s="35"/>
      <c r="I120" s="35" t="s">
        <v>243</v>
      </c>
      <c r="J120" s="35" t="s">
        <v>323</v>
      </c>
      <c r="K120" s="35" t="b">
        <v>0</v>
      </c>
      <c r="L120" s="88" t="s">
        <v>555</v>
      </c>
      <c r="M120" s="37"/>
      <c r="N120" s="37"/>
      <c r="O120" s="37"/>
    </row>
    <row r="121">
      <c r="C121" s="31" t="s">
        <v>556</v>
      </c>
      <c r="D121" s="37"/>
      <c r="G121" s="31" t="s">
        <v>557</v>
      </c>
      <c r="H121" s="35"/>
      <c r="I121" s="35" t="s">
        <v>243</v>
      </c>
      <c r="J121" s="35" t="s">
        <v>323</v>
      </c>
      <c r="K121" s="35" t="b">
        <v>0</v>
      </c>
      <c r="L121" s="88" t="s">
        <v>555</v>
      </c>
      <c r="M121" s="37"/>
      <c r="N121" s="37"/>
      <c r="O121" s="37"/>
    </row>
    <row r="122">
      <c r="C122" s="42" t="s">
        <v>558</v>
      </c>
      <c r="D122" s="45"/>
      <c r="G122" s="46" t="s">
        <v>559</v>
      </c>
      <c r="H122" s="43"/>
      <c r="I122" s="43" t="s">
        <v>243</v>
      </c>
      <c r="J122" s="43" t="s">
        <v>323</v>
      </c>
      <c r="K122" s="43" t="b">
        <v>0</v>
      </c>
      <c r="L122" s="42" t="b">
        <v>0</v>
      </c>
      <c r="M122" s="42" t="s">
        <v>560</v>
      </c>
      <c r="N122" s="42"/>
      <c r="O122" s="42"/>
    </row>
    <row r="123">
      <c r="C123" s="31" t="s">
        <v>561</v>
      </c>
      <c r="D123" s="37"/>
      <c r="G123" s="92" t="s">
        <v>562</v>
      </c>
      <c r="H123" s="35"/>
      <c r="I123" s="35" t="s">
        <v>261</v>
      </c>
      <c r="J123" s="35" t="s">
        <v>313</v>
      </c>
      <c r="K123" s="35">
        <v>1.0</v>
      </c>
      <c r="L123" s="31">
        <v>1.0</v>
      </c>
      <c r="M123" s="31" t="s">
        <v>563</v>
      </c>
      <c r="N123" s="31"/>
      <c r="O123" s="31"/>
    </row>
    <row r="124">
      <c r="C124" s="31" t="s">
        <v>564</v>
      </c>
      <c r="D124" s="37"/>
      <c r="G124" s="31" t="s">
        <v>564</v>
      </c>
      <c r="H124" s="35"/>
      <c r="I124" s="35" t="s">
        <v>261</v>
      </c>
      <c r="J124" s="35" t="s">
        <v>313</v>
      </c>
      <c r="K124" s="35" t="s">
        <v>565</v>
      </c>
      <c r="L124" s="31">
        <v>0.0</v>
      </c>
      <c r="M124" s="31" t="s">
        <v>566</v>
      </c>
      <c r="N124" s="31"/>
      <c r="O124" s="31"/>
    </row>
    <row r="125">
      <c r="C125" s="31" t="s">
        <v>567</v>
      </c>
      <c r="D125" s="37"/>
      <c r="G125" s="31" t="s">
        <v>568</v>
      </c>
      <c r="H125" s="35"/>
      <c r="I125" s="35" t="s">
        <v>289</v>
      </c>
      <c r="J125" s="35" t="s">
        <v>530</v>
      </c>
      <c r="K125" s="35" t="s">
        <v>565</v>
      </c>
      <c r="L125" s="31" t="s">
        <v>569</v>
      </c>
      <c r="M125" s="31" t="s">
        <v>570</v>
      </c>
      <c r="N125" s="31"/>
      <c r="O125" s="31"/>
    </row>
    <row r="126">
      <c r="A126" s="12"/>
      <c r="B126" s="42" t="s">
        <v>571</v>
      </c>
      <c r="C126" s="42"/>
      <c r="D126" s="42"/>
      <c r="E126" s="42"/>
      <c r="F126" s="42" t="s">
        <v>572</v>
      </c>
      <c r="H126" s="42"/>
      <c r="I126" s="43" t="s">
        <v>289</v>
      </c>
      <c r="J126" s="43" t="s">
        <v>368</v>
      </c>
      <c r="K126" s="43"/>
      <c r="L126" s="45"/>
      <c r="M126" s="14"/>
      <c r="N126" s="14"/>
      <c r="O126" s="14"/>
    </row>
    <row r="127">
      <c r="A127" s="12"/>
      <c r="B127" s="42"/>
      <c r="C127" s="42" t="s">
        <v>573</v>
      </c>
      <c r="D127" s="42"/>
      <c r="E127" s="42"/>
      <c r="F127" s="42"/>
      <c r="G127" s="42" t="s">
        <v>574</v>
      </c>
      <c r="H127" s="14"/>
      <c r="I127" s="95" t="s">
        <v>19</v>
      </c>
      <c r="J127" s="43" t="s">
        <v>318</v>
      </c>
      <c r="K127" s="43"/>
      <c r="L127" s="42" t="s">
        <v>575</v>
      </c>
      <c r="M127" s="14"/>
      <c r="N127" s="14"/>
      <c r="O127" s="14"/>
    </row>
    <row r="128">
      <c r="A128" s="12"/>
      <c r="B128" s="42"/>
      <c r="C128" s="42" t="s">
        <v>576</v>
      </c>
      <c r="D128" s="42"/>
      <c r="E128" s="42"/>
      <c r="F128" s="42"/>
      <c r="G128" s="42" t="s">
        <v>577</v>
      </c>
      <c r="H128" s="14"/>
      <c r="I128" s="96" t="s">
        <v>297</v>
      </c>
      <c r="J128" s="43" t="s">
        <v>313</v>
      </c>
      <c r="K128" s="43">
        <v>0.3</v>
      </c>
      <c r="L128" s="42">
        <v>0.3</v>
      </c>
      <c r="M128" s="14"/>
      <c r="N128" s="14"/>
      <c r="O128" s="14"/>
    </row>
    <row r="129">
      <c r="A129" s="12"/>
      <c r="B129" s="42"/>
      <c r="C129" s="42" t="s">
        <v>456</v>
      </c>
      <c r="D129" s="42"/>
      <c r="E129" s="42"/>
      <c r="F129" s="42"/>
      <c r="G129" s="42" t="s">
        <v>578</v>
      </c>
      <c r="H129" s="14"/>
      <c r="I129" s="96" t="s">
        <v>297</v>
      </c>
      <c r="J129" s="43" t="s">
        <v>313</v>
      </c>
      <c r="K129" s="43"/>
      <c r="L129" s="42">
        <v>2157.5</v>
      </c>
      <c r="M129" s="14"/>
      <c r="N129" s="14"/>
      <c r="O129" s="14"/>
    </row>
    <row r="130">
      <c r="A130" s="12"/>
      <c r="B130" s="42"/>
      <c r="C130" s="42" t="s">
        <v>579</v>
      </c>
      <c r="D130" s="42"/>
      <c r="E130" s="42"/>
      <c r="F130" s="42"/>
      <c r="G130" s="42" t="s">
        <v>387</v>
      </c>
      <c r="H130" s="14"/>
      <c r="I130" s="95" t="s">
        <v>19</v>
      </c>
      <c r="J130" s="43" t="s">
        <v>318</v>
      </c>
      <c r="K130" s="43"/>
      <c r="L130" s="42" t="s">
        <v>40</v>
      </c>
      <c r="M130" s="14"/>
      <c r="N130" s="14"/>
      <c r="O130" s="14"/>
    </row>
    <row r="131">
      <c r="A131" s="12"/>
      <c r="B131" s="42"/>
      <c r="C131" s="42" t="s">
        <v>580</v>
      </c>
      <c r="D131" s="42"/>
      <c r="E131" s="42"/>
      <c r="F131" s="42"/>
      <c r="G131" s="42" t="s">
        <v>581</v>
      </c>
      <c r="H131" s="14"/>
      <c r="I131" s="95" t="s">
        <v>19</v>
      </c>
      <c r="J131" s="43" t="s">
        <v>318</v>
      </c>
      <c r="K131" s="43"/>
      <c r="L131" s="42" t="s">
        <v>582</v>
      </c>
      <c r="M131" s="14"/>
      <c r="N131" s="14"/>
      <c r="O131" s="14"/>
    </row>
    <row r="132">
      <c r="A132" s="12"/>
      <c r="B132" s="42"/>
      <c r="C132" s="42" t="s">
        <v>583</v>
      </c>
      <c r="D132" s="42"/>
      <c r="E132" s="42"/>
      <c r="F132" s="42"/>
      <c r="G132" s="42" t="s">
        <v>584</v>
      </c>
      <c r="H132" s="14"/>
      <c r="I132" s="43" t="s">
        <v>243</v>
      </c>
      <c r="J132" s="43" t="s">
        <v>323</v>
      </c>
      <c r="K132" s="43"/>
      <c r="L132" s="42" t="b">
        <v>1</v>
      </c>
      <c r="M132" s="14"/>
      <c r="N132" s="14"/>
      <c r="O132" s="14"/>
    </row>
    <row r="133">
      <c r="A133" s="12"/>
      <c r="B133" s="42"/>
      <c r="C133" s="42" t="s">
        <v>585</v>
      </c>
      <c r="D133" s="42"/>
      <c r="E133" s="42"/>
      <c r="F133" s="42"/>
      <c r="G133" s="42" t="s">
        <v>586</v>
      </c>
      <c r="H133" s="14"/>
      <c r="I133" s="96" t="s">
        <v>297</v>
      </c>
      <c r="J133" s="43" t="s">
        <v>313</v>
      </c>
      <c r="K133" s="43">
        <v>2.56</v>
      </c>
      <c r="L133" s="42">
        <v>2.56</v>
      </c>
      <c r="M133" s="14"/>
      <c r="N133" s="14"/>
      <c r="O133" s="14"/>
    </row>
    <row r="134">
      <c r="A134" s="3" t="s">
        <v>144</v>
      </c>
      <c r="B134" s="31"/>
      <c r="C134" s="31"/>
      <c r="D134" s="31"/>
      <c r="E134" s="54" t="s">
        <v>587</v>
      </c>
      <c r="F134" s="54"/>
      <c r="G134" s="54"/>
      <c r="H134" s="54"/>
      <c r="I134" s="57" t="s">
        <v>525</v>
      </c>
      <c r="J134" s="57" t="s">
        <v>412</v>
      </c>
      <c r="K134" s="57" t="s">
        <v>565</v>
      </c>
      <c r="L134" s="55"/>
    </row>
    <row r="135">
      <c r="A135" s="31"/>
      <c r="B135" s="31" t="s">
        <v>588</v>
      </c>
      <c r="C135" s="31"/>
      <c r="D135" s="31"/>
      <c r="E135" s="54"/>
      <c r="F135" s="54" t="s">
        <v>589</v>
      </c>
      <c r="G135" s="54"/>
      <c r="H135" s="54"/>
      <c r="I135" s="57" t="s">
        <v>525</v>
      </c>
      <c r="J135" s="57" t="s">
        <v>412</v>
      </c>
      <c r="K135" s="57" t="s">
        <v>565</v>
      </c>
      <c r="L135" s="55"/>
    </row>
    <row r="136">
      <c r="A136" s="31"/>
      <c r="B136" s="31"/>
      <c r="C136" s="31" t="s">
        <v>590</v>
      </c>
      <c r="D136" s="31"/>
      <c r="E136" s="54"/>
      <c r="F136" s="54"/>
      <c r="G136" s="97" t="s">
        <v>591</v>
      </c>
      <c r="H136" s="54"/>
      <c r="I136" s="57" t="s">
        <v>243</v>
      </c>
      <c r="J136" s="57" t="s">
        <v>323</v>
      </c>
      <c r="K136" s="57" t="b">
        <v>1</v>
      </c>
      <c r="L136" s="98" t="s">
        <v>534</v>
      </c>
    </row>
    <row r="137">
      <c r="A137" s="31"/>
      <c r="B137" s="31" t="s">
        <v>592</v>
      </c>
      <c r="C137" s="31"/>
      <c r="D137" s="31"/>
      <c r="E137" s="54"/>
      <c r="F137" s="42" t="s">
        <v>593</v>
      </c>
      <c r="G137" s="54"/>
      <c r="H137" s="54"/>
      <c r="I137" s="57" t="s">
        <v>525</v>
      </c>
      <c r="J137" s="57" t="s">
        <v>412</v>
      </c>
      <c r="K137" s="57" t="s">
        <v>565</v>
      </c>
      <c r="L137" s="55"/>
    </row>
    <row r="138">
      <c r="A138" s="31"/>
      <c r="B138" s="31"/>
      <c r="C138" s="31" t="s">
        <v>594</v>
      </c>
      <c r="D138" s="31"/>
      <c r="E138" s="54"/>
      <c r="G138" s="97" t="s">
        <v>595</v>
      </c>
      <c r="H138" s="54"/>
      <c r="I138" s="57" t="s">
        <v>243</v>
      </c>
      <c r="J138" s="57" t="s">
        <v>323</v>
      </c>
      <c r="K138" s="57" t="b">
        <v>1</v>
      </c>
      <c r="L138" s="98" t="s">
        <v>534</v>
      </c>
    </row>
    <row r="139">
      <c r="A139" s="31"/>
      <c r="B139" s="31"/>
      <c r="C139" s="31" t="s">
        <v>596</v>
      </c>
      <c r="D139" s="31"/>
      <c r="E139" s="54"/>
      <c r="F139" s="54"/>
      <c r="G139" s="97" t="s">
        <v>597</v>
      </c>
      <c r="H139" s="54"/>
      <c r="I139" s="57" t="s">
        <v>243</v>
      </c>
      <c r="J139" s="57" t="s">
        <v>323</v>
      </c>
      <c r="K139" s="57" t="b">
        <v>1</v>
      </c>
      <c r="L139" s="98" t="s">
        <v>534</v>
      </c>
    </row>
    <row r="140">
      <c r="A140" s="31"/>
      <c r="B140" s="31"/>
      <c r="C140" s="31" t="s">
        <v>598</v>
      </c>
      <c r="D140" s="31"/>
      <c r="E140" s="54"/>
      <c r="F140" s="54"/>
      <c r="G140" s="97" t="s">
        <v>599</v>
      </c>
      <c r="H140" s="54"/>
      <c r="I140" s="57" t="s">
        <v>243</v>
      </c>
      <c r="J140" s="57" t="s">
        <v>323</v>
      </c>
      <c r="K140" s="57" t="b">
        <v>1</v>
      </c>
      <c r="L140" s="98" t="s">
        <v>534</v>
      </c>
    </row>
    <row r="141">
      <c r="A141" s="31"/>
      <c r="B141" s="31"/>
      <c r="C141" s="31" t="s">
        <v>600</v>
      </c>
      <c r="D141" s="31"/>
      <c r="E141" s="54"/>
      <c r="F141" s="54"/>
      <c r="G141" s="97" t="s">
        <v>601</v>
      </c>
      <c r="H141" s="54"/>
      <c r="I141" s="57" t="s">
        <v>243</v>
      </c>
      <c r="J141" s="57" t="s">
        <v>323</v>
      </c>
      <c r="K141" s="57" t="b">
        <v>1</v>
      </c>
      <c r="L141" s="98" t="s">
        <v>534</v>
      </c>
    </row>
    <row r="142">
      <c r="A142" s="31"/>
      <c r="B142" s="3" t="s">
        <v>186</v>
      </c>
      <c r="C142" s="31"/>
      <c r="D142" s="31"/>
      <c r="E142" s="54"/>
      <c r="F142" s="54" t="s">
        <v>602</v>
      </c>
      <c r="G142" s="54"/>
      <c r="H142" s="54"/>
      <c r="I142" s="57" t="s">
        <v>525</v>
      </c>
      <c r="J142" s="57" t="s">
        <v>412</v>
      </c>
      <c r="K142" s="57" t="s">
        <v>565</v>
      </c>
      <c r="L142" s="55"/>
    </row>
    <row r="143">
      <c r="A143" s="31"/>
      <c r="C143" s="3" t="s">
        <v>603</v>
      </c>
      <c r="D143" s="31"/>
      <c r="E143" s="54"/>
      <c r="F143" s="54"/>
      <c r="G143" s="97" t="s">
        <v>604</v>
      </c>
      <c r="H143" s="54"/>
      <c r="I143" s="57" t="s">
        <v>243</v>
      </c>
      <c r="J143" s="57" t="s">
        <v>323</v>
      </c>
      <c r="K143" s="57" t="b">
        <v>1</v>
      </c>
      <c r="L143" s="98" t="s">
        <v>534</v>
      </c>
    </row>
    <row r="144">
      <c r="A144" s="31"/>
      <c r="B144" s="31" t="s">
        <v>605</v>
      </c>
      <c r="C144" s="31"/>
      <c r="D144" s="31"/>
      <c r="E144" s="54"/>
      <c r="F144" s="54" t="s">
        <v>606</v>
      </c>
      <c r="G144" s="54"/>
      <c r="H144" s="54"/>
      <c r="I144" s="57" t="s">
        <v>525</v>
      </c>
      <c r="J144" s="57" t="s">
        <v>412</v>
      </c>
      <c r="K144" s="57" t="s">
        <v>565</v>
      </c>
      <c r="L144" s="55"/>
    </row>
    <row r="145">
      <c r="A145" s="31"/>
      <c r="B145" s="31"/>
      <c r="C145" s="31" t="s">
        <v>607</v>
      </c>
      <c r="D145" s="31"/>
      <c r="E145" s="54"/>
      <c r="F145" s="54"/>
      <c r="G145" s="97" t="s">
        <v>608</v>
      </c>
      <c r="H145" s="54"/>
      <c r="I145" s="57" t="s">
        <v>243</v>
      </c>
      <c r="J145" s="57" t="s">
        <v>323</v>
      </c>
      <c r="K145" s="57" t="b">
        <v>1</v>
      </c>
      <c r="L145" s="98" t="s">
        <v>534</v>
      </c>
    </row>
    <row r="146">
      <c r="A146" s="31"/>
      <c r="B146" s="99"/>
      <c r="C146" s="99" t="s">
        <v>609</v>
      </c>
      <c r="D146" s="99"/>
      <c r="E146" s="54"/>
      <c r="F146" s="54"/>
      <c r="G146" s="97" t="s">
        <v>610</v>
      </c>
      <c r="H146" s="54"/>
      <c r="I146" s="57" t="s">
        <v>243</v>
      </c>
      <c r="J146" s="57" t="s">
        <v>323</v>
      </c>
      <c r="K146" s="57" t="b">
        <v>1</v>
      </c>
      <c r="L146" s="98" t="s">
        <v>534</v>
      </c>
    </row>
    <row r="147">
      <c r="A147" s="31"/>
      <c r="B147" s="99"/>
      <c r="C147" s="99" t="s">
        <v>611</v>
      </c>
      <c r="D147" s="99"/>
      <c r="E147" s="54"/>
      <c r="F147" s="54"/>
      <c r="G147" s="97" t="s">
        <v>612</v>
      </c>
      <c r="H147" s="54"/>
      <c r="I147" s="56" t="s">
        <v>19</v>
      </c>
      <c r="J147" s="57" t="s">
        <v>318</v>
      </c>
      <c r="K147" s="97" t="s">
        <v>613</v>
      </c>
      <c r="L147" s="97" t="s">
        <v>613</v>
      </c>
    </row>
    <row r="148">
      <c r="A148" s="31"/>
      <c r="B148" s="99"/>
      <c r="C148" s="99" t="s">
        <v>454</v>
      </c>
      <c r="D148" s="99"/>
      <c r="E148" s="54"/>
      <c r="F148" s="54"/>
      <c r="G148" s="97" t="s">
        <v>455</v>
      </c>
      <c r="H148" s="54"/>
      <c r="I148" s="57" t="s">
        <v>289</v>
      </c>
      <c r="J148" s="100" t="s">
        <v>530</v>
      </c>
      <c r="K148" s="57"/>
      <c r="L148" s="97" t="s">
        <v>614</v>
      </c>
    </row>
    <row r="149">
      <c r="A149" s="31"/>
      <c r="B149" s="99" t="s">
        <v>615</v>
      </c>
      <c r="C149" s="99"/>
      <c r="D149" s="99"/>
      <c r="E149" s="54"/>
      <c r="F149" s="54" t="s">
        <v>616</v>
      </c>
      <c r="G149" s="54"/>
      <c r="H149" s="54"/>
      <c r="I149" s="57" t="s">
        <v>525</v>
      </c>
      <c r="J149" s="57" t="s">
        <v>412</v>
      </c>
      <c r="K149" s="57" t="s">
        <v>565</v>
      </c>
      <c r="L149" s="55"/>
    </row>
    <row r="150">
      <c r="A150" s="31"/>
      <c r="B150" s="99"/>
      <c r="C150" s="99" t="s">
        <v>617</v>
      </c>
      <c r="D150" s="99"/>
      <c r="E150" s="54"/>
      <c r="F150" s="54"/>
      <c r="G150" s="97" t="s">
        <v>618</v>
      </c>
      <c r="H150" s="54"/>
      <c r="I150" s="57" t="s">
        <v>243</v>
      </c>
      <c r="J150" s="57" t="s">
        <v>323</v>
      </c>
      <c r="K150" s="57" t="b">
        <v>1</v>
      </c>
      <c r="L150" s="98" t="s">
        <v>534</v>
      </c>
      <c r="M150" s="101"/>
      <c r="N150" s="14"/>
      <c r="O150" s="14"/>
    </row>
    <row r="151">
      <c r="A151" s="31"/>
      <c r="B151" s="99"/>
      <c r="C151" s="99" t="s">
        <v>619</v>
      </c>
      <c r="D151" s="99"/>
      <c r="E151" s="54"/>
      <c r="F151" s="54"/>
      <c r="G151" s="97" t="s">
        <v>620</v>
      </c>
      <c r="H151" s="54"/>
      <c r="I151" s="57" t="s">
        <v>243</v>
      </c>
      <c r="J151" s="57" t="s">
        <v>323</v>
      </c>
      <c r="K151" s="57" t="b">
        <v>1</v>
      </c>
      <c r="L151" s="98" t="s">
        <v>534</v>
      </c>
      <c r="M151" s="101"/>
      <c r="N151" s="14"/>
      <c r="O151" s="14"/>
    </row>
    <row r="152">
      <c r="A152" s="31"/>
      <c r="B152" s="99"/>
      <c r="C152" s="99" t="s">
        <v>621</v>
      </c>
      <c r="D152" s="99"/>
      <c r="E152" s="54"/>
      <c r="F152" s="54"/>
      <c r="G152" s="97" t="s">
        <v>622</v>
      </c>
      <c r="H152" s="54"/>
      <c r="I152" s="56" t="s">
        <v>19</v>
      </c>
      <c r="J152" s="57" t="s">
        <v>318</v>
      </c>
      <c r="K152" s="57" t="s">
        <v>565</v>
      </c>
      <c r="L152" s="97" t="s">
        <v>623</v>
      </c>
      <c r="M152" s="101" t="s">
        <v>624</v>
      </c>
      <c r="N152" s="14"/>
      <c r="O152" s="14"/>
    </row>
    <row r="153">
      <c r="A153" s="31"/>
      <c r="B153" s="99"/>
      <c r="C153" s="99" t="s">
        <v>625</v>
      </c>
      <c r="D153" s="99"/>
      <c r="E153" s="54"/>
      <c r="F153" s="54"/>
      <c r="G153" s="97" t="s">
        <v>626</v>
      </c>
      <c r="H153" s="54"/>
      <c r="I153" s="57" t="s">
        <v>289</v>
      </c>
      <c r="J153" s="100" t="s">
        <v>530</v>
      </c>
      <c r="K153" s="57" t="s">
        <v>565</v>
      </c>
      <c r="L153" s="97" t="s">
        <v>627</v>
      </c>
      <c r="M153" s="101" t="s">
        <v>628</v>
      </c>
      <c r="N153" s="14"/>
      <c r="O153" s="14"/>
    </row>
    <row r="154">
      <c r="A154" s="31"/>
      <c r="B154" s="99"/>
      <c r="C154" s="99" t="s">
        <v>629</v>
      </c>
      <c r="D154" s="99"/>
      <c r="E154" s="54"/>
      <c r="F154" s="54"/>
      <c r="G154" s="97" t="s">
        <v>630</v>
      </c>
      <c r="H154" s="54"/>
      <c r="I154" s="57" t="s">
        <v>243</v>
      </c>
      <c r="J154" s="57" t="s">
        <v>323</v>
      </c>
      <c r="K154" s="57" t="b">
        <v>1</v>
      </c>
      <c r="L154" s="98" t="s">
        <v>534</v>
      </c>
      <c r="M154" s="101"/>
      <c r="N154" s="14"/>
      <c r="O154" s="14"/>
    </row>
    <row r="155">
      <c r="A155" s="31"/>
      <c r="B155" s="99"/>
      <c r="C155" s="99" t="s">
        <v>631</v>
      </c>
      <c r="D155" s="99"/>
      <c r="E155" s="54"/>
      <c r="F155" s="54"/>
      <c r="G155" s="97" t="s">
        <v>632</v>
      </c>
      <c r="H155" s="54"/>
      <c r="I155" s="57" t="s">
        <v>243</v>
      </c>
      <c r="J155" s="57" t="s">
        <v>323</v>
      </c>
      <c r="K155" s="57" t="b">
        <v>1</v>
      </c>
      <c r="L155" s="98" t="s">
        <v>534</v>
      </c>
      <c r="M155" s="101"/>
      <c r="N155" s="14"/>
      <c r="O155" s="14"/>
    </row>
    <row r="156">
      <c r="A156" s="31"/>
      <c r="B156" s="99"/>
      <c r="C156" s="99" t="s">
        <v>633</v>
      </c>
      <c r="D156" s="99"/>
      <c r="E156" s="54"/>
      <c r="F156" s="54"/>
      <c r="G156" s="97" t="s">
        <v>634</v>
      </c>
      <c r="H156" s="54"/>
      <c r="I156" s="56" t="s">
        <v>19</v>
      </c>
      <c r="J156" s="57" t="s">
        <v>318</v>
      </c>
      <c r="K156" s="57" t="s">
        <v>565</v>
      </c>
      <c r="L156" s="97" t="s">
        <v>623</v>
      </c>
      <c r="M156" s="101" t="s">
        <v>624</v>
      </c>
      <c r="N156" s="14"/>
      <c r="O156" s="14"/>
    </row>
    <row r="157">
      <c r="A157" s="31"/>
      <c r="B157" s="99"/>
      <c r="C157" s="99" t="s">
        <v>635</v>
      </c>
      <c r="D157" s="99"/>
      <c r="E157" s="54"/>
      <c r="F157" s="54"/>
      <c r="G157" s="97" t="s">
        <v>636</v>
      </c>
      <c r="H157" s="54"/>
      <c r="I157" s="57" t="s">
        <v>289</v>
      </c>
      <c r="J157" s="100" t="s">
        <v>530</v>
      </c>
      <c r="K157" s="57" t="s">
        <v>565</v>
      </c>
      <c r="L157" s="97" t="s">
        <v>627</v>
      </c>
      <c r="M157" s="101" t="s">
        <v>628</v>
      </c>
      <c r="N157" s="14"/>
      <c r="O157" s="14"/>
    </row>
    <row r="158">
      <c r="A158" s="31"/>
      <c r="B158" s="99" t="s">
        <v>150</v>
      </c>
      <c r="C158" s="99"/>
      <c r="D158" s="99"/>
      <c r="E158" s="54" t="s">
        <v>637</v>
      </c>
      <c r="F158" s="59"/>
      <c r="G158" s="54"/>
      <c r="H158" s="54"/>
      <c r="I158" s="57" t="s">
        <v>525</v>
      </c>
      <c r="J158" s="57" t="s">
        <v>412</v>
      </c>
      <c r="K158" s="57" t="s">
        <v>565</v>
      </c>
      <c r="L158" s="97" t="s">
        <v>565</v>
      </c>
      <c r="M158" s="14"/>
      <c r="N158" s="14"/>
      <c r="O158" s="14"/>
    </row>
    <row r="159">
      <c r="A159" s="31"/>
      <c r="B159" s="26"/>
      <c r="C159" s="99" t="s">
        <v>638</v>
      </c>
      <c r="D159" s="99"/>
      <c r="E159" s="54"/>
      <c r="F159" s="97" t="s">
        <v>639</v>
      </c>
      <c r="G159" s="54"/>
      <c r="H159" s="54"/>
      <c r="I159" s="57" t="s">
        <v>243</v>
      </c>
      <c r="J159" s="57" t="s">
        <v>323</v>
      </c>
      <c r="K159" s="57" t="b">
        <v>1</v>
      </c>
      <c r="L159" s="98" t="s">
        <v>534</v>
      </c>
      <c r="M159" s="102"/>
      <c r="N159" s="14"/>
      <c r="O159" s="14"/>
    </row>
    <row r="160">
      <c r="A160" s="31"/>
      <c r="B160" s="26"/>
      <c r="C160" s="99" t="s">
        <v>640</v>
      </c>
      <c r="D160" s="99"/>
      <c r="E160" s="54"/>
      <c r="F160" s="97" t="s">
        <v>641</v>
      </c>
      <c r="G160" s="54"/>
      <c r="H160" s="54"/>
      <c r="I160" s="57" t="s">
        <v>243</v>
      </c>
      <c r="J160" s="57" t="s">
        <v>323</v>
      </c>
      <c r="K160" s="57" t="b">
        <v>1</v>
      </c>
      <c r="L160" s="98" t="s">
        <v>534</v>
      </c>
      <c r="M160" s="102"/>
      <c r="N160" s="14"/>
      <c r="O160" s="14"/>
    </row>
    <row r="161">
      <c r="A161" s="31"/>
      <c r="B161" s="26"/>
      <c r="C161" s="99" t="s">
        <v>642</v>
      </c>
      <c r="D161" s="99"/>
      <c r="E161" s="54"/>
      <c r="F161" s="97" t="s">
        <v>643</v>
      </c>
      <c r="G161" s="54"/>
      <c r="H161" s="54"/>
      <c r="I161" s="56" t="s">
        <v>19</v>
      </c>
      <c r="J161" s="57" t="s">
        <v>318</v>
      </c>
      <c r="K161" s="57"/>
      <c r="L161" s="97" t="s">
        <v>644</v>
      </c>
      <c r="M161" s="102" t="s">
        <v>645</v>
      </c>
      <c r="N161" s="14"/>
      <c r="O161" s="14"/>
    </row>
    <row r="162">
      <c r="A162" s="31"/>
      <c r="B162" s="26"/>
      <c r="C162" s="99" t="s">
        <v>646</v>
      </c>
      <c r="D162" s="99"/>
      <c r="E162" s="54"/>
      <c r="F162" s="97" t="s">
        <v>647</v>
      </c>
      <c r="G162" s="54"/>
      <c r="H162" s="54"/>
      <c r="I162" s="57" t="s">
        <v>289</v>
      </c>
      <c r="J162" s="57" t="s">
        <v>368</v>
      </c>
      <c r="K162" s="100" t="s">
        <v>565</v>
      </c>
      <c r="L162" s="97" t="s">
        <v>565</v>
      </c>
      <c r="M162" s="12"/>
      <c r="N162" s="14"/>
      <c r="O162" s="14"/>
    </row>
    <row r="163">
      <c r="A163" s="31"/>
      <c r="B163" s="99"/>
      <c r="C163" s="26"/>
      <c r="D163" s="99" t="s">
        <v>648</v>
      </c>
      <c r="E163" s="59"/>
      <c r="F163" s="54"/>
      <c r="G163" s="97" t="s">
        <v>649</v>
      </c>
      <c r="H163" s="54"/>
      <c r="I163" s="56" t="s">
        <v>19</v>
      </c>
      <c r="J163" s="57" t="s">
        <v>318</v>
      </c>
      <c r="K163" s="57"/>
      <c r="L163" s="97">
        <v>2.020101E7</v>
      </c>
      <c r="M163" s="12"/>
      <c r="N163" s="14"/>
      <c r="O163" s="14"/>
    </row>
    <row r="164">
      <c r="A164" s="31"/>
      <c r="B164" s="99"/>
      <c r="C164" s="26"/>
      <c r="D164" s="11" t="s">
        <v>456</v>
      </c>
      <c r="E164" s="59"/>
      <c r="F164" s="54"/>
      <c r="G164" s="54" t="s">
        <v>578</v>
      </c>
      <c r="H164" s="54"/>
      <c r="I164" s="56" t="s">
        <v>19</v>
      </c>
      <c r="J164" s="57" t="s">
        <v>318</v>
      </c>
      <c r="K164" s="57"/>
      <c r="L164" s="97" t="s">
        <v>40</v>
      </c>
      <c r="M164" s="12"/>
      <c r="N164" s="14"/>
      <c r="O164" s="14"/>
    </row>
    <row r="165">
      <c r="A165" s="31"/>
      <c r="B165" s="99"/>
      <c r="C165" s="26"/>
      <c r="D165" s="11" t="s">
        <v>573</v>
      </c>
      <c r="E165" s="59"/>
      <c r="F165" s="54"/>
      <c r="G165" s="54" t="s">
        <v>574</v>
      </c>
      <c r="H165" s="54"/>
      <c r="I165" s="56" t="s">
        <v>19</v>
      </c>
      <c r="J165" s="57" t="s">
        <v>318</v>
      </c>
      <c r="K165" s="57"/>
      <c r="L165" s="97" t="s">
        <v>575</v>
      </c>
      <c r="M165" s="12"/>
      <c r="N165" s="14"/>
      <c r="O165" s="14"/>
    </row>
    <row r="166">
      <c r="A166" s="31"/>
      <c r="B166" s="99"/>
      <c r="C166" s="26"/>
      <c r="D166" s="11" t="s">
        <v>650</v>
      </c>
      <c r="E166" s="59"/>
      <c r="F166" s="54"/>
      <c r="G166" s="54" t="s">
        <v>651</v>
      </c>
      <c r="H166" s="54"/>
      <c r="I166" s="56" t="s">
        <v>19</v>
      </c>
      <c r="J166" s="57" t="s">
        <v>318</v>
      </c>
      <c r="K166" s="57"/>
      <c r="L166" s="97" t="s">
        <v>652</v>
      </c>
      <c r="M166" s="12"/>
      <c r="N166" s="14"/>
      <c r="O166" s="14"/>
    </row>
    <row r="167">
      <c r="A167" s="46"/>
      <c r="B167" s="103"/>
      <c r="C167" s="104" t="s">
        <v>653</v>
      </c>
      <c r="D167" s="105"/>
      <c r="E167" s="104"/>
      <c r="F167" s="104" t="s">
        <v>654</v>
      </c>
      <c r="G167" s="104"/>
      <c r="H167" s="104"/>
      <c r="I167" s="106" t="s">
        <v>243</v>
      </c>
      <c r="J167" s="106" t="s">
        <v>323</v>
      </c>
      <c r="K167" s="106" t="b">
        <v>1</v>
      </c>
      <c r="L167" s="107" t="s">
        <v>534</v>
      </c>
      <c r="M167" s="108"/>
      <c r="N167" s="103"/>
      <c r="O167" s="103"/>
    </row>
    <row r="168">
      <c r="A168" s="46"/>
      <c r="B168" s="103"/>
      <c r="C168" s="104" t="s">
        <v>655</v>
      </c>
      <c r="D168" s="105"/>
      <c r="E168" s="104"/>
      <c r="F168" s="104" t="s">
        <v>656</v>
      </c>
      <c r="G168" s="104"/>
      <c r="H168" s="104"/>
      <c r="I168" s="106" t="s">
        <v>243</v>
      </c>
      <c r="J168" s="106" t="s">
        <v>323</v>
      </c>
      <c r="K168" s="106" t="b">
        <v>1</v>
      </c>
      <c r="L168" s="107" t="s">
        <v>534</v>
      </c>
      <c r="M168" s="108"/>
      <c r="N168" s="103"/>
      <c r="O168" s="103"/>
    </row>
    <row r="169">
      <c r="A169" s="46"/>
      <c r="B169" s="103"/>
      <c r="C169" s="104" t="s">
        <v>657</v>
      </c>
      <c r="D169" s="105"/>
      <c r="E169" s="104"/>
      <c r="F169" s="104" t="s">
        <v>658</v>
      </c>
      <c r="G169" s="104"/>
      <c r="H169" s="104"/>
      <c r="I169" s="109" t="s">
        <v>19</v>
      </c>
      <c r="J169" s="106" t="s">
        <v>318</v>
      </c>
      <c r="K169" s="106"/>
      <c r="L169" s="104" t="s">
        <v>659</v>
      </c>
      <c r="M169" s="108" t="s">
        <v>660</v>
      </c>
      <c r="N169" s="103"/>
      <c r="O169" s="103"/>
    </row>
    <row r="170">
      <c r="A170" s="46"/>
      <c r="B170" s="103"/>
      <c r="C170" s="104" t="s">
        <v>661</v>
      </c>
      <c r="D170" s="105"/>
      <c r="E170" s="104"/>
      <c r="F170" s="104" t="s">
        <v>662</v>
      </c>
      <c r="G170" s="104"/>
      <c r="H170" s="104"/>
      <c r="I170" s="106" t="s">
        <v>289</v>
      </c>
      <c r="J170" s="106" t="s">
        <v>368</v>
      </c>
      <c r="K170" s="106" t="s">
        <v>565</v>
      </c>
      <c r="L170" s="104" t="s">
        <v>565</v>
      </c>
      <c r="M170" s="105"/>
      <c r="N170" s="103"/>
      <c r="O170" s="103"/>
    </row>
    <row r="171">
      <c r="A171" s="46"/>
      <c r="B171" s="103"/>
      <c r="C171" s="104"/>
      <c r="D171" s="99" t="s">
        <v>648</v>
      </c>
      <c r="E171" s="104"/>
      <c r="F171" s="104"/>
      <c r="G171" s="104" t="s">
        <v>649</v>
      </c>
      <c r="H171" s="104"/>
      <c r="I171" s="110" t="s">
        <v>19</v>
      </c>
      <c r="J171" s="111" t="s">
        <v>318</v>
      </c>
      <c r="K171" s="111"/>
      <c r="L171" s="99">
        <v>2.020101E7</v>
      </c>
      <c r="M171" s="112"/>
      <c r="N171" s="103"/>
      <c r="O171" s="103"/>
    </row>
    <row r="172">
      <c r="A172" s="46"/>
      <c r="B172" s="103"/>
      <c r="C172" s="104"/>
      <c r="D172" s="108" t="s">
        <v>456</v>
      </c>
      <c r="E172" s="104"/>
      <c r="F172" s="104"/>
      <c r="G172" s="104" t="s">
        <v>578</v>
      </c>
      <c r="H172" s="104"/>
      <c r="I172" s="109" t="s">
        <v>19</v>
      </c>
      <c r="J172" s="106" t="s">
        <v>318</v>
      </c>
      <c r="K172" s="106"/>
      <c r="L172" s="104" t="s">
        <v>663</v>
      </c>
      <c r="M172" s="108"/>
      <c r="N172" s="103"/>
      <c r="O172" s="103"/>
    </row>
    <row r="173">
      <c r="A173" s="46"/>
      <c r="B173" s="103"/>
      <c r="C173" s="104"/>
      <c r="D173" s="108" t="s">
        <v>573</v>
      </c>
      <c r="E173" s="104"/>
      <c r="F173" s="104"/>
      <c r="G173" s="104" t="s">
        <v>574</v>
      </c>
      <c r="H173" s="104"/>
      <c r="I173" s="109" t="s">
        <v>19</v>
      </c>
      <c r="J173" s="106" t="s">
        <v>318</v>
      </c>
      <c r="K173" s="106"/>
      <c r="L173" s="104" t="s">
        <v>575</v>
      </c>
      <c r="M173" s="108"/>
      <c r="N173" s="103"/>
      <c r="O173" s="103"/>
    </row>
    <row r="174">
      <c r="A174" s="46"/>
      <c r="B174" s="103"/>
      <c r="C174" s="104"/>
      <c r="D174" s="108" t="s">
        <v>650</v>
      </c>
      <c r="E174" s="104"/>
      <c r="F174" s="104"/>
      <c r="G174" s="104" t="s">
        <v>651</v>
      </c>
      <c r="H174" s="104"/>
      <c r="I174" s="109" t="s">
        <v>19</v>
      </c>
      <c r="J174" s="106" t="s">
        <v>318</v>
      </c>
      <c r="K174" s="106"/>
      <c r="L174" s="104" t="s">
        <v>652</v>
      </c>
      <c r="M174" s="108"/>
      <c r="N174" s="103"/>
      <c r="O174" s="103"/>
    </row>
    <row r="175">
      <c r="A175" s="46"/>
      <c r="B175" s="104" t="s">
        <v>664</v>
      </c>
      <c r="C175" s="104"/>
      <c r="D175" s="104"/>
      <c r="E175" s="104" t="s">
        <v>665</v>
      </c>
      <c r="F175" s="104"/>
      <c r="G175" s="104"/>
      <c r="H175" s="104"/>
      <c r="I175" s="106" t="s">
        <v>525</v>
      </c>
      <c r="J175" s="106" t="s">
        <v>412</v>
      </c>
      <c r="K175" s="106" t="s">
        <v>565</v>
      </c>
      <c r="L175" s="104"/>
      <c r="M175" s="105"/>
      <c r="N175" s="103"/>
      <c r="O175" s="103"/>
    </row>
    <row r="176">
      <c r="A176" s="46"/>
      <c r="B176" s="104"/>
      <c r="C176" s="104" t="s">
        <v>666</v>
      </c>
      <c r="D176" s="104"/>
      <c r="E176" s="104"/>
      <c r="F176" s="104" t="s">
        <v>667</v>
      </c>
      <c r="G176" s="104"/>
      <c r="H176" s="104"/>
      <c r="I176" s="106" t="s">
        <v>243</v>
      </c>
      <c r="J176" s="106" t="s">
        <v>323</v>
      </c>
      <c r="K176" s="106" t="b">
        <v>1</v>
      </c>
      <c r="L176" s="107" t="s">
        <v>534</v>
      </c>
      <c r="M176" s="105"/>
      <c r="N176" s="103"/>
      <c r="O176" s="103"/>
    </row>
    <row r="177">
      <c r="A177" s="46"/>
      <c r="B177" s="104"/>
      <c r="C177" s="104" t="s">
        <v>668</v>
      </c>
      <c r="D177" s="104"/>
      <c r="E177" s="104"/>
      <c r="F177" s="104" t="s">
        <v>669</v>
      </c>
      <c r="G177" s="104"/>
      <c r="H177" s="104"/>
      <c r="I177" s="109" t="s">
        <v>19</v>
      </c>
      <c r="J177" s="106" t="s">
        <v>318</v>
      </c>
      <c r="K177" s="106"/>
      <c r="L177" s="104" t="s">
        <v>670</v>
      </c>
      <c r="M177" s="108" t="s">
        <v>671</v>
      </c>
      <c r="N177" s="103"/>
      <c r="O177" s="103"/>
    </row>
    <row r="178">
      <c r="A178" s="31" t="s">
        <v>148</v>
      </c>
      <c r="B178" s="31"/>
      <c r="C178" s="31"/>
      <c r="D178" s="31"/>
      <c r="E178" s="31" t="s">
        <v>672</v>
      </c>
      <c r="F178" s="31"/>
      <c r="G178" s="31"/>
      <c r="H178" s="31"/>
      <c r="I178" s="57" t="s">
        <v>525</v>
      </c>
      <c r="J178" s="57" t="s">
        <v>412</v>
      </c>
      <c r="K178" s="57" t="s">
        <v>565</v>
      </c>
      <c r="L178" s="37"/>
    </row>
    <row r="179">
      <c r="A179" s="31"/>
      <c r="B179" s="31" t="s">
        <v>673</v>
      </c>
      <c r="C179" s="31"/>
      <c r="D179" s="31"/>
      <c r="E179" s="31"/>
      <c r="F179" s="31" t="s">
        <v>674</v>
      </c>
      <c r="G179" s="31"/>
      <c r="H179" s="31"/>
      <c r="I179" s="106" t="s">
        <v>243</v>
      </c>
      <c r="J179" s="106" t="s">
        <v>323</v>
      </c>
      <c r="K179" s="106" t="b">
        <v>1</v>
      </c>
      <c r="L179" s="37"/>
    </row>
    <row r="180">
      <c r="A180" s="31"/>
      <c r="B180" s="31" t="s">
        <v>675</v>
      </c>
      <c r="C180" s="31"/>
      <c r="D180" s="31"/>
      <c r="E180" s="31"/>
      <c r="F180" s="31" t="s">
        <v>676</v>
      </c>
      <c r="G180" s="31"/>
      <c r="H180" s="31"/>
      <c r="I180" s="106" t="s">
        <v>243</v>
      </c>
      <c r="J180" s="106" t="s">
        <v>323</v>
      </c>
      <c r="K180" s="106" t="b">
        <v>1</v>
      </c>
      <c r="L180" s="37"/>
    </row>
    <row r="181">
      <c r="A181" s="31"/>
      <c r="B181" s="31" t="s">
        <v>677</v>
      </c>
      <c r="C181" s="31"/>
      <c r="D181" s="31"/>
      <c r="E181" s="31"/>
      <c r="F181" s="31" t="s">
        <v>435</v>
      </c>
      <c r="G181" s="31"/>
      <c r="H181" s="31"/>
      <c r="I181" s="106" t="s">
        <v>243</v>
      </c>
      <c r="J181" s="106" t="s">
        <v>323</v>
      </c>
      <c r="K181" s="106" t="b">
        <v>1</v>
      </c>
      <c r="L181" s="37"/>
    </row>
    <row r="182">
      <c r="A182" s="31"/>
      <c r="B182" s="31" t="s">
        <v>678</v>
      </c>
      <c r="C182" s="31"/>
      <c r="D182" s="31"/>
      <c r="E182" s="31"/>
      <c r="F182" s="31" t="s">
        <v>679</v>
      </c>
      <c r="G182" s="31"/>
      <c r="H182" s="31"/>
      <c r="I182" s="106" t="s">
        <v>243</v>
      </c>
      <c r="J182" s="106" t="s">
        <v>323</v>
      </c>
      <c r="K182" s="106" t="b">
        <v>1</v>
      </c>
      <c r="L182" s="37"/>
    </row>
    <row r="183">
      <c r="A183" s="31"/>
      <c r="B183" s="31" t="s">
        <v>680</v>
      </c>
      <c r="C183" s="31"/>
      <c r="D183" s="31"/>
      <c r="E183" s="31"/>
      <c r="F183" s="31" t="s">
        <v>681</v>
      </c>
      <c r="G183" s="31"/>
      <c r="H183" s="31"/>
      <c r="I183" s="106" t="s">
        <v>243</v>
      </c>
      <c r="J183" s="106" t="s">
        <v>323</v>
      </c>
      <c r="K183" s="106" t="b">
        <v>1</v>
      </c>
      <c r="L183" s="37"/>
    </row>
    <row r="184">
      <c r="A184" s="31"/>
      <c r="B184" s="31" t="s">
        <v>682</v>
      </c>
      <c r="C184" s="31"/>
      <c r="D184" s="31"/>
      <c r="E184" s="31"/>
      <c r="F184" s="31" t="s">
        <v>683</v>
      </c>
      <c r="G184" s="31"/>
      <c r="H184" s="31"/>
      <c r="I184" s="106" t="s">
        <v>243</v>
      </c>
      <c r="J184" s="106" t="s">
        <v>323</v>
      </c>
      <c r="K184" s="106" t="b">
        <v>1</v>
      </c>
      <c r="L184" s="37"/>
    </row>
    <row r="185">
      <c r="A185" s="31"/>
      <c r="B185" s="31" t="s">
        <v>684</v>
      </c>
      <c r="C185" s="31"/>
      <c r="D185" s="31"/>
      <c r="E185" s="31"/>
      <c r="F185" s="31" t="s">
        <v>685</v>
      </c>
      <c r="G185" s="31"/>
      <c r="H185" s="31"/>
      <c r="I185" s="106" t="s">
        <v>243</v>
      </c>
      <c r="J185" s="106" t="s">
        <v>323</v>
      </c>
      <c r="K185" s="106" t="b">
        <v>1</v>
      </c>
      <c r="L185" s="37"/>
    </row>
    <row r="186">
      <c r="A186" s="31" t="s">
        <v>686</v>
      </c>
      <c r="E186" s="31" t="s">
        <v>687</v>
      </c>
      <c r="I186" s="81"/>
      <c r="J186" s="36"/>
      <c r="K186" s="36"/>
      <c r="L186" s="37"/>
    </row>
    <row r="187">
      <c r="A187" s="113"/>
      <c r="B187" s="31" t="s">
        <v>688</v>
      </c>
      <c r="D187" s="31"/>
      <c r="E187" s="31"/>
      <c r="F187" s="31" t="s">
        <v>689</v>
      </c>
      <c r="H187" s="81"/>
      <c r="I187" s="81" t="s">
        <v>19</v>
      </c>
      <c r="J187" s="36"/>
      <c r="K187" s="36"/>
      <c r="L187" s="37"/>
    </row>
    <row r="188">
      <c r="B188" s="114" t="s">
        <v>121</v>
      </c>
      <c r="D188" s="31"/>
      <c r="F188" s="31" t="s">
        <v>690</v>
      </c>
      <c r="H188" s="81"/>
      <c r="I188" s="81" t="s">
        <v>33</v>
      </c>
      <c r="J188" s="36"/>
      <c r="K188" s="36"/>
      <c r="L188" s="37"/>
    </row>
    <row r="189">
      <c r="A189" s="113"/>
      <c r="B189" s="31" t="s">
        <v>688</v>
      </c>
      <c r="D189" s="31"/>
      <c r="E189" s="31" t="s">
        <v>690</v>
      </c>
      <c r="I189" s="81"/>
      <c r="J189" s="36"/>
      <c r="K189" s="36"/>
      <c r="L189" s="37"/>
    </row>
    <row r="190">
      <c r="B190" s="114" t="s">
        <v>121</v>
      </c>
      <c r="D190" s="31"/>
      <c r="E190" s="37"/>
      <c r="F190" s="37" t="s">
        <v>691</v>
      </c>
      <c r="G190" s="31"/>
      <c r="H190" s="81"/>
      <c r="I190" s="81" t="s">
        <v>19</v>
      </c>
      <c r="J190" s="36"/>
      <c r="K190" s="36"/>
      <c r="L190" s="37"/>
      <c r="M190" s="31"/>
      <c r="N190" s="31"/>
      <c r="O190" s="31"/>
    </row>
    <row r="191">
      <c r="A191" s="37"/>
      <c r="B191" s="31" t="s">
        <v>220</v>
      </c>
      <c r="C191" s="37"/>
      <c r="D191" s="37"/>
      <c r="F191" s="31" t="s">
        <v>692</v>
      </c>
      <c r="G191" s="31"/>
      <c r="H191" s="81"/>
      <c r="I191" s="81" t="s">
        <v>19</v>
      </c>
      <c r="J191" s="36"/>
      <c r="K191" s="36"/>
      <c r="L191" s="31" t="s">
        <v>693</v>
      </c>
      <c r="M191" s="37"/>
      <c r="N191" s="37"/>
      <c r="O191" s="37"/>
    </row>
    <row r="192">
      <c r="A192" s="37"/>
      <c r="B192" s="31" t="s">
        <v>222</v>
      </c>
      <c r="C192" s="37"/>
      <c r="D192" s="37"/>
      <c r="F192" s="31" t="s">
        <v>694</v>
      </c>
      <c r="G192" s="31"/>
      <c r="H192" s="81"/>
      <c r="I192" s="81" t="s">
        <v>19</v>
      </c>
      <c r="J192" s="36"/>
      <c r="K192" s="36"/>
      <c r="L192" s="31"/>
      <c r="M192" s="31"/>
      <c r="N192" s="31"/>
      <c r="O192" s="31"/>
    </row>
    <row r="193">
      <c r="A193" s="37"/>
      <c r="B193" s="38" t="s">
        <v>224</v>
      </c>
      <c r="C193" s="37"/>
      <c r="D193" s="37"/>
      <c r="F193" s="38" t="s">
        <v>695</v>
      </c>
      <c r="G193" s="31"/>
      <c r="H193" s="35"/>
      <c r="I193" s="35" t="s">
        <v>227</v>
      </c>
      <c r="J193" s="36"/>
      <c r="K193" s="43" t="s">
        <v>696</v>
      </c>
      <c r="L193" s="42" t="s">
        <v>697</v>
      </c>
      <c r="M193" s="42" t="s">
        <v>698</v>
      </c>
      <c r="N193" s="31"/>
      <c r="O193" s="31"/>
    </row>
    <row r="194">
      <c r="A194" s="37"/>
      <c r="B194" s="31" t="s">
        <v>699</v>
      </c>
      <c r="C194" s="37"/>
      <c r="D194" s="37"/>
      <c r="F194" s="31" t="s">
        <v>700</v>
      </c>
      <c r="G194" s="115"/>
      <c r="H194" s="81"/>
      <c r="I194" s="81" t="s">
        <v>19</v>
      </c>
      <c r="J194" s="36"/>
      <c r="K194" s="43" t="s">
        <v>696</v>
      </c>
      <c r="L194" s="50" t="s">
        <v>701</v>
      </c>
      <c r="M194" s="42" t="s">
        <v>702</v>
      </c>
      <c r="N194" s="31"/>
      <c r="O194" s="31"/>
    </row>
    <row r="195">
      <c r="A195" s="37"/>
      <c r="B195" s="31" t="s">
        <v>228</v>
      </c>
      <c r="C195" s="37"/>
      <c r="D195" s="37"/>
      <c r="F195" s="31" t="s">
        <v>703</v>
      </c>
      <c r="G195" s="31"/>
      <c r="H195" s="35"/>
      <c r="I195" s="35" t="s">
        <v>227</v>
      </c>
      <c r="J195" s="36"/>
      <c r="K195" s="43" t="s">
        <v>696</v>
      </c>
      <c r="L195" s="50" t="s">
        <v>704</v>
      </c>
      <c r="M195" s="42" t="s">
        <v>702</v>
      </c>
      <c r="N195" s="31"/>
      <c r="O195" s="31"/>
    </row>
    <row r="196">
      <c r="A196" s="37"/>
      <c r="B196" s="31" t="s">
        <v>230</v>
      </c>
      <c r="C196" s="37"/>
      <c r="D196" s="37"/>
      <c r="F196" s="31" t="s">
        <v>705</v>
      </c>
      <c r="G196" s="31"/>
      <c r="H196" s="81"/>
      <c r="I196" s="81" t="s">
        <v>19</v>
      </c>
      <c r="J196" s="36"/>
      <c r="K196" s="43" t="s">
        <v>696</v>
      </c>
      <c r="L196" s="42" t="s">
        <v>706</v>
      </c>
      <c r="M196" s="42" t="s">
        <v>707</v>
      </c>
      <c r="N196" s="37"/>
      <c r="O196" s="37"/>
    </row>
    <row r="197">
      <c r="A197" s="37"/>
      <c r="B197" s="31" t="s">
        <v>389</v>
      </c>
      <c r="C197" s="37"/>
      <c r="D197" s="37"/>
      <c r="F197" s="31" t="s">
        <v>708</v>
      </c>
      <c r="G197" s="31"/>
      <c r="H197" s="81"/>
      <c r="I197" s="81" t="s">
        <v>19</v>
      </c>
      <c r="J197" s="36"/>
      <c r="K197" s="43" t="s">
        <v>696</v>
      </c>
      <c r="L197" s="42" t="s">
        <v>709</v>
      </c>
      <c r="M197" s="42" t="s">
        <v>710</v>
      </c>
      <c r="N197" s="37"/>
      <c r="O197" s="37"/>
    </row>
    <row r="198">
      <c r="A198" s="37"/>
      <c r="B198" s="31" t="s">
        <v>235</v>
      </c>
      <c r="C198" s="37"/>
      <c r="D198" s="37"/>
      <c r="F198" s="31" t="s">
        <v>236</v>
      </c>
      <c r="G198" s="37"/>
      <c r="H198" s="81"/>
      <c r="I198" s="81" t="s">
        <v>19</v>
      </c>
      <c r="J198" s="36"/>
      <c r="K198" s="43" t="s">
        <v>696</v>
      </c>
      <c r="L198" s="42" t="s">
        <v>711</v>
      </c>
      <c r="M198" s="42"/>
      <c r="N198" s="31"/>
      <c r="O198" s="31"/>
    </row>
    <row r="199">
      <c r="A199" s="37"/>
      <c r="B199" s="37" t="s">
        <v>237</v>
      </c>
      <c r="C199" s="37"/>
      <c r="D199" s="37"/>
      <c r="F199" s="31" t="s">
        <v>712</v>
      </c>
      <c r="G199" s="37"/>
      <c r="H199" s="81"/>
      <c r="I199" s="81" t="s">
        <v>19</v>
      </c>
      <c r="J199" s="36"/>
      <c r="K199" s="43" t="s">
        <v>696</v>
      </c>
      <c r="L199" s="116" t="s">
        <v>713</v>
      </c>
      <c r="M199" s="31"/>
      <c r="N199" s="31"/>
      <c r="O199" s="31"/>
    </row>
    <row r="200">
      <c r="A200" s="37"/>
      <c r="B200" s="31" t="s">
        <v>239</v>
      </c>
      <c r="C200" s="37"/>
      <c r="D200" s="37"/>
      <c r="F200" s="31" t="s">
        <v>714</v>
      </c>
      <c r="G200" s="37"/>
      <c r="H200" s="81"/>
      <c r="I200" s="81" t="s">
        <v>19</v>
      </c>
      <c r="J200" s="36"/>
      <c r="K200" s="43" t="s">
        <v>696</v>
      </c>
      <c r="L200" s="116" t="s">
        <v>715</v>
      </c>
      <c r="M200" s="31"/>
      <c r="N200" s="31"/>
      <c r="O200" s="31"/>
    </row>
    <row r="201">
      <c r="A201" s="37"/>
      <c r="B201" s="37" t="s">
        <v>241</v>
      </c>
      <c r="C201" s="37"/>
      <c r="D201" s="37"/>
      <c r="F201" s="38" t="s">
        <v>716</v>
      </c>
      <c r="G201" s="37"/>
      <c r="H201" s="35"/>
      <c r="I201" s="35" t="s">
        <v>243</v>
      </c>
      <c r="J201" s="36"/>
      <c r="K201" s="43" t="s">
        <v>696</v>
      </c>
      <c r="L201" s="42" t="s">
        <v>717</v>
      </c>
      <c r="M201" s="31"/>
      <c r="N201" s="31"/>
      <c r="O201" s="31"/>
    </row>
    <row r="202">
      <c r="A202" s="37"/>
      <c r="B202" s="38" t="s">
        <v>244</v>
      </c>
      <c r="C202" s="37"/>
      <c r="D202" s="37"/>
      <c r="F202" s="38" t="s">
        <v>718</v>
      </c>
      <c r="G202" s="37"/>
      <c r="H202" s="81"/>
      <c r="I202" s="81" t="s">
        <v>19</v>
      </c>
      <c r="J202" s="36"/>
      <c r="K202" s="43" t="s">
        <v>696</v>
      </c>
      <c r="L202" s="42" t="s">
        <v>719</v>
      </c>
      <c r="M202" s="31"/>
      <c r="N202" s="31"/>
      <c r="O202" s="31"/>
    </row>
    <row r="203">
      <c r="A203" s="37"/>
      <c r="B203" s="38" t="s">
        <v>246</v>
      </c>
      <c r="C203" s="37"/>
      <c r="D203" s="37"/>
      <c r="F203" s="38" t="s">
        <v>720</v>
      </c>
      <c r="G203" s="37"/>
      <c r="H203" s="81"/>
      <c r="I203" s="81" t="s">
        <v>19</v>
      </c>
      <c r="J203" s="36"/>
      <c r="K203" s="43" t="s">
        <v>696</v>
      </c>
      <c r="L203" s="42" t="s">
        <v>721</v>
      </c>
      <c r="M203" s="42" t="s">
        <v>722</v>
      </c>
      <c r="N203" s="31"/>
      <c r="O203" s="31"/>
    </row>
    <row r="204">
      <c r="A204" s="37"/>
      <c r="B204" s="31" t="s">
        <v>248</v>
      </c>
      <c r="C204" s="37"/>
      <c r="D204" s="37"/>
      <c r="F204" s="31" t="s">
        <v>723</v>
      </c>
      <c r="G204" s="37"/>
      <c r="H204" s="81"/>
      <c r="I204" s="81" t="s">
        <v>19</v>
      </c>
      <c r="J204" s="36"/>
      <c r="K204" s="36"/>
      <c r="L204" s="37"/>
      <c r="M204" s="31"/>
      <c r="N204" s="31"/>
      <c r="O204" s="31"/>
    </row>
    <row r="205">
      <c r="A205" s="37"/>
      <c r="B205" s="31" t="s">
        <v>250</v>
      </c>
      <c r="C205" s="37"/>
      <c r="D205" s="37"/>
      <c r="F205" s="38" t="s">
        <v>724</v>
      </c>
      <c r="G205" s="37"/>
      <c r="H205" s="81"/>
      <c r="I205" s="81" t="s">
        <v>19</v>
      </c>
      <c r="J205" s="36"/>
      <c r="K205" s="43" t="s">
        <v>696</v>
      </c>
      <c r="L205" s="87" t="s">
        <v>725</v>
      </c>
      <c r="M205" s="31"/>
      <c r="N205" s="31"/>
      <c r="O205" s="31"/>
    </row>
    <row r="206">
      <c r="A206" s="37"/>
      <c r="B206" s="31" t="s">
        <v>252</v>
      </c>
      <c r="C206" s="37"/>
      <c r="D206" s="37"/>
      <c r="F206" s="38" t="s">
        <v>253</v>
      </c>
      <c r="H206" s="81"/>
      <c r="I206" s="81" t="s">
        <v>19</v>
      </c>
      <c r="J206" s="36"/>
      <c r="K206" s="43" t="s">
        <v>696</v>
      </c>
      <c r="L206" s="87" t="s">
        <v>726</v>
      </c>
      <c r="M206" s="31"/>
      <c r="N206" s="31"/>
      <c r="O206" s="31"/>
    </row>
    <row r="207">
      <c r="A207" s="37"/>
      <c r="B207" s="31" t="s">
        <v>254</v>
      </c>
      <c r="C207" s="37"/>
      <c r="D207" s="37"/>
      <c r="F207" s="38" t="s">
        <v>255</v>
      </c>
      <c r="G207" s="37"/>
      <c r="H207" s="81"/>
      <c r="I207" s="81" t="s">
        <v>19</v>
      </c>
      <c r="J207" s="36"/>
      <c r="K207" s="43" t="s">
        <v>696</v>
      </c>
      <c r="L207" s="42" t="s">
        <v>727</v>
      </c>
      <c r="M207" s="31"/>
      <c r="N207" s="31"/>
      <c r="O207" s="31"/>
    </row>
    <row r="208">
      <c r="A208" s="37"/>
      <c r="B208" s="31" t="s">
        <v>256</v>
      </c>
      <c r="C208" s="37"/>
      <c r="D208" s="37"/>
      <c r="F208" s="38" t="s">
        <v>378</v>
      </c>
      <c r="G208" s="31"/>
      <c r="H208" s="81"/>
      <c r="I208" s="81" t="s">
        <v>19</v>
      </c>
      <c r="J208" s="36"/>
      <c r="K208" s="43" t="s">
        <v>696</v>
      </c>
      <c r="L208" s="42" t="s">
        <v>728</v>
      </c>
      <c r="M208" s="31"/>
      <c r="N208" s="31"/>
      <c r="O208" s="31"/>
    </row>
    <row r="209">
      <c r="A209" s="37"/>
      <c r="B209" s="31" t="s">
        <v>259</v>
      </c>
      <c r="C209" s="37"/>
      <c r="D209" s="37"/>
      <c r="F209" s="38" t="s">
        <v>381</v>
      </c>
      <c r="G209" s="37"/>
      <c r="H209" s="35"/>
      <c r="I209" s="35" t="s">
        <v>261</v>
      </c>
      <c r="J209" s="36"/>
      <c r="K209" s="43" t="s">
        <v>696</v>
      </c>
      <c r="L209" s="42" t="s">
        <v>729</v>
      </c>
      <c r="M209" s="31"/>
      <c r="N209" s="31"/>
      <c r="O209" s="31"/>
    </row>
    <row r="210">
      <c r="A210" s="37"/>
      <c r="B210" s="31" t="s">
        <v>262</v>
      </c>
      <c r="C210" s="37"/>
      <c r="D210" s="37"/>
      <c r="F210" s="31" t="s">
        <v>730</v>
      </c>
      <c r="G210" s="37"/>
      <c r="H210" s="35"/>
      <c r="I210" s="35" t="s">
        <v>261</v>
      </c>
      <c r="J210" s="36"/>
      <c r="K210" s="43" t="s">
        <v>696</v>
      </c>
      <c r="L210" s="42" t="s">
        <v>731</v>
      </c>
      <c r="M210" s="31"/>
      <c r="N210" s="31"/>
      <c r="O210" s="31"/>
    </row>
    <row r="211">
      <c r="A211" s="37"/>
      <c r="B211" s="31" t="s">
        <v>264</v>
      </c>
      <c r="C211" s="37"/>
      <c r="D211" s="37"/>
      <c r="F211" s="31" t="s">
        <v>732</v>
      </c>
      <c r="G211" s="37"/>
      <c r="H211" s="81"/>
      <c r="I211" s="81" t="s">
        <v>19</v>
      </c>
      <c r="J211" s="36"/>
      <c r="K211" s="43" t="s">
        <v>696</v>
      </c>
      <c r="L211" s="42" t="s">
        <v>733</v>
      </c>
      <c r="M211" s="31"/>
      <c r="N211" s="31"/>
      <c r="O211" s="31"/>
    </row>
    <row r="212">
      <c r="A212" s="37"/>
      <c r="B212" s="31" t="s">
        <v>266</v>
      </c>
      <c r="C212" s="37"/>
      <c r="D212" s="37"/>
      <c r="F212" s="31" t="s">
        <v>734</v>
      </c>
      <c r="G212" s="37"/>
      <c r="H212" s="35"/>
      <c r="I212" s="35" t="s">
        <v>243</v>
      </c>
      <c r="J212" s="36"/>
      <c r="K212" s="43" t="s">
        <v>696</v>
      </c>
      <c r="L212" s="87" t="s">
        <v>735</v>
      </c>
      <c r="M212" s="37"/>
      <c r="N212" s="37"/>
      <c r="O212" s="37"/>
    </row>
    <row r="213">
      <c r="A213" s="37"/>
      <c r="B213" s="31" t="s">
        <v>268</v>
      </c>
      <c r="C213" s="37"/>
      <c r="D213" s="37"/>
      <c r="F213" s="31" t="s">
        <v>736</v>
      </c>
      <c r="G213" s="37"/>
      <c r="H213" s="35"/>
      <c r="I213" s="35" t="s">
        <v>261</v>
      </c>
      <c r="J213" s="35"/>
      <c r="K213" s="43" t="s">
        <v>696</v>
      </c>
      <c r="L213" s="42" t="s">
        <v>737</v>
      </c>
      <c r="M213" s="117" t="s">
        <v>738</v>
      </c>
      <c r="N213" s="118"/>
      <c r="O213" s="118"/>
    </row>
    <row r="214">
      <c r="A214" s="37"/>
      <c r="B214" s="31" t="s">
        <v>270</v>
      </c>
      <c r="C214" s="31"/>
      <c r="D214" s="37"/>
      <c r="F214" s="31" t="s">
        <v>739</v>
      </c>
      <c r="G214" s="31"/>
      <c r="H214" s="35"/>
      <c r="I214" s="35" t="s">
        <v>261</v>
      </c>
      <c r="J214" s="36"/>
      <c r="K214" s="43" t="s">
        <v>696</v>
      </c>
      <c r="L214" s="42" t="s">
        <v>731</v>
      </c>
      <c r="M214" s="41"/>
      <c r="N214" s="41"/>
      <c r="O214" s="41"/>
    </row>
    <row r="215">
      <c r="A215" s="37"/>
      <c r="B215" s="31" t="s">
        <v>272</v>
      </c>
      <c r="C215" s="31"/>
      <c r="D215" s="37"/>
      <c r="F215" s="31" t="s">
        <v>740</v>
      </c>
      <c r="G215" s="31"/>
      <c r="H215" s="81"/>
      <c r="I215" s="81" t="s">
        <v>19</v>
      </c>
      <c r="J215" s="36"/>
      <c r="K215" s="43" t="s">
        <v>696</v>
      </c>
      <c r="L215" s="42" t="s">
        <v>741</v>
      </c>
      <c r="M215" s="41"/>
      <c r="N215" s="41"/>
      <c r="O215" s="41"/>
    </row>
    <row r="216">
      <c r="A216" s="37"/>
      <c r="B216" s="31" t="s">
        <v>274</v>
      </c>
      <c r="C216" s="31"/>
      <c r="D216" s="37"/>
      <c r="F216" s="31" t="s">
        <v>742</v>
      </c>
      <c r="G216" s="31"/>
      <c r="H216" s="35"/>
      <c r="I216" s="35" t="s">
        <v>243</v>
      </c>
      <c r="J216" s="36"/>
      <c r="K216" s="43" t="s">
        <v>696</v>
      </c>
      <c r="L216" s="87" t="s">
        <v>743</v>
      </c>
      <c r="M216" s="41"/>
      <c r="N216" s="41"/>
      <c r="O216" s="41"/>
    </row>
    <row r="217">
      <c r="A217" s="37"/>
      <c r="B217" s="31" t="s">
        <v>276</v>
      </c>
      <c r="C217" s="31"/>
      <c r="D217" s="37"/>
      <c r="F217" s="31" t="s">
        <v>744</v>
      </c>
      <c r="G217" s="31"/>
      <c r="H217" s="35"/>
      <c r="I217" s="35" t="s">
        <v>261</v>
      </c>
      <c r="J217" s="36"/>
      <c r="K217" s="43" t="s">
        <v>696</v>
      </c>
      <c r="L217" s="42" t="s">
        <v>737</v>
      </c>
      <c r="M217" s="117" t="s">
        <v>738</v>
      </c>
      <c r="N217" s="41"/>
      <c r="O217" s="41"/>
    </row>
    <row r="218">
      <c r="A218" s="31" t="s">
        <v>35</v>
      </c>
      <c r="E218" s="31" t="s">
        <v>745</v>
      </c>
      <c r="I218" s="35" t="s">
        <v>289</v>
      </c>
      <c r="J218" s="119"/>
      <c r="K218" s="119"/>
      <c r="L218" s="120"/>
      <c r="M218" s="41"/>
      <c r="N218" s="41"/>
      <c r="O218" s="41"/>
    </row>
    <row r="219">
      <c r="A219" s="37"/>
      <c r="B219" s="31" t="s">
        <v>746</v>
      </c>
      <c r="C219" s="37"/>
      <c r="D219" s="31"/>
      <c r="E219" s="31"/>
      <c r="F219" s="31" t="s">
        <v>747</v>
      </c>
      <c r="G219" s="37"/>
      <c r="H219" s="36"/>
      <c r="I219" s="36" t="s">
        <v>19</v>
      </c>
      <c r="J219" s="35"/>
      <c r="K219" s="35" t="s">
        <v>21</v>
      </c>
      <c r="L219" s="37" t="s">
        <v>505</v>
      </c>
      <c r="M219" s="41"/>
      <c r="N219" s="41"/>
      <c r="O219" s="41"/>
    </row>
    <row r="220">
      <c r="B220" s="31" t="s">
        <v>748</v>
      </c>
      <c r="C220" s="37"/>
      <c r="D220" s="31"/>
      <c r="F220" s="37" t="s">
        <v>749</v>
      </c>
      <c r="G220" s="37"/>
      <c r="H220" s="36"/>
      <c r="I220" s="36" t="s">
        <v>297</v>
      </c>
      <c r="J220" s="35"/>
      <c r="K220" s="35" t="s">
        <v>21</v>
      </c>
      <c r="L220" s="37">
        <v>2167.4</v>
      </c>
      <c r="M220" s="41"/>
      <c r="N220" s="41"/>
      <c r="O220" s="41"/>
    </row>
    <row r="221">
      <c r="B221" s="31" t="s">
        <v>579</v>
      </c>
      <c r="C221" s="37"/>
      <c r="D221" s="31"/>
      <c r="F221" s="37" t="s">
        <v>750</v>
      </c>
      <c r="H221" s="36"/>
      <c r="I221" s="36" t="s">
        <v>19</v>
      </c>
      <c r="J221" s="35"/>
      <c r="K221" s="35" t="s">
        <v>21</v>
      </c>
      <c r="L221" s="37" t="s">
        <v>751</v>
      </c>
      <c r="M221" s="41"/>
      <c r="N221" s="41"/>
      <c r="O221" s="41"/>
    </row>
    <row r="222">
      <c r="B222" s="31" t="s">
        <v>573</v>
      </c>
      <c r="C222" s="37"/>
      <c r="D222" s="31"/>
      <c r="F222" s="37" t="s">
        <v>573</v>
      </c>
      <c r="H222" s="36"/>
      <c r="I222" s="36" t="s">
        <v>19</v>
      </c>
      <c r="J222" s="35"/>
      <c r="K222" s="35" t="s">
        <v>21</v>
      </c>
      <c r="L222" s="37" t="s">
        <v>752</v>
      </c>
      <c r="M222" s="41"/>
      <c r="N222" s="41"/>
      <c r="O222" s="41"/>
    </row>
    <row r="223">
      <c r="B223" s="31" t="s">
        <v>753</v>
      </c>
      <c r="C223" s="37"/>
      <c r="D223" s="31"/>
      <c r="F223" s="37" t="s">
        <v>754</v>
      </c>
      <c r="H223" s="36"/>
      <c r="I223" s="36" t="s">
        <v>19</v>
      </c>
      <c r="J223" s="35"/>
      <c r="K223" s="35" t="s">
        <v>21</v>
      </c>
      <c r="L223" s="37" t="s">
        <v>755</v>
      </c>
      <c r="M223" s="41"/>
      <c r="N223" s="41"/>
      <c r="O223" s="41"/>
    </row>
    <row r="224">
      <c r="B224" s="31" t="s">
        <v>756</v>
      </c>
      <c r="C224" s="37"/>
      <c r="D224" s="31"/>
      <c r="F224" s="37" t="s">
        <v>757</v>
      </c>
      <c r="G224" s="37"/>
      <c r="H224" s="36"/>
      <c r="I224" s="36" t="s">
        <v>19</v>
      </c>
      <c r="J224" s="35"/>
      <c r="K224" s="35" t="s">
        <v>21</v>
      </c>
      <c r="L224" s="37" t="s">
        <v>758</v>
      </c>
      <c r="M224" s="41"/>
      <c r="N224" s="41"/>
      <c r="O224" s="41"/>
    </row>
    <row r="225">
      <c r="B225" s="31" t="s">
        <v>375</v>
      </c>
      <c r="C225" s="37"/>
      <c r="D225" s="31"/>
      <c r="F225" s="37" t="s">
        <v>759</v>
      </c>
      <c r="H225" s="36"/>
      <c r="I225" s="36" t="s">
        <v>19</v>
      </c>
      <c r="J225" s="35"/>
      <c r="K225" s="35" t="s">
        <v>21</v>
      </c>
      <c r="L225" s="31" t="s">
        <v>760</v>
      </c>
      <c r="M225" s="41"/>
      <c r="N225" s="41"/>
      <c r="O225" s="41"/>
    </row>
    <row r="226">
      <c r="B226" s="31" t="s">
        <v>761</v>
      </c>
      <c r="C226" s="37"/>
      <c r="D226" s="31"/>
      <c r="F226" s="31" t="s">
        <v>762</v>
      </c>
      <c r="H226" s="36"/>
      <c r="I226" s="36" t="s">
        <v>19</v>
      </c>
      <c r="J226" s="35"/>
      <c r="K226" s="35">
        <v>0.0</v>
      </c>
      <c r="L226" s="37"/>
      <c r="M226" s="41"/>
      <c r="N226" s="41"/>
      <c r="O226" s="41"/>
    </row>
    <row r="227">
      <c r="B227" s="31" t="s">
        <v>763</v>
      </c>
      <c r="C227" s="37"/>
      <c r="D227" s="31"/>
      <c r="F227" s="31" t="s">
        <v>764</v>
      </c>
      <c r="H227" s="36"/>
      <c r="I227" s="36" t="s">
        <v>19</v>
      </c>
      <c r="J227" s="35"/>
      <c r="K227" s="35">
        <v>0.0</v>
      </c>
      <c r="L227" s="37"/>
      <c r="M227" s="41"/>
      <c r="N227" s="41"/>
      <c r="O227" s="41"/>
    </row>
    <row r="228">
      <c r="A228" s="31" t="s">
        <v>187</v>
      </c>
      <c r="E228" s="31" t="s">
        <v>765</v>
      </c>
      <c r="I228" s="36"/>
      <c r="J228" s="36"/>
      <c r="K228" s="36"/>
      <c r="L228" s="41"/>
      <c r="M228" s="41"/>
      <c r="N228" s="41"/>
      <c r="O228" s="41"/>
    </row>
    <row r="229">
      <c r="A229" s="37"/>
      <c r="B229" s="31" t="s">
        <v>766</v>
      </c>
      <c r="C229" s="37"/>
      <c r="D229" s="37"/>
      <c r="E229" s="37"/>
      <c r="F229" s="31" t="s">
        <v>767</v>
      </c>
      <c r="G229" s="37"/>
      <c r="H229" s="36"/>
      <c r="I229" s="36" t="s">
        <v>19</v>
      </c>
      <c r="J229" s="86"/>
      <c r="K229" s="86" t="s">
        <v>768</v>
      </c>
      <c r="L229" s="41"/>
      <c r="M229" s="41"/>
      <c r="N229" s="41"/>
      <c r="O229" s="41"/>
    </row>
    <row r="230">
      <c r="B230" s="31" t="s">
        <v>769</v>
      </c>
      <c r="D230" s="37"/>
      <c r="F230" s="31" t="s">
        <v>770</v>
      </c>
      <c r="H230" s="36"/>
      <c r="I230" s="36" t="s">
        <v>19</v>
      </c>
      <c r="J230" s="86"/>
      <c r="K230" s="86" t="s">
        <v>771</v>
      </c>
      <c r="L230" s="41"/>
      <c r="M230" s="41"/>
      <c r="N230" s="41"/>
      <c r="O230" s="41"/>
    </row>
    <row r="231">
      <c r="B231" s="31" t="s">
        <v>772</v>
      </c>
      <c r="C231" s="37"/>
      <c r="D231" s="37"/>
      <c r="F231" s="31" t="s">
        <v>773</v>
      </c>
      <c r="G231" s="37"/>
      <c r="H231" s="36"/>
      <c r="I231" s="36" t="s">
        <v>19</v>
      </c>
      <c r="J231" s="86"/>
      <c r="K231" s="86" t="s">
        <v>774</v>
      </c>
      <c r="L231" s="41"/>
      <c r="M231" s="41"/>
      <c r="N231" s="41"/>
      <c r="O231" s="41"/>
    </row>
    <row r="232">
      <c r="B232" s="31" t="s">
        <v>775</v>
      </c>
      <c r="C232" s="37"/>
      <c r="D232" s="37"/>
      <c r="F232" s="31" t="s">
        <v>776</v>
      </c>
      <c r="G232" s="37"/>
      <c r="H232" s="36"/>
      <c r="I232" s="36" t="s">
        <v>19</v>
      </c>
      <c r="J232" s="86"/>
      <c r="K232" s="86" t="s">
        <v>777</v>
      </c>
      <c r="L232" s="41"/>
      <c r="M232" s="41"/>
      <c r="N232" s="41"/>
      <c r="O232" s="41"/>
    </row>
    <row r="233">
      <c r="B233" s="121" t="s">
        <v>778</v>
      </c>
      <c r="C233" s="37"/>
      <c r="D233" s="37"/>
      <c r="F233" s="121" t="s">
        <v>779</v>
      </c>
      <c r="G233" s="37"/>
      <c r="H233" s="36"/>
      <c r="I233" s="122" t="s">
        <v>19</v>
      </c>
      <c r="J233" s="35"/>
      <c r="K233" s="123" t="s">
        <v>780</v>
      </c>
      <c r="L233" s="124" t="s">
        <v>781</v>
      </c>
      <c r="M233" s="125"/>
      <c r="N233" s="39"/>
      <c r="O233" s="39"/>
    </row>
    <row r="234">
      <c r="B234" s="31" t="s">
        <v>782</v>
      </c>
      <c r="C234" s="37"/>
      <c r="D234" s="37"/>
      <c r="F234" s="31" t="s">
        <v>783</v>
      </c>
      <c r="G234" s="37"/>
      <c r="H234" s="36"/>
      <c r="I234" s="126" t="s">
        <v>784</v>
      </c>
      <c r="J234" s="35"/>
      <c r="K234" s="123" t="s">
        <v>785</v>
      </c>
      <c r="L234" s="125" t="s">
        <v>786</v>
      </c>
      <c r="M234" s="125" t="s">
        <v>787</v>
      </c>
      <c r="N234" s="39"/>
      <c r="O234" s="39"/>
    </row>
    <row r="235">
      <c r="B235" s="31" t="s">
        <v>788</v>
      </c>
      <c r="C235" s="37"/>
      <c r="D235" s="37"/>
      <c r="F235" s="31" t="s">
        <v>789</v>
      </c>
      <c r="G235" s="37"/>
      <c r="H235" s="36"/>
      <c r="I235" s="36"/>
      <c r="J235" s="36"/>
      <c r="K235" s="36"/>
      <c r="L235" s="41"/>
      <c r="M235" s="41"/>
      <c r="N235" s="41"/>
      <c r="O235" s="41"/>
    </row>
    <row r="236">
      <c r="B236" s="37"/>
      <c r="C236" s="31" t="s">
        <v>790</v>
      </c>
      <c r="D236" s="37"/>
      <c r="F236" s="37"/>
      <c r="G236" s="31" t="s">
        <v>759</v>
      </c>
      <c r="H236" s="35"/>
      <c r="I236" s="35" t="s">
        <v>791</v>
      </c>
      <c r="J236" s="36"/>
      <c r="K236" s="36"/>
      <c r="L236" s="39" t="s">
        <v>792</v>
      </c>
      <c r="M236" s="41"/>
      <c r="N236" s="41"/>
      <c r="O236" s="41"/>
    </row>
    <row r="237">
      <c r="C237" s="31" t="s">
        <v>793</v>
      </c>
      <c r="D237" s="37"/>
      <c r="G237" s="31" t="s">
        <v>794</v>
      </c>
      <c r="H237" s="35"/>
      <c r="I237" s="35" t="s">
        <v>791</v>
      </c>
      <c r="J237" s="35"/>
      <c r="K237" s="35"/>
      <c r="L237" s="39" t="s">
        <v>795</v>
      </c>
      <c r="M237" s="41"/>
      <c r="N237" s="41"/>
      <c r="O237" s="41"/>
    </row>
    <row r="238">
      <c r="C238" s="31" t="s">
        <v>796</v>
      </c>
      <c r="D238" s="37"/>
      <c r="G238" s="31" t="s">
        <v>797</v>
      </c>
      <c r="H238" s="35"/>
      <c r="I238" s="35" t="s">
        <v>791</v>
      </c>
      <c r="J238" s="35"/>
      <c r="K238" s="35"/>
      <c r="L238" s="39">
        <v>192.0</v>
      </c>
      <c r="M238" s="41"/>
      <c r="N238" s="41"/>
      <c r="O238" s="41"/>
    </row>
    <row r="239">
      <c r="C239" s="31" t="s">
        <v>798</v>
      </c>
      <c r="D239" s="37"/>
      <c r="G239" s="31" t="s">
        <v>799</v>
      </c>
      <c r="H239" s="35"/>
      <c r="I239" s="35" t="s">
        <v>791</v>
      </c>
      <c r="J239" s="35"/>
      <c r="K239" s="35"/>
      <c r="L239" s="39">
        <v>32.0</v>
      </c>
      <c r="M239" s="41"/>
      <c r="N239" s="41"/>
      <c r="O239" s="41"/>
    </row>
    <row r="240">
      <c r="C240" s="31" t="s">
        <v>800</v>
      </c>
      <c r="D240" s="37"/>
      <c r="G240" s="31" t="s">
        <v>801</v>
      </c>
      <c r="H240" s="35"/>
      <c r="I240" s="35" t="s">
        <v>791</v>
      </c>
      <c r="J240" s="35"/>
      <c r="K240" s="35"/>
      <c r="L240" s="39">
        <v>0.0</v>
      </c>
      <c r="M240" s="41"/>
      <c r="N240" s="41"/>
      <c r="O240" s="41"/>
    </row>
    <row r="241">
      <c r="C241" s="31" t="s">
        <v>802</v>
      </c>
      <c r="D241" s="37"/>
      <c r="G241" s="31" t="s">
        <v>803</v>
      </c>
      <c r="H241" s="35"/>
      <c r="I241" s="35" t="s">
        <v>791</v>
      </c>
      <c r="J241" s="35"/>
      <c r="K241" s="35"/>
      <c r="L241" s="39" t="s">
        <v>804</v>
      </c>
      <c r="M241" s="39" t="s">
        <v>805</v>
      </c>
      <c r="N241" s="39"/>
      <c r="O241" s="39"/>
    </row>
    <row r="242">
      <c r="C242" s="31" t="s">
        <v>806</v>
      </c>
      <c r="D242" s="37"/>
      <c r="G242" s="31" t="s">
        <v>807</v>
      </c>
      <c r="H242" s="35"/>
      <c r="I242" s="35" t="s">
        <v>791</v>
      </c>
      <c r="J242" s="35"/>
      <c r="K242" s="35"/>
      <c r="L242" s="39" t="s">
        <v>808</v>
      </c>
      <c r="M242" s="41"/>
      <c r="N242" s="41"/>
      <c r="O242" s="41"/>
    </row>
    <row r="243">
      <c r="C243" s="31" t="s">
        <v>809</v>
      </c>
      <c r="D243" s="37"/>
      <c r="G243" s="31" t="s">
        <v>810</v>
      </c>
      <c r="H243" s="35"/>
      <c r="I243" s="35" t="s">
        <v>791</v>
      </c>
      <c r="J243" s="35"/>
      <c r="K243" s="35"/>
      <c r="L243" s="39" t="s">
        <v>811</v>
      </c>
      <c r="M243" s="41"/>
      <c r="N243" s="41"/>
      <c r="O243" s="41"/>
    </row>
    <row r="244">
      <c r="C244" s="31" t="s">
        <v>812</v>
      </c>
      <c r="D244" s="37"/>
      <c r="G244" s="31" t="s">
        <v>813</v>
      </c>
      <c r="H244" s="35"/>
      <c r="I244" s="35" t="s">
        <v>791</v>
      </c>
      <c r="J244" s="35"/>
      <c r="K244" s="35"/>
      <c r="L244" s="39" t="s">
        <v>814</v>
      </c>
      <c r="M244" s="39" t="s">
        <v>805</v>
      </c>
      <c r="N244" s="39"/>
      <c r="O244" s="39"/>
    </row>
    <row r="245">
      <c r="A245" s="31" t="s">
        <v>191</v>
      </c>
      <c r="E245" s="31" t="s">
        <v>815</v>
      </c>
      <c r="I245" s="36"/>
      <c r="J245" s="36"/>
      <c r="K245" s="36"/>
      <c r="L245" s="41"/>
      <c r="M245" s="41"/>
      <c r="N245" s="41"/>
      <c r="O245" s="41"/>
    </row>
    <row r="246">
      <c r="A246" s="37"/>
      <c r="B246" s="37" t="s">
        <v>816</v>
      </c>
      <c r="C246" s="37"/>
      <c r="D246" s="37"/>
      <c r="E246" s="37"/>
      <c r="F246" s="51" t="s">
        <v>459</v>
      </c>
      <c r="G246" s="37"/>
      <c r="H246" s="36"/>
      <c r="I246" s="36" t="s">
        <v>19</v>
      </c>
      <c r="J246" s="36"/>
      <c r="K246" s="36" t="s">
        <v>21</v>
      </c>
      <c r="L246" s="37" t="s">
        <v>817</v>
      </c>
      <c r="M246" s="41"/>
      <c r="N246" s="41"/>
      <c r="O246" s="41"/>
    </row>
    <row r="247">
      <c r="B247" s="37" t="s">
        <v>818</v>
      </c>
      <c r="D247" s="37"/>
      <c r="F247" s="51" t="s">
        <v>819</v>
      </c>
      <c r="H247" s="36"/>
      <c r="I247" s="36" t="s">
        <v>297</v>
      </c>
      <c r="J247" s="36"/>
      <c r="K247" s="36" t="s">
        <v>21</v>
      </c>
      <c r="L247" s="37">
        <v>5.08</v>
      </c>
      <c r="M247" s="41"/>
      <c r="N247" s="41"/>
      <c r="O247" s="41"/>
    </row>
    <row r="248">
      <c r="B248" s="37" t="s">
        <v>820</v>
      </c>
      <c r="C248" s="37"/>
      <c r="D248" s="37"/>
      <c r="F248" s="51" t="s">
        <v>236</v>
      </c>
      <c r="G248" s="37"/>
      <c r="H248" s="36"/>
      <c r="I248" s="36" t="s">
        <v>19</v>
      </c>
      <c r="J248" s="36"/>
      <c r="K248" s="36" t="s">
        <v>696</v>
      </c>
      <c r="L248" s="37" t="s">
        <v>821</v>
      </c>
      <c r="M248" s="41"/>
      <c r="N248" s="41"/>
      <c r="O248" s="41"/>
    </row>
    <row r="249">
      <c r="B249" s="37" t="s">
        <v>822</v>
      </c>
      <c r="C249" s="37"/>
      <c r="D249" s="37"/>
      <c r="F249" s="51" t="s">
        <v>823</v>
      </c>
      <c r="G249" s="37"/>
      <c r="H249" s="36"/>
      <c r="I249" s="36" t="s">
        <v>19</v>
      </c>
      <c r="J249" s="36"/>
      <c r="K249" s="36" t="s">
        <v>696</v>
      </c>
      <c r="L249" s="37" t="s">
        <v>824</v>
      </c>
      <c r="M249" s="41"/>
      <c r="N249" s="41"/>
      <c r="O249" s="41"/>
    </row>
    <row r="250">
      <c r="B250" s="37" t="s">
        <v>825</v>
      </c>
      <c r="C250" s="37"/>
      <c r="D250" s="37"/>
      <c r="F250" s="51" t="s">
        <v>826</v>
      </c>
      <c r="G250" s="37"/>
      <c r="H250" s="36"/>
      <c r="I250" s="36" t="s">
        <v>19</v>
      </c>
      <c r="J250" s="36"/>
      <c r="K250" s="36" t="s">
        <v>21</v>
      </c>
      <c r="L250" s="37" t="s">
        <v>827</v>
      </c>
      <c r="M250" s="41"/>
      <c r="N250" s="41"/>
      <c r="O250" s="41"/>
    </row>
    <row r="251">
      <c r="B251" s="37" t="s">
        <v>828</v>
      </c>
      <c r="C251" s="37"/>
      <c r="D251" s="37"/>
      <c r="F251" s="51" t="s">
        <v>829</v>
      </c>
      <c r="G251" s="37"/>
      <c r="H251" s="36"/>
      <c r="I251" s="36" t="s">
        <v>297</v>
      </c>
      <c r="J251" s="36"/>
      <c r="K251" s="36" t="s">
        <v>21</v>
      </c>
      <c r="L251" s="37">
        <v>-18.0</v>
      </c>
      <c r="M251" s="41"/>
      <c r="N251" s="41"/>
      <c r="O251" s="41"/>
    </row>
    <row r="252">
      <c r="B252" s="37" t="s">
        <v>830</v>
      </c>
      <c r="C252" s="37"/>
      <c r="D252" s="37"/>
      <c r="F252" s="51" t="s">
        <v>831</v>
      </c>
      <c r="G252" s="37"/>
      <c r="H252" s="36"/>
      <c r="I252" s="36" t="s">
        <v>19</v>
      </c>
      <c r="J252" s="36"/>
      <c r="K252" s="36" t="s">
        <v>21</v>
      </c>
      <c r="L252" s="37" t="s">
        <v>832</v>
      </c>
      <c r="M252" s="41"/>
      <c r="N252" s="41"/>
      <c r="O252" s="41"/>
    </row>
    <row r="253">
      <c r="B253" s="37" t="s">
        <v>833</v>
      </c>
      <c r="C253" s="37"/>
      <c r="D253" s="37"/>
      <c r="F253" s="51" t="s">
        <v>834</v>
      </c>
      <c r="G253" s="37"/>
      <c r="H253" s="36"/>
      <c r="I253" s="36" t="s">
        <v>261</v>
      </c>
      <c r="J253" s="36"/>
      <c r="K253" s="36" t="s">
        <v>21</v>
      </c>
      <c r="L253" s="37">
        <v>360.0</v>
      </c>
      <c r="M253" s="41"/>
      <c r="N253" s="41"/>
      <c r="O253" s="41"/>
    </row>
    <row r="254">
      <c r="B254" s="37" t="s">
        <v>835</v>
      </c>
      <c r="C254" s="37"/>
      <c r="D254" s="37"/>
      <c r="F254" s="51" t="s">
        <v>836</v>
      </c>
      <c r="H254" s="36"/>
      <c r="I254" s="36" t="s">
        <v>297</v>
      </c>
      <c r="J254" s="36"/>
      <c r="K254" s="36" t="s">
        <v>21</v>
      </c>
      <c r="L254" s="37">
        <v>1475.9</v>
      </c>
      <c r="M254" s="41"/>
      <c r="N254" s="41"/>
      <c r="O254" s="41"/>
    </row>
    <row r="255">
      <c r="B255" s="37" t="s">
        <v>837</v>
      </c>
      <c r="C255" s="37"/>
      <c r="D255" s="37"/>
      <c r="F255" s="51" t="s">
        <v>838</v>
      </c>
      <c r="G255" s="37"/>
      <c r="H255" s="36"/>
      <c r="I255" s="36" t="s">
        <v>297</v>
      </c>
      <c r="J255" s="36"/>
      <c r="K255" s="36" t="s">
        <v>21</v>
      </c>
      <c r="L255" s="37">
        <v>1485.9</v>
      </c>
      <c r="M255" s="41"/>
      <c r="N255" s="41"/>
      <c r="O255" s="41"/>
    </row>
    <row r="256">
      <c r="B256" s="37" t="s">
        <v>839</v>
      </c>
      <c r="C256" s="37"/>
      <c r="D256" s="37"/>
      <c r="F256" s="31" t="s">
        <v>840</v>
      </c>
      <c r="G256" s="37"/>
      <c r="H256" s="36"/>
      <c r="I256" s="36" t="s">
        <v>19</v>
      </c>
      <c r="J256" s="36"/>
      <c r="K256" s="36" t="s">
        <v>21</v>
      </c>
      <c r="L256" s="37" t="s">
        <v>841</v>
      </c>
      <c r="M256" s="41"/>
      <c r="N256" s="41"/>
      <c r="O256" s="41"/>
    </row>
    <row r="257">
      <c r="B257" s="31" t="s">
        <v>842</v>
      </c>
      <c r="C257" s="37"/>
      <c r="D257" s="37"/>
      <c r="F257" s="31" t="s">
        <v>843</v>
      </c>
      <c r="G257" s="37"/>
      <c r="H257" s="36"/>
      <c r="I257" s="36" t="s">
        <v>19</v>
      </c>
      <c r="J257" s="36"/>
      <c r="K257" s="36"/>
      <c r="L257" s="31" t="s">
        <v>844</v>
      </c>
      <c r="M257" s="41"/>
      <c r="N257" s="41"/>
      <c r="O257" s="41"/>
    </row>
    <row r="258">
      <c r="A258" s="12" t="s">
        <v>193</v>
      </c>
      <c r="B258" s="31"/>
      <c r="C258" s="31"/>
      <c r="D258" s="31"/>
      <c r="E258" s="31"/>
      <c r="F258" s="42" t="s">
        <v>845</v>
      </c>
      <c r="G258" s="31"/>
      <c r="H258" s="31"/>
      <c r="I258" s="36"/>
      <c r="J258" s="36"/>
      <c r="K258" s="36"/>
      <c r="L258" s="37"/>
      <c r="M258" s="41"/>
      <c r="N258" s="41"/>
      <c r="O258" s="41"/>
    </row>
    <row r="259">
      <c r="A259" s="42"/>
      <c r="B259" s="127" t="s">
        <v>846</v>
      </c>
      <c r="C259" s="42"/>
      <c r="D259" s="42"/>
      <c r="E259" s="42"/>
      <c r="F259" s="12" t="s">
        <v>847</v>
      </c>
      <c r="G259" s="14"/>
      <c r="H259" s="42"/>
      <c r="I259" s="44" t="s">
        <v>19</v>
      </c>
      <c r="J259" s="44"/>
      <c r="K259" s="44" t="s">
        <v>21</v>
      </c>
      <c r="L259" s="42" t="s">
        <v>848</v>
      </c>
      <c r="M259" s="128"/>
      <c r="N259" s="128"/>
      <c r="O259" s="128"/>
    </row>
    <row r="260">
      <c r="A260" s="42"/>
      <c r="B260" s="129" t="s">
        <v>849</v>
      </c>
      <c r="C260" s="42"/>
      <c r="D260" s="42"/>
      <c r="E260" s="42"/>
      <c r="F260" s="130" t="s">
        <v>850</v>
      </c>
      <c r="G260" s="14"/>
      <c r="H260" s="42"/>
      <c r="I260" s="44" t="s">
        <v>19</v>
      </c>
      <c r="J260" s="44"/>
      <c r="K260" s="44" t="s">
        <v>21</v>
      </c>
      <c r="L260" s="42" t="s">
        <v>851</v>
      </c>
      <c r="M260" s="128"/>
      <c r="N260" s="128"/>
      <c r="O260" s="128"/>
    </row>
    <row r="261">
      <c r="A261" s="42"/>
      <c r="B261" s="129" t="s">
        <v>852</v>
      </c>
      <c r="C261" s="42"/>
      <c r="D261" s="42"/>
      <c r="E261" s="42"/>
      <c r="F261" s="130" t="s">
        <v>853</v>
      </c>
      <c r="G261" s="14"/>
      <c r="H261" s="42"/>
      <c r="I261" s="44" t="s">
        <v>19</v>
      </c>
      <c r="J261" s="44"/>
      <c r="K261" s="44" t="s">
        <v>21</v>
      </c>
      <c r="L261" s="42" t="s">
        <v>852</v>
      </c>
      <c r="M261" s="128"/>
      <c r="N261" s="128"/>
      <c r="O261" s="128"/>
    </row>
    <row r="262">
      <c r="A262" s="42"/>
      <c r="B262" s="129" t="s">
        <v>854</v>
      </c>
      <c r="C262" s="42"/>
      <c r="D262" s="42"/>
      <c r="E262" s="42"/>
      <c r="F262" s="130" t="s">
        <v>855</v>
      </c>
      <c r="G262" s="14"/>
      <c r="H262" s="42"/>
      <c r="I262" s="44" t="s">
        <v>19</v>
      </c>
      <c r="J262" s="44"/>
      <c r="K262" s="44" t="s">
        <v>21</v>
      </c>
      <c r="L262" s="42" t="s">
        <v>854</v>
      </c>
      <c r="M262" s="128"/>
      <c r="N262" s="128"/>
      <c r="O262" s="128"/>
    </row>
    <row r="263">
      <c r="A263" s="42"/>
      <c r="B263" s="129" t="s">
        <v>856</v>
      </c>
      <c r="C263" s="42"/>
      <c r="D263" s="42"/>
      <c r="E263" s="42"/>
      <c r="F263" s="130" t="s">
        <v>857</v>
      </c>
      <c r="G263" s="14"/>
      <c r="H263" s="42"/>
      <c r="I263" s="44" t="s">
        <v>19</v>
      </c>
      <c r="J263" s="44"/>
      <c r="K263" s="44" t="s">
        <v>21</v>
      </c>
      <c r="L263" s="42" t="s">
        <v>856</v>
      </c>
      <c r="M263" s="128"/>
      <c r="N263" s="128"/>
      <c r="O263" s="128"/>
    </row>
    <row r="264">
      <c r="A264" s="42"/>
      <c r="B264" s="129" t="s">
        <v>652</v>
      </c>
      <c r="C264" s="42"/>
      <c r="D264" s="42"/>
      <c r="E264" s="42"/>
      <c r="F264" s="130" t="s">
        <v>858</v>
      </c>
      <c r="G264" s="14"/>
      <c r="H264" s="42"/>
      <c r="I264" s="44" t="s">
        <v>19</v>
      </c>
      <c r="J264" s="44"/>
      <c r="K264" s="44" t="s">
        <v>21</v>
      </c>
      <c r="L264" s="42" t="s">
        <v>859</v>
      </c>
      <c r="M264" s="128"/>
      <c r="N264" s="128"/>
      <c r="O264" s="128"/>
    </row>
    <row r="265">
      <c r="A265" s="42"/>
      <c r="B265" s="129" t="s">
        <v>860</v>
      </c>
      <c r="C265" s="42"/>
      <c r="D265" s="42"/>
      <c r="E265" s="42"/>
      <c r="F265" s="130" t="s">
        <v>861</v>
      </c>
      <c r="G265" s="14"/>
      <c r="H265" s="42"/>
      <c r="I265" s="44" t="s">
        <v>19</v>
      </c>
      <c r="J265" s="44"/>
      <c r="K265" s="44" t="s">
        <v>21</v>
      </c>
      <c r="L265" s="42" t="s">
        <v>862</v>
      </c>
      <c r="M265" s="128"/>
      <c r="N265" s="128"/>
      <c r="O265" s="128"/>
    </row>
    <row r="266">
      <c r="A266" s="42"/>
      <c r="B266" s="129" t="s">
        <v>863</v>
      </c>
      <c r="C266" s="42"/>
      <c r="D266" s="42"/>
      <c r="E266" s="42"/>
      <c r="F266" s="130" t="s">
        <v>864</v>
      </c>
      <c r="G266" s="14"/>
      <c r="H266" s="42"/>
      <c r="I266" s="44" t="s">
        <v>19</v>
      </c>
      <c r="J266" s="44"/>
      <c r="K266" s="44" t="s">
        <v>21</v>
      </c>
      <c r="L266" s="42" t="s">
        <v>865</v>
      </c>
      <c r="M266" s="128"/>
      <c r="N266" s="128"/>
      <c r="O266" s="128"/>
    </row>
    <row r="267">
      <c r="A267" s="42"/>
      <c r="B267" s="129" t="s">
        <v>866</v>
      </c>
      <c r="C267" s="42"/>
      <c r="D267" s="42"/>
      <c r="E267" s="42"/>
      <c r="F267" s="130" t="s">
        <v>867</v>
      </c>
      <c r="G267" s="14"/>
      <c r="H267" s="42"/>
      <c r="I267" s="44" t="s">
        <v>19</v>
      </c>
      <c r="J267" s="44"/>
      <c r="K267" s="44" t="s">
        <v>21</v>
      </c>
      <c r="L267" s="42" t="s">
        <v>866</v>
      </c>
      <c r="M267" s="128"/>
      <c r="N267" s="128"/>
      <c r="O267" s="128"/>
    </row>
    <row r="268">
      <c r="A268" s="31" t="s">
        <v>112</v>
      </c>
      <c r="E268" s="31" t="s">
        <v>367</v>
      </c>
      <c r="I268" s="36"/>
      <c r="J268" s="36"/>
      <c r="K268" s="36"/>
      <c r="L268" s="37"/>
      <c r="M268" s="41"/>
      <c r="N268" s="41"/>
      <c r="O268" s="41"/>
    </row>
    <row r="269">
      <c r="A269" s="37"/>
      <c r="B269" s="31" t="s">
        <v>370</v>
      </c>
      <c r="C269" s="37"/>
      <c r="D269" s="37"/>
      <c r="E269" s="37"/>
      <c r="F269" s="51" t="s">
        <v>371</v>
      </c>
      <c r="G269" s="37"/>
      <c r="H269" s="36"/>
      <c r="I269" s="36" t="s">
        <v>19</v>
      </c>
      <c r="J269" s="36"/>
      <c r="K269" s="36"/>
      <c r="L269" s="31" t="s">
        <v>314</v>
      </c>
      <c r="M269" s="41"/>
      <c r="N269" s="41"/>
      <c r="O269" s="41"/>
    </row>
    <row r="270">
      <c r="B270" s="31" t="s">
        <v>373</v>
      </c>
      <c r="C270" s="37"/>
      <c r="D270" s="37"/>
      <c r="F270" s="52" t="s">
        <v>374</v>
      </c>
      <c r="G270" s="37"/>
      <c r="H270" s="36"/>
      <c r="I270" s="36" t="s">
        <v>19</v>
      </c>
      <c r="J270" s="36"/>
      <c r="K270" s="36"/>
      <c r="L270" s="37" t="s">
        <v>868</v>
      </c>
      <c r="M270" s="41"/>
      <c r="N270" s="41"/>
      <c r="O270" s="41"/>
    </row>
    <row r="271">
      <c r="B271" s="37" t="s">
        <v>375</v>
      </c>
      <c r="D271" s="37"/>
      <c r="F271" s="37" t="s">
        <v>255</v>
      </c>
      <c r="G271" s="37"/>
      <c r="H271" s="35"/>
      <c r="I271" s="35" t="s">
        <v>791</v>
      </c>
      <c r="J271" s="36"/>
      <c r="K271" s="36"/>
      <c r="L271" s="37" t="s">
        <v>411</v>
      </c>
      <c r="M271" s="41"/>
      <c r="N271" s="41"/>
      <c r="O271" s="41"/>
    </row>
    <row r="272">
      <c r="B272" s="37" t="s">
        <v>377</v>
      </c>
      <c r="C272" s="37"/>
      <c r="D272" s="37"/>
      <c r="F272" s="37" t="s">
        <v>378</v>
      </c>
      <c r="G272" s="37"/>
      <c r="H272" s="35"/>
      <c r="I272" s="35" t="s">
        <v>791</v>
      </c>
      <c r="J272" s="36"/>
      <c r="K272" s="36"/>
      <c r="L272" s="37" t="s">
        <v>413</v>
      </c>
      <c r="M272" s="41"/>
      <c r="N272" s="41"/>
      <c r="O272" s="41"/>
    </row>
    <row r="273">
      <c r="B273" s="37" t="s">
        <v>380</v>
      </c>
      <c r="C273" s="37"/>
      <c r="D273" s="37"/>
      <c r="F273" s="37" t="s">
        <v>381</v>
      </c>
      <c r="G273" s="37"/>
      <c r="H273" s="36"/>
      <c r="I273" s="36" t="s">
        <v>261</v>
      </c>
      <c r="J273" s="36"/>
      <c r="K273" s="36"/>
      <c r="L273" s="37" t="s">
        <v>869</v>
      </c>
      <c r="M273" s="41"/>
      <c r="N273" s="41"/>
      <c r="O273" s="41"/>
    </row>
    <row r="274">
      <c r="B274" s="31" t="s">
        <v>383</v>
      </c>
      <c r="C274" s="37"/>
      <c r="D274" s="37"/>
      <c r="F274" s="51" t="s">
        <v>384</v>
      </c>
      <c r="G274" s="37"/>
      <c r="H274" s="35"/>
      <c r="I274" s="35" t="s">
        <v>289</v>
      </c>
      <c r="J274" s="36"/>
      <c r="K274" s="36"/>
      <c r="L274" s="31"/>
      <c r="M274" s="41"/>
      <c r="N274" s="41"/>
      <c r="O274" s="41"/>
    </row>
    <row r="275">
      <c r="B275" s="37"/>
      <c r="C275" s="53" t="s">
        <v>386</v>
      </c>
      <c r="D275" s="37"/>
      <c r="F275" s="51"/>
      <c r="G275" s="51" t="s">
        <v>387</v>
      </c>
      <c r="H275" s="36"/>
      <c r="I275" s="36" t="s">
        <v>19</v>
      </c>
      <c r="J275" s="36"/>
      <c r="K275" s="36"/>
      <c r="L275" s="131" t="s">
        <v>870</v>
      </c>
      <c r="M275" s="41"/>
      <c r="N275" s="41"/>
      <c r="O275" s="41"/>
    </row>
    <row r="276">
      <c r="C276" s="31" t="s">
        <v>389</v>
      </c>
      <c r="D276" s="37"/>
      <c r="G276" s="31" t="s">
        <v>390</v>
      </c>
      <c r="H276" s="36"/>
      <c r="I276" s="36" t="s">
        <v>297</v>
      </c>
      <c r="J276" s="36"/>
      <c r="K276" s="36"/>
      <c r="L276" s="37"/>
      <c r="M276" s="41"/>
      <c r="N276" s="41"/>
      <c r="O276" s="41"/>
    </row>
    <row r="277">
      <c r="A277" s="31" t="s">
        <v>162</v>
      </c>
      <c r="E277" s="31" t="s">
        <v>163</v>
      </c>
      <c r="I277" s="35" t="s">
        <v>289</v>
      </c>
      <c r="J277" s="36"/>
      <c r="K277" s="36"/>
      <c r="L277" s="37"/>
      <c r="M277" s="36"/>
      <c r="N277" s="36"/>
      <c r="O277" s="36"/>
    </row>
    <row r="278">
      <c r="A278" s="37"/>
      <c r="B278" s="12" t="s">
        <v>871</v>
      </c>
      <c r="C278" s="37"/>
      <c r="D278" s="37"/>
      <c r="E278" s="37"/>
      <c r="F278" s="12" t="s">
        <v>872</v>
      </c>
      <c r="H278" s="35"/>
      <c r="I278" s="44" t="s">
        <v>261</v>
      </c>
      <c r="J278" s="36"/>
      <c r="K278" s="36"/>
      <c r="L278" s="42" t="s">
        <v>873</v>
      </c>
      <c r="M278" s="31" t="s">
        <v>874</v>
      </c>
      <c r="N278" s="36"/>
      <c r="O278" s="36"/>
    </row>
    <row r="279">
      <c r="B279" s="3" t="s">
        <v>875</v>
      </c>
      <c r="C279" s="37"/>
      <c r="D279" s="37"/>
      <c r="F279" s="3" t="s">
        <v>876</v>
      </c>
      <c r="H279" s="35"/>
      <c r="I279" s="35" t="s">
        <v>169</v>
      </c>
      <c r="J279" s="36"/>
      <c r="K279" s="36"/>
      <c r="L279" s="31" t="s">
        <v>877</v>
      </c>
      <c r="M279" s="37" t="str">
        <f t="shared" ref="M279:M282" si="4">F279</f>
        <v>beginTime</v>
      </c>
      <c r="N279" s="36"/>
      <c r="O279" s="36"/>
    </row>
    <row r="280">
      <c r="B280" s="3" t="s">
        <v>878</v>
      </c>
      <c r="C280" s="37"/>
      <c r="D280" s="37"/>
      <c r="F280" s="3" t="s">
        <v>879</v>
      </c>
      <c r="H280" s="35"/>
      <c r="I280" s="35" t="s">
        <v>169</v>
      </c>
      <c r="J280" s="36"/>
      <c r="K280" s="36"/>
      <c r="L280" s="31" t="s">
        <v>880</v>
      </c>
      <c r="M280" s="37" t="str">
        <f t="shared" si="4"/>
        <v>endTime</v>
      </c>
      <c r="N280" s="36"/>
      <c r="O280" s="36"/>
    </row>
    <row r="281">
      <c r="B281" s="3" t="s">
        <v>881</v>
      </c>
      <c r="C281" s="37"/>
      <c r="D281" s="37"/>
      <c r="F281" s="3" t="s">
        <v>882</v>
      </c>
      <c r="H281" s="132"/>
      <c r="I281" s="132" t="s">
        <v>19</v>
      </c>
      <c r="J281" s="36"/>
      <c r="K281" s="36"/>
      <c r="L281" s="31" t="s">
        <v>883</v>
      </c>
      <c r="M281" s="37" t="str">
        <f t="shared" si="4"/>
        <v>taskName</v>
      </c>
      <c r="N281" s="36"/>
      <c r="O281" s="36"/>
    </row>
    <row r="282">
      <c r="B282" s="3" t="s">
        <v>884</v>
      </c>
      <c r="C282" s="37"/>
      <c r="D282" s="37"/>
      <c r="F282" s="3" t="s">
        <v>885</v>
      </c>
      <c r="H282" s="132"/>
      <c r="I282" s="43" t="s">
        <v>525</v>
      </c>
      <c r="J282" s="36"/>
      <c r="K282" s="36"/>
      <c r="L282" s="37"/>
      <c r="M282" s="37" t="str">
        <f t="shared" si="4"/>
        <v>taskDescription</v>
      </c>
      <c r="N282" s="36"/>
      <c r="O282" s="36"/>
    </row>
    <row r="283">
      <c r="B283" s="3"/>
      <c r="C283" s="42" t="s">
        <v>14</v>
      </c>
      <c r="D283" s="37"/>
      <c r="F283" s="3"/>
      <c r="G283" s="12" t="s">
        <v>886</v>
      </c>
      <c r="H283" s="132"/>
      <c r="I283" s="133" t="s">
        <v>19</v>
      </c>
      <c r="J283" s="36"/>
      <c r="K283" s="36"/>
      <c r="L283" s="42" t="s">
        <v>887</v>
      </c>
      <c r="M283" s="36"/>
      <c r="N283" s="36"/>
      <c r="O283" s="36"/>
    </row>
    <row r="284">
      <c r="B284" s="3"/>
      <c r="C284" s="42" t="s">
        <v>888</v>
      </c>
      <c r="D284" s="37"/>
      <c r="G284" s="12" t="s">
        <v>889</v>
      </c>
      <c r="H284" s="132"/>
      <c r="I284" s="133" t="s">
        <v>19</v>
      </c>
      <c r="J284" s="36"/>
      <c r="K284" s="36"/>
      <c r="L284" s="42" t="s">
        <v>890</v>
      </c>
      <c r="M284" s="36"/>
      <c r="N284" s="36"/>
      <c r="O284" s="36"/>
    </row>
    <row r="285">
      <c r="B285" s="3"/>
      <c r="C285" s="42" t="s">
        <v>891</v>
      </c>
      <c r="D285" s="37"/>
      <c r="G285" s="12" t="s">
        <v>892</v>
      </c>
      <c r="H285" s="132"/>
      <c r="I285" s="133" t="s">
        <v>19</v>
      </c>
      <c r="J285" s="36"/>
      <c r="K285" s="36"/>
      <c r="L285" s="42" t="s">
        <v>893</v>
      </c>
      <c r="M285" s="36"/>
      <c r="N285" s="36"/>
      <c r="O285" s="36"/>
    </row>
    <row r="286">
      <c r="A286" s="134" t="s">
        <v>153</v>
      </c>
      <c r="B286" s="37"/>
      <c r="C286" s="37"/>
      <c r="D286" s="37"/>
      <c r="E286" s="31" t="s">
        <v>894</v>
      </c>
      <c r="F286" s="37"/>
      <c r="G286" s="37"/>
      <c r="H286" s="135"/>
      <c r="I286" s="35" t="s">
        <v>289</v>
      </c>
      <c r="J286" s="35" t="s">
        <v>368</v>
      </c>
      <c r="K286" s="36"/>
      <c r="L286" s="37"/>
      <c r="M286" s="36"/>
      <c r="N286" s="36"/>
      <c r="O286" s="36"/>
    </row>
    <row r="287">
      <c r="A287" s="136"/>
      <c r="B287" s="11" t="s">
        <v>339</v>
      </c>
      <c r="C287" s="26"/>
      <c r="D287" s="26"/>
      <c r="E287" s="26"/>
      <c r="F287" s="11" t="s">
        <v>339</v>
      </c>
      <c r="G287" s="26"/>
      <c r="H287" s="26"/>
      <c r="I287" s="137" t="s">
        <v>19</v>
      </c>
      <c r="J287" s="111" t="s">
        <v>318</v>
      </c>
      <c r="K287" s="111" t="s">
        <v>21</v>
      </c>
      <c r="L287" s="37"/>
      <c r="M287" s="36"/>
      <c r="N287" s="36"/>
      <c r="O287" s="36"/>
    </row>
    <row r="288">
      <c r="A288" s="136"/>
      <c r="B288" s="138" t="s">
        <v>895</v>
      </c>
      <c r="C288" s="26"/>
      <c r="D288" s="26"/>
      <c r="E288" s="26"/>
      <c r="F288" s="138" t="s">
        <v>895</v>
      </c>
      <c r="G288" s="136"/>
      <c r="H288" s="110"/>
      <c r="I288" s="110" t="s">
        <v>297</v>
      </c>
      <c r="J288" s="111" t="s">
        <v>313</v>
      </c>
      <c r="K288" s="111" t="s">
        <v>21</v>
      </c>
      <c r="L288" s="37"/>
      <c r="M288" s="36"/>
      <c r="N288" s="36"/>
      <c r="O288" s="36"/>
    </row>
    <row r="289">
      <c r="A289" s="136"/>
      <c r="B289" s="11" t="s">
        <v>896</v>
      </c>
      <c r="C289" s="139"/>
      <c r="D289" s="139"/>
      <c r="E289" s="26"/>
      <c r="F289" s="11" t="s">
        <v>897</v>
      </c>
      <c r="G289" s="136"/>
      <c r="H289" s="110"/>
      <c r="I289" s="111" t="s">
        <v>525</v>
      </c>
      <c r="J289" s="111" t="s">
        <v>412</v>
      </c>
      <c r="K289" s="111" t="s">
        <v>21</v>
      </c>
      <c r="L289" s="37"/>
      <c r="M289" s="36"/>
      <c r="N289" s="36"/>
      <c r="O289" s="36"/>
    </row>
    <row r="290">
      <c r="A290" s="136"/>
      <c r="B290" s="26"/>
      <c r="C290" s="11" t="s">
        <v>898</v>
      </c>
      <c r="D290" s="26"/>
      <c r="E290" s="26"/>
      <c r="F290" s="26"/>
      <c r="G290" s="11" t="s">
        <v>899</v>
      </c>
      <c r="H290" s="26"/>
      <c r="I290" s="137" t="s">
        <v>19</v>
      </c>
      <c r="J290" s="111" t="s">
        <v>318</v>
      </c>
      <c r="K290" s="111" t="s">
        <v>21</v>
      </c>
      <c r="L290" s="37"/>
      <c r="M290" s="36"/>
      <c r="N290" s="36"/>
      <c r="O290" s="36"/>
    </row>
    <row r="291">
      <c r="A291" s="37"/>
      <c r="B291" s="14"/>
      <c r="C291" s="11" t="s">
        <v>900</v>
      </c>
      <c r="D291" s="26"/>
      <c r="E291" s="26"/>
      <c r="F291" s="26"/>
      <c r="G291" s="11" t="s">
        <v>901</v>
      </c>
      <c r="H291" s="26"/>
      <c r="I291" s="111" t="s">
        <v>525</v>
      </c>
      <c r="J291" s="111" t="s">
        <v>412</v>
      </c>
      <c r="K291" s="111" t="s">
        <v>21</v>
      </c>
      <c r="L291" s="11" t="s">
        <v>902</v>
      </c>
      <c r="M291" s="36"/>
      <c r="N291" s="36"/>
      <c r="O291" s="36"/>
    </row>
    <row r="292">
      <c r="A292" s="37"/>
      <c r="B292" s="14"/>
      <c r="C292" s="11" t="s">
        <v>903</v>
      </c>
      <c r="D292" s="26"/>
      <c r="E292" s="26"/>
      <c r="F292" s="26"/>
      <c r="G292" s="11" t="s">
        <v>904</v>
      </c>
      <c r="H292" s="26"/>
      <c r="I292" s="111" t="s">
        <v>243</v>
      </c>
      <c r="J292" s="111" t="s">
        <v>323</v>
      </c>
      <c r="K292" s="11" t="b">
        <v>0</v>
      </c>
      <c r="L292" s="99"/>
      <c r="M292" s="36"/>
      <c r="N292" s="36"/>
      <c r="O292" s="36"/>
    </row>
    <row r="293">
      <c r="A293" s="37"/>
      <c r="B293" s="14"/>
      <c r="C293" s="11" t="s">
        <v>375</v>
      </c>
      <c r="D293" s="26"/>
      <c r="E293" s="26"/>
      <c r="F293" s="26"/>
      <c r="G293" s="11" t="s">
        <v>759</v>
      </c>
      <c r="H293" s="26"/>
      <c r="I293" s="137" t="s">
        <v>19</v>
      </c>
      <c r="J293" s="111" t="s">
        <v>318</v>
      </c>
      <c r="K293" s="111" t="s">
        <v>696</v>
      </c>
      <c r="L293" s="99" t="s">
        <v>905</v>
      </c>
      <c r="M293" s="36"/>
      <c r="N293" s="36"/>
      <c r="O293" s="36"/>
    </row>
    <row r="294">
      <c r="A294" s="37"/>
      <c r="B294" s="14"/>
      <c r="C294" s="11" t="s">
        <v>906</v>
      </c>
      <c r="D294" s="26"/>
      <c r="E294" s="26"/>
      <c r="F294" s="26"/>
      <c r="G294" s="11" t="s">
        <v>906</v>
      </c>
      <c r="H294" s="26"/>
      <c r="I294" s="137" t="s">
        <v>19</v>
      </c>
      <c r="J294" s="111" t="s">
        <v>318</v>
      </c>
      <c r="K294" s="111" t="s">
        <v>21</v>
      </c>
      <c r="L294" s="99" t="s">
        <v>907</v>
      </c>
      <c r="M294" s="36"/>
      <c r="N294" s="36"/>
      <c r="O294" s="36"/>
    </row>
    <row r="295">
      <c r="A295" s="37"/>
      <c r="B295" s="14"/>
      <c r="C295" s="11" t="s">
        <v>908</v>
      </c>
      <c r="D295" s="26"/>
      <c r="E295" s="26"/>
      <c r="F295" s="26"/>
      <c r="G295" s="11" t="s">
        <v>909</v>
      </c>
      <c r="H295" s="26"/>
      <c r="I295" s="137" t="s">
        <v>19</v>
      </c>
      <c r="J295" s="111" t="s">
        <v>318</v>
      </c>
      <c r="K295" s="110" t="s">
        <v>696</v>
      </c>
      <c r="L295" s="99" t="s">
        <v>910</v>
      </c>
      <c r="M295" s="36"/>
      <c r="N295" s="36"/>
      <c r="O295" s="36"/>
    </row>
    <row r="296">
      <c r="A296" s="37"/>
      <c r="B296" s="14"/>
      <c r="C296" s="11" t="s">
        <v>456</v>
      </c>
      <c r="D296" s="26"/>
      <c r="E296" s="26"/>
      <c r="F296" s="26"/>
      <c r="G296" s="11" t="s">
        <v>911</v>
      </c>
      <c r="H296" s="26"/>
      <c r="I296" s="137" t="s">
        <v>19</v>
      </c>
      <c r="J296" s="111" t="s">
        <v>318</v>
      </c>
      <c r="K296" s="110" t="s">
        <v>696</v>
      </c>
      <c r="L296" s="99">
        <v>2.020101E7</v>
      </c>
      <c r="M296" s="36"/>
      <c r="N296" s="36"/>
      <c r="O296" s="36"/>
    </row>
    <row r="297">
      <c r="B297" s="14"/>
      <c r="C297" s="138" t="s">
        <v>912</v>
      </c>
      <c r="D297" s="139"/>
      <c r="E297" s="26"/>
      <c r="F297" s="26"/>
      <c r="G297" s="138" t="s">
        <v>913</v>
      </c>
      <c r="H297" s="110"/>
      <c r="I297" s="110" t="s">
        <v>297</v>
      </c>
      <c r="J297" s="111" t="s">
        <v>313</v>
      </c>
      <c r="K297" s="110" t="s">
        <v>696</v>
      </c>
      <c r="L297" s="99">
        <v>-90.0</v>
      </c>
      <c r="M297" s="36"/>
      <c r="N297" s="36"/>
      <c r="O297" s="36"/>
    </row>
    <row r="298">
      <c r="B298" s="14"/>
      <c r="C298" s="138" t="s">
        <v>914</v>
      </c>
      <c r="D298" s="139"/>
      <c r="E298" s="26"/>
      <c r="F298" s="26"/>
      <c r="G298" s="138" t="s">
        <v>915</v>
      </c>
      <c r="H298" s="110"/>
      <c r="I298" s="110" t="s">
        <v>297</v>
      </c>
      <c r="J298" s="111" t="s">
        <v>313</v>
      </c>
      <c r="K298" s="110" t="s">
        <v>696</v>
      </c>
      <c r="L298" s="99">
        <v>-9.0</v>
      </c>
      <c r="M298" s="36"/>
      <c r="N298" s="36"/>
      <c r="O298" s="36"/>
    </row>
    <row r="299">
      <c r="B299" s="14"/>
      <c r="C299" s="138" t="s">
        <v>916</v>
      </c>
      <c r="D299" s="139"/>
      <c r="E299" s="26"/>
      <c r="F299" s="26"/>
      <c r="G299" s="138" t="s">
        <v>917</v>
      </c>
      <c r="H299" s="110"/>
      <c r="I299" s="110" t="s">
        <v>297</v>
      </c>
      <c r="J299" s="111" t="s">
        <v>313</v>
      </c>
      <c r="K299" s="110" t="s">
        <v>696</v>
      </c>
      <c r="L299" s="99">
        <v>20.0</v>
      </c>
      <c r="M299" s="36"/>
      <c r="N299" s="36"/>
      <c r="O299" s="36"/>
    </row>
    <row r="300">
      <c r="B300" s="14"/>
      <c r="C300" s="138" t="s">
        <v>652</v>
      </c>
      <c r="D300" s="139"/>
      <c r="E300" s="26"/>
      <c r="F300" s="26"/>
      <c r="G300" s="138" t="s">
        <v>918</v>
      </c>
      <c r="H300" s="110"/>
      <c r="I300" s="111" t="s">
        <v>261</v>
      </c>
      <c r="J300" s="111" t="s">
        <v>313</v>
      </c>
      <c r="K300" s="110" t="s">
        <v>696</v>
      </c>
      <c r="L300" s="99">
        <v>100.0</v>
      </c>
      <c r="M300" s="36"/>
      <c r="N300" s="36"/>
      <c r="O300" s="36"/>
    </row>
    <row r="301">
      <c r="B301" s="14"/>
      <c r="C301" s="138" t="s">
        <v>912</v>
      </c>
      <c r="D301" s="139"/>
      <c r="E301" s="26"/>
      <c r="F301" s="26"/>
      <c r="G301" s="138" t="s">
        <v>919</v>
      </c>
      <c r="H301" s="110"/>
      <c r="I301" s="110" t="s">
        <v>297</v>
      </c>
      <c r="J301" s="111" t="s">
        <v>313</v>
      </c>
      <c r="K301" s="110" t="s">
        <v>696</v>
      </c>
      <c r="L301" s="99">
        <v>-90.0</v>
      </c>
      <c r="M301" s="36"/>
      <c r="N301" s="36"/>
      <c r="O301" s="36"/>
    </row>
    <row r="302">
      <c r="B302" s="14"/>
      <c r="C302" s="138" t="s">
        <v>914</v>
      </c>
      <c r="D302" s="139"/>
      <c r="E302" s="26"/>
      <c r="F302" s="26"/>
      <c r="G302" s="138" t="s">
        <v>920</v>
      </c>
      <c r="H302" s="110"/>
      <c r="I302" s="110" t="s">
        <v>297</v>
      </c>
      <c r="J302" s="111" t="s">
        <v>313</v>
      </c>
      <c r="K302" s="110" t="s">
        <v>696</v>
      </c>
      <c r="L302" s="99">
        <v>-9.0</v>
      </c>
      <c r="M302" s="36"/>
      <c r="N302" s="36"/>
      <c r="O302" s="36"/>
    </row>
    <row r="303">
      <c r="B303" s="14"/>
      <c r="C303" s="138" t="s">
        <v>916</v>
      </c>
      <c r="D303" s="139"/>
      <c r="E303" s="26"/>
      <c r="F303" s="26"/>
      <c r="G303" s="138" t="s">
        <v>921</v>
      </c>
      <c r="H303" s="110"/>
      <c r="I303" s="110" t="s">
        <v>297</v>
      </c>
      <c r="J303" s="111" t="s">
        <v>313</v>
      </c>
      <c r="K303" s="110" t="s">
        <v>696</v>
      </c>
      <c r="L303" s="99">
        <v>20.0</v>
      </c>
      <c r="M303" s="36"/>
      <c r="N303" s="36"/>
      <c r="O303" s="36"/>
    </row>
    <row r="304">
      <c r="B304" s="14"/>
      <c r="C304" s="138" t="s">
        <v>652</v>
      </c>
      <c r="D304" s="26"/>
      <c r="E304" s="26"/>
      <c r="F304" s="26"/>
      <c r="G304" s="138" t="s">
        <v>922</v>
      </c>
      <c r="H304" s="110"/>
      <c r="I304" s="111" t="s">
        <v>261</v>
      </c>
      <c r="J304" s="111" t="s">
        <v>313</v>
      </c>
      <c r="K304" s="110" t="s">
        <v>696</v>
      </c>
      <c r="L304" s="99">
        <v>100.0</v>
      </c>
      <c r="M304" s="36"/>
      <c r="N304" s="36"/>
      <c r="O304" s="36"/>
    </row>
    <row r="305">
      <c r="B305" s="14"/>
      <c r="C305" s="138" t="s">
        <v>923</v>
      </c>
      <c r="D305" s="26"/>
      <c r="E305" s="26"/>
      <c r="F305" s="26"/>
      <c r="G305" s="138" t="s">
        <v>924</v>
      </c>
      <c r="H305" s="26"/>
      <c r="I305" s="111" t="s">
        <v>261</v>
      </c>
      <c r="J305" s="111" t="s">
        <v>313</v>
      </c>
      <c r="K305" s="110" t="s">
        <v>696</v>
      </c>
      <c r="L305" s="99">
        <v>-91.0</v>
      </c>
      <c r="M305" s="36"/>
      <c r="N305" s="36"/>
      <c r="O305" s="36"/>
    </row>
    <row r="306">
      <c r="B306" s="14"/>
      <c r="C306" s="138" t="s">
        <v>925</v>
      </c>
      <c r="D306" s="139"/>
      <c r="E306" s="26"/>
      <c r="F306" s="26"/>
      <c r="G306" s="138" t="s">
        <v>926</v>
      </c>
      <c r="H306" s="110"/>
      <c r="I306" s="110" t="s">
        <v>297</v>
      </c>
      <c r="J306" s="111" t="s">
        <v>313</v>
      </c>
      <c r="K306" s="110" t="s">
        <v>696</v>
      </c>
      <c r="L306" s="99">
        <v>-10.0</v>
      </c>
      <c r="M306" s="36"/>
      <c r="N306" s="36"/>
      <c r="O306" s="36"/>
    </row>
    <row r="307">
      <c r="B307" s="14"/>
      <c r="C307" s="138" t="s">
        <v>927</v>
      </c>
      <c r="D307" s="139"/>
      <c r="E307" s="26"/>
      <c r="F307" s="26"/>
      <c r="G307" s="138" t="s">
        <v>928</v>
      </c>
      <c r="H307" s="110"/>
      <c r="I307" s="110" t="s">
        <v>297</v>
      </c>
      <c r="J307" s="111" t="s">
        <v>313</v>
      </c>
      <c r="K307" s="110" t="s">
        <v>696</v>
      </c>
      <c r="L307" s="99">
        <v>200.0</v>
      </c>
      <c r="M307" s="36"/>
      <c r="N307" s="36"/>
      <c r="O307" s="36"/>
    </row>
    <row r="308">
      <c r="A308" s="136"/>
      <c r="B308" s="26"/>
      <c r="C308" s="11" t="s">
        <v>929</v>
      </c>
      <c r="D308" s="26"/>
      <c r="E308" s="26"/>
      <c r="F308" s="26"/>
      <c r="G308" s="11" t="s">
        <v>930</v>
      </c>
      <c r="H308" s="26"/>
      <c r="I308" s="137" t="s">
        <v>19</v>
      </c>
      <c r="J308" s="111" t="s">
        <v>318</v>
      </c>
      <c r="K308" s="111" t="s">
        <v>931</v>
      </c>
      <c r="L308" s="31" t="s">
        <v>931</v>
      </c>
      <c r="M308" s="36"/>
      <c r="N308" s="36"/>
      <c r="O308" s="36"/>
    </row>
    <row r="309">
      <c r="A309" s="136"/>
      <c r="B309" s="26"/>
      <c r="C309" s="134" t="s">
        <v>184</v>
      </c>
      <c r="D309" s="26"/>
      <c r="E309" s="26"/>
      <c r="F309" s="26"/>
      <c r="G309" s="11" t="s">
        <v>932</v>
      </c>
      <c r="H309" s="26"/>
      <c r="I309" s="137" t="s">
        <v>19</v>
      </c>
      <c r="J309" s="111" t="s">
        <v>318</v>
      </c>
      <c r="K309" s="111" t="s">
        <v>933</v>
      </c>
      <c r="L309" s="31" t="s">
        <v>934</v>
      </c>
      <c r="M309" s="36"/>
      <c r="N309" s="36"/>
      <c r="O309" s="36"/>
    </row>
    <row r="310">
      <c r="A310" s="26"/>
      <c r="B310" s="26"/>
      <c r="C310" s="134" t="s">
        <v>935</v>
      </c>
      <c r="D310" s="26"/>
      <c r="E310" s="26"/>
      <c r="F310" s="26"/>
      <c r="G310" s="11" t="s">
        <v>936</v>
      </c>
      <c r="H310" s="26"/>
      <c r="I310" s="111" t="s">
        <v>525</v>
      </c>
      <c r="J310" s="111" t="s">
        <v>412</v>
      </c>
      <c r="K310" s="111" t="s">
        <v>21</v>
      </c>
    </row>
    <row r="311">
      <c r="A311" s="26"/>
      <c r="B311" s="26"/>
      <c r="C311" s="26"/>
      <c r="D311" s="11" t="s">
        <v>937</v>
      </c>
      <c r="E311" s="26"/>
      <c r="F311" s="26"/>
      <c r="G311" s="11"/>
      <c r="H311" s="11" t="s">
        <v>937</v>
      </c>
      <c r="I311" s="111" t="s">
        <v>243</v>
      </c>
      <c r="J311" s="111" t="s">
        <v>323</v>
      </c>
      <c r="K311" s="11" t="b">
        <v>0</v>
      </c>
    </row>
    <row r="312">
      <c r="A312" s="26"/>
      <c r="B312" s="26"/>
      <c r="C312" s="26"/>
      <c r="D312" s="11" t="s">
        <v>938</v>
      </c>
      <c r="E312" s="26"/>
      <c r="F312" s="26"/>
      <c r="G312" s="11"/>
      <c r="H312" s="11" t="s">
        <v>938</v>
      </c>
      <c r="I312" s="111" t="s">
        <v>261</v>
      </c>
      <c r="J312" s="111" t="s">
        <v>313</v>
      </c>
      <c r="K312" s="111" t="s">
        <v>21</v>
      </c>
      <c r="L312" s="99">
        <v>855.0</v>
      </c>
    </row>
    <row r="313">
      <c r="A313" s="26"/>
      <c r="B313" s="26"/>
      <c r="C313" s="26"/>
      <c r="D313" s="11" t="s">
        <v>939</v>
      </c>
      <c r="E313" s="26"/>
      <c r="F313" s="26"/>
      <c r="G313" s="11"/>
      <c r="H313" s="11" t="s">
        <v>939</v>
      </c>
      <c r="I313" s="111" t="s">
        <v>261</v>
      </c>
      <c r="J313" s="111" t="s">
        <v>313</v>
      </c>
      <c r="K313" s="111" t="s">
        <v>21</v>
      </c>
      <c r="L313" s="99">
        <v>900.0</v>
      </c>
    </row>
    <row r="314">
      <c r="A314" s="136"/>
      <c r="B314" s="26"/>
      <c r="C314" s="11" t="s">
        <v>940</v>
      </c>
      <c r="D314" s="26"/>
      <c r="E314" s="26"/>
      <c r="F314" s="26"/>
      <c r="G314" s="11" t="s">
        <v>940</v>
      </c>
      <c r="H314" s="26"/>
      <c r="I314" s="111" t="s">
        <v>261</v>
      </c>
      <c r="J314" s="111" t="s">
        <v>313</v>
      </c>
      <c r="K314" s="111">
        <v>30.0</v>
      </c>
      <c r="L314" s="37"/>
      <c r="M314" s="36"/>
      <c r="N314" s="36"/>
      <c r="O314" s="36"/>
    </row>
    <row r="315">
      <c r="A315" s="136"/>
      <c r="B315" s="26"/>
      <c r="C315" s="11" t="s">
        <v>219</v>
      </c>
      <c r="D315" s="26"/>
      <c r="E315" s="26"/>
      <c r="F315" s="26"/>
      <c r="G315" s="11" t="s">
        <v>219</v>
      </c>
      <c r="H315" s="26"/>
      <c r="I315" s="137" t="s">
        <v>19</v>
      </c>
      <c r="J315" s="111" t="s">
        <v>318</v>
      </c>
      <c r="K315" s="111" t="s">
        <v>941</v>
      </c>
      <c r="L315" s="37"/>
      <c r="M315" s="36"/>
      <c r="N315" s="36"/>
      <c r="O315" s="36"/>
    </row>
    <row r="316">
      <c r="A316" s="31" t="s">
        <v>942</v>
      </c>
      <c r="B316" s="37"/>
      <c r="C316" s="37"/>
      <c r="D316" s="37"/>
      <c r="E316" s="31" t="s">
        <v>943</v>
      </c>
      <c r="F316" s="37"/>
      <c r="G316" s="37"/>
      <c r="H316" s="36"/>
      <c r="I316" s="111" t="s">
        <v>525</v>
      </c>
      <c r="J316" s="111" t="s">
        <v>412</v>
      </c>
      <c r="K316" s="35" t="s">
        <v>565</v>
      </c>
      <c r="L316" s="31" t="s">
        <v>565</v>
      </c>
      <c r="M316" s="37"/>
      <c r="N316" s="36"/>
      <c r="O316" s="36"/>
    </row>
    <row r="317">
      <c r="A317" s="37"/>
      <c r="B317" s="31" t="s">
        <v>17</v>
      </c>
      <c r="C317" s="37"/>
      <c r="D317" s="37"/>
      <c r="E317" s="37"/>
      <c r="F317" s="31" t="s">
        <v>944</v>
      </c>
      <c r="G317" s="37"/>
      <c r="H317" s="36"/>
      <c r="I317" s="132" t="s">
        <v>19</v>
      </c>
      <c r="J317" s="35" t="s">
        <v>318</v>
      </c>
      <c r="K317" s="35" t="s">
        <v>565</v>
      </c>
      <c r="L317" s="31" t="s">
        <v>22</v>
      </c>
      <c r="M317" s="37"/>
      <c r="N317" s="36"/>
      <c r="O317" s="36"/>
    </row>
    <row r="318">
      <c r="A318" s="37"/>
      <c r="B318" s="31" t="s">
        <v>945</v>
      </c>
      <c r="C318" s="37"/>
      <c r="D318" s="37"/>
      <c r="E318" s="37"/>
      <c r="F318" s="31" t="s">
        <v>946</v>
      </c>
      <c r="G318" s="37"/>
      <c r="H318" s="36"/>
      <c r="I318" s="137" t="s">
        <v>19</v>
      </c>
      <c r="J318" s="111" t="s">
        <v>318</v>
      </c>
      <c r="K318" s="35" t="s">
        <v>947</v>
      </c>
      <c r="L318" s="31" t="s">
        <v>947</v>
      </c>
      <c r="M318" s="31" t="s">
        <v>948</v>
      </c>
      <c r="N318" s="36"/>
      <c r="O318" s="36"/>
    </row>
    <row r="319">
      <c r="A319" s="37"/>
      <c r="B319" s="31" t="s">
        <v>949</v>
      </c>
      <c r="C319" s="37"/>
      <c r="D319" s="37"/>
      <c r="E319" s="37"/>
      <c r="F319" s="31" t="s">
        <v>950</v>
      </c>
      <c r="G319" s="37"/>
      <c r="H319" s="36"/>
      <c r="I319" s="137" t="s">
        <v>19</v>
      </c>
      <c r="J319" s="111" t="s">
        <v>318</v>
      </c>
      <c r="K319" s="35" t="s">
        <v>951</v>
      </c>
      <c r="L319" s="31" t="s">
        <v>952</v>
      </c>
      <c r="M319" s="31" t="s">
        <v>953</v>
      </c>
      <c r="N319" s="36"/>
      <c r="O319" s="36"/>
    </row>
    <row r="320">
      <c r="A320" s="37"/>
      <c r="B320" s="31" t="s">
        <v>954</v>
      </c>
      <c r="C320" s="37"/>
      <c r="D320" s="37"/>
      <c r="E320" s="37"/>
      <c r="F320" s="31" t="s">
        <v>955</v>
      </c>
      <c r="G320" s="37"/>
      <c r="H320" s="36"/>
      <c r="I320" s="111" t="s">
        <v>243</v>
      </c>
      <c r="J320" s="111" t="s">
        <v>323</v>
      </c>
      <c r="K320" s="35" t="s">
        <v>956</v>
      </c>
      <c r="L320" s="31" t="b">
        <v>1</v>
      </c>
      <c r="M320" s="31" t="s">
        <v>957</v>
      </c>
      <c r="N320" s="36"/>
      <c r="O320" s="36"/>
    </row>
    <row r="321">
      <c r="A321" s="37"/>
      <c r="B321" s="31" t="s">
        <v>958</v>
      </c>
      <c r="C321" s="37"/>
      <c r="D321" s="37"/>
      <c r="E321" s="37"/>
      <c r="F321" s="31" t="s">
        <v>959</v>
      </c>
      <c r="G321" s="37"/>
      <c r="H321" s="36"/>
      <c r="I321" s="137" t="s">
        <v>19</v>
      </c>
      <c r="J321" s="111" t="s">
        <v>318</v>
      </c>
      <c r="K321" s="35" t="s">
        <v>588</v>
      </c>
      <c r="L321" s="31" t="s">
        <v>960</v>
      </c>
      <c r="M321" s="31" t="s">
        <v>961</v>
      </c>
      <c r="N321" s="36"/>
      <c r="O321" s="36"/>
    </row>
    <row r="322">
      <c r="A322" s="37"/>
      <c r="B322" s="31" t="s">
        <v>962</v>
      </c>
      <c r="C322" s="37"/>
      <c r="D322" s="37"/>
      <c r="E322" s="37"/>
      <c r="F322" s="31" t="s">
        <v>963</v>
      </c>
      <c r="G322" s="37"/>
      <c r="H322" s="36"/>
      <c r="I322" s="137" t="s">
        <v>19</v>
      </c>
      <c r="J322" s="111" t="s">
        <v>318</v>
      </c>
      <c r="K322" s="35" t="s">
        <v>565</v>
      </c>
      <c r="L322" s="31" t="s">
        <v>964</v>
      </c>
      <c r="M322" s="37"/>
      <c r="N322" s="36"/>
      <c r="O322" s="36"/>
    </row>
    <row r="323">
      <c r="A323" s="37"/>
      <c r="B323" s="31" t="s">
        <v>965</v>
      </c>
      <c r="C323" s="37"/>
      <c r="D323" s="37"/>
      <c r="E323" s="37"/>
      <c r="F323" s="31" t="s">
        <v>966</v>
      </c>
      <c r="G323" s="37"/>
      <c r="H323" s="36"/>
      <c r="I323" s="137" t="s">
        <v>19</v>
      </c>
      <c r="J323" s="111" t="s">
        <v>318</v>
      </c>
      <c r="K323" s="35" t="s">
        <v>565</v>
      </c>
      <c r="L323" s="31" t="s">
        <v>967</v>
      </c>
      <c r="M323" s="37"/>
      <c r="N323" s="36"/>
      <c r="O323" s="36"/>
    </row>
    <row r="324">
      <c r="A324" s="37"/>
      <c r="B324" s="42" t="s">
        <v>968</v>
      </c>
      <c r="C324" s="37"/>
      <c r="D324" s="37"/>
      <c r="E324" s="37"/>
      <c r="F324" s="42" t="s">
        <v>969</v>
      </c>
      <c r="G324" s="37"/>
      <c r="H324" s="36"/>
      <c r="I324" s="43" t="s">
        <v>289</v>
      </c>
      <c r="J324" s="43" t="s">
        <v>530</v>
      </c>
      <c r="K324" s="35" t="s">
        <v>565</v>
      </c>
      <c r="L324" s="42" t="s">
        <v>970</v>
      </c>
      <c r="M324" s="37"/>
      <c r="N324" s="36"/>
      <c r="O324" s="36"/>
    </row>
    <row r="325">
      <c r="A325" s="37"/>
      <c r="B325" s="31" t="s">
        <v>971</v>
      </c>
      <c r="C325" s="37"/>
      <c r="D325" s="37"/>
      <c r="E325" s="37"/>
      <c r="F325" s="31" t="s">
        <v>972</v>
      </c>
      <c r="G325" s="37"/>
      <c r="H325" s="36"/>
      <c r="I325" s="111" t="s">
        <v>289</v>
      </c>
      <c r="J325" s="111" t="s">
        <v>368</v>
      </c>
      <c r="K325" s="35" t="s">
        <v>565</v>
      </c>
      <c r="L325" s="31" t="s">
        <v>565</v>
      </c>
      <c r="M325" s="37"/>
      <c r="N325" s="36"/>
      <c r="O325" s="36"/>
    </row>
    <row r="326">
      <c r="A326" s="37"/>
      <c r="B326" s="37"/>
      <c r="C326" s="31" t="s">
        <v>342</v>
      </c>
      <c r="D326" s="37"/>
      <c r="E326" s="37"/>
      <c r="F326" s="37"/>
      <c r="G326" s="31" t="s">
        <v>343</v>
      </c>
      <c r="H326" s="36"/>
      <c r="I326" s="137" t="s">
        <v>19</v>
      </c>
      <c r="J326" s="111" t="s">
        <v>318</v>
      </c>
      <c r="K326" s="35" t="s">
        <v>565</v>
      </c>
      <c r="L326" s="31" t="s">
        <v>973</v>
      </c>
      <c r="M326" s="37"/>
      <c r="N326" s="36"/>
      <c r="O326" s="36"/>
    </row>
    <row r="327">
      <c r="A327" s="37"/>
      <c r="B327" s="37"/>
      <c r="C327" s="31" t="s">
        <v>968</v>
      </c>
      <c r="D327" s="37"/>
      <c r="E327" s="37"/>
      <c r="F327" s="37"/>
      <c r="G327" s="31" t="s">
        <v>974</v>
      </c>
      <c r="H327" s="36"/>
      <c r="I327" s="111" t="s">
        <v>525</v>
      </c>
      <c r="J327" s="111" t="s">
        <v>412</v>
      </c>
      <c r="K327" s="35" t="s">
        <v>565</v>
      </c>
      <c r="L327" s="31" t="s">
        <v>975</v>
      </c>
      <c r="M327" s="37"/>
      <c r="N327" s="36"/>
      <c r="O327" s="36"/>
    </row>
    <row r="328">
      <c r="A328" s="37"/>
      <c r="B328" s="37"/>
      <c r="C328" s="31" t="s">
        <v>976</v>
      </c>
      <c r="D328" s="37"/>
      <c r="E328" s="37"/>
      <c r="F328" s="37"/>
      <c r="G328" s="31" t="s">
        <v>977</v>
      </c>
      <c r="H328" s="36"/>
      <c r="I328" s="137" t="s">
        <v>19</v>
      </c>
      <c r="J328" s="111" t="s">
        <v>318</v>
      </c>
      <c r="K328" s="35" t="s">
        <v>565</v>
      </c>
      <c r="L328" s="37"/>
      <c r="M328" s="37"/>
      <c r="N328" s="36"/>
      <c r="O328" s="36"/>
    </row>
    <row r="329">
      <c r="A329" s="42" t="s">
        <v>978</v>
      </c>
      <c r="B329" s="45"/>
      <c r="C329" s="45"/>
      <c r="D329" s="45"/>
      <c r="E329" s="42" t="s">
        <v>979</v>
      </c>
      <c r="F329" s="45"/>
      <c r="G329" s="45"/>
      <c r="H329" s="44"/>
      <c r="I329" s="43"/>
      <c r="J329" s="43" t="s">
        <v>412</v>
      </c>
      <c r="K329" s="43" t="s">
        <v>565</v>
      </c>
      <c r="L329" s="45"/>
      <c r="M329" s="44"/>
      <c r="N329" s="44"/>
      <c r="O329" s="44"/>
    </row>
    <row r="330">
      <c r="A330" s="45"/>
      <c r="B330" s="42" t="s">
        <v>980</v>
      </c>
      <c r="C330" s="45"/>
      <c r="D330" s="14"/>
      <c r="E330" s="44"/>
      <c r="F330" s="42" t="s">
        <v>980</v>
      </c>
      <c r="G330" s="45"/>
      <c r="H330" s="44"/>
      <c r="I330" s="43" t="s">
        <v>289</v>
      </c>
      <c r="J330" s="43" t="s">
        <v>368</v>
      </c>
      <c r="K330" s="43" t="s">
        <v>565</v>
      </c>
      <c r="L330" s="12" t="s">
        <v>981</v>
      </c>
      <c r="M330" s="44"/>
      <c r="N330" s="44"/>
      <c r="O330" s="44"/>
    </row>
    <row r="331">
      <c r="A331" s="45"/>
      <c r="B331" s="42" t="s">
        <v>982</v>
      </c>
      <c r="C331" s="45"/>
      <c r="D331" s="14"/>
      <c r="E331" s="14"/>
      <c r="F331" s="42" t="s">
        <v>982</v>
      </c>
      <c r="G331" s="45"/>
      <c r="H331" s="14"/>
      <c r="I331" s="43" t="s">
        <v>289</v>
      </c>
      <c r="J331" s="43" t="s">
        <v>368</v>
      </c>
      <c r="K331" s="43" t="s">
        <v>565</v>
      </c>
      <c r="L331" s="12" t="s">
        <v>983</v>
      </c>
      <c r="M331" s="44"/>
      <c r="N331" s="44"/>
      <c r="O331" s="44"/>
    </row>
    <row r="332">
      <c r="A332" s="87" t="s">
        <v>984</v>
      </c>
      <c r="B332" s="140"/>
      <c r="C332" s="140"/>
      <c r="D332" s="140"/>
      <c r="E332" s="141" t="s">
        <v>985</v>
      </c>
      <c r="F332" s="140"/>
      <c r="G332" s="140"/>
      <c r="H332" s="140"/>
      <c r="I332" s="142" t="s">
        <v>289</v>
      </c>
      <c r="J332" s="142" t="s">
        <v>368</v>
      </c>
      <c r="K332" s="140"/>
      <c r="L332" s="140"/>
      <c r="M332" s="44"/>
      <c r="N332" s="44"/>
      <c r="O332" s="44"/>
    </row>
    <row r="333">
      <c r="A333" s="87"/>
      <c r="B333" s="141" t="s">
        <v>986</v>
      </c>
      <c r="C333" s="140"/>
      <c r="D333" s="140"/>
      <c r="E333" s="141"/>
      <c r="F333" s="141" t="s">
        <v>987</v>
      </c>
      <c r="G333" s="140"/>
      <c r="H333" s="140"/>
      <c r="I333" s="143" t="s">
        <v>19</v>
      </c>
      <c r="J333" s="142" t="s">
        <v>318</v>
      </c>
      <c r="K333" s="140"/>
      <c r="L333" s="141" t="s">
        <v>988</v>
      </c>
      <c r="M333" s="44"/>
      <c r="N333" s="44"/>
      <c r="O333" s="44"/>
    </row>
    <row r="334">
      <c r="A334" s="87"/>
      <c r="B334" s="141" t="s">
        <v>338</v>
      </c>
      <c r="C334" s="140"/>
      <c r="D334" s="140"/>
      <c r="E334" s="141"/>
      <c r="F334" s="141" t="s">
        <v>343</v>
      </c>
      <c r="G334" s="140"/>
      <c r="H334" s="140"/>
      <c r="I334" s="143" t="s">
        <v>19</v>
      </c>
      <c r="J334" s="142" t="s">
        <v>318</v>
      </c>
      <c r="K334" s="140"/>
      <c r="L334" s="141" t="s">
        <v>989</v>
      </c>
      <c r="M334" s="142" t="s">
        <v>990</v>
      </c>
      <c r="N334" s="44"/>
      <c r="O334" s="44"/>
    </row>
    <row r="335">
      <c r="A335" s="87"/>
      <c r="B335" s="141" t="s">
        <v>991</v>
      </c>
      <c r="C335" s="140"/>
      <c r="D335" s="140"/>
      <c r="E335" s="141"/>
      <c r="F335" s="141" t="s">
        <v>992</v>
      </c>
      <c r="G335" s="140"/>
      <c r="H335" s="140"/>
      <c r="I335" s="143" t="s">
        <v>134</v>
      </c>
      <c r="J335" s="142" t="s">
        <v>313</v>
      </c>
      <c r="K335" s="140"/>
      <c r="L335" s="141" t="s">
        <v>993</v>
      </c>
      <c r="M335" s="144"/>
      <c r="N335" s="44"/>
      <c r="O335" s="44"/>
    </row>
    <row r="336">
      <c r="A336" s="87"/>
      <c r="B336" s="141" t="s">
        <v>994</v>
      </c>
      <c r="C336" s="140"/>
      <c r="D336" s="140"/>
      <c r="E336" s="141"/>
      <c r="F336" s="141" t="s">
        <v>995</v>
      </c>
      <c r="G336" s="140"/>
      <c r="H336" s="140"/>
      <c r="I336" s="143" t="s">
        <v>134</v>
      </c>
      <c r="J336" s="142" t="s">
        <v>313</v>
      </c>
      <c r="K336" s="140"/>
      <c r="L336" s="141" t="s">
        <v>996</v>
      </c>
      <c r="M336" s="144"/>
      <c r="N336" s="44"/>
      <c r="O336" s="44"/>
    </row>
    <row r="337">
      <c r="A337" s="87"/>
      <c r="B337" s="141" t="s">
        <v>456</v>
      </c>
      <c r="C337" s="140"/>
      <c r="D337" s="140"/>
      <c r="E337" s="141"/>
      <c r="F337" s="141" t="s">
        <v>387</v>
      </c>
      <c r="G337" s="140"/>
      <c r="H337" s="140"/>
      <c r="I337" s="143" t="s">
        <v>19</v>
      </c>
      <c r="J337" s="142" t="s">
        <v>318</v>
      </c>
      <c r="K337" s="140"/>
      <c r="L337" s="141" t="s">
        <v>997</v>
      </c>
      <c r="M337" s="144"/>
      <c r="N337" s="44"/>
      <c r="O337" s="44"/>
    </row>
    <row r="338">
      <c r="A338" s="87"/>
      <c r="B338" s="141" t="s">
        <v>425</v>
      </c>
      <c r="C338" s="140"/>
      <c r="D338" s="140"/>
      <c r="E338" s="141"/>
      <c r="F338" s="141" t="s">
        <v>426</v>
      </c>
      <c r="G338" s="140"/>
      <c r="H338" s="140"/>
      <c r="I338" s="143" t="s">
        <v>19</v>
      </c>
      <c r="J338" s="142" t="s">
        <v>318</v>
      </c>
      <c r="K338" s="140"/>
      <c r="L338" s="145" t="s">
        <v>998</v>
      </c>
      <c r="M338" s="144"/>
      <c r="N338" s="44"/>
      <c r="O338" s="44"/>
    </row>
    <row r="339">
      <c r="A339" s="87"/>
      <c r="B339" s="141" t="s">
        <v>999</v>
      </c>
      <c r="C339" s="140"/>
      <c r="D339" s="140"/>
      <c r="E339" s="141"/>
      <c r="F339" s="141" t="s">
        <v>1000</v>
      </c>
      <c r="G339" s="140"/>
      <c r="H339" s="140"/>
      <c r="I339" s="143" t="s">
        <v>19</v>
      </c>
      <c r="J339" s="142" t="s">
        <v>318</v>
      </c>
      <c r="K339" s="140"/>
      <c r="L339" s="145" t="s">
        <v>998</v>
      </c>
      <c r="M339" s="144"/>
      <c r="N339" s="44"/>
      <c r="O339" s="44"/>
    </row>
    <row r="340">
      <c r="A340" s="87"/>
      <c r="B340" s="141" t="s">
        <v>580</v>
      </c>
      <c r="C340" s="140"/>
      <c r="D340" s="140"/>
      <c r="E340" s="141"/>
      <c r="F340" s="141" t="s">
        <v>1001</v>
      </c>
      <c r="G340" s="140"/>
      <c r="H340" s="140"/>
      <c r="I340" s="143" t="s">
        <v>19</v>
      </c>
      <c r="J340" s="142" t="s">
        <v>318</v>
      </c>
      <c r="K340" s="140"/>
      <c r="L340" s="145" t="s">
        <v>1002</v>
      </c>
      <c r="M340" s="144"/>
      <c r="N340" s="44"/>
      <c r="O340" s="44"/>
    </row>
    <row r="341">
      <c r="A341" s="87"/>
      <c r="B341" s="141" t="s">
        <v>1003</v>
      </c>
      <c r="C341" s="140"/>
      <c r="D341" s="140"/>
      <c r="E341" s="141"/>
      <c r="F341" s="141" t="s">
        <v>1004</v>
      </c>
      <c r="G341" s="140"/>
      <c r="H341" s="140"/>
      <c r="I341" s="143" t="s">
        <v>19</v>
      </c>
      <c r="J341" s="142" t="s">
        <v>318</v>
      </c>
      <c r="K341" s="140"/>
      <c r="L341" s="141" t="s">
        <v>1005</v>
      </c>
      <c r="M341" s="144"/>
      <c r="N341" s="44"/>
      <c r="O341" s="44"/>
    </row>
    <row r="342">
      <c r="A342" s="87" t="s">
        <v>1006</v>
      </c>
      <c r="B342" s="140"/>
      <c r="C342" s="140"/>
      <c r="D342" s="140"/>
      <c r="E342" s="141" t="s">
        <v>1007</v>
      </c>
      <c r="F342" s="140"/>
      <c r="G342" s="140"/>
      <c r="H342" s="140"/>
      <c r="I342" s="142" t="s">
        <v>289</v>
      </c>
      <c r="J342" s="142" t="s">
        <v>368</v>
      </c>
      <c r="K342" s="140"/>
      <c r="L342" s="140"/>
      <c r="M342" s="144"/>
      <c r="N342" s="44"/>
      <c r="O342" s="44"/>
    </row>
    <row r="343">
      <c r="A343" s="146"/>
      <c r="B343" s="141" t="s">
        <v>1008</v>
      </c>
      <c r="C343" s="140"/>
      <c r="D343" s="140"/>
      <c r="E343" s="140"/>
      <c r="F343" s="141" t="s">
        <v>1009</v>
      </c>
      <c r="G343" s="140"/>
      <c r="H343" s="140"/>
      <c r="I343" s="147" t="s">
        <v>19</v>
      </c>
      <c r="J343" s="147" t="s">
        <v>318</v>
      </c>
      <c r="K343" s="141"/>
      <c r="L343" s="148" t="s">
        <v>1010</v>
      </c>
      <c r="M343" s="141" t="s">
        <v>1011</v>
      </c>
      <c r="N343" s="44"/>
      <c r="O343" s="44"/>
    </row>
    <row r="344">
      <c r="A344" s="146"/>
      <c r="B344" s="141" t="s">
        <v>1012</v>
      </c>
      <c r="C344" s="140"/>
      <c r="D344" s="140"/>
      <c r="E344" s="140"/>
      <c r="F344" s="141" t="s">
        <v>932</v>
      </c>
      <c r="G344" s="140"/>
      <c r="H344" s="140"/>
      <c r="I344" s="142" t="s">
        <v>134</v>
      </c>
      <c r="J344" s="142" t="s">
        <v>313</v>
      </c>
      <c r="K344" s="141"/>
      <c r="L344" s="149" t="s">
        <v>1013</v>
      </c>
      <c r="M344" s="141" t="s">
        <v>1011</v>
      </c>
      <c r="N344" s="44"/>
      <c r="O344" s="44"/>
    </row>
    <row r="345">
      <c r="A345" s="146"/>
      <c r="B345" s="141" t="s">
        <v>1014</v>
      </c>
      <c r="C345" s="141"/>
      <c r="D345" s="140"/>
      <c r="E345" s="140"/>
      <c r="F345" s="141" t="s">
        <v>1015</v>
      </c>
      <c r="G345" s="141"/>
      <c r="H345" s="140"/>
      <c r="I345" s="142" t="s">
        <v>525</v>
      </c>
      <c r="J345" s="142" t="s">
        <v>412</v>
      </c>
      <c r="K345" s="142"/>
      <c r="L345" s="141"/>
      <c r="M345" s="141" t="s">
        <v>1011</v>
      </c>
      <c r="N345" s="44"/>
      <c r="O345" s="44"/>
    </row>
    <row r="346">
      <c r="A346" s="140"/>
      <c r="B346" s="141"/>
      <c r="C346" s="141" t="s">
        <v>937</v>
      </c>
      <c r="D346" s="140"/>
      <c r="E346" s="140"/>
      <c r="F346" s="140"/>
      <c r="G346" s="141" t="s">
        <v>937</v>
      </c>
      <c r="H346" s="140"/>
      <c r="I346" s="142" t="s">
        <v>243</v>
      </c>
      <c r="J346" s="142" t="s">
        <v>323</v>
      </c>
      <c r="K346" s="141" t="b">
        <v>0</v>
      </c>
      <c r="L346" s="149" t="b">
        <v>0</v>
      </c>
      <c r="M346" s="141" t="s">
        <v>1011</v>
      </c>
      <c r="N346" s="44"/>
      <c r="O346" s="44"/>
    </row>
    <row r="347">
      <c r="A347" s="140"/>
      <c r="B347" s="140"/>
      <c r="C347" s="141" t="s">
        <v>938</v>
      </c>
      <c r="D347" s="140"/>
      <c r="E347" s="140"/>
      <c r="F347" s="140"/>
      <c r="G347" s="141" t="s">
        <v>938</v>
      </c>
      <c r="H347" s="140"/>
      <c r="I347" s="142" t="s">
        <v>134</v>
      </c>
      <c r="J347" s="142" t="s">
        <v>313</v>
      </c>
      <c r="K347" s="140"/>
      <c r="L347" s="149">
        <v>1952.07157745361</v>
      </c>
      <c r="M347" s="141" t="s">
        <v>1011</v>
      </c>
      <c r="N347" s="44"/>
      <c r="O347" s="44"/>
    </row>
    <row r="348">
      <c r="A348" s="140"/>
      <c r="B348" s="140"/>
      <c r="C348" s="141" t="s">
        <v>939</v>
      </c>
      <c r="D348" s="140"/>
      <c r="E348" s="140"/>
      <c r="F348" s="140"/>
      <c r="G348" s="141" t="s">
        <v>939</v>
      </c>
      <c r="H348" s="140"/>
      <c r="I348" s="142" t="s">
        <v>134</v>
      </c>
      <c r="J348" s="142" t="s">
        <v>313</v>
      </c>
      <c r="K348" s="140"/>
      <c r="L348" s="149">
        <v>250.0</v>
      </c>
      <c r="M348" s="141" t="s">
        <v>1011</v>
      </c>
      <c r="N348" s="44"/>
      <c r="O348" s="44"/>
    </row>
    <row r="349">
      <c r="A349" s="146"/>
      <c r="B349" s="141" t="s">
        <v>1016</v>
      </c>
      <c r="C349" s="141"/>
      <c r="D349" s="140"/>
      <c r="E349" s="140"/>
      <c r="F349" s="141" t="s">
        <v>1017</v>
      </c>
      <c r="G349" s="141"/>
      <c r="H349" s="140"/>
      <c r="I349" s="143" t="s">
        <v>19</v>
      </c>
      <c r="J349" s="142" t="s">
        <v>318</v>
      </c>
      <c r="K349" s="142"/>
      <c r="L349" s="141" t="s">
        <v>1018</v>
      </c>
      <c r="M349" s="87" t="s">
        <v>1019</v>
      </c>
      <c r="N349" s="44"/>
      <c r="O349" s="44"/>
    </row>
    <row r="350">
      <c r="A350" s="146"/>
      <c r="B350" s="141" t="s">
        <v>1020</v>
      </c>
      <c r="C350" s="141"/>
      <c r="D350" s="140"/>
      <c r="E350" s="140"/>
      <c r="F350" s="141" t="s">
        <v>1021</v>
      </c>
      <c r="G350" s="141"/>
      <c r="H350" s="140"/>
      <c r="I350" s="143" t="s">
        <v>19</v>
      </c>
      <c r="J350" s="142" t="s">
        <v>318</v>
      </c>
      <c r="K350" s="142"/>
      <c r="L350" s="87" t="s">
        <v>1022</v>
      </c>
      <c r="M350" s="144"/>
      <c r="N350" s="44"/>
      <c r="O350" s="44"/>
    </row>
    <row r="351">
      <c r="A351" s="146"/>
      <c r="B351" s="141" t="s">
        <v>1023</v>
      </c>
      <c r="C351" s="141"/>
      <c r="D351" s="140"/>
      <c r="E351" s="140"/>
      <c r="F351" s="141" t="s">
        <v>1024</v>
      </c>
      <c r="G351" s="141"/>
      <c r="H351" s="140"/>
      <c r="I351" s="143" t="s">
        <v>19</v>
      </c>
      <c r="J351" s="142" t="s">
        <v>318</v>
      </c>
      <c r="K351" s="142"/>
      <c r="L351" s="141" t="s">
        <v>1025</v>
      </c>
      <c r="M351" s="144"/>
      <c r="N351" s="44"/>
      <c r="O351" s="44"/>
    </row>
    <row r="352">
      <c r="A352" s="146"/>
      <c r="B352" s="141" t="s">
        <v>308</v>
      </c>
      <c r="C352" s="141"/>
      <c r="D352" s="140"/>
      <c r="E352" s="140"/>
      <c r="F352" s="141" t="s">
        <v>309</v>
      </c>
      <c r="G352" s="141"/>
      <c r="H352" s="140"/>
      <c r="I352" s="143" t="s">
        <v>19</v>
      </c>
      <c r="J352" s="142" t="s">
        <v>318</v>
      </c>
      <c r="K352" s="142"/>
      <c r="L352" s="87" t="s">
        <v>1026</v>
      </c>
      <c r="M352" s="144"/>
      <c r="N352" s="44"/>
      <c r="O352" s="44"/>
    </row>
    <row r="353">
      <c r="A353" s="42" t="s">
        <v>1027</v>
      </c>
      <c r="B353" s="14"/>
      <c r="C353" s="14"/>
      <c r="D353" s="14"/>
      <c r="E353" s="12" t="s">
        <v>1028</v>
      </c>
      <c r="F353" s="14"/>
      <c r="G353" s="14"/>
      <c r="H353" s="14"/>
      <c r="I353" s="43" t="s">
        <v>289</v>
      </c>
      <c r="J353" s="43" t="s">
        <v>368</v>
      </c>
      <c r="K353" s="14"/>
      <c r="L353" s="14"/>
      <c r="M353" s="14"/>
      <c r="N353" s="3"/>
      <c r="O353" s="44"/>
    </row>
    <row r="354">
      <c r="A354" s="45"/>
      <c r="B354" s="12" t="s">
        <v>1029</v>
      </c>
      <c r="C354" s="14"/>
      <c r="D354" s="14"/>
      <c r="E354" s="14"/>
      <c r="F354" s="12" t="s">
        <v>1030</v>
      </c>
      <c r="G354" s="14"/>
      <c r="H354" s="14"/>
      <c r="I354" s="43" t="s">
        <v>243</v>
      </c>
      <c r="J354" s="43" t="s">
        <v>323</v>
      </c>
      <c r="K354" s="12" t="b">
        <v>1</v>
      </c>
      <c r="L354" s="150" t="b">
        <v>1</v>
      </c>
      <c r="O354" s="44"/>
    </row>
    <row r="355">
      <c r="A355" s="45"/>
      <c r="B355" s="12" t="s">
        <v>1031</v>
      </c>
      <c r="C355" s="14"/>
      <c r="D355" s="14"/>
      <c r="E355" s="14"/>
      <c r="F355" s="14" t="s">
        <v>1032</v>
      </c>
      <c r="G355" s="14"/>
      <c r="H355" s="14"/>
      <c r="I355" s="43" t="s">
        <v>525</v>
      </c>
      <c r="J355" s="43" t="s">
        <v>412</v>
      </c>
      <c r="K355" s="14"/>
      <c r="L355" s="12" t="s">
        <v>1033</v>
      </c>
      <c r="M355" s="14"/>
      <c r="O355" s="44"/>
    </row>
    <row r="356">
      <c r="A356" s="14"/>
      <c r="B356" s="12" t="s">
        <v>1008</v>
      </c>
      <c r="C356" s="14"/>
      <c r="D356" s="14"/>
      <c r="E356" s="14"/>
      <c r="F356" s="12" t="s">
        <v>1009</v>
      </c>
      <c r="G356" s="14"/>
      <c r="H356" s="14"/>
      <c r="I356" s="151" t="s">
        <v>19</v>
      </c>
      <c r="J356" s="151" t="s">
        <v>318</v>
      </c>
      <c r="K356" s="12"/>
      <c r="L356" s="152" t="s">
        <v>1010</v>
      </c>
      <c r="O356" s="44"/>
    </row>
    <row r="357">
      <c r="A357" s="14"/>
      <c r="B357" s="12" t="s">
        <v>1012</v>
      </c>
      <c r="C357" s="14"/>
      <c r="D357" s="14"/>
      <c r="E357" s="14"/>
      <c r="F357" s="12" t="s">
        <v>932</v>
      </c>
      <c r="G357" s="14"/>
      <c r="H357" s="14"/>
      <c r="I357" s="43" t="s">
        <v>134</v>
      </c>
      <c r="J357" s="43" t="s">
        <v>313</v>
      </c>
      <c r="K357" s="12"/>
      <c r="L357" s="150" t="s">
        <v>1013</v>
      </c>
    </row>
    <row r="358">
      <c r="A358" s="14"/>
      <c r="B358" s="12" t="s">
        <v>1014</v>
      </c>
      <c r="C358" s="12"/>
      <c r="D358" s="14"/>
      <c r="E358" s="14"/>
      <c r="F358" s="12" t="s">
        <v>1015</v>
      </c>
      <c r="G358" s="12"/>
      <c r="H358" s="14"/>
      <c r="I358" s="43" t="s">
        <v>525</v>
      </c>
      <c r="J358" s="43" t="s">
        <v>412</v>
      </c>
      <c r="K358" s="43"/>
      <c r="L358" s="12"/>
      <c r="M358" s="127"/>
      <c r="N358" s="44"/>
      <c r="O358" s="44"/>
    </row>
    <row r="359">
      <c r="A359" s="14"/>
      <c r="B359" s="12"/>
      <c r="C359" s="12" t="s">
        <v>937</v>
      </c>
      <c r="D359" s="14"/>
      <c r="E359" s="14"/>
      <c r="F359" s="14"/>
      <c r="G359" s="12" t="s">
        <v>937</v>
      </c>
      <c r="H359" s="14"/>
      <c r="I359" s="43" t="s">
        <v>134</v>
      </c>
      <c r="J359" s="43" t="s">
        <v>313</v>
      </c>
      <c r="K359" s="12" t="b">
        <v>0</v>
      </c>
      <c r="L359" s="150" t="b">
        <v>0</v>
      </c>
      <c r="M359" s="127"/>
      <c r="N359" s="44"/>
      <c r="O359" s="44"/>
    </row>
    <row r="360">
      <c r="A360" s="14"/>
      <c r="B360" s="14"/>
      <c r="C360" s="12" t="s">
        <v>938</v>
      </c>
      <c r="D360" s="14"/>
      <c r="E360" s="14"/>
      <c r="F360" s="14"/>
      <c r="G360" s="12" t="s">
        <v>938</v>
      </c>
      <c r="H360" s="14"/>
      <c r="I360" s="43" t="s">
        <v>134</v>
      </c>
      <c r="J360" s="43" t="s">
        <v>313</v>
      </c>
      <c r="K360" s="14"/>
      <c r="L360" s="150">
        <v>1952.07157745361</v>
      </c>
      <c r="M360" s="127"/>
      <c r="N360" s="44"/>
      <c r="O360" s="44"/>
    </row>
    <row r="361">
      <c r="A361" s="14"/>
      <c r="B361" s="14"/>
      <c r="C361" s="12" t="s">
        <v>939</v>
      </c>
      <c r="D361" s="14"/>
      <c r="E361" s="14"/>
      <c r="F361" s="14"/>
      <c r="G361" s="12" t="s">
        <v>939</v>
      </c>
      <c r="H361" s="14"/>
      <c r="I361" s="43" t="s">
        <v>134</v>
      </c>
      <c r="J361" s="43" t="s">
        <v>313</v>
      </c>
      <c r="K361" s="14"/>
      <c r="L361" s="150">
        <v>250.0</v>
      </c>
      <c r="M361" s="127"/>
      <c r="N361" s="44"/>
      <c r="O361" s="36"/>
    </row>
    <row r="362">
      <c r="A362" s="45"/>
      <c r="B362" s="12" t="s">
        <v>1016</v>
      </c>
      <c r="C362" s="14"/>
      <c r="D362" s="14"/>
      <c r="E362" s="14"/>
      <c r="F362" s="14" t="s">
        <v>1017</v>
      </c>
      <c r="G362" s="14"/>
      <c r="H362" s="14"/>
      <c r="I362" s="133" t="s">
        <v>19</v>
      </c>
      <c r="J362" s="153" t="s">
        <v>318</v>
      </c>
      <c r="K362" s="14"/>
      <c r="L362" s="12" t="s">
        <v>1018</v>
      </c>
      <c r="M362" s="42" t="s">
        <v>1019</v>
      </c>
      <c r="O362" s="44"/>
    </row>
    <row r="363">
      <c r="A363" s="45"/>
      <c r="B363" s="127" t="s">
        <v>1020</v>
      </c>
      <c r="C363" s="127"/>
      <c r="D363" s="14"/>
      <c r="E363" s="14"/>
      <c r="F363" s="127" t="s">
        <v>1021</v>
      </c>
      <c r="G363" s="127"/>
      <c r="H363" s="14"/>
      <c r="I363" s="151" t="s">
        <v>19</v>
      </c>
      <c r="J363" s="151" t="s">
        <v>318</v>
      </c>
      <c r="K363" s="127"/>
      <c r="L363" s="12" t="s">
        <v>1022</v>
      </c>
      <c r="M363" s="14"/>
      <c r="O363" s="44"/>
    </row>
    <row r="364">
      <c r="A364" s="45"/>
      <c r="B364" s="127" t="s">
        <v>1023</v>
      </c>
      <c r="C364" s="127"/>
      <c r="D364" s="14"/>
      <c r="E364" s="14"/>
      <c r="F364" s="127" t="s">
        <v>1024</v>
      </c>
      <c r="G364" s="127"/>
      <c r="H364" s="14"/>
      <c r="I364" s="151" t="s">
        <v>19</v>
      </c>
      <c r="J364" s="151" t="s">
        <v>318</v>
      </c>
      <c r="K364" s="127"/>
      <c r="L364" s="12" t="s">
        <v>1025</v>
      </c>
      <c r="M364" s="14"/>
    </row>
    <row r="365">
      <c r="A365" s="45"/>
      <c r="B365" s="127" t="s">
        <v>308</v>
      </c>
      <c r="C365" s="127"/>
      <c r="D365" s="14"/>
      <c r="E365" s="14"/>
      <c r="F365" s="127" t="s">
        <v>309</v>
      </c>
      <c r="G365" s="127"/>
      <c r="H365" s="14"/>
      <c r="I365" s="151" t="s">
        <v>19</v>
      </c>
      <c r="J365" s="151" t="s">
        <v>318</v>
      </c>
      <c r="K365" s="127"/>
      <c r="L365" s="42" t="s">
        <v>1026</v>
      </c>
      <c r="M365" s="14"/>
      <c r="O365" s="44"/>
    </row>
    <row r="366">
      <c r="A366" s="45"/>
      <c r="B366" s="12" t="s">
        <v>1034</v>
      </c>
      <c r="C366" s="14"/>
      <c r="D366" s="14"/>
      <c r="E366" s="14"/>
      <c r="F366" s="12" t="s">
        <v>1035</v>
      </c>
      <c r="G366" s="14"/>
      <c r="H366" s="14"/>
      <c r="I366" s="43" t="s">
        <v>243</v>
      </c>
      <c r="J366" s="43" t="s">
        <v>323</v>
      </c>
      <c r="K366" s="12" t="b">
        <v>0</v>
      </c>
      <c r="L366" s="150" t="b">
        <v>0</v>
      </c>
      <c r="M366" s="12" t="s">
        <v>1036</v>
      </c>
      <c r="O366" s="44"/>
    </row>
    <row r="374">
      <c r="A374" s="37"/>
      <c r="B374" s="12"/>
      <c r="C374" s="14"/>
      <c r="D374" s="14"/>
      <c r="E374" s="14"/>
      <c r="F374" s="12"/>
      <c r="G374" s="14"/>
      <c r="H374" s="14"/>
      <c r="I374" s="43"/>
      <c r="J374" s="43"/>
      <c r="K374" s="43"/>
      <c r="L374" s="12"/>
      <c r="M374" s="44"/>
      <c r="N374" s="36"/>
      <c r="O374" s="36"/>
    </row>
    <row r="375">
      <c r="A375" s="37"/>
      <c r="B375" s="14"/>
      <c r="D375" s="14"/>
      <c r="E375" s="14"/>
      <c r="F375" s="14"/>
      <c r="G375" s="14"/>
      <c r="H375" s="14"/>
      <c r="M375" s="44"/>
      <c r="N375" s="36"/>
      <c r="O375" s="36"/>
    </row>
    <row r="376">
      <c r="A376" s="37"/>
      <c r="B376" s="14"/>
      <c r="D376" s="14"/>
      <c r="E376" s="14"/>
      <c r="F376" s="14"/>
      <c r="G376" s="14"/>
      <c r="H376" s="14"/>
      <c r="M376" s="44"/>
      <c r="N376" s="36"/>
      <c r="O376" s="36"/>
    </row>
    <row r="377">
      <c r="A377" s="37"/>
      <c r="B377" s="154"/>
      <c r="C377" s="14"/>
      <c r="D377" s="14"/>
      <c r="E377" s="14"/>
      <c r="F377" s="154"/>
      <c r="G377" s="45"/>
      <c r="H377" s="44"/>
      <c r="I377" s="43"/>
      <c r="J377" s="43"/>
      <c r="K377" s="43"/>
      <c r="L377" s="45"/>
      <c r="M377" s="44"/>
      <c r="N377" s="36"/>
      <c r="O377" s="36"/>
    </row>
    <row r="378">
      <c r="A378" s="37"/>
      <c r="M378" s="44"/>
      <c r="N378" s="36"/>
      <c r="O378" s="36"/>
    </row>
    <row r="379">
      <c r="A379" s="37"/>
      <c r="M379" s="44"/>
      <c r="N379" s="36"/>
      <c r="O379" s="36"/>
    </row>
    <row r="380">
      <c r="A380" s="37"/>
      <c r="B380" s="12"/>
      <c r="C380" s="155"/>
      <c r="D380" s="155"/>
      <c r="E380" s="14"/>
      <c r="F380" s="12"/>
      <c r="G380" s="45"/>
      <c r="H380" s="44"/>
      <c r="I380" s="43"/>
      <c r="J380" s="43"/>
      <c r="K380" s="43"/>
      <c r="L380" s="45"/>
      <c r="M380" s="44"/>
      <c r="N380" s="36"/>
      <c r="O380" s="36"/>
    </row>
    <row r="381">
      <c r="A381" s="37"/>
      <c r="B381" s="12"/>
      <c r="C381" s="12"/>
      <c r="D381" s="14"/>
      <c r="E381" s="14"/>
      <c r="F381" s="12"/>
      <c r="G381" s="12"/>
      <c r="H381" s="14"/>
      <c r="I381" s="43"/>
      <c r="J381" s="43"/>
      <c r="K381" s="43"/>
      <c r="L381" s="45"/>
      <c r="M381" s="44"/>
      <c r="N381" s="36"/>
      <c r="O381" s="36"/>
    </row>
    <row r="382">
      <c r="A382" s="37"/>
      <c r="B382" s="12"/>
      <c r="C382" s="12"/>
      <c r="D382" s="14"/>
      <c r="E382" s="14"/>
      <c r="F382" s="12"/>
      <c r="G382" s="12"/>
      <c r="H382" s="14"/>
      <c r="I382" s="43"/>
      <c r="J382" s="43"/>
      <c r="K382" s="43"/>
      <c r="L382" s="14"/>
      <c r="M382" s="44"/>
      <c r="N382" s="36"/>
      <c r="O382" s="36"/>
    </row>
    <row r="383">
      <c r="A383" s="37"/>
      <c r="B383" s="12"/>
      <c r="C383" s="12"/>
      <c r="D383" s="14"/>
      <c r="E383" s="14"/>
      <c r="F383" s="12"/>
      <c r="G383" s="12"/>
      <c r="H383" s="14"/>
      <c r="I383" s="43"/>
      <c r="J383" s="43"/>
      <c r="K383" s="43"/>
      <c r="L383" s="42"/>
      <c r="M383" s="44"/>
      <c r="N383" s="36"/>
      <c r="O383" s="36"/>
    </row>
    <row r="384">
      <c r="A384" s="37"/>
      <c r="B384" s="12"/>
      <c r="C384" s="12"/>
      <c r="D384" s="14"/>
      <c r="E384" s="14"/>
      <c r="F384" s="12"/>
      <c r="G384" s="12"/>
      <c r="H384" s="14"/>
      <c r="I384" s="43"/>
      <c r="J384" s="43"/>
      <c r="K384" s="43"/>
      <c r="L384" s="42"/>
      <c r="M384" s="44"/>
      <c r="N384" s="36"/>
      <c r="O384" s="36"/>
    </row>
    <row r="385">
      <c r="A385" s="37"/>
      <c r="B385" s="12"/>
      <c r="C385" s="12"/>
      <c r="D385" s="14"/>
      <c r="E385" s="14"/>
      <c r="F385" s="12"/>
      <c r="G385" s="12"/>
      <c r="H385" s="14"/>
      <c r="I385" s="43"/>
      <c r="J385" s="43"/>
      <c r="K385" s="43"/>
      <c r="L385" s="42"/>
      <c r="M385" s="44"/>
      <c r="N385" s="36"/>
      <c r="O385" s="36"/>
    </row>
    <row r="386">
      <c r="A386" s="37"/>
      <c r="B386" s="12"/>
      <c r="C386" s="12"/>
      <c r="D386" s="14"/>
      <c r="E386" s="14"/>
      <c r="F386" s="12"/>
      <c r="G386" s="12"/>
      <c r="H386" s="14"/>
      <c r="I386" s="43"/>
      <c r="J386" s="43"/>
      <c r="K386" s="43"/>
      <c r="L386" s="42"/>
      <c r="M386" s="44"/>
      <c r="N386" s="36"/>
      <c r="O386" s="36"/>
    </row>
    <row r="387">
      <c r="A387" s="37"/>
      <c r="B387" s="37"/>
      <c r="C387" s="37"/>
      <c r="D387" s="37"/>
      <c r="E387" s="37"/>
      <c r="F387" s="37"/>
      <c r="G387" s="37"/>
      <c r="H387" s="36"/>
      <c r="I387" s="36"/>
      <c r="J387" s="36"/>
      <c r="K387" s="36"/>
      <c r="L387" s="37"/>
      <c r="M387" s="36"/>
      <c r="N387" s="36"/>
      <c r="O387" s="36"/>
    </row>
    <row r="388">
      <c r="A388" s="37"/>
      <c r="B388" s="37"/>
      <c r="C388" s="37"/>
      <c r="D388" s="37"/>
      <c r="E388" s="37"/>
      <c r="F388" s="37"/>
      <c r="G388" s="37"/>
      <c r="H388" s="36"/>
      <c r="I388" s="36"/>
      <c r="J388" s="36"/>
      <c r="K388" s="36"/>
      <c r="L388" s="37"/>
      <c r="M388" s="36"/>
      <c r="N388" s="36"/>
      <c r="O388" s="36"/>
    </row>
    <row r="389">
      <c r="A389" s="37"/>
      <c r="B389" s="37"/>
      <c r="C389" s="37"/>
      <c r="D389" s="37"/>
      <c r="E389" s="37"/>
      <c r="F389" s="37"/>
      <c r="G389" s="37"/>
      <c r="H389" s="36"/>
      <c r="I389" s="36"/>
      <c r="J389" s="36"/>
      <c r="K389" s="36"/>
      <c r="L389" s="37"/>
      <c r="M389" s="36"/>
      <c r="N389" s="36"/>
      <c r="O389" s="36"/>
    </row>
    <row r="390">
      <c r="A390" s="37"/>
      <c r="B390" s="37"/>
      <c r="C390" s="37"/>
      <c r="D390" s="37"/>
      <c r="E390" s="37"/>
      <c r="F390" s="37"/>
      <c r="G390" s="37"/>
      <c r="H390" s="36"/>
      <c r="I390" s="36"/>
      <c r="J390" s="36"/>
      <c r="K390" s="36"/>
      <c r="L390" s="37"/>
      <c r="M390" s="36"/>
      <c r="N390" s="36"/>
      <c r="O390" s="36"/>
    </row>
    <row r="391">
      <c r="A391" s="37"/>
      <c r="B391" s="37"/>
      <c r="C391" s="37"/>
      <c r="D391" s="37"/>
      <c r="E391" s="37"/>
      <c r="F391" s="37"/>
      <c r="G391" s="37"/>
      <c r="H391" s="36"/>
      <c r="I391" s="36"/>
      <c r="J391" s="36"/>
      <c r="K391" s="36"/>
      <c r="L391" s="37"/>
      <c r="M391" s="36"/>
      <c r="N391" s="36"/>
      <c r="O391" s="36"/>
    </row>
    <row r="392">
      <c r="A392" s="37"/>
      <c r="B392" s="37"/>
      <c r="C392" s="37"/>
      <c r="D392" s="37"/>
      <c r="E392" s="37"/>
      <c r="F392" s="37"/>
      <c r="G392" s="37"/>
      <c r="H392" s="36"/>
      <c r="I392" s="36"/>
      <c r="J392" s="36"/>
      <c r="K392" s="36"/>
      <c r="L392" s="37"/>
      <c r="M392" s="36"/>
      <c r="N392" s="36"/>
      <c r="O392" s="36"/>
    </row>
    <row r="393">
      <c r="A393" s="37"/>
      <c r="B393" s="37"/>
      <c r="C393" s="37"/>
      <c r="D393" s="37"/>
      <c r="E393" s="37"/>
      <c r="F393" s="37"/>
      <c r="G393" s="37"/>
      <c r="H393" s="36"/>
      <c r="I393" s="36"/>
      <c r="J393" s="36"/>
      <c r="K393" s="36"/>
      <c r="L393" s="37"/>
      <c r="M393" s="36"/>
      <c r="N393" s="36"/>
      <c r="O393" s="36"/>
    </row>
    <row r="394">
      <c r="A394" s="37"/>
      <c r="B394" s="37"/>
      <c r="C394" s="37"/>
      <c r="D394" s="37"/>
      <c r="E394" s="37"/>
      <c r="F394" s="37"/>
      <c r="G394" s="37"/>
      <c r="H394" s="36"/>
      <c r="I394" s="36"/>
      <c r="J394" s="36"/>
      <c r="K394" s="36"/>
      <c r="L394" s="37"/>
      <c r="M394" s="36"/>
      <c r="N394" s="36"/>
      <c r="O394" s="36"/>
    </row>
    <row r="395">
      <c r="A395" s="37"/>
      <c r="B395" s="37"/>
      <c r="C395" s="37"/>
      <c r="D395" s="37"/>
      <c r="E395" s="37"/>
      <c r="F395" s="37"/>
      <c r="G395" s="37"/>
      <c r="H395" s="36"/>
      <c r="I395" s="36"/>
      <c r="J395" s="36"/>
      <c r="K395" s="36"/>
      <c r="L395" s="37"/>
      <c r="M395" s="36"/>
      <c r="N395" s="36"/>
      <c r="O395" s="36"/>
    </row>
    <row r="396">
      <c r="A396" s="37"/>
      <c r="B396" s="37"/>
      <c r="C396" s="37"/>
      <c r="D396" s="37"/>
      <c r="E396" s="37"/>
      <c r="F396" s="37"/>
      <c r="G396" s="37"/>
      <c r="H396" s="36"/>
      <c r="I396" s="36"/>
      <c r="J396" s="36"/>
      <c r="K396" s="36"/>
      <c r="L396" s="37"/>
      <c r="M396" s="36"/>
      <c r="N396" s="36"/>
      <c r="O396" s="36"/>
    </row>
    <row r="397">
      <c r="A397" s="37"/>
      <c r="B397" s="37"/>
      <c r="C397" s="37"/>
      <c r="D397" s="37"/>
      <c r="E397" s="37"/>
      <c r="F397" s="37"/>
      <c r="G397" s="37"/>
      <c r="H397" s="36"/>
      <c r="I397" s="36"/>
      <c r="J397" s="36"/>
      <c r="K397" s="36"/>
      <c r="L397" s="37"/>
      <c r="M397" s="36"/>
      <c r="N397" s="36"/>
      <c r="O397" s="36"/>
    </row>
    <row r="398">
      <c r="A398" s="37"/>
      <c r="B398" s="37"/>
      <c r="C398" s="37"/>
      <c r="D398" s="37"/>
      <c r="E398" s="37"/>
      <c r="F398" s="37"/>
      <c r="G398" s="37"/>
      <c r="H398" s="36"/>
      <c r="I398" s="36"/>
      <c r="J398" s="36"/>
      <c r="K398" s="36"/>
      <c r="L398" s="37"/>
      <c r="M398" s="36"/>
      <c r="N398" s="36"/>
      <c r="O398" s="36"/>
    </row>
    <row r="399">
      <c r="A399" s="37"/>
      <c r="B399" s="37"/>
      <c r="C399" s="37"/>
      <c r="D399" s="37"/>
      <c r="E399" s="37"/>
      <c r="F399" s="37"/>
      <c r="G399" s="37"/>
      <c r="H399" s="36"/>
      <c r="I399" s="36"/>
      <c r="J399" s="36"/>
      <c r="K399" s="36"/>
      <c r="L399" s="37"/>
      <c r="M399" s="36"/>
      <c r="N399" s="36"/>
      <c r="O399" s="36"/>
    </row>
    <row r="400">
      <c r="A400" s="37"/>
      <c r="B400" s="37"/>
      <c r="C400" s="37"/>
      <c r="D400" s="37"/>
      <c r="E400" s="37"/>
      <c r="F400" s="37"/>
      <c r="G400" s="37"/>
      <c r="H400" s="36"/>
      <c r="I400" s="36"/>
      <c r="J400" s="36"/>
      <c r="K400" s="36"/>
      <c r="L400" s="37"/>
      <c r="M400" s="36"/>
      <c r="N400" s="36"/>
      <c r="O400" s="36"/>
    </row>
    <row r="401">
      <c r="A401" s="37"/>
      <c r="B401" s="37"/>
      <c r="C401" s="37"/>
      <c r="D401" s="37"/>
      <c r="E401" s="37"/>
      <c r="F401" s="37"/>
      <c r="G401" s="37"/>
      <c r="H401" s="36"/>
      <c r="I401" s="36"/>
      <c r="J401" s="36"/>
      <c r="K401" s="36"/>
      <c r="L401" s="37"/>
      <c r="M401" s="36"/>
      <c r="N401" s="36"/>
      <c r="O401" s="36"/>
    </row>
    <row r="402">
      <c r="A402" s="37"/>
      <c r="B402" s="37"/>
      <c r="C402" s="37"/>
      <c r="D402" s="37"/>
      <c r="E402" s="37"/>
      <c r="F402" s="37"/>
      <c r="G402" s="37"/>
      <c r="H402" s="36"/>
      <c r="I402" s="36"/>
      <c r="J402" s="36"/>
      <c r="K402" s="36"/>
      <c r="L402" s="37"/>
      <c r="M402" s="36"/>
      <c r="N402" s="36"/>
      <c r="O402" s="36"/>
    </row>
    <row r="403">
      <c r="A403" s="37"/>
      <c r="B403" s="37"/>
      <c r="C403" s="37"/>
      <c r="D403" s="37"/>
      <c r="E403" s="37"/>
      <c r="F403" s="37"/>
      <c r="G403" s="37"/>
      <c r="H403" s="36"/>
      <c r="I403" s="36"/>
      <c r="J403" s="36"/>
      <c r="K403" s="36"/>
      <c r="L403" s="37"/>
      <c r="M403" s="36"/>
      <c r="N403" s="36"/>
      <c r="O403" s="36"/>
    </row>
    <row r="404">
      <c r="A404" s="37"/>
      <c r="B404" s="37"/>
      <c r="C404" s="37"/>
      <c r="D404" s="37"/>
      <c r="E404" s="37"/>
      <c r="F404" s="37"/>
      <c r="G404" s="37"/>
      <c r="H404" s="36"/>
      <c r="I404" s="36"/>
      <c r="J404" s="36"/>
      <c r="K404" s="36"/>
      <c r="L404" s="37"/>
      <c r="M404" s="36"/>
      <c r="N404" s="36"/>
      <c r="O404" s="36"/>
    </row>
    <row r="405">
      <c r="A405" s="37"/>
      <c r="B405" s="37"/>
      <c r="C405" s="37"/>
      <c r="D405" s="37"/>
      <c r="E405" s="37"/>
      <c r="F405" s="37"/>
      <c r="G405" s="37"/>
      <c r="H405" s="36"/>
      <c r="I405" s="36"/>
      <c r="J405" s="36"/>
      <c r="K405" s="36"/>
      <c r="L405" s="37"/>
      <c r="M405" s="36"/>
      <c r="N405" s="36"/>
      <c r="O405" s="36"/>
    </row>
    <row r="406">
      <c r="A406" s="37"/>
      <c r="B406" s="37"/>
      <c r="C406" s="37"/>
      <c r="D406" s="37"/>
      <c r="E406" s="37"/>
      <c r="F406" s="37"/>
      <c r="G406" s="37"/>
      <c r="H406" s="36"/>
      <c r="I406" s="36"/>
      <c r="J406" s="36"/>
      <c r="K406" s="36"/>
      <c r="L406" s="37"/>
      <c r="M406" s="36"/>
      <c r="N406" s="36"/>
      <c r="O406" s="36"/>
    </row>
    <row r="407">
      <c r="A407" s="37"/>
      <c r="B407" s="37"/>
      <c r="C407" s="37"/>
      <c r="D407" s="37"/>
      <c r="E407" s="37"/>
      <c r="F407" s="37"/>
      <c r="G407" s="37"/>
      <c r="H407" s="36"/>
      <c r="I407" s="36"/>
      <c r="J407" s="36"/>
      <c r="K407" s="36"/>
      <c r="L407" s="37"/>
      <c r="M407" s="36"/>
      <c r="N407" s="36"/>
      <c r="O407" s="36"/>
    </row>
    <row r="408">
      <c r="A408" s="37"/>
      <c r="B408" s="37"/>
      <c r="C408" s="37"/>
      <c r="D408" s="37"/>
      <c r="E408" s="37"/>
      <c r="F408" s="37"/>
      <c r="G408" s="37"/>
      <c r="H408" s="36"/>
      <c r="I408" s="36"/>
      <c r="J408" s="36"/>
      <c r="K408" s="36"/>
      <c r="L408" s="37"/>
      <c r="M408" s="36"/>
      <c r="N408" s="36"/>
      <c r="O408" s="36"/>
    </row>
    <row r="409">
      <c r="A409" s="37"/>
      <c r="B409" s="37"/>
      <c r="C409" s="37"/>
      <c r="D409" s="37"/>
      <c r="E409" s="37"/>
      <c r="F409" s="37"/>
      <c r="G409" s="37"/>
      <c r="H409" s="36"/>
      <c r="I409" s="36"/>
      <c r="J409" s="36"/>
      <c r="K409" s="36"/>
      <c r="L409" s="37"/>
      <c r="M409" s="36"/>
      <c r="N409" s="36"/>
      <c r="O409" s="36"/>
    </row>
    <row r="410">
      <c r="A410" s="37"/>
      <c r="B410" s="37"/>
      <c r="C410" s="37"/>
      <c r="D410" s="37"/>
      <c r="E410" s="37"/>
      <c r="F410" s="37"/>
      <c r="G410" s="37"/>
      <c r="H410" s="36"/>
      <c r="I410" s="36"/>
      <c r="J410" s="36"/>
      <c r="K410" s="36"/>
      <c r="L410" s="37"/>
      <c r="M410" s="36"/>
      <c r="N410" s="36"/>
      <c r="O410" s="36"/>
    </row>
    <row r="411">
      <c r="A411" s="37"/>
      <c r="B411" s="37"/>
      <c r="C411" s="37"/>
      <c r="D411" s="37"/>
      <c r="E411" s="37"/>
      <c r="F411" s="37"/>
      <c r="G411" s="37"/>
      <c r="H411" s="36"/>
      <c r="I411" s="36"/>
      <c r="J411" s="36"/>
      <c r="K411" s="36"/>
      <c r="L411" s="37"/>
      <c r="M411" s="36"/>
      <c r="N411" s="36"/>
      <c r="O411" s="36"/>
    </row>
    <row r="412">
      <c r="A412" s="37"/>
      <c r="B412" s="37"/>
      <c r="C412" s="37"/>
      <c r="D412" s="37"/>
      <c r="E412" s="37"/>
      <c r="F412" s="37"/>
      <c r="G412" s="37"/>
      <c r="H412" s="36"/>
      <c r="I412" s="36"/>
      <c r="J412" s="36"/>
      <c r="K412" s="36"/>
      <c r="L412" s="37"/>
      <c r="M412" s="36"/>
      <c r="N412" s="36"/>
      <c r="O412" s="36"/>
    </row>
    <row r="413">
      <c r="A413" s="37"/>
      <c r="B413" s="37"/>
      <c r="C413" s="37"/>
      <c r="D413" s="37"/>
      <c r="E413" s="37"/>
      <c r="F413" s="37"/>
      <c r="G413" s="37"/>
      <c r="H413" s="36"/>
      <c r="I413" s="36"/>
      <c r="J413" s="36"/>
      <c r="K413" s="36"/>
      <c r="L413" s="37"/>
      <c r="M413" s="36"/>
      <c r="N413" s="36"/>
      <c r="O413" s="36"/>
    </row>
    <row r="414">
      <c r="A414" s="37"/>
      <c r="B414" s="37"/>
      <c r="C414" s="37"/>
      <c r="D414" s="37"/>
      <c r="E414" s="37"/>
      <c r="F414" s="37"/>
      <c r="G414" s="37"/>
      <c r="H414" s="36"/>
      <c r="I414" s="36"/>
      <c r="J414" s="36"/>
      <c r="K414" s="36"/>
      <c r="L414" s="37"/>
      <c r="M414" s="36"/>
      <c r="N414" s="36"/>
      <c r="O414" s="36"/>
    </row>
    <row r="415">
      <c r="A415" s="37"/>
      <c r="B415" s="37"/>
      <c r="C415" s="37"/>
      <c r="D415" s="37"/>
      <c r="E415" s="37"/>
      <c r="F415" s="37"/>
      <c r="G415" s="37"/>
      <c r="H415" s="36"/>
      <c r="I415" s="36"/>
      <c r="J415" s="36"/>
      <c r="K415" s="36"/>
      <c r="L415" s="37"/>
      <c r="M415" s="36"/>
      <c r="N415" s="36"/>
      <c r="O415" s="36"/>
    </row>
    <row r="416">
      <c r="A416" s="37"/>
      <c r="B416" s="37"/>
      <c r="C416" s="37"/>
      <c r="D416" s="37"/>
      <c r="E416" s="37"/>
      <c r="F416" s="37"/>
      <c r="G416" s="37"/>
      <c r="H416" s="36"/>
      <c r="I416" s="36"/>
      <c r="J416" s="36"/>
      <c r="K416" s="36"/>
      <c r="L416" s="37"/>
      <c r="M416" s="36"/>
      <c r="N416" s="36"/>
      <c r="O416" s="36"/>
    </row>
    <row r="417">
      <c r="A417" s="37"/>
      <c r="B417" s="37"/>
      <c r="C417" s="37"/>
      <c r="D417" s="37"/>
      <c r="E417" s="37"/>
      <c r="F417" s="37"/>
      <c r="G417" s="37"/>
      <c r="H417" s="36"/>
      <c r="I417" s="36"/>
      <c r="J417" s="36"/>
      <c r="K417" s="36"/>
      <c r="L417" s="37"/>
      <c r="M417" s="36"/>
      <c r="N417" s="36"/>
      <c r="O417" s="36"/>
    </row>
    <row r="418">
      <c r="A418" s="37"/>
      <c r="B418" s="37"/>
      <c r="C418" s="37"/>
      <c r="D418" s="37"/>
      <c r="E418" s="37"/>
      <c r="F418" s="37"/>
      <c r="G418" s="37"/>
      <c r="H418" s="36"/>
      <c r="I418" s="36"/>
      <c r="J418" s="36"/>
      <c r="K418" s="36"/>
      <c r="L418" s="37"/>
      <c r="M418" s="36"/>
      <c r="N418" s="36"/>
      <c r="O418" s="36"/>
    </row>
    <row r="419">
      <c r="A419" s="37"/>
      <c r="B419" s="37"/>
      <c r="C419" s="37"/>
      <c r="D419" s="37"/>
      <c r="E419" s="37"/>
      <c r="F419" s="37"/>
      <c r="G419" s="37"/>
      <c r="H419" s="36"/>
      <c r="I419" s="36"/>
      <c r="J419" s="36"/>
      <c r="K419" s="36"/>
      <c r="L419" s="37"/>
      <c r="M419" s="36"/>
      <c r="N419" s="36"/>
      <c r="O419" s="36"/>
    </row>
    <row r="420">
      <c r="A420" s="37"/>
      <c r="B420" s="37"/>
      <c r="C420" s="37"/>
      <c r="D420" s="37"/>
      <c r="E420" s="37"/>
      <c r="F420" s="37"/>
      <c r="G420" s="37"/>
      <c r="H420" s="36"/>
      <c r="I420" s="36"/>
      <c r="J420" s="36"/>
      <c r="K420" s="36"/>
      <c r="L420" s="37"/>
      <c r="M420" s="36"/>
      <c r="N420" s="36"/>
      <c r="O420" s="36"/>
    </row>
    <row r="421">
      <c r="A421" s="37"/>
      <c r="B421" s="37"/>
      <c r="C421" s="37"/>
      <c r="D421" s="37"/>
      <c r="E421" s="37"/>
      <c r="F421" s="37"/>
      <c r="G421" s="37"/>
      <c r="H421" s="36"/>
      <c r="I421" s="36"/>
      <c r="J421" s="36"/>
      <c r="K421" s="36"/>
      <c r="L421" s="37"/>
      <c r="M421" s="36"/>
      <c r="N421" s="36"/>
      <c r="O421" s="36"/>
    </row>
    <row r="422">
      <c r="A422" s="37"/>
      <c r="B422" s="37"/>
      <c r="C422" s="37"/>
      <c r="D422" s="37"/>
      <c r="E422" s="37"/>
      <c r="F422" s="37"/>
      <c r="G422" s="37"/>
      <c r="H422" s="36"/>
      <c r="I422" s="36"/>
      <c r="J422" s="36"/>
      <c r="K422" s="36"/>
      <c r="L422" s="37"/>
      <c r="M422" s="36"/>
      <c r="N422" s="36"/>
      <c r="O422" s="36"/>
    </row>
    <row r="423">
      <c r="A423" s="37"/>
      <c r="B423" s="37"/>
      <c r="C423" s="37"/>
      <c r="D423" s="37"/>
      <c r="E423" s="37"/>
      <c r="F423" s="37"/>
      <c r="G423" s="37"/>
      <c r="H423" s="36"/>
      <c r="I423" s="36"/>
      <c r="J423" s="36"/>
      <c r="K423" s="36"/>
      <c r="L423" s="37"/>
      <c r="M423" s="36"/>
      <c r="N423" s="36"/>
      <c r="O423" s="36"/>
    </row>
    <row r="424">
      <c r="A424" s="37"/>
      <c r="B424" s="37"/>
      <c r="C424" s="37"/>
      <c r="D424" s="37"/>
      <c r="E424" s="37"/>
      <c r="F424" s="37"/>
      <c r="G424" s="37"/>
      <c r="H424" s="36"/>
      <c r="I424" s="36"/>
      <c r="J424" s="36"/>
      <c r="K424" s="36"/>
      <c r="L424" s="37"/>
      <c r="M424" s="36"/>
      <c r="N424" s="36"/>
      <c r="O424" s="36"/>
    </row>
    <row r="425">
      <c r="A425" s="37"/>
      <c r="B425" s="37"/>
      <c r="C425" s="37"/>
      <c r="D425" s="37"/>
      <c r="E425" s="37"/>
      <c r="F425" s="37"/>
      <c r="G425" s="37"/>
      <c r="H425" s="36"/>
      <c r="I425" s="36"/>
      <c r="J425" s="36"/>
      <c r="K425" s="36"/>
      <c r="L425" s="37"/>
      <c r="M425" s="36"/>
      <c r="N425" s="36"/>
      <c r="O425" s="36"/>
    </row>
    <row r="426">
      <c r="A426" s="37"/>
      <c r="B426" s="37"/>
      <c r="C426" s="37"/>
      <c r="D426" s="37"/>
      <c r="E426" s="37"/>
      <c r="F426" s="37"/>
      <c r="G426" s="37"/>
      <c r="H426" s="36"/>
      <c r="I426" s="36"/>
      <c r="J426" s="36"/>
      <c r="K426" s="36"/>
      <c r="L426" s="37"/>
      <c r="M426" s="36"/>
      <c r="N426" s="36"/>
      <c r="O426" s="36"/>
    </row>
    <row r="427">
      <c r="A427" s="37"/>
      <c r="B427" s="37"/>
      <c r="C427" s="37"/>
      <c r="D427" s="37"/>
      <c r="E427" s="37"/>
      <c r="F427" s="37"/>
      <c r="G427" s="37"/>
      <c r="H427" s="36"/>
      <c r="I427" s="36"/>
      <c r="J427" s="36"/>
      <c r="K427" s="36"/>
      <c r="L427" s="37"/>
      <c r="M427" s="36"/>
      <c r="N427" s="36"/>
      <c r="O427" s="36"/>
    </row>
    <row r="428">
      <c r="A428" s="37"/>
      <c r="B428" s="37"/>
      <c r="C428" s="37"/>
      <c r="D428" s="37"/>
      <c r="E428" s="37"/>
      <c r="F428" s="37"/>
      <c r="G428" s="37"/>
      <c r="H428" s="36"/>
      <c r="I428" s="36"/>
      <c r="J428" s="36"/>
      <c r="K428" s="36"/>
      <c r="L428" s="37"/>
      <c r="M428" s="36"/>
      <c r="N428" s="36"/>
      <c r="O428" s="36"/>
    </row>
    <row r="429">
      <c r="A429" s="37"/>
      <c r="B429" s="37"/>
      <c r="C429" s="37"/>
      <c r="D429" s="37"/>
      <c r="E429" s="37"/>
      <c r="F429" s="37"/>
      <c r="G429" s="37"/>
      <c r="H429" s="36"/>
      <c r="I429" s="36"/>
      <c r="J429" s="36"/>
      <c r="K429" s="36"/>
      <c r="L429" s="37"/>
      <c r="M429" s="36"/>
      <c r="N429" s="36"/>
      <c r="O429" s="36"/>
    </row>
    <row r="430">
      <c r="A430" s="37"/>
      <c r="B430" s="37"/>
      <c r="C430" s="37"/>
      <c r="D430" s="37"/>
      <c r="E430" s="37"/>
      <c r="F430" s="37"/>
      <c r="G430" s="37"/>
      <c r="H430" s="36"/>
      <c r="I430" s="36"/>
      <c r="J430" s="36"/>
      <c r="K430" s="36"/>
      <c r="L430" s="37"/>
      <c r="M430" s="36"/>
      <c r="N430" s="36"/>
      <c r="O430" s="36"/>
    </row>
    <row r="431">
      <c r="A431" s="37"/>
      <c r="B431" s="37"/>
      <c r="C431" s="37"/>
      <c r="D431" s="37"/>
      <c r="E431" s="37"/>
      <c r="F431" s="37"/>
      <c r="G431" s="37"/>
      <c r="H431" s="36"/>
      <c r="I431" s="36"/>
      <c r="J431" s="36"/>
      <c r="K431" s="36"/>
      <c r="L431" s="37"/>
      <c r="M431" s="36"/>
      <c r="N431" s="36"/>
      <c r="O431" s="36"/>
    </row>
    <row r="432">
      <c r="A432" s="37"/>
      <c r="B432" s="37"/>
      <c r="C432" s="37"/>
      <c r="D432" s="37"/>
      <c r="E432" s="37"/>
      <c r="F432" s="37"/>
      <c r="G432" s="37"/>
      <c r="H432" s="36"/>
      <c r="I432" s="36"/>
      <c r="J432" s="36"/>
      <c r="K432" s="36"/>
      <c r="L432" s="37"/>
      <c r="M432" s="36"/>
      <c r="N432" s="36"/>
      <c r="O432" s="36"/>
    </row>
    <row r="433">
      <c r="A433" s="37"/>
      <c r="B433" s="37"/>
      <c r="C433" s="37"/>
      <c r="D433" s="37"/>
      <c r="E433" s="37"/>
      <c r="F433" s="37"/>
      <c r="G433" s="37"/>
      <c r="H433" s="36"/>
      <c r="I433" s="36"/>
      <c r="J433" s="36"/>
      <c r="K433" s="36"/>
      <c r="L433" s="37"/>
      <c r="M433" s="36"/>
      <c r="N433" s="36"/>
      <c r="O433" s="36"/>
    </row>
    <row r="434">
      <c r="A434" s="37"/>
      <c r="B434" s="37"/>
      <c r="C434" s="37"/>
      <c r="D434" s="37"/>
      <c r="E434" s="37"/>
      <c r="F434" s="37"/>
      <c r="G434" s="37"/>
      <c r="H434" s="36"/>
      <c r="I434" s="36"/>
      <c r="J434" s="36"/>
      <c r="K434" s="36"/>
      <c r="L434" s="37"/>
      <c r="M434" s="36"/>
      <c r="N434" s="36"/>
      <c r="O434" s="36"/>
    </row>
    <row r="435">
      <c r="A435" s="37"/>
      <c r="B435" s="37"/>
      <c r="C435" s="37"/>
      <c r="D435" s="37"/>
      <c r="E435" s="37"/>
      <c r="F435" s="37"/>
      <c r="G435" s="37"/>
      <c r="H435" s="36"/>
      <c r="I435" s="36"/>
      <c r="J435" s="36"/>
      <c r="K435" s="36"/>
      <c r="L435" s="37"/>
      <c r="M435" s="36"/>
      <c r="N435" s="36"/>
      <c r="O435" s="36"/>
    </row>
    <row r="436">
      <c r="A436" s="37"/>
      <c r="B436" s="37"/>
      <c r="C436" s="37"/>
      <c r="D436" s="37"/>
      <c r="E436" s="37"/>
      <c r="F436" s="37"/>
      <c r="G436" s="37"/>
      <c r="H436" s="36"/>
      <c r="I436" s="36"/>
      <c r="J436" s="36"/>
      <c r="K436" s="36"/>
      <c r="L436" s="37"/>
      <c r="M436" s="36"/>
      <c r="N436" s="36"/>
      <c r="O436" s="36"/>
    </row>
    <row r="437">
      <c r="A437" s="37"/>
      <c r="B437" s="37"/>
      <c r="C437" s="37"/>
      <c r="D437" s="37"/>
      <c r="E437" s="37"/>
      <c r="F437" s="37"/>
      <c r="G437" s="37"/>
      <c r="H437" s="36"/>
      <c r="I437" s="36"/>
      <c r="J437" s="36"/>
      <c r="K437" s="36"/>
      <c r="L437" s="37"/>
      <c r="M437" s="36"/>
      <c r="N437" s="36"/>
      <c r="O437" s="36"/>
    </row>
    <row r="438">
      <c r="A438" s="37"/>
      <c r="B438" s="37"/>
      <c r="C438" s="37"/>
      <c r="D438" s="37"/>
      <c r="E438" s="37"/>
      <c r="F438" s="37"/>
      <c r="G438" s="37"/>
      <c r="H438" s="36"/>
      <c r="I438" s="36"/>
      <c r="J438" s="36"/>
      <c r="K438" s="36"/>
      <c r="L438" s="37"/>
      <c r="M438" s="36"/>
      <c r="N438" s="36"/>
      <c r="O438" s="36"/>
    </row>
    <row r="439">
      <c r="A439" s="37"/>
      <c r="B439" s="37"/>
      <c r="C439" s="37"/>
      <c r="D439" s="37"/>
      <c r="E439" s="37"/>
      <c r="F439" s="37"/>
      <c r="G439" s="37"/>
      <c r="H439" s="36"/>
      <c r="I439" s="36"/>
      <c r="J439" s="36"/>
      <c r="K439" s="36"/>
      <c r="L439" s="37"/>
      <c r="M439" s="36"/>
      <c r="N439" s="36"/>
      <c r="O439" s="36"/>
    </row>
    <row r="440">
      <c r="A440" s="37"/>
      <c r="B440" s="37"/>
      <c r="C440" s="37"/>
      <c r="D440" s="37"/>
      <c r="E440" s="37"/>
      <c r="F440" s="37"/>
      <c r="G440" s="37"/>
      <c r="H440" s="36"/>
      <c r="I440" s="36"/>
      <c r="J440" s="36"/>
      <c r="K440" s="36"/>
      <c r="L440" s="37"/>
      <c r="M440" s="36"/>
      <c r="N440" s="36"/>
      <c r="O440" s="36"/>
    </row>
    <row r="441">
      <c r="A441" s="37"/>
      <c r="B441" s="37"/>
      <c r="C441" s="37"/>
      <c r="D441" s="37"/>
      <c r="E441" s="37"/>
      <c r="F441" s="37"/>
      <c r="G441" s="37"/>
      <c r="H441" s="36"/>
      <c r="I441" s="36"/>
      <c r="J441" s="36"/>
      <c r="K441" s="36"/>
      <c r="L441" s="37"/>
      <c r="M441" s="36"/>
      <c r="N441" s="36"/>
      <c r="O441" s="36"/>
    </row>
    <row r="442">
      <c r="A442" s="37"/>
      <c r="B442" s="37"/>
      <c r="C442" s="37"/>
      <c r="D442" s="37"/>
      <c r="E442" s="37"/>
      <c r="F442" s="37"/>
      <c r="G442" s="37"/>
      <c r="H442" s="36"/>
      <c r="I442" s="36"/>
      <c r="J442" s="36"/>
      <c r="K442" s="36"/>
      <c r="L442" s="37"/>
      <c r="M442" s="36"/>
      <c r="N442" s="36"/>
      <c r="O442" s="36"/>
    </row>
    <row r="443">
      <c r="A443" s="37"/>
      <c r="B443" s="37"/>
      <c r="C443" s="37"/>
      <c r="D443" s="37"/>
      <c r="E443" s="37"/>
      <c r="F443" s="37"/>
      <c r="G443" s="37"/>
      <c r="H443" s="36"/>
      <c r="I443" s="36"/>
      <c r="J443" s="36"/>
      <c r="K443" s="36"/>
      <c r="L443" s="37"/>
      <c r="M443" s="36"/>
      <c r="N443" s="36"/>
      <c r="O443" s="36"/>
    </row>
    <row r="444">
      <c r="A444" s="37"/>
      <c r="B444" s="37"/>
      <c r="C444" s="37"/>
      <c r="D444" s="37"/>
      <c r="E444" s="37"/>
      <c r="F444" s="37"/>
      <c r="G444" s="37"/>
      <c r="H444" s="36"/>
      <c r="I444" s="36"/>
      <c r="J444" s="36"/>
      <c r="K444" s="36"/>
      <c r="L444" s="37"/>
      <c r="M444" s="36"/>
      <c r="N444" s="36"/>
      <c r="O444" s="36"/>
    </row>
    <row r="445">
      <c r="A445" s="37"/>
      <c r="B445" s="37"/>
      <c r="C445" s="37"/>
      <c r="D445" s="37"/>
      <c r="E445" s="37"/>
      <c r="F445" s="37"/>
      <c r="G445" s="37"/>
      <c r="H445" s="36"/>
      <c r="I445" s="36"/>
      <c r="J445" s="36"/>
      <c r="K445" s="36"/>
      <c r="L445" s="37"/>
      <c r="M445" s="36"/>
      <c r="N445" s="36"/>
      <c r="O445" s="36"/>
    </row>
    <row r="446">
      <c r="A446" s="37"/>
      <c r="B446" s="37"/>
      <c r="C446" s="37"/>
      <c r="D446" s="37"/>
      <c r="E446" s="37"/>
      <c r="F446" s="37"/>
      <c r="G446" s="37"/>
      <c r="H446" s="36"/>
      <c r="I446" s="36"/>
      <c r="J446" s="36"/>
      <c r="K446" s="36"/>
      <c r="L446" s="37"/>
      <c r="M446" s="36"/>
      <c r="N446" s="36"/>
      <c r="O446" s="36"/>
    </row>
    <row r="447">
      <c r="A447" s="37"/>
      <c r="B447" s="37"/>
      <c r="C447" s="37"/>
      <c r="D447" s="37"/>
      <c r="E447" s="37"/>
      <c r="F447" s="37"/>
      <c r="G447" s="37"/>
      <c r="H447" s="36"/>
      <c r="I447" s="36"/>
      <c r="J447" s="36"/>
      <c r="K447" s="36"/>
      <c r="L447" s="37"/>
      <c r="M447" s="36"/>
      <c r="N447" s="36"/>
      <c r="O447" s="36"/>
    </row>
    <row r="448">
      <c r="A448" s="37"/>
      <c r="B448" s="37"/>
      <c r="C448" s="37"/>
      <c r="D448" s="37"/>
      <c r="E448" s="37"/>
      <c r="F448" s="37"/>
      <c r="G448" s="37"/>
      <c r="H448" s="36"/>
      <c r="I448" s="36"/>
      <c r="J448" s="36"/>
      <c r="K448" s="36"/>
      <c r="L448" s="37"/>
      <c r="M448" s="36"/>
      <c r="N448" s="36"/>
      <c r="O448" s="36"/>
    </row>
    <row r="449">
      <c r="A449" s="37"/>
      <c r="B449" s="37"/>
      <c r="C449" s="37"/>
      <c r="D449" s="37"/>
      <c r="E449" s="37"/>
      <c r="F449" s="37"/>
      <c r="G449" s="37"/>
      <c r="H449" s="36"/>
      <c r="I449" s="36"/>
      <c r="J449" s="36"/>
      <c r="K449" s="36"/>
      <c r="L449" s="37"/>
      <c r="M449" s="36"/>
      <c r="N449" s="36"/>
      <c r="O449" s="36"/>
    </row>
    <row r="450">
      <c r="A450" s="37"/>
      <c r="B450" s="37"/>
      <c r="C450" s="37"/>
      <c r="D450" s="37"/>
      <c r="E450" s="37"/>
      <c r="F450" s="37"/>
      <c r="G450" s="37"/>
      <c r="H450" s="36"/>
      <c r="I450" s="36"/>
      <c r="J450" s="36"/>
      <c r="K450" s="36"/>
      <c r="L450" s="37"/>
      <c r="M450" s="36"/>
      <c r="N450" s="36"/>
      <c r="O450" s="36"/>
    </row>
    <row r="451">
      <c r="A451" s="37"/>
      <c r="B451" s="37"/>
      <c r="C451" s="37"/>
      <c r="D451" s="37"/>
      <c r="E451" s="37"/>
      <c r="F451" s="37"/>
      <c r="G451" s="37"/>
      <c r="H451" s="36"/>
      <c r="I451" s="36"/>
      <c r="J451" s="36"/>
      <c r="K451" s="36"/>
      <c r="L451" s="37"/>
      <c r="M451" s="36"/>
      <c r="N451" s="36"/>
      <c r="O451" s="36"/>
    </row>
    <row r="452">
      <c r="A452" s="37"/>
      <c r="B452" s="37"/>
      <c r="C452" s="37"/>
      <c r="D452" s="37"/>
      <c r="E452" s="37"/>
      <c r="F452" s="37"/>
      <c r="G452" s="37"/>
      <c r="H452" s="36"/>
      <c r="I452" s="36"/>
      <c r="J452" s="36"/>
      <c r="K452" s="36"/>
      <c r="L452" s="37"/>
      <c r="M452" s="36"/>
      <c r="N452" s="36"/>
      <c r="O452" s="36"/>
    </row>
    <row r="453">
      <c r="A453" s="37"/>
      <c r="B453" s="37"/>
      <c r="C453" s="37"/>
      <c r="D453" s="37"/>
      <c r="E453" s="37"/>
      <c r="F453" s="37"/>
      <c r="G453" s="37"/>
      <c r="H453" s="36"/>
      <c r="I453" s="36"/>
      <c r="J453" s="36"/>
      <c r="K453" s="36"/>
      <c r="L453" s="37"/>
      <c r="M453" s="36"/>
      <c r="N453" s="36"/>
      <c r="O453" s="36"/>
    </row>
    <row r="454">
      <c r="A454" s="37"/>
      <c r="B454" s="37"/>
      <c r="C454" s="37"/>
      <c r="D454" s="37"/>
      <c r="E454" s="37"/>
      <c r="F454" s="37"/>
      <c r="G454" s="37"/>
      <c r="H454" s="36"/>
      <c r="I454" s="36"/>
      <c r="J454" s="36"/>
      <c r="K454" s="36"/>
      <c r="L454" s="37"/>
      <c r="M454" s="36"/>
      <c r="N454" s="36"/>
      <c r="O454" s="36"/>
    </row>
    <row r="455">
      <c r="A455" s="37"/>
      <c r="B455" s="37"/>
      <c r="C455" s="37"/>
      <c r="D455" s="37"/>
      <c r="E455" s="37"/>
      <c r="F455" s="37"/>
      <c r="G455" s="37"/>
      <c r="H455" s="36"/>
      <c r="I455" s="36"/>
      <c r="J455" s="36"/>
      <c r="K455" s="36"/>
      <c r="L455" s="37"/>
      <c r="M455" s="36"/>
      <c r="N455" s="36"/>
      <c r="O455" s="36"/>
    </row>
    <row r="456">
      <c r="A456" s="37"/>
      <c r="B456" s="37"/>
      <c r="C456" s="37"/>
      <c r="D456" s="37"/>
      <c r="E456" s="37"/>
      <c r="F456" s="37"/>
      <c r="G456" s="37"/>
      <c r="H456" s="36"/>
      <c r="I456" s="36"/>
      <c r="J456" s="36"/>
      <c r="K456" s="36"/>
      <c r="L456" s="37"/>
      <c r="M456" s="36"/>
      <c r="N456" s="36"/>
      <c r="O456" s="36"/>
    </row>
    <row r="457">
      <c r="A457" s="37"/>
      <c r="B457" s="37"/>
      <c r="C457" s="37"/>
      <c r="D457" s="37"/>
      <c r="E457" s="37"/>
      <c r="F457" s="37"/>
      <c r="G457" s="37"/>
      <c r="H457" s="36"/>
      <c r="I457" s="36"/>
      <c r="J457" s="36"/>
      <c r="K457" s="36"/>
      <c r="L457" s="37"/>
      <c r="M457" s="36"/>
      <c r="N457" s="36"/>
      <c r="O457" s="36"/>
    </row>
    <row r="458">
      <c r="A458" s="37"/>
      <c r="B458" s="37"/>
      <c r="C458" s="37"/>
      <c r="D458" s="37"/>
      <c r="E458" s="37"/>
      <c r="F458" s="37"/>
      <c r="G458" s="37"/>
      <c r="H458" s="36"/>
      <c r="I458" s="36"/>
      <c r="J458" s="36"/>
      <c r="K458" s="36"/>
      <c r="L458" s="37"/>
      <c r="M458" s="36"/>
      <c r="N458" s="36"/>
      <c r="O458" s="36"/>
    </row>
    <row r="459">
      <c r="A459" s="37"/>
      <c r="B459" s="37"/>
      <c r="C459" s="37"/>
      <c r="D459" s="37"/>
      <c r="E459" s="37"/>
      <c r="F459" s="37"/>
      <c r="G459" s="37"/>
      <c r="H459" s="36"/>
      <c r="I459" s="36"/>
      <c r="J459" s="36"/>
      <c r="K459" s="36"/>
      <c r="L459" s="37"/>
      <c r="M459" s="36"/>
      <c r="N459" s="36"/>
      <c r="O459" s="36"/>
    </row>
    <row r="460">
      <c r="A460" s="37"/>
      <c r="B460" s="37"/>
      <c r="C460" s="37"/>
      <c r="D460" s="37"/>
      <c r="E460" s="37"/>
      <c r="F460" s="37"/>
      <c r="G460" s="37"/>
      <c r="H460" s="36"/>
      <c r="I460" s="36"/>
      <c r="J460" s="36"/>
      <c r="K460" s="36"/>
      <c r="L460" s="37"/>
      <c r="M460" s="36"/>
      <c r="N460" s="36"/>
      <c r="O460" s="36"/>
    </row>
    <row r="461">
      <c r="A461" s="37"/>
      <c r="B461" s="37"/>
      <c r="C461" s="37"/>
      <c r="D461" s="37"/>
      <c r="E461" s="37"/>
      <c r="F461" s="37"/>
      <c r="G461" s="37"/>
      <c r="H461" s="36"/>
      <c r="I461" s="36"/>
      <c r="J461" s="36"/>
      <c r="K461" s="36"/>
      <c r="L461" s="37"/>
      <c r="M461" s="36"/>
      <c r="N461" s="36"/>
      <c r="O461" s="36"/>
    </row>
    <row r="462">
      <c r="A462" s="37"/>
      <c r="B462" s="37"/>
      <c r="C462" s="37"/>
      <c r="D462" s="37"/>
      <c r="E462" s="37"/>
      <c r="F462" s="37"/>
      <c r="G462" s="37"/>
      <c r="H462" s="36"/>
      <c r="I462" s="36"/>
      <c r="J462" s="36"/>
      <c r="K462" s="36"/>
      <c r="L462" s="37"/>
      <c r="M462" s="36"/>
      <c r="N462" s="36"/>
      <c r="O462" s="36"/>
    </row>
    <row r="463">
      <c r="A463" s="37"/>
      <c r="B463" s="37"/>
      <c r="C463" s="37"/>
      <c r="D463" s="37"/>
      <c r="E463" s="37"/>
      <c r="F463" s="37"/>
      <c r="G463" s="37"/>
      <c r="H463" s="36"/>
      <c r="I463" s="36"/>
      <c r="J463" s="36"/>
      <c r="K463" s="36"/>
      <c r="L463" s="37"/>
      <c r="M463" s="36"/>
      <c r="N463" s="36"/>
      <c r="O463" s="36"/>
    </row>
    <row r="464">
      <c r="A464" s="37"/>
      <c r="B464" s="37"/>
      <c r="C464" s="37"/>
      <c r="D464" s="37"/>
      <c r="E464" s="37"/>
      <c r="F464" s="37"/>
      <c r="G464" s="37"/>
      <c r="H464" s="36"/>
      <c r="I464" s="36"/>
      <c r="J464" s="36"/>
      <c r="K464" s="36"/>
      <c r="L464" s="37"/>
      <c r="M464" s="36"/>
      <c r="N464" s="36"/>
      <c r="O464" s="36"/>
    </row>
    <row r="465">
      <c r="A465" s="37"/>
      <c r="B465" s="37"/>
      <c r="C465" s="37"/>
      <c r="D465" s="37"/>
      <c r="E465" s="37"/>
      <c r="F465" s="37"/>
      <c r="G465" s="37"/>
      <c r="H465" s="36"/>
      <c r="I465" s="36"/>
      <c r="J465" s="36"/>
      <c r="K465" s="36"/>
      <c r="L465" s="37"/>
      <c r="M465" s="36"/>
      <c r="N465" s="36"/>
      <c r="O465" s="36"/>
    </row>
    <row r="466">
      <c r="A466" s="37"/>
      <c r="B466" s="37"/>
      <c r="C466" s="37"/>
      <c r="D466" s="37"/>
      <c r="E466" s="37"/>
      <c r="F466" s="37"/>
      <c r="G466" s="37"/>
      <c r="H466" s="36"/>
      <c r="I466" s="36"/>
      <c r="J466" s="36"/>
      <c r="K466" s="36"/>
      <c r="L466" s="37"/>
      <c r="M466" s="36"/>
      <c r="N466" s="36"/>
      <c r="O466" s="36"/>
    </row>
    <row r="467">
      <c r="A467" s="37"/>
      <c r="B467" s="37"/>
      <c r="C467" s="37"/>
      <c r="D467" s="37"/>
      <c r="E467" s="37"/>
      <c r="F467" s="37"/>
      <c r="G467" s="37"/>
      <c r="H467" s="36"/>
      <c r="I467" s="36"/>
      <c r="J467" s="36"/>
      <c r="K467" s="36"/>
      <c r="L467" s="37"/>
      <c r="M467" s="36"/>
      <c r="N467" s="36"/>
      <c r="O467" s="36"/>
    </row>
    <row r="468">
      <c r="A468" s="37"/>
      <c r="B468" s="37"/>
      <c r="C468" s="37"/>
      <c r="D468" s="37"/>
      <c r="E468" s="37"/>
      <c r="F468" s="37"/>
      <c r="G468" s="37"/>
      <c r="H468" s="36"/>
      <c r="I468" s="36"/>
      <c r="J468" s="36"/>
      <c r="K468" s="36"/>
      <c r="L468" s="37"/>
      <c r="M468" s="36"/>
      <c r="N468" s="36"/>
      <c r="O468" s="36"/>
    </row>
    <row r="469">
      <c r="A469" s="37"/>
      <c r="B469" s="37"/>
      <c r="C469" s="37"/>
      <c r="D469" s="37"/>
      <c r="E469" s="37"/>
      <c r="F469" s="37"/>
      <c r="G469" s="37"/>
      <c r="H469" s="36"/>
      <c r="I469" s="36"/>
      <c r="J469" s="36"/>
      <c r="K469" s="36"/>
      <c r="L469" s="37"/>
      <c r="M469" s="36"/>
      <c r="N469" s="36"/>
      <c r="O469" s="36"/>
    </row>
    <row r="470">
      <c r="A470" s="37"/>
      <c r="B470" s="37"/>
      <c r="C470" s="37"/>
      <c r="D470" s="37"/>
      <c r="E470" s="37"/>
      <c r="F470" s="37"/>
      <c r="G470" s="37"/>
      <c r="H470" s="36"/>
      <c r="I470" s="36"/>
      <c r="J470" s="36"/>
      <c r="K470" s="36"/>
      <c r="L470" s="37"/>
      <c r="M470" s="36"/>
      <c r="N470" s="36"/>
      <c r="O470" s="36"/>
    </row>
    <row r="471">
      <c r="A471" s="37"/>
      <c r="B471" s="37"/>
      <c r="C471" s="37"/>
      <c r="D471" s="37"/>
      <c r="E471" s="37"/>
      <c r="F471" s="37"/>
      <c r="G471" s="37"/>
      <c r="H471" s="36"/>
      <c r="I471" s="36"/>
      <c r="J471" s="36"/>
      <c r="K471" s="36"/>
      <c r="L471" s="37"/>
      <c r="M471" s="36"/>
      <c r="N471" s="36"/>
      <c r="O471" s="36"/>
    </row>
    <row r="472">
      <c r="A472" s="37"/>
      <c r="B472" s="37"/>
      <c r="C472" s="37"/>
      <c r="D472" s="37"/>
      <c r="E472" s="37"/>
      <c r="F472" s="37"/>
      <c r="G472" s="37"/>
      <c r="H472" s="36"/>
      <c r="I472" s="36"/>
      <c r="J472" s="36"/>
      <c r="K472" s="36"/>
      <c r="L472" s="37"/>
      <c r="M472" s="36"/>
      <c r="N472" s="36"/>
      <c r="O472" s="36"/>
    </row>
    <row r="473">
      <c r="A473" s="37"/>
      <c r="B473" s="37"/>
      <c r="C473" s="37"/>
      <c r="D473" s="37"/>
      <c r="E473" s="37"/>
      <c r="F473" s="37"/>
      <c r="G473" s="37"/>
      <c r="H473" s="36"/>
      <c r="I473" s="36"/>
      <c r="J473" s="36"/>
      <c r="K473" s="36"/>
      <c r="L473" s="37"/>
      <c r="M473" s="36"/>
      <c r="N473" s="36"/>
      <c r="O473" s="36"/>
    </row>
    <row r="474">
      <c r="A474" s="37"/>
      <c r="B474" s="37"/>
      <c r="C474" s="37"/>
      <c r="D474" s="37"/>
      <c r="E474" s="37"/>
      <c r="F474" s="37"/>
      <c r="G474" s="37"/>
      <c r="H474" s="36"/>
      <c r="I474" s="36"/>
      <c r="J474" s="36"/>
      <c r="K474" s="36"/>
      <c r="L474" s="37"/>
      <c r="M474" s="36"/>
      <c r="N474" s="36"/>
      <c r="O474" s="36"/>
    </row>
    <row r="475">
      <c r="A475" s="37"/>
      <c r="B475" s="37"/>
      <c r="C475" s="37"/>
      <c r="D475" s="37"/>
      <c r="E475" s="37"/>
      <c r="F475" s="37"/>
      <c r="G475" s="37"/>
      <c r="H475" s="36"/>
      <c r="I475" s="36"/>
      <c r="J475" s="36"/>
      <c r="K475" s="36"/>
      <c r="L475" s="37"/>
      <c r="M475" s="36"/>
      <c r="N475" s="36"/>
      <c r="O475" s="36"/>
    </row>
    <row r="476">
      <c r="A476" s="37"/>
      <c r="B476" s="37"/>
      <c r="C476" s="37"/>
      <c r="D476" s="37"/>
      <c r="E476" s="37"/>
      <c r="F476" s="37"/>
      <c r="G476" s="37"/>
      <c r="H476" s="36"/>
      <c r="I476" s="36"/>
      <c r="J476" s="36"/>
      <c r="K476" s="36"/>
      <c r="L476" s="37"/>
      <c r="M476" s="36"/>
      <c r="N476" s="36"/>
      <c r="O476" s="36"/>
    </row>
    <row r="477">
      <c r="A477" s="37"/>
      <c r="B477" s="37"/>
      <c r="C477" s="37"/>
      <c r="D477" s="37"/>
      <c r="E477" s="37"/>
      <c r="F477" s="37"/>
      <c r="G477" s="37"/>
      <c r="H477" s="36"/>
      <c r="I477" s="36"/>
      <c r="J477" s="36"/>
      <c r="K477" s="36"/>
      <c r="L477" s="37"/>
      <c r="M477" s="36"/>
      <c r="N477" s="36"/>
      <c r="O477" s="36"/>
    </row>
    <row r="478">
      <c r="A478" s="37"/>
      <c r="B478" s="37"/>
      <c r="C478" s="37"/>
      <c r="D478" s="37"/>
      <c r="E478" s="37"/>
      <c r="F478" s="37"/>
      <c r="G478" s="37"/>
      <c r="H478" s="36"/>
      <c r="I478" s="36"/>
      <c r="J478" s="36"/>
      <c r="K478" s="36"/>
      <c r="L478" s="37"/>
      <c r="M478" s="36"/>
      <c r="N478" s="36"/>
      <c r="O478" s="36"/>
    </row>
    <row r="479">
      <c r="A479" s="37"/>
      <c r="B479" s="37"/>
      <c r="C479" s="37"/>
      <c r="D479" s="37"/>
      <c r="E479" s="37"/>
      <c r="F479" s="37"/>
      <c r="G479" s="37"/>
      <c r="H479" s="36"/>
      <c r="I479" s="36"/>
      <c r="J479" s="36"/>
      <c r="K479" s="36"/>
      <c r="L479" s="37"/>
      <c r="M479" s="36"/>
      <c r="N479" s="36"/>
      <c r="O479" s="36"/>
    </row>
    <row r="480">
      <c r="A480" s="37"/>
      <c r="B480" s="37"/>
      <c r="C480" s="37"/>
      <c r="D480" s="37"/>
      <c r="E480" s="37"/>
      <c r="F480" s="37"/>
      <c r="G480" s="37"/>
      <c r="H480" s="36"/>
      <c r="I480" s="36"/>
      <c r="J480" s="36"/>
      <c r="K480" s="36"/>
      <c r="L480" s="37"/>
      <c r="M480" s="36"/>
      <c r="N480" s="36"/>
      <c r="O480" s="36"/>
    </row>
    <row r="481">
      <c r="A481" s="37"/>
      <c r="B481" s="37"/>
      <c r="C481" s="37"/>
      <c r="D481" s="37"/>
      <c r="E481" s="37"/>
      <c r="F481" s="37"/>
      <c r="G481" s="37"/>
      <c r="H481" s="36"/>
      <c r="I481" s="36"/>
      <c r="J481" s="36"/>
      <c r="K481" s="36"/>
      <c r="L481" s="37"/>
      <c r="M481" s="36"/>
      <c r="N481" s="36"/>
      <c r="O481" s="36"/>
    </row>
    <row r="482">
      <c r="A482" s="37"/>
      <c r="B482" s="37"/>
      <c r="C482" s="37"/>
      <c r="D482" s="37"/>
      <c r="E482" s="37"/>
      <c r="F482" s="37"/>
      <c r="G482" s="37"/>
      <c r="H482" s="36"/>
      <c r="I482" s="36"/>
      <c r="J482" s="36"/>
      <c r="K482" s="36"/>
      <c r="L482" s="37"/>
      <c r="M482" s="36"/>
      <c r="N482" s="36"/>
      <c r="O482" s="36"/>
    </row>
    <row r="483">
      <c r="A483" s="37"/>
      <c r="B483" s="37"/>
      <c r="C483" s="37"/>
      <c r="D483" s="37"/>
      <c r="E483" s="37"/>
      <c r="F483" s="37"/>
      <c r="G483" s="37"/>
      <c r="H483" s="36"/>
      <c r="I483" s="36"/>
      <c r="J483" s="36"/>
      <c r="K483" s="36"/>
      <c r="L483" s="37"/>
      <c r="M483" s="36"/>
      <c r="N483" s="36"/>
      <c r="O483" s="36"/>
    </row>
    <row r="484">
      <c r="A484" s="37"/>
      <c r="B484" s="37"/>
      <c r="C484" s="37"/>
      <c r="D484" s="37"/>
      <c r="E484" s="37"/>
      <c r="F484" s="37"/>
      <c r="G484" s="37"/>
      <c r="H484" s="36"/>
      <c r="I484" s="36"/>
      <c r="J484" s="36"/>
      <c r="K484" s="36"/>
      <c r="L484" s="37"/>
      <c r="M484" s="36"/>
      <c r="N484" s="36"/>
      <c r="O484" s="36"/>
    </row>
    <row r="485">
      <c r="A485" s="37"/>
      <c r="B485" s="37"/>
      <c r="C485" s="37"/>
      <c r="D485" s="37"/>
      <c r="E485" s="37"/>
      <c r="F485" s="37"/>
      <c r="G485" s="37"/>
      <c r="H485" s="36"/>
      <c r="I485" s="36"/>
      <c r="J485" s="36"/>
      <c r="K485" s="36"/>
      <c r="L485" s="37"/>
      <c r="M485" s="36"/>
      <c r="N485" s="36"/>
      <c r="O485" s="36"/>
    </row>
    <row r="486">
      <c r="A486" s="37"/>
      <c r="B486" s="37"/>
      <c r="C486" s="37"/>
      <c r="D486" s="37"/>
      <c r="E486" s="37"/>
      <c r="F486" s="37"/>
      <c r="G486" s="37"/>
      <c r="H486" s="36"/>
      <c r="I486" s="36"/>
      <c r="J486" s="36"/>
      <c r="K486" s="36"/>
      <c r="L486" s="37"/>
      <c r="M486" s="36"/>
      <c r="N486" s="36"/>
      <c r="O486" s="36"/>
    </row>
    <row r="487">
      <c r="A487" s="37"/>
      <c r="B487" s="37"/>
      <c r="C487" s="37"/>
      <c r="D487" s="37"/>
      <c r="E487" s="37"/>
      <c r="F487" s="37"/>
      <c r="G487" s="37"/>
      <c r="H487" s="36"/>
      <c r="I487" s="36"/>
      <c r="J487" s="36"/>
      <c r="K487" s="36"/>
      <c r="L487" s="37"/>
      <c r="M487" s="36"/>
      <c r="N487" s="36"/>
      <c r="O487" s="36"/>
    </row>
    <row r="488">
      <c r="A488" s="37"/>
      <c r="B488" s="37"/>
      <c r="C488" s="37"/>
      <c r="D488" s="37"/>
      <c r="E488" s="37"/>
      <c r="F488" s="37"/>
      <c r="G488" s="37"/>
      <c r="H488" s="36"/>
      <c r="I488" s="36"/>
      <c r="J488" s="36"/>
      <c r="K488" s="36"/>
      <c r="L488" s="37"/>
      <c r="M488" s="36"/>
      <c r="N488" s="36"/>
      <c r="O488" s="36"/>
    </row>
    <row r="489">
      <c r="A489" s="37"/>
      <c r="B489" s="37"/>
      <c r="C489" s="37"/>
      <c r="D489" s="37"/>
      <c r="E489" s="37"/>
      <c r="F489" s="37"/>
      <c r="G489" s="37"/>
      <c r="H489" s="36"/>
      <c r="I489" s="36"/>
      <c r="J489" s="36"/>
      <c r="K489" s="36"/>
      <c r="L489" s="37"/>
      <c r="M489" s="36"/>
      <c r="N489" s="36"/>
      <c r="O489" s="36"/>
    </row>
    <row r="490">
      <c r="A490" s="37"/>
      <c r="B490" s="37"/>
      <c r="C490" s="37"/>
      <c r="D490" s="37"/>
      <c r="E490" s="37"/>
      <c r="F490" s="37"/>
      <c r="G490" s="37"/>
      <c r="H490" s="36"/>
      <c r="I490" s="36"/>
      <c r="J490" s="36"/>
      <c r="K490" s="36"/>
      <c r="L490" s="37"/>
      <c r="M490" s="36"/>
      <c r="N490" s="36"/>
      <c r="O490" s="36"/>
    </row>
    <row r="491">
      <c r="A491" s="37"/>
      <c r="B491" s="37"/>
      <c r="C491" s="37"/>
      <c r="D491" s="37"/>
      <c r="E491" s="37"/>
      <c r="F491" s="37"/>
      <c r="G491" s="37"/>
      <c r="H491" s="36"/>
      <c r="I491" s="36"/>
      <c r="J491" s="36"/>
      <c r="K491" s="36"/>
      <c r="L491" s="37"/>
      <c r="M491" s="36"/>
      <c r="N491" s="36"/>
      <c r="O491" s="36"/>
    </row>
    <row r="492">
      <c r="A492" s="37"/>
      <c r="B492" s="37"/>
      <c r="C492" s="37"/>
      <c r="D492" s="37"/>
      <c r="E492" s="37"/>
      <c r="F492" s="37"/>
      <c r="G492" s="37"/>
      <c r="H492" s="36"/>
      <c r="I492" s="36"/>
      <c r="J492" s="36"/>
      <c r="K492" s="36"/>
      <c r="L492" s="37"/>
      <c r="M492" s="36"/>
      <c r="N492" s="36"/>
      <c r="O492" s="36"/>
    </row>
    <row r="493">
      <c r="A493" s="37"/>
      <c r="B493" s="37"/>
      <c r="C493" s="37"/>
      <c r="D493" s="37"/>
      <c r="E493" s="37"/>
      <c r="F493" s="37"/>
      <c r="G493" s="37"/>
      <c r="H493" s="36"/>
      <c r="I493" s="36"/>
      <c r="J493" s="36"/>
      <c r="K493" s="36"/>
      <c r="L493" s="37"/>
      <c r="M493" s="36"/>
      <c r="N493" s="36"/>
      <c r="O493" s="36"/>
    </row>
    <row r="494">
      <c r="A494" s="37"/>
      <c r="B494" s="37"/>
      <c r="C494" s="37"/>
      <c r="D494" s="37"/>
      <c r="E494" s="37"/>
      <c r="F494" s="37"/>
      <c r="G494" s="37"/>
      <c r="H494" s="36"/>
      <c r="I494" s="36"/>
      <c r="J494" s="36"/>
      <c r="K494" s="36"/>
      <c r="L494" s="37"/>
      <c r="M494" s="36"/>
      <c r="N494" s="36"/>
      <c r="O494" s="36"/>
    </row>
    <row r="495">
      <c r="A495" s="37"/>
      <c r="B495" s="37"/>
      <c r="C495" s="37"/>
      <c r="D495" s="37"/>
      <c r="E495" s="37"/>
      <c r="F495" s="37"/>
      <c r="G495" s="37"/>
      <c r="H495" s="36"/>
      <c r="I495" s="36"/>
      <c r="J495" s="36"/>
      <c r="K495" s="36"/>
      <c r="L495" s="37"/>
      <c r="M495" s="36"/>
      <c r="N495" s="36"/>
      <c r="O495" s="36"/>
    </row>
    <row r="496">
      <c r="A496" s="37"/>
      <c r="B496" s="37"/>
      <c r="C496" s="37"/>
      <c r="D496" s="37"/>
      <c r="E496" s="37"/>
      <c r="F496" s="37"/>
      <c r="G496" s="37"/>
      <c r="H496" s="36"/>
      <c r="I496" s="36"/>
      <c r="J496" s="36"/>
      <c r="K496" s="36"/>
      <c r="L496" s="37"/>
      <c r="M496" s="36"/>
      <c r="N496" s="36"/>
      <c r="O496" s="36"/>
    </row>
    <row r="497">
      <c r="A497" s="37"/>
      <c r="B497" s="37"/>
      <c r="C497" s="37"/>
      <c r="D497" s="37"/>
      <c r="E497" s="37"/>
      <c r="F497" s="37"/>
      <c r="G497" s="37"/>
      <c r="H497" s="36"/>
      <c r="I497" s="36"/>
      <c r="J497" s="36"/>
      <c r="K497" s="36"/>
      <c r="L497" s="37"/>
      <c r="M497" s="36"/>
      <c r="N497" s="36"/>
      <c r="O497" s="36"/>
    </row>
    <row r="498">
      <c r="A498" s="37"/>
      <c r="B498" s="37"/>
      <c r="C498" s="37"/>
      <c r="D498" s="37"/>
      <c r="E498" s="37"/>
      <c r="F498" s="37"/>
      <c r="G498" s="37"/>
      <c r="H498" s="36"/>
      <c r="I498" s="36"/>
      <c r="J498" s="36"/>
      <c r="K498" s="36"/>
      <c r="L498" s="37"/>
      <c r="M498" s="36"/>
      <c r="N498" s="36"/>
      <c r="O498" s="36"/>
    </row>
    <row r="499">
      <c r="A499" s="37"/>
      <c r="B499" s="37"/>
      <c r="C499" s="37"/>
      <c r="D499" s="37"/>
      <c r="E499" s="37"/>
      <c r="F499" s="37"/>
      <c r="G499" s="37"/>
      <c r="H499" s="36"/>
      <c r="I499" s="36"/>
      <c r="J499" s="36"/>
      <c r="K499" s="36"/>
      <c r="L499" s="37"/>
      <c r="M499" s="36"/>
      <c r="N499" s="36"/>
      <c r="O499" s="36"/>
    </row>
    <row r="500">
      <c r="A500" s="37"/>
      <c r="B500" s="37"/>
      <c r="C500" s="37"/>
      <c r="D500" s="37"/>
      <c r="E500" s="37"/>
      <c r="F500" s="37"/>
      <c r="G500" s="37"/>
      <c r="H500" s="36"/>
      <c r="I500" s="36"/>
      <c r="J500" s="36"/>
      <c r="K500" s="36"/>
      <c r="L500" s="37"/>
      <c r="M500" s="36"/>
      <c r="N500" s="36"/>
      <c r="O500" s="36"/>
    </row>
    <row r="501">
      <c r="A501" s="37"/>
      <c r="B501" s="37"/>
      <c r="C501" s="37"/>
      <c r="D501" s="37"/>
      <c r="E501" s="37"/>
      <c r="F501" s="37"/>
      <c r="G501" s="37"/>
      <c r="H501" s="36"/>
      <c r="I501" s="36"/>
      <c r="J501" s="36"/>
      <c r="K501" s="36"/>
      <c r="L501" s="37"/>
      <c r="M501" s="36"/>
      <c r="N501" s="36"/>
      <c r="O501" s="36"/>
    </row>
    <row r="502">
      <c r="A502" s="37"/>
      <c r="B502" s="37"/>
      <c r="C502" s="37"/>
      <c r="D502" s="37"/>
      <c r="E502" s="37"/>
      <c r="F502" s="37"/>
      <c r="G502" s="37"/>
      <c r="H502" s="36"/>
      <c r="I502" s="36"/>
      <c r="J502" s="36"/>
      <c r="K502" s="36"/>
      <c r="L502" s="37"/>
      <c r="M502" s="36"/>
      <c r="N502" s="36"/>
      <c r="O502" s="36"/>
    </row>
    <row r="503">
      <c r="A503" s="37"/>
      <c r="B503" s="37"/>
      <c r="C503" s="37"/>
      <c r="D503" s="37"/>
      <c r="E503" s="37"/>
      <c r="F503" s="37"/>
      <c r="G503" s="37"/>
      <c r="H503" s="36"/>
      <c r="I503" s="36"/>
      <c r="J503" s="36"/>
      <c r="K503" s="36"/>
      <c r="L503" s="37"/>
      <c r="M503" s="36"/>
      <c r="N503" s="36"/>
      <c r="O503" s="36"/>
    </row>
    <row r="504">
      <c r="A504" s="37"/>
      <c r="B504" s="37"/>
      <c r="C504" s="37"/>
      <c r="D504" s="37"/>
      <c r="E504" s="37"/>
      <c r="F504" s="37"/>
      <c r="G504" s="37"/>
      <c r="H504" s="36"/>
      <c r="I504" s="36"/>
      <c r="J504" s="36"/>
      <c r="K504" s="36"/>
      <c r="L504" s="37"/>
      <c r="M504" s="36"/>
      <c r="N504" s="36"/>
      <c r="O504" s="36"/>
    </row>
    <row r="505">
      <c r="A505" s="37"/>
      <c r="B505" s="37"/>
      <c r="C505" s="37"/>
      <c r="D505" s="37"/>
      <c r="E505" s="37"/>
      <c r="F505" s="37"/>
      <c r="G505" s="37"/>
      <c r="H505" s="36"/>
      <c r="I505" s="36"/>
      <c r="J505" s="36"/>
      <c r="K505" s="36"/>
      <c r="L505" s="37"/>
      <c r="M505" s="36"/>
      <c r="N505" s="36"/>
      <c r="O505" s="36"/>
    </row>
    <row r="506">
      <c r="A506" s="37"/>
      <c r="B506" s="37"/>
      <c r="C506" s="37"/>
      <c r="D506" s="37"/>
      <c r="E506" s="37"/>
      <c r="F506" s="37"/>
      <c r="G506" s="37"/>
      <c r="H506" s="36"/>
      <c r="I506" s="36"/>
      <c r="J506" s="36"/>
      <c r="K506" s="36"/>
      <c r="L506" s="37"/>
      <c r="M506" s="36"/>
      <c r="N506" s="36"/>
      <c r="O506" s="36"/>
    </row>
    <row r="507">
      <c r="A507" s="37"/>
      <c r="B507" s="37"/>
      <c r="C507" s="37"/>
      <c r="D507" s="37"/>
      <c r="E507" s="37"/>
      <c r="F507" s="37"/>
      <c r="G507" s="37"/>
      <c r="H507" s="36"/>
      <c r="I507" s="36"/>
      <c r="J507" s="36"/>
      <c r="K507" s="36"/>
      <c r="L507" s="37"/>
      <c r="M507" s="36"/>
      <c r="N507" s="36"/>
      <c r="O507" s="36"/>
    </row>
    <row r="508">
      <c r="A508" s="37"/>
      <c r="B508" s="37"/>
      <c r="C508" s="37"/>
      <c r="D508" s="37"/>
      <c r="E508" s="37"/>
      <c r="F508" s="37"/>
      <c r="G508" s="37"/>
      <c r="H508" s="36"/>
      <c r="I508" s="36"/>
      <c r="J508" s="36"/>
      <c r="K508" s="36"/>
      <c r="L508" s="37"/>
      <c r="M508" s="36"/>
      <c r="N508" s="36"/>
      <c r="O508" s="36"/>
    </row>
    <row r="509">
      <c r="A509" s="37"/>
      <c r="B509" s="37"/>
      <c r="C509" s="37"/>
      <c r="D509" s="37"/>
      <c r="E509" s="37"/>
      <c r="F509" s="37"/>
      <c r="G509" s="37"/>
      <c r="H509" s="36"/>
      <c r="I509" s="36"/>
      <c r="J509" s="36"/>
      <c r="K509" s="36"/>
      <c r="L509" s="37"/>
      <c r="M509" s="36"/>
      <c r="N509" s="36"/>
      <c r="O509" s="36"/>
    </row>
    <row r="510">
      <c r="A510" s="37"/>
      <c r="B510" s="37"/>
      <c r="C510" s="37"/>
      <c r="D510" s="37"/>
      <c r="E510" s="37"/>
      <c r="F510" s="37"/>
      <c r="G510" s="37"/>
      <c r="H510" s="36"/>
      <c r="I510" s="36"/>
      <c r="J510" s="36"/>
      <c r="K510" s="36"/>
      <c r="L510" s="37"/>
      <c r="M510" s="36"/>
      <c r="N510" s="36"/>
      <c r="O510" s="36"/>
    </row>
    <row r="511">
      <c r="A511" s="37"/>
      <c r="B511" s="37"/>
      <c r="C511" s="37"/>
      <c r="D511" s="37"/>
      <c r="E511" s="37"/>
      <c r="F511" s="37"/>
      <c r="G511" s="37"/>
      <c r="H511" s="36"/>
      <c r="I511" s="36"/>
      <c r="J511" s="36"/>
      <c r="K511" s="36"/>
      <c r="L511" s="37"/>
      <c r="M511" s="36"/>
      <c r="N511" s="36"/>
      <c r="O511" s="36"/>
    </row>
    <row r="512">
      <c r="A512" s="37"/>
      <c r="B512" s="37"/>
      <c r="C512" s="37"/>
      <c r="D512" s="37"/>
      <c r="E512" s="37"/>
      <c r="F512" s="37"/>
      <c r="G512" s="37"/>
      <c r="H512" s="36"/>
      <c r="I512" s="36"/>
      <c r="J512" s="36"/>
      <c r="K512" s="36"/>
      <c r="L512" s="37"/>
      <c r="M512" s="36"/>
      <c r="N512" s="36"/>
      <c r="O512" s="36"/>
    </row>
    <row r="513">
      <c r="A513" s="37"/>
      <c r="B513" s="37"/>
      <c r="C513" s="37"/>
      <c r="D513" s="37"/>
      <c r="E513" s="37"/>
      <c r="F513" s="37"/>
      <c r="G513" s="37"/>
      <c r="H513" s="36"/>
      <c r="I513" s="36"/>
      <c r="J513" s="36"/>
      <c r="K513" s="36"/>
      <c r="L513" s="37"/>
      <c r="M513" s="36"/>
      <c r="N513" s="36"/>
      <c r="O513" s="36"/>
    </row>
    <row r="514">
      <c r="A514" s="37"/>
      <c r="B514" s="37"/>
      <c r="C514" s="37"/>
      <c r="D514" s="37"/>
      <c r="E514" s="37"/>
      <c r="F514" s="37"/>
      <c r="G514" s="37"/>
      <c r="H514" s="36"/>
      <c r="I514" s="36"/>
      <c r="J514" s="36"/>
      <c r="K514" s="36"/>
      <c r="L514" s="37"/>
      <c r="M514" s="36"/>
      <c r="N514" s="36"/>
      <c r="O514" s="36"/>
    </row>
    <row r="515">
      <c r="A515" s="37"/>
      <c r="B515" s="37"/>
      <c r="C515" s="37"/>
      <c r="D515" s="37"/>
      <c r="E515" s="37"/>
      <c r="F515" s="37"/>
      <c r="G515" s="37"/>
      <c r="H515" s="36"/>
      <c r="I515" s="36"/>
      <c r="J515" s="36"/>
      <c r="K515" s="36"/>
      <c r="L515" s="37"/>
      <c r="M515" s="36"/>
      <c r="N515" s="36"/>
      <c r="O515" s="36"/>
    </row>
    <row r="516">
      <c r="A516" s="37"/>
      <c r="B516" s="37"/>
      <c r="C516" s="37"/>
      <c r="D516" s="37"/>
      <c r="E516" s="37"/>
      <c r="F516" s="37"/>
      <c r="G516" s="37"/>
      <c r="H516" s="36"/>
      <c r="I516" s="36"/>
      <c r="J516" s="36"/>
      <c r="K516" s="36"/>
      <c r="L516" s="37"/>
      <c r="M516" s="36"/>
      <c r="N516" s="36"/>
      <c r="O516" s="36"/>
    </row>
    <row r="517">
      <c r="A517" s="37"/>
      <c r="B517" s="37"/>
      <c r="C517" s="37"/>
      <c r="D517" s="37"/>
      <c r="E517" s="37"/>
      <c r="F517" s="37"/>
      <c r="G517" s="37"/>
      <c r="H517" s="36"/>
      <c r="I517" s="36"/>
      <c r="J517" s="36"/>
      <c r="K517" s="36"/>
      <c r="L517" s="37"/>
      <c r="M517" s="36"/>
      <c r="N517" s="36"/>
      <c r="O517" s="36"/>
    </row>
    <row r="518">
      <c r="A518" s="37"/>
      <c r="B518" s="37"/>
      <c r="C518" s="37"/>
      <c r="D518" s="37"/>
      <c r="E518" s="37"/>
      <c r="F518" s="37"/>
      <c r="G518" s="37"/>
      <c r="H518" s="36"/>
      <c r="I518" s="36"/>
      <c r="J518" s="36"/>
      <c r="K518" s="36"/>
      <c r="L518" s="37"/>
      <c r="M518" s="36"/>
      <c r="N518" s="36"/>
      <c r="O518" s="36"/>
    </row>
    <row r="519">
      <c r="A519" s="37"/>
      <c r="B519" s="37"/>
      <c r="C519" s="37"/>
      <c r="D519" s="37"/>
      <c r="E519" s="37"/>
      <c r="F519" s="37"/>
      <c r="G519" s="37"/>
      <c r="H519" s="36"/>
      <c r="I519" s="36"/>
      <c r="J519" s="36"/>
      <c r="K519" s="36"/>
      <c r="L519" s="37"/>
      <c r="M519" s="36"/>
      <c r="N519" s="36"/>
      <c r="O519" s="36"/>
    </row>
    <row r="520">
      <c r="A520" s="37"/>
      <c r="B520" s="37"/>
      <c r="C520" s="37"/>
      <c r="D520" s="37"/>
      <c r="E520" s="37"/>
      <c r="F520" s="37"/>
      <c r="G520" s="37"/>
      <c r="H520" s="36"/>
      <c r="I520" s="36"/>
      <c r="J520" s="36"/>
      <c r="K520" s="36"/>
      <c r="L520" s="37"/>
      <c r="M520" s="36"/>
      <c r="N520" s="36"/>
      <c r="O520" s="36"/>
    </row>
    <row r="521">
      <c r="A521" s="37"/>
      <c r="B521" s="37"/>
      <c r="C521" s="37"/>
      <c r="D521" s="37"/>
      <c r="E521" s="37"/>
      <c r="F521" s="37"/>
      <c r="G521" s="37"/>
      <c r="H521" s="36"/>
      <c r="I521" s="36"/>
      <c r="J521" s="36"/>
      <c r="K521" s="36"/>
      <c r="L521" s="37"/>
      <c r="M521" s="36"/>
      <c r="N521" s="36"/>
      <c r="O521" s="36"/>
    </row>
    <row r="522">
      <c r="A522" s="37"/>
      <c r="B522" s="37"/>
      <c r="C522" s="37"/>
      <c r="D522" s="37"/>
      <c r="E522" s="37"/>
      <c r="F522" s="37"/>
      <c r="G522" s="37"/>
      <c r="H522" s="36"/>
      <c r="I522" s="36"/>
      <c r="J522" s="36"/>
      <c r="K522" s="36"/>
      <c r="L522" s="37"/>
      <c r="M522" s="36"/>
      <c r="N522" s="36"/>
      <c r="O522" s="36"/>
    </row>
    <row r="523">
      <c r="A523" s="37"/>
      <c r="B523" s="37"/>
      <c r="C523" s="37"/>
      <c r="D523" s="37"/>
      <c r="E523" s="37"/>
      <c r="F523" s="37"/>
      <c r="G523" s="37"/>
      <c r="H523" s="36"/>
      <c r="I523" s="36"/>
      <c r="J523" s="36"/>
      <c r="K523" s="36"/>
      <c r="L523" s="37"/>
      <c r="M523" s="36"/>
      <c r="N523" s="36"/>
      <c r="O523" s="36"/>
    </row>
    <row r="524">
      <c r="A524" s="37"/>
      <c r="B524" s="37"/>
      <c r="C524" s="37"/>
      <c r="D524" s="37"/>
      <c r="E524" s="37"/>
      <c r="F524" s="37"/>
      <c r="G524" s="37"/>
      <c r="H524" s="36"/>
      <c r="I524" s="36"/>
      <c r="J524" s="36"/>
      <c r="K524" s="36"/>
      <c r="L524" s="37"/>
      <c r="M524" s="36"/>
      <c r="N524" s="36"/>
      <c r="O524" s="36"/>
    </row>
    <row r="525">
      <c r="A525" s="37"/>
      <c r="B525" s="37"/>
      <c r="C525" s="37"/>
      <c r="D525" s="37"/>
      <c r="E525" s="37"/>
      <c r="F525" s="37"/>
      <c r="G525" s="37"/>
      <c r="H525" s="36"/>
      <c r="I525" s="36"/>
      <c r="J525" s="36"/>
      <c r="K525" s="36"/>
      <c r="L525" s="37"/>
      <c r="M525" s="36"/>
      <c r="N525" s="36"/>
      <c r="O525" s="36"/>
    </row>
    <row r="526">
      <c r="A526" s="37"/>
      <c r="B526" s="37"/>
      <c r="C526" s="37"/>
      <c r="D526" s="37"/>
      <c r="E526" s="37"/>
      <c r="F526" s="37"/>
      <c r="G526" s="37"/>
      <c r="H526" s="36"/>
      <c r="I526" s="36"/>
      <c r="J526" s="36"/>
      <c r="K526" s="36"/>
      <c r="L526" s="37"/>
      <c r="M526" s="36"/>
      <c r="N526" s="36"/>
      <c r="O526" s="36"/>
    </row>
    <row r="527">
      <c r="A527" s="37"/>
      <c r="B527" s="37"/>
      <c r="C527" s="37"/>
      <c r="D527" s="37"/>
      <c r="E527" s="37"/>
      <c r="F527" s="37"/>
      <c r="G527" s="37"/>
      <c r="H527" s="36"/>
      <c r="I527" s="36"/>
      <c r="J527" s="36"/>
      <c r="K527" s="36"/>
      <c r="L527" s="37"/>
      <c r="M527" s="36"/>
      <c r="N527" s="36"/>
      <c r="O527" s="36"/>
    </row>
    <row r="528">
      <c r="A528" s="37"/>
      <c r="B528" s="37"/>
      <c r="C528" s="37"/>
      <c r="D528" s="37"/>
      <c r="E528" s="37"/>
      <c r="F528" s="37"/>
      <c r="G528" s="37"/>
      <c r="H528" s="36"/>
      <c r="I528" s="36"/>
      <c r="J528" s="36"/>
      <c r="K528" s="36"/>
      <c r="L528" s="37"/>
      <c r="M528" s="36"/>
      <c r="N528" s="36"/>
      <c r="O528" s="36"/>
    </row>
    <row r="529">
      <c r="A529" s="37"/>
      <c r="B529" s="37"/>
      <c r="C529" s="37"/>
      <c r="D529" s="37"/>
      <c r="E529" s="37"/>
      <c r="F529" s="37"/>
      <c r="G529" s="37"/>
      <c r="H529" s="36"/>
      <c r="I529" s="36"/>
      <c r="J529" s="36"/>
      <c r="K529" s="36"/>
      <c r="L529" s="37"/>
      <c r="M529" s="36"/>
      <c r="N529" s="36"/>
      <c r="O529" s="36"/>
    </row>
    <row r="530">
      <c r="A530" s="37"/>
      <c r="B530" s="37"/>
      <c r="C530" s="37"/>
      <c r="D530" s="37"/>
      <c r="E530" s="37"/>
      <c r="F530" s="37"/>
      <c r="G530" s="37"/>
      <c r="H530" s="36"/>
      <c r="I530" s="36"/>
      <c r="J530" s="36"/>
      <c r="K530" s="36"/>
      <c r="L530" s="37"/>
      <c r="M530" s="36"/>
      <c r="N530" s="36"/>
      <c r="O530" s="36"/>
    </row>
    <row r="531">
      <c r="A531" s="37"/>
      <c r="B531" s="37"/>
      <c r="C531" s="37"/>
      <c r="D531" s="37"/>
      <c r="E531" s="37"/>
      <c r="F531" s="37"/>
      <c r="G531" s="37"/>
      <c r="H531" s="36"/>
      <c r="I531" s="36"/>
      <c r="J531" s="36"/>
      <c r="K531" s="36"/>
      <c r="L531" s="37"/>
      <c r="M531" s="36"/>
      <c r="N531" s="36"/>
      <c r="O531" s="36"/>
    </row>
    <row r="532">
      <c r="A532" s="37"/>
      <c r="B532" s="37"/>
      <c r="C532" s="37"/>
      <c r="D532" s="37"/>
      <c r="E532" s="37"/>
      <c r="F532" s="37"/>
      <c r="G532" s="37"/>
      <c r="H532" s="36"/>
      <c r="I532" s="36"/>
      <c r="J532" s="36"/>
      <c r="K532" s="36"/>
      <c r="L532" s="37"/>
      <c r="M532" s="36"/>
      <c r="N532" s="36"/>
      <c r="O532" s="36"/>
    </row>
    <row r="533">
      <c r="A533" s="37"/>
      <c r="B533" s="37"/>
      <c r="C533" s="37"/>
      <c r="D533" s="37"/>
      <c r="E533" s="37"/>
      <c r="F533" s="37"/>
      <c r="G533" s="37"/>
      <c r="H533" s="36"/>
      <c r="I533" s="36"/>
      <c r="J533" s="36"/>
      <c r="K533" s="36"/>
      <c r="L533" s="37"/>
      <c r="M533" s="36"/>
      <c r="N533" s="36"/>
      <c r="O533" s="36"/>
    </row>
    <row r="534">
      <c r="A534" s="37"/>
      <c r="B534" s="37"/>
      <c r="C534" s="37"/>
      <c r="D534" s="37"/>
      <c r="E534" s="37"/>
      <c r="F534" s="37"/>
      <c r="G534" s="37"/>
      <c r="H534" s="36"/>
      <c r="I534" s="36"/>
      <c r="J534" s="36"/>
      <c r="K534" s="36"/>
      <c r="L534" s="37"/>
      <c r="M534" s="36"/>
      <c r="N534" s="36"/>
      <c r="O534" s="36"/>
    </row>
    <row r="535">
      <c r="A535" s="37"/>
      <c r="B535" s="37"/>
      <c r="C535" s="37"/>
      <c r="D535" s="37"/>
      <c r="E535" s="37"/>
      <c r="F535" s="37"/>
      <c r="G535" s="37"/>
      <c r="H535" s="36"/>
      <c r="I535" s="36"/>
      <c r="J535" s="36"/>
      <c r="K535" s="36"/>
      <c r="L535" s="37"/>
      <c r="M535" s="36"/>
      <c r="N535" s="36"/>
      <c r="O535" s="36"/>
    </row>
    <row r="536">
      <c r="A536" s="37"/>
      <c r="B536" s="37"/>
      <c r="C536" s="37"/>
      <c r="D536" s="37"/>
      <c r="E536" s="37"/>
      <c r="F536" s="37"/>
      <c r="G536" s="37"/>
      <c r="H536" s="36"/>
      <c r="I536" s="36"/>
      <c r="J536" s="36"/>
      <c r="K536" s="36"/>
      <c r="L536" s="37"/>
      <c r="M536" s="36"/>
      <c r="N536" s="36"/>
      <c r="O536" s="36"/>
    </row>
    <row r="537">
      <c r="A537" s="37"/>
      <c r="B537" s="37"/>
      <c r="C537" s="37"/>
      <c r="D537" s="37"/>
      <c r="E537" s="37"/>
      <c r="F537" s="37"/>
      <c r="G537" s="37"/>
      <c r="H537" s="36"/>
      <c r="I537" s="36"/>
      <c r="J537" s="36"/>
      <c r="K537" s="36"/>
      <c r="L537" s="37"/>
      <c r="M537" s="36"/>
      <c r="N537" s="36"/>
      <c r="O537" s="36"/>
    </row>
    <row r="538">
      <c r="A538" s="37"/>
      <c r="B538" s="37"/>
      <c r="C538" s="37"/>
      <c r="D538" s="37"/>
      <c r="E538" s="37"/>
      <c r="F538" s="37"/>
      <c r="G538" s="37"/>
      <c r="H538" s="36"/>
      <c r="I538" s="36"/>
      <c r="J538" s="36"/>
      <c r="K538" s="36"/>
      <c r="L538" s="37"/>
      <c r="M538" s="36"/>
      <c r="N538" s="36"/>
      <c r="O538" s="36"/>
    </row>
    <row r="539">
      <c r="A539" s="37"/>
      <c r="B539" s="37"/>
      <c r="C539" s="37"/>
      <c r="D539" s="37"/>
      <c r="E539" s="37"/>
      <c r="F539" s="37"/>
      <c r="G539" s="37"/>
      <c r="H539" s="36"/>
      <c r="I539" s="36"/>
      <c r="J539" s="36"/>
      <c r="K539" s="36"/>
      <c r="L539" s="37"/>
      <c r="M539" s="36"/>
      <c r="N539" s="36"/>
      <c r="O539" s="36"/>
    </row>
    <row r="540">
      <c r="A540" s="37"/>
      <c r="B540" s="37"/>
      <c r="C540" s="37"/>
      <c r="D540" s="37"/>
      <c r="E540" s="37"/>
      <c r="F540" s="37"/>
      <c r="G540" s="37"/>
      <c r="H540" s="36"/>
      <c r="I540" s="36"/>
      <c r="J540" s="36"/>
      <c r="K540" s="36"/>
      <c r="L540" s="37"/>
      <c r="M540" s="36"/>
      <c r="N540" s="36"/>
      <c r="O540" s="36"/>
    </row>
    <row r="541">
      <c r="A541" s="37"/>
      <c r="B541" s="37"/>
      <c r="C541" s="37"/>
      <c r="D541" s="37"/>
      <c r="E541" s="37"/>
      <c r="F541" s="37"/>
      <c r="G541" s="37"/>
      <c r="H541" s="36"/>
      <c r="I541" s="36"/>
      <c r="J541" s="36"/>
      <c r="K541" s="36"/>
      <c r="L541" s="37"/>
      <c r="M541" s="36"/>
      <c r="N541" s="36"/>
      <c r="O541" s="36"/>
    </row>
    <row r="542">
      <c r="A542" s="37"/>
      <c r="B542" s="37"/>
      <c r="C542" s="37"/>
      <c r="D542" s="37"/>
      <c r="E542" s="37"/>
      <c r="F542" s="37"/>
      <c r="G542" s="37"/>
      <c r="H542" s="36"/>
      <c r="I542" s="36"/>
      <c r="J542" s="36"/>
      <c r="K542" s="36"/>
      <c r="L542" s="37"/>
      <c r="M542" s="36"/>
      <c r="N542" s="36"/>
      <c r="O542" s="36"/>
    </row>
    <row r="543">
      <c r="A543" s="37"/>
      <c r="B543" s="37"/>
      <c r="C543" s="37"/>
      <c r="D543" s="37"/>
      <c r="E543" s="37"/>
      <c r="F543" s="37"/>
      <c r="G543" s="37"/>
      <c r="H543" s="36"/>
      <c r="I543" s="36"/>
      <c r="J543" s="36"/>
      <c r="K543" s="36"/>
      <c r="L543" s="37"/>
      <c r="M543" s="36"/>
      <c r="N543" s="36"/>
      <c r="O543" s="36"/>
    </row>
    <row r="544">
      <c r="A544" s="37"/>
      <c r="B544" s="37"/>
      <c r="C544" s="37"/>
      <c r="D544" s="37"/>
      <c r="E544" s="37"/>
      <c r="F544" s="37"/>
      <c r="G544" s="37"/>
      <c r="H544" s="36"/>
      <c r="I544" s="36"/>
      <c r="J544" s="36"/>
      <c r="K544" s="36"/>
      <c r="L544" s="37"/>
      <c r="M544" s="36"/>
      <c r="N544" s="36"/>
      <c r="O544" s="36"/>
    </row>
    <row r="545">
      <c r="A545" s="37"/>
      <c r="B545" s="37"/>
      <c r="C545" s="37"/>
      <c r="D545" s="37"/>
      <c r="E545" s="37"/>
      <c r="F545" s="37"/>
      <c r="G545" s="37"/>
      <c r="H545" s="36"/>
      <c r="I545" s="36"/>
      <c r="J545" s="36"/>
      <c r="K545" s="36"/>
      <c r="L545" s="37"/>
      <c r="M545" s="36"/>
      <c r="N545" s="36"/>
      <c r="O545" s="36"/>
    </row>
    <row r="546">
      <c r="A546" s="37"/>
      <c r="B546" s="37"/>
      <c r="C546" s="37"/>
      <c r="D546" s="37"/>
      <c r="E546" s="37"/>
      <c r="F546" s="37"/>
      <c r="G546" s="37"/>
      <c r="H546" s="36"/>
      <c r="I546" s="36"/>
      <c r="J546" s="36"/>
      <c r="K546" s="36"/>
      <c r="L546" s="37"/>
      <c r="M546" s="36"/>
      <c r="N546" s="36"/>
      <c r="O546" s="36"/>
    </row>
    <row r="547">
      <c r="A547" s="37"/>
      <c r="B547" s="37"/>
      <c r="C547" s="37"/>
      <c r="D547" s="37"/>
      <c r="E547" s="37"/>
      <c r="F547" s="37"/>
      <c r="G547" s="37"/>
      <c r="H547" s="36"/>
      <c r="I547" s="36"/>
      <c r="J547" s="36"/>
      <c r="K547" s="36"/>
      <c r="L547" s="37"/>
      <c r="M547" s="36"/>
      <c r="N547" s="36"/>
      <c r="O547" s="36"/>
    </row>
    <row r="548">
      <c r="A548" s="37"/>
      <c r="B548" s="37"/>
      <c r="C548" s="37"/>
      <c r="D548" s="37"/>
      <c r="E548" s="37"/>
      <c r="F548" s="37"/>
      <c r="G548" s="37"/>
      <c r="H548" s="36"/>
      <c r="I548" s="36"/>
      <c r="J548" s="36"/>
      <c r="K548" s="36"/>
      <c r="L548" s="37"/>
      <c r="M548" s="36"/>
      <c r="N548" s="36"/>
      <c r="O548" s="36"/>
    </row>
    <row r="549">
      <c r="A549" s="37"/>
      <c r="B549" s="37"/>
      <c r="C549" s="37"/>
      <c r="D549" s="37"/>
      <c r="E549" s="37"/>
      <c r="F549" s="37"/>
      <c r="G549" s="37"/>
      <c r="H549" s="36"/>
      <c r="I549" s="36"/>
      <c r="J549" s="36"/>
      <c r="K549" s="36"/>
      <c r="L549" s="37"/>
      <c r="M549" s="36"/>
      <c r="N549" s="36"/>
      <c r="O549" s="36"/>
    </row>
    <row r="550">
      <c r="A550" s="37"/>
      <c r="B550" s="37"/>
      <c r="C550" s="37"/>
      <c r="D550" s="37"/>
      <c r="E550" s="37"/>
      <c r="F550" s="37"/>
      <c r="G550" s="37"/>
      <c r="H550" s="36"/>
      <c r="I550" s="36"/>
      <c r="J550" s="36"/>
      <c r="K550" s="36"/>
      <c r="L550" s="37"/>
      <c r="M550" s="36"/>
      <c r="N550" s="36"/>
      <c r="O550" s="36"/>
    </row>
    <row r="551">
      <c r="A551" s="37"/>
      <c r="B551" s="37"/>
      <c r="C551" s="37"/>
      <c r="D551" s="37"/>
      <c r="E551" s="37"/>
      <c r="F551" s="37"/>
      <c r="G551" s="37"/>
      <c r="H551" s="36"/>
      <c r="I551" s="36"/>
      <c r="J551" s="36"/>
      <c r="K551" s="36"/>
      <c r="L551" s="37"/>
      <c r="M551" s="36"/>
      <c r="N551" s="36"/>
      <c r="O551" s="36"/>
    </row>
    <row r="552">
      <c r="A552" s="37"/>
      <c r="B552" s="37"/>
      <c r="C552" s="37"/>
      <c r="D552" s="37"/>
      <c r="E552" s="37"/>
      <c r="F552" s="37"/>
      <c r="G552" s="37"/>
      <c r="H552" s="36"/>
      <c r="I552" s="36"/>
      <c r="J552" s="36"/>
      <c r="K552" s="36"/>
      <c r="L552" s="37"/>
      <c r="M552" s="36"/>
      <c r="N552" s="36"/>
      <c r="O552" s="36"/>
    </row>
    <row r="553">
      <c r="A553" s="37"/>
      <c r="B553" s="37"/>
      <c r="C553" s="37"/>
      <c r="D553" s="37"/>
      <c r="E553" s="37"/>
      <c r="F553" s="37"/>
      <c r="G553" s="37"/>
      <c r="H553" s="36"/>
      <c r="I553" s="36"/>
      <c r="J553" s="36"/>
      <c r="K553" s="36"/>
      <c r="L553" s="37"/>
      <c r="M553" s="36"/>
      <c r="N553" s="36"/>
      <c r="O553" s="36"/>
    </row>
    <row r="554">
      <c r="A554" s="37"/>
      <c r="B554" s="37"/>
      <c r="C554" s="37"/>
      <c r="D554" s="37"/>
      <c r="E554" s="37"/>
      <c r="F554" s="37"/>
      <c r="G554" s="37"/>
      <c r="H554" s="36"/>
      <c r="I554" s="36"/>
      <c r="J554" s="36"/>
      <c r="K554" s="36"/>
      <c r="L554" s="37"/>
      <c r="M554" s="36"/>
      <c r="N554" s="36"/>
      <c r="O554" s="36"/>
    </row>
    <row r="555">
      <c r="A555" s="37"/>
      <c r="B555" s="37"/>
      <c r="C555" s="37"/>
      <c r="D555" s="37"/>
      <c r="E555" s="37"/>
      <c r="F555" s="37"/>
      <c r="G555" s="37"/>
      <c r="H555" s="36"/>
      <c r="I555" s="36"/>
      <c r="J555" s="36"/>
      <c r="K555" s="36"/>
      <c r="L555" s="37"/>
      <c r="M555" s="36"/>
      <c r="N555" s="36"/>
      <c r="O555" s="36"/>
    </row>
    <row r="556">
      <c r="A556" s="37"/>
      <c r="B556" s="37"/>
      <c r="C556" s="37"/>
      <c r="D556" s="37"/>
      <c r="E556" s="37"/>
      <c r="F556" s="37"/>
      <c r="G556" s="37"/>
      <c r="H556" s="36"/>
      <c r="I556" s="36"/>
      <c r="J556" s="36"/>
      <c r="K556" s="36"/>
      <c r="L556" s="37"/>
      <c r="M556" s="36"/>
      <c r="N556" s="36"/>
      <c r="O556" s="36"/>
    </row>
    <row r="557">
      <c r="A557" s="37"/>
      <c r="B557" s="37"/>
      <c r="C557" s="37"/>
      <c r="D557" s="37"/>
      <c r="E557" s="37"/>
      <c r="F557" s="37"/>
      <c r="G557" s="37"/>
      <c r="H557" s="36"/>
      <c r="I557" s="36"/>
      <c r="J557" s="36"/>
      <c r="K557" s="36"/>
      <c r="L557" s="37"/>
      <c r="M557" s="36"/>
      <c r="N557" s="36"/>
      <c r="O557" s="36"/>
    </row>
    <row r="558">
      <c r="A558" s="37"/>
      <c r="B558" s="37"/>
      <c r="C558" s="37"/>
      <c r="D558" s="37"/>
      <c r="E558" s="37"/>
      <c r="F558" s="37"/>
      <c r="G558" s="37"/>
      <c r="H558" s="36"/>
      <c r="I558" s="36"/>
      <c r="J558" s="36"/>
      <c r="K558" s="36"/>
      <c r="L558" s="37"/>
      <c r="M558" s="36"/>
      <c r="N558" s="36"/>
      <c r="O558" s="36"/>
    </row>
    <row r="559">
      <c r="A559" s="37"/>
      <c r="B559" s="37"/>
      <c r="C559" s="37"/>
      <c r="D559" s="37"/>
      <c r="E559" s="37"/>
      <c r="F559" s="37"/>
      <c r="G559" s="37"/>
      <c r="H559" s="36"/>
      <c r="I559" s="36"/>
      <c r="J559" s="36"/>
      <c r="K559" s="36"/>
      <c r="L559" s="37"/>
      <c r="M559" s="36"/>
      <c r="N559" s="36"/>
      <c r="O559" s="36"/>
    </row>
    <row r="560">
      <c r="A560" s="37"/>
      <c r="B560" s="37"/>
      <c r="C560" s="37"/>
      <c r="D560" s="37"/>
      <c r="E560" s="37"/>
      <c r="F560" s="37"/>
      <c r="G560" s="37"/>
      <c r="H560" s="36"/>
      <c r="I560" s="36"/>
      <c r="J560" s="36"/>
      <c r="K560" s="36"/>
      <c r="L560" s="37"/>
      <c r="M560" s="36"/>
      <c r="N560" s="36"/>
      <c r="O560" s="36"/>
    </row>
    <row r="561">
      <c r="A561" s="37"/>
      <c r="B561" s="37"/>
      <c r="C561" s="37"/>
      <c r="D561" s="37"/>
      <c r="E561" s="37"/>
      <c r="F561" s="37"/>
      <c r="G561" s="37"/>
      <c r="H561" s="36"/>
      <c r="I561" s="36"/>
      <c r="J561" s="36"/>
      <c r="K561" s="36"/>
      <c r="L561" s="37"/>
      <c r="M561" s="36"/>
      <c r="N561" s="36"/>
      <c r="O561" s="36"/>
    </row>
    <row r="562">
      <c r="A562" s="37"/>
      <c r="B562" s="37"/>
      <c r="C562" s="37"/>
      <c r="D562" s="37"/>
      <c r="E562" s="37"/>
      <c r="F562" s="37"/>
      <c r="G562" s="37"/>
      <c r="H562" s="36"/>
      <c r="I562" s="36"/>
      <c r="J562" s="36"/>
      <c r="K562" s="36"/>
      <c r="L562" s="37"/>
      <c r="M562" s="36"/>
      <c r="N562" s="36"/>
      <c r="O562" s="36"/>
    </row>
    <row r="563">
      <c r="A563" s="37"/>
      <c r="B563" s="37"/>
      <c r="C563" s="37"/>
      <c r="D563" s="37"/>
      <c r="E563" s="37"/>
      <c r="F563" s="37"/>
      <c r="G563" s="37"/>
      <c r="H563" s="36"/>
      <c r="I563" s="36"/>
      <c r="J563" s="36"/>
      <c r="K563" s="36"/>
      <c r="L563" s="37"/>
      <c r="M563" s="36"/>
      <c r="N563" s="36"/>
      <c r="O563" s="36"/>
    </row>
    <row r="564">
      <c r="A564" s="37"/>
      <c r="B564" s="37"/>
      <c r="C564" s="37"/>
      <c r="D564" s="37"/>
      <c r="E564" s="37"/>
      <c r="F564" s="37"/>
      <c r="G564" s="37"/>
      <c r="H564" s="36"/>
      <c r="I564" s="36"/>
      <c r="J564" s="36"/>
      <c r="K564" s="36"/>
      <c r="L564" s="37"/>
      <c r="M564" s="36"/>
      <c r="N564" s="36"/>
      <c r="O564" s="36"/>
    </row>
    <row r="565">
      <c r="A565" s="37"/>
      <c r="B565" s="37"/>
      <c r="C565" s="37"/>
      <c r="D565" s="37"/>
      <c r="E565" s="37"/>
      <c r="F565" s="37"/>
      <c r="G565" s="37"/>
      <c r="H565" s="36"/>
      <c r="I565" s="36"/>
      <c r="J565" s="36"/>
      <c r="K565" s="36"/>
      <c r="L565" s="37"/>
      <c r="M565" s="36"/>
      <c r="N565" s="36"/>
      <c r="O565" s="36"/>
    </row>
    <row r="566">
      <c r="A566" s="37"/>
      <c r="B566" s="37"/>
      <c r="C566" s="37"/>
      <c r="D566" s="37"/>
      <c r="E566" s="37"/>
      <c r="F566" s="37"/>
      <c r="G566" s="37"/>
      <c r="H566" s="36"/>
      <c r="I566" s="36"/>
      <c r="J566" s="36"/>
      <c r="K566" s="36"/>
      <c r="L566" s="37"/>
      <c r="M566" s="36"/>
      <c r="N566" s="36"/>
      <c r="O566" s="36"/>
    </row>
    <row r="567">
      <c r="A567" s="37"/>
      <c r="B567" s="37"/>
      <c r="C567" s="37"/>
      <c r="D567" s="37"/>
      <c r="E567" s="37"/>
      <c r="F567" s="37"/>
      <c r="G567" s="37"/>
      <c r="H567" s="36"/>
      <c r="I567" s="36"/>
      <c r="J567" s="36"/>
      <c r="K567" s="36"/>
      <c r="L567" s="37"/>
      <c r="M567" s="36"/>
      <c r="N567" s="36"/>
      <c r="O567" s="36"/>
    </row>
    <row r="568">
      <c r="A568" s="37"/>
      <c r="B568" s="37"/>
      <c r="C568" s="37"/>
      <c r="D568" s="37"/>
      <c r="E568" s="37"/>
      <c r="F568" s="37"/>
      <c r="G568" s="37"/>
      <c r="H568" s="36"/>
      <c r="I568" s="36"/>
      <c r="J568" s="36"/>
      <c r="K568" s="36"/>
      <c r="L568" s="37"/>
      <c r="M568" s="36"/>
      <c r="N568" s="36"/>
      <c r="O568" s="36"/>
    </row>
    <row r="569">
      <c r="A569" s="37"/>
      <c r="B569" s="37"/>
      <c r="C569" s="37"/>
      <c r="D569" s="37"/>
      <c r="E569" s="37"/>
      <c r="F569" s="37"/>
      <c r="G569" s="37"/>
      <c r="H569" s="36"/>
      <c r="I569" s="36"/>
      <c r="J569" s="36"/>
      <c r="K569" s="36"/>
      <c r="L569" s="37"/>
      <c r="M569" s="36"/>
      <c r="N569" s="36"/>
      <c r="O569" s="36"/>
    </row>
    <row r="570">
      <c r="A570" s="37"/>
      <c r="B570" s="37"/>
      <c r="C570" s="37"/>
      <c r="D570" s="37"/>
      <c r="E570" s="37"/>
      <c r="F570" s="37"/>
      <c r="G570" s="37"/>
      <c r="H570" s="36"/>
      <c r="I570" s="36"/>
      <c r="J570" s="36"/>
      <c r="K570" s="36"/>
      <c r="L570" s="37"/>
      <c r="M570" s="36"/>
      <c r="N570" s="36"/>
      <c r="O570" s="36"/>
    </row>
    <row r="571">
      <c r="A571" s="37"/>
      <c r="B571" s="37"/>
      <c r="C571" s="37"/>
      <c r="D571" s="37"/>
      <c r="E571" s="37"/>
      <c r="F571" s="37"/>
      <c r="G571" s="37"/>
      <c r="H571" s="36"/>
      <c r="I571" s="36"/>
      <c r="J571" s="36"/>
      <c r="K571" s="36"/>
      <c r="L571" s="37"/>
      <c r="M571" s="36"/>
      <c r="N571" s="36"/>
      <c r="O571" s="36"/>
    </row>
    <row r="572">
      <c r="A572" s="37"/>
      <c r="B572" s="37"/>
      <c r="C572" s="37"/>
      <c r="D572" s="37"/>
      <c r="E572" s="37"/>
      <c r="F572" s="37"/>
      <c r="G572" s="37"/>
      <c r="H572" s="36"/>
      <c r="I572" s="36"/>
      <c r="J572" s="36"/>
      <c r="K572" s="36"/>
      <c r="L572" s="37"/>
      <c r="M572" s="36"/>
      <c r="N572" s="36"/>
      <c r="O572" s="36"/>
    </row>
    <row r="573">
      <c r="A573" s="37"/>
      <c r="B573" s="37"/>
      <c r="C573" s="37"/>
      <c r="D573" s="37"/>
      <c r="E573" s="37"/>
      <c r="F573" s="37"/>
      <c r="G573" s="37"/>
      <c r="H573" s="36"/>
      <c r="I573" s="36"/>
      <c r="J573" s="36"/>
      <c r="K573" s="36"/>
      <c r="L573" s="37"/>
      <c r="M573" s="36"/>
      <c r="N573" s="36"/>
      <c r="O573" s="36"/>
    </row>
    <row r="574">
      <c r="A574" s="37"/>
      <c r="B574" s="37"/>
      <c r="C574" s="37"/>
      <c r="D574" s="37"/>
      <c r="E574" s="37"/>
      <c r="F574" s="37"/>
      <c r="G574" s="37"/>
      <c r="H574" s="36"/>
      <c r="I574" s="36"/>
      <c r="J574" s="36"/>
      <c r="K574" s="36"/>
      <c r="L574" s="37"/>
      <c r="M574" s="36"/>
      <c r="N574" s="36"/>
      <c r="O574" s="36"/>
    </row>
    <row r="575">
      <c r="A575" s="37"/>
      <c r="B575" s="37"/>
      <c r="C575" s="37"/>
      <c r="D575" s="37"/>
      <c r="E575" s="37"/>
      <c r="F575" s="37"/>
      <c r="G575" s="37"/>
      <c r="H575" s="36"/>
      <c r="I575" s="36"/>
      <c r="J575" s="36"/>
      <c r="K575" s="36"/>
      <c r="L575" s="37"/>
      <c r="M575" s="36"/>
      <c r="N575" s="36"/>
      <c r="O575" s="36"/>
    </row>
    <row r="576">
      <c r="A576" s="37"/>
      <c r="B576" s="37"/>
      <c r="C576" s="37"/>
      <c r="D576" s="37"/>
      <c r="E576" s="37"/>
      <c r="F576" s="37"/>
      <c r="G576" s="37"/>
      <c r="H576" s="36"/>
      <c r="I576" s="36"/>
      <c r="J576" s="36"/>
      <c r="K576" s="36"/>
      <c r="L576" s="37"/>
      <c r="M576" s="36"/>
      <c r="N576" s="36"/>
      <c r="O576" s="36"/>
    </row>
    <row r="577">
      <c r="A577" s="37"/>
      <c r="B577" s="37"/>
      <c r="C577" s="37"/>
      <c r="D577" s="37"/>
      <c r="E577" s="37"/>
      <c r="F577" s="37"/>
      <c r="G577" s="37"/>
      <c r="H577" s="36"/>
      <c r="I577" s="36"/>
      <c r="J577" s="36"/>
      <c r="K577" s="36"/>
      <c r="L577" s="37"/>
      <c r="M577" s="36"/>
      <c r="N577" s="36"/>
      <c r="O577" s="36"/>
    </row>
    <row r="578">
      <c r="A578" s="37"/>
      <c r="B578" s="37"/>
      <c r="C578" s="37"/>
      <c r="D578" s="37"/>
      <c r="E578" s="37"/>
      <c r="F578" s="37"/>
      <c r="G578" s="37"/>
      <c r="H578" s="36"/>
      <c r="I578" s="36"/>
      <c r="J578" s="36"/>
      <c r="K578" s="36"/>
      <c r="L578" s="37"/>
      <c r="M578" s="36"/>
      <c r="N578" s="36"/>
      <c r="O578" s="36"/>
    </row>
    <row r="579">
      <c r="A579" s="37"/>
      <c r="B579" s="37"/>
      <c r="C579" s="37"/>
      <c r="D579" s="37"/>
      <c r="E579" s="37"/>
      <c r="F579" s="37"/>
      <c r="G579" s="37"/>
      <c r="H579" s="36"/>
      <c r="I579" s="36"/>
      <c r="J579" s="36"/>
      <c r="K579" s="36"/>
      <c r="L579" s="37"/>
      <c r="M579" s="36"/>
      <c r="N579" s="36"/>
      <c r="O579" s="36"/>
    </row>
    <row r="580">
      <c r="A580" s="37"/>
      <c r="B580" s="37"/>
      <c r="C580" s="37"/>
      <c r="D580" s="37"/>
      <c r="E580" s="37"/>
      <c r="F580" s="37"/>
      <c r="G580" s="37"/>
      <c r="H580" s="36"/>
      <c r="I580" s="36"/>
      <c r="J580" s="36"/>
      <c r="K580" s="36"/>
      <c r="L580" s="37"/>
      <c r="M580" s="36"/>
      <c r="N580" s="36"/>
      <c r="O580" s="36"/>
    </row>
    <row r="581">
      <c r="A581" s="37"/>
      <c r="B581" s="37"/>
      <c r="C581" s="37"/>
      <c r="D581" s="37"/>
      <c r="E581" s="37"/>
      <c r="F581" s="37"/>
      <c r="G581" s="37"/>
      <c r="H581" s="36"/>
      <c r="I581" s="36"/>
      <c r="J581" s="36"/>
      <c r="K581" s="36"/>
      <c r="L581" s="37"/>
      <c r="M581" s="36"/>
      <c r="N581" s="36"/>
      <c r="O581" s="36"/>
    </row>
    <row r="582">
      <c r="A582" s="37"/>
      <c r="B582" s="37"/>
      <c r="C582" s="37"/>
      <c r="D582" s="37"/>
      <c r="E582" s="37"/>
      <c r="F582" s="37"/>
      <c r="G582" s="37"/>
      <c r="H582" s="36"/>
      <c r="I582" s="36"/>
      <c r="J582" s="36"/>
      <c r="K582" s="36"/>
      <c r="L582" s="37"/>
      <c r="M582" s="36"/>
      <c r="N582" s="36"/>
      <c r="O582" s="36"/>
    </row>
    <row r="583">
      <c r="A583" s="37"/>
      <c r="B583" s="37"/>
      <c r="C583" s="37"/>
      <c r="D583" s="37"/>
      <c r="E583" s="37"/>
      <c r="F583" s="37"/>
      <c r="G583" s="37"/>
      <c r="H583" s="36"/>
      <c r="I583" s="36"/>
      <c r="J583" s="36"/>
      <c r="K583" s="36"/>
      <c r="L583" s="37"/>
      <c r="M583" s="36"/>
      <c r="N583" s="36"/>
      <c r="O583" s="36"/>
    </row>
    <row r="584">
      <c r="A584" s="37"/>
      <c r="B584" s="37"/>
      <c r="C584" s="37"/>
      <c r="D584" s="37"/>
      <c r="E584" s="37"/>
      <c r="F584" s="37"/>
      <c r="G584" s="37"/>
      <c r="H584" s="36"/>
      <c r="I584" s="36"/>
      <c r="J584" s="36"/>
      <c r="K584" s="36"/>
      <c r="L584" s="37"/>
      <c r="M584" s="36"/>
      <c r="N584" s="36"/>
      <c r="O584" s="36"/>
    </row>
    <row r="585">
      <c r="A585" s="37"/>
      <c r="B585" s="37"/>
      <c r="C585" s="37"/>
      <c r="D585" s="37"/>
      <c r="E585" s="37"/>
      <c r="F585" s="37"/>
      <c r="G585" s="37"/>
      <c r="H585" s="36"/>
      <c r="I585" s="36"/>
      <c r="J585" s="36"/>
      <c r="K585" s="36"/>
      <c r="L585" s="37"/>
      <c r="M585" s="36"/>
      <c r="N585" s="36"/>
      <c r="O585" s="36"/>
    </row>
    <row r="586">
      <c r="A586" s="37"/>
      <c r="B586" s="37"/>
      <c r="C586" s="37"/>
      <c r="D586" s="37"/>
      <c r="E586" s="37"/>
      <c r="F586" s="37"/>
      <c r="G586" s="37"/>
      <c r="H586" s="36"/>
      <c r="I586" s="36"/>
      <c r="J586" s="36"/>
      <c r="K586" s="36"/>
      <c r="L586" s="37"/>
      <c r="M586" s="36"/>
      <c r="N586" s="36"/>
      <c r="O586" s="36"/>
    </row>
    <row r="587">
      <c r="A587" s="37"/>
      <c r="B587" s="37"/>
      <c r="C587" s="37"/>
      <c r="D587" s="37"/>
      <c r="E587" s="37"/>
      <c r="F587" s="37"/>
      <c r="G587" s="37"/>
      <c r="H587" s="36"/>
      <c r="I587" s="36"/>
      <c r="J587" s="36"/>
      <c r="K587" s="36"/>
      <c r="L587" s="37"/>
      <c r="M587" s="36"/>
      <c r="N587" s="36"/>
      <c r="O587" s="36"/>
    </row>
    <row r="588">
      <c r="A588" s="37"/>
      <c r="B588" s="37"/>
      <c r="C588" s="37"/>
      <c r="D588" s="37"/>
      <c r="E588" s="37"/>
      <c r="F588" s="37"/>
      <c r="G588" s="37"/>
      <c r="H588" s="36"/>
      <c r="I588" s="36"/>
      <c r="J588" s="36"/>
      <c r="K588" s="36"/>
      <c r="L588" s="37"/>
      <c r="M588" s="36"/>
      <c r="N588" s="36"/>
      <c r="O588" s="36"/>
    </row>
    <row r="589">
      <c r="A589" s="37"/>
      <c r="B589" s="37"/>
      <c r="C589" s="37"/>
      <c r="D589" s="37"/>
      <c r="E589" s="37"/>
      <c r="F589" s="37"/>
      <c r="G589" s="37"/>
      <c r="H589" s="36"/>
      <c r="I589" s="36"/>
      <c r="J589" s="36"/>
      <c r="K589" s="36"/>
      <c r="L589" s="37"/>
      <c r="M589" s="36"/>
      <c r="N589" s="36"/>
      <c r="O589" s="36"/>
    </row>
    <row r="590">
      <c r="A590" s="37"/>
      <c r="B590" s="37"/>
      <c r="C590" s="37"/>
      <c r="D590" s="37"/>
      <c r="E590" s="37"/>
      <c r="F590" s="37"/>
      <c r="G590" s="37"/>
      <c r="H590" s="36"/>
      <c r="I590" s="36"/>
      <c r="J590" s="36"/>
      <c r="K590" s="36"/>
      <c r="L590" s="37"/>
      <c r="M590" s="36"/>
      <c r="N590" s="36"/>
      <c r="O590" s="36"/>
    </row>
    <row r="591">
      <c r="A591" s="37"/>
      <c r="B591" s="37"/>
      <c r="C591" s="37"/>
      <c r="D591" s="37"/>
      <c r="E591" s="37"/>
      <c r="F591" s="37"/>
      <c r="G591" s="37"/>
      <c r="H591" s="36"/>
      <c r="I591" s="36"/>
      <c r="J591" s="36"/>
      <c r="K591" s="36"/>
      <c r="L591" s="37"/>
      <c r="M591" s="36"/>
      <c r="N591" s="36"/>
      <c r="O591" s="36"/>
    </row>
    <row r="592">
      <c r="A592" s="37"/>
      <c r="B592" s="37"/>
      <c r="C592" s="37"/>
      <c r="D592" s="37"/>
      <c r="E592" s="37"/>
      <c r="F592" s="37"/>
      <c r="G592" s="37"/>
      <c r="H592" s="36"/>
      <c r="I592" s="36"/>
      <c r="J592" s="36"/>
      <c r="K592" s="36"/>
      <c r="L592" s="37"/>
      <c r="M592" s="36"/>
      <c r="N592" s="36"/>
      <c r="O592" s="36"/>
    </row>
    <row r="593">
      <c r="A593" s="37"/>
      <c r="B593" s="37"/>
      <c r="C593" s="37"/>
      <c r="D593" s="37"/>
      <c r="E593" s="37"/>
      <c r="F593" s="37"/>
      <c r="G593" s="37"/>
      <c r="H593" s="36"/>
      <c r="I593" s="36"/>
      <c r="J593" s="36"/>
      <c r="K593" s="36"/>
      <c r="L593" s="37"/>
      <c r="M593" s="36"/>
      <c r="N593" s="36"/>
      <c r="O593" s="36"/>
    </row>
    <row r="594">
      <c r="A594" s="37"/>
      <c r="B594" s="37"/>
      <c r="C594" s="37"/>
      <c r="D594" s="37"/>
      <c r="E594" s="37"/>
      <c r="F594" s="37"/>
      <c r="G594" s="37"/>
      <c r="H594" s="36"/>
      <c r="I594" s="36"/>
      <c r="J594" s="36"/>
      <c r="K594" s="36"/>
      <c r="L594" s="37"/>
      <c r="M594" s="36"/>
      <c r="N594" s="36"/>
      <c r="O594" s="36"/>
    </row>
    <row r="595">
      <c r="A595" s="37"/>
      <c r="B595" s="37"/>
      <c r="C595" s="37"/>
      <c r="D595" s="37"/>
      <c r="E595" s="37"/>
      <c r="F595" s="37"/>
      <c r="G595" s="37"/>
      <c r="H595" s="36"/>
      <c r="I595" s="36"/>
      <c r="J595" s="36"/>
      <c r="K595" s="36"/>
      <c r="L595" s="37"/>
      <c r="M595" s="36"/>
      <c r="N595" s="36"/>
      <c r="O595" s="36"/>
    </row>
    <row r="596">
      <c r="A596" s="37"/>
      <c r="B596" s="37"/>
      <c r="C596" s="37"/>
      <c r="D596" s="37"/>
      <c r="E596" s="37"/>
      <c r="F596" s="37"/>
      <c r="G596" s="37"/>
      <c r="H596" s="36"/>
      <c r="I596" s="36"/>
      <c r="J596" s="36"/>
      <c r="K596" s="36"/>
      <c r="L596" s="37"/>
      <c r="M596" s="36"/>
      <c r="N596" s="36"/>
      <c r="O596" s="36"/>
    </row>
    <row r="597">
      <c r="A597" s="37"/>
      <c r="B597" s="37"/>
      <c r="C597" s="37"/>
      <c r="D597" s="37"/>
      <c r="E597" s="37"/>
      <c r="F597" s="37"/>
      <c r="G597" s="37"/>
      <c r="H597" s="36"/>
      <c r="I597" s="36"/>
      <c r="J597" s="36"/>
      <c r="K597" s="36"/>
      <c r="L597" s="37"/>
      <c r="M597" s="36"/>
      <c r="N597" s="36"/>
      <c r="O597" s="36"/>
    </row>
    <row r="598">
      <c r="A598" s="37"/>
      <c r="B598" s="37"/>
      <c r="C598" s="37"/>
      <c r="D598" s="37"/>
      <c r="E598" s="37"/>
      <c r="F598" s="37"/>
      <c r="G598" s="37"/>
      <c r="H598" s="36"/>
      <c r="I598" s="36"/>
      <c r="J598" s="36"/>
      <c r="K598" s="36"/>
      <c r="L598" s="37"/>
      <c r="M598" s="36"/>
      <c r="N598" s="36"/>
      <c r="O598" s="36"/>
    </row>
    <row r="599">
      <c r="A599" s="37"/>
      <c r="B599" s="37"/>
      <c r="C599" s="37"/>
      <c r="D599" s="37"/>
      <c r="E599" s="37"/>
      <c r="F599" s="37"/>
      <c r="G599" s="37"/>
      <c r="H599" s="36"/>
      <c r="I599" s="36"/>
      <c r="J599" s="36"/>
      <c r="K599" s="36"/>
      <c r="L599" s="37"/>
      <c r="M599" s="36"/>
      <c r="N599" s="36"/>
      <c r="O599" s="36"/>
    </row>
    <row r="600">
      <c r="A600" s="37"/>
      <c r="B600" s="37"/>
      <c r="C600" s="37"/>
      <c r="D600" s="37"/>
      <c r="E600" s="37"/>
      <c r="F600" s="37"/>
      <c r="G600" s="37"/>
      <c r="H600" s="36"/>
      <c r="I600" s="36"/>
      <c r="J600" s="36"/>
      <c r="K600" s="36"/>
      <c r="L600" s="37"/>
      <c r="M600" s="36"/>
      <c r="N600" s="36"/>
      <c r="O600" s="36"/>
    </row>
    <row r="601">
      <c r="A601" s="37"/>
      <c r="B601" s="37"/>
      <c r="C601" s="37"/>
      <c r="D601" s="37"/>
      <c r="E601" s="37"/>
      <c r="F601" s="37"/>
      <c r="G601" s="37"/>
      <c r="H601" s="36"/>
      <c r="I601" s="36"/>
      <c r="J601" s="36"/>
      <c r="K601" s="36"/>
      <c r="L601" s="37"/>
      <c r="M601" s="36"/>
      <c r="N601" s="36"/>
      <c r="O601" s="36"/>
    </row>
    <row r="602">
      <c r="A602" s="37"/>
      <c r="B602" s="37"/>
      <c r="C602" s="37"/>
      <c r="D602" s="37"/>
      <c r="E602" s="37"/>
      <c r="F602" s="37"/>
      <c r="G602" s="37"/>
      <c r="H602" s="36"/>
      <c r="I602" s="36"/>
      <c r="J602" s="36"/>
      <c r="K602" s="36"/>
      <c r="L602" s="37"/>
      <c r="M602" s="36"/>
      <c r="N602" s="36"/>
      <c r="O602" s="36"/>
    </row>
    <row r="603">
      <c r="A603" s="37"/>
      <c r="B603" s="37"/>
      <c r="C603" s="37"/>
      <c r="D603" s="37"/>
      <c r="E603" s="37"/>
      <c r="F603" s="37"/>
      <c r="G603" s="37"/>
      <c r="H603" s="36"/>
      <c r="I603" s="36"/>
      <c r="J603" s="36"/>
      <c r="K603" s="36"/>
      <c r="L603" s="37"/>
      <c r="M603" s="36"/>
      <c r="N603" s="36"/>
      <c r="O603" s="36"/>
    </row>
    <row r="604">
      <c r="A604" s="37"/>
      <c r="B604" s="37"/>
      <c r="C604" s="37"/>
      <c r="D604" s="37"/>
      <c r="E604" s="37"/>
      <c r="F604" s="37"/>
      <c r="G604" s="37"/>
      <c r="H604" s="36"/>
      <c r="I604" s="36"/>
      <c r="J604" s="36"/>
      <c r="K604" s="36"/>
      <c r="L604" s="37"/>
      <c r="M604" s="36"/>
      <c r="N604" s="36"/>
      <c r="O604" s="36"/>
    </row>
    <row r="605">
      <c r="A605" s="37"/>
      <c r="B605" s="37"/>
      <c r="C605" s="37"/>
      <c r="D605" s="37"/>
      <c r="E605" s="37"/>
      <c r="F605" s="37"/>
      <c r="G605" s="37"/>
      <c r="H605" s="36"/>
      <c r="I605" s="36"/>
      <c r="J605" s="36"/>
      <c r="K605" s="36"/>
      <c r="L605" s="37"/>
      <c r="M605" s="36"/>
      <c r="N605" s="36"/>
      <c r="O605" s="36"/>
    </row>
    <row r="606">
      <c r="A606" s="37"/>
      <c r="B606" s="37"/>
      <c r="C606" s="37"/>
      <c r="D606" s="37"/>
      <c r="E606" s="37"/>
      <c r="F606" s="37"/>
      <c r="G606" s="37"/>
      <c r="H606" s="36"/>
      <c r="I606" s="36"/>
      <c r="J606" s="36"/>
      <c r="K606" s="36"/>
      <c r="L606" s="37"/>
      <c r="M606" s="36"/>
      <c r="N606" s="36"/>
      <c r="O606" s="36"/>
    </row>
    <row r="607">
      <c r="A607" s="37"/>
      <c r="B607" s="37"/>
      <c r="C607" s="37"/>
      <c r="D607" s="37"/>
      <c r="E607" s="37"/>
      <c r="F607" s="37"/>
      <c r="G607" s="37"/>
      <c r="H607" s="36"/>
      <c r="I607" s="36"/>
      <c r="J607" s="36"/>
      <c r="K607" s="36"/>
      <c r="L607" s="37"/>
      <c r="M607" s="36"/>
      <c r="N607" s="36"/>
      <c r="O607" s="36"/>
    </row>
    <row r="608">
      <c r="A608" s="37"/>
      <c r="B608" s="37"/>
      <c r="C608" s="37"/>
      <c r="D608" s="37"/>
      <c r="E608" s="37"/>
      <c r="F608" s="37"/>
      <c r="G608" s="37"/>
      <c r="H608" s="36"/>
      <c r="I608" s="36"/>
      <c r="J608" s="36"/>
      <c r="K608" s="36"/>
      <c r="L608" s="37"/>
      <c r="M608" s="36"/>
      <c r="N608" s="36"/>
      <c r="O608" s="36"/>
    </row>
    <row r="609">
      <c r="A609" s="37"/>
      <c r="B609" s="37"/>
      <c r="C609" s="37"/>
      <c r="D609" s="37"/>
      <c r="E609" s="37"/>
      <c r="F609" s="37"/>
      <c r="G609" s="37"/>
      <c r="H609" s="36"/>
      <c r="I609" s="36"/>
      <c r="J609" s="36"/>
      <c r="K609" s="36"/>
      <c r="L609" s="37"/>
      <c r="M609" s="36"/>
      <c r="N609" s="36"/>
      <c r="O609" s="36"/>
    </row>
    <row r="610">
      <c r="A610" s="37"/>
      <c r="B610" s="37"/>
      <c r="C610" s="37"/>
      <c r="D610" s="37"/>
      <c r="E610" s="37"/>
      <c r="F610" s="37"/>
      <c r="G610" s="37"/>
      <c r="H610" s="36"/>
      <c r="I610" s="36"/>
      <c r="J610" s="36"/>
      <c r="K610" s="36"/>
      <c r="L610" s="37"/>
      <c r="M610" s="36"/>
      <c r="N610" s="36"/>
      <c r="O610" s="36"/>
    </row>
    <row r="611">
      <c r="A611" s="37"/>
      <c r="B611" s="37"/>
      <c r="C611" s="37"/>
      <c r="D611" s="37"/>
      <c r="E611" s="37"/>
      <c r="F611" s="37"/>
      <c r="G611" s="37"/>
      <c r="H611" s="36"/>
      <c r="I611" s="36"/>
      <c r="J611" s="36"/>
      <c r="K611" s="36"/>
      <c r="L611" s="37"/>
      <c r="M611" s="36"/>
      <c r="N611" s="36"/>
      <c r="O611" s="36"/>
    </row>
    <row r="612">
      <c r="A612" s="37"/>
      <c r="B612" s="37"/>
      <c r="C612" s="37"/>
      <c r="D612" s="37"/>
      <c r="E612" s="37"/>
      <c r="F612" s="37"/>
      <c r="G612" s="37"/>
      <c r="H612" s="36"/>
      <c r="I612" s="36"/>
      <c r="J612" s="36"/>
      <c r="K612" s="36"/>
      <c r="L612" s="37"/>
      <c r="M612" s="36"/>
      <c r="N612" s="36"/>
      <c r="O612" s="36"/>
    </row>
    <row r="613">
      <c r="A613" s="37"/>
      <c r="B613" s="37"/>
      <c r="C613" s="37"/>
      <c r="D613" s="37"/>
      <c r="E613" s="37"/>
      <c r="F613" s="37"/>
      <c r="G613" s="37"/>
      <c r="H613" s="36"/>
      <c r="I613" s="36"/>
      <c r="J613" s="36"/>
      <c r="K613" s="36"/>
      <c r="L613" s="37"/>
      <c r="M613" s="36"/>
      <c r="N613" s="36"/>
      <c r="O613" s="36"/>
    </row>
    <row r="614">
      <c r="A614" s="37"/>
      <c r="B614" s="37"/>
      <c r="C614" s="37"/>
      <c r="D614" s="37"/>
      <c r="E614" s="37"/>
      <c r="F614" s="37"/>
      <c r="G614" s="37"/>
      <c r="H614" s="36"/>
      <c r="I614" s="36"/>
      <c r="J614" s="36"/>
      <c r="K614" s="36"/>
      <c r="L614" s="37"/>
      <c r="M614" s="36"/>
      <c r="N614" s="36"/>
      <c r="O614" s="36"/>
    </row>
    <row r="615">
      <c r="A615" s="37"/>
      <c r="B615" s="37"/>
      <c r="C615" s="37"/>
      <c r="D615" s="37"/>
      <c r="E615" s="37"/>
      <c r="F615" s="37"/>
      <c r="G615" s="37"/>
      <c r="H615" s="36"/>
      <c r="I615" s="36"/>
      <c r="J615" s="36"/>
      <c r="K615" s="36"/>
      <c r="L615" s="37"/>
      <c r="M615" s="36"/>
      <c r="N615" s="36"/>
      <c r="O615" s="36"/>
    </row>
    <row r="616">
      <c r="A616" s="37"/>
      <c r="B616" s="37"/>
      <c r="C616" s="37"/>
      <c r="D616" s="37"/>
      <c r="E616" s="37"/>
      <c r="F616" s="37"/>
      <c r="G616" s="37"/>
      <c r="H616" s="36"/>
      <c r="I616" s="36"/>
      <c r="J616" s="36"/>
      <c r="K616" s="36"/>
      <c r="L616" s="37"/>
      <c r="M616" s="36"/>
      <c r="N616" s="36"/>
      <c r="O616" s="36"/>
    </row>
    <row r="617">
      <c r="A617" s="37"/>
      <c r="B617" s="37"/>
      <c r="C617" s="37"/>
      <c r="D617" s="37"/>
      <c r="E617" s="37"/>
      <c r="F617" s="37"/>
      <c r="G617" s="37"/>
      <c r="H617" s="36"/>
      <c r="I617" s="36"/>
      <c r="J617" s="36"/>
      <c r="K617" s="36"/>
      <c r="L617" s="37"/>
      <c r="M617" s="36"/>
      <c r="N617" s="36"/>
      <c r="O617" s="36"/>
    </row>
    <row r="618">
      <c r="A618" s="37"/>
      <c r="B618" s="37"/>
      <c r="C618" s="37"/>
      <c r="D618" s="37"/>
      <c r="E618" s="37"/>
      <c r="F618" s="37"/>
      <c r="G618" s="37"/>
      <c r="H618" s="36"/>
      <c r="I618" s="36"/>
      <c r="J618" s="36"/>
      <c r="K618" s="36"/>
      <c r="L618" s="37"/>
      <c r="M618" s="36"/>
      <c r="N618" s="36"/>
      <c r="O618" s="36"/>
    </row>
    <row r="619">
      <c r="A619" s="37"/>
      <c r="B619" s="37"/>
      <c r="C619" s="37"/>
      <c r="D619" s="37"/>
      <c r="E619" s="37"/>
      <c r="F619" s="37"/>
      <c r="G619" s="37"/>
      <c r="H619" s="36"/>
      <c r="I619" s="36"/>
      <c r="J619" s="36"/>
      <c r="K619" s="36"/>
      <c r="L619" s="37"/>
      <c r="M619" s="36"/>
      <c r="N619" s="36"/>
      <c r="O619" s="36"/>
    </row>
    <row r="620">
      <c r="A620" s="37"/>
      <c r="B620" s="37"/>
      <c r="C620" s="37"/>
      <c r="D620" s="37"/>
      <c r="E620" s="37"/>
      <c r="F620" s="37"/>
      <c r="G620" s="37"/>
      <c r="H620" s="36"/>
      <c r="I620" s="36"/>
      <c r="J620" s="36"/>
      <c r="K620" s="36"/>
      <c r="L620" s="37"/>
      <c r="M620" s="36"/>
      <c r="N620" s="36"/>
      <c r="O620" s="36"/>
    </row>
    <row r="621">
      <c r="A621" s="37"/>
      <c r="B621" s="37"/>
      <c r="C621" s="37"/>
      <c r="D621" s="37"/>
      <c r="E621" s="37"/>
      <c r="F621" s="37"/>
      <c r="G621" s="37"/>
      <c r="H621" s="36"/>
      <c r="I621" s="36"/>
      <c r="J621" s="36"/>
      <c r="K621" s="36"/>
      <c r="L621" s="37"/>
      <c r="M621" s="36"/>
      <c r="N621" s="36"/>
      <c r="O621" s="36"/>
    </row>
    <row r="622">
      <c r="A622" s="37"/>
      <c r="B622" s="37"/>
      <c r="C622" s="37"/>
      <c r="D622" s="37"/>
      <c r="E622" s="37"/>
      <c r="F622" s="37"/>
      <c r="G622" s="37"/>
      <c r="H622" s="36"/>
      <c r="I622" s="36"/>
      <c r="J622" s="36"/>
      <c r="K622" s="36"/>
      <c r="L622" s="37"/>
      <c r="M622" s="36"/>
      <c r="N622" s="36"/>
      <c r="O622" s="36"/>
    </row>
    <row r="623">
      <c r="A623" s="37"/>
      <c r="B623" s="37"/>
      <c r="C623" s="37"/>
      <c r="D623" s="37"/>
      <c r="E623" s="37"/>
      <c r="F623" s="37"/>
      <c r="G623" s="37"/>
      <c r="H623" s="36"/>
      <c r="I623" s="36"/>
      <c r="J623" s="36"/>
      <c r="K623" s="36"/>
      <c r="L623" s="37"/>
      <c r="M623" s="36"/>
      <c r="N623" s="36"/>
      <c r="O623" s="36"/>
    </row>
    <row r="624">
      <c r="A624" s="37"/>
      <c r="B624" s="37"/>
      <c r="C624" s="37"/>
      <c r="D624" s="37"/>
      <c r="E624" s="37"/>
      <c r="F624" s="37"/>
      <c r="G624" s="37"/>
      <c r="H624" s="36"/>
      <c r="I624" s="36"/>
      <c r="J624" s="36"/>
      <c r="K624" s="36"/>
      <c r="L624" s="37"/>
      <c r="M624" s="36"/>
      <c r="N624" s="36"/>
      <c r="O624" s="36"/>
    </row>
    <row r="625">
      <c r="A625" s="37"/>
      <c r="B625" s="37"/>
      <c r="C625" s="37"/>
      <c r="D625" s="37"/>
      <c r="E625" s="37"/>
      <c r="F625" s="37"/>
      <c r="G625" s="37"/>
      <c r="H625" s="36"/>
      <c r="I625" s="36"/>
      <c r="J625" s="36"/>
      <c r="K625" s="36"/>
      <c r="L625" s="37"/>
      <c r="M625" s="36"/>
      <c r="N625" s="36"/>
      <c r="O625" s="36"/>
    </row>
    <row r="626">
      <c r="A626" s="37"/>
      <c r="B626" s="37"/>
      <c r="C626" s="37"/>
      <c r="D626" s="37"/>
      <c r="E626" s="37"/>
      <c r="F626" s="37"/>
      <c r="G626" s="37"/>
      <c r="H626" s="36"/>
      <c r="I626" s="36"/>
      <c r="J626" s="36"/>
      <c r="K626" s="36"/>
      <c r="L626" s="37"/>
      <c r="M626" s="36"/>
      <c r="N626" s="36"/>
      <c r="O626" s="36"/>
    </row>
    <row r="627">
      <c r="A627" s="37"/>
      <c r="B627" s="37"/>
      <c r="C627" s="37"/>
      <c r="D627" s="37"/>
      <c r="E627" s="37"/>
      <c r="F627" s="37"/>
      <c r="G627" s="37"/>
      <c r="H627" s="36"/>
      <c r="I627" s="36"/>
      <c r="J627" s="36"/>
      <c r="K627" s="36"/>
      <c r="L627" s="37"/>
      <c r="M627" s="36"/>
      <c r="N627" s="36"/>
      <c r="O627" s="36"/>
    </row>
    <row r="628">
      <c r="A628" s="37"/>
      <c r="B628" s="37"/>
      <c r="C628" s="37"/>
      <c r="D628" s="37"/>
      <c r="E628" s="37"/>
      <c r="F628" s="37"/>
      <c r="G628" s="37"/>
      <c r="H628" s="36"/>
      <c r="I628" s="36"/>
      <c r="J628" s="36"/>
      <c r="K628" s="36"/>
      <c r="L628" s="37"/>
      <c r="M628" s="36"/>
      <c r="N628" s="36"/>
      <c r="O628" s="36"/>
    </row>
    <row r="629">
      <c r="A629" s="37"/>
      <c r="B629" s="37"/>
      <c r="C629" s="37"/>
      <c r="D629" s="37"/>
      <c r="E629" s="37"/>
      <c r="F629" s="37"/>
      <c r="G629" s="37"/>
      <c r="H629" s="36"/>
      <c r="I629" s="36"/>
      <c r="J629" s="36"/>
      <c r="K629" s="36"/>
      <c r="L629" s="37"/>
      <c r="M629" s="36"/>
      <c r="N629" s="36"/>
      <c r="O629" s="36"/>
    </row>
    <row r="630">
      <c r="A630" s="37"/>
      <c r="B630" s="37"/>
      <c r="C630" s="37"/>
      <c r="D630" s="37"/>
      <c r="E630" s="37"/>
      <c r="F630" s="37"/>
      <c r="G630" s="37"/>
      <c r="H630" s="36"/>
      <c r="I630" s="36"/>
      <c r="J630" s="36"/>
      <c r="K630" s="36"/>
      <c r="L630" s="37"/>
      <c r="M630" s="36"/>
      <c r="N630" s="36"/>
      <c r="O630" s="36"/>
    </row>
    <row r="631">
      <c r="A631" s="37"/>
      <c r="B631" s="37"/>
      <c r="C631" s="37"/>
      <c r="D631" s="37"/>
      <c r="E631" s="37"/>
      <c r="F631" s="37"/>
      <c r="G631" s="37"/>
      <c r="H631" s="36"/>
      <c r="I631" s="36"/>
      <c r="J631" s="36"/>
      <c r="K631" s="36"/>
      <c r="L631" s="37"/>
      <c r="M631" s="36"/>
      <c r="N631" s="36"/>
      <c r="O631" s="36"/>
    </row>
    <row r="632">
      <c r="A632" s="37"/>
      <c r="B632" s="37"/>
      <c r="C632" s="37"/>
      <c r="D632" s="37"/>
      <c r="E632" s="37"/>
      <c r="F632" s="37"/>
      <c r="G632" s="37"/>
      <c r="H632" s="36"/>
      <c r="I632" s="36"/>
      <c r="J632" s="36"/>
      <c r="K632" s="36"/>
      <c r="L632" s="37"/>
      <c r="M632" s="36"/>
      <c r="N632" s="36"/>
      <c r="O632" s="36"/>
    </row>
    <row r="633">
      <c r="A633" s="37"/>
      <c r="B633" s="37"/>
      <c r="C633" s="37"/>
      <c r="D633" s="37"/>
      <c r="E633" s="37"/>
      <c r="F633" s="37"/>
      <c r="G633" s="37"/>
      <c r="H633" s="36"/>
      <c r="I633" s="36"/>
      <c r="J633" s="36"/>
      <c r="K633" s="36"/>
      <c r="L633" s="37"/>
      <c r="M633" s="36"/>
      <c r="N633" s="36"/>
      <c r="O633" s="36"/>
    </row>
    <row r="634">
      <c r="A634" s="37"/>
      <c r="B634" s="37"/>
      <c r="C634" s="37"/>
      <c r="D634" s="37"/>
      <c r="E634" s="37"/>
      <c r="F634" s="37"/>
      <c r="G634" s="37"/>
      <c r="H634" s="36"/>
      <c r="I634" s="36"/>
      <c r="J634" s="36"/>
      <c r="K634" s="36"/>
      <c r="L634" s="37"/>
      <c r="M634" s="36"/>
      <c r="N634" s="36"/>
      <c r="O634" s="36"/>
    </row>
    <row r="635">
      <c r="A635" s="37"/>
      <c r="B635" s="37"/>
      <c r="C635" s="37"/>
      <c r="D635" s="37"/>
      <c r="E635" s="37"/>
      <c r="F635" s="37"/>
      <c r="G635" s="37"/>
      <c r="H635" s="36"/>
      <c r="I635" s="36"/>
      <c r="J635" s="36"/>
      <c r="K635" s="36"/>
      <c r="L635" s="37"/>
      <c r="M635" s="36"/>
      <c r="N635" s="36"/>
      <c r="O635" s="36"/>
    </row>
    <row r="636">
      <c r="A636" s="37"/>
      <c r="B636" s="37"/>
      <c r="C636" s="37"/>
      <c r="D636" s="37"/>
      <c r="E636" s="37"/>
      <c r="F636" s="37"/>
      <c r="G636" s="37"/>
      <c r="H636" s="36"/>
      <c r="I636" s="36"/>
      <c r="J636" s="36"/>
      <c r="K636" s="36"/>
      <c r="L636" s="37"/>
      <c r="M636" s="36"/>
      <c r="N636" s="36"/>
      <c r="O636" s="36"/>
    </row>
    <row r="637">
      <c r="A637" s="37"/>
      <c r="B637" s="37"/>
      <c r="C637" s="37"/>
      <c r="D637" s="37"/>
      <c r="E637" s="37"/>
      <c r="F637" s="37"/>
      <c r="G637" s="37"/>
      <c r="H637" s="36"/>
      <c r="I637" s="36"/>
      <c r="J637" s="36"/>
      <c r="K637" s="36"/>
      <c r="L637" s="37"/>
      <c r="M637" s="36"/>
      <c r="N637" s="36"/>
      <c r="O637" s="36"/>
    </row>
    <row r="638">
      <c r="A638" s="37"/>
      <c r="B638" s="37"/>
      <c r="C638" s="37"/>
      <c r="D638" s="37"/>
      <c r="E638" s="37"/>
      <c r="F638" s="37"/>
      <c r="G638" s="37"/>
      <c r="H638" s="36"/>
      <c r="I638" s="36"/>
      <c r="J638" s="36"/>
      <c r="K638" s="36"/>
      <c r="L638" s="37"/>
      <c r="M638" s="36"/>
      <c r="N638" s="36"/>
      <c r="O638" s="36"/>
    </row>
    <row r="639">
      <c r="A639" s="37"/>
      <c r="B639" s="37"/>
      <c r="C639" s="37"/>
      <c r="D639" s="37"/>
      <c r="E639" s="37"/>
      <c r="F639" s="37"/>
      <c r="G639" s="37"/>
      <c r="H639" s="36"/>
      <c r="I639" s="36"/>
      <c r="J639" s="36"/>
      <c r="K639" s="36"/>
      <c r="L639" s="37"/>
      <c r="M639" s="36"/>
      <c r="N639" s="36"/>
      <c r="O639" s="36"/>
    </row>
    <row r="640">
      <c r="A640" s="37"/>
      <c r="B640" s="37"/>
      <c r="C640" s="37"/>
      <c r="D640" s="37"/>
      <c r="E640" s="37"/>
      <c r="F640" s="37"/>
      <c r="G640" s="37"/>
      <c r="H640" s="36"/>
      <c r="I640" s="36"/>
      <c r="J640" s="36"/>
      <c r="K640" s="36"/>
      <c r="L640" s="37"/>
      <c r="M640" s="36"/>
      <c r="N640" s="36"/>
      <c r="O640" s="36"/>
    </row>
    <row r="641">
      <c r="A641" s="37"/>
      <c r="B641" s="37"/>
      <c r="C641" s="37"/>
      <c r="D641" s="37"/>
      <c r="E641" s="37"/>
      <c r="F641" s="37"/>
      <c r="G641" s="37"/>
      <c r="H641" s="36"/>
      <c r="I641" s="36"/>
      <c r="J641" s="36"/>
      <c r="K641" s="36"/>
      <c r="L641" s="37"/>
      <c r="M641" s="36"/>
      <c r="N641" s="36"/>
      <c r="O641" s="36"/>
    </row>
    <row r="642">
      <c r="A642" s="37"/>
      <c r="B642" s="37"/>
      <c r="C642" s="37"/>
      <c r="D642" s="37"/>
      <c r="E642" s="37"/>
      <c r="F642" s="37"/>
      <c r="G642" s="37"/>
      <c r="H642" s="36"/>
      <c r="I642" s="36"/>
      <c r="J642" s="36"/>
      <c r="K642" s="36"/>
      <c r="L642" s="37"/>
      <c r="M642" s="36"/>
      <c r="N642" s="36"/>
      <c r="O642" s="36"/>
    </row>
    <row r="643">
      <c r="A643" s="37"/>
      <c r="B643" s="37"/>
      <c r="C643" s="37"/>
      <c r="D643" s="37"/>
      <c r="E643" s="37"/>
      <c r="F643" s="37"/>
      <c r="G643" s="37"/>
      <c r="H643" s="36"/>
      <c r="I643" s="36"/>
      <c r="J643" s="36"/>
      <c r="K643" s="36"/>
      <c r="L643" s="37"/>
      <c r="M643" s="36"/>
      <c r="N643" s="36"/>
      <c r="O643" s="36"/>
    </row>
    <row r="644">
      <c r="A644" s="37"/>
      <c r="B644" s="37"/>
      <c r="C644" s="37"/>
      <c r="D644" s="37"/>
      <c r="E644" s="37"/>
      <c r="F644" s="37"/>
      <c r="G644" s="37"/>
      <c r="H644" s="36"/>
      <c r="I644" s="36"/>
      <c r="J644" s="36"/>
      <c r="K644" s="36"/>
      <c r="L644" s="37"/>
      <c r="M644" s="36"/>
      <c r="N644" s="36"/>
      <c r="O644" s="36"/>
    </row>
    <row r="645">
      <c r="A645" s="37"/>
      <c r="B645" s="37"/>
      <c r="C645" s="37"/>
      <c r="D645" s="37"/>
      <c r="E645" s="37"/>
      <c r="F645" s="37"/>
      <c r="G645" s="37"/>
      <c r="H645" s="36"/>
      <c r="I645" s="36"/>
      <c r="J645" s="36"/>
      <c r="K645" s="36"/>
      <c r="L645" s="37"/>
      <c r="M645" s="36"/>
      <c r="N645" s="36"/>
      <c r="O645" s="36"/>
    </row>
    <row r="646">
      <c r="A646" s="37"/>
      <c r="B646" s="37"/>
      <c r="C646" s="37"/>
      <c r="D646" s="37"/>
      <c r="E646" s="37"/>
      <c r="F646" s="37"/>
      <c r="G646" s="37"/>
      <c r="H646" s="36"/>
      <c r="I646" s="36"/>
      <c r="J646" s="36"/>
      <c r="K646" s="36"/>
      <c r="L646" s="37"/>
      <c r="M646" s="36"/>
      <c r="N646" s="36"/>
      <c r="O646" s="36"/>
    </row>
    <row r="647">
      <c r="A647" s="37"/>
      <c r="B647" s="37"/>
      <c r="C647" s="37"/>
      <c r="D647" s="37"/>
      <c r="E647" s="37"/>
      <c r="F647" s="37"/>
      <c r="G647" s="37"/>
      <c r="H647" s="36"/>
      <c r="I647" s="36"/>
      <c r="J647" s="36"/>
      <c r="K647" s="36"/>
      <c r="L647" s="37"/>
      <c r="M647" s="36"/>
      <c r="N647" s="36"/>
      <c r="O647" s="36"/>
    </row>
    <row r="648">
      <c r="A648" s="37"/>
      <c r="B648" s="37"/>
      <c r="C648" s="37"/>
      <c r="D648" s="37"/>
      <c r="E648" s="37"/>
      <c r="F648" s="37"/>
      <c r="G648" s="37"/>
      <c r="H648" s="36"/>
      <c r="I648" s="36"/>
      <c r="J648" s="36"/>
      <c r="K648" s="36"/>
      <c r="L648" s="37"/>
      <c r="M648" s="36"/>
      <c r="N648" s="36"/>
      <c r="O648" s="36"/>
    </row>
    <row r="649">
      <c r="A649" s="37"/>
      <c r="B649" s="37"/>
      <c r="C649" s="37"/>
      <c r="D649" s="37"/>
      <c r="E649" s="37"/>
      <c r="F649" s="37"/>
      <c r="G649" s="37"/>
      <c r="H649" s="36"/>
      <c r="I649" s="36"/>
      <c r="J649" s="36"/>
      <c r="K649" s="36"/>
      <c r="L649" s="37"/>
      <c r="M649" s="36"/>
      <c r="N649" s="36"/>
      <c r="O649" s="36"/>
    </row>
    <row r="650">
      <c r="A650" s="37"/>
      <c r="B650" s="37"/>
      <c r="C650" s="37"/>
      <c r="D650" s="37"/>
      <c r="E650" s="37"/>
      <c r="F650" s="37"/>
      <c r="G650" s="37"/>
      <c r="H650" s="36"/>
      <c r="I650" s="36"/>
      <c r="J650" s="36"/>
      <c r="K650" s="36"/>
      <c r="L650" s="37"/>
      <c r="M650" s="36"/>
      <c r="N650" s="36"/>
      <c r="O650" s="36"/>
    </row>
    <row r="651">
      <c r="A651" s="37"/>
      <c r="B651" s="37"/>
      <c r="C651" s="37"/>
      <c r="D651" s="37"/>
      <c r="E651" s="37"/>
      <c r="F651" s="37"/>
      <c r="G651" s="37"/>
      <c r="H651" s="36"/>
      <c r="I651" s="36"/>
      <c r="J651" s="36"/>
      <c r="K651" s="36"/>
      <c r="L651" s="37"/>
      <c r="M651" s="36"/>
      <c r="N651" s="36"/>
      <c r="O651" s="36"/>
    </row>
    <row r="652">
      <c r="A652" s="37"/>
      <c r="B652" s="37"/>
      <c r="C652" s="37"/>
      <c r="D652" s="37"/>
      <c r="E652" s="37"/>
      <c r="F652" s="37"/>
      <c r="G652" s="37"/>
      <c r="H652" s="36"/>
      <c r="I652" s="36"/>
      <c r="J652" s="36"/>
      <c r="K652" s="36"/>
      <c r="L652" s="37"/>
      <c r="M652" s="36"/>
      <c r="N652" s="36"/>
      <c r="O652" s="36"/>
    </row>
    <row r="653">
      <c r="A653" s="37"/>
      <c r="B653" s="37"/>
      <c r="C653" s="37"/>
      <c r="D653" s="37"/>
      <c r="E653" s="37"/>
      <c r="F653" s="37"/>
      <c r="G653" s="37"/>
      <c r="H653" s="36"/>
      <c r="I653" s="36"/>
      <c r="J653" s="36"/>
      <c r="K653" s="36"/>
      <c r="L653" s="37"/>
      <c r="M653" s="36"/>
      <c r="N653" s="36"/>
      <c r="O653" s="36"/>
    </row>
    <row r="654">
      <c r="A654" s="37"/>
      <c r="B654" s="37"/>
      <c r="C654" s="37"/>
      <c r="D654" s="37"/>
      <c r="E654" s="37"/>
      <c r="F654" s="37"/>
      <c r="G654" s="37"/>
      <c r="H654" s="36"/>
      <c r="I654" s="36"/>
      <c r="J654" s="36"/>
      <c r="K654" s="36"/>
      <c r="L654" s="37"/>
      <c r="M654" s="36"/>
      <c r="N654" s="36"/>
      <c r="O654" s="36"/>
    </row>
    <row r="655">
      <c r="A655" s="37"/>
      <c r="B655" s="37"/>
      <c r="C655" s="37"/>
      <c r="D655" s="37"/>
      <c r="E655" s="37"/>
      <c r="F655" s="37"/>
      <c r="G655" s="37"/>
      <c r="H655" s="36"/>
      <c r="I655" s="36"/>
      <c r="J655" s="36"/>
      <c r="K655" s="36"/>
      <c r="L655" s="37"/>
      <c r="M655" s="36"/>
      <c r="N655" s="36"/>
      <c r="O655" s="36"/>
    </row>
    <row r="656">
      <c r="A656" s="37"/>
      <c r="B656" s="37"/>
      <c r="C656" s="37"/>
      <c r="D656" s="37"/>
      <c r="E656" s="37"/>
      <c r="F656" s="37"/>
      <c r="G656" s="37"/>
      <c r="H656" s="36"/>
      <c r="I656" s="36"/>
      <c r="J656" s="36"/>
      <c r="K656" s="36"/>
      <c r="L656" s="37"/>
      <c r="M656" s="36"/>
      <c r="N656" s="36"/>
      <c r="O656" s="36"/>
    </row>
    <row r="657">
      <c r="A657" s="37"/>
      <c r="B657" s="37"/>
      <c r="C657" s="37"/>
      <c r="D657" s="37"/>
      <c r="E657" s="37"/>
      <c r="F657" s="37"/>
      <c r="G657" s="37"/>
      <c r="H657" s="36"/>
      <c r="I657" s="36"/>
      <c r="J657" s="36"/>
      <c r="K657" s="36"/>
      <c r="L657" s="37"/>
      <c r="M657" s="36"/>
      <c r="N657" s="36"/>
      <c r="O657" s="36"/>
    </row>
    <row r="658">
      <c r="A658" s="37"/>
      <c r="B658" s="37"/>
      <c r="C658" s="37"/>
      <c r="D658" s="37"/>
      <c r="E658" s="37"/>
      <c r="F658" s="37"/>
      <c r="G658" s="37"/>
      <c r="H658" s="36"/>
      <c r="I658" s="36"/>
      <c r="J658" s="36"/>
      <c r="K658" s="36"/>
      <c r="L658" s="37"/>
      <c r="M658" s="36"/>
      <c r="N658" s="36"/>
      <c r="O658" s="36"/>
    </row>
    <row r="659">
      <c r="A659" s="37"/>
      <c r="B659" s="37"/>
      <c r="C659" s="37"/>
      <c r="D659" s="37"/>
      <c r="E659" s="37"/>
      <c r="F659" s="37"/>
      <c r="G659" s="37"/>
      <c r="H659" s="36"/>
      <c r="I659" s="36"/>
      <c r="J659" s="36"/>
      <c r="K659" s="36"/>
      <c r="L659" s="37"/>
      <c r="M659" s="36"/>
      <c r="N659" s="36"/>
      <c r="O659" s="36"/>
    </row>
    <row r="660">
      <c r="A660" s="37"/>
      <c r="B660" s="37"/>
      <c r="C660" s="37"/>
      <c r="D660" s="37"/>
      <c r="E660" s="37"/>
      <c r="F660" s="37"/>
      <c r="G660" s="37"/>
      <c r="H660" s="36"/>
      <c r="I660" s="36"/>
      <c r="J660" s="36"/>
      <c r="K660" s="36"/>
      <c r="L660" s="37"/>
      <c r="M660" s="36"/>
      <c r="N660" s="36"/>
      <c r="O660" s="36"/>
    </row>
    <row r="661">
      <c r="A661" s="37"/>
      <c r="B661" s="37"/>
      <c r="C661" s="37"/>
      <c r="D661" s="37"/>
      <c r="E661" s="37"/>
      <c r="F661" s="37"/>
      <c r="G661" s="37"/>
      <c r="H661" s="36"/>
      <c r="I661" s="36"/>
      <c r="J661" s="36"/>
      <c r="K661" s="36"/>
      <c r="L661" s="37"/>
      <c r="M661" s="36"/>
      <c r="N661" s="36"/>
      <c r="O661" s="36"/>
    </row>
    <row r="662">
      <c r="A662" s="37"/>
      <c r="B662" s="37"/>
      <c r="C662" s="37"/>
      <c r="D662" s="37"/>
      <c r="E662" s="37"/>
      <c r="F662" s="37"/>
      <c r="G662" s="37"/>
      <c r="H662" s="36"/>
      <c r="I662" s="36"/>
      <c r="J662" s="36"/>
      <c r="K662" s="36"/>
      <c r="L662" s="37"/>
      <c r="M662" s="36"/>
      <c r="N662" s="36"/>
      <c r="O662" s="36"/>
    </row>
    <row r="663">
      <c r="A663" s="37"/>
      <c r="B663" s="37"/>
      <c r="C663" s="37"/>
      <c r="D663" s="37"/>
      <c r="E663" s="37"/>
      <c r="F663" s="37"/>
      <c r="G663" s="37"/>
      <c r="H663" s="36"/>
      <c r="I663" s="36"/>
      <c r="J663" s="36"/>
      <c r="K663" s="36"/>
      <c r="L663" s="37"/>
      <c r="M663" s="36"/>
      <c r="N663" s="36"/>
      <c r="O663" s="36"/>
    </row>
    <row r="664">
      <c r="A664" s="37"/>
      <c r="B664" s="37"/>
      <c r="C664" s="37"/>
      <c r="D664" s="37"/>
      <c r="E664" s="37"/>
      <c r="F664" s="37"/>
      <c r="G664" s="37"/>
      <c r="H664" s="36"/>
      <c r="I664" s="36"/>
      <c r="J664" s="36"/>
      <c r="K664" s="36"/>
      <c r="L664" s="37"/>
      <c r="M664" s="36"/>
      <c r="N664" s="36"/>
      <c r="O664" s="36"/>
    </row>
    <row r="665">
      <c r="A665" s="37"/>
      <c r="B665" s="37"/>
      <c r="C665" s="37"/>
      <c r="D665" s="37"/>
      <c r="E665" s="37"/>
      <c r="F665" s="37"/>
      <c r="G665" s="37"/>
      <c r="H665" s="36"/>
      <c r="I665" s="36"/>
      <c r="J665" s="36"/>
      <c r="K665" s="36"/>
      <c r="L665" s="37"/>
      <c r="M665" s="36"/>
      <c r="N665" s="36"/>
      <c r="O665" s="36"/>
    </row>
    <row r="666">
      <c r="A666" s="37"/>
      <c r="B666" s="37"/>
      <c r="C666" s="37"/>
      <c r="D666" s="37"/>
      <c r="E666" s="37"/>
      <c r="F666" s="37"/>
      <c r="G666" s="37"/>
      <c r="H666" s="36"/>
      <c r="I666" s="36"/>
      <c r="J666" s="36"/>
      <c r="K666" s="36"/>
      <c r="L666" s="37"/>
      <c r="M666" s="36"/>
      <c r="N666" s="36"/>
      <c r="O666" s="36"/>
    </row>
    <row r="667">
      <c r="A667" s="37"/>
      <c r="B667" s="37"/>
      <c r="C667" s="37"/>
      <c r="D667" s="37"/>
      <c r="E667" s="37"/>
      <c r="F667" s="37"/>
      <c r="G667" s="37"/>
      <c r="H667" s="36"/>
      <c r="I667" s="36"/>
      <c r="J667" s="36"/>
      <c r="K667" s="36"/>
      <c r="L667" s="37"/>
      <c r="M667" s="36"/>
      <c r="N667" s="36"/>
      <c r="O667" s="36"/>
    </row>
    <row r="668">
      <c r="A668" s="37"/>
      <c r="B668" s="37"/>
      <c r="C668" s="37"/>
      <c r="D668" s="37"/>
      <c r="E668" s="37"/>
      <c r="F668" s="37"/>
      <c r="G668" s="37"/>
      <c r="H668" s="36"/>
      <c r="I668" s="36"/>
      <c r="J668" s="36"/>
      <c r="K668" s="36"/>
      <c r="L668" s="37"/>
      <c r="M668" s="36"/>
      <c r="N668" s="36"/>
      <c r="O668" s="36"/>
    </row>
    <row r="669">
      <c r="A669" s="37"/>
      <c r="B669" s="37"/>
      <c r="C669" s="37"/>
      <c r="D669" s="37"/>
      <c r="E669" s="37"/>
      <c r="F669" s="37"/>
      <c r="G669" s="37"/>
      <c r="H669" s="36"/>
      <c r="I669" s="36"/>
      <c r="J669" s="36"/>
      <c r="K669" s="36"/>
      <c r="L669" s="37"/>
      <c r="M669" s="36"/>
      <c r="N669" s="36"/>
      <c r="O669" s="36"/>
    </row>
    <row r="670">
      <c r="A670" s="37"/>
      <c r="B670" s="37"/>
      <c r="C670" s="37"/>
      <c r="D670" s="37"/>
      <c r="E670" s="37"/>
      <c r="F670" s="37"/>
      <c r="G670" s="37"/>
      <c r="H670" s="36"/>
      <c r="I670" s="36"/>
      <c r="J670" s="36"/>
      <c r="K670" s="36"/>
      <c r="L670" s="37"/>
      <c r="M670" s="36"/>
      <c r="N670" s="36"/>
      <c r="O670" s="36"/>
    </row>
    <row r="671">
      <c r="A671" s="37"/>
      <c r="B671" s="37"/>
      <c r="C671" s="37"/>
      <c r="D671" s="37"/>
      <c r="E671" s="37"/>
      <c r="F671" s="37"/>
      <c r="G671" s="37"/>
      <c r="H671" s="36"/>
      <c r="I671" s="36"/>
      <c r="J671" s="36"/>
      <c r="K671" s="36"/>
      <c r="L671" s="37"/>
      <c r="M671" s="36"/>
      <c r="N671" s="36"/>
      <c r="O671" s="36"/>
    </row>
    <row r="672">
      <c r="A672" s="37"/>
      <c r="B672" s="37"/>
      <c r="C672" s="37"/>
      <c r="D672" s="37"/>
      <c r="E672" s="37"/>
      <c r="F672" s="37"/>
      <c r="G672" s="37"/>
      <c r="H672" s="36"/>
      <c r="I672" s="36"/>
      <c r="J672" s="36"/>
      <c r="K672" s="36"/>
      <c r="L672" s="37"/>
      <c r="M672" s="36"/>
      <c r="N672" s="36"/>
      <c r="O672" s="36"/>
    </row>
    <row r="673">
      <c r="A673" s="37"/>
      <c r="B673" s="37"/>
      <c r="C673" s="37"/>
      <c r="D673" s="37"/>
      <c r="E673" s="37"/>
      <c r="F673" s="37"/>
      <c r="G673" s="37"/>
      <c r="H673" s="36"/>
      <c r="I673" s="36"/>
      <c r="J673" s="36"/>
      <c r="K673" s="36"/>
      <c r="L673" s="37"/>
      <c r="M673" s="36"/>
      <c r="N673" s="36"/>
      <c r="O673" s="36"/>
    </row>
    <row r="674">
      <c r="A674" s="37"/>
      <c r="B674" s="37"/>
      <c r="C674" s="37"/>
      <c r="D674" s="37"/>
      <c r="E674" s="37"/>
      <c r="F674" s="37"/>
      <c r="G674" s="37"/>
      <c r="H674" s="36"/>
      <c r="I674" s="36"/>
      <c r="J674" s="36"/>
      <c r="K674" s="36"/>
      <c r="L674" s="37"/>
      <c r="M674" s="36"/>
      <c r="N674" s="36"/>
      <c r="O674" s="36"/>
    </row>
    <row r="675">
      <c r="A675" s="37"/>
      <c r="B675" s="37"/>
      <c r="C675" s="37"/>
      <c r="D675" s="37"/>
      <c r="E675" s="37"/>
      <c r="F675" s="37"/>
      <c r="G675" s="37"/>
      <c r="H675" s="36"/>
      <c r="I675" s="36"/>
      <c r="J675" s="36"/>
      <c r="K675" s="36"/>
      <c r="L675" s="37"/>
      <c r="M675" s="36"/>
      <c r="N675" s="36"/>
      <c r="O675" s="36"/>
    </row>
    <row r="676">
      <c r="A676" s="37"/>
      <c r="B676" s="37"/>
      <c r="C676" s="37"/>
      <c r="D676" s="37"/>
      <c r="E676" s="37"/>
      <c r="F676" s="37"/>
      <c r="G676" s="37"/>
      <c r="H676" s="36"/>
      <c r="I676" s="36"/>
      <c r="J676" s="36"/>
      <c r="K676" s="36"/>
      <c r="L676" s="37"/>
      <c r="M676" s="36"/>
      <c r="N676" s="36"/>
      <c r="O676" s="36"/>
    </row>
    <row r="677">
      <c r="A677" s="37"/>
      <c r="B677" s="37"/>
      <c r="C677" s="37"/>
      <c r="D677" s="37"/>
      <c r="E677" s="37"/>
      <c r="F677" s="37"/>
      <c r="G677" s="37"/>
      <c r="H677" s="36"/>
      <c r="I677" s="36"/>
      <c r="J677" s="36"/>
      <c r="K677" s="36"/>
      <c r="L677" s="37"/>
      <c r="M677" s="36"/>
      <c r="N677" s="36"/>
      <c r="O677" s="36"/>
    </row>
    <row r="678">
      <c r="A678" s="37"/>
      <c r="B678" s="37"/>
      <c r="C678" s="37"/>
      <c r="D678" s="37"/>
      <c r="E678" s="37"/>
      <c r="F678" s="37"/>
      <c r="G678" s="37"/>
      <c r="H678" s="36"/>
      <c r="I678" s="36"/>
      <c r="J678" s="36"/>
      <c r="K678" s="36"/>
      <c r="L678" s="37"/>
      <c r="M678" s="36"/>
      <c r="N678" s="36"/>
      <c r="O678" s="36"/>
    </row>
    <row r="679">
      <c r="A679" s="37"/>
      <c r="B679" s="37"/>
      <c r="C679" s="37"/>
      <c r="D679" s="37"/>
      <c r="E679" s="37"/>
      <c r="F679" s="37"/>
      <c r="G679" s="37"/>
      <c r="H679" s="36"/>
      <c r="I679" s="36"/>
      <c r="J679" s="36"/>
      <c r="K679" s="36"/>
      <c r="L679" s="37"/>
      <c r="M679" s="36"/>
      <c r="N679" s="36"/>
      <c r="O679" s="36"/>
    </row>
    <row r="680">
      <c r="A680" s="37"/>
      <c r="B680" s="37"/>
      <c r="C680" s="37"/>
      <c r="D680" s="37"/>
      <c r="E680" s="37"/>
      <c r="F680" s="37"/>
      <c r="G680" s="37"/>
      <c r="H680" s="36"/>
      <c r="I680" s="36"/>
      <c r="J680" s="36"/>
      <c r="K680" s="36"/>
      <c r="L680" s="37"/>
      <c r="M680" s="36"/>
      <c r="N680" s="36"/>
      <c r="O680" s="36"/>
    </row>
    <row r="681">
      <c r="A681" s="37"/>
      <c r="B681" s="37"/>
      <c r="C681" s="37"/>
      <c r="D681" s="37"/>
      <c r="E681" s="37"/>
      <c r="F681" s="37"/>
      <c r="G681" s="37"/>
      <c r="H681" s="36"/>
      <c r="I681" s="36"/>
      <c r="J681" s="36"/>
      <c r="K681" s="36"/>
      <c r="L681" s="37"/>
      <c r="M681" s="36"/>
      <c r="N681" s="36"/>
      <c r="O681" s="36"/>
    </row>
    <row r="682">
      <c r="A682" s="37"/>
      <c r="B682" s="37"/>
      <c r="C682" s="37"/>
      <c r="D682" s="37"/>
      <c r="E682" s="37"/>
      <c r="F682" s="37"/>
      <c r="G682" s="37"/>
      <c r="H682" s="36"/>
      <c r="I682" s="36"/>
      <c r="J682" s="36"/>
      <c r="K682" s="36"/>
      <c r="L682" s="37"/>
      <c r="M682" s="36"/>
      <c r="N682" s="36"/>
      <c r="O682" s="36"/>
    </row>
    <row r="683">
      <c r="A683" s="37"/>
      <c r="B683" s="37"/>
      <c r="C683" s="37"/>
      <c r="D683" s="37"/>
      <c r="E683" s="37"/>
      <c r="F683" s="37"/>
      <c r="G683" s="37"/>
      <c r="H683" s="36"/>
      <c r="I683" s="36"/>
      <c r="J683" s="36"/>
      <c r="K683" s="36"/>
      <c r="L683" s="37"/>
      <c r="M683" s="36"/>
      <c r="N683" s="36"/>
      <c r="O683" s="36"/>
    </row>
    <row r="684">
      <c r="A684" s="37"/>
      <c r="B684" s="37"/>
      <c r="C684" s="37"/>
      <c r="D684" s="37"/>
      <c r="E684" s="37"/>
      <c r="F684" s="37"/>
      <c r="G684" s="37"/>
      <c r="H684" s="36"/>
      <c r="I684" s="36"/>
      <c r="J684" s="36"/>
      <c r="K684" s="36"/>
      <c r="L684" s="37"/>
      <c r="M684" s="36"/>
      <c r="N684" s="36"/>
      <c r="O684" s="36"/>
    </row>
    <row r="685">
      <c r="A685" s="37"/>
      <c r="B685" s="37"/>
      <c r="C685" s="37"/>
      <c r="D685" s="37"/>
      <c r="E685" s="37"/>
      <c r="F685" s="37"/>
      <c r="G685" s="37"/>
      <c r="H685" s="36"/>
      <c r="I685" s="36"/>
      <c r="J685" s="36"/>
      <c r="K685" s="36"/>
      <c r="L685" s="37"/>
      <c r="M685" s="36"/>
      <c r="N685" s="36"/>
      <c r="O685" s="36"/>
    </row>
    <row r="686">
      <c r="A686" s="37"/>
      <c r="B686" s="37"/>
      <c r="C686" s="37"/>
      <c r="D686" s="37"/>
      <c r="E686" s="37"/>
      <c r="F686" s="37"/>
      <c r="G686" s="37"/>
      <c r="H686" s="36"/>
      <c r="I686" s="36"/>
      <c r="J686" s="36"/>
      <c r="K686" s="36"/>
      <c r="L686" s="37"/>
      <c r="M686" s="36"/>
      <c r="N686" s="36"/>
      <c r="O686" s="36"/>
    </row>
    <row r="687">
      <c r="A687" s="37"/>
      <c r="B687" s="37"/>
      <c r="C687" s="37"/>
      <c r="D687" s="37"/>
      <c r="E687" s="37"/>
      <c r="F687" s="37"/>
      <c r="G687" s="37"/>
      <c r="H687" s="36"/>
      <c r="I687" s="36"/>
      <c r="J687" s="36"/>
      <c r="K687" s="36"/>
      <c r="L687" s="37"/>
      <c r="M687" s="36"/>
      <c r="N687" s="36"/>
      <c r="O687" s="36"/>
    </row>
    <row r="688">
      <c r="A688" s="37"/>
      <c r="B688" s="37"/>
      <c r="C688" s="37"/>
      <c r="D688" s="37"/>
      <c r="E688" s="37"/>
      <c r="F688" s="37"/>
      <c r="G688" s="37"/>
      <c r="H688" s="36"/>
      <c r="I688" s="36"/>
      <c r="J688" s="36"/>
      <c r="K688" s="36"/>
      <c r="L688" s="37"/>
      <c r="M688" s="36"/>
      <c r="N688" s="36"/>
      <c r="O688" s="36"/>
    </row>
    <row r="689">
      <c r="A689" s="37"/>
      <c r="B689" s="37"/>
      <c r="C689" s="37"/>
      <c r="D689" s="37"/>
      <c r="E689" s="37"/>
      <c r="F689" s="37"/>
      <c r="G689" s="37"/>
      <c r="H689" s="36"/>
      <c r="I689" s="36"/>
      <c r="J689" s="36"/>
      <c r="K689" s="36"/>
      <c r="L689" s="37"/>
      <c r="M689" s="36"/>
      <c r="N689" s="36"/>
      <c r="O689" s="36"/>
    </row>
    <row r="690">
      <c r="A690" s="37"/>
      <c r="B690" s="37"/>
      <c r="C690" s="37"/>
      <c r="D690" s="37"/>
      <c r="E690" s="37"/>
      <c r="F690" s="37"/>
      <c r="G690" s="37"/>
      <c r="H690" s="36"/>
      <c r="I690" s="36"/>
      <c r="J690" s="36"/>
      <c r="K690" s="36"/>
      <c r="L690" s="37"/>
      <c r="M690" s="36"/>
      <c r="N690" s="36"/>
      <c r="O690" s="36"/>
    </row>
    <row r="691">
      <c r="A691" s="37"/>
      <c r="B691" s="37"/>
      <c r="C691" s="37"/>
      <c r="D691" s="37"/>
      <c r="E691" s="37"/>
      <c r="F691" s="37"/>
      <c r="G691" s="37"/>
      <c r="H691" s="36"/>
      <c r="I691" s="36"/>
      <c r="J691" s="36"/>
      <c r="K691" s="36"/>
      <c r="L691" s="37"/>
      <c r="M691" s="36"/>
      <c r="N691" s="36"/>
      <c r="O691" s="36"/>
    </row>
    <row r="692">
      <c r="A692" s="37"/>
      <c r="B692" s="37"/>
      <c r="C692" s="37"/>
      <c r="D692" s="37"/>
      <c r="E692" s="37"/>
      <c r="F692" s="37"/>
      <c r="G692" s="37"/>
      <c r="H692" s="36"/>
      <c r="I692" s="36"/>
      <c r="J692" s="36"/>
      <c r="K692" s="36"/>
      <c r="L692" s="37"/>
      <c r="M692" s="36"/>
      <c r="N692" s="36"/>
      <c r="O692" s="36"/>
    </row>
    <row r="693">
      <c r="A693" s="37"/>
      <c r="B693" s="37"/>
      <c r="C693" s="37"/>
      <c r="D693" s="37"/>
      <c r="E693" s="37"/>
      <c r="F693" s="37"/>
      <c r="G693" s="37"/>
      <c r="H693" s="36"/>
      <c r="I693" s="36"/>
      <c r="J693" s="36"/>
      <c r="K693" s="36"/>
      <c r="L693" s="37"/>
      <c r="M693" s="36"/>
      <c r="N693" s="36"/>
      <c r="O693" s="36"/>
    </row>
    <row r="694">
      <c r="A694" s="37"/>
      <c r="B694" s="37"/>
      <c r="C694" s="37"/>
      <c r="D694" s="37"/>
      <c r="E694" s="37"/>
      <c r="F694" s="37"/>
      <c r="G694" s="37"/>
      <c r="H694" s="36"/>
      <c r="I694" s="36"/>
      <c r="J694" s="36"/>
      <c r="K694" s="36"/>
      <c r="L694" s="37"/>
      <c r="M694" s="36"/>
      <c r="N694" s="36"/>
      <c r="O694" s="36"/>
    </row>
    <row r="695">
      <c r="A695" s="37"/>
      <c r="B695" s="37"/>
      <c r="C695" s="37"/>
      <c r="D695" s="37"/>
      <c r="E695" s="37"/>
      <c r="F695" s="37"/>
      <c r="G695" s="37"/>
      <c r="H695" s="36"/>
      <c r="I695" s="36"/>
      <c r="J695" s="36"/>
      <c r="K695" s="36"/>
      <c r="L695" s="37"/>
      <c r="M695" s="36"/>
      <c r="N695" s="36"/>
      <c r="O695" s="36"/>
    </row>
    <row r="696">
      <c r="A696" s="37"/>
      <c r="B696" s="37"/>
      <c r="C696" s="37"/>
      <c r="D696" s="37"/>
      <c r="E696" s="37"/>
      <c r="F696" s="37"/>
      <c r="G696" s="37"/>
      <c r="H696" s="36"/>
      <c r="I696" s="36"/>
      <c r="J696" s="36"/>
      <c r="K696" s="36"/>
      <c r="L696" s="37"/>
      <c r="M696" s="36"/>
      <c r="N696" s="36"/>
      <c r="O696" s="36"/>
    </row>
    <row r="697">
      <c r="A697" s="37"/>
      <c r="B697" s="37"/>
      <c r="C697" s="37"/>
      <c r="D697" s="37"/>
      <c r="E697" s="37"/>
      <c r="F697" s="37"/>
      <c r="G697" s="37"/>
      <c r="H697" s="36"/>
      <c r="I697" s="36"/>
      <c r="J697" s="36"/>
      <c r="K697" s="36"/>
      <c r="L697" s="37"/>
      <c r="M697" s="36"/>
      <c r="N697" s="36"/>
      <c r="O697" s="36"/>
    </row>
    <row r="698">
      <c r="A698" s="37"/>
      <c r="B698" s="37"/>
      <c r="C698" s="37"/>
      <c r="D698" s="37"/>
      <c r="E698" s="37"/>
      <c r="F698" s="37"/>
      <c r="G698" s="37"/>
      <c r="H698" s="36"/>
      <c r="I698" s="36"/>
      <c r="J698" s="36"/>
      <c r="K698" s="36"/>
      <c r="L698" s="37"/>
      <c r="M698" s="36"/>
      <c r="N698" s="36"/>
      <c r="O698" s="36"/>
    </row>
    <row r="699">
      <c r="A699" s="37"/>
      <c r="B699" s="37"/>
      <c r="C699" s="37"/>
      <c r="D699" s="37"/>
      <c r="E699" s="37"/>
      <c r="F699" s="37"/>
      <c r="G699" s="37"/>
      <c r="H699" s="36"/>
      <c r="I699" s="36"/>
      <c r="J699" s="36"/>
      <c r="K699" s="36"/>
      <c r="L699" s="37"/>
      <c r="M699" s="36"/>
      <c r="N699" s="36"/>
      <c r="O699" s="36"/>
    </row>
    <row r="700">
      <c r="A700" s="37"/>
      <c r="B700" s="37"/>
      <c r="C700" s="37"/>
      <c r="D700" s="37"/>
      <c r="E700" s="37"/>
      <c r="F700" s="37"/>
      <c r="G700" s="37"/>
      <c r="H700" s="36"/>
      <c r="I700" s="36"/>
      <c r="J700" s="36"/>
      <c r="K700" s="36"/>
      <c r="L700" s="37"/>
      <c r="M700" s="36"/>
      <c r="N700" s="36"/>
      <c r="O700" s="36"/>
    </row>
    <row r="701">
      <c r="A701" s="37"/>
      <c r="B701" s="37"/>
      <c r="C701" s="37"/>
      <c r="D701" s="37"/>
      <c r="E701" s="37"/>
      <c r="F701" s="37"/>
      <c r="G701" s="37"/>
      <c r="H701" s="36"/>
      <c r="I701" s="36"/>
      <c r="J701" s="36"/>
      <c r="K701" s="36"/>
      <c r="L701" s="37"/>
      <c r="M701" s="36"/>
      <c r="N701" s="36"/>
      <c r="O701" s="36"/>
    </row>
    <row r="702">
      <c r="A702" s="37"/>
      <c r="B702" s="37"/>
      <c r="C702" s="37"/>
      <c r="D702" s="37"/>
      <c r="E702" s="37"/>
      <c r="F702" s="37"/>
      <c r="G702" s="37"/>
      <c r="H702" s="36"/>
      <c r="I702" s="36"/>
      <c r="J702" s="36"/>
      <c r="K702" s="36"/>
      <c r="L702" s="37"/>
      <c r="M702" s="36"/>
      <c r="N702" s="36"/>
      <c r="O702" s="36"/>
    </row>
    <row r="703">
      <c r="A703" s="37"/>
      <c r="B703" s="37"/>
      <c r="C703" s="37"/>
      <c r="D703" s="37"/>
      <c r="E703" s="37"/>
      <c r="F703" s="37"/>
      <c r="G703" s="37"/>
      <c r="H703" s="36"/>
      <c r="I703" s="36"/>
      <c r="J703" s="36"/>
      <c r="K703" s="36"/>
      <c r="L703" s="37"/>
      <c r="M703" s="36"/>
      <c r="N703" s="36"/>
      <c r="O703" s="36"/>
    </row>
    <row r="704">
      <c r="A704" s="37"/>
      <c r="B704" s="37"/>
      <c r="C704" s="37"/>
      <c r="D704" s="37"/>
      <c r="E704" s="37"/>
      <c r="F704" s="37"/>
      <c r="G704" s="37"/>
      <c r="H704" s="36"/>
      <c r="I704" s="36"/>
      <c r="J704" s="36"/>
      <c r="K704" s="36"/>
      <c r="L704" s="37"/>
      <c r="M704" s="36"/>
      <c r="N704" s="36"/>
      <c r="O704" s="36"/>
    </row>
    <row r="705">
      <c r="A705" s="37"/>
      <c r="B705" s="37"/>
      <c r="C705" s="37"/>
      <c r="D705" s="37"/>
      <c r="E705" s="37"/>
      <c r="F705" s="37"/>
      <c r="G705" s="37"/>
      <c r="H705" s="36"/>
      <c r="I705" s="36"/>
      <c r="J705" s="36"/>
      <c r="K705" s="36"/>
      <c r="L705" s="37"/>
      <c r="M705" s="36"/>
      <c r="N705" s="36"/>
      <c r="O705" s="36"/>
    </row>
    <row r="706">
      <c r="A706" s="37"/>
      <c r="B706" s="37"/>
      <c r="C706" s="37"/>
      <c r="D706" s="37"/>
      <c r="E706" s="37"/>
      <c r="F706" s="37"/>
      <c r="G706" s="37"/>
      <c r="H706" s="36"/>
      <c r="I706" s="36"/>
      <c r="J706" s="36"/>
      <c r="K706" s="36"/>
      <c r="L706" s="37"/>
      <c r="M706" s="36"/>
      <c r="N706" s="36"/>
      <c r="O706" s="36"/>
    </row>
    <row r="707">
      <c r="A707" s="37"/>
      <c r="B707" s="37"/>
      <c r="C707" s="37"/>
      <c r="D707" s="37"/>
      <c r="E707" s="37"/>
      <c r="F707" s="37"/>
      <c r="G707" s="37"/>
      <c r="H707" s="36"/>
      <c r="I707" s="36"/>
      <c r="J707" s="36"/>
      <c r="K707" s="36"/>
      <c r="L707" s="37"/>
      <c r="M707" s="36"/>
      <c r="N707" s="36"/>
      <c r="O707" s="36"/>
    </row>
    <row r="708">
      <c r="A708" s="37"/>
      <c r="B708" s="37"/>
      <c r="C708" s="37"/>
      <c r="D708" s="37"/>
      <c r="E708" s="37"/>
      <c r="F708" s="37"/>
      <c r="G708" s="37"/>
      <c r="H708" s="36"/>
      <c r="I708" s="36"/>
      <c r="J708" s="36"/>
      <c r="K708" s="36"/>
      <c r="L708" s="37"/>
      <c r="M708" s="36"/>
      <c r="N708" s="36"/>
      <c r="O708" s="36"/>
    </row>
    <row r="709">
      <c r="A709" s="37"/>
      <c r="B709" s="37"/>
      <c r="C709" s="37"/>
      <c r="D709" s="37"/>
      <c r="E709" s="37"/>
      <c r="F709" s="37"/>
      <c r="G709" s="37"/>
      <c r="H709" s="36"/>
      <c r="I709" s="36"/>
      <c r="J709" s="36"/>
      <c r="K709" s="36"/>
      <c r="L709" s="37"/>
      <c r="M709" s="36"/>
      <c r="N709" s="36"/>
      <c r="O709" s="36"/>
    </row>
    <row r="710">
      <c r="A710" s="37"/>
      <c r="B710" s="37"/>
      <c r="C710" s="37"/>
      <c r="D710" s="37"/>
      <c r="E710" s="37"/>
      <c r="F710" s="37"/>
      <c r="G710" s="37"/>
      <c r="H710" s="36"/>
      <c r="I710" s="36"/>
      <c r="J710" s="36"/>
      <c r="K710" s="36"/>
      <c r="L710" s="37"/>
      <c r="M710" s="36"/>
      <c r="N710" s="36"/>
      <c r="O710" s="36"/>
    </row>
    <row r="711">
      <c r="A711" s="37"/>
      <c r="B711" s="37"/>
      <c r="C711" s="37"/>
      <c r="D711" s="37"/>
      <c r="E711" s="37"/>
      <c r="F711" s="37"/>
      <c r="G711" s="37"/>
      <c r="H711" s="36"/>
      <c r="I711" s="36"/>
      <c r="J711" s="36"/>
      <c r="K711" s="36"/>
      <c r="L711" s="37"/>
      <c r="M711" s="36"/>
      <c r="N711" s="36"/>
      <c r="O711" s="36"/>
    </row>
    <row r="712">
      <c r="A712" s="37"/>
      <c r="B712" s="37"/>
      <c r="C712" s="37"/>
      <c r="D712" s="37"/>
      <c r="E712" s="37"/>
      <c r="F712" s="37"/>
      <c r="G712" s="37"/>
      <c r="H712" s="36"/>
      <c r="I712" s="36"/>
      <c r="J712" s="36"/>
      <c r="K712" s="36"/>
      <c r="L712" s="37"/>
      <c r="M712" s="36"/>
      <c r="N712" s="36"/>
      <c r="O712" s="36"/>
    </row>
    <row r="713">
      <c r="A713" s="37"/>
      <c r="B713" s="37"/>
      <c r="C713" s="37"/>
      <c r="D713" s="37"/>
      <c r="E713" s="37"/>
      <c r="F713" s="37"/>
      <c r="G713" s="37"/>
      <c r="H713" s="36"/>
      <c r="I713" s="36"/>
      <c r="J713" s="36"/>
      <c r="K713" s="36"/>
      <c r="L713" s="37"/>
      <c r="M713" s="36"/>
      <c r="N713" s="36"/>
      <c r="O713" s="36"/>
    </row>
    <row r="714">
      <c r="A714" s="37"/>
      <c r="B714" s="37"/>
      <c r="C714" s="37"/>
      <c r="D714" s="37"/>
      <c r="E714" s="37"/>
      <c r="F714" s="37"/>
      <c r="G714" s="37"/>
      <c r="H714" s="36"/>
      <c r="I714" s="36"/>
      <c r="J714" s="36"/>
      <c r="K714" s="36"/>
      <c r="L714" s="37"/>
      <c r="M714" s="36"/>
      <c r="N714" s="36"/>
      <c r="O714" s="36"/>
    </row>
    <row r="715">
      <c r="A715" s="37"/>
      <c r="B715" s="37"/>
      <c r="C715" s="37"/>
      <c r="D715" s="37"/>
      <c r="E715" s="37"/>
      <c r="F715" s="37"/>
      <c r="G715" s="37"/>
      <c r="H715" s="36"/>
      <c r="I715" s="36"/>
      <c r="J715" s="36"/>
      <c r="K715" s="36"/>
      <c r="L715" s="37"/>
      <c r="M715" s="36"/>
      <c r="N715" s="36"/>
      <c r="O715" s="36"/>
    </row>
    <row r="716">
      <c r="A716" s="37"/>
      <c r="B716" s="37"/>
      <c r="C716" s="37"/>
      <c r="D716" s="37"/>
      <c r="E716" s="37"/>
      <c r="F716" s="37"/>
      <c r="G716" s="37"/>
      <c r="H716" s="36"/>
      <c r="I716" s="36"/>
      <c r="J716" s="36"/>
      <c r="K716" s="36"/>
      <c r="L716" s="37"/>
      <c r="M716" s="36"/>
      <c r="N716" s="36"/>
      <c r="O716" s="36"/>
    </row>
    <row r="717">
      <c r="A717" s="37"/>
      <c r="B717" s="37"/>
      <c r="C717" s="37"/>
      <c r="D717" s="37"/>
      <c r="E717" s="37"/>
      <c r="F717" s="37"/>
      <c r="G717" s="37"/>
      <c r="H717" s="36"/>
      <c r="I717" s="36"/>
      <c r="J717" s="36"/>
      <c r="K717" s="36"/>
      <c r="L717" s="37"/>
      <c r="M717" s="36"/>
      <c r="N717" s="36"/>
      <c r="O717" s="36"/>
    </row>
    <row r="718">
      <c r="A718" s="37"/>
      <c r="B718" s="37"/>
      <c r="C718" s="37"/>
      <c r="D718" s="37"/>
      <c r="E718" s="37"/>
      <c r="F718" s="37"/>
      <c r="G718" s="37"/>
      <c r="H718" s="36"/>
      <c r="I718" s="36"/>
      <c r="J718" s="36"/>
      <c r="K718" s="36"/>
      <c r="L718" s="37"/>
      <c r="M718" s="36"/>
      <c r="N718" s="36"/>
      <c r="O718" s="36"/>
    </row>
    <row r="719">
      <c r="A719" s="37"/>
      <c r="B719" s="37"/>
      <c r="C719" s="37"/>
      <c r="D719" s="37"/>
      <c r="E719" s="37"/>
      <c r="F719" s="37"/>
      <c r="G719" s="37"/>
      <c r="H719" s="36"/>
      <c r="I719" s="36"/>
      <c r="J719" s="36"/>
      <c r="K719" s="36"/>
      <c r="L719" s="37"/>
      <c r="M719" s="36"/>
      <c r="N719" s="36"/>
      <c r="O719" s="36"/>
    </row>
    <row r="720">
      <c r="A720" s="37"/>
      <c r="B720" s="37"/>
      <c r="C720" s="37"/>
      <c r="D720" s="37"/>
      <c r="E720" s="37"/>
      <c r="F720" s="37"/>
      <c r="G720" s="37"/>
      <c r="H720" s="36"/>
      <c r="I720" s="36"/>
      <c r="J720" s="36"/>
      <c r="K720" s="36"/>
      <c r="L720" s="37"/>
      <c r="M720" s="36"/>
      <c r="N720" s="36"/>
      <c r="O720" s="36"/>
    </row>
    <row r="721">
      <c r="A721" s="37"/>
      <c r="B721" s="37"/>
      <c r="C721" s="37"/>
      <c r="D721" s="37"/>
      <c r="E721" s="37"/>
      <c r="F721" s="37"/>
      <c r="G721" s="37"/>
      <c r="H721" s="36"/>
      <c r="I721" s="36"/>
      <c r="J721" s="36"/>
      <c r="K721" s="36"/>
      <c r="L721" s="37"/>
      <c r="M721" s="36"/>
      <c r="N721" s="36"/>
      <c r="O721" s="36"/>
    </row>
    <row r="722">
      <c r="A722" s="37"/>
      <c r="B722" s="37"/>
      <c r="C722" s="37"/>
      <c r="D722" s="37"/>
      <c r="E722" s="37"/>
      <c r="F722" s="37"/>
      <c r="G722" s="37"/>
      <c r="H722" s="36"/>
      <c r="I722" s="36"/>
      <c r="J722" s="36"/>
      <c r="K722" s="36"/>
      <c r="L722" s="37"/>
      <c r="M722" s="36"/>
      <c r="N722" s="36"/>
      <c r="O722" s="36"/>
    </row>
    <row r="723">
      <c r="A723" s="37"/>
      <c r="B723" s="37"/>
      <c r="C723" s="37"/>
      <c r="D723" s="37"/>
      <c r="E723" s="37"/>
      <c r="F723" s="37"/>
      <c r="G723" s="37"/>
      <c r="H723" s="36"/>
      <c r="I723" s="36"/>
      <c r="J723" s="36"/>
      <c r="K723" s="36"/>
      <c r="L723" s="37"/>
      <c r="M723" s="36"/>
      <c r="N723" s="36"/>
      <c r="O723" s="36"/>
    </row>
    <row r="724">
      <c r="A724" s="37"/>
      <c r="B724" s="37"/>
      <c r="C724" s="37"/>
      <c r="D724" s="37"/>
      <c r="E724" s="37"/>
      <c r="F724" s="37"/>
      <c r="G724" s="37"/>
      <c r="H724" s="36"/>
      <c r="I724" s="36"/>
      <c r="J724" s="36"/>
      <c r="K724" s="36"/>
      <c r="L724" s="37"/>
      <c r="M724" s="36"/>
      <c r="N724" s="36"/>
      <c r="O724" s="36"/>
    </row>
    <row r="725">
      <c r="A725" s="37"/>
      <c r="B725" s="37"/>
      <c r="C725" s="37"/>
      <c r="D725" s="37"/>
      <c r="E725" s="37"/>
      <c r="F725" s="37"/>
      <c r="G725" s="37"/>
      <c r="H725" s="36"/>
      <c r="I725" s="36"/>
      <c r="J725" s="36"/>
      <c r="K725" s="36"/>
      <c r="L725" s="37"/>
      <c r="M725" s="36"/>
      <c r="N725" s="36"/>
      <c r="O725" s="36"/>
    </row>
    <row r="726">
      <c r="A726" s="37"/>
      <c r="B726" s="37"/>
      <c r="C726" s="37"/>
      <c r="D726" s="37"/>
      <c r="E726" s="37"/>
      <c r="F726" s="37"/>
      <c r="G726" s="37"/>
      <c r="H726" s="36"/>
      <c r="I726" s="36"/>
      <c r="J726" s="36"/>
      <c r="K726" s="36"/>
      <c r="L726" s="37"/>
      <c r="M726" s="36"/>
      <c r="N726" s="36"/>
      <c r="O726" s="36"/>
    </row>
    <row r="727">
      <c r="A727" s="37"/>
      <c r="B727" s="37"/>
      <c r="C727" s="37"/>
      <c r="D727" s="37"/>
      <c r="E727" s="37"/>
      <c r="F727" s="37"/>
      <c r="G727" s="37"/>
      <c r="H727" s="36"/>
      <c r="I727" s="36"/>
      <c r="J727" s="36"/>
      <c r="K727" s="36"/>
      <c r="L727" s="37"/>
      <c r="M727" s="36"/>
      <c r="N727" s="36"/>
      <c r="O727" s="36"/>
    </row>
    <row r="728">
      <c r="A728" s="37"/>
      <c r="B728" s="37"/>
      <c r="C728" s="37"/>
      <c r="D728" s="37"/>
      <c r="E728" s="37"/>
      <c r="F728" s="37"/>
      <c r="G728" s="37"/>
      <c r="H728" s="36"/>
      <c r="I728" s="36"/>
      <c r="J728" s="36"/>
      <c r="K728" s="36"/>
      <c r="L728" s="37"/>
      <c r="M728" s="36"/>
      <c r="N728" s="36"/>
      <c r="O728" s="36"/>
    </row>
    <row r="729">
      <c r="A729" s="37"/>
      <c r="B729" s="37"/>
      <c r="C729" s="37"/>
      <c r="D729" s="37"/>
      <c r="E729" s="37"/>
      <c r="F729" s="37"/>
      <c r="G729" s="37"/>
      <c r="H729" s="36"/>
      <c r="I729" s="36"/>
      <c r="J729" s="36"/>
      <c r="K729" s="36"/>
      <c r="L729" s="37"/>
      <c r="M729" s="36"/>
      <c r="N729" s="36"/>
      <c r="O729" s="36"/>
    </row>
    <row r="730">
      <c r="A730" s="37"/>
      <c r="B730" s="37"/>
      <c r="C730" s="37"/>
      <c r="D730" s="37"/>
      <c r="E730" s="37"/>
      <c r="F730" s="37"/>
      <c r="G730" s="37"/>
      <c r="H730" s="36"/>
      <c r="I730" s="36"/>
      <c r="J730" s="36"/>
      <c r="K730" s="36"/>
      <c r="L730" s="37"/>
      <c r="M730" s="36"/>
      <c r="N730" s="36"/>
      <c r="O730" s="36"/>
    </row>
    <row r="731">
      <c r="A731" s="37"/>
      <c r="B731" s="37"/>
      <c r="C731" s="37"/>
      <c r="D731" s="37"/>
      <c r="E731" s="37"/>
      <c r="F731" s="37"/>
      <c r="G731" s="37"/>
      <c r="H731" s="36"/>
      <c r="I731" s="36"/>
      <c r="J731" s="36"/>
      <c r="K731" s="36"/>
      <c r="L731" s="37"/>
      <c r="M731" s="36"/>
      <c r="N731" s="36"/>
      <c r="O731" s="36"/>
    </row>
    <row r="732">
      <c r="A732" s="37"/>
      <c r="B732" s="37"/>
      <c r="C732" s="37"/>
      <c r="D732" s="37"/>
      <c r="E732" s="37"/>
      <c r="F732" s="37"/>
      <c r="G732" s="37"/>
      <c r="H732" s="36"/>
      <c r="I732" s="36"/>
      <c r="J732" s="36"/>
      <c r="K732" s="36"/>
      <c r="L732" s="37"/>
      <c r="M732" s="36"/>
      <c r="N732" s="36"/>
      <c r="O732" s="36"/>
    </row>
    <row r="733">
      <c r="A733" s="37"/>
      <c r="B733" s="37"/>
      <c r="C733" s="37"/>
      <c r="D733" s="37"/>
      <c r="E733" s="37"/>
      <c r="F733" s="37"/>
      <c r="G733" s="37"/>
      <c r="H733" s="36"/>
      <c r="I733" s="36"/>
      <c r="J733" s="36"/>
      <c r="K733" s="36"/>
      <c r="L733" s="37"/>
      <c r="M733" s="36"/>
      <c r="N733" s="36"/>
      <c r="O733" s="36"/>
    </row>
    <row r="734">
      <c r="A734" s="37"/>
      <c r="B734" s="37"/>
      <c r="C734" s="37"/>
      <c r="D734" s="37"/>
      <c r="E734" s="37"/>
      <c r="F734" s="37"/>
      <c r="G734" s="37"/>
      <c r="H734" s="36"/>
      <c r="I734" s="36"/>
      <c r="J734" s="36"/>
      <c r="K734" s="36"/>
      <c r="L734" s="37"/>
      <c r="M734" s="36"/>
      <c r="N734" s="36"/>
      <c r="O734" s="36"/>
    </row>
    <row r="735">
      <c r="A735" s="37"/>
      <c r="B735" s="37"/>
      <c r="C735" s="37"/>
      <c r="D735" s="37"/>
      <c r="E735" s="37"/>
      <c r="F735" s="37"/>
      <c r="G735" s="37"/>
      <c r="H735" s="36"/>
      <c r="I735" s="36"/>
      <c r="J735" s="36"/>
      <c r="K735" s="36"/>
      <c r="L735" s="37"/>
      <c r="M735" s="36"/>
      <c r="N735" s="36"/>
      <c r="O735" s="36"/>
    </row>
    <row r="736">
      <c r="A736" s="37"/>
      <c r="B736" s="37"/>
      <c r="C736" s="37"/>
      <c r="D736" s="37"/>
      <c r="E736" s="37"/>
      <c r="F736" s="37"/>
      <c r="G736" s="37"/>
      <c r="H736" s="36"/>
      <c r="I736" s="36"/>
      <c r="J736" s="36"/>
      <c r="K736" s="36"/>
      <c r="L736" s="37"/>
      <c r="M736" s="36"/>
      <c r="N736" s="36"/>
      <c r="O736" s="36"/>
    </row>
    <row r="737">
      <c r="A737" s="37"/>
      <c r="B737" s="37"/>
      <c r="C737" s="37"/>
      <c r="D737" s="37"/>
      <c r="E737" s="37"/>
      <c r="F737" s="37"/>
      <c r="G737" s="37"/>
      <c r="H737" s="36"/>
      <c r="I737" s="36"/>
      <c r="J737" s="36"/>
      <c r="K737" s="36"/>
      <c r="L737" s="37"/>
      <c r="M737" s="36"/>
      <c r="N737" s="36"/>
      <c r="O737" s="36"/>
    </row>
    <row r="738">
      <c r="A738" s="37"/>
      <c r="B738" s="37"/>
      <c r="C738" s="37"/>
      <c r="D738" s="37"/>
      <c r="E738" s="37"/>
      <c r="F738" s="37"/>
      <c r="G738" s="37"/>
      <c r="H738" s="36"/>
      <c r="I738" s="36"/>
      <c r="J738" s="36"/>
      <c r="K738" s="36"/>
      <c r="L738" s="37"/>
      <c r="M738" s="36"/>
      <c r="N738" s="36"/>
      <c r="O738" s="36"/>
    </row>
    <row r="739">
      <c r="A739" s="37"/>
      <c r="B739" s="37"/>
      <c r="C739" s="37"/>
      <c r="D739" s="37"/>
      <c r="E739" s="37"/>
      <c r="F739" s="37"/>
      <c r="G739" s="37"/>
      <c r="H739" s="36"/>
      <c r="I739" s="36"/>
      <c r="J739" s="36"/>
      <c r="K739" s="36"/>
      <c r="L739" s="37"/>
      <c r="M739" s="36"/>
      <c r="N739" s="36"/>
      <c r="O739" s="36"/>
    </row>
    <row r="740">
      <c r="A740" s="37"/>
      <c r="B740" s="37"/>
      <c r="C740" s="37"/>
      <c r="D740" s="37"/>
      <c r="E740" s="37"/>
      <c r="F740" s="37"/>
      <c r="G740" s="37"/>
      <c r="H740" s="36"/>
      <c r="I740" s="36"/>
      <c r="J740" s="36"/>
      <c r="K740" s="36"/>
      <c r="L740" s="37"/>
      <c r="M740" s="36"/>
      <c r="N740" s="36"/>
      <c r="O740" s="36"/>
    </row>
    <row r="741">
      <c r="A741" s="37"/>
      <c r="B741" s="37"/>
      <c r="C741" s="37"/>
      <c r="D741" s="37"/>
      <c r="E741" s="37"/>
      <c r="F741" s="37"/>
      <c r="G741" s="37"/>
      <c r="H741" s="36"/>
      <c r="I741" s="36"/>
      <c r="J741" s="36"/>
      <c r="K741" s="36"/>
      <c r="L741" s="37"/>
      <c r="M741" s="36"/>
      <c r="N741" s="36"/>
      <c r="O741" s="36"/>
    </row>
    <row r="742">
      <c r="A742" s="37"/>
      <c r="B742" s="37"/>
      <c r="C742" s="37"/>
      <c r="D742" s="37"/>
      <c r="E742" s="37"/>
      <c r="F742" s="37"/>
      <c r="G742" s="37"/>
      <c r="H742" s="36"/>
      <c r="I742" s="36"/>
      <c r="J742" s="36"/>
      <c r="K742" s="36"/>
      <c r="L742" s="37"/>
      <c r="M742" s="36"/>
      <c r="N742" s="36"/>
      <c r="O742" s="36"/>
    </row>
    <row r="743">
      <c r="A743" s="37"/>
      <c r="B743" s="37"/>
      <c r="C743" s="37"/>
      <c r="D743" s="37"/>
      <c r="E743" s="37"/>
      <c r="F743" s="37"/>
      <c r="G743" s="37"/>
      <c r="H743" s="36"/>
      <c r="I743" s="36"/>
      <c r="J743" s="36"/>
      <c r="K743" s="36"/>
      <c r="L743" s="37"/>
      <c r="M743" s="36"/>
      <c r="N743" s="36"/>
      <c r="O743" s="36"/>
    </row>
    <row r="744">
      <c r="A744" s="37"/>
      <c r="B744" s="37"/>
      <c r="C744" s="37"/>
      <c r="D744" s="37"/>
      <c r="E744" s="37"/>
      <c r="F744" s="37"/>
      <c r="G744" s="37"/>
      <c r="H744" s="36"/>
      <c r="I744" s="36"/>
      <c r="J744" s="36"/>
      <c r="K744" s="36"/>
      <c r="L744" s="37"/>
      <c r="M744" s="36"/>
      <c r="N744" s="36"/>
      <c r="O744" s="36"/>
    </row>
    <row r="745">
      <c r="A745" s="37"/>
      <c r="B745" s="37"/>
      <c r="C745" s="37"/>
      <c r="D745" s="37"/>
      <c r="E745" s="37"/>
      <c r="F745" s="37"/>
      <c r="G745" s="37"/>
      <c r="H745" s="36"/>
      <c r="I745" s="36"/>
      <c r="J745" s="36"/>
      <c r="K745" s="36"/>
      <c r="L745" s="37"/>
      <c r="M745" s="36"/>
      <c r="N745" s="36"/>
      <c r="O745" s="36"/>
    </row>
    <row r="746">
      <c r="A746" s="37"/>
      <c r="B746" s="37"/>
      <c r="C746" s="37"/>
      <c r="D746" s="37"/>
      <c r="E746" s="37"/>
      <c r="F746" s="37"/>
      <c r="G746" s="37"/>
      <c r="H746" s="36"/>
      <c r="I746" s="36"/>
      <c r="J746" s="36"/>
      <c r="K746" s="36"/>
      <c r="L746" s="37"/>
      <c r="M746" s="36"/>
      <c r="N746" s="36"/>
      <c r="O746" s="36"/>
    </row>
    <row r="747">
      <c r="A747" s="37"/>
      <c r="B747" s="37"/>
      <c r="C747" s="37"/>
      <c r="D747" s="37"/>
      <c r="E747" s="37"/>
      <c r="F747" s="37"/>
      <c r="G747" s="37"/>
      <c r="H747" s="36"/>
      <c r="I747" s="36"/>
      <c r="J747" s="36"/>
      <c r="K747" s="36"/>
      <c r="L747" s="37"/>
      <c r="M747" s="36"/>
      <c r="N747" s="36"/>
      <c r="O747" s="36"/>
    </row>
    <row r="748">
      <c r="A748" s="37"/>
      <c r="B748" s="37"/>
      <c r="C748" s="37"/>
      <c r="D748" s="37"/>
      <c r="E748" s="37"/>
      <c r="F748" s="37"/>
      <c r="G748" s="37"/>
      <c r="H748" s="36"/>
      <c r="I748" s="36"/>
      <c r="J748" s="36"/>
      <c r="K748" s="36"/>
      <c r="L748" s="37"/>
      <c r="M748" s="36"/>
      <c r="N748" s="36"/>
      <c r="O748" s="36"/>
    </row>
    <row r="749">
      <c r="A749" s="37"/>
      <c r="B749" s="37"/>
      <c r="C749" s="37"/>
      <c r="D749" s="37"/>
      <c r="E749" s="37"/>
      <c r="F749" s="37"/>
      <c r="G749" s="37"/>
      <c r="H749" s="36"/>
      <c r="I749" s="36"/>
      <c r="J749" s="36"/>
      <c r="K749" s="36"/>
      <c r="L749" s="37"/>
      <c r="M749" s="36"/>
      <c r="N749" s="36"/>
      <c r="O749" s="36"/>
    </row>
    <row r="750">
      <c r="A750" s="37"/>
      <c r="B750" s="37"/>
      <c r="C750" s="37"/>
      <c r="D750" s="37"/>
      <c r="E750" s="37"/>
      <c r="F750" s="37"/>
      <c r="G750" s="37"/>
      <c r="H750" s="36"/>
      <c r="I750" s="36"/>
      <c r="J750" s="36"/>
      <c r="K750" s="36"/>
      <c r="L750" s="37"/>
      <c r="M750" s="36"/>
      <c r="N750" s="36"/>
      <c r="O750" s="36"/>
    </row>
    <row r="751">
      <c r="A751" s="37"/>
      <c r="B751" s="37"/>
      <c r="C751" s="37"/>
      <c r="D751" s="37"/>
      <c r="E751" s="37"/>
      <c r="F751" s="37"/>
      <c r="G751" s="37"/>
      <c r="H751" s="36"/>
      <c r="I751" s="36"/>
      <c r="J751" s="36"/>
      <c r="K751" s="36"/>
      <c r="L751" s="37"/>
      <c r="M751" s="36"/>
      <c r="N751" s="36"/>
      <c r="O751" s="36"/>
    </row>
    <row r="752">
      <c r="A752" s="37"/>
      <c r="B752" s="37"/>
      <c r="C752" s="37"/>
      <c r="D752" s="37"/>
      <c r="E752" s="37"/>
      <c r="F752" s="37"/>
      <c r="G752" s="37"/>
      <c r="H752" s="36"/>
      <c r="I752" s="36"/>
      <c r="J752" s="36"/>
      <c r="K752" s="36"/>
      <c r="L752" s="37"/>
      <c r="M752" s="36"/>
      <c r="N752" s="36"/>
      <c r="O752" s="36"/>
    </row>
    <row r="753">
      <c r="A753" s="37"/>
      <c r="B753" s="37"/>
      <c r="C753" s="37"/>
      <c r="D753" s="37"/>
      <c r="E753" s="37"/>
      <c r="F753" s="37"/>
      <c r="G753" s="37"/>
      <c r="H753" s="36"/>
      <c r="I753" s="36"/>
      <c r="J753" s="36"/>
      <c r="K753" s="36"/>
      <c r="L753" s="37"/>
      <c r="M753" s="36"/>
      <c r="N753" s="36"/>
      <c r="O753" s="36"/>
    </row>
    <row r="754">
      <c r="A754" s="37"/>
      <c r="B754" s="37"/>
      <c r="C754" s="37"/>
      <c r="D754" s="37"/>
      <c r="E754" s="37"/>
      <c r="F754" s="37"/>
      <c r="G754" s="37"/>
      <c r="H754" s="36"/>
      <c r="I754" s="36"/>
      <c r="J754" s="36"/>
      <c r="K754" s="36"/>
      <c r="L754" s="37"/>
      <c r="M754" s="36"/>
      <c r="N754" s="36"/>
      <c r="O754" s="36"/>
    </row>
    <row r="755">
      <c r="A755" s="37"/>
      <c r="B755" s="37"/>
      <c r="C755" s="37"/>
      <c r="D755" s="37"/>
      <c r="E755" s="37"/>
      <c r="F755" s="37"/>
      <c r="G755" s="37"/>
      <c r="H755" s="36"/>
      <c r="I755" s="36"/>
      <c r="J755" s="36"/>
      <c r="K755" s="36"/>
      <c r="L755" s="37"/>
      <c r="M755" s="36"/>
      <c r="N755" s="36"/>
      <c r="O755" s="36"/>
    </row>
    <row r="756">
      <c r="A756" s="37"/>
      <c r="B756" s="37"/>
      <c r="C756" s="37"/>
      <c r="D756" s="37"/>
      <c r="E756" s="37"/>
      <c r="F756" s="37"/>
      <c r="G756" s="37"/>
      <c r="H756" s="36"/>
      <c r="I756" s="36"/>
      <c r="J756" s="36"/>
      <c r="K756" s="36"/>
      <c r="L756" s="37"/>
      <c r="M756" s="36"/>
      <c r="N756" s="36"/>
      <c r="O756" s="36"/>
    </row>
    <row r="757">
      <c r="A757" s="37"/>
      <c r="B757" s="37"/>
      <c r="C757" s="37"/>
      <c r="D757" s="37"/>
      <c r="E757" s="37"/>
      <c r="F757" s="37"/>
      <c r="G757" s="37"/>
      <c r="H757" s="36"/>
      <c r="I757" s="36"/>
      <c r="J757" s="36"/>
      <c r="K757" s="36"/>
      <c r="L757" s="37"/>
      <c r="M757" s="36"/>
      <c r="N757" s="36"/>
      <c r="O757" s="36"/>
    </row>
    <row r="758">
      <c r="A758" s="37"/>
      <c r="B758" s="37"/>
      <c r="C758" s="37"/>
      <c r="D758" s="37"/>
      <c r="E758" s="37"/>
      <c r="F758" s="37"/>
      <c r="G758" s="37"/>
      <c r="H758" s="36"/>
      <c r="I758" s="36"/>
      <c r="J758" s="36"/>
      <c r="K758" s="36"/>
      <c r="L758" s="37"/>
      <c r="M758" s="36"/>
      <c r="N758" s="36"/>
      <c r="O758" s="36"/>
    </row>
    <row r="759">
      <c r="A759" s="37"/>
      <c r="B759" s="37"/>
      <c r="C759" s="37"/>
      <c r="D759" s="37"/>
      <c r="E759" s="37"/>
      <c r="F759" s="37"/>
      <c r="G759" s="37"/>
      <c r="H759" s="36"/>
      <c r="I759" s="36"/>
      <c r="J759" s="36"/>
      <c r="K759" s="36"/>
      <c r="L759" s="37"/>
      <c r="M759" s="36"/>
      <c r="N759" s="36"/>
      <c r="O759" s="36"/>
    </row>
    <row r="760">
      <c r="A760" s="37"/>
      <c r="B760" s="37"/>
      <c r="C760" s="37"/>
      <c r="D760" s="37"/>
      <c r="E760" s="37"/>
      <c r="F760" s="37"/>
      <c r="G760" s="37"/>
      <c r="H760" s="36"/>
      <c r="I760" s="36"/>
      <c r="J760" s="36"/>
      <c r="K760" s="36"/>
      <c r="L760" s="37"/>
      <c r="M760" s="36"/>
      <c r="N760" s="36"/>
      <c r="O760" s="36"/>
    </row>
    <row r="761">
      <c r="A761" s="37"/>
      <c r="B761" s="37"/>
      <c r="C761" s="37"/>
      <c r="D761" s="37"/>
      <c r="E761" s="37"/>
      <c r="F761" s="37"/>
      <c r="G761" s="37"/>
      <c r="H761" s="36"/>
      <c r="I761" s="36"/>
      <c r="J761" s="36"/>
      <c r="K761" s="36"/>
      <c r="L761" s="37"/>
      <c r="M761" s="36"/>
      <c r="N761" s="36"/>
      <c r="O761" s="36"/>
    </row>
    <row r="762">
      <c r="A762" s="37"/>
      <c r="B762" s="37"/>
      <c r="C762" s="37"/>
      <c r="D762" s="37"/>
      <c r="E762" s="37"/>
      <c r="F762" s="37"/>
      <c r="G762" s="37"/>
      <c r="H762" s="36"/>
      <c r="I762" s="36"/>
      <c r="J762" s="36"/>
      <c r="K762" s="36"/>
      <c r="L762" s="37"/>
      <c r="M762" s="36"/>
      <c r="N762" s="36"/>
      <c r="O762" s="36"/>
    </row>
    <row r="763">
      <c r="A763" s="37"/>
      <c r="B763" s="37"/>
      <c r="C763" s="37"/>
      <c r="D763" s="37"/>
      <c r="E763" s="37"/>
      <c r="F763" s="37"/>
      <c r="G763" s="37"/>
      <c r="H763" s="36"/>
      <c r="I763" s="36"/>
      <c r="J763" s="36"/>
      <c r="K763" s="36"/>
      <c r="L763" s="37"/>
      <c r="M763" s="36"/>
      <c r="N763" s="36"/>
      <c r="O763" s="36"/>
    </row>
    <row r="764">
      <c r="A764" s="37"/>
      <c r="B764" s="37"/>
      <c r="C764" s="37"/>
      <c r="D764" s="37"/>
      <c r="E764" s="37"/>
      <c r="F764" s="37"/>
      <c r="G764" s="37"/>
      <c r="H764" s="36"/>
      <c r="I764" s="36"/>
      <c r="J764" s="36"/>
      <c r="K764" s="36"/>
      <c r="L764" s="37"/>
      <c r="M764" s="36"/>
      <c r="N764" s="36"/>
      <c r="O764" s="36"/>
    </row>
    <row r="765">
      <c r="A765" s="37"/>
      <c r="B765" s="37"/>
      <c r="C765" s="37"/>
      <c r="D765" s="37"/>
      <c r="E765" s="37"/>
      <c r="F765" s="37"/>
      <c r="G765" s="37"/>
      <c r="H765" s="36"/>
      <c r="I765" s="36"/>
      <c r="J765" s="36"/>
      <c r="K765" s="36"/>
      <c r="L765" s="37"/>
      <c r="M765" s="36"/>
      <c r="N765" s="36"/>
      <c r="O765" s="36"/>
    </row>
    <row r="766">
      <c r="A766" s="37"/>
      <c r="B766" s="37"/>
      <c r="C766" s="37"/>
      <c r="D766" s="37"/>
      <c r="E766" s="37"/>
      <c r="F766" s="37"/>
      <c r="G766" s="37"/>
      <c r="H766" s="36"/>
      <c r="I766" s="36"/>
      <c r="J766" s="36"/>
      <c r="K766" s="36"/>
      <c r="L766" s="37"/>
      <c r="M766" s="36"/>
      <c r="N766" s="36"/>
      <c r="O766" s="36"/>
    </row>
    <row r="767">
      <c r="A767" s="37"/>
      <c r="B767" s="37"/>
      <c r="C767" s="37"/>
      <c r="D767" s="37"/>
      <c r="E767" s="37"/>
      <c r="F767" s="37"/>
      <c r="G767" s="37"/>
      <c r="H767" s="36"/>
      <c r="I767" s="36"/>
      <c r="J767" s="36"/>
      <c r="K767" s="36"/>
      <c r="L767" s="37"/>
      <c r="M767" s="36"/>
      <c r="N767" s="36"/>
      <c r="O767" s="36"/>
    </row>
    <row r="768">
      <c r="A768" s="37"/>
      <c r="B768" s="37"/>
      <c r="C768" s="37"/>
      <c r="D768" s="37"/>
      <c r="E768" s="37"/>
      <c r="F768" s="37"/>
      <c r="G768" s="37"/>
      <c r="H768" s="36"/>
      <c r="I768" s="36"/>
      <c r="J768" s="36"/>
      <c r="K768" s="36"/>
      <c r="L768" s="37"/>
      <c r="M768" s="36"/>
      <c r="N768" s="36"/>
      <c r="O768" s="36"/>
    </row>
    <row r="769">
      <c r="A769" s="37"/>
      <c r="B769" s="37"/>
      <c r="C769" s="37"/>
      <c r="D769" s="37"/>
      <c r="E769" s="37"/>
      <c r="F769" s="37"/>
      <c r="G769" s="37"/>
      <c r="H769" s="36"/>
      <c r="I769" s="36"/>
      <c r="J769" s="36"/>
      <c r="K769" s="36"/>
      <c r="L769" s="37"/>
      <c r="M769" s="36"/>
      <c r="N769" s="36"/>
      <c r="O769" s="36"/>
    </row>
    <row r="770">
      <c r="A770" s="37"/>
      <c r="B770" s="37"/>
      <c r="C770" s="37"/>
      <c r="D770" s="37"/>
      <c r="E770" s="37"/>
      <c r="F770" s="37"/>
      <c r="G770" s="37"/>
      <c r="H770" s="36"/>
      <c r="I770" s="36"/>
      <c r="J770" s="36"/>
      <c r="K770" s="36"/>
      <c r="L770" s="37"/>
      <c r="M770" s="36"/>
      <c r="N770" s="36"/>
      <c r="O770" s="36"/>
    </row>
    <row r="771">
      <c r="A771" s="37"/>
      <c r="B771" s="37"/>
      <c r="C771" s="37"/>
      <c r="D771" s="37"/>
      <c r="E771" s="37"/>
      <c r="F771" s="37"/>
      <c r="G771" s="37"/>
      <c r="H771" s="36"/>
      <c r="I771" s="36"/>
      <c r="J771" s="36"/>
      <c r="K771" s="36"/>
      <c r="L771" s="37"/>
      <c r="M771" s="36"/>
      <c r="N771" s="36"/>
      <c r="O771" s="36"/>
    </row>
    <row r="772">
      <c r="A772" s="37"/>
      <c r="B772" s="37"/>
      <c r="C772" s="37"/>
      <c r="D772" s="37"/>
      <c r="E772" s="37"/>
      <c r="F772" s="37"/>
      <c r="G772" s="37"/>
      <c r="H772" s="36"/>
      <c r="I772" s="36"/>
      <c r="J772" s="36"/>
      <c r="K772" s="36"/>
      <c r="L772" s="37"/>
      <c r="M772" s="36"/>
      <c r="N772" s="36"/>
      <c r="O772" s="36"/>
    </row>
    <row r="773">
      <c r="A773" s="37"/>
      <c r="B773" s="37"/>
      <c r="C773" s="37"/>
      <c r="D773" s="37"/>
      <c r="E773" s="37"/>
      <c r="F773" s="37"/>
      <c r="G773" s="37"/>
      <c r="H773" s="36"/>
      <c r="I773" s="36"/>
      <c r="J773" s="36"/>
      <c r="K773" s="36"/>
      <c r="L773" s="37"/>
      <c r="M773" s="36"/>
      <c r="N773" s="36"/>
      <c r="O773" s="36"/>
    </row>
    <row r="774">
      <c r="A774" s="37"/>
      <c r="B774" s="37"/>
      <c r="C774" s="37"/>
      <c r="D774" s="37"/>
      <c r="E774" s="37"/>
      <c r="F774" s="37"/>
      <c r="G774" s="37"/>
      <c r="H774" s="36"/>
      <c r="I774" s="36"/>
      <c r="J774" s="36"/>
      <c r="K774" s="36"/>
      <c r="L774" s="37"/>
      <c r="M774" s="36"/>
      <c r="N774" s="36"/>
      <c r="O774" s="36"/>
    </row>
    <row r="775">
      <c r="A775" s="37"/>
      <c r="B775" s="37"/>
      <c r="C775" s="37"/>
      <c r="D775" s="37"/>
      <c r="E775" s="37"/>
      <c r="F775" s="37"/>
      <c r="G775" s="37"/>
      <c r="H775" s="36"/>
      <c r="I775" s="36"/>
      <c r="J775" s="36"/>
      <c r="K775" s="36"/>
      <c r="L775" s="37"/>
      <c r="M775" s="36"/>
      <c r="N775" s="36"/>
      <c r="O775" s="36"/>
    </row>
    <row r="776">
      <c r="A776" s="37"/>
      <c r="B776" s="37"/>
      <c r="C776" s="37"/>
      <c r="D776" s="37"/>
      <c r="E776" s="37"/>
      <c r="F776" s="37"/>
      <c r="G776" s="37"/>
      <c r="H776" s="36"/>
      <c r="I776" s="36"/>
      <c r="J776" s="36"/>
      <c r="K776" s="36"/>
      <c r="L776" s="37"/>
      <c r="M776" s="36"/>
      <c r="N776" s="36"/>
      <c r="O776" s="36"/>
    </row>
    <row r="777">
      <c r="A777" s="37"/>
      <c r="B777" s="37"/>
      <c r="C777" s="37"/>
      <c r="D777" s="37"/>
      <c r="E777" s="37"/>
      <c r="F777" s="37"/>
      <c r="G777" s="37"/>
      <c r="H777" s="36"/>
      <c r="I777" s="36"/>
      <c r="J777" s="36"/>
      <c r="K777" s="36"/>
      <c r="L777" s="37"/>
      <c r="M777" s="36"/>
      <c r="N777" s="36"/>
      <c r="O777" s="36"/>
    </row>
    <row r="778">
      <c r="A778" s="37"/>
      <c r="B778" s="37"/>
      <c r="C778" s="37"/>
      <c r="D778" s="37"/>
      <c r="E778" s="37"/>
      <c r="F778" s="37"/>
      <c r="G778" s="37"/>
      <c r="H778" s="36"/>
      <c r="I778" s="36"/>
      <c r="J778" s="36"/>
      <c r="K778" s="36"/>
      <c r="L778" s="37"/>
      <c r="M778" s="36"/>
      <c r="N778" s="36"/>
      <c r="O778" s="36"/>
    </row>
    <row r="779">
      <c r="A779" s="37"/>
      <c r="B779" s="37"/>
      <c r="C779" s="37"/>
      <c r="D779" s="37"/>
      <c r="E779" s="37"/>
      <c r="F779" s="37"/>
      <c r="G779" s="37"/>
      <c r="H779" s="36"/>
      <c r="I779" s="36"/>
      <c r="J779" s="36"/>
      <c r="K779" s="36"/>
      <c r="L779" s="37"/>
      <c r="M779" s="36"/>
      <c r="N779" s="36"/>
      <c r="O779" s="36"/>
    </row>
    <row r="780">
      <c r="A780" s="37"/>
      <c r="B780" s="37"/>
      <c r="C780" s="37"/>
      <c r="D780" s="37"/>
      <c r="E780" s="37"/>
      <c r="F780" s="37"/>
      <c r="G780" s="37"/>
      <c r="H780" s="36"/>
      <c r="I780" s="36"/>
      <c r="J780" s="36"/>
      <c r="K780" s="36"/>
      <c r="L780" s="37"/>
      <c r="M780" s="36"/>
      <c r="N780" s="36"/>
      <c r="O780" s="36"/>
    </row>
    <row r="781">
      <c r="A781" s="37"/>
      <c r="B781" s="37"/>
      <c r="C781" s="37"/>
      <c r="D781" s="37"/>
      <c r="E781" s="37"/>
      <c r="F781" s="37"/>
      <c r="G781" s="37"/>
      <c r="H781" s="36"/>
      <c r="I781" s="36"/>
      <c r="J781" s="36"/>
      <c r="K781" s="36"/>
      <c r="L781" s="37"/>
      <c r="M781" s="36"/>
      <c r="N781" s="36"/>
      <c r="O781" s="36"/>
    </row>
    <row r="782">
      <c r="A782" s="37"/>
      <c r="B782" s="37"/>
      <c r="C782" s="37"/>
      <c r="D782" s="37"/>
      <c r="E782" s="37"/>
      <c r="F782" s="37"/>
      <c r="G782" s="37"/>
      <c r="H782" s="36"/>
      <c r="I782" s="36"/>
      <c r="J782" s="36"/>
      <c r="K782" s="36"/>
      <c r="L782" s="37"/>
      <c r="M782" s="36"/>
      <c r="N782" s="36"/>
      <c r="O782" s="36"/>
    </row>
    <row r="783">
      <c r="A783" s="37"/>
      <c r="B783" s="37"/>
      <c r="C783" s="37"/>
      <c r="D783" s="37"/>
      <c r="E783" s="37"/>
      <c r="F783" s="37"/>
      <c r="G783" s="37"/>
      <c r="H783" s="36"/>
      <c r="I783" s="36"/>
      <c r="J783" s="36"/>
      <c r="K783" s="36"/>
      <c r="L783" s="37"/>
      <c r="M783" s="36"/>
      <c r="N783" s="36"/>
      <c r="O783" s="36"/>
    </row>
    <row r="784">
      <c r="A784" s="37"/>
      <c r="B784" s="37"/>
      <c r="C784" s="37"/>
      <c r="D784" s="37"/>
      <c r="E784" s="37"/>
      <c r="F784" s="37"/>
      <c r="G784" s="37"/>
      <c r="H784" s="36"/>
      <c r="I784" s="36"/>
      <c r="J784" s="36"/>
      <c r="K784" s="36"/>
      <c r="L784" s="37"/>
      <c r="M784" s="36"/>
      <c r="N784" s="36"/>
      <c r="O784" s="36"/>
    </row>
    <row r="785">
      <c r="A785" s="37"/>
      <c r="B785" s="37"/>
      <c r="C785" s="37"/>
      <c r="D785" s="37"/>
      <c r="E785" s="37"/>
      <c r="F785" s="37"/>
      <c r="G785" s="37"/>
      <c r="H785" s="36"/>
      <c r="I785" s="36"/>
      <c r="J785" s="36"/>
      <c r="K785" s="36"/>
      <c r="L785" s="37"/>
      <c r="M785" s="36"/>
      <c r="N785" s="36"/>
      <c r="O785" s="36"/>
    </row>
    <row r="786">
      <c r="A786" s="37"/>
      <c r="B786" s="37"/>
      <c r="C786" s="37"/>
      <c r="D786" s="37"/>
      <c r="E786" s="37"/>
      <c r="F786" s="37"/>
      <c r="G786" s="37"/>
      <c r="H786" s="36"/>
      <c r="I786" s="36"/>
      <c r="J786" s="36"/>
      <c r="K786" s="36"/>
      <c r="L786" s="37"/>
      <c r="M786" s="36"/>
      <c r="N786" s="36"/>
      <c r="O786" s="36"/>
    </row>
    <row r="787">
      <c r="A787" s="37"/>
      <c r="B787" s="37"/>
      <c r="C787" s="37"/>
      <c r="D787" s="37"/>
      <c r="E787" s="37"/>
      <c r="F787" s="37"/>
      <c r="G787" s="37"/>
      <c r="H787" s="36"/>
      <c r="I787" s="36"/>
      <c r="J787" s="36"/>
      <c r="K787" s="36"/>
      <c r="L787" s="37"/>
      <c r="M787" s="36"/>
      <c r="N787" s="36"/>
      <c r="O787" s="36"/>
    </row>
    <row r="788">
      <c r="A788" s="37"/>
      <c r="B788" s="37"/>
      <c r="C788" s="37"/>
      <c r="D788" s="37"/>
      <c r="E788" s="37"/>
      <c r="F788" s="37"/>
      <c r="G788" s="37"/>
      <c r="H788" s="36"/>
      <c r="I788" s="36"/>
      <c r="J788" s="36"/>
      <c r="K788" s="36"/>
      <c r="L788" s="37"/>
      <c r="M788" s="36"/>
      <c r="N788" s="36"/>
      <c r="O788" s="36"/>
    </row>
    <row r="789">
      <c r="A789" s="37"/>
      <c r="B789" s="37"/>
      <c r="C789" s="37"/>
      <c r="D789" s="37"/>
      <c r="E789" s="37"/>
      <c r="F789" s="37"/>
      <c r="G789" s="37"/>
      <c r="H789" s="36"/>
      <c r="I789" s="36"/>
      <c r="J789" s="36"/>
      <c r="K789" s="36"/>
      <c r="L789" s="37"/>
      <c r="M789" s="36"/>
      <c r="N789" s="36"/>
      <c r="O789" s="36"/>
    </row>
    <row r="790">
      <c r="A790" s="37"/>
      <c r="B790" s="37"/>
      <c r="C790" s="37"/>
      <c r="D790" s="37"/>
      <c r="E790" s="37"/>
      <c r="F790" s="37"/>
      <c r="G790" s="37"/>
      <c r="H790" s="36"/>
      <c r="I790" s="36"/>
      <c r="J790" s="36"/>
      <c r="K790" s="36"/>
      <c r="L790" s="37"/>
      <c r="M790" s="36"/>
      <c r="N790" s="36"/>
      <c r="O790" s="36"/>
    </row>
    <row r="791">
      <c r="A791" s="37"/>
      <c r="B791" s="37"/>
      <c r="C791" s="37"/>
      <c r="D791" s="37"/>
      <c r="E791" s="37"/>
      <c r="F791" s="37"/>
      <c r="G791" s="37"/>
      <c r="H791" s="36"/>
      <c r="I791" s="36"/>
      <c r="J791" s="36"/>
      <c r="K791" s="36"/>
      <c r="L791" s="37"/>
      <c r="M791" s="36"/>
      <c r="N791" s="36"/>
      <c r="O791" s="36"/>
    </row>
    <row r="792">
      <c r="A792" s="37"/>
      <c r="B792" s="37"/>
      <c r="C792" s="37"/>
      <c r="D792" s="37"/>
      <c r="E792" s="37"/>
      <c r="F792" s="37"/>
      <c r="G792" s="37"/>
      <c r="H792" s="36"/>
      <c r="I792" s="36"/>
      <c r="J792" s="36"/>
      <c r="K792" s="36"/>
      <c r="L792" s="37"/>
      <c r="M792" s="36"/>
      <c r="N792" s="36"/>
      <c r="O792" s="36"/>
    </row>
    <row r="793">
      <c r="A793" s="37"/>
      <c r="B793" s="37"/>
      <c r="C793" s="37"/>
      <c r="D793" s="37"/>
      <c r="E793" s="37"/>
      <c r="F793" s="37"/>
      <c r="G793" s="37"/>
      <c r="H793" s="36"/>
      <c r="I793" s="36"/>
      <c r="J793" s="36"/>
      <c r="K793" s="36"/>
      <c r="L793" s="37"/>
      <c r="M793" s="36"/>
      <c r="N793" s="36"/>
      <c r="O793" s="36"/>
    </row>
    <row r="794">
      <c r="A794" s="37"/>
      <c r="B794" s="37"/>
      <c r="C794" s="37"/>
      <c r="D794" s="37"/>
      <c r="E794" s="37"/>
      <c r="F794" s="37"/>
      <c r="G794" s="37"/>
      <c r="H794" s="36"/>
      <c r="I794" s="36"/>
      <c r="J794" s="36"/>
      <c r="K794" s="36"/>
      <c r="L794" s="37"/>
      <c r="M794" s="36"/>
      <c r="N794" s="36"/>
      <c r="O794" s="36"/>
    </row>
    <row r="795">
      <c r="A795" s="37"/>
      <c r="B795" s="37"/>
      <c r="C795" s="37"/>
      <c r="D795" s="37"/>
      <c r="E795" s="37"/>
      <c r="F795" s="37"/>
      <c r="G795" s="37"/>
      <c r="H795" s="36"/>
      <c r="I795" s="36"/>
      <c r="J795" s="36"/>
      <c r="K795" s="36"/>
      <c r="L795" s="37"/>
      <c r="M795" s="36"/>
      <c r="N795" s="36"/>
      <c r="O795" s="36"/>
    </row>
    <row r="796">
      <c r="A796" s="37"/>
      <c r="B796" s="37"/>
      <c r="C796" s="37"/>
      <c r="D796" s="37"/>
      <c r="E796" s="37"/>
      <c r="F796" s="37"/>
      <c r="G796" s="37"/>
      <c r="H796" s="36"/>
      <c r="I796" s="36"/>
      <c r="J796" s="36"/>
      <c r="K796" s="36"/>
      <c r="L796" s="37"/>
      <c r="M796" s="36"/>
      <c r="N796" s="36"/>
      <c r="O796" s="36"/>
    </row>
    <row r="797">
      <c r="A797" s="37"/>
      <c r="B797" s="37"/>
      <c r="C797" s="37"/>
      <c r="D797" s="37"/>
      <c r="E797" s="37"/>
      <c r="F797" s="37"/>
      <c r="G797" s="37"/>
      <c r="H797" s="36"/>
      <c r="I797" s="36"/>
      <c r="J797" s="36"/>
      <c r="K797" s="36"/>
      <c r="L797" s="37"/>
      <c r="M797" s="36"/>
      <c r="N797" s="36"/>
      <c r="O797" s="36"/>
    </row>
    <row r="798">
      <c r="A798" s="37"/>
      <c r="B798" s="37"/>
      <c r="C798" s="37"/>
      <c r="D798" s="37"/>
      <c r="E798" s="37"/>
      <c r="F798" s="37"/>
      <c r="G798" s="37"/>
      <c r="H798" s="36"/>
      <c r="I798" s="36"/>
      <c r="J798" s="36"/>
      <c r="K798" s="36"/>
      <c r="L798" s="37"/>
      <c r="M798" s="36"/>
      <c r="N798" s="36"/>
      <c r="O798" s="36"/>
    </row>
    <row r="799">
      <c r="A799" s="37"/>
      <c r="B799" s="37"/>
      <c r="C799" s="37"/>
      <c r="D799" s="37"/>
      <c r="E799" s="37"/>
      <c r="F799" s="37"/>
      <c r="G799" s="37"/>
      <c r="H799" s="36"/>
      <c r="I799" s="36"/>
      <c r="J799" s="36"/>
      <c r="K799" s="36"/>
      <c r="L799" s="37"/>
      <c r="M799" s="36"/>
      <c r="N799" s="36"/>
      <c r="O799" s="36"/>
    </row>
    <row r="800">
      <c r="A800" s="37"/>
      <c r="B800" s="37"/>
      <c r="C800" s="37"/>
      <c r="D800" s="37"/>
      <c r="E800" s="37"/>
      <c r="F800" s="37"/>
      <c r="G800" s="37"/>
      <c r="H800" s="36"/>
      <c r="I800" s="36"/>
      <c r="J800" s="36"/>
      <c r="K800" s="36"/>
      <c r="L800" s="37"/>
      <c r="M800" s="36"/>
      <c r="N800" s="36"/>
      <c r="O800" s="36"/>
    </row>
    <row r="801">
      <c r="A801" s="37"/>
      <c r="B801" s="37"/>
      <c r="C801" s="37"/>
      <c r="D801" s="37"/>
      <c r="E801" s="37"/>
      <c r="F801" s="37"/>
      <c r="G801" s="37"/>
      <c r="H801" s="36"/>
      <c r="I801" s="36"/>
      <c r="J801" s="36"/>
      <c r="K801" s="36"/>
      <c r="L801" s="37"/>
      <c r="M801" s="36"/>
      <c r="N801" s="36"/>
      <c r="O801" s="36"/>
    </row>
    <row r="802">
      <c r="A802" s="37"/>
      <c r="B802" s="37"/>
      <c r="C802" s="37"/>
      <c r="D802" s="37"/>
      <c r="E802" s="37"/>
      <c r="F802" s="37"/>
      <c r="G802" s="37"/>
      <c r="H802" s="36"/>
      <c r="I802" s="36"/>
      <c r="J802" s="36"/>
      <c r="K802" s="36"/>
      <c r="L802" s="37"/>
      <c r="M802" s="36"/>
      <c r="N802" s="36"/>
      <c r="O802" s="36"/>
    </row>
    <row r="803">
      <c r="A803" s="37"/>
      <c r="B803" s="37"/>
      <c r="C803" s="37"/>
      <c r="D803" s="37"/>
      <c r="E803" s="37"/>
      <c r="F803" s="37"/>
      <c r="G803" s="37"/>
      <c r="H803" s="36"/>
      <c r="I803" s="36"/>
      <c r="J803" s="36"/>
      <c r="K803" s="36"/>
      <c r="L803" s="37"/>
      <c r="M803" s="36"/>
      <c r="N803" s="36"/>
      <c r="O803" s="36"/>
    </row>
    <row r="804">
      <c r="A804" s="37"/>
      <c r="B804" s="37"/>
      <c r="C804" s="37"/>
      <c r="D804" s="37"/>
      <c r="E804" s="37"/>
      <c r="F804" s="37"/>
      <c r="G804" s="37"/>
      <c r="H804" s="36"/>
      <c r="I804" s="36"/>
      <c r="J804" s="36"/>
      <c r="K804" s="36"/>
      <c r="L804" s="37"/>
      <c r="M804" s="36"/>
      <c r="N804" s="36"/>
      <c r="O804" s="36"/>
    </row>
    <row r="805">
      <c r="A805" s="37"/>
      <c r="B805" s="37"/>
      <c r="C805" s="37"/>
      <c r="D805" s="37"/>
      <c r="E805" s="37"/>
      <c r="F805" s="37"/>
      <c r="G805" s="37"/>
      <c r="H805" s="36"/>
      <c r="I805" s="36"/>
      <c r="J805" s="36"/>
      <c r="K805" s="36"/>
      <c r="L805" s="37"/>
      <c r="M805" s="36"/>
      <c r="N805" s="36"/>
      <c r="O805" s="36"/>
    </row>
    <row r="806">
      <c r="A806" s="37"/>
      <c r="B806" s="37"/>
      <c r="C806" s="37"/>
      <c r="D806" s="37"/>
      <c r="E806" s="37"/>
      <c r="F806" s="37"/>
      <c r="G806" s="37"/>
      <c r="H806" s="36"/>
      <c r="I806" s="36"/>
      <c r="J806" s="36"/>
      <c r="K806" s="36"/>
      <c r="L806" s="37"/>
      <c r="M806" s="36"/>
      <c r="N806" s="36"/>
      <c r="O806" s="36"/>
    </row>
    <row r="807">
      <c r="A807" s="37"/>
      <c r="B807" s="37"/>
      <c r="C807" s="37"/>
      <c r="D807" s="37"/>
      <c r="E807" s="37"/>
      <c r="F807" s="37"/>
      <c r="G807" s="37"/>
      <c r="H807" s="36"/>
      <c r="I807" s="36"/>
      <c r="J807" s="36"/>
      <c r="K807" s="36"/>
      <c r="L807" s="37"/>
      <c r="M807" s="36"/>
      <c r="N807" s="36"/>
      <c r="O807" s="36"/>
    </row>
    <row r="808">
      <c r="A808" s="37"/>
      <c r="B808" s="37"/>
      <c r="C808" s="37"/>
      <c r="D808" s="37"/>
      <c r="E808" s="37"/>
      <c r="F808" s="37"/>
      <c r="G808" s="37"/>
      <c r="H808" s="36"/>
      <c r="I808" s="36"/>
      <c r="J808" s="36"/>
      <c r="K808" s="36"/>
      <c r="L808" s="37"/>
      <c r="M808" s="36"/>
      <c r="N808" s="36"/>
      <c r="O808" s="36"/>
    </row>
    <row r="809">
      <c r="A809" s="37"/>
      <c r="B809" s="37"/>
      <c r="C809" s="37"/>
      <c r="D809" s="37"/>
      <c r="E809" s="37"/>
      <c r="F809" s="37"/>
      <c r="G809" s="37"/>
      <c r="H809" s="36"/>
      <c r="I809" s="36"/>
      <c r="J809" s="36"/>
      <c r="K809" s="36"/>
      <c r="L809" s="37"/>
      <c r="M809" s="36"/>
      <c r="N809" s="36"/>
      <c r="O809" s="36"/>
    </row>
    <row r="810">
      <c r="A810" s="37"/>
      <c r="B810" s="37"/>
      <c r="C810" s="37"/>
      <c r="D810" s="37"/>
      <c r="E810" s="37"/>
      <c r="F810" s="37"/>
      <c r="G810" s="37"/>
      <c r="H810" s="36"/>
      <c r="I810" s="36"/>
      <c r="J810" s="36"/>
      <c r="K810" s="36"/>
      <c r="L810" s="37"/>
      <c r="M810" s="36"/>
      <c r="N810" s="36"/>
      <c r="O810" s="36"/>
    </row>
    <row r="811">
      <c r="A811" s="37"/>
      <c r="B811" s="37"/>
      <c r="C811" s="37"/>
      <c r="D811" s="37"/>
      <c r="E811" s="37"/>
      <c r="F811" s="37"/>
      <c r="G811" s="37"/>
      <c r="H811" s="36"/>
      <c r="I811" s="36"/>
      <c r="J811" s="36"/>
      <c r="K811" s="36"/>
      <c r="L811" s="37"/>
      <c r="M811" s="36"/>
      <c r="N811" s="36"/>
      <c r="O811" s="36"/>
    </row>
    <row r="812">
      <c r="A812" s="37"/>
      <c r="B812" s="37"/>
      <c r="C812" s="37"/>
      <c r="D812" s="37"/>
      <c r="E812" s="37"/>
      <c r="F812" s="37"/>
      <c r="G812" s="37"/>
      <c r="H812" s="36"/>
      <c r="I812" s="36"/>
      <c r="J812" s="36"/>
      <c r="K812" s="36"/>
      <c r="L812" s="37"/>
      <c r="M812" s="36"/>
      <c r="N812" s="36"/>
      <c r="O812" s="36"/>
    </row>
    <row r="813">
      <c r="A813" s="37"/>
      <c r="B813" s="37"/>
      <c r="C813" s="37"/>
      <c r="D813" s="37"/>
      <c r="E813" s="37"/>
      <c r="F813" s="37"/>
      <c r="G813" s="37"/>
      <c r="H813" s="36"/>
      <c r="I813" s="36"/>
      <c r="J813" s="36"/>
      <c r="K813" s="36"/>
      <c r="L813" s="37"/>
      <c r="M813" s="36"/>
      <c r="N813" s="36"/>
      <c r="O813" s="36"/>
    </row>
    <row r="814">
      <c r="A814" s="37"/>
      <c r="B814" s="37"/>
      <c r="C814" s="37"/>
      <c r="D814" s="37"/>
      <c r="E814" s="37"/>
      <c r="F814" s="37"/>
      <c r="G814" s="37"/>
      <c r="H814" s="36"/>
      <c r="I814" s="36"/>
      <c r="J814" s="36"/>
      <c r="K814" s="36"/>
      <c r="L814" s="37"/>
      <c r="M814" s="36"/>
      <c r="N814" s="36"/>
      <c r="O814" s="36"/>
    </row>
    <row r="815">
      <c r="A815" s="37"/>
      <c r="B815" s="37"/>
      <c r="C815" s="37"/>
      <c r="D815" s="37"/>
      <c r="E815" s="37"/>
      <c r="F815" s="37"/>
      <c r="G815" s="37"/>
      <c r="H815" s="36"/>
      <c r="I815" s="36"/>
      <c r="J815" s="36"/>
      <c r="K815" s="36"/>
      <c r="L815" s="37"/>
      <c r="M815" s="36"/>
      <c r="N815" s="36"/>
      <c r="O815" s="36"/>
    </row>
    <row r="816">
      <c r="A816" s="37"/>
      <c r="B816" s="37"/>
      <c r="C816" s="37"/>
      <c r="D816" s="37"/>
      <c r="E816" s="37"/>
      <c r="F816" s="37"/>
      <c r="G816" s="37"/>
      <c r="H816" s="36"/>
      <c r="I816" s="36"/>
      <c r="J816" s="36"/>
      <c r="K816" s="36"/>
      <c r="L816" s="37"/>
      <c r="M816" s="36"/>
      <c r="N816" s="36"/>
      <c r="O816" s="36"/>
    </row>
    <row r="817">
      <c r="A817" s="37"/>
      <c r="B817" s="37"/>
      <c r="C817" s="37"/>
      <c r="D817" s="37"/>
      <c r="E817" s="37"/>
      <c r="F817" s="37"/>
      <c r="G817" s="37"/>
      <c r="H817" s="36"/>
      <c r="I817" s="36"/>
      <c r="J817" s="36"/>
      <c r="K817" s="36"/>
      <c r="L817" s="37"/>
      <c r="M817" s="36"/>
      <c r="N817" s="36"/>
      <c r="O817" s="36"/>
    </row>
    <row r="818">
      <c r="A818" s="37"/>
      <c r="B818" s="37"/>
      <c r="C818" s="37"/>
      <c r="D818" s="37"/>
      <c r="E818" s="37"/>
      <c r="F818" s="37"/>
      <c r="G818" s="37"/>
      <c r="H818" s="36"/>
      <c r="I818" s="36"/>
      <c r="J818" s="36"/>
      <c r="K818" s="36"/>
      <c r="L818" s="37"/>
      <c r="M818" s="36"/>
      <c r="N818" s="36"/>
      <c r="O818" s="36"/>
    </row>
    <row r="819">
      <c r="A819" s="37"/>
      <c r="B819" s="37"/>
      <c r="C819" s="37"/>
      <c r="D819" s="37"/>
      <c r="E819" s="37"/>
      <c r="F819" s="37"/>
      <c r="G819" s="37"/>
      <c r="H819" s="36"/>
      <c r="I819" s="36"/>
      <c r="J819" s="36"/>
      <c r="K819" s="36"/>
      <c r="L819" s="37"/>
      <c r="M819" s="36"/>
      <c r="N819" s="36"/>
      <c r="O819" s="36"/>
    </row>
    <row r="820">
      <c r="A820" s="37"/>
      <c r="B820" s="37"/>
      <c r="C820" s="37"/>
      <c r="D820" s="37"/>
      <c r="E820" s="37"/>
      <c r="F820" s="37"/>
      <c r="G820" s="37"/>
      <c r="H820" s="36"/>
      <c r="I820" s="36"/>
      <c r="J820" s="36"/>
      <c r="K820" s="36"/>
      <c r="L820" s="37"/>
      <c r="M820" s="36"/>
      <c r="N820" s="36"/>
      <c r="O820" s="36"/>
    </row>
    <row r="821">
      <c r="A821" s="37"/>
      <c r="B821" s="37"/>
      <c r="C821" s="37"/>
      <c r="D821" s="37"/>
      <c r="E821" s="37"/>
      <c r="F821" s="37"/>
      <c r="G821" s="37"/>
      <c r="H821" s="36"/>
      <c r="I821" s="36"/>
      <c r="J821" s="36"/>
      <c r="K821" s="36"/>
      <c r="L821" s="37"/>
      <c r="M821" s="36"/>
      <c r="N821" s="36"/>
      <c r="O821" s="36"/>
    </row>
    <row r="822">
      <c r="A822" s="37"/>
      <c r="B822" s="37"/>
      <c r="C822" s="37"/>
      <c r="D822" s="37"/>
      <c r="E822" s="37"/>
      <c r="F822" s="37"/>
      <c r="G822" s="37"/>
      <c r="H822" s="36"/>
      <c r="I822" s="36"/>
      <c r="J822" s="36"/>
      <c r="K822" s="36"/>
      <c r="L822" s="37"/>
      <c r="M822" s="36"/>
      <c r="N822" s="36"/>
      <c r="O822" s="36"/>
    </row>
    <row r="823">
      <c r="A823" s="37"/>
      <c r="B823" s="37"/>
      <c r="C823" s="37"/>
      <c r="D823" s="37"/>
      <c r="E823" s="37"/>
      <c r="F823" s="37"/>
      <c r="G823" s="37"/>
      <c r="H823" s="36"/>
      <c r="I823" s="36"/>
      <c r="J823" s="36"/>
      <c r="K823" s="36"/>
      <c r="L823" s="37"/>
      <c r="M823" s="36"/>
      <c r="N823" s="36"/>
      <c r="O823" s="36"/>
    </row>
    <row r="824">
      <c r="A824" s="37"/>
      <c r="B824" s="37"/>
      <c r="C824" s="37"/>
      <c r="D824" s="37"/>
      <c r="E824" s="37"/>
      <c r="F824" s="37"/>
      <c r="G824" s="37"/>
      <c r="H824" s="36"/>
      <c r="I824" s="36"/>
      <c r="J824" s="36"/>
      <c r="K824" s="36"/>
      <c r="L824" s="37"/>
      <c r="M824" s="36"/>
      <c r="N824" s="36"/>
      <c r="O824" s="36"/>
    </row>
    <row r="825">
      <c r="A825" s="37"/>
      <c r="B825" s="37"/>
      <c r="C825" s="37"/>
      <c r="D825" s="37"/>
      <c r="E825" s="37"/>
      <c r="F825" s="37"/>
      <c r="G825" s="37"/>
      <c r="H825" s="36"/>
      <c r="I825" s="36"/>
      <c r="J825" s="36"/>
      <c r="K825" s="36"/>
      <c r="L825" s="37"/>
      <c r="M825" s="36"/>
      <c r="N825" s="36"/>
      <c r="O825" s="36"/>
    </row>
    <row r="826">
      <c r="A826" s="37"/>
      <c r="B826" s="37"/>
      <c r="C826" s="37"/>
      <c r="D826" s="37"/>
      <c r="E826" s="37"/>
      <c r="F826" s="37"/>
      <c r="G826" s="37"/>
      <c r="H826" s="36"/>
      <c r="I826" s="36"/>
      <c r="J826" s="36"/>
      <c r="K826" s="36"/>
      <c r="L826" s="37"/>
      <c r="M826" s="36"/>
      <c r="N826" s="36"/>
      <c r="O826" s="36"/>
    </row>
    <row r="827">
      <c r="A827" s="37"/>
      <c r="B827" s="37"/>
      <c r="C827" s="37"/>
      <c r="D827" s="37"/>
      <c r="E827" s="37"/>
      <c r="F827" s="37"/>
      <c r="G827" s="37"/>
      <c r="H827" s="36"/>
      <c r="I827" s="36"/>
      <c r="J827" s="36"/>
      <c r="K827" s="36"/>
      <c r="L827" s="37"/>
      <c r="M827" s="36"/>
      <c r="N827" s="36"/>
      <c r="O827" s="36"/>
    </row>
    <row r="828">
      <c r="A828" s="37"/>
      <c r="B828" s="37"/>
      <c r="C828" s="37"/>
      <c r="D828" s="37"/>
      <c r="E828" s="37"/>
      <c r="F828" s="37"/>
      <c r="G828" s="37"/>
      <c r="H828" s="36"/>
      <c r="I828" s="36"/>
      <c r="J828" s="36"/>
      <c r="K828" s="36"/>
      <c r="L828" s="37"/>
      <c r="M828" s="36"/>
      <c r="N828" s="36"/>
      <c r="O828" s="36"/>
    </row>
    <row r="829">
      <c r="A829" s="37"/>
      <c r="B829" s="37"/>
      <c r="C829" s="37"/>
      <c r="D829" s="37"/>
      <c r="E829" s="37"/>
      <c r="F829" s="37"/>
      <c r="G829" s="37"/>
      <c r="H829" s="36"/>
      <c r="I829" s="36"/>
      <c r="J829" s="36"/>
      <c r="K829" s="36"/>
      <c r="L829" s="37"/>
      <c r="M829" s="36"/>
      <c r="N829" s="36"/>
      <c r="O829" s="36"/>
    </row>
    <row r="830">
      <c r="A830" s="37"/>
      <c r="B830" s="37"/>
      <c r="C830" s="37"/>
      <c r="D830" s="37"/>
      <c r="E830" s="37"/>
      <c r="F830" s="37"/>
      <c r="G830" s="37"/>
      <c r="H830" s="36"/>
      <c r="I830" s="36"/>
      <c r="J830" s="36"/>
      <c r="K830" s="36"/>
      <c r="L830" s="37"/>
      <c r="M830" s="36"/>
      <c r="N830" s="36"/>
      <c r="O830" s="36"/>
    </row>
    <row r="831">
      <c r="A831" s="37"/>
      <c r="B831" s="37"/>
      <c r="C831" s="37"/>
      <c r="D831" s="37"/>
      <c r="E831" s="37"/>
      <c r="F831" s="37"/>
      <c r="G831" s="37"/>
      <c r="H831" s="36"/>
      <c r="I831" s="36"/>
      <c r="J831" s="36"/>
      <c r="K831" s="36"/>
      <c r="L831" s="37"/>
      <c r="M831" s="36"/>
      <c r="N831" s="36"/>
      <c r="O831" s="36"/>
    </row>
    <row r="832">
      <c r="A832" s="37"/>
      <c r="B832" s="37"/>
      <c r="C832" s="37"/>
      <c r="D832" s="37"/>
      <c r="E832" s="37"/>
      <c r="F832" s="37"/>
      <c r="G832" s="37"/>
      <c r="H832" s="36"/>
      <c r="I832" s="36"/>
      <c r="J832" s="36"/>
      <c r="K832" s="36"/>
      <c r="L832" s="37"/>
      <c r="M832" s="36"/>
      <c r="N832" s="36"/>
      <c r="O832" s="36"/>
    </row>
    <row r="833">
      <c r="A833" s="37"/>
      <c r="B833" s="37"/>
      <c r="C833" s="37"/>
      <c r="D833" s="37"/>
      <c r="E833" s="37"/>
      <c r="F833" s="37"/>
      <c r="G833" s="37"/>
      <c r="H833" s="36"/>
      <c r="I833" s="36"/>
      <c r="J833" s="36"/>
      <c r="K833" s="36"/>
      <c r="L833" s="37"/>
      <c r="M833" s="36"/>
      <c r="N833" s="36"/>
      <c r="O833" s="36"/>
    </row>
    <row r="834">
      <c r="A834" s="37"/>
      <c r="B834" s="37"/>
      <c r="C834" s="37"/>
      <c r="D834" s="37"/>
      <c r="E834" s="37"/>
      <c r="F834" s="37"/>
      <c r="G834" s="37"/>
      <c r="H834" s="36"/>
      <c r="I834" s="36"/>
      <c r="J834" s="36"/>
      <c r="K834" s="36"/>
      <c r="L834" s="37"/>
      <c r="M834" s="36"/>
      <c r="N834" s="36"/>
      <c r="O834" s="36"/>
    </row>
    <row r="835">
      <c r="A835" s="37"/>
      <c r="B835" s="37"/>
      <c r="C835" s="37"/>
      <c r="D835" s="37"/>
      <c r="E835" s="37"/>
      <c r="F835" s="37"/>
      <c r="G835" s="37"/>
      <c r="H835" s="36"/>
      <c r="I835" s="36"/>
      <c r="J835" s="36"/>
      <c r="K835" s="36"/>
      <c r="L835" s="37"/>
      <c r="M835" s="36"/>
      <c r="N835" s="36"/>
      <c r="O835" s="36"/>
    </row>
    <row r="836">
      <c r="A836" s="37"/>
      <c r="B836" s="37"/>
      <c r="C836" s="37"/>
      <c r="D836" s="37"/>
      <c r="E836" s="37"/>
      <c r="F836" s="37"/>
      <c r="G836" s="37"/>
      <c r="H836" s="36"/>
      <c r="I836" s="36"/>
      <c r="J836" s="36"/>
      <c r="K836" s="36"/>
      <c r="L836" s="37"/>
      <c r="M836" s="36"/>
      <c r="N836" s="36"/>
      <c r="O836" s="36"/>
    </row>
    <row r="837">
      <c r="A837" s="37"/>
      <c r="B837" s="37"/>
      <c r="C837" s="37"/>
      <c r="D837" s="37"/>
      <c r="E837" s="37"/>
      <c r="F837" s="37"/>
      <c r="G837" s="37"/>
      <c r="H837" s="36"/>
      <c r="I837" s="36"/>
      <c r="J837" s="36"/>
      <c r="K837" s="36"/>
      <c r="L837" s="37"/>
      <c r="M837" s="36"/>
      <c r="N837" s="36"/>
      <c r="O837" s="36"/>
    </row>
    <row r="838">
      <c r="A838" s="37"/>
      <c r="B838" s="37"/>
      <c r="C838" s="37"/>
      <c r="D838" s="37"/>
      <c r="E838" s="37"/>
      <c r="F838" s="37"/>
      <c r="G838" s="37"/>
      <c r="H838" s="36"/>
      <c r="I838" s="36"/>
      <c r="J838" s="36"/>
      <c r="K838" s="36"/>
      <c r="L838" s="37"/>
      <c r="M838" s="36"/>
      <c r="N838" s="36"/>
      <c r="O838" s="36"/>
    </row>
    <row r="839">
      <c r="A839" s="37"/>
      <c r="B839" s="37"/>
      <c r="C839" s="37"/>
      <c r="D839" s="37"/>
      <c r="E839" s="37"/>
      <c r="F839" s="37"/>
      <c r="G839" s="37"/>
      <c r="H839" s="36"/>
      <c r="I839" s="36"/>
      <c r="J839" s="36"/>
      <c r="K839" s="36"/>
      <c r="L839" s="37"/>
      <c r="M839" s="36"/>
      <c r="N839" s="36"/>
      <c r="O839" s="36"/>
    </row>
    <row r="840">
      <c r="A840" s="37"/>
      <c r="B840" s="37"/>
      <c r="C840" s="37"/>
      <c r="D840" s="37"/>
      <c r="E840" s="37"/>
      <c r="F840" s="37"/>
      <c r="G840" s="37"/>
      <c r="H840" s="36"/>
      <c r="I840" s="36"/>
      <c r="J840" s="36"/>
      <c r="K840" s="36"/>
      <c r="L840" s="37"/>
      <c r="M840" s="36"/>
      <c r="N840" s="36"/>
      <c r="O840" s="36"/>
    </row>
    <row r="841">
      <c r="A841" s="37"/>
      <c r="B841" s="37"/>
      <c r="C841" s="37"/>
      <c r="D841" s="37"/>
      <c r="E841" s="37"/>
      <c r="F841" s="37"/>
      <c r="G841" s="37"/>
      <c r="H841" s="36"/>
      <c r="I841" s="36"/>
      <c r="J841" s="36"/>
      <c r="K841" s="36"/>
      <c r="L841" s="37"/>
      <c r="M841" s="36"/>
      <c r="N841" s="36"/>
      <c r="O841" s="36"/>
    </row>
    <row r="842">
      <c r="A842" s="37"/>
      <c r="B842" s="37"/>
      <c r="C842" s="37"/>
      <c r="D842" s="37"/>
      <c r="E842" s="37"/>
      <c r="F842" s="37"/>
      <c r="G842" s="37"/>
      <c r="H842" s="36"/>
      <c r="I842" s="36"/>
      <c r="J842" s="36"/>
      <c r="K842" s="36"/>
      <c r="L842" s="37"/>
      <c r="M842" s="36"/>
      <c r="N842" s="36"/>
      <c r="O842" s="36"/>
    </row>
    <row r="843">
      <c r="A843" s="37"/>
      <c r="B843" s="37"/>
      <c r="C843" s="37"/>
      <c r="D843" s="37"/>
      <c r="E843" s="37"/>
      <c r="F843" s="37"/>
      <c r="G843" s="37"/>
      <c r="H843" s="36"/>
      <c r="I843" s="36"/>
      <c r="J843" s="36"/>
      <c r="K843" s="36"/>
      <c r="L843" s="37"/>
      <c r="M843" s="36"/>
      <c r="N843" s="36"/>
      <c r="O843" s="36"/>
    </row>
    <row r="844">
      <c r="A844" s="37"/>
      <c r="B844" s="37"/>
      <c r="C844" s="37"/>
      <c r="D844" s="37"/>
      <c r="E844" s="37"/>
      <c r="F844" s="37"/>
      <c r="G844" s="37"/>
      <c r="H844" s="36"/>
      <c r="I844" s="36"/>
      <c r="J844" s="36"/>
      <c r="K844" s="36"/>
      <c r="L844" s="37"/>
      <c r="M844" s="36"/>
      <c r="N844" s="36"/>
      <c r="O844" s="36"/>
    </row>
    <row r="845">
      <c r="A845" s="37"/>
      <c r="B845" s="37"/>
      <c r="C845" s="37"/>
      <c r="D845" s="37"/>
      <c r="E845" s="37"/>
      <c r="F845" s="37"/>
      <c r="G845" s="37"/>
      <c r="H845" s="36"/>
      <c r="I845" s="36"/>
      <c r="J845" s="36"/>
      <c r="K845" s="36"/>
      <c r="L845" s="37"/>
      <c r="M845" s="36"/>
      <c r="N845" s="36"/>
      <c r="O845" s="36"/>
    </row>
    <row r="846">
      <c r="A846" s="37"/>
      <c r="B846" s="37"/>
      <c r="C846" s="37"/>
      <c r="D846" s="37"/>
      <c r="E846" s="37"/>
      <c r="F846" s="37"/>
      <c r="G846" s="37"/>
      <c r="H846" s="36"/>
      <c r="I846" s="36"/>
      <c r="J846" s="36"/>
      <c r="K846" s="36"/>
      <c r="L846" s="37"/>
      <c r="M846" s="36"/>
      <c r="N846" s="36"/>
      <c r="O846" s="36"/>
    </row>
    <row r="847">
      <c r="A847" s="37"/>
      <c r="B847" s="37"/>
      <c r="C847" s="37"/>
      <c r="D847" s="37"/>
      <c r="E847" s="37"/>
      <c r="F847" s="37"/>
      <c r="G847" s="37"/>
      <c r="H847" s="36"/>
      <c r="I847" s="36"/>
      <c r="J847" s="36"/>
      <c r="K847" s="36"/>
      <c r="L847" s="37"/>
      <c r="M847" s="36"/>
      <c r="N847" s="36"/>
      <c r="O847" s="36"/>
    </row>
    <row r="848">
      <c r="A848" s="37"/>
      <c r="B848" s="37"/>
      <c r="C848" s="37"/>
      <c r="D848" s="37"/>
      <c r="E848" s="37"/>
      <c r="F848" s="37"/>
      <c r="G848" s="37"/>
      <c r="H848" s="36"/>
      <c r="I848" s="36"/>
      <c r="J848" s="36"/>
      <c r="K848" s="36"/>
      <c r="L848" s="37"/>
      <c r="M848" s="36"/>
      <c r="N848" s="36"/>
      <c r="O848" s="36"/>
    </row>
    <row r="849">
      <c r="A849" s="37"/>
      <c r="B849" s="37"/>
      <c r="C849" s="37"/>
      <c r="D849" s="37"/>
      <c r="E849" s="37"/>
      <c r="F849" s="37"/>
      <c r="G849" s="37"/>
      <c r="H849" s="36"/>
      <c r="I849" s="36"/>
      <c r="J849" s="36"/>
      <c r="K849" s="36"/>
      <c r="L849" s="37"/>
      <c r="M849" s="36"/>
      <c r="N849" s="36"/>
      <c r="O849" s="36"/>
    </row>
    <row r="850">
      <c r="A850" s="37"/>
      <c r="B850" s="37"/>
      <c r="C850" s="37"/>
      <c r="D850" s="37"/>
      <c r="E850" s="37"/>
      <c r="F850" s="37"/>
      <c r="G850" s="37"/>
      <c r="H850" s="36"/>
      <c r="I850" s="36"/>
      <c r="J850" s="36"/>
      <c r="K850" s="36"/>
      <c r="L850" s="37"/>
      <c r="M850" s="36"/>
      <c r="N850" s="36"/>
      <c r="O850" s="36"/>
    </row>
    <row r="851">
      <c r="A851" s="37"/>
      <c r="B851" s="37"/>
      <c r="C851" s="37"/>
      <c r="D851" s="37"/>
      <c r="E851" s="37"/>
      <c r="F851" s="37"/>
      <c r="G851" s="37"/>
      <c r="H851" s="36"/>
      <c r="I851" s="36"/>
      <c r="J851" s="36"/>
      <c r="K851" s="36"/>
      <c r="L851" s="37"/>
      <c r="M851" s="36"/>
      <c r="N851" s="36"/>
      <c r="O851" s="36"/>
    </row>
    <row r="852">
      <c r="A852" s="37"/>
      <c r="B852" s="37"/>
      <c r="C852" s="37"/>
      <c r="D852" s="37"/>
      <c r="E852" s="37"/>
      <c r="F852" s="37"/>
      <c r="G852" s="37"/>
      <c r="H852" s="36"/>
      <c r="I852" s="36"/>
      <c r="J852" s="36"/>
      <c r="K852" s="36"/>
      <c r="L852" s="37"/>
      <c r="M852" s="36"/>
      <c r="N852" s="36"/>
      <c r="O852" s="36"/>
    </row>
    <row r="853">
      <c r="A853" s="37"/>
      <c r="B853" s="37"/>
      <c r="C853" s="37"/>
      <c r="D853" s="37"/>
      <c r="E853" s="37"/>
      <c r="F853" s="37"/>
      <c r="G853" s="37"/>
      <c r="H853" s="36"/>
      <c r="I853" s="36"/>
      <c r="J853" s="36"/>
      <c r="K853" s="36"/>
      <c r="L853" s="37"/>
      <c r="M853" s="36"/>
      <c r="N853" s="36"/>
      <c r="O853" s="36"/>
    </row>
    <row r="854">
      <c r="A854" s="37"/>
      <c r="B854" s="37"/>
      <c r="C854" s="37"/>
      <c r="D854" s="37"/>
      <c r="E854" s="37"/>
      <c r="F854" s="37"/>
      <c r="G854" s="37"/>
      <c r="H854" s="36"/>
      <c r="I854" s="36"/>
      <c r="J854" s="36"/>
      <c r="K854" s="36"/>
      <c r="L854" s="37"/>
      <c r="M854" s="36"/>
      <c r="N854" s="36"/>
      <c r="O854" s="36"/>
    </row>
    <row r="855">
      <c r="A855" s="37"/>
      <c r="B855" s="37"/>
      <c r="C855" s="37"/>
      <c r="D855" s="37"/>
      <c r="E855" s="37"/>
      <c r="F855" s="37"/>
      <c r="G855" s="37"/>
      <c r="H855" s="36"/>
      <c r="I855" s="36"/>
      <c r="J855" s="36"/>
      <c r="K855" s="36"/>
      <c r="L855" s="37"/>
      <c r="M855" s="36"/>
      <c r="N855" s="36"/>
      <c r="O855" s="36"/>
    </row>
    <row r="856">
      <c r="A856" s="37"/>
      <c r="B856" s="37"/>
      <c r="C856" s="37"/>
      <c r="D856" s="37"/>
      <c r="E856" s="37"/>
      <c r="F856" s="37"/>
      <c r="G856" s="37"/>
      <c r="H856" s="36"/>
      <c r="I856" s="36"/>
      <c r="J856" s="36"/>
      <c r="K856" s="36"/>
      <c r="L856" s="37"/>
      <c r="M856" s="36"/>
      <c r="N856" s="36"/>
      <c r="O856" s="36"/>
    </row>
    <row r="857">
      <c r="A857" s="37"/>
      <c r="B857" s="37"/>
      <c r="C857" s="37"/>
      <c r="D857" s="37"/>
      <c r="E857" s="37"/>
      <c r="F857" s="37"/>
      <c r="G857" s="37"/>
      <c r="H857" s="36"/>
      <c r="I857" s="36"/>
      <c r="J857" s="36"/>
      <c r="K857" s="36"/>
      <c r="L857" s="37"/>
      <c r="M857" s="36"/>
      <c r="N857" s="36"/>
      <c r="O857" s="36"/>
    </row>
    <row r="858">
      <c r="A858" s="37"/>
      <c r="B858" s="37"/>
      <c r="C858" s="37"/>
      <c r="D858" s="37"/>
      <c r="E858" s="37"/>
      <c r="F858" s="37"/>
      <c r="G858" s="37"/>
      <c r="H858" s="36"/>
      <c r="I858" s="36"/>
      <c r="J858" s="36"/>
      <c r="K858" s="36"/>
      <c r="L858" s="37"/>
      <c r="M858" s="36"/>
      <c r="N858" s="36"/>
      <c r="O858" s="36"/>
    </row>
    <row r="859">
      <c r="A859" s="37"/>
      <c r="B859" s="37"/>
      <c r="C859" s="37"/>
      <c r="D859" s="37"/>
      <c r="E859" s="37"/>
      <c r="F859" s="37"/>
      <c r="G859" s="37"/>
      <c r="H859" s="36"/>
      <c r="I859" s="36"/>
      <c r="J859" s="36"/>
      <c r="K859" s="36"/>
      <c r="L859" s="37"/>
      <c r="M859" s="36"/>
      <c r="N859" s="36"/>
      <c r="O859" s="36"/>
    </row>
    <row r="860">
      <c r="A860" s="37"/>
      <c r="B860" s="37"/>
      <c r="C860" s="37"/>
      <c r="D860" s="37"/>
      <c r="E860" s="37"/>
      <c r="F860" s="37"/>
      <c r="G860" s="37"/>
      <c r="H860" s="36"/>
      <c r="I860" s="36"/>
      <c r="J860" s="36"/>
      <c r="K860" s="36"/>
      <c r="L860" s="37"/>
      <c r="M860" s="36"/>
      <c r="N860" s="36"/>
      <c r="O860" s="36"/>
    </row>
    <row r="861">
      <c r="A861" s="37"/>
      <c r="B861" s="37"/>
      <c r="C861" s="37"/>
      <c r="D861" s="37"/>
      <c r="E861" s="37"/>
      <c r="F861" s="37"/>
      <c r="G861" s="37"/>
      <c r="H861" s="36"/>
      <c r="I861" s="36"/>
      <c r="J861" s="36"/>
      <c r="K861" s="36"/>
      <c r="L861" s="37"/>
      <c r="M861" s="36"/>
      <c r="N861" s="36"/>
      <c r="O861" s="36"/>
    </row>
    <row r="862">
      <c r="A862" s="37"/>
      <c r="B862" s="37"/>
      <c r="C862" s="37"/>
      <c r="D862" s="37"/>
      <c r="E862" s="37"/>
      <c r="F862" s="37"/>
      <c r="G862" s="37"/>
      <c r="H862" s="36"/>
      <c r="I862" s="36"/>
      <c r="J862" s="36"/>
      <c r="K862" s="36"/>
      <c r="L862" s="37"/>
      <c r="M862" s="36"/>
      <c r="N862" s="36"/>
      <c r="O862" s="36"/>
    </row>
    <row r="863">
      <c r="A863" s="37"/>
      <c r="B863" s="37"/>
      <c r="C863" s="37"/>
      <c r="D863" s="37"/>
      <c r="E863" s="37"/>
      <c r="F863" s="37"/>
      <c r="G863" s="37"/>
      <c r="H863" s="36"/>
      <c r="I863" s="36"/>
      <c r="J863" s="36"/>
      <c r="K863" s="36"/>
      <c r="L863" s="37"/>
      <c r="M863" s="36"/>
      <c r="N863" s="36"/>
      <c r="O863" s="36"/>
    </row>
    <row r="864">
      <c r="A864" s="37"/>
      <c r="B864" s="37"/>
      <c r="C864" s="37"/>
      <c r="D864" s="37"/>
      <c r="E864" s="37"/>
      <c r="F864" s="37"/>
      <c r="G864" s="37"/>
      <c r="H864" s="36"/>
      <c r="I864" s="36"/>
      <c r="J864" s="36"/>
      <c r="K864" s="36"/>
      <c r="L864" s="37"/>
      <c r="M864" s="36"/>
      <c r="N864" s="36"/>
      <c r="O864" s="36"/>
    </row>
    <row r="865">
      <c r="A865" s="37"/>
      <c r="B865" s="37"/>
      <c r="C865" s="37"/>
      <c r="D865" s="37"/>
      <c r="E865" s="37"/>
      <c r="F865" s="37"/>
      <c r="G865" s="37"/>
      <c r="H865" s="36"/>
      <c r="I865" s="36"/>
      <c r="J865" s="36"/>
      <c r="K865" s="36"/>
      <c r="L865" s="37"/>
      <c r="M865" s="36"/>
      <c r="N865" s="36"/>
      <c r="O865" s="36"/>
    </row>
    <row r="866">
      <c r="A866" s="37"/>
      <c r="B866" s="37"/>
      <c r="C866" s="37"/>
      <c r="D866" s="37"/>
      <c r="E866" s="37"/>
      <c r="F866" s="37"/>
      <c r="G866" s="37"/>
      <c r="H866" s="36"/>
      <c r="I866" s="36"/>
      <c r="J866" s="36"/>
      <c r="K866" s="36"/>
      <c r="L866" s="37"/>
      <c r="M866" s="36"/>
      <c r="N866" s="36"/>
      <c r="O866" s="36"/>
    </row>
    <row r="867">
      <c r="A867" s="37"/>
      <c r="B867" s="37"/>
      <c r="C867" s="37"/>
      <c r="D867" s="37"/>
      <c r="E867" s="37"/>
      <c r="F867" s="37"/>
      <c r="G867" s="37"/>
      <c r="H867" s="36"/>
      <c r="I867" s="36"/>
      <c r="J867" s="36"/>
      <c r="K867" s="36"/>
      <c r="L867" s="37"/>
      <c r="M867" s="36"/>
      <c r="N867" s="36"/>
      <c r="O867" s="36"/>
    </row>
    <row r="868">
      <c r="A868" s="37"/>
      <c r="B868" s="37"/>
      <c r="C868" s="37"/>
      <c r="D868" s="37"/>
      <c r="E868" s="37"/>
      <c r="F868" s="37"/>
      <c r="G868" s="37"/>
      <c r="H868" s="36"/>
      <c r="I868" s="36"/>
      <c r="J868" s="36"/>
      <c r="K868" s="36"/>
      <c r="L868" s="37"/>
      <c r="M868" s="36"/>
      <c r="N868" s="36"/>
      <c r="O868" s="36"/>
    </row>
    <row r="869">
      <c r="A869" s="37"/>
      <c r="B869" s="37"/>
      <c r="C869" s="37"/>
      <c r="D869" s="37"/>
      <c r="E869" s="37"/>
      <c r="F869" s="37"/>
      <c r="G869" s="37"/>
      <c r="H869" s="36"/>
      <c r="I869" s="36"/>
      <c r="J869" s="36"/>
      <c r="K869" s="36"/>
      <c r="L869" s="37"/>
      <c r="M869" s="36"/>
      <c r="N869" s="36"/>
      <c r="O869" s="36"/>
    </row>
    <row r="870">
      <c r="A870" s="37"/>
      <c r="B870" s="37"/>
      <c r="C870" s="37"/>
      <c r="D870" s="37"/>
      <c r="E870" s="37"/>
      <c r="F870" s="37"/>
      <c r="G870" s="37"/>
      <c r="H870" s="36"/>
      <c r="I870" s="36"/>
      <c r="J870" s="36"/>
      <c r="K870" s="36"/>
      <c r="L870" s="37"/>
      <c r="M870" s="36"/>
      <c r="N870" s="36"/>
      <c r="O870" s="36"/>
    </row>
    <row r="871">
      <c r="A871" s="37"/>
      <c r="B871" s="37"/>
      <c r="C871" s="37"/>
      <c r="D871" s="37"/>
      <c r="E871" s="37"/>
      <c r="F871" s="37"/>
      <c r="G871" s="37"/>
      <c r="H871" s="36"/>
      <c r="I871" s="36"/>
      <c r="J871" s="36"/>
      <c r="K871" s="36"/>
      <c r="L871" s="37"/>
      <c r="M871" s="36"/>
      <c r="N871" s="36"/>
      <c r="O871" s="36"/>
    </row>
    <row r="872">
      <c r="A872" s="37"/>
      <c r="B872" s="37"/>
      <c r="C872" s="37"/>
      <c r="D872" s="37"/>
      <c r="E872" s="37"/>
      <c r="F872" s="37"/>
      <c r="G872" s="37"/>
      <c r="H872" s="36"/>
      <c r="I872" s="36"/>
      <c r="J872" s="36"/>
      <c r="K872" s="36"/>
      <c r="L872" s="37"/>
      <c r="M872" s="36"/>
      <c r="N872" s="36"/>
      <c r="O872" s="36"/>
    </row>
    <row r="873">
      <c r="A873" s="37"/>
      <c r="B873" s="37"/>
      <c r="C873" s="37"/>
      <c r="D873" s="37"/>
      <c r="E873" s="37"/>
      <c r="F873" s="37"/>
      <c r="G873" s="37"/>
      <c r="H873" s="36"/>
      <c r="I873" s="36"/>
      <c r="J873" s="36"/>
      <c r="K873" s="36"/>
      <c r="L873" s="37"/>
      <c r="M873" s="36"/>
      <c r="N873" s="36"/>
      <c r="O873" s="36"/>
    </row>
    <row r="874">
      <c r="A874" s="37"/>
      <c r="B874" s="37"/>
      <c r="C874" s="37"/>
      <c r="D874" s="37"/>
      <c r="E874" s="37"/>
      <c r="F874" s="37"/>
      <c r="G874" s="37"/>
      <c r="H874" s="36"/>
      <c r="I874" s="36"/>
      <c r="J874" s="36"/>
      <c r="K874" s="36"/>
      <c r="L874" s="37"/>
      <c r="M874" s="36"/>
      <c r="N874" s="36"/>
      <c r="O874" s="36"/>
    </row>
    <row r="875">
      <c r="A875" s="37"/>
      <c r="B875" s="37"/>
      <c r="C875" s="37"/>
      <c r="D875" s="37"/>
      <c r="E875" s="37"/>
      <c r="F875" s="37"/>
      <c r="G875" s="37"/>
      <c r="H875" s="36"/>
      <c r="I875" s="36"/>
      <c r="J875" s="36"/>
      <c r="K875" s="36"/>
      <c r="L875" s="37"/>
      <c r="M875" s="36"/>
      <c r="N875" s="36"/>
      <c r="O875" s="36"/>
    </row>
    <row r="876">
      <c r="A876" s="37"/>
      <c r="B876" s="37"/>
      <c r="C876" s="37"/>
      <c r="D876" s="37"/>
      <c r="E876" s="37"/>
      <c r="F876" s="37"/>
      <c r="G876" s="37"/>
      <c r="H876" s="36"/>
      <c r="I876" s="36"/>
      <c r="J876" s="36"/>
      <c r="K876" s="36"/>
      <c r="L876" s="37"/>
      <c r="M876" s="36"/>
      <c r="N876" s="36"/>
      <c r="O876" s="36"/>
    </row>
    <row r="877">
      <c r="A877" s="37"/>
      <c r="B877" s="37"/>
      <c r="C877" s="37"/>
      <c r="D877" s="37"/>
      <c r="E877" s="37"/>
      <c r="F877" s="37"/>
      <c r="G877" s="37"/>
      <c r="H877" s="36"/>
      <c r="I877" s="36"/>
      <c r="J877" s="36"/>
      <c r="K877" s="36"/>
      <c r="L877" s="37"/>
      <c r="M877" s="36"/>
      <c r="N877" s="36"/>
      <c r="O877" s="36"/>
    </row>
    <row r="878">
      <c r="A878" s="37"/>
      <c r="B878" s="37"/>
      <c r="C878" s="37"/>
      <c r="D878" s="37"/>
      <c r="E878" s="37"/>
      <c r="F878" s="37"/>
      <c r="G878" s="37"/>
      <c r="H878" s="36"/>
      <c r="I878" s="36"/>
      <c r="J878" s="36"/>
      <c r="K878" s="36"/>
      <c r="L878" s="37"/>
      <c r="M878" s="36"/>
      <c r="N878" s="36"/>
      <c r="O878" s="36"/>
    </row>
    <row r="879">
      <c r="A879" s="37"/>
      <c r="B879" s="37"/>
      <c r="C879" s="37"/>
      <c r="D879" s="37"/>
      <c r="E879" s="37"/>
      <c r="F879" s="37"/>
      <c r="G879" s="37"/>
      <c r="H879" s="36"/>
      <c r="I879" s="36"/>
      <c r="J879" s="36"/>
      <c r="K879" s="36"/>
      <c r="L879" s="37"/>
      <c r="M879" s="36"/>
      <c r="N879" s="36"/>
      <c r="O879" s="36"/>
    </row>
    <row r="880">
      <c r="A880" s="37"/>
      <c r="B880" s="37"/>
      <c r="C880" s="37"/>
      <c r="D880" s="37"/>
      <c r="E880" s="37"/>
      <c r="F880" s="37"/>
      <c r="G880" s="37"/>
      <c r="H880" s="36"/>
      <c r="I880" s="36"/>
      <c r="J880" s="36"/>
      <c r="K880" s="36"/>
      <c r="L880" s="37"/>
      <c r="M880" s="36"/>
      <c r="N880" s="36"/>
      <c r="O880" s="36"/>
    </row>
    <row r="881">
      <c r="A881" s="37"/>
      <c r="B881" s="37"/>
      <c r="C881" s="37"/>
      <c r="D881" s="37"/>
      <c r="E881" s="37"/>
      <c r="F881" s="37"/>
      <c r="G881" s="37"/>
      <c r="H881" s="36"/>
      <c r="I881" s="36"/>
      <c r="J881" s="36"/>
      <c r="K881" s="36"/>
      <c r="L881" s="37"/>
      <c r="M881" s="36"/>
      <c r="N881" s="36"/>
      <c r="O881" s="36"/>
    </row>
    <row r="882">
      <c r="A882" s="37"/>
      <c r="B882" s="37"/>
      <c r="C882" s="37"/>
      <c r="D882" s="37"/>
      <c r="E882" s="37"/>
      <c r="F882" s="37"/>
      <c r="G882" s="37"/>
      <c r="H882" s="36"/>
      <c r="I882" s="36"/>
      <c r="J882" s="36"/>
      <c r="K882" s="36"/>
      <c r="L882" s="37"/>
      <c r="M882" s="36"/>
      <c r="N882" s="36"/>
      <c r="O882" s="36"/>
    </row>
    <row r="883">
      <c r="A883" s="37"/>
      <c r="B883" s="37"/>
      <c r="C883" s="37"/>
      <c r="D883" s="37"/>
      <c r="E883" s="37"/>
      <c r="F883" s="37"/>
      <c r="G883" s="37"/>
      <c r="H883" s="36"/>
      <c r="I883" s="36"/>
      <c r="J883" s="36"/>
      <c r="K883" s="36"/>
      <c r="L883" s="37"/>
      <c r="M883" s="36"/>
      <c r="N883" s="36"/>
      <c r="O883" s="36"/>
    </row>
    <row r="884">
      <c r="A884" s="37"/>
      <c r="B884" s="37"/>
      <c r="C884" s="37"/>
      <c r="D884" s="37"/>
      <c r="E884" s="37"/>
      <c r="F884" s="37"/>
      <c r="G884" s="37"/>
      <c r="H884" s="36"/>
      <c r="I884" s="36"/>
      <c r="J884" s="36"/>
      <c r="K884" s="36"/>
      <c r="L884" s="37"/>
      <c r="M884" s="36"/>
      <c r="N884" s="36"/>
      <c r="O884" s="36"/>
    </row>
    <row r="885">
      <c r="A885" s="37"/>
      <c r="B885" s="37"/>
      <c r="C885" s="37"/>
      <c r="D885" s="37"/>
      <c r="E885" s="37"/>
      <c r="F885" s="37"/>
      <c r="G885" s="37"/>
      <c r="H885" s="36"/>
      <c r="I885" s="36"/>
      <c r="J885" s="36"/>
      <c r="K885" s="36"/>
      <c r="L885" s="37"/>
      <c r="M885" s="36"/>
      <c r="N885" s="36"/>
      <c r="O885" s="36"/>
    </row>
    <row r="886">
      <c r="A886" s="37"/>
      <c r="B886" s="37"/>
      <c r="C886" s="37"/>
      <c r="D886" s="37"/>
      <c r="E886" s="37"/>
      <c r="F886" s="37"/>
      <c r="G886" s="37"/>
      <c r="H886" s="36"/>
      <c r="I886" s="36"/>
      <c r="J886" s="36"/>
      <c r="K886" s="36"/>
      <c r="L886" s="37"/>
      <c r="M886" s="36"/>
      <c r="N886" s="36"/>
      <c r="O886" s="36"/>
    </row>
    <row r="887">
      <c r="A887" s="37"/>
      <c r="B887" s="37"/>
      <c r="C887" s="37"/>
      <c r="D887" s="37"/>
      <c r="E887" s="37"/>
      <c r="F887" s="37"/>
      <c r="G887" s="37"/>
      <c r="H887" s="36"/>
      <c r="I887" s="36"/>
      <c r="J887" s="36"/>
      <c r="K887" s="36"/>
      <c r="L887" s="37"/>
      <c r="M887" s="36"/>
      <c r="N887" s="36"/>
      <c r="O887" s="36"/>
    </row>
    <row r="888">
      <c r="A888" s="37"/>
      <c r="B888" s="37"/>
      <c r="C888" s="37"/>
      <c r="D888" s="37"/>
      <c r="E888" s="37"/>
      <c r="F888" s="37"/>
      <c r="G888" s="37"/>
      <c r="H888" s="36"/>
      <c r="I888" s="36"/>
      <c r="J888" s="36"/>
      <c r="K888" s="36"/>
      <c r="L888" s="37"/>
      <c r="M888" s="36"/>
      <c r="N888" s="36"/>
      <c r="O888" s="36"/>
    </row>
    <row r="889">
      <c r="A889" s="37"/>
      <c r="B889" s="37"/>
      <c r="C889" s="37"/>
      <c r="D889" s="37"/>
      <c r="E889" s="37"/>
      <c r="F889" s="37"/>
      <c r="G889" s="37"/>
      <c r="H889" s="36"/>
      <c r="I889" s="36"/>
      <c r="J889" s="36"/>
      <c r="K889" s="36"/>
      <c r="L889" s="37"/>
      <c r="M889" s="36"/>
      <c r="N889" s="36"/>
      <c r="O889" s="36"/>
    </row>
    <row r="890">
      <c r="A890" s="37"/>
      <c r="B890" s="37"/>
      <c r="C890" s="37"/>
      <c r="D890" s="37"/>
      <c r="E890" s="37"/>
      <c r="F890" s="37"/>
      <c r="G890" s="37"/>
      <c r="H890" s="36"/>
      <c r="I890" s="36"/>
      <c r="J890" s="36"/>
      <c r="K890" s="36"/>
      <c r="L890" s="37"/>
      <c r="M890" s="36"/>
      <c r="N890" s="36"/>
      <c r="O890" s="36"/>
    </row>
    <row r="891">
      <c r="A891" s="37"/>
      <c r="B891" s="37"/>
      <c r="C891" s="37"/>
      <c r="D891" s="37"/>
      <c r="E891" s="37"/>
      <c r="F891" s="37"/>
      <c r="G891" s="37"/>
      <c r="H891" s="36"/>
      <c r="I891" s="36"/>
      <c r="J891" s="36"/>
      <c r="K891" s="36"/>
      <c r="L891" s="37"/>
      <c r="M891" s="36"/>
      <c r="N891" s="36"/>
      <c r="O891" s="36"/>
    </row>
    <row r="892">
      <c r="A892" s="37"/>
      <c r="B892" s="37"/>
      <c r="C892" s="37"/>
      <c r="D892" s="37"/>
      <c r="E892" s="37"/>
      <c r="F892" s="37"/>
      <c r="G892" s="37"/>
      <c r="H892" s="36"/>
      <c r="I892" s="36"/>
      <c r="J892" s="36"/>
      <c r="K892" s="36"/>
      <c r="L892" s="37"/>
      <c r="M892" s="36"/>
      <c r="N892" s="36"/>
      <c r="O892" s="36"/>
    </row>
    <row r="893">
      <c r="A893" s="37"/>
      <c r="B893" s="37"/>
      <c r="C893" s="37"/>
      <c r="D893" s="37"/>
      <c r="E893" s="37"/>
      <c r="F893" s="37"/>
      <c r="G893" s="37"/>
      <c r="H893" s="36"/>
      <c r="I893" s="36"/>
      <c r="J893" s="36"/>
      <c r="K893" s="36"/>
      <c r="L893" s="37"/>
      <c r="M893" s="36"/>
      <c r="N893" s="36"/>
      <c r="O893" s="36"/>
    </row>
    <row r="894">
      <c r="A894" s="37"/>
      <c r="B894" s="37"/>
      <c r="C894" s="37"/>
      <c r="D894" s="37"/>
      <c r="E894" s="37"/>
      <c r="F894" s="37"/>
      <c r="G894" s="37"/>
      <c r="H894" s="36"/>
      <c r="I894" s="36"/>
      <c r="J894" s="36"/>
      <c r="K894" s="36"/>
      <c r="L894" s="37"/>
      <c r="M894" s="36"/>
      <c r="N894" s="36"/>
      <c r="O894" s="36"/>
    </row>
    <row r="895">
      <c r="A895" s="37"/>
      <c r="B895" s="37"/>
      <c r="C895" s="37"/>
      <c r="D895" s="37"/>
      <c r="E895" s="37"/>
      <c r="F895" s="37"/>
      <c r="G895" s="37"/>
      <c r="H895" s="36"/>
      <c r="I895" s="36"/>
      <c r="J895" s="36"/>
      <c r="K895" s="36"/>
      <c r="L895" s="37"/>
      <c r="M895" s="36"/>
      <c r="N895" s="36"/>
      <c r="O895" s="36"/>
    </row>
    <row r="896">
      <c r="A896" s="37"/>
      <c r="B896" s="37"/>
      <c r="C896" s="37"/>
      <c r="D896" s="37"/>
      <c r="E896" s="37"/>
      <c r="F896" s="37"/>
      <c r="G896" s="37"/>
      <c r="H896" s="36"/>
      <c r="I896" s="36"/>
      <c r="J896" s="36"/>
      <c r="K896" s="36"/>
      <c r="L896" s="37"/>
      <c r="M896" s="36"/>
      <c r="N896" s="36"/>
      <c r="O896" s="36"/>
    </row>
    <row r="897">
      <c r="A897" s="37"/>
      <c r="B897" s="37"/>
      <c r="C897" s="37"/>
      <c r="D897" s="37"/>
      <c r="E897" s="37"/>
      <c r="F897" s="37"/>
      <c r="G897" s="37"/>
      <c r="H897" s="36"/>
      <c r="I897" s="36"/>
      <c r="J897" s="36"/>
      <c r="K897" s="36"/>
      <c r="L897" s="37"/>
      <c r="M897" s="36"/>
      <c r="N897" s="36"/>
      <c r="O897" s="36"/>
    </row>
    <row r="898">
      <c r="A898" s="37"/>
      <c r="B898" s="37"/>
      <c r="C898" s="37"/>
      <c r="D898" s="37"/>
      <c r="E898" s="37"/>
      <c r="F898" s="37"/>
      <c r="G898" s="37"/>
      <c r="H898" s="36"/>
      <c r="I898" s="36"/>
      <c r="J898" s="36"/>
      <c r="K898" s="36"/>
      <c r="L898" s="37"/>
      <c r="M898" s="36"/>
      <c r="N898" s="36"/>
      <c r="O898" s="36"/>
    </row>
    <row r="899">
      <c r="A899" s="37"/>
      <c r="B899" s="37"/>
      <c r="C899" s="37"/>
      <c r="D899" s="37"/>
      <c r="E899" s="37"/>
      <c r="F899" s="37"/>
      <c r="G899" s="37"/>
      <c r="H899" s="36"/>
      <c r="I899" s="36"/>
      <c r="J899" s="36"/>
      <c r="K899" s="36"/>
      <c r="L899" s="37"/>
      <c r="M899" s="36"/>
      <c r="N899" s="36"/>
      <c r="O899" s="36"/>
    </row>
    <row r="900">
      <c r="A900" s="37"/>
      <c r="B900" s="37"/>
      <c r="C900" s="37"/>
      <c r="D900" s="37"/>
      <c r="E900" s="37"/>
      <c r="F900" s="37"/>
      <c r="G900" s="37"/>
      <c r="H900" s="36"/>
      <c r="I900" s="36"/>
      <c r="J900" s="36"/>
      <c r="K900" s="36"/>
      <c r="L900" s="37"/>
      <c r="M900" s="36"/>
      <c r="N900" s="36"/>
      <c r="O900" s="36"/>
    </row>
    <row r="901">
      <c r="A901" s="37"/>
      <c r="B901" s="37"/>
      <c r="C901" s="37"/>
      <c r="D901" s="37"/>
      <c r="E901" s="37"/>
      <c r="F901" s="37"/>
      <c r="G901" s="37"/>
      <c r="H901" s="36"/>
      <c r="I901" s="36"/>
      <c r="J901" s="36"/>
      <c r="K901" s="36"/>
      <c r="L901" s="37"/>
      <c r="M901" s="36"/>
      <c r="N901" s="36"/>
      <c r="O901" s="36"/>
    </row>
    <row r="902">
      <c r="A902" s="37"/>
      <c r="B902" s="37"/>
      <c r="C902" s="37"/>
      <c r="D902" s="37"/>
      <c r="E902" s="37"/>
      <c r="F902" s="37"/>
      <c r="G902" s="37"/>
      <c r="H902" s="36"/>
      <c r="I902" s="36"/>
      <c r="J902" s="36"/>
      <c r="K902" s="36"/>
      <c r="L902" s="37"/>
      <c r="M902" s="36"/>
      <c r="N902" s="36"/>
      <c r="O902" s="36"/>
    </row>
    <row r="903">
      <c r="A903" s="37"/>
      <c r="B903" s="37"/>
      <c r="C903" s="37"/>
      <c r="D903" s="37"/>
      <c r="E903" s="37"/>
      <c r="F903" s="37"/>
      <c r="G903" s="37"/>
      <c r="H903" s="36"/>
      <c r="I903" s="36"/>
      <c r="J903" s="36"/>
      <c r="K903" s="36"/>
      <c r="L903" s="37"/>
      <c r="M903" s="36"/>
      <c r="N903" s="36"/>
      <c r="O903" s="36"/>
    </row>
    <row r="904">
      <c r="A904" s="37"/>
      <c r="B904" s="37"/>
      <c r="C904" s="37"/>
      <c r="D904" s="37"/>
      <c r="E904" s="37"/>
      <c r="F904" s="37"/>
      <c r="G904" s="37"/>
      <c r="H904" s="36"/>
      <c r="I904" s="36"/>
      <c r="J904" s="36"/>
      <c r="K904" s="36"/>
      <c r="L904" s="37"/>
      <c r="M904" s="36"/>
      <c r="N904" s="36"/>
      <c r="O904" s="36"/>
    </row>
    <row r="905">
      <c r="A905" s="37"/>
      <c r="B905" s="37"/>
      <c r="C905" s="37"/>
      <c r="D905" s="37"/>
      <c r="E905" s="37"/>
      <c r="F905" s="37"/>
      <c r="G905" s="37"/>
      <c r="H905" s="36"/>
      <c r="I905" s="36"/>
      <c r="J905" s="36"/>
      <c r="K905" s="36"/>
      <c r="L905" s="37"/>
      <c r="M905" s="36"/>
      <c r="N905" s="36"/>
      <c r="O905" s="36"/>
    </row>
    <row r="906">
      <c r="A906" s="37"/>
      <c r="B906" s="37"/>
      <c r="C906" s="37"/>
      <c r="D906" s="37"/>
      <c r="E906" s="37"/>
      <c r="F906" s="37"/>
      <c r="G906" s="37"/>
      <c r="H906" s="36"/>
      <c r="I906" s="36"/>
      <c r="J906" s="36"/>
      <c r="K906" s="36"/>
      <c r="L906" s="37"/>
      <c r="M906" s="36"/>
      <c r="N906" s="36"/>
      <c r="O906" s="36"/>
    </row>
    <row r="907">
      <c r="A907" s="37"/>
      <c r="B907" s="37"/>
      <c r="C907" s="37"/>
      <c r="D907" s="37"/>
      <c r="E907" s="37"/>
      <c r="F907" s="37"/>
      <c r="G907" s="37"/>
      <c r="H907" s="36"/>
      <c r="I907" s="36"/>
      <c r="J907" s="36"/>
      <c r="K907" s="36"/>
      <c r="L907" s="37"/>
      <c r="M907" s="36"/>
      <c r="N907" s="36"/>
      <c r="O907" s="36"/>
    </row>
    <row r="908">
      <c r="A908" s="37"/>
      <c r="B908" s="37"/>
      <c r="C908" s="37"/>
      <c r="D908" s="37"/>
      <c r="E908" s="37"/>
      <c r="F908" s="37"/>
      <c r="G908" s="37"/>
      <c r="H908" s="36"/>
      <c r="I908" s="36"/>
      <c r="J908" s="36"/>
      <c r="K908" s="36"/>
      <c r="L908" s="37"/>
      <c r="M908" s="36"/>
      <c r="N908" s="36"/>
      <c r="O908" s="36"/>
    </row>
    <row r="909">
      <c r="A909" s="37"/>
      <c r="B909" s="37"/>
      <c r="C909" s="37"/>
      <c r="D909" s="37"/>
      <c r="E909" s="37"/>
      <c r="F909" s="37"/>
      <c r="G909" s="37"/>
      <c r="H909" s="36"/>
      <c r="I909" s="36"/>
      <c r="J909" s="36"/>
      <c r="K909" s="36"/>
      <c r="L909" s="37"/>
      <c r="M909" s="36"/>
      <c r="N909" s="36"/>
      <c r="O909" s="36"/>
    </row>
    <row r="910">
      <c r="A910" s="37"/>
      <c r="B910" s="37"/>
      <c r="C910" s="37"/>
      <c r="D910" s="37"/>
      <c r="E910" s="37"/>
      <c r="F910" s="37"/>
      <c r="G910" s="37"/>
      <c r="H910" s="36"/>
      <c r="I910" s="36"/>
      <c r="J910" s="36"/>
      <c r="K910" s="36"/>
      <c r="L910" s="37"/>
      <c r="M910" s="36"/>
      <c r="N910" s="36"/>
      <c r="O910" s="36"/>
    </row>
    <row r="911">
      <c r="A911" s="37"/>
      <c r="B911" s="37"/>
      <c r="C911" s="37"/>
      <c r="D911" s="37"/>
      <c r="E911" s="37"/>
      <c r="F911" s="37"/>
      <c r="G911" s="37"/>
      <c r="H911" s="36"/>
      <c r="I911" s="36"/>
      <c r="J911" s="36"/>
      <c r="K911" s="36"/>
      <c r="L911" s="37"/>
      <c r="M911" s="36"/>
      <c r="N911" s="36"/>
      <c r="O911" s="36"/>
    </row>
    <row r="912">
      <c r="A912" s="37"/>
      <c r="B912" s="37"/>
      <c r="C912" s="37"/>
      <c r="D912" s="37"/>
      <c r="E912" s="37"/>
      <c r="F912" s="37"/>
      <c r="G912" s="37"/>
      <c r="H912" s="36"/>
      <c r="I912" s="36"/>
      <c r="J912" s="36"/>
      <c r="K912" s="36"/>
      <c r="L912" s="37"/>
      <c r="M912" s="36"/>
      <c r="N912" s="36"/>
      <c r="O912" s="36"/>
    </row>
    <row r="913">
      <c r="A913" s="37"/>
      <c r="B913" s="37"/>
      <c r="C913" s="37"/>
      <c r="D913" s="37"/>
      <c r="E913" s="37"/>
      <c r="F913" s="37"/>
      <c r="G913" s="37"/>
      <c r="H913" s="36"/>
      <c r="I913" s="36"/>
      <c r="J913" s="36"/>
      <c r="K913" s="36"/>
      <c r="L913" s="37"/>
      <c r="M913" s="36"/>
      <c r="N913" s="36"/>
      <c r="O913" s="36"/>
    </row>
    <row r="914">
      <c r="A914" s="37"/>
      <c r="B914" s="37"/>
      <c r="C914" s="37"/>
      <c r="D914" s="37"/>
      <c r="E914" s="37"/>
      <c r="F914" s="37"/>
      <c r="G914" s="37"/>
      <c r="H914" s="36"/>
      <c r="I914" s="36"/>
      <c r="J914" s="36"/>
      <c r="K914" s="36"/>
      <c r="L914" s="37"/>
      <c r="M914" s="36"/>
      <c r="N914" s="36"/>
      <c r="O914" s="36"/>
    </row>
    <row r="915">
      <c r="A915" s="37"/>
      <c r="B915" s="37"/>
      <c r="C915" s="37"/>
      <c r="D915" s="37"/>
      <c r="E915" s="37"/>
      <c r="F915" s="37"/>
      <c r="G915" s="37"/>
      <c r="H915" s="36"/>
      <c r="I915" s="36"/>
      <c r="J915" s="36"/>
      <c r="K915" s="36"/>
      <c r="L915" s="37"/>
      <c r="M915" s="36"/>
      <c r="N915" s="36"/>
      <c r="O915" s="36"/>
    </row>
    <row r="916">
      <c r="A916" s="37"/>
      <c r="B916" s="37"/>
      <c r="C916" s="37"/>
      <c r="D916" s="37"/>
      <c r="E916" s="37"/>
      <c r="F916" s="37"/>
      <c r="G916" s="37"/>
      <c r="H916" s="36"/>
      <c r="I916" s="36"/>
      <c r="J916" s="36"/>
      <c r="K916" s="36"/>
      <c r="L916" s="37"/>
      <c r="M916" s="36"/>
      <c r="N916" s="36"/>
      <c r="O916" s="36"/>
    </row>
    <row r="917">
      <c r="A917" s="37"/>
      <c r="B917" s="37"/>
      <c r="C917" s="37"/>
      <c r="D917" s="37"/>
      <c r="E917" s="37"/>
      <c r="F917" s="37"/>
      <c r="G917" s="37"/>
      <c r="H917" s="36"/>
      <c r="I917" s="36"/>
      <c r="J917" s="36"/>
      <c r="K917" s="36"/>
      <c r="L917" s="37"/>
      <c r="M917" s="36"/>
      <c r="N917" s="36"/>
      <c r="O917" s="36"/>
    </row>
    <row r="918">
      <c r="A918" s="37"/>
      <c r="B918" s="37"/>
      <c r="C918" s="37"/>
      <c r="D918" s="37"/>
      <c r="E918" s="37"/>
      <c r="F918" s="37"/>
      <c r="G918" s="37"/>
      <c r="H918" s="36"/>
      <c r="I918" s="36"/>
      <c r="J918" s="36"/>
      <c r="K918" s="36"/>
      <c r="L918" s="37"/>
      <c r="M918" s="36"/>
      <c r="N918" s="36"/>
      <c r="O918" s="36"/>
    </row>
    <row r="919">
      <c r="A919" s="37"/>
      <c r="B919" s="37"/>
      <c r="C919" s="37"/>
      <c r="D919" s="37"/>
      <c r="E919" s="37"/>
      <c r="F919" s="37"/>
      <c r="G919" s="37"/>
      <c r="H919" s="36"/>
      <c r="I919" s="36"/>
      <c r="J919" s="36"/>
      <c r="K919" s="36"/>
      <c r="L919" s="37"/>
      <c r="M919" s="36"/>
      <c r="N919" s="36"/>
      <c r="O919" s="36"/>
    </row>
    <row r="920">
      <c r="A920" s="37"/>
      <c r="B920" s="37"/>
      <c r="C920" s="37"/>
      <c r="D920" s="37"/>
      <c r="E920" s="37"/>
      <c r="F920" s="37"/>
      <c r="G920" s="37"/>
      <c r="H920" s="36"/>
      <c r="I920" s="36"/>
      <c r="J920" s="36"/>
      <c r="K920" s="36"/>
      <c r="L920" s="37"/>
      <c r="M920" s="36"/>
      <c r="N920" s="36"/>
      <c r="O920" s="36"/>
    </row>
    <row r="921">
      <c r="A921" s="37"/>
      <c r="B921" s="37"/>
      <c r="C921" s="37"/>
      <c r="D921" s="37"/>
      <c r="E921" s="37"/>
      <c r="F921" s="37"/>
      <c r="G921" s="37"/>
      <c r="H921" s="36"/>
      <c r="I921" s="36"/>
      <c r="J921" s="36"/>
      <c r="K921" s="36"/>
      <c r="L921" s="37"/>
      <c r="M921" s="36"/>
      <c r="N921" s="36"/>
      <c r="O921" s="36"/>
    </row>
    <row r="922">
      <c r="A922" s="37"/>
      <c r="B922" s="37"/>
      <c r="C922" s="37"/>
      <c r="D922" s="37"/>
      <c r="E922" s="37"/>
      <c r="F922" s="37"/>
      <c r="G922" s="37"/>
      <c r="H922" s="36"/>
      <c r="I922" s="36"/>
      <c r="J922" s="36"/>
      <c r="K922" s="36"/>
      <c r="L922" s="37"/>
      <c r="M922" s="36"/>
      <c r="N922" s="36"/>
      <c r="O922" s="36"/>
    </row>
    <row r="923">
      <c r="A923" s="37"/>
      <c r="B923" s="37"/>
      <c r="C923" s="37"/>
      <c r="D923" s="37"/>
      <c r="E923" s="37"/>
      <c r="F923" s="37"/>
      <c r="G923" s="37"/>
      <c r="H923" s="36"/>
      <c r="I923" s="36"/>
      <c r="J923" s="36"/>
      <c r="K923" s="36"/>
      <c r="L923" s="37"/>
      <c r="M923" s="36"/>
      <c r="N923" s="36"/>
      <c r="O923" s="36"/>
    </row>
    <row r="924">
      <c r="A924" s="37"/>
      <c r="B924" s="37"/>
      <c r="C924" s="37"/>
      <c r="D924" s="37"/>
      <c r="E924" s="37"/>
      <c r="F924" s="37"/>
      <c r="G924" s="37"/>
      <c r="H924" s="36"/>
      <c r="I924" s="36"/>
      <c r="J924" s="36"/>
      <c r="K924" s="36"/>
      <c r="L924" s="37"/>
      <c r="M924" s="36"/>
      <c r="N924" s="36"/>
      <c r="O924" s="36"/>
    </row>
    <row r="925">
      <c r="A925" s="37"/>
      <c r="B925" s="37"/>
      <c r="C925" s="37"/>
      <c r="D925" s="37"/>
      <c r="E925" s="37"/>
      <c r="F925" s="37"/>
      <c r="G925" s="37"/>
      <c r="H925" s="36"/>
      <c r="I925" s="36"/>
      <c r="J925" s="36"/>
      <c r="K925" s="36"/>
      <c r="L925" s="37"/>
      <c r="M925" s="36"/>
      <c r="N925" s="36"/>
      <c r="O925" s="36"/>
    </row>
    <row r="926">
      <c r="A926" s="37"/>
      <c r="B926" s="37"/>
      <c r="C926" s="37"/>
      <c r="D926" s="37"/>
      <c r="E926" s="37"/>
      <c r="F926" s="37"/>
      <c r="G926" s="37"/>
      <c r="H926" s="36"/>
      <c r="I926" s="36"/>
      <c r="J926" s="36"/>
      <c r="K926" s="36"/>
      <c r="L926" s="37"/>
      <c r="M926" s="36"/>
      <c r="N926" s="36"/>
      <c r="O926" s="36"/>
    </row>
    <row r="927">
      <c r="A927" s="37"/>
      <c r="B927" s="37"/>
      <c r="C927" s="37"/>
      <c r="D927" s="37"/>
      <c r="E927" s="37"/>
      <c r="F927" s="37"/>
      <c r="G927" s="37"/>
      <c r="H927" s="36"/>
      <c r="I927" s="36"/>
      <c r="J927" s="36"/>
      <c r="K927" s="36"/>
      <c r="L927" s="37"/>
      <c r="M927" s="36"/>
      <c r="N927" s="36"/>
      <c r="O927" s="36"/>
    </row>
    <row r="928">
      <c r="A928" s="37"/>
      <c r="B928" s="37"/>
      <c r="C928" s="37"/>
      <c r="D928" s="37"/>
      <c r="E928" s="37"/>
      <c r="F928" s="37"/>
      <c r="G928" s="37"/>
      <c r="H928" s="36"/>
      <c r="I928" s="36"/>
      <c r="J928" s="36"/>
      <c r="K928" s="36"/>
      <c r="L928" s="37"/>
      <c r="M928" s="36"/>
      <c r="N928" s="36"/>
      <c r="O928" s="36"/>
    </row>
    <row r="929">
      <c r="A929" s="37"/>
      <c r="B929" s="37"/>
      <c r="C929" s="37"/>
      <c r="D929" s="37"/>
      <c r="E929" s="37"/>
      <c r="F929" s="37"/>
      <c r="G929" s="37"/>
      <c r="H929" s="36"/>
      <c r="I929" s="36"/>
      <c r="J929" s="36"/>
      <c r="K929" s="36"/>
      <c r="L929" s="37"/>
      <c r="M929" s="36"/>
      <c r="N929" s="36"/>
      <c r="O929" s="36"/>
    </row>
    <row r="930">
      <c r="A930" s="37"/>
      <c r="B930" s="37"/>
      <c r="C930" s="37"/>
      <c r="D930" s="37"/>
      <c r="E930" s="37"/>
      <c r="F930" s="37"/>
      <c r="G930" s="37"/>
      <c r="H930" s="36"/>
      <c r="I930" s="36"/>
      <c r="J930" s="36"/>
      <c r="K930" s="36"/>
      <c r="L930" s="37"/>
      <c r="M930" s="36"/>
      <c r="N930" s="36"/>
      <c r="O930" s="36"/>
    </row>
    <row r="931">
      <c r="A931" s="37"/>
      <c r="B931" s="37"/>
      <c r="C931" s="37"/>
      <c r="D931" s="37"/>
      <c r="E931" s="37"/>
      <c r="F931" s="37"/>
      <c r="G931" s="37"/>
      <c r="H931" s="36"/>
      <c r="I931" s="36"/>
      <c r="J931" s="36"/>
      <c r="K931" s="36"/>
      <c r="L931" s="37"/>
      <c r="M931" s="36"/>
      <c r="N931" s="36"/>
      <c r="O931" s="36"/>
    </row>
    <row r="932">
      <c r="A932" s="37"/>
      <c r="B932" s="37"/>
      <c r="C932" s="37"/>
      <c r="D932" s="37"/>
      <c r="E932" s="37"/>
      <c r="F932" s="37"/>
      <c r="G932" s="37"/>
      <c r="H932" s="36"/>
      <c r="I932" s="36"/>
      <c r="J932" s="36"/>
      <c r="K932" s="36"/>
      <c r="L932" s="37"/>
      <c r="M932" s="36"/>
      <c r="N932" s="36"/>
      <c r="O932" s="36"/>
    </row>
    <row r="933">
      <c r="A933" s="37"/>
      <c r="B933" s="37"/>
      <c r="C933" s="37"/>
      <c r="D933" s="37"/>
      <c r="E933" s="37"/>
      <c r="F933" s="37"/>
      <c r="G933" s="37"/>
      <c r="H933" s="36"/>
      <c r="I933" s="36"/>
      <c r="J933" s="36"/>
      <c r="K933" s="36"/>
      <c r="L933" s="37"/>
      <c r="M933" s="36"/>
      <c r="N933" s="36"/>
      <c r="O933" s="36"/>
    </row>
    <row r="934">
      <c r="A934" s="37"/>
      <c r="B934" s="37"/>
      <c r="C934" s="37"/>
      <c r="D934" s="37"/>
      <c r="E934" s="37"/>
      <c r="F934" s="37"/>
      <c r="G934" s="37"/>
      <c r="H934" s="36"/>
      <c r="I934" s="36"/>
      <c r="J934" s="36"/>
      <c r="K934" s="36"/>
      <c r="L934" s="37"/>
      <c r="M934" s="36"/>
      <c r="N934" s="36"/>
      <c r="O934" s="36"/>
    </row>
    <row r="935">
      <c r="A935" s="37"/>
      <c r="B935" s="37"/>
      <c r="C935" s="37"/>
      <c r="D935" s="37"/>
      <c r="E935" s="37"/>
      <c r="F935" s="37"/>
      <c r="G935" s="37"/>
      <c r="H935" s="36"/>
      <c r="I935" s="36"/>
      <c r="J935" s="36"/>
      <c r="K935" s="36"/>
      <c r="L935" s="37"/>
      <c r="M935" s="36"/>
      <c r="N935" s="36"/>
      <c r="O935" s="36"/>
    </row>
    <row r="936">
      <c r="A936" s="37"/>
      <c r="B936" s="37"/>
      <c r="C936" s="37"/>
      <c r="D936" s="37"/>
      <c r="E936" s="37"/>
      <c r="F936" s="37"/>
      <c r="G936" s="37"/>
      <c r="H936" s="36"/>
      <c r="I936" s="36"/>
      <c r="J936" s="36"/>
      <c r="K936" s="36"/>
      <c r="L936" s="37"/>
      <c r="M936" s="36"/>
      <c r="N936" s="36"/>
      <c r="O936" s="36"/>
    </row>
    <row r="937">
      <c r="A937" s="37"/>
      <c r="B937" s="37"/>
      <c r="C937" s="37"/>
      <c r="D937" s="37"/>
      <c r="E937" s="37"/>
      <c r="F937" s="37"/>
      <c r="G937" s="37"/>
      <c r="H937" s="36"/>
      <c r="I937" s="36"/>
      <c r="J937" s="36"/>
      <c r="K937" s="36"/>
      <c r="L937" s="37"/>
      <c r="M937" s="36"/>
      <c r="N937" s="36"/>
      <c r="O937" s="36"/>
    </row>
    <row r="938">
      <c r="A938" s="37"/>
      <c r="B938" s="37"/>
      <c r="C938" s="37"/>
      <c r="D938" s="37"/>
      <c r="E938" s="37"/>
      <c r="F938" s="37"/>
      <c r="G938" s="37"/>
      <c r="H938" s="36"/>
      <c r="I938" s="36"/>
      <c r="J938" s="36"/>
      <c r="K938" s="36"/>
      <c r="L938" s="37"/>
      <c r="M938" s="36"/>
      <c r="N938" s="36"/>
      <c r="O938" s="36"/>
    </row>
    <row r="939">
      <c r="A939" s="37"/>
      <c r="B939" s="37"/>
      <c r="C939" s="37"/>
      <c r="D939" s="37"/>
      <c r="E939" s="37"/>
      <c r="F939" s="37"/>
      <c r="G939" s="37"/>
      <c r="H939" s="36"/>
      <c r="I939" s="36"/>
      <c r="J939" s="36"/>
      <c r="K939" s="36"/>
      <c r="L939" s="37"/>
      <c r="M939" s="36"/>
      <c r="N939" s="36"/>
      <c r="O939" s="36"/>
    </row>
    <row r="940">
      <c r="A940" s="37"/>
      <c r="B940" s="37"/>
      <c r="C940" s="37"/>
      <c r="D940" s="37"/>
      <c r="E940" s="37"/>
      <c r="F940" s="37"/>
      <c r="G940" s="37"/>
      <c r="H940" s="36"/>
      <c r="I940" s="36"/>
      <c r="J940" s="36"/>
      <c r="K940" s="36"/>
      <c r="L940" s="37"/>
      <c r="M940" s="36"/>
      <c r="N940" s="36"/>
      <c r="O940" s="36"/>
    </row>
    <row r="941">
      <c r="A941" s="37"/>
      <c r="B941" s="37"/>
      <c r="C941" s="37"/>
      <c r="D941" s="37"/>
      <c r="E941" s="37"/>
      <c r="F941" s="37"/>
      <c r="G941" s="37"/>
      <c r="H941" s="36"/>
      <c r="I941" s="36"/>
      <c r="J941" s="36"/>
      <c r="K941" s="36"/>
      <c r="L941" s="37"/>
      <c r="M941" s="36"/>
      <c r="N941" s="36"/>
      <c r="O941" s="36"/>
    </row>
    <row r="942">
      <c r="A942" s="37"/>
      <c r="B942" s="37"/>
      <c r="C942" s="37"/>
      <c r="D942" s="37"/>
      <c r="E942" s="37"/>
      <c r="F942" s="37"/>
      <c r="G942" s="37"/>
      <c r="H942" s="36"/>
      <c r="I942" s="36"/>
      <c r="J942" s="36"/>
      <c r="K942" s="36"/>
      <c r="L942" s="37"/>
      <c r="M942" s="36"/>
      <c r="N942" s="36"/>
      <c r="O942" s="36"/>
    </row>
    <row r="943">
      <c r="A943" s="37"/>
      <c r="B943" s="37"/>
      <c r="C943" s="37"/>
      <c r="D943" s="37"/>
      <c r="E943" s="37"/>
      <c r="F943" s="37"/>
      <c r="G943" s="37"/>
      <c r="H943" s="36"/>
      <c r="I943" s="36"/>
      <c r="J943" s="36"/>
      <c r="K943" s="36"/>
      <c r="L943" s="37"/>
      <c r="M943" s="36"/>
      <c r="N943" s="36"/>
      <c r="O943" s="36"/>
    </row>
    <row r="944">
      <c r="A944" s="37"/>
      <c r="B944" s="37"/>
      <c r="C944" s="37"/>
      <c r="D944" s="37"/>
      <c r="E944" s="37"/>
      <c r="F944" s="37"/>
      <c r="G944" s="37"/>
      <c r="H944" s="36"/>
      <c r="I944" s="36"/>
      <c r="J944" s="36"/>
      <c r="K944" s="36"/>
      <c r="L944" s="37"/>
      <c r="M944" s="36"/>
      <c r="N944" s="36"/>
      <c r="O944" s="36"/>
    </row>
    <row r="945">
      <c r="A945" s="37"/>
      <c r="B945" s="37"/>
      <c r="C945" s="37"/>
      <c r="D945" s="37"/>
      <c r="E945" s="37"/>
      <c r="F945" s="37"/>
      <c r="G945" s="37"/>
      <c r="H945" s="36"/>
      <c r="I945" s="36"/>
      <c r="J945" s="36"/>
      <c r="K945" s="36"/>
      <c r="L945" s="37"/>
      <c r="M945" s="36"/>
      <c r="N945" s="36"/>
      <c r="O945" s="36"/>
    </row>
    <row r="946">
      <c r="A946" s="37"/>
      <c r="B946" s="37"/>
      <c r="C946" s="37"/>
      <c r="D946" s="37"/>
      <c r="E946" s="37"/>
      <c r="F946" s="37"/>
      <c r="G946" s="37"/>
      <c r="H946" s="36"/>
      <c r="I946" s="36"/>
      <c r="J946" s="36"/>
      <c r="K946" s="36"/>
      <c r="L946" s="37"/>
      <c r="M946" s="36"/>
      <c r="N946" s="36"/>
      <c r="O946" s="36"/>
    </row>
    <row r="947">
      <c r="A947" s="37"/>
      <c r="B947" s="37"/>
      <c r="C947" s="37"/>
      <c r="D947" s="37"/>
      <c r="E947" s="37"/>
      <c r="F947" s="37"/>
      <c r="G947" s="37"/>
      <c r="H947" s="36"/>
      <c r="I947" s="36"/>
      <c r="J947" s="36"/>
      <c r="K947" s="36"/>
      <c r="L947" s="37"/>
      <c r="M947" s="36"/>
      <c r="N947" s="36"/>
      <c r="O947" s="36"/>
    </row>
    <row r="948">
      <c r="A948" s="37"/>
      <c r="B948" s="37"/>
      <c r="C948" s="37"/>
      <c r="D948" s="37"/>
      <c r="E948" s="37"/>
      <c r="F948" s="37"/>
      <c r="G948" s="37"/>
      <c r="H948" s="36"/>
      <c r="I948" s="36"/>
      <c r="J948" s="36"/>
      <c r="K948" s="36"/>
      <c r="L948" s="37"/>
      <c r="M948" s="36"/>
      <c r="N948" s="36"/>
      <c r="O948" s="36"/>
    </row>
    <row r="949">
      <c r="A949" s="37"/>
      <c r="B949" s="37"/>
      <c r="C949" s="37"/>
      <c r="D949" s="37"/>
      <c r="E949" s="37"/>
      <c r="F949" s="37"/>
      <c r="G949" s="37"/>
      <c r="H949" s="36"/>
      <c r="I949" s="36"/>
      <c r="J949" s="36"/>
      <c r="K949" s="36"/>
      <c r="L949" s="37"/>
      <c r="M949" s="36"/>
      <c r="N949" s="36"/>
      <c r="O949" s="36"/>
    </row>
    <row r="950">
      <c r="A950" s="37"/>
      <c r="B950" s="37"/>
      <c r="C950" s="37"/>
      <c r="D950" s="37"/>
      <c r="E950" s="37"/>
      <c r="F950" s="37"/>
      <c r="G950" s="37"/>
      <c r="H950" s="36"/>
      <c r="I950" s="36"/>
      <c r="J950" s="36"/>
      <c r="K950" s="36"/>
      <c r="L950" s="37"/>
      <c r="M950" s="36"/>
      <c r="N950" s="36"/>
      <c r="O950" s="36"/>
    </row>
    <row r="951">
      <c r="A951" s="37"/>
      <c r="B951" s="37"/>
      <c r="C951" s="37"/>
      <c r="D951" s="37"/>
      <c r="E951" s="37"/>
      <c r="F951" s="37"/>
      <c r="G951" s="37"/>
      <c r="H951" s="36"/>
      <c r="I951" s="36"/>
      <c r="J951" s="36"/>
      <c r="K951" s="36"/>
      <c r="L951" s="37"/>
      <c r="M951" s="36"/>
      <c r="N951" s="36"/>
      <c r="O951" s="36"/>
    </row>
    <row r="952">
      <c r="A952" s="37"/>
      <c r="B952" s="37"/>
      <c r="C952" s="37"/>
      <c r="D952" s="37"/>
      <c r="E952" s="37"/>
      <c r="F952" s="37"/>
      <c r="G952" s="37"/>
      <c r="H952" s="36"/>
      <c r="I952" s="36"/>
      <c r="J952" s="36"/>
      <c r="K952" s="36"/>
      <c r="L952" s="37"/>
      <c r="M952" s="36"/>
      <c r="N952" s="36"/>
      <c r="O952" s="36"/>
    </row>
    <row r="953">
      <c r="A953" s="37"/>
      <c r="B953" s="37"/>
      <c r="C953" s="37"/>
      <c r="D953" s="37"/>
      <c r="E953" s="37"/>
      <c r="F953" s="37"/>
      <c r="G953" s="37"/>
      <c r="H953" s="36"/>
      <c r="I953" s="36"/>
      <c r="J953" s="36"/>
      <c r="K953" s="36"/>
      <c r="L953" s="37"/>
      <c r="M953" s="36"/>
      <c r="N953" s="36"/>
      <c r="O953" s="36"/>
    </row>
    <row r="954">
      <c r="A954" s="37"/>
      <c r="B954" s="37"/>
      <c r="C954" s="37"/>
      <c r="D954" s="37"/>
      <c r="E954" s="37"/>
      <c r="F954" s="37"/>
      <c r="G954" s="37"/>
      <c r="H954" s="36"/>
      <c r="I954" s="36"/>
      <c r="J954" s="36"/>
      <c r="K954" s="36"/>
      <c r="L954" s="37"/>
      <c r="M954" s="36"/>
      <c r="N954" s="36"/>
      <c r="O954" s="36"/>
    </row>
    <row r="955">
      <c r="A955" s="37"/>
      <c r="B955" s="37"/>
      <c r="C955" s="37"/>
      <c r="D955" s="37"/>
      <c r="E955" s="37"/>
      <c r="F955" s="37"/>
      <c r="G955" s="37"/>
      <c r="H955" s="36"/>
      <c r="I955" s="36"/>
      <c r="J955" s="36"/>
      <c r="K955" s="36"/>
      <c r="L955" s="37"/>
      <c r="M955" s="36"/>
      <c r="N955" s="36"/>
      <c r="O955" s="36"/>
    </row>
    <row r="956">
      <c r="A956" s="37"/>
      <c r="B956" s="37"/>
      <c r="C956" s="37"/>
      <c r="D956" s="37"/>
      <c r="E956" s="37"/>
      <c r="F956" s="37"/>
      <c r="G956" s="37"/>
      <c r="H956" s="36"/>
      <c r="I956" s="36"/>
      <c r="J956" s="36"/>
      <c r="K956" s="36"/>
      <c r="L956" s="37"/>
      <c r="M956" s="36"/>
      <c r="N956" s="36"/>
      <c r="O956" s="36"/>
    </row>
    <row r="957">
      <c r="A957" s="37"/>
      <c r="B957" s="37"/>
      <c r="C957" s="37"/>
      <c r="D957" s="37"/>
      <c r="E957" s="37"/>
      <c r="F957" s="37"/>
      <c r="G957" s="37"/>
      <c r="H957" s="36"/>
      <c r="I957" s="36"/>
      <c r="J957" s="36"/>
      <c r="K957" s="36"/>
      <c r="L957" s="37"/>
      <c r="M957" s="36"/>
      <c r="N957" s="36"/>
      <c r="O957" s="36"/>
    </row>
    <row r="958">
      <c r="A958" s="37"/>
      <c r="B958" s="37"/>
      <c r="C958" s="37"/>
      <c r="D958" s="37"/>
      <c r="E958" s="37"/>
      <c r="F958" s="37"/>
      <c r="G958" s="37"/>
      <c r="H958" s="36"/>
      <c r="I958" s="36"/>
      <c r="J958" s="36"/>
      <c r="K958" s="36"/>
      <c r="L958" s="37"/>
      <c r="M958" s="36"/>
      <c r="N958" s="36"/>
      <c r="O958" s="36"/>
    </row>
    <row r="959">
      <c r="A959" s="37"/>
      <c r="B959" s="37"/>
      <c r="C959" s="37"/>
      <c r="D959" s="37"/>
      <c r="E959" s="37"/>
      <c r="F959" s="37"/>
      <c r="G959" s="37"/>
      <c r="H959" s="36"/>
      <c r="I959" s="36"/>
      <c r="J959" s="36"/>
      <c r="K959" s="36"/>
      <c r="L959" s="37"/>
      <c r="M959" s="36"/>
      <c r="N959" s="36"/>
      <c r="O959" s="36"/>
    </row>
    <row r="960">
      <c r="A960" s="37"/>
      <c r="B960" s="37"/>
      <c r="C960" s="37"/>
      <c r="D960" s="37"/>
      <c r="E960" s="37"/>
      <c r="F960" s="37"/>
      <c r="G960" s="37"/>
      <c r="H960" s="36"/>
      <c r="I960" s="36"/>
      <c r="J960" s="36"/>
      <c r="K960" s="36"/>
      <c r="L960" s="37"/>
      <c r="M960" s="36"/>
      <c r="N960" s="36"/>
      <c r="O960" s="36"/>
    </row>
    <row r="961">
      <c r="A961" s="37"/>
      <c r="B961" s="37"/>
      <c r="C961" s="37"/>
      <c r="D961" s="37"/>
      <c r="E961" s="37"/>
      <c r="F961" s="37"/>
      <c r="G961" s="37"/>
      <c r="H961" s="36"/>
      <c r="I961" s="36"/>
      <c r="J961" s="36"/>
      <c r="K961" s="36"/>
      <c r="L961" s="37"/>
      <c r="M961" s="36"/>
      <c r="N961" s="36"/>
      <c r="O961" s="36"/>
    </row>
    <row r="962">
      <c r="A962" s="37"/>
      <c r="B962" s="37"/>
      <c r="C962" s="37"/>
      <c r="D962" s="37"/>
      <c r="E962" s="37"/>
      <c r="F962" s="37"/>
      <c r="G962" s="37"/>
      <c r="H962" s="36"/>
      <c r="I962" s="36"/>
      <c r="J962" s="36"/>
      <c r="K962" s="36"/>
      <c r="L962" s="37"/>
      <c r="M962" s="36"/>
      <c r="N962" s="36"/>
      <c r="O962" s="36"/>
    </row>
    <row r="963">
      <c r="A963" s="37"/>
      <c r="B963" s="37"/>
      <c r="C963" s="37"/>
      <c r="D963" s="37"/>
      <c r="E963" s="37"/>
      <c r="F963" s="37"/>
      <c r="G963" s="37"/>
      <c r="H963" s="36"/>
      <c r="I963" s="36"/>
      <c r="J963" s="36"/>
      <c r="K963" s="36"/>
      <c r="L963" s="37"/>
      <c r="M963" s="36"/>
      <c r="N963" s="36"/>
      <c r="O963" s="36"/>
    </row>
    <row r="964">
      <c r="A964" s="37"/>
      <c r="B964" s="37"/>
      <c r="C964" s="37"/>
      <c r="D964" s="37"/>
      <c r="E964" s="37"/>
      <c r="F964" s="37"/>
      <c r="G964" s="37"/>
      <c r="H964" s="36"/>
      <c r="I964" s="36"/>
      <c r="J964" s="36"/>
      <c r="K964" s="36"/>
      <c r="L964" s="37"/>
      <c r="M964" s="36"/>
      <c r="N964" s="36"/>
      <c r="O964" s="36"/>
    </row>
    <row r="965">
      <c r="A965" s="37"/>
      <c r="B965" s="37"/>
      <c r="C965" s="37"/>
      <c r="D965" s="37"/>
      <c r="E965" s="37"/>
      <c r="F965" s="37"/>
      <c r="G965" s="37"/>
      <c r="H965" s="36"/>
      <c r="I965" s="36"/>
      <c r="J965" s="36"/>
      <c r="K965" s="36"/>
      <c r="L965" s="37"/>
      <c r="M965" s="36"/>
      <c r="N965" s="36"/>
      <c r="O965" s="36"/>
    </row>
    <row r="966">
      <c r="A966" s="37"/>
      <c r="B966" s="37"/>
      <c r="C966" s="37"/>
      <c r="D966" s="37"/>
      <c r="E966" s="37"/>
      <c r="F966" s="37"/>
      <c r="G966" s="37"/>
      <c r="H966" s="36"/>
      <c r="I966" s="36"/>
      <c r="J966" s="36"/>
      <c r="K966" s="36"/>
      <c r="L966" s="37"/>
      <c r="M966" s="36"/>
      <c r="N966" s="36"/>
      <c r="O966" s="36"/>
    </row>
    <row r="967">
      <c r="A967" s="37"/>
      <c r="B967" s="37"/>
      <c r="C967" s="37"/>
      <c r="D967" s="37"/>
      <c r="E967" s="37"/>
      <c r="F967" s="37"/>
      <c r="G967" s="37"/>
      <c r="H967" s="36"/>
      <c r="I967" s="36"/>
      <c r="J967" s="36"/>
      <c r="K967" s="36"/>
      <c r="L967" s="37"/>
      <c r="M967" s="36"/>
      <c r="N967" s="36"/>
      <c r="O967" s="36"/>
    </row>
    <row r="968">
      <c r="A968" s="37"/>
      <c r="B968" s="37"/>
      <c r="C968" s="37"/>
      <c r="D968" s="37"/>
      <c r="E968" s="37"/>
      <c r="F968" s="37"/>
      <c r="G968" s="37"/>
      <c r="H968" s="36"/>
      <c r="I968" s="36"/>
      <c r="J968" s="36"/>
      <c r="K968" s="36"/>
      <c r="L968" s="37"/>
      <c r="M968" s="36"/>
      <c r="N968" s="36"/>
      <c r="O968" s="36"/>
    </row>
    <row r="969">
      <c r="A969" s="37"/>
      <c r="B969" s="37"/>
      <c r="C969" s="37"/>
      <c r="D969" s="37"/>
      <c r="E969" s="37"/>
      <c r="F969" s="37"/>
      <c r="G969" s="37"/>
      <c r="H969" s="36"/>
      <c r="I969" s="36"/>
      <c r="J969" s="36"/>
      <c r="K969" s="36"/>
      <c r="L969" s="37"/>
      <c r="M969" s="36"/>
      <c r="N969" s="36"/>
      <c r="O969" s="36"/>
    </row>
    <row r="970">
      <c r="A970" s="37"/>
      <c r="B970" s="37"/>
      <c r="C970" s="37"/>
      <c r="D970" s="37"/>
      <c r="E970" s="37"/>
      <c r="F970" s="37"/>
      <c r="G970" s="37"/>
      <c r="H970" s="36"/>
      <c r="I970" s="36"/>
      <c r="J970" s="36"/>
      <c r="K970" s="36"/>
      <c r="L970" s="37"/>
      <c r="M970" s="36"/>
      <c r="N970" s="36"/>
      <c r="O970" s="36"/>
    </row>
    <row r="971">
      <c r="A971" s="37"/>
      <c r="B971" s="37"/>
      <c r="C971" s="37"/>
      <c r="D971" s="37"/>
      <c r="E971" s="37"/>
      <c r="F971" s="37"/>
      <c r="G971" s="37"/>
      <c r="H971" s="36"/>
      <c r="I971" s="36"/>
      <c r="J971" s="36"/>
      <c r="K971" s="36"/>
      <c r="L971" s="37"/>
      <c r="M971" s="36"/>
      <c r="N971" s="36"/>
      <c r="O971" s="36"/>
    </row>
    <row r="972">
      <c r="A972" s="37"/>
      <c r="B972" s="37"/>
      <c r="C972" s="37"/>
      <c r="D972" s="37"/>
      <c r="E972" s="37"/>
      <c r="F972" s="37"/>
      <c r="G972" s="37"/>
      <c r="H972" s="36"/>
      <c r="I972" s="36"/>
      <c r="J972" s="36"/>
      <c r="K972" s="36"/>
      <c r="L972" s="37"/>
      <c r="M972" s="36"/>
      <c r="N972" s="36"/>
      <c r="O972" s="36"/>
    </row>
    <row r="973">
      <c r="A973" s="37"/>
      <c r="B973" s="37"/>
      <c r="C973" s="37"/>
      <c r="D973" s="37"/>
      <c r="E973" s="37"/>
      <c r="F973" s="37"/>
      <c r="G973" s="37"/>
      <c r="H973" s="36"/>
      <c r="I973" s="36"/>
      <c r="J973" s="36"/>
      <c r="K973" s="36"/>
      <c r="L973" s="37"/>
      <c r="M973" s="36"/>
      <c r="N973" s="36"/>
      <c r="O973" s="36"/>
    </row>
    <row r="974">
      <c r="A974" s="37"/>
      <c r="B974" s="37"/>
      <c r="C974" s="37"/>
      <c r="D974" s="37"/>
      <c r="E974" s="37"/>
      <c r="F974" s="37"/>
      <c r="G974" s="37"/>
      <c r="H974" s="36"/>
      <c r="I974" s="36"/>
      <c r="J974" s="36"/>
      <c r="K974" s="36"/>
      <c r="L974" s="37"/>
      <c r="M974" s="36"/>
      <c r="N974" s="36"/>
      <c r="O974" s="36"/>
    </row>
    <row r="975">
      <c r="A975" s="37"/>
      <c r="B975" s="37"/>
      <c r="C975" s="37"/>
      <c r="D975" s="37"/>
      <c r="E975" s="37"/>
      <c r="F975" s="37"/>
      <c r="G975" s="37"/>
      <c r="H975" s="36"/>
      <c r="I975" s="36"/>
      <c r="J975" s="36"/>
      <c r="K975" s="36"/>
      <c r="L975" s="37"/>
      <c r="M975" s="36"/>
      <c r="N975" s="36"/>
      <c r="O975" s="36"/>
    </row>
    <row r="976">
      <c r="A976" s="37"/>
      <c r="B976" s="37"/>
      <c r="C976" s="37"/>
      <c r="D976" s="37"/>
      <c r="E976" s="37"/>
      <c r="F976" s="37"/>
      <c r="G976" s="37"/>
      <c r="H976" s="36"/>
      <c r="I976" s="36"/>
      <c r="J976" s="36"/>
      <c r="K976" s="36"/>
      <c r="L976" s="37"/>
      <c r="M976" s="36"/>
      <c r="N976" s="36"/>
      <c r="O976" s="36"/>
    </row>
    <row r="977">
      <c r="A977" s="37"/>
      <c r="B977" s="37"/>
      <c r="C977" s="37"/>
      <c r="D977" s="37"/>
      <c r="E977" s="37"/>
      <c r="F977" s="37"/>
      <c r="G977" s="37"/>
      <c r="H977" s="36"/>
      <c r="I977" s="36"/>
      <c r="J977" s="36"/>
      <c r="K977" s="36"/>
      <c r="L977" s="37"/>
      <c r="M977" s="36"/>
      <c r="N977" s="36"/>
      <c r="O977" s="36"/>
    </row>
    <row r="978">
      <c r="A978" s="37"/>
      <c r="B978" s="37"/>
      <c r="C978" s="37"/>
      <c r="D978" s="37"/>
      <c r="E978" s="37"/>
      <c r="F978" s="37"/>
      <c r="G978" s="37"/>
      <c r="H978" s="36"/>
      <c r="I978" s="36"/>
      <c r="J978" s="36"/>
      <c r="K978" s="36"/>
      <c r="L978" s="37"/>
      <c r="M978" s="36"/>
      <c r="N978" s="36"/>
      <c r="O978" s="36"/>
    </row>
    <row r="979">
      <c r="A979" s="37"/>
      <c r="B979" s="37"/>
      <c r="C979" s="37"/>
      <c r="D979" s="37"/>
      <c r="E979" s="37"/>
      <c r="F979" s="37"/>
      <c r="G979" s="37"/>
      <c r="H979" s="36"/>
      <c r="I979" s="36"/>
      <c r="J979" s="36"/>
      <c r="K979" s="36"/>
      <c r="L979" s="37"/>
      <c r="M979" s="36"/>
      <c r="N979" s="36"/>
      <c r="O979" s="36"/>
    </row>
    <row r="980">
      <c r="A980" s="37"/>
      <c r="B980" s="37"/>
      <c r="C980" s="37"/>
      <c r="D980" s="37"/>
      <c r="E980" s="37"/>
      <c r="F980" s="37"/>
      <c r="G980" s="37"/>
      <c r="H980" s="36"/>
      <c r="I980" s="36"/>
      <c r="J980" s="36"/>
      <c r="K980" s="36"/>
      <c r="L980" s="37"/>
      <c r="M980" s="36"/>
      <c r="N980" s="36"/>
      <c r="O980" s="36"/>
    </row>
    <row r="981">
      <c r="A981" s="37"/>
      <c r="B981" s="37"/>
      <c r="C981" s="37"/>
      <c r="D981" s="37"/>
      <c r="E981" s="37"/>
      <c r="F981" s="37"/>
      <c r="G981" s="37"/>
      <c r="H981" s="36"/>
      <c r="I981" s="36"/>
      <c r="J981" s="36"/>
      <c r="K981" s="36"/>
      <c r="L981" s="37"/>
      <c r="M981" s="36"/>
      <c r="N981" s="36"/>
      <c r="O981" s="36"/>
    </row>
    <row r="982">
      <c r="A982" s="37"/>
      <c r="B982" s="37"/>
      <c r="C982" s="37"/>
      <c r="D982" s="37"/>
      <c r="E982" s="37"/>
      <c r="F982" s="37"/>
      <c r="G982" s="37"/>
      <c r="H982" s="36"/>
      <c r="I982" s="36"/>
      <c r="J982" s="36"/>
      <c r="K982" s="36"/>
      <c r="L982" s="37"/>
      <c r="M982" s="36"/>
      <c r="N982" s="36"/>
      <c r="O982" s="36"/>
    </row>
    <row r="983">
      <c r="A983" s="37"/>
      <c r="B983" s="37"/>
      <c r="C983" s="37"/>
      <c r="D983" s="37"/>
      <c r="E983" s="37"/>
      <c r="F983" s="37"/>
      <c r="G983" s="37"/>
      <c r="H983" s="36"/>
      <c r="I983" s="36"/>
      <c r="J983" s="36"/>
      <c r="K983" s="36"/>
      <c r="L983" s="37"/>
      <c r="M983" s="36"/>
      <c r="N983" s="36"/>
      <c r="O983" s="36"/>
    </row>
    <row r="984">
      <c r="A984" s="37"/>
      <c r="B984" s="37"/>
      <c r="C984" s="37"/>
      <c r="D984" s="37"/>
      <c r="E984" s="37"/>
      <c r="F984" s="37"/>
      <c r="G984" s="37"/>
      <c r="H984" s="36"/>
      <c r="I984" s="36"/>
      <c r="J984" s="36"/>
      <c r="K984" s="36"/>
      <c r="L984" s="37"/>
      <c r="M984" s="36"/>
      <c r="N984" s="36"/>
      <c r="O984" s="36"/>
    </row>
    <row r="985">
      <c r="A985" s="37"/>
      <c r="B985" s="37"/>
      <c r="C985" s="37"/>
      <c r="D985" s="37"/>
      <c r="E985" s="37"/>
      <c r="F985" s="37"/>
      <c r="G985" s="37"/>
      <c r="H985" s="36"/>
      <c r="I985" s="36"/>
      <c r="J985" s="36"/>
      <c r="K985" s="36"/>
      <c r="L985" s="37"/>
      <c r="M985" s="36"/>
      <c r="N985" s="36"/>
      <c r="O985" s="36"/>
    </row>
    <row r="986">
      <c r="A986" s="37"/>
      <c r="B986" s="37"/>
      <c r="C986" s="37"/>
      <c r="D986" s="37"/>
      <c r="E986" s="37"/>
      <c r="F986" s="37"/>
      <c r="G986" s="37"/>
      <c r="H986" s="36"/>
      <c r="I986" s="36"/>
      <c r="J986" s="36"/>
      <c r="K986" s="36"/>
      <c r="L986" s="37"/>
      <c r="M986" s="36"/>
      <c r="N986" s="36"/>
      <c r="O986" s="36"/>
    </row>
    <row r="987">
      <c r="A987" s="37"/>
      <c r="B987" s="37"/>
      <c r="C987" s="37"/>
      <c r="D987" s="37"/>
      <c r="E987" s="37"/>
      <c r="F987" s="37"/>
      <c r="G987" s="37"/>
      <c r="H987" s="36"/>
      <c r="I987" s="36"/>
      <c r="J987" s="36"/>
      <c r="K987" s="36"/>
      <c r="L987" s="37"/>
      <c r="M987" s="36"/>
      <c r="N987" s="36"/>
      <c r="O987" s="36"/>
    </row>
    <row r="988">
      <c r="A988" s="37"/>
      <c r="B988" s="37"/>
      <c r="C988" s="37"/>
      <c r="D988" s="37"/>
      <c r="E988" s="37"/>
      <c r="F988" s="37"/>
      <c r="G988" s="37"/>
      <c r="H988" s="36"/>
      <c r="I988" s="36"/>
      <c r="J988" s="36"/>
      <c r="K988" s="36"/>
      <c r="L988" s="37"/>
      <c r="M988" s="36"/>
      <c r="N988" s="36"/>
      <c r="O988" s="36"/>
    </row>
    <row r="989">
      <c r="A989" s="37"/>
      <c r="B989" s="37"/>
      <c r="C989" s="37"/>
      <c r="D989" s="37"/>
      <c r="E989" s="37"/>
      <c r="F989" s="37"/>
      <c r="G989" s="37"/>
      <c r="H989" s="36"/>
      <c r="I989" s="36"/>
      <c r="J989" s="36"/>
      <c r="K989" s="36"/>
      <c r="L989" s="37"/>
      <c r="M989" s="36"/>
      <c r="N989" s="36"/>
      <c r="O989" s="36"/>
    </row>
    <row r="990">
      <c r="A990" s="37"/>
      <c r="B990" s="37"/>
      <c r="C990" s="37"/>
      <c r="D990" s="37"/>
      <c r="E990" s="37"/>
      <c r="F990" s="37"/>
      <c r="G990" s="37"/>
      <c r="H990" s="36"/>
      <c r="I990" s="36"/>
      <c r="J990" s="36"/>
      <c r="K990" s="36"/>
      <c r="L990" s="37"/>
      <c r="M990" s="36"/>
      <c r="N990" s="36"/>
      <c r="O990" s="36"/>
    </row>
    <row r="991">
      <c r="A991" s="37"/>
      <c r="B991" s="37"/>
      <c r="C991" s="37"/>
      <c r="D991" s="37"/>
      <c r="E991" s="37"/>
      <c r="F991" s="37"/>
      <c r="G991" s="37"/>
      <c r="H991" s="36"/>
      <c r="I991" s="36"/>
      <c r="J991" s="36"/>
      <c r="K991" s="36"/>
      <c r="L991" s="37"/>
      <c r="M991" s="36"/>
      <c r="N991" s="36"/>
      <c r="O991" s="36"/>
    </row>
    <row r="992">
      <c r="A992" s="37"/>
      <c r="B992" s="37"/>
      <c r="C992" s="37"/>
      <c r="D992" s="37"/>
      <c r="E992" s="37"/>
      <c r="F992" s="37"/>
      <c r="G992" s="37"/>
      <c r="H992" s="36"/>
      <c r="I992" s="36"/>
      <c r="J992" s="36"/>
      <c r="K992" s="36"/>
      <c r="L992" s="37"/>
      <c r="M992" s="36"/>
      <c r="N992" s="36"/>
      <c r="O992" s="36"/>
    </row>
    <row r="993">
      <c r="A993" s="37"/>
      <c r="B993" s="37"/>
      <c r="C993" s="37"/>
      <c r="D993" s="37"/>
      <c r="E993" s="37"/>
      <c r="F993" s="37"/>
      <c r="G993" s="37"/>
      <c r="H993" s="36"/>
      <c r="I993" s="36"/>
      <c r="J993" s="36"/>
      <c r="K993" s="36"/>
      <c r="L993" s="37"/>
      <c r="M993" s="36"/>
      <c r="N993" s="36"/>
      <c r="O993" s="36"/>
    </row>
    <row r="994">
      <c r="A994" s="37"/>
      <c r="B994" s="37"/>
      <c r="C994" s="37"/>
      <c r="D994" s="37"/>
      <c r="E994" s="37"/>
      <c r="F994" s="37"/>
      <c r="G994" s="37"/>
      <c r="H994" s="36"/>
      <c r="I994" s="36"/>
      <c r="J994" s="36"/>
      <c r="K994" s="36"/>
      <c r="L994" s="37"/>
      <c r="M994" s="36"/>
      <c r="N994" s="36"/>
      <c r="O994" s="36"/>
    </row>
    <row r="995">
      <c r="A995" s="37"/>
      <c r="B995" s="37"/>
      <c r="C995" s="37"/>
      <c r="D995" s="37"/>
      <c r="E995" s="37"/>
      <c r="F995" s="37"/>
      <c r="G995" s="37"/>
      <c r="H995" s="36"/>
      <c r="I995" s="36"/>
      <c r="J995" s="36"/>
      <c r="K995" s="36"/>
      <c r="L995" s="37"/>
      <c r="M995" s="36"/>
      <c r="N995" s="36"/>
      <c r="O995" s="36"/>
    </row>
    <row r="996">
      <c r="A996" s="37"/>
      <c r="B996" s="37"/>
      <c r="C996" s="37"/>
      <c r="D996" s="37"/>
      <c r="E996" s="37"/>
      <c r="F996" s="37"/>
      <c r="G996" s="37"/>
      <c r="H996" s="36"/>
      <c r="I996" s="36"/>
      <c r="J996" s="36"/>
      <c r="K996" s="36"/>
      <c r="L996" s="37"/>
      <c r="M996" s="36"/>
      <c r="N996" s="36"/>
      <c r="O996" s="36"/>
    </row>
    <row r="997">
      <c r="A997" s="37"/>
      <c r="B997" s="37"/>
      <c r="C997" s="37"/>
      <c r="D997" s="37"/>
      <c r="E997" s="37"/>
      <c r="F997" s="37"/>
      <c r="G997" s="37"/>
      <c r="H997" s="36"/>
      <c r="I997" s="36"/>
      <c r="J997" s="36"/>
      <c r="K997" s="36"/>
      <c r="L997" s="37"/>
      <c r="M997" s="36"/>
      <c r="N997" s="36"/>
      <c r="O997" s="36"/>
    </row>
    <row r="998">
      <c r="A998" s="37"/>
      <c r="B998" s="37"/>
      <c r="C998" s="37"/>
      <c r="D998" s="37"/>
      <c r="E998" s="37"/>
      <c r="F998" s="37"/>
      <c r="G998" s="37"/>
      <c r="H998" s="36"/>
      <c r="I998" s="36"/>
      <c r="J998" s="36"/>
      <c r="K998" s="36"/>
      <c r="L998" s="37"/>
      <c r="M998" s="36"/>
      <c r="N998" s="36"/>
      <c r="O998" s="36"/>
    </row>
    <row r="999">
      <c r="A999" s="37"/>
      <c r="B999" s="37"/>
      <c r="C999" s="37"/>
      <c r="D999" s="37"/>
      <c r="E999" s="37"/>
      <c r="F999" s="37"/>
      <c r="G999" s="37"/>
      <c r="H999" s="36"/>
      <c r="I999" s="36"/>
      <c r="J999" s="36"/>
      <c r="K999" s="36"/>
      <c r="L999" s="37"/>
      <c r="M999" s="36"/>
      <c r="N999" s="36"/>
      <c r="O999" s="36"/>
    </row>
    <row r="1000">
      <c r="A1000" s="37"/>
      <c r="B1000" s="37"/>
      <c r="C1000" s="37"/>
      <c r="D1000" s="37"/>
      <c r="E1000" s="37"/>
      <c r="F1000" s="37"/>
      <c r="G1000" s="37"/>
      <c r="H1000" s="36"/>
      <c r="I1000" s="36"/>
      <c r="J1000" s="36"/>
      <c r="K1000" s="36"/>
      <c r="L1000" s="37"/>
      <c r="M1000" s="36"/>
      <c r="N1000" s="36"/>
      <c r="O1000" s="36"/>
    </row>
    <row r="1001">
      <c r="A1001" s="37"/>
      <c r="B1001" s="37"/>
      <c r="C1001" s="37"/>
      <c r="D1001" s="37"/>
      <c r="E1001" s="37"/>
      <c r="F1001" s="37"/>
      <c r="G1001" s="37"/>
      <c r="H1001" s="36"/>
      <c r="I1001" s="36"/>
      <c r="J1001" s="36"/>
      <c r="K1001" s="36"/>
      <c r="L1001" s="37"/>
      <c r="M1001" s="36"/>
      <c r="N1001" s="36"/>
      <c r="O1001" s="36"/>
    </row>
    <row r="1002">
      <c r="A1002" s="37"/>
      <c r="B1002" s="37"/>
      <c r="C1002" s="37"/>
      <c r="D1002" s="37"/>
      <c r="E1002" s="37"/>
      <c r="F1002" s="37"/>
      <c r="G1002" s="37"/>
      <c r="H1002" s="36"/>
      <c r="I1002" s="36"/>
      <c r="J1002" s="36"/>
      <c r="K1002" s="36"/>
      <c r="L1002" s="37"/>
      <c r="M1002" s="36"/>
      <c r="N1002" s="36"/>
      <c r="O1002" s="36"/>
    </row>
    <row r="1003">
      <c r="A1003" s="37"/>
      <c r="B1003" s="37"/>
      <c r="C1003" s="37"/>
      <c r="D1003" s="37"/>
      <c r="E1003" s="37"/>
      <c r="F1003" s="37"/>
      <c r="G1003" s="37"/>
      <c r="H1003" s="36"/>
      <c r="I1003" s="36"/>
      <c r="J1003" s="36"/>
      <c r="K1003" s="36"/>
      <c r="L1003" s="37"/>
      <c r="M1003" s="36"/>
      <c r="N1003" s="36"/>
      <c r="O1003" s="36"/>
    </row>
    <row r="1004">
      <c r="A1004" s="37"/>
      <c r="B1004" s="37"/>
      <c r="C1004" s="37"/>
      <c r="D1004" s="37"/>
      <c r="E1004" s="37"/>
      <c r="F1004" s="37"/>
      <c r="G1004" s="37"/>
      <c r="H1004" s="36"/>
      <c r="I1004" s="36"/>
      <c r="J1004" s="36"/>
      <c r="K1004" s="36"/>
      <c r="L1004" s="37"/>
      <c r="M1004" s="36"/>
      <c r="N1004" s="36"/>
      <c r="O1004" s="36"/>
    </row>
    <row r="1005">
      <c r="A1005" s="37"/>
      <c r="B1005" s="37"/>
      <c r="C1005" s="37"/>
      <c r="D1005" s="37"/>
      <c r="E1005" s="37"/>
      <c r="F1005" s="37"/>
      <c r="G1005" s="37"/>
      <c r="H1005" s="36"/>
      <c r="I1005" s="36"/>
      <c r="J1005" s="36"/>
      <c r="K1005" s="36"/>
      <c r="L1005" s="37"/>
      <c r="M1005" s="36"/>
      <c r="N1005" s="36"/>
      <c r="O1005" s="36"/>
    </row>
    <row r="1006">
      <c r="A1006" s="37"/>
      <c r="B1006" s="37"/>
      <c r="C1006" s="37"/>
      <c r="D1006" s="37"/>
      <c r="E1006" s="37"/>
      <c r="F1006" s="37"/>
      <c r="G1006" s="37"/>
      <c r="H1006" s="36"/>
      <c r="I1006" s="36"/>
      <c r="J1006" s="36"/>
      <c r="K1006" s="36"/>
      <c r="L1006" s="37"/>
      <c r="M1006" s="36"/>
      <c r="N1006" s="36"/>
      <c r="O1006" s="36"/>
    </row>
  </sheetData>
  <mergeCells count="114">
    <mergeCell ref="A2:D2"/>
    <mergeCell ref="E2:H2"/>
    <mergeCell ref="A3:D3"/>
    <mergeCell ref="E3:H3"/>
    <mergeCell ref="E4:E6"/>
    <mergeCell ref="A7:D7"/>
    <mergeCell ref="E7:H7"/>
    <mergeCell ref="A4:A6"/>
    <mergeCell ref="A8:A12"/>
    <mergeCell ref="E8:E12"/>
    <mergeCell ref="A13:D13"/>
    <mergeCell ref="E13:H13"/>
    <mergeCell ref="A14:A15"/>
    <mergeCell ref="E14:E15"/>
    <mergeCell ref="A35:D35"/>
    <mergeCell ref="E35:H35"/>
    <mergeCell ref="A18:D18"/>
    <mergeCell ref="E18:H18"/>
    <mergeCell ref="A19:A21"/>
    <mergeCell ref="E19:E21"/>
    <mergeCell ref="A22:D22"/>
    <mergeCell ref="E22:H22"/>
    <mergeCell ref="E23:E33"/>
    <mergeCell ref="A44:D44"/>
    <mergeCell ref="E44:H44"/>
    <mergeCell ref="E36:E43"/>
    <mergeCell ref="E46:E50"/>
    <mergeCell ref="F42:F43"/>
    <mergeCell ref="F49:F50"/>
    <mergeCell ref="E51:H51"/>
    <mergeCell ref="E57:H57"/>
    <mergeCell ref="F61:F62"/>
    <mergeCell ref="E63:H63"/>
    <mergeCell ref="F68:G68"/>
    <mergeCell ref="F69:G69"/>
    <mergeCell ref="A229:A244"/>
    <mergeCell ref="A246:A257"/>
    <mergeCell ref="A269:A276"/>
    <mergeCell ref="A278:A285"/>
    <mergeCell ref="B247:C247"/>
    <mergeCell ref="A268:D268"/>
    <mergeCell ref="B271:C271"/>
    <mergeCell ref="B275:B276"/>
    <mergeCell ref="A277:D277"/>
    <mergeCell ref="A218:D218"/>
    <mergeCell ref="A219:A227"/>
    <mergeCell ref="E219:E227"/>
    <mergeCell ref="A228:D228"/>
    <mergeCell ref="B230:C230"/>
    <mergeCell ref="B236:B244"/>
    <mergeCell ref="A245:D245"/>
    <mergeCell ref="E269:E276"/>
    <mergeCell ref="F275:F276"/>
    <mergeCell ref="E277:H277"/>
    <mergeCell ref="E278:E285"/>
    <mergeCell ref="F283:F285"/>
    <mergeCell ref="E229:E244"/>
    <mergeCell ref="F236:F244"/>
    <mergeCell ref="E245:H245"/>
    <mergeCell ref="E246:E257"/>
    <mergeCell ref="F247:G247"/>
    <mergeCell ref="F254:G254"/>
    <mergeCell ref="E268:H268"/>
    <mergeCell ref="B19:C19"/>
    <mergeCell ref="B28:C28"/>
    <mergeCell ref="B38:C38"/>
    <mergeCell ref="B42:B43"/>
    <mergeCell ref="B49:B50"/>
    <mergeCell ref="A51:D51"/>
    <mergeCell ref="B54:C54"/>
    <mergeCell ref="A46:A50"/>
    <mergeCell ref="A54:A56"/>
    <mergeCell ref="E54:E56"/>
    <mergeCell ref="A57:D57"/>
    <mergeCell ref="A58:A62"/>
    <mergeCell ref="B61:B62"/>
    <mergeCell ref="A63:D63"/>
    <mergeCell ref="A186:D186"/>
    <mergeCell ref="A187:A188"/>
    <mergeCell ref="B187:C187"/>
    <mergeCell ref="E187:E188"/>
    <mergeCell ref="B188:C188"/>
    <mergeCell ref="A189:A190"/>
    <mergeCell ref="B189:C189"/>
    <mergeCell ref="B190:C190"/>
    <mergeCell ref="A36:A43"/>
    <mergeCell ref="A64:A106"/>
    <mergeCell ref="B80:B106"/>
    <mergeCell ref="A107:D107"/>
    <mergeCell ref="A108:A125"/>
    <mergeCell ref="B108:D108"/>
    <mergeCell ref="B109:B125"/>
    <mergeCell ref="E58:E62"/>
    <mergeCell ref="E64:E106"/>
    <mergeCell ref="F80:F106"/>
    <mergeCell ref="E107:H107"/>
    <mergeCell ref="E108:E125"/>
    <mergeCell ref="F108:H108"/>
    <mergeCell ref="F109:F125"/>
    <mergeCell ref="F221:G221"/>
    <mergeCell ref="F222:G222"/>
    <mergeCell ref="F223:G223"/>
    <mergeCell ref="F225:G225"/>
    <mergeCell ref="F226:G226"/>
    <mergeCell ref="F227:G227"/>
    <mergeCell ref="E228:H228"/>
    <mergeCell ref="F230:G230"/>
    <mergeCell ref="E186:H186"/>
    <mergeCell ref="F187:G187"/>
    <mergeCell ref="F188:G188"/>
    <mergeCell ref="E189:H189"/>
    <mergeCell ref="E190:E217"/>
    <mergeCell ref="F206:G206"/>
    <mergeCell ref="E218:H218"/>
  </mergeCells>
  <hyperlinks>
    <hyperlink display="設計対象部材一覧" location="項目一覧のJSON!A101" ref="B188"/>
    <hyperlink display="設計対象部材一覧" location="項目一覧のJSON!A101" ref="B190"/>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7.57"/>
    <col customWidth="1" min="2" max="10" width="7.71"/>
    <col customWidth="1" min="11" max="11" width="11.29"/>
    <col customWidth="1" min="12" max="12" width="9.71"/>
    <col customWidth="1" min="13" max="13" width="29.0"/>
    <col customWidth="1" min="14" max="14" width="19.29"/>
    <col customWidth="1" min="15" max="15" width="5.86"/>
    <col customWidth="1" min="16" max="16" width="5.14"/>
    <col customWidth="1" min="17" max="17" width="4.0"/>
    <col customWidth="1" min="18" max="18" width="3.71"/>
    <col customWidth="1" min="19" max="19" width="3.86"/>
    <col customWidth="1" min="20" max="22" width="4.71"/>
    <col customWidth="1" min="24" max="24" width="6.43"/>
    <col customWidth="1" min="25" max="25" width="5.14"/>
    <col customWidth="1" min="26" max="26" width="4.0"/>
    <col customWidth="1" min="27" max="27" width="3.71"/>
    <col customWidth="1" min="28" max="28" width="3.86"/>
    <col customWidth="1" min="29" max="29" width="4.71"/>
    <col customWidth="1" min="30" max="30" width="4.86"/>
    <col customWidth="1" min="31" max="31" width="15.57"/>
  </cols>
  <sheetData>
    <row r="1">
      <c r="A1" s="156"/>
      <c r="B1" s="156"/>
      <c r="C1" s="156"/>
      <c r="D1" s="156"/>
      <c r="E1" s="156"/>
      <c r="F1" s="156"/>
      <c r="G1" s="156"/>
      <c r="H1" s="156"/>
      <c r="I1" s="156"/>
      <c r="J1" s="157"/>
      <c r="K1" s="157"/>
      <c r="L1" s="157"/>
      <c r="M1" s="156"/>
      <c r="N1" s="158"/>
      <c r="O1" s="159" t="s">
        <v>1037</v>
      </c>
      <c r="W1" s="160" t="s">
        <v>1038</v>
      </c>
      <c r="X1" s="161" t="s">
        <v>1039</v>
      </c>
      <c r="AE1" s="161" t="s">
        <v>1040</v>
      </c>
    </row>
    <row r="2">
      <c r="A2" s="156" t="s">
        <v>282</v>
      </c>
      <c r="E2" s="156"/>
      <c r="F2" s="156" t="s">
        <v>283</v>
      </c>
      <c r="J2" s="157"/>
      <c r="K2" s="157" t="s">
        <v>284</v>
      </c>
      <c r="L2" s="157" t="s">
        <v>286</v>
      </c>
      <c r="M2" s="156" t="s">
        <v>287</v>
      </c>
      <c r="N2" s="158" t="s">
        <v>14</v>
      </c>
      <c r="O2" s="3" t="s">
        <v>1041</v>
      </c>
      <c r="P2" s="3" t="s">
        <v>1042</v>
      </c>
      <c r="Q2" s="3" t="s">
        <v>1043</v>
      </c>
      <c r="R2" s="3" t="s">
        <v>1044</v>
      </c>
      <c r="S2" s="3" t="s">
        <v>1045</v>
      </c>
      <c r="T2" s="3" t="s">
        <v>1046</v>
      </c>
      <c r="U2" s="132" t="s">
        <v>1047</v>
      </c>
      <c r="V2" s="132" t="s">
        <v>1048</v>
      </c>
      <c r="W2" s="3" t="s">
        <v>1047</v>
      </c>
      <c r="X2" s="3" t="s">
        <v>1041</v>
      </c>
      <c r="Y2" s="3" t="s">
        <v>1042</v>
      </c>
      <c r="Z2" s="3" t="s">
        <v>1043</v>
      </c>
      <c r="AA2" s="3" t="s">
        <v>1044</v>
      </c>
      <c r="AB2" s="3" t="s">
        <v>1045</v>
      </c>
      <c r="AC2" s="3" t="s">
        <v>1046</v>
      </c>
      <c r="AD2" s="132" t="s">
        <v>1047</v>
      </c>
      <c r="AE2" s="132" t="s">
        <v>1048</v>
      </c>
    </row>
    <row r="3">
      <c r="A3" s="160" t="s">
        <v>217</v>
      </c>
      <c r="B3" s="162"/>
      <c r="C3" s="162"/>
      <c r="D3" s="162"/>
      <c r="E3" s="162"/>
      <c r="F3" s="162" t="s">
        <v>691</v>
      </c>
      <c r="G3" s="162"/>
      <c r="H3" s="160"/>
      <c r="I3" s="162"/>
      <c r="J3" s="163"/>
      <c r="K3" s="163" t="s">
        <v>19</v>
      </c>
      <c r="L3" s="164"/>
      <c r="M3" s="162"/>
      <c r="N3" s="165"/>
      <c r="O3" s="160" t="s">
        <v>1049</v>
      </c>
      <c r="P3" s="160" t="s">
        <v>1049</v>
      </c>
      <c r="Q3" s="160" t="s">
        <v>1049</v>
      </c>
      <c r="R3" s="160" t="s">
        <v>1049</v>
      </c>
      <c r="S3" s="160" t="s">
        <v>1049</v>
      </c>
      <c r="T3" s="160" t="s">
        <v>1049</v>
      </c>
      <c r="U3" s="160" t="s">
        <v>1049</v>
      </c>
      <c r="V3" s="162"/>
      <c r="W3" s="160" t="s">
        <v>1049</v>
      </c>
      <c r="X3" s="160" t="s">
        <v>1049</v>
      </c>
      <c r="Y3" s="160" t="s">
        <v>1049</v>
      </c>
      <c r="Z3" s="160" t="s">
        <v>1049</v>
      </c>
      <c r="AA3" s="160" t="s">
        <v>1049</v>
      </c>
      <c r="AB3" s="160" t="s">
        <v>1049</v>
      </c>
      <c r="AC3" s="160" t="s">
        <v>1049</v>
      </c>
      <c r="AD3" s="160" t="s">
        <v>1049</v>
      </c>
      <c r="AE3" s="3"/>
    </row>
    <row r="4">
      <c r="A4" s="160" t="s">
        <v>220</v>
      </c>
      <c r="B4" s="162"/>
      <c r="C4" s="162"/>
      <c r="D4" s="160"/>
      <c r="E4" s="162"/>
      <c r="F4" s="160" t="s">
        <v>692</v>
      </c>
      <c r="G4" s="162"/>
      <c r="H4" s="160"/>
      <c r="I4" s="160"/>
      <c r="J4" s="163"/>
      <c r="K4" s="163" t="s">
        <v>19</v>
      </c>
      <c r="L4" s="164"/>
      <c r="M4" s="160" t="s">
        <v>693</v>
      </c>
      <c r="N4" s="166"/>
      <c r="O4" s="160" t="s">
        <v>1049</v>
      </c>
      <c r="P4" s="160" t="s">
        <v>1049</v>
      </c>
      <c r="Q4" s="160" t="s">
        <v>1049</v>
      </c>
      <c r="R4" s="160" t="s">
        <v>1049</v>
      </c>
      <c r="S4" s="160" t="s">
        <v>1049</v>
      </c>
      <c r="T4" s="160" t="s">
        <v>1049</v>
      </c>
      <c r="U4" s="160" t="s">
        <v>1049</v>
      </c>
      <c r="V4" s="162"/>
      <c r="W4" s="160" t="s">
        <v>1049</v>
      </c>
      <c r="X4" s="160" t="s">
        <v>1049</v>
      </c>
      <c r="Y4" s="160" t="s">
        <v>1049</v>
      </c>
      <c r="Z4" s="160" t="s">
        <v>1049</v>
      </c>
      <c r="AA4" s="160" t="s">
        <v>1049</v>
      </c>
      <c r="AB4" s="160" t="s">
        <v>1049</v>
      </c>
      <c r="AC4" s="160" t="s">
        <v>1049</v>
      </c>
      <c r="AD4" s="160" t="s">
        <v>1049</v>
      </c>
    </row>
    <row r="5">
      <c r="A5" s="160" t="s">
        <v>222</v>
      </c>
      <c r="B5" s="162"/>
      <c r="C5" s="162"/>
      <c r="D5" s="160"/>
      <c r="E5" s="162"/>
      <c r="F5" s="160" t="s">
        <v>694</v>
      </c>
      <c r="G5" s="162"/>
      <c r="H5" s="160"/>
      <c r="I5" s="160"/>
      <c r="J5" s="163"/>
      <c r="K5" s="163" t="s">
        <v>19</v>
      </c>
      <c r="L5" s="164"/>
      <c r="M5" s="160"/>
      <c r="N5" s="165"/>
      <c r="O5" s="160" t="s">
        <v>1049</v>
      </c>
      <c r="P5" s="160" t="s">
        <v>1049</v>
      </c>
      <c r="Q5" s="160" t="s">
        <v>1049</v>
      </c>
      <c r="R5" s="160" t="s">
        <v>1049</v>
      </c>
      <c r="S5" s="160" t="s">
        <v>1049</v>
      </c>
      <c r="T5" s="160" t="s">
        <v>1049</v>
      </c>
      <c r="U5" s="160" t="s">
        <v>1049</v>
      </c>
      <c r="V5" s="162"/>
      <c r="W5" s="162"/>
      <c r="X5" s="160" t="s">
        <v>1049</v>
      </c>
      <c r="Y5" s="160" t="s">
        <v>1049</v>
      </c>
      <c r="Z5" s="160" t="s">
        <v>1049</v>
      </c>
      <c r="AA5" s="160" t="s">
        <v>1049</v>
      </c>
      <c r="AB5" s="160" t="s">
        <v>1049</v>
      </c>
      <c r="AC5" s="160" t="s">
        <v>1049</v>
      </c>
      <c r="AD5" s="160" t="s">
        <v>1049</v>
      </c>
    </row>
    <row r="6">
      <c r="A6" s="167" t="s">
        <v>224</v>
      </c>
      <c r="B6" s="162"/>
      <c r="C6" s="162"/>
      <c r="D6" s="162"/>
      <c r="E6" s="162"/>
      <c r="F6" s="167" t="s">
        <v>695</v>
      </c>
      <c r="G6" s="162"/>
      <c r="H6" s="162"/>
      <c r="I6" s="162"/>
      <c r="J6" s="160"/>
      <c r="K6" s="160" t="s">
        <v>227</v>
      </c>
      <c r="L6" s="162"/>
      <c r="M6" s="162"/>
      <c r="N6" s="165"/>
      <c r="O6" s="162"/>
      <c r="P6" s="162"/>
      <c r="Q6" s="162"/>
      <c r="R6" s="162"/>
      <c r="S6" s="162"/>
      <c r="T6" s="160" t="s">
        <v>1049</v>
      </c>
      <c r="U6" s="160" t="s">
        <v>1049</v>
      </c>
      <c r="V6" s="162"/>
      <c r="W6" s="162"/>
      <c r="X6" s="160" t="s">
        <v>1049</v>
      </c>
      <c r="Y6" s="160" t="s">
        <v>1049</v>
      </c>
      <c r="Z6" s="160" t="s">
        <v>1049</v>
      </c>
      <c r="AA6" s="160" t="s">
        <v>1049</v>
      </c>
      <c r="AB6" s="160" t="s">
        <v>1049</v>
      </c>
      <c r="AC6" s="160" t="s">
        <v>1049</v>
      </c>
      <c r="AD6" s="160" t="s">
        <v>1049</v>
      </c>
    </row>
    <row r="7">
      <c r="A7" s="160" t="s">
        <v>228</v>
      </c>
      <c r="B7" s="162"/>
      <c r="C7" s="162"/>
      <c r="D7" s="160"/>
      <c r="E7" s="162"/>
      <c r="F7" s="160" t="s">
        <v>703</v>
      </c>
      <c r="G7" s="162"/>
      <c r="H7" s="162"/>
      <c r="I7" s="162"/>
      <c r="J7" s="162"/>
      <c r="K7" s="160" t="s">
        <v>227</v>
      </c>
      <c r="L7" s="162"/>
      <c r="M7" s="168" t="s">
        <v>704</v>
      </c>
      <c r="N7" s="166"/>
      <c r="O7" s="162"/>
      <c r="P7" s="162"/>
      <c r="Q7" s="162"/>
      <c r="R7" s="162"/>
      <c r="S7" s="162"/>
      <c r="T7" s="160" t="s">
        <v>1049</v>
      </c>
      <c r="U7" s="162"/>
      <c r="V7" s="162"/>
      <c r="W7" s="162"/>
      <c r="X7" s="160" t="s">
        <v>1049</v>
      </c>
      <c r="Y7" s="160" t="s">
        <v>1049</v>
      </c>
      <c r="Z7" s="160" t="s">
        <v>1049</v>
      </c>
      <c r="AA7" s="160" t="s">
        <v>1049</v>
      </c>
      <c r="AB7" s="160" t="s">
        <v>1049</v>
      </c>
      <c r="AC7" s="160" t="s">
        <v>1049</v>
      </c>
      <c r="AD7" s="160" t="s">
        <v>1049</v>
      </c>
    </row>
    <row r="8">
      <c r="A8" s="160" t="s">
        <v>230</v>
      </c>
      <c r="B8" s="162"/>
      <c r="C8" s="162"/>
      <c r="D8" s="160"/>
      <c r="E8" s="162"/>
      <c r="F8" s="160" t="s">
        <v>705</v>
      </c>
      <c r="G8" s="162"/>
      <c r="H8" s="162"/>
      <c r="I8" s="162"/>
      <c r="J8" s="160"/>
      <c r="K8" s="163" t="s">
        <v>19</v>
      </c>
      <c r="L8" s="160"/>
      <c r="M8" s="160" t="s">
        <v>232</v>
      </c>
      <c r="N8" s="169"/>
      <c r="O8" s="162"/>
      <c r="P8" s="162"/>
      <c r="Q8" s="162"/>
      <c r="R8" s="162"/>
      <c r="S8" s="162"/>
      <c r="T8" s="162"/>
      <c r="U8" s="162"/>
      <c r="V8" s="162"/>
      <c r="W8" s="160" t="s">
        <v>1049</v>
      </c>
      <c r="X8" s="160" t="s">
        <v>1049</v>
      </c>
      <c r="Y8" s="160" t="s">
        <v>1049</v>
      </c>
      <c r="Z8" s="160" t="s">
        <v>1049</v>
      </c>
      <c r="AA8" s="160" t="s">
        <v>1049</v>
      </c>
      <c r="AB8" s="160" t="s">
        <v>1049</v>
      </c>
      <c r="AC8" s="160" t="s">
        <v>1049</v>
      </c>
      <c r="AD8" s="160" t="s">
        <v>1049</v>
      </c>
    </row>
    <row r="9">
      <c r="A9" s="160" t="s">
        <v>230</v>
      </c>
      <c r="B9" s="162"/>
      <c r="C9" s="162"/>
      <c r="D9" s="162"/>
      <c r="E9" s="162"/>
      <c r="F9" s="160" t="s">
        <v>708</v>
      </c>
      <c r="G9" s="162"/>
      <c r="H9" s="162"/>
      <c r="I9" s="162"/>
      <c r="J9" s="162"/>
      <c r="K9" s="163" t="s">
        <v>19</v>
      </c>
      <c r="L9" s="162"/>
      <c r="M9" s="160" t="s">
        <v>1050</v>
      </c>
      <c r="N9" s="162"/>
      <c r="O9" s="162"/>
      <c r="P9" s="162"/>
      <c r="Q9" s="162"/>
      <c r="R9" s="162"/>
      <c r="S9" s="162"/>
      <c r="T9" s="162"/>
      <c r="U9" s="162"/>
      <c r="V9" s="162"/>
      <c r="W9" s="162"/>
      <c r="X9" s="162"/>
      <c r="Y9" s="162"/>
      <c r="Z9" s="162"/>
      <c r="AA9" s="162"/>
      <c r="AB9" s="162"/>
      <c r="AC9" s="162"/>
      <c r="AD9" s="162"/>
    </row>
    <row r="10">
      <c r="A10" s="160" t="s">
        <v>235</v>
      </c>
      <c r="B10" s="162"/>
      <c r="C10" s="162"/>
      <c r="D10" s="162"/>
      <c r="E10" s="162"/>
      <c r="F10" s="160" t="s">
        <v>236</v>
      </c>
      <c r="G10" s="162"/>
      <c r="H10" s="162"/>
      <c r="I10" s="162"/>
      <c r="J10" s="160"/>
      <c r="K10" s="163" t="s">
        <v>19</v>
      </c>
      <c r="L10" s="162"/>
      <c r="M10" s="160" t="s">
        <v>1051</v>
      </c>
      <c r="N10" s="165"/>
      <c r="O10" s="160" t="s">
        <v>1049</v>
      </c>
      <c r="P10" s="160" t="s">
        <v>1049</v>
      </c>
      <c r="Q10" s="160" t="s">
        <v>1049</v>
      </c>
      <c r="R10" s="160" t="s">
        <v>1049</v>
      </c>
      <c r="S10" s="160" t="s">
        <v>1049</v>
      </c>
      <c r="T10" s="160" t="s">
        <v>1049</v>
      </c>
      <c r="U10" s="160" t="s">
        <v>1049</v>
      </c>
      <c r="V10" s="160" t="s">
        <v>1049</v>
      </c>
      <c r="W10" s="162"/>
      <c r="X10" s="160" t="s">
        <v>1049</v>
      </c>
      <c r="Y10" s="160" t="s">
        <v>1049</v>
      </c>
      <c r="Z10" s="160" t="s">
        <v>1049</v>
      </c>
      <c r="AA10" s="160" t="s">
        <v>1049</v>
      </c>
      <c r="AB10" s="160" t="s">
        <v>1049</v>
      </c>
      <c r="AC10" s="160" t="s">
        <v>1049</v>
      </c>
      <c r="AD10" s="160" t="s">
        <v>1049</v>
      </c>
    </row>
    <row r="11">
      <c r="A11" s="162" t="s">
        <v>237</v>
      </c>
      <c r="B11" s="162"/>
      <c r="C11" s="162"/>
      <c r="D11" s="160"/>
      <c r="E11" s="162"/>
      <c r="F11" s="160" t="s">
        <v>712</v>
      </c>
      <c r="G11" s="162"/>
      <c r="H11" s="170"/>
      <c r="I11" s="170"/>
      <c r="J11" s="163"/>
      <c r="K11" s="163" t="s">
        <v>19</v>
      </c>
      <c r="L11" s="164"/>
      <c r="M11" s="170" t="s">
        <v>1052</v>
      </c>
      <c r="N11" s="165"/>
      <c r="O11" s="160" t="s">
        <v>1049</v>
      </c>
      <c r="P11" s="160" t="s">
        <v>1049</v>
      </c>
      <c r="Q11" s="160" t="s">
        <v>1049</v>
      </c>
      <c r="R11" s="160" t="s">
        <v>1049</v>
      </c>
      <c r="S11" s="160" t="s">
        <v>1049</v>
      </c>
      <c r="T11" s="160" t="s">
        <v>1049</v>
      </c>
      <c r="U11" s="160" t="s">
        <v>1049</v>
      </c>
      <c r="V11" s="160" t="s">
        <v>1049</v>
      </c>
      <c r="W11" s="162"/>
      <c r="X11" s="160" t="s">
        <v>1049</v>
      </c>
      <c r="Y11" s="160" t="s">
        <v>1049</v>
      </c>
      <c r="Z11" s="160" t="s">
        <v>1049</v>
      </c>
      <c r="AA11" s="160" t="s">
        <v>1049</v>
      </c>
      <c r="AB11" s="160" t="s">
        <v>1049</v>
      </c>
      <c r="AC11" s="160" t="s">
        <v>1049</v>
      </c>
      <c r="AD11" s="160" t="s">
        <v>1049</v>
      </c>
    </row>
    <row r="12">
      <c r="A12" s="160" t="s">
        <v>239</v>
      </c>
      <c r="B12" s="162"/>
      <c r="C12" s="162"/>
      <c r="D12" s="160"/>
      <c r="E12" s="162"/>
      <c r="F12" s="160" t="s">
        <v>714</v>
      </c>
      <c r="G12" s="162"/>
      <c r="H12" s="160"/>
      <c r="I12" s="160"/>
      <c r="J12" s="163"/>
      <c r="K12" s="163" t="s">
        <v>19</v>
      </c>
      <c r="L12" s="164"/>
      <c r="M12" s="163" t="s">
        <v>1053</v>
      </c>
      <c r="N12" s="165"/>
      <c r="O12" s="160" t="s">
        <v>1049</v>
      </c>
      <c r="P12" s="160" t="s">
        <v>1049</v>
      </c>
      <c r="Q12" s="160" t="s">
        <v>1049</v>
      </c>
      <c r="R12" s="160" t="s">
        <v>1049</v>
      </c>
      <c r="S12" s="160" t="s">
        <v>1049</v>
      </c>
      <c r="T12" s="160" t="s">
        <v>1049</v>
      </c>
      <c r="U12" s="160" t="s">
        <v>1049</v>
      </c>
      <c r="V12" s="162"/>
      <c r="W12" s="162"/>
      <c r="X12" s="160" t="s">
        <v>1049</v>
      </c>
      <c r="Y12" s="160" t="s">
        <v>1049</v>
      </c>
      <c r="Z12" s="160" t="s">
        <v>1049</v>
      </c>
      <c r="AA12" s="160" t="s">
        <v>1049</v>
      </c>
      <c r="AB12" s="160" t="s">
        <v>1049</v>
      </c>
      <c r="AC12" s="160" t="s">
        <v>1049</v>
      </c>
      <c r="AD12" s="160" t="s">
        <v>1049</v>
      </c>
    </row>
    <row r="13">
      <c r="A13" s="162" t="s">
        <v>241</v>
      </c>
      <c r="B13" s="162"/>
      <c r="C13" s="162"/>
      <c r="D13" s="167"/>
      <c r="E13" s="162"/>
      <c r="F13" s="167" t="s">
        <v>716</v>
      </c>
      <c r="G13" s="162"/>
      <c r="H13" s="160"/>
      <c r="I13" s="160"/>
      <c r="J13" s="160"/>
      <c r="K13" s="160" t="s">
        <v>243</v>
      </c>
      <c r="L13" s="164"/>
      <c r="M13" s="160" t="s">
        <v>717</v>
      </c>
      <c r="N13" s="166"/>
      <c r="O13" s="160" t="s">
        <v>1049</v>
      </c>
      <c r="P13" s="160" t="s">
        <v>1049</v>
      </c>
      <c r="Q13" s="160" t="s">
        <v>1049</v>
      </c>
      <c r="R13" s="160" t="s">
        <v>1049</v>
      </c>
      <c r="S13" s="160" t="s">
        <v>1049</v>
      </c>
      <c r="T13" s="160" t="s">
        <v>1049</v>
      </c>
      <c r="U13" s="160" t="s">
        <v>1049</v>
      </c>
      <c r="V13" s="160" t="s">
        <v>1049</v>
      </c>
      <c r="W13" s="162"/>
      <c r="X13" s="160" t="s">
        <v>1049</v>
      </c>
      <c r="Y13" s="160" t="s">
        <v>1049</v>
      </c>
      <c r="Z13" s="160" t="s">
        <v>1049</v>
      </c>
      <c r="AA13" s="160" t="s">
        <v>1049</v>
      </c>
      <c r="AB13" s="160" t="s">
        <v>1049</v>
      </c>
      <c r="AC13" s="160" t="s">
        <v>1049</v>
      </c>
      <c r="AD13" s="160" t="s">
        <v>1049</v>
      </c>
    </row>
    <row r="14">
      <c r="A14" s="167" t="s">
        <v>244</v>
      </c>
      <c r="B14" s="162"/>
      <c r="C14" s="162"/>
      <c r="D14" s="167"/>
      <c r="E14" s="162"/>
      <c r="F14" s="167" t="s">
        <v>718</v>
      </c>
      <c r="G14" s="162"/>
      <c r="H14" s="160"/>
      <c r="I14" s="160"/>
      <c r="J14" s="163"/>
      <c r="K14" s="163" t="s">
        <v>19</v>
      </c>
      <c r="L14" s="164"/>
      <c r="M14" s="160" t="s">
        <v>1054</v>
      </c>
      <c r="N14" s="166"/>
      <c r="O14" s="160" t="s">
        <v>1049</v>
      </c>
      <c r="P14" s="160" t="s">
        <v>1049</v>
      </c>
      <c r="Q14" s="160" t="s">
        <v>1049</v>
      </c>
      <c r="R14" s="160" t="s">
        <v>1049</v>
      </c>
      <c r="S14" s="160" t="s">
        <v>1049</v>
      </c>
      <c r="T14" s="160" t="s">
        <v>1049</v>
      </c>
      <c r="U14" s="160" t="s">
        <v>1049</v>
      </c>
      <c r="V14" s="160" t="s">
        <v>1049</v>
      </c>
      <c r="W14" s="162"/>
      <c r="X14" s="160" t="s">
        <v>1049</v>
      </c>
      <c r="Y14" s="160" t="s">
        <v>1049</v>
      </c>
      <c r="Z14" s="160" t="s">
        <v>1049</v>
      </c>
      <c r="AA14" s="160" t="s">
        <v>1049</v>
      </c>
      <c r="AB14" s="160" t="s">
        <v>1049</v>
      </c>
      <c r="AC14" s="160" t="s">
        <v>1049</v>
      </c>
      <c r="AD14" s="160" t="s">
        <v>1049</v>
      </c>
    </row>
    <row r="15">
      <c r="A15" s="167" t="s">
        <v>246</v>
      </c>
      <c r="B15" s="162"/>
      <c r="C15" s="162"/>
      <c r="D15" s="167"/>
      <c r="E15" s="162"/>
      <c r="F15" s="167" t="s">
        <v>720</v>
      </c>
      <c r="G15" s="162"/>
      <c r="H15" s="162"/>
      <c r="I15" s="162"/>
      <c r="J15" s="163"/>
      <c r="K15" s="163" t="s">
        <v>19</v>
      </c>
      <c r="L15" s="164"/>
      <c r="M15" s="167" t="s">
        <v>1055</v>
      </c>
      <c r="N15" s="165"/>
      <c r="O15" s="160" t="s">
        <v>1049</v>
      </c>
      <c r="P15" s="160" t="s">
        <v>1049</v>
      </c>
      <c r="Q15" s="160" t="s">
        <v>1049</v>
      </c>
      <c r="R15" s="160" t="s">
        <v>1049</v>
      </c>
      <c r="S15" s="160" t="s">
        <v>1049</v>
      </c>
      <c r="T15" s="160" t="s">
        <v>1049</v>
      </c>
      <c r="U15" s="160" t="s">
        <v>1049</v>
      </c>
      <c r="V15" s="162"/>
      <c r="W15" s="162"/>
      <c r="X15" s="160" t="s">
        <v>1049</v>
      </c>
      <c r="Y15" s="160" t="s">
        <v>1049</v>
      </c>
      <c r="Z15" s="160" t="s">
        <v>1049</v>
      </c>
      <c r="AA15" s="160" t="s">
        <v>1049</v>
      </c>
      <c r="AB15" s="160" t="s">
        <v>1049</v>
      </c>
      <c r="AC15" s="160" t="s">
        <v>1049</v>
      </c>
      <c r="AD15" s="160" t="s">
        <v>1049</v>
      </c>
    </row>
    <row r="16">
      <c r="A16" s="160" t="s">
        <v>248</v>
      </c>
      <c r="B16" s="162"/>
      <c r="C16" s="162"/>
      <c r="D16" s="160"/>
      <c r="E16" s="162"/>
      <c r="F16" s="160" t="s">
        <v>723</v>
      </c>
      <c r="G16" s="162"/>
      <c r="H16" s="162"/>
      <c r="I16" s="162"/>
      <c r="J16" s="163"/>
      <c r="K16" s="163" t="s">
        <v>19</v>
      </c>
      <c r="L16" s="164"/>
      <c r="M16" s="162"/>
      <c r="N16" s="165" t="s">
        <v>1056</v>
      </c>
      <c r="O16" s="160" t="s">
        <v>1049</v>
      </c>
      <c r="P16" s="160" t="s">
        <v>1049</v>
      </c>
      <c r="Q16" s="160" t="s">
        <v>1049</v>
      </c>
      <c r="R16" s="160" t="s">
        <v>1049</v>
      </c>
      <c r="S16" s="160" t="s">
        <v>1049</v>
      </c>
      <c r="T16" s="160" t="s">
        <v>1049</v>
      </c>
      <c r="U16" s="160" t="s">
        <v>1049</v>
      </c>
      <c r="V16" s="162"/>
      <c r="W16" s="162"/>
      <c r="X16" s="160" t="s">
        <v>1049</v>
      </c>
      <c r="Y16" s="160" t="s">
        <v>1049</v>
      </c>
      <c r="Z16" s="160" t="s">
        <v>1049</v>
      </c>
      <c r="AA16" s="160" t="s">
        <v>1049</v>
      </c>
      <c r="AB16" s="160" t="s">
        <v>1049</v>
      </c>
      <c r="AC16" s="160" t="s">
        <v>1049</v>
      </c>
      <c r="AD16" s="160" t="s">
        <v>1049</v>
      </c>
    </row>
    <row r="17">
      <c r="A17" s="160" t="s">
        <v>250</v>
      </c>
      <c r="B17" s="162"/>
      <c r="C17" s="162"/>
      <c r="D17" s="167"/>
      <c r="E17" s="162"/>
      <c r="F17" s="167" t="s">
        <v>724</v>
      </c>
      <c r="G17" s="162"/>
      <c r="H17" s="162"/>
      <c r="I17" s="162"/>
      <c r="J17" s="162"/>
      <c r="K17" s="163" t="s">
        <v>19</v>
      </c>
      <c r="L17" s="164"/>
      <c r="M17" s="167" t="s">
        <v>411</v>
      </c>
      <c r="N17" s="165"/>
      <c r="O17" s="160" t="s">
        <v>1049</v>
      </c>
      <c r="P17" s="160" t="s">
        <v>1049</v>
      </c>
      <c r="Q17" s="160" t="s">
        <v>1049</v>
      </c>
      <c r="R17" s="160" t="s">
        <v>1049</v>
      </c>
      <c r="S17" s="160" t="s">
        <v>1049</v>
      </c>
      <c r="T17" s="160" t="s">
        <v>1049</v>
      </c>
      <c r="U17" s="160" t="s">
        <v>1049</v>
      </c>
      <c r="V17" s="162"/>
      <c r="W17" s="162"/>
      <c r="X17" s="160" t="s">
        <v>1049</v>
      </c>
      <c r="Y17" s="160" t="s">
        <v>1049</v>
      </c>
      <c r="Z17" s="160" t="s">
        <v>1049</v>
      </c>
      <c r="AA17" s="160" t="s">
        <v>1049</v>
      </c>
      <c r="AB17" s="160" t="s">
        <v>1049</v>
      </c>
      <c r="AC17" s="160" t="s">
        <v>1049</v>
      </c>
      <c r="AD17" s="160" t="s">
        <v>1049</v>
      </c>
    </row>
    <row r="18">
      <c r="A18" s="160" t="s">
        <v>252</v>
      </c>
      <c r="B18" s="162"/>
      <c r="C18" s="162"/>
      <c r="D18" s="167"/>
      <c r="E18" s="162"/>
      <c r="F18" s="167" t="s">
        <v>253</v>
      </c>
      <c r="G18" s="162"/>
      <c r="H18" s="162"/>
      <c r="I18" s="162"/>
      <c r="J18" s="162"/>
      <c r="K18" s="163" t="s">
        <v>19</v>
      </c>
      <c r="L18" s="164"/>
      <c r="M18" s="167" t="s">
        <v>1057</v>
      </c>
      <c r="N18" s="165"/>
      <c r="O18" s="160" t="s">
        <v>1049</v>
      </c>
      <c r="P18" s="160" t="s">
        <v>1049</v>
      </c>
      <c r="Q18" s="160" t="s">
        <v>1049</v>
      </c>
      <c r="R18" s="160" t="s">
        <v>1049</v>
      </c>
      <c r="S18" s="160" t="s">
        <v>1049</v>
      </c>
      <c r="T18" s="160" t="s">
        <v>1049</v>
      </c>
      <c r="U18" s="160" t="s">
        <v>1049</v>
      </c>
      <c r="V18" s="162"/>
      <c r="W18" s="162"/>
      <c r="X18" s="160" t="s">
        <v>1049</v>
      </c>
      <c r="Y18" s="160" t="s">
        <v>1049</v>
      </c>
      <c r="Z18" s="160" t="s">
        <v>1049</v>
      </c>
      <c r="AA18" s="160" t="s">
        <v>1049</v>
      </c>
      <c r="AB18" s="160" t="s">
        <v>1049</v>
      </c>
      <c r="AC18" s="160" t="s">
        <v>1049</v>
      </c>
      <c r="AD18" s="160" t="s">
        <v>1049</v>
      </c>
    </row>
    <row r="19">
      <c r="A19" s="160" t="s">
        <v>254</v>
      </c>
      <c r="B19" s="162"/>
      <c r="C19" s="162"/>
      <c r="D19" s="167"/>
      <c r="E19" s="162"/>
      <c r="F19" s="167" t="s">
        <v>255</v>
      </c>
      <c r="G19" s="162"/>
      <c r="H19" s="162"/>
      <c r="I19" s="162"/>
      <c r="J19" s="162"/>
      <c r="K19" s="163" t="s">
        <v>19</v>
      </c>
      <c r="L19" s="164"/>
      <c r="M19" s="167" t="s">
        <v>411</v>
      </c>
      <c r="N19" s="165"/>
      <c r="O19" s="160" t="s">
        <v>1049</v>
      </c>
      <c r="P19" s="160" t="s">
        <v>1049</v>
      </c>
      <c r="Q19" s="160" t="s">
        <v>1049</v>
      </c>
      <c r="R19" s="160" t="s">
        <v>1049</v>
      </c>
      <c r="S19" s="160" t="s">
        <v>1049</v>
      </c>
      <c r="T19" s="160" t="s">
        <v>1049</v>
      </c>
      <c r="U19" s="160" t="s">
        <v>1049</v>
      </c>
      <c r="V19" s="160" t="s">
        <v>1049</v>
      </c>
      <c r="W19" s="162"/>
      <c r="X19" s="160" t="s">
        <v>1049</v>
      </c>
      <c r="Y19" s="160" t="s">
        <v>1049</v>
      </c>
      <c r="Z19" s="160" t="s">
        <v>1049</v>
      </c>
      <c r="AA19" s="160" t="s">
        <v>1049</v>
      </c>
      <c r="AB19" s="160" t="s">
        <v>1049</v>
      </c>
      <c r="AC19" s="160" t="s">
        <v>1049</v>
      </c>
      <c r="AD19" s="160" t="s">
        <v>1049</v>
      </c>
    </row>
    <row r="20">
      <c r="A20" s="160" t="s">
        <v>256</v>
      </c>
      <c r="B20" s="162"/>
      <c r="C20" s="162"/>
      <c r="D20" s="167"/>
      <c r="E20" s="162"/>
      <c r="F20" s="167" t="s">
        <v>378</v>
      </c>
      <c r="G20" s="162"/>
      <c r="H20" s="162"/>
      <c r="I20" s="162"/>
      <c r="J20" s="162"/>
      <c r="K20" s="163" t="s">
        <v>19</v>
      </c>
      <c r="L20" s="164"/>
      <c r="M20" s="160" t="s">
        <v>1058</v>
      </c>
      <c r="N20" s="165"/>
      <c r="O20" s="160" t="s">
        <v>1049</v>
      </c>
      <c r="P20" s="160" t="s">
        <v>1049</v>
      </c>
      <c r="Q20" s="160" t="s">
        <v>1049</v>
      </c>
      <c r="R20" s="160" t="s">
        <v>1049</v>
      </c>
      <c r="S20" s="160" t="s">
        <v>1049</v>
      </c>
      <c r="T20" s="160" t="s">
        <v>1049</v>
      </c>
      <c r="U20" s="160" t="s">
        <v>1049</v>
      </c>
      <c r="V20" s="160" t="s">
        <v>1049</v>
      </c>
      <c r="W20" s="162"/>
      <c r="X20" s="160" t="s">
        <v>1049</v>
      </c>
      <c r="Y20" s="160" t="s">
        <v>1049</v>
      </c>
      <c r="Z20" s="160" t="s">
        <v>1049</v>
      </c>
      <c r="AA20" s="160" t="s">
        <v>1049</v>
      </c>
      <c r="AB20" s="160" t="s">
        <v>1049</v>
      </c>
      <c r="AC20" s="160" t="s">
        <v>1049</v>
      </c>
      <c r="AD20" s="160" t="s">
        <v>1049</v>
      </c>
    </row>
    <row r="21">
      <c r="A21" s="160" t="s">
        <v>259</v>
      </c>
      <c r="B21" s="162"/>
      <c r="C21" s="162"/>
      <c r="D21" s="167"/>
      <c r="E21" s="162"/>
      <c r="F21" s="167" t="s">
        <v>381</v>
      </c>
      <c r="G21" s="162"/>
      <c r="H21" s="162"/>
      <c r="I21" s="162"/>
      <c r="J21" s="162"/>
      <c r="K21" s="160" t="s">
        <v>261</v>
      </c>
      <c r="L21" s="164"/>
      <c r="M21" s="160" t="s">
        <v>1059</v>
      </c>
      <c r="N21" s="165"/>
      <c r="O21" s="160" t="s">
        <v>1049</v>
      </c>
      <c r="P21" s="160" t="s">
        <v>1049</v>
      </c>
      <c r="Q21" s="160" t="s">
        <v>1049</v>
      </c>
      <c r="R21" s="160" t="s">
        <v>1049</v>
      </c>
      <c r="S21" s="160" t="s">
        <v>1049</v>
      </c>
      <c r="T21" s="160" t="s">
        <v>1049</v>
      </c>
      <c r="U21" s="160" t="s">
        <v>1049</v>
      </c>
      <c r="V21" s="160" t="s">
        <v>1049</v>
      </c>
      <c r="W21" s="162"/>
      <c r="X21" s="160" t="s">
        <v>1049</v>
      </c>
      <c r="Y21" s="160" t="s">
        <v>1049</v>
      </c>
      <c r="Z21" s="160" t="s">
        <v>1049</v>
      </c>
      <c r="AA21" s="160" t="s">
        <v>1049</v>
      </c>
      <c r="AB21" s="160" t="s">
        <v>1049</v>
      </c>
      <c r="AC21" s="160" t="s">
        <v>1049</v>
      </c>
      <c r="AD21" s="160" t="s">
        <v>1049</v>
      </c>
    </row>
    <row r="22">
      <c r="A22" s="160" t="s">
        <v>262</v>
      </c>
      <c r="B22" s="162"/>
      <c r="C22" s="162"/>
      <c r="D22" s="162"/>
      <c r="E22" s="162"/>
      <c r="F22" s="160" t="s">
        <v>730</v>
      </c>
      <c r="G22" s="162"/>
      <c r="H22" s="162"/>
      <c r="I22" s="162"/>
      <c r="J22" s="162"/>
      <c r="K22" s="160" t="s">
        <v>261</v>
      </c>
      <c r="L22" s="162"/>
      <c r="M22" s="160" t="s">
        <v>1060</v>
      </c>
      <c r="N22" s="165"/>
      <c r="O22" s="160">
        <v>0.0</v>
      </c>
      <c r="P22" s="160" t="s">
        <v>696</v>
      </c>
      <c r="Q22" s="160" t="s">
        <v>696</v>
      </c>
      <c r="R22" s="160">
        <v>1.0</v>
      </c>
      <c r="S22" s="160">
        <v>1.0</v>
      </c>
      <c r="T22" s="160">
        <v>1.0</v>
      </c>
      <c r="U22" s="160" t="s">
        <v>696</v>
      </c>
      <c r="V22" s="160"/>
      <c r="W22" s="162"/>
      <c r="X22" s="160" t="s">
        <v>1049</v>
      </c>
      <c r="Y22" s="160" t="s">
        <v>1049</v>
      </c>
      <c r="Z22" s="160" t="s">
        <v>1049</v>
      </c>
      <c r="AA22" s="160" t="s">
        <v>1049</v>
      </c>
      <c r="AB22" s="160" t="s">
        <v>1049</v>
      </c>
      <c r="AC22" s="160" t="s">
        <v>1049</v>
      </c>
      <c r="AD22" s="160" t="s">
        <v>1049</v>
      </c>
    </row>
    <row r="23">
      <c r="A23" s="160" t="s">
        <v>264</v>
      </c>
      <c r="B23" s="162"/>
      <c r="C23" s="162"/>
      <c r="D23" s="162"/>
      <c r="E23" s="162"/>
      <c r="F23" s="160" t="s">
        <v>732</v>
      </c>
      <c r="G23" s="162"/>
      <c r="H23" s="162"/>
      <c r="I23" s="162"/>
      <c r="J23" s="162"/>
      <c r="K23" s="163" t="s">
        <v>19</v>
      </c>
      <c r="L23" s="162"/>
      <c r="M23" s="160" t="s">
        <v>1061</v>
      </c>
      <c r="N23" s="165"/>
      <c r="O23" s="160" t="s">
        <v>696</v>
      </c>
      <c r="P23" s="160" t="s">
        <v>696</v>
      </c>
      <c r="Q23" s="160" t="s">
        <v>696</v>
      </c>
      <c r="R23" s="160" t="s">
        <v>696</v>
      </c>
      <c r="S23" s="160" t="s">
        <v>696</v>
      </c>
      <c r="T23" s="160" t="s">
        <v>696</v>
      </c>
      <c r="U23" s="160" t="s">
        <v>696</v>
      </c>
      <c r="V23" s="160"/>
      <c r="W23" s="162"/>
      <c r="X23" s="160" t="s">
        <v>1049</v>
      </c>
      <c r="Y23" s="160" t="s">
        <v>1049</v>
      </c>
      <c r="Z23" s="160" t="s">
        <v>1049</v>
      </c>
      <c r="AA23" s="160" t="s">
        <v>1049</v>
      </c>
      <c r="AB23" s="160" t="s">
        <v>1049</v>
      </c>
      <c r="AC23" s="160" t="s">
        <v>1049</v>
      </c>
      <c r="AD23" s="160" t="s">
        <v>1049</v>
      </c>
    </row>
    <row r="24">
      <c r="A24" s="160" t="s">
        <v>266</v>
      </c>
      <c r="B24" s="162"/>
      <c r="C24" s="162"/>
      <c r="D24" s="162"/>
      <c r="E24" s="162"/>
      <c r="F24" s="160" t="s">
        <v>734</v>
      </c>
      <c r="G24" s="162"/>
      <c r="H24" s="162"/>
      <c r="I24" s="162"/>
      <c r="J24" s="162"/>
      <c r="K24" s="160" t="s">
        <v>243</v>
      </c>
      <c r="L24" s="162"/>
      <c r="M24" s="160" t="s">
        <v>463</v>
      </c>
      <c r="N24" s="165"/>
      <c r="O24" s="160" t="s">
        <v>696</v>
      </c>
      <c r="P24" s="160" t="s">
        <v>696</v>
      </c>
      <c r="Q24" s="160" t="s">
        <v>696</v>
      </c>
      <c r="R24" s="160" t="s">
        <v>696</v>
      </c>
      <c r="S24" s="160" t="s">
        <v>696</v>
      </c>
      <c r="T24" s="160" t="s">
        <v>696</v>
      </c>
      <c r="U24" s="160" t="s">
        <v>696</v>
      </c>
      <c r="V24" s="160"/>
      <c r="W24" s="162"/>
      <c r="X24" s="160" t="s">
        <v>1049</v>
      </c>
      <c r="Y24" s="160" t="s">
        <v>1049</v>
      </c>
      <c r="Z24" s="160" t="s">
        <v>1049</v>
      </c>
      <c r="AA24" s="160" t="s">
        <v>1049</v>
      </c>
      <c r="AB24" s="160" t="s">
        <v>1049</v>
      </c>
      <c r="AC24" s="160" t="s">
        <v>1049</v>
      </c>
      <c r="AD24" s="160" t="s">
        <v>1049</v>
      </c>
    </row>
    <row r="25">
      <c r="A25" s="160" t="s">
        <v>268</v>
      </c>
      <c r="B25" s="162"/>
      <c r="C25" s="162"/>
      <c r="D25" s="162"/>
      <c r="E25" s="162"/>
      <c r="F25" s="160" t="s">
        <v>736</v>
      </c>
      <c r="G25" s="162"/>
      <c r="H25" s="162"/>
      <c r="I25" s="162"/>
      <c r="J25" s="162"/>
      <c r="K25" s="160" t="s">
        <v>261</v>
      </c>
      <c r="L25" s="162"/>
      <c r="M25" s="160" t="s">
        <v>1062</v>
      </c>
      <c r="N25" s="165"/>
      <c r="O25" s="160"/>
      <c r="P25" s="160"/>
      <c r="Q25" s="160"/>
      <c r="R25" s="160"/>
      <c r="S25" s="160"/>
      <c r="T25" s="160"/>
      <c r="U25" s="171"/>
      <c r="V25" s="160"/>
      <c r="W25" s="162"/>
      <c r="X25" s="160"/>
      <c r="Y25" s="160"/>
      <c r="Z25" s="160"/>
      <c r="AA25" s="160"/>
      <c r="AB25" s="160"/>
      <c r="AC25" s="160"/>
      <c r="AD25" s="160"/>
    </row>
    <row r="26">
      <c r="A26" s="160" t="s">
        <v>270</v>
      </c>
      <c r="B26" s="162"/>
      <c r="C26" s="162"/>
      <c r="D26" s="162"/>
      <c r="E26" s="162"/>
      <c r="F26" s="160" t="s">
        <v>739</v>
      </c>
      <c r="G26" s="162"/>
      <c r="H26" s="162"/>
      <c r="I26" s="162"/>
      <c r="J26" s="162"/>
      <c r="K26" s="160" t="s">
        <v>261</v>
      </c>
      <c r="L26" s="162"/>
      <c r="M26" s="160" t="s">
        <v>1060</v>
      </c>
      <c r="N26" s="165"/>
      <c r="O26" s="160" t="s">
        <v>696</v>
      </c>
      <c r="P26" s="160" t="s">
        <v>696</v>
      </c>
      <c r="Q26" s="160" t="s">
        <v>696</v>
      </c>
      <c r="R26" s="160" t="s">
        <v>696</v>
      </c>
      <c r="S26" s="160" t="s">
        <v>696</v>
      </c>
      <c r="T26" s="160" t="s">
        <v>696</v>
      </c>
      <c r="U26" s="171">
        <v>0.0</v>
      </c>
      <c r="V26" s="160"/>
      <c r="W26" s="162"/>
      <c r="X26" s="160" t="s">
        <v>1049</v>
      </c>
      <c r="Y26" s="160" t="s">
        <v>1049</v>
      </c>
      <c r="Z26" s="160" t="s">
        <v>1049</v>
      </c>
      <c r="AA26" s="160" t="s">
        <v>1049</v>
      </c>
      <c r="AB26" s="160" t="s">
        <v>1049</v>
      </c>
      <c r="AC26" s="160" t="s">
        <v>1049</v>
      </c>
      <c r="AD26" s="160" t="s">
        <v>1049</v>
      </c>
    </row>
    <row r="27">
      <c r="A27" s="160" t="s">
        <v>272</v>
      </c>
      <c r="B27" s="162"/>
      <c r="C27" s="162"/>
      <c r="D27" s="162"/>
      <c r="E27" s="162"/>
      <c r="F27" s="160" t="s">
        <v>740</v>
      </c>
      <c r="G27" s="162"/>
      <c r="H27" s="162"/>
      <c r="I27" s="162"/>
      <c r="J27" s="162"/>
      <c r="K27" s="163" t="s">
        <v>19</v>
      </c>
      <c r="L27" s="162"/>
      <c r="M27" s="160" t="s">
        <v>1063</v>
      </c>
      <c r="N27" s="165"/>
      <c r="O27" s="160" t="s">
        <v>696</v>
      </c>
      <c r="P27" s="160" t="s">
        <v>696</v>
      </c>
      <c r="Q27" s="160" t="s">
        <v>696</v>
      </c>
      <c r="R27" s="160" t="s">
        <v>696</v>
      </c>
      <c r="S27" s="160" t="s">
        <v>696</v>
      </c>
      <c r="T27" s="160" t="s">
        <v>696</v>
      </c>
      <c r="U27" s="171" t="s">
        <v>696</v>
      </c>
      <c r="V27" s="160"/>
      <c r="W27" s="162"/>
      <c r="X27" s="160" t="s">
        <v>1049</v>
      </c>
      <c r="Y27" s="160" t="s">
        <v>1049</v>
      </c>
      <c r="Z27" s="160" t="s">
        <v>1049</v>
      </c>
      <c r="AA27" s="160" t="s">
        <v>1049</v>
      </c>
      <c r="AB27" s="160" t="s">
        <v>1049</v>
      </c>
      <c r="AC27" s="160" t="s">
        <v>1049</v>
      </c>
      <c r="AD27" s="160" t="s">
        <v>1049</v>
      </c>
    </row>
    <row r="28">
      <c r="A28" s="160" t="s">
        <v>274</v>
      </c>
      <c r="B28" s="162"/>
      <c r="C28" s="162"/>
      <c r="D28" s="162"/>
      <c r="E28" s="162"/>
      <c r="F28" s="160" t="s">
        <v>742</v>
      </c>
      <c r="G28" s="162"/>
      <c r="H28" s="162"/>
      <c r="I28" s="162"/>
      <c r="J28" s="162"/>
      <c r="K28" s="160" t="s">
        <v>243</v>
      </c>
      <c r="L28" s="162"/>
      <c r="M28" s="160" t="s">
        <v>463</v>
      </c>
      <c r="N28" s="165"/>
      <c r="O28" s="160" t="s">
        <v>696</v>
      </c>
      <c r="P28" s="160" t="b">
        <v>1</v>
      </c>
      <c r="Q28" s="160" t="s">
        <v>696</v>
      </c>
      <c r="R28" s="160" t="s">
        <v>696</v>
      </c>
      <c r="S28" s="160" t="b">
        <v>1</v>
      </c>
      <c r="T28" s="160" t="s">
        <v>696</v>
      </c>
      <c r="U28" s="171" t="s">
        <v>696</v>
      </c>
      <c r="V28" s="160"/>
      <c r="W28" s="162"/>
      <c r="X28" s="160" t="s">
        <v>1049</v>
      </c>
      <c r="Y28" s="160" t="s">
        <v>1049</v>
      </c>
      <c r="Z28" s="160" t="s">
        <v>1049</v>
      </c>
      <c r="AA28" s="160" t="s">
        <v>1049</v>
      </c>
      <c r="AB28" s="160" t="s">
        <v>1049</v>
      </c>
      <c r="AC28" s="160" t="s">
        <v>1049</v>
      </c>
      <c r="AD28" s="160" t="s">
        <v>1049</v>
      </c>
    </row>
    <row r="29">
      <c r="A29" s="160" t="s">
        <v>276</v>
      </c>
      <c r="B29" s="162"/>
      <c r="C29" s="162"/>
      <c r="D29" s="162"/>
      <c r="E29" s="162"/>
      <c r="F29" s="160" t="s">
        <v>744</v>
      </c>
      <c r="G29" s="162"/>
      <c r="H29" s="162"/>
      <c r="I29" s="162"/>
      <c r="J29" s="162"/>
      <c r="K29" s="160" t="s">
        <v>261</v>
      </c>
      <c r="L29" s="162"/>
      <c r="M29" s="160" t="s">
        <v>1062</v>
      </c>
      <c r="N29" s="165"/>
      <c r="O29" s="160"/>
      <c r="P29" s="160"/>
      <c r="Q29" s="160"/>
      <c r="R29" s="160"/>
      <c r="S29" s="160"/>
      <c r="T29" s="160"/>
      <c r="U29" s="171"/>
      <c r="V29" s="160"/>
      <c r="W29" s="162"/>
      <c r="X29" s="160"/>
      <c r="Y29" s="160"/>
      <c r="Z29" s="160"/>
      <c r="AA29" s="160"/>
      <c r="AB29" s="160"/>
      <c r="AC29" s="160"/>
      <c r="AD29" s="160"/>
    </row>
    <row r="30">
      <c r="A30" s="161" t="s">
        <v>1064</v>
      </c>
      <c r="B30" s="172"/>
      <c r="C30" s="172"/>
      <c r="D30" s="161"/>
      <c r="E30" s="172"/>
      <c r="F30" s="161" t="s">
        <v>1065</v>
      </c>
      <c r="G30" s="172"/>
      <c r="H30" s="172"/>
      <c r="I30" s="172"/>
      <c r="J30" s="161"/>
      <c r="K30" s="161"/>
      <c r="L30" s="161" t="s">
        <v>696</v>
      </c>
      <c r="M30" s="172"/>
      <c r="N30" s="173" t="s">
        <v>1066</v>
      </c>
      <c r="O30" s="172"/>
      <c r="P30" s="172"/>
      <c r="Q30" s="172"/>
      <c r="R30" s="172"/>
      <c r="S30" s="172"/>
      <c r="T30" s="172"/>
      <c r="U30" s="172"/>
      <c r="V30" s="172"/>
      <c r="W30" s="172"/>
      <c r="X30" s="174" t="s">
        <v>1049</v>
      </c>
      <c r="Y30" s="174" t="s">
        <v>1049</v>
      </c>
      <c r="Z30" s="174" t="s">
        <v>1049</v>
      </c>
      <c r="AA30" s="174" t="s">
        <v>1049</v>
      </c>
      <c r="AB30" s="174" t="s">
        <v>1049</v>
      </c>
      <c r="AC30" s="174" t="s">
        <v>1049</v>
      </c>
      <c r="AD30" s="174" t="s">
        <v>1049</v>
      </c>
    </row>
    <row r="31">
      <c r="A31" s="172"/>
      <c r="B31" s="161" t="s">
        <v>1067</v>
      </c>
      <c r="C31" s="172"/>
      <c r="D31" s="172"/>
      <c r="E31" s="172"/>
      <c r="F31" s="172"/>
      <c r="G31" s="161" t="s">
        <v>1068</v>
      </c>
      <c r="H31" s="172"/>
      <c r="I31" s="172"/>
      <c r="J31" s="172"/>
      <c r="K31" s="172"/>
      <c r="L31" s="172"/>
      <c r="M31" s="173" t="s">
        <v>1069</v>
      </c>
      <c r="N31" s="173" t="s">
        <v>1066</v>
      </c>
      <c r="O31" s="172"/>
      <c r="P31" s="172"/>
      <c r="Q31" s="172"/>
      <c r="R31" s="172"/>
      <c r="S31" s="172"/>
      <c r="T31" s="172"/>
      <c r="U31" s="172"/>
      <c r="V31" s="172"/>
      <c r="W31" s="172"/>
      <c r="X31" s="174" t="s">
        <v>1049</v>
      </c>
      <c r="Y31" s="174" t="s">
        <v>1049</v>
      </c>
      <c r="Z31" s="174" t="s">
        <v>1049</v>
      </c>
      <c r="AA31" s="174" t="s">
        <v>1049</v>
      </c>
      <c r="AB31" s="174" t="s">
        <v>1049</v>
      </c>
      <c r="AC31" s="174" t="s">
        <v>1049</v>
      </c>
      <c r="AD31" s="174" t="s">
        <v>1049</v>
      </c>
    </row>
    <row r="32">
      <c r="A32" s="172"/>
      <c r="B32" s="161" t="s">
        <v>1070</v>
      </c>
      <c r="C32" s="161"/>
      <c r="D32" s="172"/>
      <c r="E32" s="172"/>
      <c r="F32" s="172"/>
      <c r="G32" s="161" t="s">
        <v>1071</v>
      </c>
      <c r="H32" s="172"/>
      <c r="I32" s="161"/>
      <c r="J32" s="172"/>
      <c r="K32" s="172"/>
      <c r="L32" s="172"/>
      <c r="M32" s="173" t="s">
        <v>1069</v>
      </c>
      <c r="N32" s="172"/>
      <c r="O32" s="172"/>
      <c r="P32" s="172"/>
      <c r="Q32" s="172"/>
      <c r="R32" s="172"/>
      <c r="S32" s="172"/>
      <c r="T32" s="172"/>
      <c r="U32" s="172"/>
      <c r="V32" s="172"/>
      <c r="W32" s="172"/>
      <c r="X32" s="174" t="s">
        <v>1049</v>
      </c>
      <c r="Y32" s="174" t="s">
        <v>1049</v>
      </c>
      <c r="Z32" s="174" t="s">
        <v>1049</v>
      </c>
      <c r="AA32" s="174" t="s">
        <v>1049</v>
      </c>
      <c r="AB32" s="174" t="s">
        <v>1049</v>
      </c>
      <c r="AC32" s="174" t="s">
        <v>1049</v>
      </c>
      <c r="AD32" s="174" t="s">
        <v>1049</v>
      </c>
    </row>
    <row r="33">
      <c r="A33" s="172"/>
      <c r="B33" s="161" t="s">
        <v>425</v>
      </c>
      <c r="C33" s="172"/>
      <c r="D33" s="172"/>
      <c r="E33" s="175"/>
      <c r="F33" s="172"/>
      <c r="G33" s="175" t="s">
        <v>426</v>
      </c>
      <c r="H33" s="172"/>
      <c r="I33" s="161"/>
      <c r="J33" s="161"/>
      <c r="K33" s="172"/>
      <c r="L33" s="172"/>
      <c r="M33" s="161" t="s">
        <v>423</v>
      </c>
      <c r="N33" s="173"/>
      <c r="O33" s="172"/>
      <c r="P33" s="172"/>
      <c r="Q33" s="172"/>
      <c r="R33" s="172"/>
      <c r="S33" s="172"/>
      <c r="T33" s="172"/>
      <c r="U33" s="172"/>
      <c r="V33" s="172"/>
      <c r="W33" s="172"/>
      <c r="X33" s="174"/>
      <c r="Y33" s="174"/>
      <c r="Z33" s="174"/>
      <c r="AA33" s="174"/>
      <c r="AB33" s="174"/>
      <c r="AC33" s="174"/>
      <c r="AD33" s="174"/>
    </row>
    <row r="34">
      <c r="A34" s="172"/>
      <c r="B34" s="161" t="s">
        <v>1072</v>
      </c>
      <c r="C34" s="172"/>
      <c r="D34" s="172"/>
      <c r="E34" s="175"/>
      <c r="F34" s="172"/>
      <c r="G34" s="161" t="s">
        <v>1073</v>
      </c>
      <c r="H34" s="172"/>
      <c r="I34" s="161"/>
      <c r="J34" s="161"/>
      <c r="K34" s="172"/>
      <c r="L34" s="172"/>
      <c r="M34" s="161" t="s">
        <v>1074</v>
      </c>
      <c r="N34" s="173"/>
      <c r="O34" s="172"/>
      <c r="P34" s="172"/>
      <c r="Q34" s="172"/>
      <c r="R34" s="172"/>
      <c r="S34" s="172"/>
      <c r="T34" s="172"/>
      <c r="U34" s="172"/>
      <c r="V34" s="172"/>
      <c r="W34" s="172"/>
      <c r="X34" s="174"/>
      <c r="Y34" s="174"/>
      <c r="Z34" s="174"/>
      <c r="AA34" s="174"/>
      <c r="AB34" s="174"/>
      <c r="AC34" s="174"/>
      <c r="AD34" s="174"/>
    </row>
    <row r="35">
      <c r="A35" s="172"/>
      <c r="B35" s="161" t="s">
        <v>1075</v>
      </c>
      <c r="C35" s="161"/>
      <c r="D35" s="172"/>
      <c r="E35" s="172"/>
      <c r="F35" s="172"/>
      <c r="G35" s="161" t="s">
        <v>1076</v>
      </c>
      <c r="H35" s="161"/>
      <c r="I35" s="172"/>
      <c r="J35" s="172"/>
      <c r="K35" s="172"/>
      <c r="L35" s="172"/>
      <c r="M35" s="161"/>
      <c r="N35" s="173"/>
      <c r="O35" s="172"/>
      <c r="P35" s="172"/>
      <c r="Q35" s="172"/>
      <c r="R35" s="172"/>
      <c r="S35" s="172"/>
      <c r="T35" s="172"/>
      <c r="U35" s="172"/>
      <c r="V35" s="172"/>
      <c r="W35" s="172"/>
      <c r="X35" s="174" t="s">
        <v>1049</v>
      </c>
      <c r="Y35" s="174" t="s">
        <v>1049</v>
      </c>
      <c r="Z35" s="174" t="s">
        <v>1049</v>
      </c>
      <c r="AA35" s="174" t="s">
        <v>1049</v>
      </c>
      <c r="AB35" s="174" t="s">
        <v>1049</v>
      </c>
      <c r="AC35" s="174" t="s">
        <v>1049</v>
      </c>
      <c r="AD35" s="174" t="s">
        <v>1049</v>
      </c>
    </row>
    <row r="36">
      <c r="A36" s="172"/>
      <c r="B36" s="172"/>
      <c r="C36" s="161" t="s">
        <v>386</v>
      </c>
      <c r="D36" s="172"/>
      <c r="E36" s="172"/>
      <c r="F36" s="172"/>
      <c r="G36" s="172"/>
      <c r="H36" s="161" t="s">
        <v>387</v>
      </c>
      <c r="I36" s="172"/>
      <c r="J36" s="172"/>
      <c r="K36" s="172"/>
      <c r="L36" s="172"/>
      <c r="M36" s="161" t="s">
        <v>1077</v>
      </c>
      <c r="N36" s="173"/>
      <c r="O36" s="172"/>
      <c r="P36" s="172"/>
      <c r="Q36" s="172"/>
      <c r="R36" s="172"/>
      <c r="S36" s="172"/>
      <c r="T36" s="172"/>
      <c r="U36" s="172"/>
      <c r="V36" s="172"/>
      <c r="W36" s="172"/>
      <c r="X36" s="174" t="s">
        <v>1049</v>
      </c>
      <c r="Y36" s="174" t="s">
        <v>1049</v>
      </c>
      <c r="Z36" s="174" t="s">
        <v>1049</v>
      </c>
      <c r="AA36" s="174" t="s">
        <v>1049</v>
      </c>
      <c r="AB36" s="174" t="s">
        <v>1049</v>
      </c>
      <c r="AC36" s="174" t="s">
        <v>1049</v>
      </c>
      <c r="AD36" s="174" t="s">
        <v>1049</v>
      </c>
    </row>
    <row r="37">
      <c r="A37" s="172"/>
      <c r="B37" s="172"/>
      <c r="C37" s="161" t="s">
        <v>1078</v>
      </c>
      <c r="D37" s="172"/>
      <c r="E37" s="172"/>
      <c r="F37" s="172"/>
      <c r="G37" s="172"/>
      <c r="H37" s="161" t="s">
        <v>1078</v>
      </c>
      <c r="I37" s="172"/>
      <c r="J37" s="172"/>
      <c r="K37" s="172"/>
      <c r="L37" s="172"/>
      <c r="M37" s="161">
        <v>-14.0</v>
      </c>
      <c r="N37" s="173"/>
      <c r="O37" s="172"/>
      <c r="P37" s="172"/>
      <c r="Q37" s="172"/>
      <c r="R37" s="172"/>
      <c r="S37" s="172"/>
      <c r="T37" s="172"/>
      <c r="U37" s="172"/>
      <c r="V37" s="172"/>
      <c r="W37" s="172"/>
      <c r="X37" s="174" t="s">
        <v>1049</v>
      </c>
      <c r="Y37" s="174" t="s">
        <v>1049</v>
      </c>
      <c r="Z37" s="174" t="s">
        <v>1049</v>
      </c>
      <c r="AA37" s="174" t="s">
        <v>1049</v>
      </c>
      <c r="AB37" s="174" t="s">
        <v>1049</v>
      </c>
      <c r="AC37" s="174" t="s">
        <v>1049</v>
      </c>
      <c r="AD37" s="174" t="s">
        <v>1049</v>
      </c>
    </row>
    <row r="38">
      <c r="A38" s="172"/>
      <c r="B38" s="172"/>
      <c r="C38" s="161" t="s">
        <v>1079</v>
      </c>
      <c r="D38" s="172"/>
      <c r="E38" s="172"/>
      <c r="F38" s="172"/>
      <c r="G38" s="172"/>
      <c r="H38" s="161" t="s">
        <v>1079</v>
      </c>
      <c r="I38" s="172"/>
      <c r="J38" s="172"/>
      <c r="K38" s="172"/>
      <c r="L38" s="172"/>
      <c r="M38" s="161">
        <v>0.0</v>
      </c>
      <c r="N38" s="173"/>
      <c r="O38" s="172"/>
      <c r="P38" s="172"/>
      <c r="Q38" s="172"/>
      <c r="R38" s="172"/>
      <c r="S38" s="172"/>
      <c r="T38" s="172"/>
      <c r="U38" s="172"/>
      <c r="V38" s="172"/>
      <c r="W38" s="172"/>
      <c r="X38" s="174" t="s">
        <v>1049</v>
      </c>
      <c r="Y38" s="174" t="s">
        <v>1049</v>
      </c>
      <c r="Z38" s="174" t="s">
        <v>1049</v>
      </c>
      <c r="AA38" s="174" t="s">
        <v>1049</v>
      </c>
      <c r="AB38" s="174" t="s">
        <v>1049</v>
      </c>
      <c r="AC38" s="174" t="s">
        <v>1049</v>
      </c>
      <c r="AD38" s="174" t="s">
        <v>1049</v>
      </c>
    </row>
    <row r="39">
      <c r="A39" s="172"/>
      <c r="B39" s="172"/>
      <c r="C39" s="161" t="s">
        <v>1080</v>
      </c>
      <c r="D39" s="172"/>
      <c r="E39" s="172"/>
      <c r="F39" s="172"/>
      <c r="G39" s="172"/>
      <c r="H39" s="161" t="s">
        <v>1080</v>
      </c>
      <c r="I39" s="172"/>
      <c r="J39" s="172"/>
      <c r="K39" s="172"/>
      <c r="L39" s="172"/>
      <c r="M39" s="161">
        <v>0.1</v>
      </c>
      <c r="N39" s="173"/>
      <c r="O39" s="172"/>
      <c r="P39" s="172"/>
      <c r="Q39" s="172"/>
      <c r="R39" s="172"/>
      <c r="S39" s="172"/>
      <c r="T39" s="172"/>
      <c r="U39" s="172"/>
      <c r="V39" s="172"/>
      <c r="W39" s="172"/>
      <c r="X39" s="174" t="s">
        <v>1049</v>
      </c>
      <c r="Y39" s="174" t="s">
        <v>1049</v>
      </c>
      <c r="Z39" s="174" t="s">
        <v>1049</v>
      </c>
      <c r="AA39" s="174" t="s">
        <v>1049</v>
      </c>
      <c r="AB39" s="174" t="s">
        <v>1049</v>
      </c>
      <c r="AC39" s="174" t="s">
        <v>1049</v>
      </c>
      <c r="AD39" s="174" t="s">
        <v>1049</v>
      </c>
    </row>
    <row r="40">
      <c r="A40" s="161"/>
      <c r="B40" s="161"/>
      <c r="C40" s="161" t="s">
        <v>1081</v>
      </c>
      <c r="D40" s="172"/>
      <c r="E40" s="172"/>
      <c r="F40" s="175"/>
      <c r="G40" s="172"/>
      <c r="H40" s="161" t="s">
        <v>1081</v>
      </c>
      <c r="I40" s="172"/>
      <c r="J40" s="161"/>
      <c r="K40" s="161"/>
      <c r="L40" s="172"/>
      <c r="M40" s="161">
        <v>10.0</v>
      </c>
      <c r="N40" s="176"/>
      <c r="O40" s="172"/>
      <c r="P40" s="172"/>
      <c r="Q40" s="172"/>
      <c r="R40" s="172"/>
      <c r="S40" s="172"/>
      <c r="T40" s="172"/>
      <c r="U40" s="172"/>
      <c r="V40" s="172"/>
      <c r="W40" s="172"/>
      <c r="X40" s="174" t="s">
        <v>1049</v>
      </c>
      <c r="Y40" s="174" t="s">
        <v>1049</v>
      </c>
      <c r="Z40" s="174" t="s">
        <v>1049</v>
      </c>
      <c r="AA40" s="174" t="s">
        <v>1049</v>
      </c>
      <c r="AB40" s="174" t="s">
        <v>1049</v>
      </c>
      <c r="AC40" s="174" t="s">
        <v>1049</v>
      </c>
      <c r="AD40" s="174" t="s">
        <v>1049</v>
      </c>
    </row>
    <row r="41">
      <c r="A41" s="161"/>
      <c r="B41" s="161"/>
      <c r="C41" s="161" t="s">
        <v>1082</v>
      </c>
      <c r="D41" s="172"/>
      <c r="E41" s="172"/>
      <c r="F41" s="175"/>
      <c r="G41" s="172"/>
      <c r="H41" s="161" t="s">
        <v>1082</v>
      </c>
      <c r="I41" s="172"/>
      <c r="J41" s="161"/>
      <c r="K41" s="161"/>
      <c r="L41" s="172"/>
      <c r="M41" s="161">
        <v>-14.0</v>
      </c>
      <c r="N41" s="176"/>
      <c r="O41" s="172"/>
      <c r="P41" s="172"/>
      <c r="Q41" s="172"/>
      <c r="R41" s="172"/>
      <c r="S41" s="172"/>
      <c r="T41" s="172"/>
      <c r="U41" s="172"/>
      <c r="V41" s="172"/>
      <c r="W41" s="172"/>
      <c r="X41" s="174" t="s">
        <v>1049</v>
      </c>
      <c r="Y41" s="174" t="s">
        <v>1049</v>
      </c>
      <c r="Z41" s="174" t="s">
        <v>1049</v>
      </c>
      <c r="AA41" s="174" t="s">
        <v>1049</v>
      </c>
      <c r="AB41" s="174" t="s">
        <v>1049</v>
      </c>
      <c r="AC41" s="174" t="s">
        <v>1049</v>
      </c>
      <c r="AD41" s="174" t="s">
        <v>1049</v>
      </c>
    </row>
    <row r="42">
      <c r="A42" s="161"/>
      <c r="B42" s="161"/>
      <c r="C42" s="161" t="s">
        <v>1083</v>
      </c>
      <c r="D42" s="172"/>
      <c r="E42" s="172"/>
      <c r="F42" s="175"/>
      <c r="G42" s="172"/>
      <c r="H42" s="161" t="s">
        <v>1083</v>
      </c>
      <c r="I42" s="172"/>
      <c r="J42" s="161"/>
      <c r="K42" s="161"/>
      <c r="L42" s="172"/>
      <c r="M42" s="161">
        <v>0.0</v>
      </c>
      <c r="N42" s="176"/>
      <c r="O42" s="172"/>
      <c r="P42" s="172"/>
      <c r="Q42" s="172"/>
      <c r="R42" s="172"/>
      <c r="S42" s="172"/>
      <c r="T42" s="172"/>
      <c r="U42" s="172"/>
      <c r="V42" s="172"/>
      <c r="W42" s="172"/>
      <c r="X42" s="174" t="s">
        <v>1049</v>
      </c>
      <c r="Y42" s="174" t="s">
        <v>1049</v>
      </c>
      <c r="Z42" s="174" t="s">
        <v>1049</v>
      </c>
      <c r="AA42" s="174" t="s">
        <v>1049</v>
      </c>
      <c r="AB42" s="174" t="s">
        <v>1049</v>
      </c>
      <c r="AC42" s="174" t="s">
        <v>1049</v>
      </c>
      <c r="AD42" s="174" t="s">
        <v>1049</v>
      </c>
    </row>
    <row r="43">
      <c r="A43" s="161" t="s">
        <v>1084</v>
      </c>
      <c r="B43" s="172"/>
      <c r="C43" s="172"/>
      <c r="D43" s="161"/>
      <c r="E43" s="172"/>
      <c r="F43" s="161" t="s">
        <v>1085</v>
      </c>
      <c r="G43" s="172"/>
      <c r="H43" s="172"/>
      <c r="I43" s="172"/>
      <c r="J43" s="161"/>
      <c r="K43" s="161"/>
      <c r="L43" s="161" t="s">
        <v>696</v>
      </c>
      <c r="M43" s="172"/>
      <c r="N43" s="173" t="s">
        <v>1066</v>
      </c>
      <c r="O43" s="172"/>
      <c r="P43" s="172"/>
      <c r="Q43" s="172"/>
      <c r="R43" s="172"/>
      <c r="S43" s="172"/>
      <c r="T43" s="172"/>
      <c r="U43" s="172"/>
      <c r="V43" s="172"/>
      <c r="W43" s="172"/>
      <c r="X43" s="174" t="s">
        <v>1049</v>
      </c>
      <c r="Y43" s="174" t="s">
        <v>1049</v>
      </c>
      <c r="Z43" s="174" t="s">
        <v>1049</v>
      </c>
      <c r="AA43" s="174" t="s">
        <v>1049</v>
      </c>
      <c r="AB43" s="174" t="s">
        <v>1049</v>
      </c>
      <c r="AC43" s="174" t="s">
        <v>1049</v>
      </c>
      <c r="AD43" s="174" t="s">
        <v>1049</v>
      </c>
    </row>
    <row r="44">
      <c r="A44" s="172"/>
      <c r="B44" s="177" t="s">
        <v>1086</v>
      </c>
      <c r="C44" s="172"/>
      <c r="D44" s="172"/>
      <c r="E44" s="172"/>
      <c r="F44" s="172"/>
      <c r="G44" s="161" t="s">
        <v>1068</v>
      </c>
      <c r="H44" s="172"/>
      <c r="I44" s="172"/>
      <c r="J44" s="172"/>
      <c r="K44" s="172"/>
      <c r="L44" s="172"/>
      <c r="M44" s="173" t="s">
        <v>1087</v>
      </c>
      <c r="N44" s="173" t="s">
        <v>1066</v>
      </c>
      <c r="O44" s="172"/>
      <c r="P44" s="172"/>
      <c r="Q44" s="172"/>
      <c r="R44" s="172"/>
      <c r="S44" s="172"/>
      <c r="T44" s="172"/>
      <c r="U44" s="172"/>
      <c r="V44" s="172"/>
      <c r="W44" s="172"/>
      <c r="X44" s="174" t="s">
        <v>1049</v>
      </c>
      <c r="Y44" s="174" t="s">
        <v>1049</v>
      </c>
      <c r="Z44" s="174" t="s">
        <v>1049</v>
      </c>
      <c r="AA44" s="174" t="s">
        <v>1049</v>
      </c>
      <c r="AB44" s="174" t="s">
        <v>1049</v>
      </c>
      <c r="AC44" s="174" t="s">
        <v>1049</v>
      </c>
      <c r="AD44" s="174" t="s">
        <v>1049</v>
      </c>
    </row>
    <row r="45">
      <c r="A45" s="172"/>
      <c r="B45" s="177" t="s">
        <v>1070</v>
      </c>
      <c r="C45" s="161"/>
      <c r="D45" s="172"/>
      <c r="E45" s="172"/>
      <c r="F45" s="172"/>
      <c r="G45" s="161" t="s">
        <v>1071</v>
      </c>
      <c r="H45" s="172"/>
      <c r="I45" s="161"/>
      <c r="J45" s="172"/>
      <c r="K45" s="172"/>
      <c r="L45" s="172"/>
      <c r="M45" s="173" t="s">
        <v>1088</v>
      </c>
      <c r="N45" s="172"/>
      <c r="O45" s="172"/>
      <c r="P45" s="172"/>
      <c r="Q45" s="172"/>
      <c r="R45" s="172"/>
      <c r="S45" s="172"/>
      <c r="T45" s="172"/>
      <c r="U45" s="172"/>
      <c r="V45" s="172"/>
      <c r="W45" s="172"/>
      <c r="X45" s="174" t="s">
        <v>1049</v>
      </c>
      <c r="Y45" s="174" t="s">
        <v>1049</v>
      </c>
      <c r="Z45" s="174" t="s">
        <v>1049</v>
      </c>
      <c r="AA45" s="174" t="s">
        <v>1049</v>
      </c>
      <c r="AB45" s="174" t="s">
        <v>1049</v>
      </c>
      <c r="AC45" s="174" t="s">
        <v>1049</v>
      </c>
      <c r="AD45" s="174" t="s">
        <v>1049</v>
      </c>
    </row>
    <row r="46">
      <c r="A46" s="172"/>
      <c r="B46" s="161" t="s">
        <v>389</v>
      </c>
      <c r="C46" s="172"/>
      <c r="D46" s="172"/>
      <c r="E46" s="172"/>
      <c r="F46" s="172"/>
      <c r="G46" s="161" t="s">
        <v>390</v>
      </c>
      <c r="H46" s="172"/>
      <c r="I46" s="172"/>
      <c r="J46" s="172"/>
      <c r="K46" s="172"/>
      <c r="L46" s="172"/>
      <c r="M46" s="161" t="s">
        <v>1089</v>
      </c>
      <c r="N46" s="161" t="s">
        <v>1090</v>
      </c>
      <c r="O46" s="172"/>
      <c r="P46" s="172"/>
      <c r="Q46" s="172"/>
      <c r="R46" s="172"/>
      <c r="S46" s="172"/>
      <c r="T46" s="172"/>
      <c r="U46" s="172"/>
      <c r="V46" s="172"/>
      <c r="W46" s="172"/>
      <c r="X46" s="174" t="s">
        <v>1049</v>
      </c>
      <c r="Y46" s="174"/>
      <c r="Z46" s="174" t="s">
        <v>1049</v>
      </c>
      <c r="AA46" s="174" t="s">
        <v>1049</v>
      </c>
      <c r="AB46" s="174" t="s">
        <v>1049</v>
      </c>
      <c r="AC46" s="174" t="s">
        <v>1049</v>
      </c>
      <c r="AD46" s="174" t="s">
        <v>1049</v>
      </c>
    </row>
    <row r="47">
      <c r="A47" s="172"/>
      <c r="B47" s="177" t="s">
        <v>1072</v>
      </c>
      <c r="C47" s="172"/>
      <c r="D47" s="172"/>
      <c r="E47" s="175"/>
      <c r="F47" s="172"/>
      <c r="G47" s="161" t="s">
        <v>1073</v>
      </c>
      <c r="H47" s="172"/>
      <c r="I47" s="172"/>
      <c r="J47" s="161"/>
      <c r="K47" s="161"/>
      <c r="L47" s="172"/>
      <c r="M47" s="161" t="s">
        <v>1074</v>
      </c>
      <c r="N47" s="173"/>
      <c r="O47" s="172"/>
      <c r="P47" s="172"/>
      <c r="Q47" s="172"/>
      <c r="R47" s="172"/>
      <c r="S47" s="172"/>
      <c r="T47" s="172"/>
      <c r="U47" s="172"/>
      <c r="V47" s="172"/>
      <c r="W47" s="172"/>
      <c r="X47" s="174" t="s">
        <v>1049</v>
      </c>
      <c r="Y47" s="174" t="s">
        <v>1049</v>
      </c>
      <c r="Z47" s="174" t="s">
        <v>1049</v>
      </c>
      <c r="AA47" s="174" t="s">
        <v>1049</v>
      </c>
      <c r="AB47" s="174" t="s">
        <v>1049</v>
      </c>
      <c r="AC47" s="174" t="s">
        <v>1049</v>
      </c>
      <c r="AD47" s="174" t="s">
        <v>1049</v>
      </c>
    </row>
    <row r="48">
      <c r="A48" s="172"/>
      <c r="B48" s="161" t="s">
        <v>1075</v>
      </c>
      <c r="C48" s="161"/>
      <c r="D48" s="172"/>
      <c r="E48" s="172"/>
      <c r="F48" s="172"/>
      <c r="G48" s="161" t="s">
        <v>1076</v>
      </c>
      <c r="H48" s="161"/>
      <c r="I48" s="172"/>
      <c r="J48" s="172"/>
      <c r="K48" s="172"/>
      <c r="L48" s="172"/>
      <c r="M48" s="161"/>
      <c r="N48" s="173"/>
      <c r="O48" s="172"/>
      <c r="P48" s="172"/>
      <c r="Q48" s="172"/>
      <c r="R48" s="172"/>
      <c r="S48" s="172"/>
      <c r="T48" s="172"/>
      <c r="U48" s="172"/>
      <c r="V48" s="172"/>
      <c r="W48" s="172"/>
      <c r="X48" s="174" t="s">
        <v>1049</v>
      </c>
      <c r="Y48" s="174" t="s">
        <v>1049</v>
      </c>
      <c r="Z48" s="174" t="s">
        <v>1049</v>
      </c>
      <c r="AA48" s="174" t="s">
        <v>1049</v>
      </c>
      <c r="AB48" s="174" t="s">
        <v>1049</v>
      </c>
      <c r="AC48" s="174" t="s">
        <v>1049</v>
      </c>
      <c r="AD48" s="174" t="s">
        <v>1049</v>
      </c>
    </row>
    <row r="49">
      <c r="A49" s="172"/>
      <c r="B49" s="172"/>
      <c r="C49" s="178" t="s">
        <v>386</v>
      </c>
      <c r="D49" s="172"/>
      <c r="E49" s="172"/>
      <c r="F49" s="172"/>
      <c r="G49" s="172"/>
      <c r="H49" s="161" t="s">
        <v>387</v>
      </c>
      <c r="I49" s="172"/>
      <c r="J49" s="172"/>
      <c r="K49" s="172"/>
      <c r="L49" s="172"/>
      <c r="M49" s="161" t="s">
        <v>1077</v>
      </c>
      <c r="N49" s="173"/>
      <c r="O49" s="172"/>
      <c r="P49" s="172"/>
      <c r="Q49" s="172"/>
      <c r="R49" s="172"/>
      <c r="S49" s="172"/>
      <c r="T49" s="172"/>
      <c r="U49" s="172"/>
      <c r="V49" s="172"/>
      <c r="W49" s="172"/>
      <c r="X49" s="174" t="s">
        <v>1049</v>
      </c>
      <c r="Y49" s="174" t="s">
        <v>1049</v>
      </c>
      <c r="Z49" s="174" t="s">
        <v>1049</v>
      </c>
      <c r="AA49" s="174" t="s">
        <v>1049</v>
      </c>
      <c r="AB49" s="174" t="s">
        <v>1049</v>
      </c>
      <c r="AC49" s="174" t="s">
        <v>1049</v>
      </c>
      <c r="AD49" s="174" t="s">
        <v>1049</v>
      </c>
    </row>
    <row r="50">
      <c r="A50" s="172"/>
      <c r="B50" s="172"/>
      <c r="C50" s="177" t="s">
        <v>425</v>
      </c>
      <c r="D50" s="172"/>
      <c r="E50" s="179"/>
      <c r="F50" s="180"/>
      <c r="G50" s="179"/>
      <c r="H50" s="180" t="s">
        <v>426</v>
      </c>
      <c r="I50" s="172"/>
      <c r="J50" s="172"/>
      <c r="K50" s="161"/>
      <c r="L50" s="172"/>
      <c r="M50" s="161" t="s">
        <v>423</v>
      </c>
      <c r="N50" s="173"/>
      <c r="O50" s="172"/>
      <c r="P50" s="172"/>
      <c r="Q50" s="172"/>
      <c r="R50" s="172"/>
      <c r="S50" s="172"/>
      <c r="T50" s="172"/>
      <c r="U50" s="172"/>
      <c r="V50" s="172"/>
      <c r="W50" s="172"/>
      <c r="X50" s="174" t="s">
        <v>1049</v>
      </c>
      <c r="Y50" s="174" t="s">
        <v>1049</v>
      </c>
      <c r="Z50" s="174" t="s">
        <v>1049</v>
      </c>
      <c r="AA50" s="174" t="s">
        <v>1049</v>
      </c>
      <c r="AB50" s="174" t="s">
        <v>1049</v>
      </c>
      <c r="AC50" s="174" t="s">
        <v>1049</v>
      </c>
      <c r="AD50" s="174" t="s">
        <v>1049</v>
      </c>
    </row>
    <row r="51">
      <c r="A51" s="172"/>
      <c r="B51" s="172"/>
      <c r="C51" s="177" t="s">
        <v>1078</v>
      </c>
      <c r="D51" s="172"/>
      <c r="E51" s="172"/>
      <c r="F51" s="172"/>
      <c r="G51" s="172"/>
      <c r="H51" s="161" t="s">
        <v>1078</v>
      </c>
      <c r="I51" s="172"/>
      <c r="J51" s="172"/>
      <c r="K51" s="172"/>
      <c r="L51" s="172"/>
      <c r="M51" s="161">
        <v>-14.0</v>
      </c>
      <c r="N51" s="173"/>
      <c r="O51" s="172"/>
      <c r="P51" s="172"/>
      <c r="Q51" s="172"/>
      <c r="R51" s="172"/>
      <c r="S51" s="172"/>
      <c r="T51" s="172"/>
      <c r="U51" s="172"/>
      <c r="V51" s="172"/>
      <c r="W51" s="172"/>
      <c r="X51" s="174" t="s">
        <v>1049</v>
      </c>
      <c r="Y51" s="174" t="s">
        <v>1049</v>
      </c>
      <c r="Z51" s="174" t="s">
        <v>1049</v>
      </c>
      <c r="AA51" s="174" t="s">
        <v>1049</v>
      </c>
      <c r="AB51" s="174" t="s">
        <v>1049</v>
      </c>
      <c r="AC51" s="174" t="s">
        <v>1049</v>
      </c>
      <c r="AD51" s="174" t="s">
        <v>1049</v>
      </c>
    </row>
    <row r="52">
      <c r="A52" s="172"/>
      <c r="B52" s="172"/>
      <c r="C52" s="177" t="s">
        <v>1079</v>
      </c>
      <c r="D52" s="172"/>
      <c r="E52" s="172"/>
      <c r="F52" s="172"/>
      <c r="G52" s="172"/>
      <c r="H52" s="161" t="s">
        <v>1079</v>
      </c>
      <c r="I52" s="172"/>
      <c r="J52" s="172"/>
      <c r="K52" s="172"/>
      <c r="L52" s="172"/>
      <c r="M52" s="161">
        <v>0.0</v>
      </c>
      <c r="N52" s="173"/>
      <c r="O52" s="172"/>
      <c r="P52" s="172"/>
      <c r="Q52" s="172"/>
      <c r="R52" s="172"/>
      <c r="S52" s="172"/>
      <c r="T52" s="172"/>
      <c r="U52" s="172"/>
      <c r="V52" s="172"/>
      <c r="W52" s="172"/>
      <c r="X52" s="174" t="s">
        <v>1049</v>
      </c>
      <c r="Y52" s="174"/>
      <c r="Z52" s="174" t="s">
        <v>1049</v>
      </c>
      <c r="AA52" s="174" t="s">
        <v>1049</v>
      </c>
      <c r="AB52" s="174" t="s">
        <v>1049</v>
      </c>
      <c r="AC52" s="174" t="s">
        <v>1049</v>
      </c>
      <c r="AD52" s="174" t="s">
        <v>1049</v>
      </c>
    </row>
    <row r="53">
      <c r="A53" s="172"/>
      <c r="B53" s="161"/>
      <c r="C53" s="177" t="s">
        <v>1080</v>
      </c>
      <c r="D53" s="172"/>
      <c r="E53" s="172"/>
      <c r="F53" s="172"/>
      <c r="G53" s="172"/>
      <c r="H53" s="161" t="s">
        <v>1080</v>
      </c>
      <c r="I53" s="172"/>
      <c r="J53" s="172"/>
      <c r="K53" s="172"/>
      <c r="L53" s="172"/>
      <c r="M53" s="161">
        <v>0.1</v>
      </c>
      <c r="N53" s="173"/>
      <c r="O53" s="172"/>
      <c r="P53" s="172"/>
      <c r="Q53" s="172"/>
      <c r="R53" s="172"/>
      <c r="S53" s="172"/>
      <c r="T53" s="172"/>
      <c r="U53" s="172"/>
      <c r="V53" s="172"/>
      <c r="W53" s="172"/>
      <c r="X53" s="174" t="s">
        <v>1049</v>
      </c>
      <c r="Y53" s="174" t="s">
        <v>1049</v>
      </c>
      <c r="Z53" s="174" t="s">
        <v>1049</v>
      </c>
      <c r="AA53" s="174" t="s">
        <v>1049</v>
      </c>
      <c r="AB53" s="174" t="s">
        <v>1049</v>
      </c>
      <c r="AC53" s="174" t="s">
        <v>1049</v>
      </c>
      <c r="AD53" s="174" t="s">
        <v>1049</v>
      </c>
    </row>
    <row r="54">
      <c r="A54" s="161"/>
      <c r="B54" s="161"/>
      <c r="C54" s="177" t="s">
        <v>1081</v>
      </c>
      <c r="D54" s="172"/>
      <c r="E54" s="172"/>
      <c r="F54" s="175"/>
      <c r="G54" s="172"/>
      <c r="H54" s="161" t="s">
        <v>1081</v>
      </c>
      <c r="I54" s="172"/>
      <c r="J54" s="161"/>
      <c r="K54" s="161"/>
      <c r="L54" s="172"/>
      <c r="M54" s="161">
        <v>10.0</v>
      </c>
      <c r="N54" s="176"/>
      <c r="O54" s="172"/>
      <c r="P54" s="172"/>
      <c r="Q54" s="172"/>
      <c r="R54" s="172"/>
      <c r="S54" s="172"/>
      <c r="T54" s="172"/>
      <c r="U54" s="172"/>
      <c r="V54" s="172"/>
      <c r="W54" s="172"/>
      <c r="X54" s="174" t="s">
        <v>1049</v>
      </c>
      <c r="Y54" s="174"/>
      <c r="Z54" s="174" t="s">
        <v>1049</v>
      </c>
      <c r="AA54" s="174" t="s">
        <v>1049</v>
      </c>
      <c r="AB54" s="174" t="s">
        <v>1049</v>
      </c>
      <c r="AC54" s="174" t="s">
        <v>1049</v>
      </c>
      <c r="AD54" s="174" t="s">
        <v>1049</v>
      </c>
    </row>
    <row r="55">
      <c r="A55" s="161"/>
      <c r="B55" s="161"/>
      <c r="C55" s="177" t="s">
        <v>1082</v>
      </c>
      <c r="D55" s="172"/>
      <c r="E55" s="172"/>
      <c r="F55" s="175"/>
      <c r="G55" s="172"/>
      <c r="H55" s="161" t="s">
        <v>1082</v>
      </c>
      <c r="I55" s="172"/>
      <c r="J55" s="161"/>
      <c r="K55" s="161"/>
      <c r="L55" s="172"/>
      <c r="M55" s="161">
        <v>-14.0</v>
      </c>
      <c r="N55" s="176"/>
      <c r="O55" s="172"/>
      <c r="P55" s="172"/>
      <c r="Q55" s="172"/>
      <c r="R55" s="172"/>
      <c r="S55" s="172"/>
      <c r="T55" s="172"/>
      <c r="U55" s="172"/>
      <c r="V55" s="172"/>
      <c r="W55" s="172"/>
      <c r="X55" s="174" t="s">
        <v>1049</v>
      </c>
      <c r="Y55" s="174" t="s">
        <v>1049</v>
      </c>
      <c r="Z55" s="174" t="s">
        <v>1049</v>
      </c>
      <c r="AA55" s="174" t="s">
        <v>1049</v>
      </c>
      <c r="AB55" s="174" t="s">
        <v>1049</v>
      </c>
      <c r="AC55" s="174" t="s">
        <v>1049</v>
      </c>
      <c r="AD55" s="174" t="s">
        <v>1049</v>
      </c>
    </row>
    <row r="56">
      <c r="A56" s="161"/>
      <c r="B56" s="161"/>
      <c r="C56" s="177" t="s">
        <v>1083</v>
      </c>
      <c r="D56" s="172"/>
      <c r="E56" s="172"/>
      <c r="F56" s="175"/>
      <c r="G56" s="172"/>
      <c r="H56" s="161" t="s">
        <v>1083</v>
      </c>
      <c r="I56" s="172"/>
      <c r="J56" s="161"/>
      <c r="K56" s="161"/>
      <c r="L56" s="172"/>
      <c r="M56" s="161">
        <v>0.0</v>
      </c>
      <c r="N56" s="176"/>
      <c r="O56" s="172"/>
      <c r="P56" s="172"/>
      <c r="Q56" s="172"/>
      <c r="R56" s="172"/>
      <c r="S56" s="172"/>
      <c r="T56" s="172"/>
      <c r="U56" s="172"/>
      <c r="V56" s="172"/>
      <c r="W56" s="172"/>
      <c r="X56" s="174" t="s">
        <v>1049</v>
      </c>
      <c r="Y56" s="174"/>
      <c r="Z56" s="174" t="s">
        <v>1049</v>
      </c>
      <c r="AA56" s="174" t="s">
        <v>1049</v>
      </c>
      <c r="AB56" s="174" t="s">
        <v>1049</v>
      </c>
      <c r="AC56" s="174" t="s">
        <v>1049</v>
      </c>
      <c r="AD56" s="174" t="s">
        <v>1049</v>
      </c>
    </row>
    <row r="57">
      <c r="A57" s="161" t="s">
        <v>1091</v>
      </c>
      <c r="B57" s="172"/>
      <c r="C57" s="172"/>
      <c r="D57" s="161"/>
      <c r="E57" s="172"/>
      <c r="F57" s="161" t="s">
        <v>1092</v>
      </c>
      <c r="G57" s="172"/>
      <c r="H57" s="172"/>
      <c r="I57" s="172"/>
      <c r="J57" s="161"/>
      <c r="K57" s="161"/>
      <c r="L57" s="161"/>
      <c r="M57" s="172"/>
      <c r="N57" s="173"/>
      <c r="O57" s="172"/>
      <c r="P57" s="172"/>
      <c r="Q57" s="172"/>
      <c r="R57" s="172"/>
      <c r="S57" s="172"/>
      <c r="T57" s="172"/>
      <c r="U57" s="172"/>
      <c r="V57" s="172"/>
      <c r="W57" s="172"/>
      <c r="X57" s="174" t="s">
        <v>1049</v>
      </c>
      <c r="Y57" s="174" t="s">
        <v>1049</v>
      </c>
      <c r="Z57" s="174" t="s">
        <v>1049</v>
      </c>
      <c r="AA57" s="174" t="s">
        <v>1049</v>
      </c>
      <c r="AB57" s="174" t="s">
        <v>1049</v>
      </c>
      <c r="AC57" s="174" t="s">
        <v>1049</v>
      </c>
      <c r="AD57" s="174" t="s">
        <v>1049</v>
      </c>
    </row>
    <row r="58">
      <c r="A58" s="161"/>
      <c r="B58" s="161" t="s">
        <v>1093</v>
      </c>
      <c r="C58" s="172"/>
      <c r="D58" s="161"/>
      <c r="E58" s="172"/>
      <c r="F58" s="161"/>
      <c r="G58" s="161" t="s">
        <v>1094</v>
      </c>
      <c r="H58" s="172"/>
      <c r="I58" s="172"/>
      <c r="J58" s="161"/>
      <c r="K58" s="161" t="s">
        <v>289</v>
      </c>
      <c r="L58" s="161" t="s">
        <v>696</v>
      </c>
      <c r="M58" s="172"/>
      <c r="N58" s="173"/>
      <c r="O58" s="172"/>
      <c r="P58" s="172"/>
      <c r="Q58" s="172"/>
      <c r="R58" s="172"/>
      <c r="S58" s="172"/>
      <c r="T58" s="172"/>
      <c r="U58" s="172"/>
      <c r="V58" s="172"/>
      <c r="W58" s="172"/>
      <c r="X58" s="174" t="s">
        <v>1049</v>
      </c>
      <c r="Y58" s="174" t="s">
        <v>1049</v>
      </c>
      <c r="Z58" s="174" t="s">
        <v>1049</v>
      </c>
      <c r="AA58" s="174" t="s">
        <v>1049</v>
      </c>
      <c r="AB58" s="174" t="s">
        <v>1049</v>
      </c>
      <c r="AC58" s="174" t="s">
        <v>1049</v>
      </c>
      <c r="AD58" s="174" t="s">
        <v>1049</v>
      </c>
    </row>
    <row r="59">
      <c r="A59" s="161"/>
      <c r="B59" s="161"/>
      <c r="C59" s="161" t="s">
        <v>456</v>
      </c>
      <c r="D59" s="161"/>
      <c r="E59" s="172"/>
      <c r="F59" s="161"/>
      <c r="G59" s="161"/>
      <c r="H59" s="161" t="s">
        <v>387</v>
      </c>
      <c r="I59" s="172"/>
      <c r="J59" s="161"/>
      <c r="K59" s="181" t="s">
        <v>19</v>
      </c>
      <c r="L59" s="161"/>
      <c r="M59" s="161" t="s">
        <v>1077</v>
      </c>
      <c r="N59" s="173"/>
      <c r="O59" s="172"/>
      <c r="P59" s="172"/>
      <c r="Q59" s="172"/>
      <c r="R59" s="172"/>
      <c r="S59" s="172"/>
      <c r="T59" s="172"/>
      <c r="U59" s="172"/>
      <c r="V59" s="172"/>
      <c r="W59" s="172"/>
      <c r="X59" s="174"/>
      <c r="Y59" s="174"/>
      <c r="Z59" s="174"/>
      <c r="AA59" s="174"/>
      <c r="AB59" s="174"/>
      <c r="AC59" s="174"/>
      <c r="AD59" s="174"/>
    </row>
    <row r="60">
      <c r="A60" s="161"/>
      <c r="B60" s="161" t="s">
        <v>1095</v>
      </c>
      <c r="C60" s="172"/>
      <c r="D60" s="161"/>
      <c r="E60" s="172"/>
      <c r="F60" s="161"/>
      <c r="G60" s="161" t="s">
        <v>1096</v>
      </c>
      <c r="H60" s="172"/>
      <c r="I60" s="172"/>
      <c r="J60" s="161"/>
      <c r="K60" s="181" t="s">
        <v>19</v>
      </c>
      <c r="L60" s="161" t="s">
        <v>696</v>
      </c>
      <c r="M60" s="161" t="s">
        <v>1097</v>
      </c>
      <c r="N60" s="173"/>
      <c r="O60" s="172"/>
      <c r="P60" s="172"/>
      <c r="Q60" s="172"/>
      <c r="R60" s="172"/>
      <c r="S60" s="172"/>
      <c r="T60" s="172"/>
      <c r="U60" s="172"/>
      <c r="V60" s="172"/>
      <c r="W60" s="172"/>
      <c r="X60" s="174" t="s">
        <v>1049</v>
      </c>
      <c r="Y60" s="174" t="s">
        <v>1049</v>
      </c>
      <c r="Z60" s="174" t="s">
        <v>1049</v>
      </c>
      <c r="AA60" s="174" t="s">
        <v>1049</v>
      </c>
      <c r="AB60" s="174" t="s">
        <v>1049</v>
      </c>
      <c r="AC60" s="174" t="s">
        <v>1049</v>
      </c>
      <c r="AD60" s="174" t="s">
        <v>1049</v>
      </c>
    </row>
    <row r="61">
      <c r="A61" s="161"/>
      <c r="B61" s="161" t="s">
        <v>1098</v>
      </c>
      <c r="C61" s="172"/>
      <c r="D61" s="161"/>
      <c r="E61" s="172"/>
      <c r="F61" s="161"/>
      <c r="G61" s="161" t="s">
        <v>1099</v>
      </c>
      <c r="H61" s="172"/>
      <c r="I61" s="172"/>
      <c r="J61" s="172"/>
      <c r="K61" s="181" t="s">
        <v>19</v>
      </c>
      <c r="L61" s="161" t="s">
        <v>696</v>
      </c>
      <c r="M61" s="161" t="s">
        <v>1100</v>
      </c>
      <c r="N61" s="173"/>
      <c r="O61" s="172"/>
      <c r="P61" s="172"/>
      <c r="Q61" s="172"/>
      <c r="R61" s="172"/>
      <c r="S61" s="172"/>
      <c r="T61" s="172"/>
      <c r="U61" s="172"/>
      <c r="V61" s="172"/>
      <c r="W61" s="172"/>
      <c r="X61" s="174" t="s">
        <v>1049</v>
      </c>
      <c r="Y61" s="174" t="s">
        <v>1049</v>
      </c>
      <c r="Z61" s="174" t="s">
        <v>1049</v>
      </c>
      <c r="AA61" s="174" t="s">
        <v>1049</v>
      </c>
      <c r="AB61" s="174" t="s">
        <v>1049</v>
      </c>
      <c r="AC61" s="174" t="s">
        <v>1049</v>
      </c>
      <c r="AD61" s="174" t="s">
        <v>1049</v>
      </c>
    </row>
    <row r="62">
      <c r="A62" s="182" t="s">
        <v>1101</v>
      </c>
      <c r="B62" s="161"/>
      <c r="C62" s="172"/>
      <c r="D62" s="172"/>
      <c r="E62" s="172"/>
      <c r="F62" s="172" t="s">
        <v>1102</v>
      </c>
      <c r="G62" s="172"/>
      <c r="H62" s="161"/>
      <c r="I62" s="172"/>
      <c r="J62" s="183"/>
      <c r="K62" s="184" t="s">
        <v>261</v>
      </c>
      <c r="L62" s="184"/>
      <c r="M62" s="185" t="s">
        <v>419</v>
      </c>
      <c r="N62" s="186" t="s">
        <v>420</v>
      </c>
      <c r="O62" s="172"/>
      <c r="P62" s="172"/>
      <c r="Q62" s="172"/>
      <c r="R62" s="172"/>
      <c r="S62" s="172"/>
      <c r="T62" s="172"/>
      <c r="U62" s="172"/>
      <c r="V62" s="172"/>
      <c r="W62" s="172"/>
      <c r="X62" s="172"/>
      <c r="Y62" s="172"/>
      <c r="Z62" s="172"/>
      <c r="AA62" s="172"/>
      <c r="AB62" s="172"/>
      <c r="AC62" s="172"/>
      <c r="AD62" s="161" t="s">
        <v>1049</v>
      </c>
    </row>
    <row r="63">
      <c r="A63" s="161" t="s">
        <v>35</v>
      </c>
      <c r="B63" s="172"/>
      <c r="C63" s="172"/>
      <c r="D63" s="172"/>
      <c r="E63" s="172"/>
      <c r="F63" s="161" t="s">
        <v>288</v>
      </c>
      <c r="G63" s="172"/>
      <c r="H63" s="172"/>
      <c r="I63" s="172"/>
      <c r="J63" s="161"/>
      <c r="K63" s="161" t="s">
        <v>289</v>
      </c>
      <c r="L63" s="172"/>
      <c r="M63" s="172"/>
      <c r="N63" s="186"/>
      <c r="O63" s="172"/>
      <c r="P63" s="172"/>
      <c r="Q63" s="172"/>
      <c r="R63" s="172"/>
      <c r="S63" s="172"/>
      <c r="T63" s="161"/>
      <c r="U63" s="161"/>
      <c r="V63" s="172"/>
      <c r="W63" s="172"/>
      <c r="X63" s="161"/>
      <c r="Y63" s="161"/>
      <c r="Z63" s="161"/>
      <c r="AA63" s="161"/>
      <c r="AB63" s="161"/>
      <c r="AC63" s="161"/>
      <c r="AD63" s="161"/>
    </row>
    <row r="64">
      <c r="A64" s="161" t="s">
        <v>19</v>
      </c>
      <c r="B64" s="172"/>
      <c r="C64" s="172"/>
      <c r="D64" s="172"/>
      <c r="E64" s="172"/>
      <c r="F64" s="175" t="s">
        <v>219</v>
      </c>
      <c r="G64" s="172"/>
      <c r="H64" s="172"/>
      <c r="I64" s="172"/>
      <c r="J64" s="172"/>
      <c r="K64" s="161" t="s">
        <v>1103</v>
      </c>
      <c r="L64" s="172"/>
      <c r="M64" s="172"/>
      <c r="N64" s="161" t="s">
        <v>1104</v>
      </c>
      <c r="O64" s="172"/>
      <c r="P64" s="172"/>
      <c r="Q64" s="172"/>
      <c r="R64" s="172"/>
      <c r="S64" s="172"/>
      <c r="T64" s="172"/>
      <c r="U64" s="172"/>
      <c r="V64" s="172"/>
      <c r="W64" s="172"/>
      <c r="X64" s="174" t="s">
        <v>1049</v>
      </c>
      <c r="Y64" s="174" t="s">
        <v>1049</v>
      </c>
      <c r="Z64" s="174" t="s">
        <v>1049</v>
      </c>
      <c r="AA64" s="174" t="s">
        <v>1049</v>
      </c>
      <c r="AB64" s="174" t="s">
        <v>1049</v>
      </c>
      <c r="AC64" s="174" t="s">
        <v>1049</v>
      </c>
      <c r="AD64" s="174" t="s">
        <v>1049</v>
      </c>
      <c r="AE64" s="3" t="s">
        <v>1049</v>
      </c>
    </row>
    <row r="65">
      <c r="A65" s="175" t="s">
        <v>1105</v>
      </c>
      <c r="B65" s="172"/>
      <c r="C65" s="172"/>
      <c r="D65" s="172"/>
      <c r="E65" s="172"/>
      <c r="F65" s="175" t="s">
        <v>1106</v>
      </c>
      <c r="G65" s="172"/>
      <c r="H65" s="172"/>
      <c r="I65" s="172"/>
      <c r="J65" s="172"/>
      <c r="K65" s="161" t="s">
        <v>1107</v>
      </c>
      <c r="L65" s="172"/>
      <c r="M65" s="172"/>
      <c r="N65" s="161" t="s">
        <v>1108</v>
      </c>
      <c r="O65" s="172"/>
      <c r="P65" s="172"/>
      <c r="Q65" s="172"/>
      <c r="R65" s="172"/>
      <c r="S65" s="172"/>
      <c r="T65" s="172"/>
      <c r="U65" s="172"/>
      <c r="V65" s="172"/>
      <c r="W65" s="172"/>
      <c r="X65" s="174" t="s">
        <v>1049</v>
      </c>
      <c r="Y65" s="174" t="s">
        <v>1049</v>
      </c>
      <c r="Z65" s="174" t="s">
        <v>1049</v>
      </c>
      <c r="AA65" s="174" t="s">
        <v>1049</v>
      </c>
      <c r="AB65" s="174" t="s">
        <v>1049</v>
      </c>
      <c r="AC65" s="174" t="s">
        <v>1049</v>
      </c>
      <c r="AD65" s="174" t="s">
        <v>1049</v>
      </c>
    </row>
    <row r="66">
      <c r="A66" s="172" t="s">
        <v>1109</v>
      </c>
      <c r="B66" s="172"/>
      <c r="C66" s="172"/>
      <c r="D66" s="172"/>
      <c r="E66" s="172"/>
      <c r="F66" s="175" t="s">
        <v>1110</v>
      </c>
      <c r="G66" s="172"/>
      <c r="H66" s="172"/>
      <c r="I66" s="172"/>
      <c r="J66" s="172"/>
      <c r="K66" s="161" t="s">
        <v>1103</v>
      </c>
      <c r="L66" s="172"/>
      <c r="M66" s="172"/>
      <c r="N66" s="161" t="s">
        <v>1104</v>
      </c>
      <c r="O66" s="172"/>
      <c r="P66" s="172"/>
      <c r="Q66" s="172"/>
      <c r="R66" s="172"/>
      <c r="S66" s="172"/>
      <c r="T66" s="172"/>
      <c r="U66" s="172"/>
      <c r="V66" s="172"/>
      <c r="W66" s="172"/>
      <c r="X66" s="174" t="s">
        <v>1049</v>
      </c>
      <c r="Y66" s="174" t="s">
        <v>1049</v>
      </c>
      <c r="Z66" s="174" t="s">
        <v>1049</v>
      </c>
      <c r="AA66" s="174" t="s">
        <v>1049</v>
      </c>
      <c r="AB66" s="174" t="s">
        <v>1049</v>
      </c>
      <c r="AC66" s="174" t="s">
        <v>1049</v>
      </c>
      <c r="AD66" s="174" t="s">
        <v>1049</v>
      </c>
    </row>
    <row r="67">
      <c r="A67" s="175" t="s">
        <v>391</v>
      </c>
      <c r="B67" s="172"/>
      <c r="C67" s="172"/>
      <c r="D67" s="172"/>
      <c r="E67" s="172"/>
      <c r="F67" s="161" t="s">
        <v>339</v>
      </c>
      <c r="G67" s="172"/>
      <c r="H67" s="172"/>
      <c r="I67" s="172"/>
      <c r="J67" s="172"/>
      <c r="K67" s="161" t="s">
        <v>1103</v>
      </c>
      <c r="L67" s="172"/>
      <c r="M67" s="172"/>
      <c r="N67" s="161" t="s">
        <v>1111</v>
      </c>
      <c r="O67" s="172"/>
      <c r="P67" s="172"/>
      <c r="Q67" s="172"/>
      <c r="R67" s="172"/>
      <c r="S67" s="172"/>
      <c r="T67" s="172"/>
      <c r="U67" s="172"/>
      <c r="V67" s="172"/>
      <c r="W67" s="172"/>
      <c r="X67" s="174" t="s">
        <v>1049</v>
      </c>
      <c r="Y67" s="174" t="s">
        <v>1049</v>
      </c>
      <c r="Z67" s="174" t="s">
        <v>1049</v>
      </c>
      <c r="AA67" s="174" t="s">
        <v>1049</v>
      </c>
      <c r="AB67" s="174" t="s">
        <v>1049</v>
      </c>
      <c r="AC67" s="174" t="s">
        <v>1049</v>
      </c>
      <c r="AD67" s="174" t="s">
        <v>1049</v>
      </c>
    </row>
    <row r="68">
      <c r="A68" s="161" t="s">
        <v>1112</v>
      </c>
      <c r="B68" s="172"/>
      <c r="C68" s="172"/>
      <c r="D68" s="172"/>
      <c r="E68" s="172"/>
      <c r="F68" s="161" t="s">
        <v>1113</v>
      </c>
      <c r="G68" s="172"/>
      <c r="H68" s="172"/>
      <c r="I68" s="172"/>
      <c r="J68" s="187"/>
      <c r="K68" s="186" t="s">
        <v>47</v>
      </c>
      <c r="L68" s="184" t="b">
        <v>1</v>
      </c>
      <c r="M68" s="172"/>
      <c r="N68" s="161"/>
      <c r="O68" s="172"/>
      <c r="P68" s="172"/>
      <c r="Q68" s="172"/>
      <c r="R68" s="172"/>
      <c r="S68" s="172"/>
      <c r="T68" s="172"/>
      <c r="U68" s="172"/>
      <c r="V68" s="172"/>
      <c r="W68" s="172"/>
      <c r="X68" s="172"/>
      <c r="Y68" s="172"/>
      <c r="Z68" s="172"/>
      <c r="AA68" s="172"/>
      <c r="AB68" s="172"/>
      <c r="AC68" s="172"/>
      <c r="AD68" s="172"/>
      <c r="AE68" s="3"/>
    </row>
    <row r="69">
      <c r="A69" s="161" t="s">
        <v>1114</v>
      </c>
      <c r="B69" s="172"/>
      <c r="C69" s="172"/>
      <c r="D69" s="172"/>
      <c r="E69" s="172"/>
      <c r="F69" s="161" t="s">
        <v>1115</v>
      </c>
      <c r="G69" s="172"/>
      <c r="H69" s="172"/>
      <c r="I69" s="172"/>
      <c r="J69" s="187"/>
      <c r="K69" s="186" t="s">
        <v>47</v>
      </c>
      <c r="L69" s="184" t="b">
        <v>1</v>
      </c>
      <c r="M69" s="172"/>
      <c r="N69" s="161"/>
      <c r="O69" s="172"/>
      <c r="P69" s="172"/>
      <c r="Q69" s="172"/>
      <c r="R69" s="172"/>
      <c r="S69" s="172"/>
      <c r="T69" s="172"/>
      <c r="U69" s="172"/>
      <c r="V69" s="172"/>
      <c r="W69" s="172"/>
      <c r="X69" s="172"/>
      <c r="Y69" s="172"/>
      <c r="Z69" s="172"/>
      <c r="AA69" s="172"/>
      <c r="AB69" s="172"/>
      <c r="AC69" s="172"/>
      <c r="AD69" s="172"/>
      <c r="AE69" s="3"/>
    </row>
    <row r="70">
      <c r="A70" s="161" t="s">
        <v>1116</v>
      </c>
      <c r="B70" s="172"/>
      <c r="C70" s="172"/>
      <c r="D70" s="172"/>
      <c r="E70" s="172"/>
      <c r="F70" s="161" t="s">
        <v>1117</v>
      </c>
      <c r="G70" s="172"/>
      <c r="H70" s="172"/>
      <c r="I70" s="172"/>
      <c r="J70" s="187"/>
      <c r="K70" s="186" t="s">
        <v>19</v>
      </c>
      <c r="L70" s="184" t="s">
        <v>1118</v>
      </c>
      <c r="M70" s="161" t="s">
        <v>1119</v>
      </c>
      <c r="N70" s="161"/>
      <c r="O70" s="172"/>
      <c r="P70" s="172"/>
      <c r="Q70" s="172"/>
      <c r="R70" s="172"/>
      <c r="S70" s="172"/>
      <c r="T70" s="172"/>
      <c r="U70" s="172"/>
      <c r="V70" s="172"/>
      <c r="W70" s="172"/>
      <c r="X70" s="172"/>
      <c r="Y70" s="172"/>
      <c r="Z70" s="172"/>
      <c r="AA70" s="172"/>
      <c r="AB70" s="172"/>
      <c r="AC70" s="172"/>
      <c r="AD70" s="172"/>
      <c r="AE70" s="3"/>
    </row>
    <row r="71">
      <c r="A71" s="161" t="s">
        <v>1120</v>
      </c>
      <c r="B71" s="172"/>
      <c r="C71" s="172"/>
      <c r="D71" s="172"/>
      <c r="E71" s="172"/>
      <c r="F71" s="161" t="s">
        <v>1121</v>
      </c>
      <c r="G71" s="172"/>
      <c r="H71" s="172"/>
      <c r="I71" s="172"/>
      <c r="J71" s="187"/>
      <c r="K71" s="186" t="s">
        <v>134</v>
      </c>
      <c r="L71" s="184">
        <v>0.0</v>
      </c>
      <c r="M71" s="172"/>
      <c r="N71" s="161" t="s">
        <v>1108</v>
      </c>
      <c r="O71" s="172"/>
      <c r="P71" s="172"/>
      <c r="Q71" s="172"/>
      <c r="R71" s="172"/>
      <c r="S71" s="172"/>
      <c r="T71" s="172"/>
      <c r="U71" s="172"/>
      <c r="V71" s="172"/>
      <c r="W71" s="172"/>
      <c r="X71" s="172"/>
      <c r="Y71" s="172"/>
      <c r="Z71" s="172"/>
      <c r="AA71" s="172"/>
      <c r="AB71" s="172"/>
      <c r="AC71" s="172"/>
      <c r="AD71" s="172"/>
      <c r="AE71" s="3" t="s">
        <v>1049</v>
      </c>
    </row>
    <row r="72">
      <c r="A72" s="161" t="s">
        <v>1122</v>
      </c>
      <c r="B72" s="172"/>
      <c r="C72" s="172"/>
      <c r="D72" s="172"/>
      <c r="E72" s="172"/>
      <c r="F72" s="161" t="s">
        <v>1123</v>
      </c>
      <c r="G72" s="172"/>
      <c r="H72" s="172"/>
      <c r="I72" s="172"/>
      <c r="J72" s="172"/>
      <c r="K72" s="172"/>
      <c r="L72" s="188"/>
      <c r="M72" s="172"/>
      <c r="N72" s="161" t="s">
        <v>1108</v>
      </c>
      <c r="O72" s="172"/>
      <c r="P72" s="172"/>
      <c r="Q72" s="172"/>
      <c r="R72" s="172"/>
      <c r="S72" s="172"/>
      <c r="T72" s="172"/>
      <c r="U72" s="172"/>
      <c r="V72" s="172"/>
      <c r="W72" s="172"/>
      <c r="X72" s="174" t="s">
        <v>1049</v>
      </c>
      <c r="Y72" s="174" t="s">
        <v>1049</v>
      </c>
      <c r="Z72" s="174" t="s">
        <v>1049</v>
      </c>
      <c r="AA72" s="174" t="s">
        <v>1049</v>
      </c>
      <c r="AB72" s="174" t="s">
        <v>1049</v>
      </c>
      <c r="AC72" s="174"/>
      <c r="AD72" s="174"/>
    </row>
    <row r="73">
      <c r="A73" s="12" t="s">
        <v>1124</v>
      </c>
      <c r="J73" s="135"/>
      <c r="K73" s="135"/>
      <c r="L73" s="135"/>
      <c r="N73" s="189"/>
    </row>
    <row r="74">
      <c r="J74" s="135"/>
      <c r="K74" s="135"/>
      <c r="L74" s="135"/>
      <c r="N74" s="189"/>
    </row>
    <row r="75">
      <c r="H75" s="190"/>
      <c r="J75" s="135"/>
      <c r="K75" s="135"/>
      <c r="L75" s="135"/>
      <c r="M75" s="191"/>
      <c r="N75" s="189"/>
    </row>
    <row r="76">
      <c r="H76" s="190"/>
      <c r="J76" s="135"/>
      <c r="K76" s="135"/>
      <c r="L76" s="132"/>
      <c r="N76" s="189"/>
    </row>
    <row r="77">
      <c r="H77" s="192"/>
      <c r="J77" s="135"/>
      <c r="K77" s="135"/>
      <c r="L77" s="132"/>
      <c r="M77" s="193"/>
      <c r="N77" s="189"/>
    </row>
    <row r="78">
      <c r="H78" s="192"/>
      <c r="J78" s="135"/>
      <c r="K78" s="135"/>
      <c r="L78" s="132"/>
      <c r="M78" s="193"/>
      <c r="N78" s="189"/>
    </row>
    <row r="79">
      <c r="H79" s="192"/>
      <c r="J79" s="135"/>
      <c r="K79" s="135"/>
      <c r="L79" s="132"/>
      <c r="M79" s="193"/>
      <c r="N79" s="189"/>
    </row>
    <row r="80">
      <c r="J80" s="135"/>
      <c r="K80" s="135"/>
      <c r="L80" s="132"/>
      <c r="M80" s="193"/>
      <c r="N80" s="189"/>
    </row>
    <row r="81">
      <c r="H81" s="192"/>
      <c r="J81" s="135"/>
      <c r="K81" s="135"/>
      <c r="L81" s="132"/>
      <c r="M81" s="193"/>
      <c r="N81" s="189"/>
    </row>
    <row r="82">
      <c r="H82" s="192"/>
      <c r="J82" s="135"/>
      <c r="K82" s="135"/>
      <c r="L82" s="132"/>
      <c r="M82" s="193"/>
      <c r="N82" s="189"/>
    </row>
    <row r="83">
      <c r="H83" s="194"/>
      <c r="J83" s="135"/>
      <c r="K83" s="135"/>
      <c r="L83" s="132"/>
      <c r="M83" s="193"/>
      <c r="N83" s="189"/>
    </row>
    <row r="84">
      <c r="H84" s="192"/>
      <c r="J84" s="135"/>
      <c r="K84" s="135"/>
      <c r="L84" s="132"/>
      <c r="M84" s="193"/>
      <c r="N84" s="189"/>
    </row>
    <row r="85">
      <c r="J85" s="135"/>
      <c r="K85" s="135"/>
      <c r="L85" s="132"/>
      <c r="M85" s="191"/>
      <c r="N85" s="189"/>
    </row>
    <row r="86">
      <c r="J86" s="135"/>
      <c r="K86" s="135"/>
      <c r="L86" s="132"/>
      <c r="M86" s="191"/>
      <c r="N86" s="189"/>
    </row>
    <row r="87">
      <c r="J87" s="135"/>
      <c r="K87" s="135"/>
      <c r="L87" s="132"/>
      <c r="M87" s="191"/>
      <c r="N87" s="189"/>
    </row>
    <row r="88">
      <c r="H88" s="194"/>
      <c r="J88" s="135"/>
      <c r="K88" s="135"/>
      <c r="L88" s="132"/>
      <c r="M88" s="195"/>
      <c r="N88" s="195"/>
    </row>
    <row r="89">
      <c r="H89" s="194"/>
      <c r="J89" s="135"/>
      <c r="K89" s="135"/>
      <c r="L89" s="132"/>
      <c r="M89" s="191"/>
      <c r="N89" s="189"/>
    </row>
    <row r="90">
      <c r="H90" s="194"/>
      <c r="J90" s="135"/>
      <c r="K90" s="135"/>
      <c r="L90" s="135"/>
      <c r="M90" s="191"/>
      <c r="N90" s="189"/>
    </row>
    <row r="91">
      <c r="J91" s="135"/>
      <c r="K91" s="135"/>
      <c r="L91" s="196"/>
      <c r="M91" s="193"/>
      <c r="N91" s="193"/>
    </row>
    <row r="92">
      <c r="J92" s="135"/>
      <c r="K92" s="135"/>
      <c r="L92" s="135"/>
      <c r="M92" s="193"/>
      <c r="N92" s="189"/>
    </row>
    <row r="93">
      <c r="J93" s="135"/>
      <c r="K93" s="135"/>
      <c r="L93" s="135"/>
      <c r="M93" s="191"/>
      <c r="N93" s="189"/>
    </row>
    <row r="94">
      <c r="J94" s="135"/>
      <c r="K94" s="135"/>
      <c r="L94" s="135"/>
      <c r="M94" s="193"/>
      <c r="N94" s="189"/>
    </row>
    <row r="95">
      <c r="J95" s="135"/>
      <c r="K95" s="135"/>
      <c r="L95" s="135"/>
      <c r="N95" s="189"/>
    </row>
    <row r="96">
      <c r="J96" s="135"/>
      <c r="K96" s="135"/>
      <c r="L96" s="135"/>
      <c r="N96" s="189"/>
    </row>
    <row r="97">
      <c r="J97" s="135"/>
      <c r="K97" s="135"/>
      <c r="L97" s="135"/>
      <c r="N97" s="189"/>
    </row>
    <row r="98">
      <c r="J98" s="135"/>
      <c r="K98" s="135"/>
      <c r="L98" s="135"/>
      <c r="N98" s="189"/>
    </row>
    <row r="99">
      <c r="J99" s="135"/>
      <c r="K99" s="135"/>
      <c r="L99" s="135"/>
      <c r="N99" s="189"/>
    </row>
    <row r="100">
      <c r="J100" s="135"/>
      <c r="K100" s="135"/>
      <c r="L100" s="135"/>
      <c r="N100" s="189"/>
    </row>
    <row r="101">
      <c r="J101" s="135"/>
      <c r="K101" s="135"/>
      <c r="L101" s="135"/>
      <c r="N101" s="189"/>
    </row>
    <row r="102">
      <c r="J102" s="135"/>
      <c r="K102" s="135"/>
      <c r="L102" s="135"/>
      <c r="N102" s="189"/>
    </row>
    <row r="103">
      <c r="J103" s="135"/>
      <c r="K103" s="135"/>
      <c r="L103" s="135"/>
      <c r="N103" s="189"/>
    </row>
    <row r="104">
      <c r="J104" s="135"/>
      <c r="K104" s="135"/>
      <c r="L104" s="135"/>
      <c r="N104" s="189"/>
    </row>
    <row r="105">
      <c r="J105" s="135"/>
      <c r="K105" s="135"/>
      <c r="L105" s="135"/>
      <c r="N105" s="189"/>
    </row>
    <row r="106">
      <c r="J106" s="135"/>
      <c r="K106" s="135"/>
      <c r="L106" s="135"/>
      <c r="N106" s="189"/>
    </row>
    <row r="107">
      <c r="J107" s="135"/>
      <c r="K107" s="135"/>
      <c r="L107" s="135"/>
      <c r="N107" s="189"/>
    </row>
    <row r="108">
      <c r="J108" s="135"/>
      <c r="K108" s="135"/>
      <c r="L108" s="135"/>
      <c r="N108" s="189"/>
    </row>
    <row r="109">
      <c r="J109" s="135"/>
      <c r="K109" s="135"/>
      <c r="L109" s="135"/>
      <c r="N109" s="189"/>
    </row>
    <row r="110">
      <c r="J110" s="135"/>
      <c r="K110" s="135"/>
      <c r="L110" s="135"/>
      <c r="N110" s="189"/>
    </row>
    <row r="111">
      <c r="J111" s="135"/>
      <c r="K111" s="135"/>
      <c r="L111" s="135"/>
      <c r="N111" s="189"/>
    </row>
    <row r="112">
      <c r="J112" s="135"/>
      <c r="K112" s="135"/>
      <c r="L112" s="135"/>
      <c r="N112" s="189"/>
    </row>
    <row r="113">
      <c r="J113" s="135"/>
      <c r="K113" s="135"/>
      <c r="L113" s="135"/>
      <c r="N113" s="189"/>
    </row>
    <row r="114">
      <c r="J114" s="135"/>
      <c r="K114" s="135"/>
      <c r="L114" s="135"/>
      <c r="N114" s="189"/>
    </row>
    <row r="115">
      <c r="J115" s="135"/>
      <c r="K115" s="135"/>
      <c r="L115" s="135"/>
      <c r="N115" s="189"/>
    </row>
    <row r="116">
      <c r="J116" s="135"/>
      <c r="K116" s="135"/>
      <c r="L116" s="135"/>
      <c r="N116" s="189"/>
    </row>
    <row r="117">
      <c r="J117" s="135"/>
      <c r="K117" s="135"/>
      <c r="L117" s="135"/>
      <c r="N117" s="189"/>
    </row>
    <row r="118">
      <c r="J118" s="135"/>
      <c r="K118" s="135"/>
      <c r="L118" s="135"/>
      <c r="N118" s="189"/>
    </row>
    <row r="119">
      <c r="J119" s="135"/>
      <c r="K119" s="135"/>
      <c r="L119" s="135"/>
      <c r="N119" s="189"/>
    </row>
    <row r="120">
      <c r="J120" s="135"/>
      <c r="K120" s="135"/>
      <c r="L120" s="135"/>
      <c r="N120" s="189"/>
    </row>
    <row r="121">
      <c r="J121" s="135"/>
      <c r="K121" s="135"/>
      <c r="L121" s="135"/>
      <c r="N121" s="189"/>
    </row>
    <row r="122">
      <c r="J122" s="135"/>
      <c r="K122" s="135"/>
      <c r="L122" s="135"/>
      <c r="N122" s="189"/>
    </row>
    <row r="123">
      <c r="J123" s="135"/>
      <c r="K123" s="135"/>
      <c r="L123" s="135"/>
      <c r="N123" s="189"/>
    </row>
    <row r="124">
      <c r="J124" s="135"/>
      <c r="K124" s="135"/>
      <c r="L124" s="135"/>
      <c r="N124" s="189"/>
    </row>
    <row r="125">
      <c r="J125" s="135"/>
      <c r="K125" s="135"/>
      <c r="L125" s="135"/>
      <c r="N125" s="189"/>
    </row>
    <row r="126">
      <c r="J126" s="135"/>
      <c r="K126" s="135"/>
      <c r="L126" s="135"/>
      <c r="N126" s="189"/>
    </row>
    <row r="127">
      <c r="J127" s="135"/>
      <c r="K127" s="135"/>
      <c r="L127" s="135"/>
      <c r="N127" s="189"/>
    </row>
    <row r="128">
      <c r="J128" s="135"/>
      <c r="K128" s="135"/>
      <c r="L128" s="135"/>
      <c r="N128" s="189"/>
    </row>
    <row r="129">
      <c r="J129" s="135"/>
      <c r="K129" s="135"/>
      <c r="L129" s="135"/>
      <c r="N129" s="189"/>
    </row>
    <row r="130">
      <c r="J130" s="135"/>
      <c r="K130" s="135"/>
      <c r="L130" s="135"/>
      <c r="N130" s="189"/>
    </row>
    <row r="131">
      <c r="J131" s="135"/>
      <c r="K131" s="135"/>
      <c r="L131" s="135"/>
      <c r="N131" s="189"/>
    </row>
    <row r="132">
      <c r="J132" s="135"/>
      <c r="K132" s="135"/>
      <c r="L132" s="135"/>
      <c r="N132" s="189"/>
    </row>
    <row r="133">
      <c r="J133" s="135"/>
      <c r="K133" s="135"/>
      <c r="L133" s="135"/>
      <c r="N133" s="189"/>
    </row>
    <row r="134">
      <c r="J134" s="135"/>
      <c r="K134" s="135"/>
      <c r="L134" s="135"/>
      <c r="N134" s="189"/>
    </row>
    <row r="135">
      <c r="J135" s="135"/>
      <c r="K135" s="135"/>
      <c r="L135" s="135"/>
      <c r="N135" s="189"/>
    </row>
    <row r="136">
      <c r="J136" s="135"/>
      <c r="K136" s="135"/>
      <c r="L136" s="135"/>
      <c r="N136" s="189"/>
    </row>
    <row r="137">
      <c r="J137" s="135"/>
      <c r="K137" s="135"/>
      <c r="L137" s="135"/>
      <c r="N137" s="189"/>
    </row>
    <row r="138">
      <c r="J138" s="135"/>
      <c r="K138" s="135"/>
      <c r="L138" s="135"/>
      <c r="N138" s="189"/>
    </row>
    <row r="139">
      <c r="J139" s="135"/>
      <c r="K139" s="135"/>
      <c r="L139" s="135"/>
      <c r="N139" s="189"/>
    </row>
    <row r="140">
      <c r="J140" s="135"/>
      <c r="K140" s="135"/>
      <c r="L140" s="135"/>
      <c r="N140" s="189"/>
    </row>
    <row r="141">
      <c r="J141" s="135"/>
      <c r="K141" s="135"/>
      <c r="L141" s="135"/>
      <c r="N141" s="189"/>
    </row>
    <row r="142">
      <c r="J142" s="135"/>
      <c r="K142" s="135"/>
      <c r="L142" s="135"/>
      <c r="N142" s="189"/>
    </row>
    <row r="143">
      <c r="J143" s="135"/>
      <c r="K143" s="135"/>
      <c r="L143" s="135"/>
      <c r="N143" s="189"/>
    </row>
    <row r="144">
      <c r="J144" s="135"/>
      <c r="K144" s="135"/>
      <c r="L144" s="135"/>
      <c r="N144" s="189"/>
    </row>
    <row r="145">
      <c r="J145" s="135"/>
      <c r="K145" s="135"/>
      <c r="L145" s="135"/>
      <c r="N145" s="189"/>
    </row>
    <row r="146">
      <c r="J146" s="135"/>
      <c r="K146" s="135"/>
      <c r="L146" s="135"/>
      <c r="N146" s="189"/>
    </row>
    <row r="147">
      <c r="J147" s="135"/>
      <c r="K147" s="135"/>
      <c r="L147" s="135"/>
      <c r="N147" s="189"/>
    </row>
    <row r="148">
      <c r="J148" s="135"/>
      <c r="K148" s="135"/>
      <c r="L148" s="135"/>
      <c r="N148" s="189"/>
    </row>
    <row r="149">
      <c r="J149" s="135"/>
      <c r="K149" s="135"/>
      <c r="L149" s="135"/>
      <c r="N149" s="189"/>
    </row>
    <row r="150">
      <c r="J150" s="135"/>
      <c r="K150" s="135"/>
      <c r="L150" s="135"/>
      <c r="N150" s="189"/>
    </row>
    <row r="151">
      <c r="J151" s="135"/>
      <c r="K151" s="135"/>
      <c r="L151" s="135"/>
      <c r="N151" s="189"/>
    </row>
    <row r="152">
      <c r="J152" s="135"/>
      <c r="K152" s="135"/>
      <c r="L152" s="135"/>
      <c r="N152" s="189"/>
    </row>
    <row r="153">
      <c r="J153" s="135"/>
      <c r="K153" s="135"/>
      <c r="L153" s="135"/>
      <c r="N153" s="189"/>
    </row>
    <row r="154">
      <c r="J154" s="135"/>
      <c r="K154" s="135"/>
      <c r="L154" s="135"/>
      <c r="N154" s="189"/>
    </row>
    <row r="155">
      <c r="J155" s="135"/>
      <c r="K155" s="135"/>
      <c r="L155" s="135"/>
      <c r="N155" s="189"/>
    </row>
    <row r="156">
      <c r="J156" s="135"/>
      <c r="K156" s="135"/>
      <c r="L156" s="135"/>
      <c r="N156" s="189"/>
    </row>
    <row r="157">
      <c r="J157" s="135"/>
      <c r="K157" s="135"/>
      <c r="L157" s="135"/>
      <c r="N157" s="189"/>
    </row>
    <row r="158">
      <c r="J158" s="135"/>
      <c r="K158" s="135"/>
      <c r="L158" s="135"/>
      <c r="N158" s="189"/>
    </row>
    <row r="159">
      <c r="J159" s="135"/>
      <c r="K159" s="135"/>
      <c r="L159" s="135"/>
      <c r="N159" s="189"/>
    </row>
    <row r="160">
      <c r="J160" s="135"/>
      <c r="K160" s="135"/>
      <c r="L160" s="135"/>
      <c r="N160" s="189"/>
    </row>
    <row r="161">
      <c r="J161" s="135"/>
      <c r="K161" s="135"/>
      <c r="L161" s="135"/>
      <c r="N161" s="189"/>
    </row>
    <row r="162">
      <c r="J162" s="135"/>
      <c r="K162" s="135"/>
      <c r="L162" s="135"/>
      <c r="N162" s="189"/>
    </row>
    <row r="163">
      <c r="J163" s="135"/>
      <c r="K163" s="135"/>
      <c r="L163" s="135"/>
      <c r="N163" s="189"/>
    </row>
    <row r="164">
      <c r="J164" s="135"/>
      <c r="K164" s="135"/>
      <c r="L164" s="135"/>
      <c r="N164" s="189"/>
    </row>
    <row r="165">
      <c r="J165" s="135"/>
      <c r="K165" s="135"/>
      <c r="L165" s="135"/>
      <c r="N165" s="189"/>
    </row>
    <row r="166">
      <c r="J166" s="135"/>
      <c r="K166" s="135"/>
      <c r="L166" s="135"/>
      <c r="N166" s="189"/>
    </row>
    <row r="167">
      <c r="J167" s="135"/>
      <c r="K167" s="135"/>
      <c r="L167" s="135"/>
      <c r="N167" s="189"/>
    </row>
    <row r="168">
      <c r="J168" s="135"/>
      <c r="K168" s="135"/>
      <c r="L168" s="135"/>
      <c r="N168" s="189"/>
    </row>
    <row r="169">
      <c r="J169" s="135"/>
      <c r="K169" s="135"/>
      <c r="L169" s="135"/>
      <c r="N169" s="189"/>
    </row>
    <row r="170">
      <c r="J170" s="135"/>
      <c r="K170" s="135"/>
      <c r="L170" s="135"/>
      <c r="N170" s="189"/>
    </row>
    <row r="171">
      <c r="J171" s="135"/>
      <c r="K171" s="135"/>
      <c r="L171" s="135"/>
      <c r="N171" s="189"/>
    </row>
    <row r="172">
      <c r="J172" s="135"/>
      <c r="K172" s="135"/>
      <c r="L172" s="135"/>
      <c r="N172" s="189"/>
    </row>
    <row r="173">
      <c r="J173" s="135"/>
      <c r="K173" s="135"/>
      <c r="L173" s="135"/>
      <c r="N173" s="189"/>
    </row>
    <row r="174">
      <c r="J174" s="135"/>
      <c r="K174" s="135"/>
      <c r="L174" s="135"/>
      <c r="N174" s="189"/>
    </row>
    <row r="175">
      <c r="J175" s="135"/>
      <c r="K175" s="135"/>
      <c r="L175" s="135"/>
      <c r="N175" s="189"/>
    </row>
    <row r="176">
      <c r="J176" s="135"/>
      <c r="K176" s="135"/>
      <c r="L176" s="135"/>
      <c r="N176" s="189"/>
    </row>
    <row r="177">
      <c r="J177" s="135"/>
      <c r="K177" s="135"/>
      <c r="L177" s="135"/>
      <c r="N177" s="189"/>
    </row>
    <row r="178">
      <c r="J178" s="135"/>
      <c r="K178" s="135"/>
      <c r="L178" s="135"/>
      <c r="N178" s="189"/>
    </row>
    <row r="179">
      <c r="J179" s="135"/>
      <c r="K179" s="135"/>
      <c r="L179" s="135"/>
      <c r="N179" s="189"/>
    </row>
    <row r="180">
      <c r="J180" s="135"/>
      <c r="K180" s="135"/>
      <c r="L180" s="135"/>
      <c r="N180" s="189"/>
    </row>
    <row r="181">
      <c r="J181" s="135"/>
      <c r="K181" s="135"/>
      <c r="L181" s="135"/>
      <c r="N181" s="189"/>
    </row>
    <row r="182">
      <c r="J182" s="135"/>
      <c r="K182" s="135"/>
      <c r="L182" s="135"/>
      <c r="N182" s="189"/>
    </row>
    <row r="183">
      <c r="J183" s="135"/>
      <c r="K183" s="135"/>
      <c r="L183" s="135"/>
      <c r="N183" s="189"/>
    </row>
    <row r="184">
      <c r="J184" s="135"/>
      <c r="K184" s="135"/>
      <c r="L184" s="135"/>
      <c r="N184" s="189"/>
    </row>
    <row r="185">
      <c r="J185" s="135"/>
      <c r="K185" s="135"/>
      <c r="L185" s="135"/>
      <c r="N185" s="189"/>
    </row>
    <row r="186">
      <c r="J186" s="135"/>
      <c r="K186" s="135"/>
      <c r="L186" s="135"/>
      <c r="N186" s="189"/>
    </row>
    <row r="187">
      <c r="J187" s="135"/>
      <c r="K187" s="135"/>
      <c r="L187" s="135"/>
      <c r="N187" s="189"/>
    </row>
    <row r="188">
      <c r="J188" s="135"/>
      <c r="K188" s="135"/>
      <c r="L188" s="135"/>
      <c r="N188" s="189"/>
    </row>
    <row r="189">
      <c r="J189" s="135"/>
      <c r="K189" s="135"/>
      <c r="L189" s="135"/>
      <c r="N189" s="189"/>
    </row>
    <row r="190">
      <c r="J190" s="135"/>
      <c r="K190" s="135"/>
      <c r="L190" s="135"/>
      <c r="N190" s="189"/>
    </row>
    <row r="191">
      <c r="J191" s="135"/>
      <c r="K191" s="135"/>
      <c r="L191" s="135"/>
      <c r="N191" s="189"/>
    </row>
    <row r="192">
      <c r="J192" s="135"/>
      <c r="K192" s="135"/>
      <c r="L192" s="135"/>
      <c r="N192" s="189"/>
    </row>
    <row r="193">
      <c r="J193" s="135"/>
      <c r="K193" s="135"/>
      <c r="L193" s="135"/>
      <c r="N193" s="189"/>
    </row>
    <row r="194">
      <c r="J194" s="135"/>
      <c r="K194" s="135"/>
      <c r="L194" s="135"/>
      <c r="N194" s="189"/>
    </row>
    <row r="195">
      <c r="J195" s="135"/>
      <c r="K195" s="135"/>
      <c r="L195" s="135"/>
      <c r="N195" s="189"/>
    </row>
    <row r="196">
      <c r="J196" s="135"/>
      <c r="K196" s="135"/>
      <c r="L196" s="135"/>
      <c r="N196" s="189"/>
    </row>
    <row r="197">
      <c r="J197" s="135"/>
      <c r="K197" s="135"/>
      <c r="L197" s="135"/>
      <c r="N197" s="189"/>
    </row>
    <row r="198">
      <c r="J198" s="135"/>
      <c r="K198" s="135"/>
      <c r="L198" s="135"/>
      <c r="N198" s="189"/>
    </row>
    <row r="199">
      <c r="J199" s="135"/>
      <c r="K199" s="135"/>
      <c r="L199" s="135"/>
      <c r="N199" s="189"/>
    </row>
    <row r="200">
      <c r="J200" s="135"/>
      <c r="K200" s="135"/>
      <c r="L200" s="135"/>
      <c r="N200" s="189"/>
    </row>
    <row r="201">
      <c r="J201" s="135"/>
      <c r="K201" s="135"/>
      <c r="L201" s="135"/>
      <c r="N201" s="189"/>
    </row>
    <row r="202">
      <c r="J202" s="135"/>
      <c r="K202" s="135"/>
      <c r="L202" s="135"/>
      <c r="N202" s="189"/>
    </row>
    <row r="203">
      <c r="J203" s="135"/>
      <c r="K203" s="135"/>
      <c r="L203" s="135"/>
      <c r="N203" s="189"/>
    </row>
    <row r="204">
      <c r="J204" s="135"/>
      <c r="K204" s="135"/>
      <c r="L204" s="135"/>
      <c r="N204" s="189"/>
    </row>
    <row r="205">
      <c r="J205" s="135"/>
      <c r="K205" s="135"/>
      <c r="L205" s="135"/>
      <c r="N205" s="189"/>
    </row>
    <row r="206">
      <c r="J206" s="135"/>
      <c r="K206" s="135"/>
      <c r="L206" s="135"/>
      <c r="N206" s="189"/>
    </row>
    <row r="207">
      <c r="J207" s="135"/>
      <c r="K207" s="135"/>
      <c r="L207" s="135"/>
      <c r="N207" s="189"/>
    </row>
    <row r="208">
      <c r="J208" s="135"/>
      <c r="K208" s="135"/>
      <c r="L208" s="135"/>
      <c r="N208" s="189"/>
    </row>
    <row r="209">
      <c r="J209" s="135"/>
      <c r="K209" s="135"/>
      <c r="L209" s="135"/>
      <c r="N209" s="189"/>
    </row>
    <row r="210">
      <c r="J210" s="135"/>
      <c r="K210" s="135"/>
      <c r="L210" s="135"/>
      <c r="N210" s="189"/>
    </row>
    <row r="211">
      <c r="J211" s="135"/>
      <c r="K211" s="135"/>
      <c r="L211" s="135"/>
      <c r="N211" s="189"/>
    </row>
    <row r="212">
      <c r="J212" s="135"/>
      <c r="K212" s="135"/>
      <c r="L212" s="135"/>
      <c r="N212" s="189"/>
    </row>
    <row r="213">
      <c r="J213" s="135"/>
      <c r="K213" s="135"/>
      <c r="L213" s="135"/>
      <c r="N213" s="189"/>
    </row>
    <row r="214">
      <c r="J214" s="135"/>
      <c r="K214" s="135"/>
      <c r="L214" s="135"/>
      <c r="N214" s="189"/>
    </row>
    <row r="215">
      <c r="J215" s="135"/>
      <c r="K215" s="135"/>
      <c r="L215" s="135"/>
      <c r="N215" s="189"/>
    </row>
    <row r="216">
      <c r="J216" s="135"/>
      <c r="K216" s="135"/>
      <c r="L216" s="135"/>
      <c r="N216" s="189"/>
    </row>
    <row r="217">
      <c r="J217" s="135"/>
      <c r="K217" s="135"/>
      <c r="L217" s="135"/>
      <c r="N217" s="189"/>
    </row>
    <row r="218">
      <c r="J218" s="135"/>
      <c r="K218" s="135"/>
      <c r="L218" s="135"/>
      <c r="N218" s="189"/>
    </row>
    <row r="219">
      <c r="J219" s="135"/>
      <c r="K219" s="135"/>
      <c r="L219" s="135"/>
      <c r="N219" s="189"/>
    </row>
    <row r="220">
      <c r="J220" s="135"/>
      <c r="K220" s="135"/>
      <c r="L220" s="135"/>
      <c r="N220" s="189"/>
    </row>
    <row r="221">
      <c r="J221" s="135"/>
      <c r="K221" s="135"/>
      <c r="L221" s="135"/>
      <c r="N221" s="189"/>
    </row>
    <row r="222">
      <c r="J222" s="135"/>
      <c r="K222" s="135"/>
      <c r="L222" s="135"/>
      <c r="N222" s="189"/>
    </row>
    <row r="223">
      <c r="J223" s="135"/>
      <c r="K223" s="135"/>
      <c r="L223" s="135"/>
      <c r="N223" s="189"/>
    </row>
    <row r="224">
      <c r="J224" s="135"/>
      <c r="K224" s="135"/>
      <c r="L224" s="135"/>
      <c r="N224" s="189"/>
    </row>
    <row r="225">
      <c r="J225" s="135"/>
      <c r="K225" s="135"/>
      <c r="L225" s="135"/>
      <c r="N225" s="189"/>
    </row>
    <row r="226">
      <c r="J226" s="135"/>
      <c r="K226" s="135"/>
      <c r="L226" s="135"/>
      <c r="N226" s="189"/>
    </row>
    <row r="227">
      <c r="J227" s="135"/>
      <c r="K227" s="135"/>
      <c r="L227" s="135"/>
      <c r="N227" s="189"/>
    </row>
    <row r="228">
      <c r="J228" s="135"/>
      <c r="K228" s="135"/>
      <c r="L228" s="135"/>
      <c r="N228" s="189"/>
    </row>
    <row r="229">
      <c r="J229" s="135"/>
      <c r="K229" s="135"/>
      <c r="L229" s="135"/>
      <c r="N229" s="189"/>
    </row>
    <row r="230">
      <c r="J230" s="135"/>
      <c r="K230" s="135"/>
      <c r="L230" s="135"/>
      <c r="N230" s="189"/>
    </row>
    <row r="231">
      <c r="J231" s="135"/>
      <c r="K231" s="135"/>
      <c r="L231" s="135"/>
      <c r="N231" s="189"/>
    </row>
    <row r="232">
      <c r="J232" s="135"/>
      <c r="K232" s="135"/>
      <c r="L232" s="135"/>
      <c r="N232" s="189"/>
    </row>
    <row r="233">
      <c r="J233" s="135"/>
      <c r="K233" s="135"/>
      <c r="L233" s="135"/>
      <c r="N233" s="189"/>
    </row>
    <row r="234">
      <c r="J234" s="135"/>
      <c r="K234" s="135"/>
      <c r="L234" s="135"/>
      <c r="N234" s="189"/>
    </row>
    <row r="235">
      <c r="J235" s="135"/>
      <c r="K235" s="135"/>
      <c r="L235" s="135"/>
      <c r="N235" s="189"/>
    </row>
    <row r="236">
      <c r="J236" s="135"/>
      <c r="K236" s="135"/>
      <c r="L236" s="135"/>
      <c r="N236" s="189"/>
    </row>
    <row r="237">
      <c r="J237" s="135"/>
      <c r="K237" s="135"/>
      <c r="L237" s="135"/>
      <c r="N237" s="189"/>
    </row>
    <row r="238">
      <c r="J238" s="135"/>
      <c r="K238" s="135"/>
      <c r="L238" s="135"/>
      <c r="N238" s="189"/>
    </row>
    <row r="239">
      <c r="J239" s="135"/>
      <c r="K239" s="135"/>
      <c r="L239" s="135"/>
      <c r="N239" s="189"/>
    </row>
    <row r="240">
      <c r="J240" s="135"/>
      <c r="K240" s="135"/>
      <c r="L240" s="135"/>
      <c r="N240" s="189"/>
    </row>
    <row r="241">
      <c r="J241" s="135"/>
      <c r="K241" s="135"/>
      <c r="L241" s="135"/>
      <c r="N241" s="189"/>
    </row>
    <row r="242">
      <c r="J242" s="135"/>
      <c r="K242" s="135"/>
      <c r="L242" s="135"/>
      <c r="N242" s="189"/>
    </row>
    <row r="243">
      <c r="J243" s="135"/>
      <c r="K243" s="135"/>
      <c r="L243" s="135"/>
      <c r="N243" s="189"/>
    </row>
    <row r="244">
      <c r="J244" s="135"/>
      <c r="K244" s="135"/>
      <c r="L244" s="135"/>
      <c r="N244" s="189"/>
    </row>
    <row r="245">
      <c r="J245" s="135"/>
      <c r="K245" s="135"/>
      <c r="L245" s="135"/>
      <c r="N245" s="189"/>
    </row>
    <row r="246">
      <c r="J246" s="135"/>
      <c r="K246" s="135"/>
      <c r="L246" s="135"/>
      <c r="N246" s="189"/>
    </row>
    <row r="247">
      <c r="J247" s="135"/>
      <c r="K247" s="135"/>
      <c r="L247" s="135"/>
      <c r="N247" s="189"/>
    </row>
    <row r="248">
      <c r="J248" s="135"/>
      <c r="K248" s="135"/>
      <c r="L248" s="135"/>
      <c r="N248" s="189"/>
    </row>
    <row r="249">
      <c r="J249" s="135"/>
      <c r="K249" s="135"/>
      <c r="L249" s="135"/>
      <c r="N249" s="189"/>
    </row>
    <row r="250">
      <c r="J250" s="135"/>
      <c r="K250" s="135"/>
      <c r="L250" s="135"/>
      <c r="N250" s="189"/>
    </row>
    <row r="251">
      <c r="J251" s="135"/>
      <c r="K251" s="135"/>
      <c r="L251" s="135"/>
      <c r="N251" s="189"/>
    </row>
    <row r="252">
      <c r="J252" s="135"/>
      <c r="K252" s="135"/>
      <c r="L252" s="135"/>
      <c r="N252" s="189"/>
    </row>
    <row r="253">
      <c r="J253" s="135"/>
      <c r="K253" s="135"/>
      <c r="L253" s="135"/>
      <c r="N253" s="189"/>
    </row>
    <row r="254">
      <c r="J254" s="135"/>
      <c r="K254" s="135"/>
      <c r="L254" s="135"/>
      <c r="N254" s="189"/>
    </row>
    <row r="255">
      <c r="J255" s="135"/>
      <c r="K255" s="135"/>
      <c r="L255" s="135"/>
      <c r="N255" s="189"/>
    </row>
    <row r="256">
      <c r="J256" s="135"/>
      <c r="K256" s="135"/>
      <c r="L256" s="135"/>
      <c r="N256" s="189"/>
    </row>
    <row r="257">
      <c r="J257" s="135"/>
      <c r="K257" s="135"/>
      <c r="L257" s="135"/>
      <c r="N257" s="189"/>
    </row>
    <row r="258">
      <c r="J258" s="135"/>
      <c r="K258" s="135"/>
      <c r="L258" s="135"/>
      <c r="N258" s="189"/>
    </row>
    <row r="259">
      <c r="J259" s="135"/>
      <c r="K259" s="135"/>
      <c r="L259" s="135"/>
      <c r="N259" s="189"/>
    </row>
    <row r="260">
      <c r="J260" s="135"/>
      <c r="K260" s="135"/>
      <c r="L260" s="135"/>
      <c r="N260" s="189"/>
    </row>
    <row r="261">
      <c r="J261" s="135"/>
      <c r="K261" s="135"/>
      <c r="L261" s="135"/>
      <c r="N261" s="189"/>
    </row>
    <row r="262">
      <c r="J262" s="135"/>
      <c r="K262" s="135"/>
      <c r="L262" s="135"/>
      <c r="N262" s="189"/>
    </row>
    <row r="263">
      <c r="J263" s="135"/>
      <c r="K263" s="135"/>
      <c r="L263" s="135"/>
      <c r="N263" s="189"/>
    </row>
    <row r="264">
      <c r="J264" s="135"/>
      <c r="K264" s="135"/>
      <c r="L264" s="135"/>
      <c r="N264" s="189"/>
    </row>
    <row r="265">
      <c r="J265" s="135"/>
      <c r="K265" s="135"/>
      <c r="L265" s="135"/>
      <c r="N265" s="189"/>
    </row>
    <row r="266">
      <c r="J266" s="135"/>
      <c r="K266" s="135"/>
      <c r="L266" s="135"/>
      <c r="N266" s="189"/>
    </row>
    <row r="267">
      <c r="J267" s="135"/>
      <c r="K267" s="135"/>
      <c r="L267" s="135"/>
      <c r="N267" s="189"/>
    </row>
    <row r="268">
      <c r="J268" s="135"/>
      <c r="K268" s="135"/>
      <c r="L268" s="135"/>
      <c r="N268" s="189"/>
    </row>
    <row r="269">
      <c r="J269" s="135"/>
      <c r="K269" s="135"/>
      <c r="L269" s="135"/>
      <c r="N269" s="189"/>
    </row>
    <row r="270">
      <c r="J270" s="135"/>
      <c r="K270" s="135"/>
      <c r="L270" s="135"/>
      <c r="N270" s="189"/>
    </row>
    <row r="271">
      <c r="J271" s="135"/>
      <c r="K271" s="135"/>
      <c r="L271" s="135"/>
      <c r="N271" s="189"/>
    </row>
    <row r="272">
      <c r="J272" s="135"/>
      <c r="K272" s="135"/>
      <c r="L272" s="135"/>
      <c r="N272" s="189"/>
    </row>
    <row r="273">
      <c r="J273" s="135"/>
      <c r="K273" s="135"/>
      <c r="L273" s="135"/>
      <c r="N273" s="189"/>
    </row>
    <row r="274">
      <c r="J274" s="135"/>
      <c r="K274" s="135"/>
      <c r="L274" s="135"/>
      <c r="N274" s="189"/>
    </row>
    <row r="275">
      <c r="J275" s="135"/>
      <c r="K275" s="135"/>
      <c r="L275" s="135"/>
      <c r="N275" s="189"/>
    </row>
    <row r="276">
      <c r="J276" s="135"/>
      <c r="K276" s="135"/>
      <c r="L276" s="135"/>
      <c r="N276" s="189"/>
    </row>
    <row r="277">
      <c r="J277" s="135"/>
      <c r="K277" s="135"/>
      <c r="L277" s="135"/>
      <c r="N277" s="189"/>
    </row>
    <row r="278">
      <c r="J278" s="135"/>
      <c r="K278" s="135"/>
      <c r="L278" s="135"/>
      <c r="N278" s="189"/>
    </row>
    <row r="279">
      <c r="J279" s="135"/>
      <c r="K279" s="135"/>
      <c r="L279" s="135"/>
      <c r="N279" s="189"/>
    </row>
    <row r="280">
      <c r="J280" s="135"/>
      <c r="K280" s="135"/>
      <c r="L280" s="135"/>
      <c r="N280" s="189"/>
    </row>
    <row r="281">
      <c r="J281" s="135"/>
      <c r="K281" s="135"/>
      <c r="L281" s="135"/>
      <c r="N281" s="189"/>
    </row>
    <row r="282">
      <c r="J282" s="135"/>
      <c r="K282" s="135"/>
      <c r="L282" s="135"/>
      <c r="N282" s="189"/>
    </row>
    <row r="283">
      <c r="J283" s="135"/>
      <c r="K283" s="135"/>
      <c r="L283" s="135"/>
      <c r="N283" s="189"/>
    </row>
    <row r="284">
      <c r="J284" s="135"/>
      <c r="K284" s="135"/>
      <c r="L284" s="135"/>
      <c r="N284" s="189"/>
    </row>
    <row r="285">
      <c r="J285" s="135"/>
      <c r="K285" s="135"/>
      <c r="L285" s="135"/>
      <c r="N285" s="189"/>
    </row>
    <row r="286">
      <c r="J286" s="135"/>
      <c r="K286" s="135"/>
      <c r="L286" s="135"/>
      <c r="N286" s="189"/>
    </row>
    <row r="287">
      <c r="J287" s="135"/>
      <c r="K287" s="135"/>
      <c r="L287" s="135"/>
      <c r="N287" s="189"/>
    </row>
    <row r="288">
      <c r="J288" s="135"/>
      <c r="K288" s="135"/>
      <c r="L288" s="135"/>
      <c r="N288" s="189"/>
    </row>
    <row r="289">
      <c r="J289" s="135"/>
      <c r="K289" s="135"/>
      <c r="L289" s="135"/>
      <c r="N289" s="189"/>
    </row>
    <row r="290">
      <c r="J290" s="135"/>
      <c r="K290" s="135"/>
      <c r="L290" s="135"/>
      <c r="N290" s="189"/>
    </row>
    <row r="291">
      <c r="J291" s="135"/>
      <c r="K291" s="135"/>
      <c r="L291" s="135"/>
      <c r="N291" s="189"/>
    </row>
    <row r="292">
      <c r="J292" s="135"/>
      <c r="K292" s="135"/>
      <c r="L292" s="135"/>
      <c r="N292" s="189"/>
    </row>
    <row r="293">
      <c r="J293" s="135"/>
      <c r="K293" s="135"/>
      <c r="L293" s="135"/>
      <c r="N293" s="189"/>
    </row>
    <row r="294">
      <c r="J294" s="135"/>
      <c r="K294" s="135"/>
      <c r="L294" s="135"/>
      <c r="N294" s="189"/>
    </row>
    <row r="295">
      <c r="J295" s="135"/>
      <c r="K295" s="135"/>
      <c r="L295" s="135"/>
      <c r="N295" s="189"/>
    </row>
    <row r="296">
      <c r="J296" s="135"/>
      <c r="K296" s="135"/>
      <c r="L296" s="135"/>
      <c r="N296" s="189"/>
    </row>
    <row r="297">
      <c r="J297" s="135"/>
      <c r="K297" s="135"/>
      <c r="L297" s="135"/>
      <c r="N297" s="189"/>
    </row>
    <row r="298">
      <c r="J298" s="135"/>
      <c r="K298" s="135"/>
      <c r="L298" s="135"/>
      <c r="N298" s="189"/>
    </row>
    <row r="299">
      <c r="J299" s="135"/>
      <c r="K299" s="135"/>
      <c r="L299" s="135"/>
      <c r="N299" s="189"/>
    </row>
    <row r="300">
      <c r="J300" s="135"/>
      <c r="K300" s="135"/>
      <c r="L300" s="135"/>
      <c r="N300" s="189"/>
    </row>
    <row r="301">
      <c r="J301" s="135"/>
      <c r="K301" s="135"/>
      <c r="L301" s="135"/>
      <c r="N301" s="189"/>
    </row>
    <row r="302">
      <c r="J302" s="135"/>
      <c r="K302" s="135"/>
      <c r="L302" s="135"/>
      <c r="N302" s="189"/>
    </row>
    <row r="303">
      <c r="J303" s="135"/>
      <c r="K303" s="135"/>
      <c r="L303" s="135"/>
      <c r="N303" s="189"/>
    </row>
    <row r="304">
      <c r="J304" s="135"/>
      <c r="K304" s="135"/>
      <c r="L304" s="135"/>
      <c r="N304" s="189"/>
    </row>
    <row r="305">
      <c r="J305" s="135"/>
      <c r="K305" s="135"/>
      <c r="L305" s="135"/>
      <c r="N305" s="189"/>
    </row>
    <row r="306">
      <c r="J306" s="135"/>
      <c r="K306" s="135"/>
      <c r="L306" s="135"/>
      <c r="N306" s="189"/>
    </row>
    <row r="307">
      <c r="J307" s="135"/>
      <c r="K307" s="135"/>
      <c r="L307" s="135"/>
      <c r="N307" s="189"/>
    </row>
    <row r="308">
      <c r="J308" s="135"/>
      <c r="K308" s="135"/>
      <c r="L308" s="135"/>
      <c r="N308" s="189"/>
    </row>
    <row r="309">
      <c r="J309" s="135"/>
      <c r="K309" s="135"/>
      <c r="L309" s="135"/>
      <c r="N309" s="189"/>
    </row>
    <row r="310">
      <c r="J310" s="135"/>
      <c r="K310" s="135"/>
      <c r="L310" s="135"/>
      <c r="N310" s="189"/>
    </row>
    <row r="311">
      <c r="J311" s="135"/>
      <c r="K311" s="135"/>
      <c r="L311" s="135"/>
      <c r="N311" s="189"/>
    </row>
    <row r="312">
      <c r="J312" s="135"/>
      <c r="K312" s="135"/>
      <c r="L312" s="135"/>
      <c r="N312" s="189"/>
    </row>
    <row r="313">
      <c r="J313" s="135"/>
      <c r="K313" s="135"/>
      <c r="L313" s="135"/>
      <c r="N313" s="189"/>
    </row>
    <row r="314">
      <c r="J314" s="135"/>
      <c r="K314" s="135"/>
      <c r="L314" s="135"/>
      <c r="N314" s="189"/>
    </row>
    <row r="315">
      <c r="J315" s="135"/>
      <c r="K315" s="135"/>
      <c r="L315" s="135"/>
      <c r="N315" s="189"/>
    </row>
    <row r="316">
      <c r="J316" s="135"/>
      <c r="K316" s="135"/>
      <c r="L316" s="135"/>
      <c r="N316" s="189"/>
    </row>
    <row r="317">
      <c r="J317" s="135"/>
      <c r="K317" s="135"/>
      <c r="L317" s="135"/>
      <c r="N317" s="189"/>
    </row>
    <row r="318">
      <c r="J318" s="135"/>
      <c r="K318" s="135"/>
      <c r="L318" s="135"/>
      <c r="N318" s="189"/>
    </row>
    <row r="319">
      <c r="J319" s="135"/>
      <c r="K319" s="135"/>
      <c r="L319" s="135"/>
      <c r="N319" s="189"/>
    </row>
    <row r="320">
      <c r="J320" s="135"/>
      <c r="K320" s="135"/>
      <c r="L320" s="135"/>
      <c r="N320" s="189"/>
    </row>
    <row r="321">
      <c r="J321" s="135"/>
      <c r="K321" s="135"/>
      <c r="L321" s="135"/>
      <c r="N321" s="189"/>
    </row>
    <row r="322">
      <c r="J322" s="135"/>
      <c r="K322" s="135"/>
      <c r="L322" s="135"/>
      <c r="N322" s="189"/>
    </row>
    <row r="323">
      <c r="J323" s="135"/>
      <c r="K323" s="135"/>
      <c r="L323" s="135"/>
      <c r="N323" s="189"/>
    </row>
    <row r="324">
      <c r="J324" s="135"/>
      <c r="K324" s="135"/>
      <c r="L324" s="135"/>
      <c r="N324" s="189"/>
    </row>
    <row r="325">
      <c r="J325" s="135"/>
      <c r="K325" s="135"/>
      <c r="L325" s="135"/>
      <c r="N325" s="189"/>
    </row>
    <row r="326">
      <c r="J326" s="135"/>
      <c r="K326" s="135"/>
      <c r="L326" s="135"/>
      <c r="N326" s="189"/>
    </row>
    <row r="327">
      <c r="J327" s="135"/>
      <c r="K327" s="135"/>
      <c r="L327" s="135"/>
      <c r="N327" s="189"/>
    </row>
    <row r="328">
      <c r="J328" s="135"/>
      <c r="K328" s="135"/>
      <c r="L328" s="135"/>
      <c r="N328" s="189"/>
    </row>
    <row r="329">
      <c r="J329" s="135"/>
      <c r="K329" s="135"/>
      <c r="L329" s="135"/>
      <c r="N329" s="189"/>
    </row>
    <row r="330">
      <c r="J330" s="135"/>
      <c r="K330" s="135"/>
      <c r="L330" s="135"/>
      <c r="N330" s="189"/>
    </row>
    <row r="331">
      <c r="J331" s="135"/>
      <c r="K331" s="135"/>
      <c r="L331" s="135"/>
      <c r="N331" s="189"/>
    </row>
    <row r="332">
      <c r="J332" s="135"/>
      <c r="K332" s="135"/>
      <c r="L332" s="135"/>
      <c r="N332" s="189"/>
    </row>
    <row r="333">
      <c r="J333" s="135"/>
      <c r="K333" s="135"/>
      <c r="L333" s="135"/>
      <c r="N333" s="189"/>
    </row>
    <row r="334">
      <c r="J334" s="135"/>
      <c r="K334" s="135"/>
      <c r="L334" s="135"/>
      <c r="N334" s="189"/>
    </row>
    <row r="335">
      <c r="J335" s="135"/>
      <c r="K335" s="135"/>
      <c r="L335" s="135"/>
      <c r="N335" s="189"/>
    </row>
    <row r="336">
      <c r="J336" s="135"/>
      <c r="K336" s="135"/>
      <c r="L336" s="135"/>
      <c r="N336" s="189"/>
    </row>
    <row r="337">
      <c r="J337" s="135"/>
      <c r="K337" s="135"/>
      <c r="L337" s="135"/>
      <c r="N337" s="189"/>
    </row>
    <row r="338">
      <c r="J338" s="135"/>
      <c r="K338" s="135"/>
      <c r="L338" s="135"/>
      <c r="N338" s="189"/>
    </row>
    <row r="339">
      <c r="J339" s="135"/>
      <c r="K339" s="135"/>
      <c r="L339" s="135"/>
      <c r="N339" s="189"/>
    </row>
    <row r="340">
      <c r="J340" s="135"/>
      <c r="K340" s="135"/>
      <c r="L340" s="135"/>
      <c r="N340" s="189"/>
    </row>
    <row r="341">
      <c r="J341" s="135"/>
      <c r="K341" s="135"/>
      <c r="L341" s="135"/>
      <c r="N341" s="189"/>
    </row>
    <row r="342">
      <c r="J342" s="135"/>
      <c r="K342" s="135"/>
      <c r="L342" s="135"/>
      <c r="N342" s="189"/>
    </row>
    <row r="343">
      <c r="J343" s="135"/>
      <c r="K343" s="135"/>
      <c r="L343" s="135"/>
      <c r="N343" s="189"/>
    </row>
    <row r="344">
      <c r="J344" s="135"/>
      <c r="K344" s="135"/>
      <c r="L344" s="135"/>
      <c r="N344" s="189"/>
    </row>
    <row r="345">
      <c r="J345" s="135"/>
      <c r="K345" s="135"/>
      <c r="L345" s="135"/>
      <c r="N345" s="189"/>
    </row>
    <row r="346">
      <c r="J346" s="135"/>
      <c r="K346" s="135"/>
      <c r="L346" s="135"/>
      <c r="N346" s="189"/>
    </row>
    <row r="347">
      <c r="J347" s="135"/>
      <c r="K347" s="135"/>
      <c r="L347" s="135"/>
      <c r="N347" s="189"/>
    </row>
    <row r="348">
      <c r="J348" s="135"/>
      <c r="K348" s="135"/>
      <c r="L348" s="135"/>
      <c r="N348" s="189"/>
    </row>
    <row r="349">
      <c r="J349" s="135"/>
      <c r="K349" s="135"/>
      <c r="L349" s="135"/>
      <c r="N349" s="189"/>
    </row>
    <row r="350">
      <c r="J350" s="135"/>
      <c r="K350" s="135"/>
      <c r="L350" s="135"/>
      <c r="N350" s="189"/>
    </row>
    <row r="351">
      <c r="J351" s="135"/>
      <c r="K351" s="135"/>
      <c r="L351" s="135"/>
      <c r="N351" s="189"/>
    </row>
    <row r="352">
      <c r="J352" s="135"/>
      <c r="K352" s="135"/>
      <c r="L352" s="135"/>
      <c r="N352" s="189"/>
    </row>
    <row r="353">
      <c r="J353" s="135"/>
      <c r="K353" s="135"/>
      <c r="L353" s="135"/>
      <c r="N353" s="189"/>
    </row>
    <row r="354">
      <c r="J354" s="135"/>
      <c r="K354" s="135"/>
      <c r="L354" s="135"/>
      <c r="N354" s="189"/>
    </row>
    <row r="355">
      <c r="J355" s="135"/>
      <c r="K355" s="135"/>
      <c r="L355" s="135"/>
      <c r="N355" s="189"/>
    </row>
    <row r="356">
      <c r="J356" s="135"/>
      <c r="K356" s="135"/>
      <c r="L356" s="135"/>
      <c r="N356" s="189"/>
    </row>
    <row r="357">
      <c r="J357" s="135"/>
      <c r="K357" s="135"/>
      <c r="L357" s="135"/>
      <c r="N357" s="189"/>
    </row>
    <row r="358">
      <c r="J358" s="135"/>
      <c r="K358" s="135"/>
      <c r="L358" s="135"/>
      <c r="N358" s="189"/>
    </row>
    <row r="359">
      <c r="J359" s="135"/>
      <c r="K359" s="135"/>
      <c r="L359" s="135"/>
      <c r="N359" s="189"/>
    </row>
    <row r="360">
      <c r="J360" s="135"/>
      <c r="K360" s="135"/>
      <c r="L360" s="135"/>
      <c r="N360" s="189"/>
    </row>
    <row r="361">
      <c r="J361" s="135"/>
      <c r="K361" s="135"/>
      <c r="L361" s="135"/>
      <c r="N361" s="189"/>
    </row>
    <row r="362">
      <c r="J362" s="135"/>
      <c r="K362" s="135"/>
      <c r="L362" s="135"/>
      <c r="N362" s="189"/>
    </row>
    <row r="363">
      <c r="J363" s="135"/>
      <c r="K363" s="135"/>
      <c r="L363" s="135"/>
      <c r="N363" s="189"/>
    </row>
    <row r="364">
      <c r="J364" s="135"/>
      <c r="K364" s="135"/>
      <c r="L364" s="135"/>
      <c r="N364" s="189"/>
    </row>
    <row r="365">
      <c r="J365" s="135"/>
      <c r="K365" s="135"/>
      <c r="L365" s="135"/>
      <c r="N365" s="189"/>
    </row>
    <row r="366">
      <c r="J366" s="135"/>
      <c r="K366" s="135"/>
      <c r="L366" s="135"/>
      <c r="N366" s="189"/>
    </row>
    <row r="367">
      <c r="J367" s="135"/>
      <c r="K367" s="135"/>
      <c r="L367" s="135"/>
      <c r="N367" s="189"/>
    </row>
    <row r="368">
      <c r="J368" s="135"/>
      <c r="K368" s="135"/>
      <c r="L368" s="135"/>
      <c r="N368" s="189"/>
    </row>
    <row r="369">
      <c r="J369" s="135"/>
      <c r="K369" s="135"/>
      <c r="L369" s="135"/>
      <c r="N369" s="189"/>
    </row>
    <row r="370">
      <c r="J370" s="135"/>
      <c r="K370" s="135"/>
      <c r="L370" s="135"/>
      <c r="N370" s="189"/>
    </row>
    <row r="371">
      <c r="J371" s="135"/>
      <c r="K371" s="135"/>
      <c r="L371" s="135"/>
      <c r="N371" s="189"/>
    </row>
    <row r="372">
      <c r="J372" s="135"/>
      <c r="K372" s="135"/>
      <c r="L372" s="135"/>
      <c r="N372" s="189"/>
    </row>
    <row r="373">
      <c r="J373" s="135"/>
      <c r="K373" s="135"/>
      <c r="L373" s="135"/>
      <c r="N373" s="189"/>
    </row>
    <row r="374">
      <c r="J374" s="135"/>
      <c r="K374" s="135"/>
      <c r="L374" s="135"/>
      <c r="N374" s="189"/>
    </row>
    <row r="375">
      <c r="J375" s="135"/>
      <c r="K375" s="135"/>
      <c r="L375" s="135"/>
      <c r="N375" s="189"/>
    </row>
    <row r="376">
      <c r="J376" s="135"/>
      <c r="K376" s="135"/>
      <c r="L376" s="135"/>
      <c r="N376" s="189"/>
    </row>
    <row r="377">
      <c r="J377" s="135"/>
      <c r="K377" s="135"/>
      <c r="L377" s="135"/>
      <c r="N377" s="189"/>
    </row>
    <row r="378">
      <c r="J378" s="135"/>
      <c r="K378" s="135"/>
      <c r="L378" s="135"/>
      <c r="N378" s="189"/>
    </row>
    <row r="379">
      <c r="J379" s="135"/>
      <c r="K379" s="135"/>
      <c r="L379" s="135"/>
      <c r="N379" s="189"/>
    </row>
    <row r="380">
      <c r="J380" s="135"/>
      <c r="K380" s="135"/>
      <c r="L380" s="135"/>
      <c r="N380" s="189"/>
    </row>
    <row r="381">
      <c r="J381" s="135"/>
      <c r="K381" s="135"/>
      <c r="L381" s="135"/>
      <c r="N381" s="189"/>
    </row>
    <row r="382">
      <c r="J382" s="135"/>
      <c r="K382" s="135"/>
      <c r="L382" s="135"/>
      <c r="N382" s="189"/>
    </row>
    <row r="383">
      <c r="J383" s="135"/>
      <c r="K383" s="135"/>
      <c r="L383" s="135"/>
      <c r="N383" s="189"/>
    </row>
    <row r="384">
      <c r="J384" s="135"/>
      <c r="K384" s="135"/>
      <c r="L384" s="135"/>
      <c r="N384" s="189"/>
    </row>
    <row r="385">
      <c r="J385" s="135"/>
      <c r="K385" s="135"/>
      <c r="L385" s="135"/>
      <c r="N385" s="189"/>
    </row>
    <row r="386">
      <c r="J386" s="135"/>
      <c r="K386" s="135"/>
      <c r="L386" s="135"/>
      <c r="N386" s="189"/>
    </row>
    <row r="387">
      <c r="J387" s="135"/>
      <c r="K387" s="135"/>
      <c r="L387" s="135"/>
      <c r="N387" s="189"/>
    </row>
    <row r="388">
      <c r="J388" s="135"/>
      <c r="K388" s="135"/>
      <c r="L388" s="135"/>
      <c r="N388" s="189"/>
    </row>
    <row r="389">
      <c r="J389" s="135"/>
      <c r="K389" s="135"/>
      <c r="L389" s="135"/>
      <c r="N389" s="189"/>
    </row>
    <row r="390">
      <c r="J390" s="135"/>
      <c r="K390" s="135"/>
      <c r="L390" s="135"/>
      <c r="N390" s="189"/>
    </row>
    <row r="391">
      <c r="J391" s="135"/>
      <c r="K391" s="135"/>
      <c r="L391" s="135"/>
      <c r="N391" s="189"/>
    </row>
    <row r="392">
      <c r="J392" s="135"/>
      <c r="K392" s="135"/>
      <c r="L392" s="135"/>
      <c r="N392" s="189"/>
    </row>
    <row r="393">
      <c r="J393" s="135"/>
      <c r="K393" s="135"/>
      <c r="L393" s="135"/>
      <c r="N393" s="189"/>
    </row>
    <row r="394">
      <c r="J394" s="135"/>
      <c r="K394" s="135"/>
      <c r="L394" s="135"/>
      <c r="N394" s="189"/>
    </row>
    <row r="395">
      <c r="J395" s="135"/>
      <c r="K395" s="135"/>
      <c r="L395" s="135"/>
      <c r="N395" s="189"/>
    </row>
    <row r="396">
      <c r="J396" s="135"/>
      <c r="K396" s="135"/>
      <c r="L396" s="135"/>
      <c r="N396" s="189"/>
    </row>
    <row r="397">
      <c r="J397" s="135"/>
      <c r="K397" s="135"/>
      <c r="L397" s="135"/>
      <c r="N397" s="189"/>
    </row>
    <row r="398">
      <c r="J398" s="135"/>
      <c r="K398" s="135"/>
      <c r="L398" s="135"/>
      <c r="N398" s="189"/>
    </row>
    <row r="399">
      <c r="J399" s="135"/>
      <c r="K399" s="135"/>
      <c r="L399" s="135"/>
      <c r="N399" s="189"/>
    </row>
    <row r="400">
      <c r="J400" s="135"/>
      <c r="K400" s="135"/>
      <c r="L400" s="135"/>
      <c r="N400" s="189"/>
    </row>
    <row r="401">
      <c r="J401" s="135"/>
      <c r="K401" s="135"/>
      <c r="L401" s="135"/>
      <c r="N401" s="189"/>
    </row>
    <row r="402">
      <c r="J402" s="135"/>
      <c r="K402" s="135"/>
      <c r="L402" s="135"/>
      <c r="N402" s="189"/>
    </row>
    <row r="403">
      <c r="J403" s="135"/>
      <c r="K403" s="135"/>
      <c r="L403" s="135"/>
      <c r="N403" s="189"/>
    </row>
    <row r="404">
      <c r="J404" s="135"/>
      <c r="K404" s="135"/>
      <c r="L404" s="135"/>
      <c r="N404" s="189"/>
    </row>
    <row r="405">
      <c r="J405" s="135"/>
      <c r="K405" s="135"/>
      <c r="L405" s="135"/>
      <c r="N405" s="189"/>
    </row>
    <row r="406">
      <c r="J406" s="135"/>
      <c r="K406" s="135"/>
      <c r="L406" s="135"/>
      <c r="N406" s="189"/>
    </row>
    <row r="407">
      <c r="J407" s="135"/>
      <c r="K407" s="135"/>
      <c r="L407" s="135"/>
      <c r="N407" s="189"/>
    </row>
    <row r="408">
      <c r="J408" s="135"/>
      <c r="K408" s="135"/>
      <c r="L408" s="135"/>
      <c r="N408" s="189"/>
    </row>
    <row r="409">
      <c r="J409" s="135"/>
      <c r="K409" s="135"/>
      <c r="L409" s="135"/>
      <c r="N409" s="189"/>
    </row>
    <row r="410">
      <c r="J410" s="135"/>
      <c r="K410" s="135"/>
      <c r="L410" s="135"/>
      <c r="N410" s="189"/>
    </row>
    <row r="411">
      <c r="J411" s="135"/>
      <c r="K411" s="135"/>
      <c r="L411" s="135"/>
      <c r="N411" s="189"/>
    </row>
    <row r="412">
      <c r="J412" s="135"/>
      <c r="K412" s="135"/>
      <c r="L412" s="135"/>
      <c r="N412" s="189"/>
    </row>
    <row r="413">
      <c r="J413" s="135"/>
      <c r="K413" s="135"/>
      <c r="L413" s="135"/>
      <c r="N413" s="189"/>
    </row>
    <row r="414">
      <c r="J414" s="135"/>
      <c r="K414" s="135"/>
      <c r="L414" s="135"/>
      <c r="N414" s="189"/>
    </row>
    <row r="415">
      <c r="J415" s="135"/>
      <c r="K415" s="135"/>
      <c r="L415" s="135"/>
      <c r="N415" s="189"/>
    </row>
    <row r="416">
      <c r="J416" s="135"/>
      <c r="K416" s="135"/>
      <c r="L416" s="135"/>
      <c r="N416" s="189"/>
    </row>
    <row r="417">
      <c r="J417" s="135"/>
      <c r="K417" s="135"/>
      <c r="L417" s="135"/>
      <c r="N417" s="189"/>
    </row>
    <row r="418">
      <c r="J418" s="135"/>
      <c r="K418" s="135"/>
      <c r="L418" s="135"/>
      <c r="N418" s="189"/>
    </row>
    <row r="419">
      <c r="J419" s="135"/>
      <c r="K419" s="135"/>
      <c r="L419" s="135"/>
      <c r="N419" s="189"/>
    </row>
    <row r="420">
      <c r="J420" s="135"/>
      <c r="K420" s="135"/>
      <c r="L420" s="135"/>
      <c r="N420" s="189"/>
    </row>
    <row r="421">
      <c r="J421" s="135"/>
      <c r="K421" s="135"/>
      <c r="L421" s="135"/>
      <c r="N421" s="189"/>
    </row>
    <row r="422">
      <c r="J422" s="135"/>
      <c r="K422" s="135"/>
      <c r="L422" s="135"/>
      <c r="N422" s="189"/>
    </row>
    <row r="423">
      <c r="J423" s="135"/>
      <c r="K423" s="135"/>
      <c r="L423" s="135"/>
      <c r="N423" s="189"/>
    </row>
    <row r="424">
      <c r="J424" s="135"/>
      <c r="K424" s="135"/>
      <c r="L424" s="135"/>
      <c r="N424" s="189"/>
    </row>
    <row r="425">
      <c r="J425" s="135"/>
      <c r="K425" s="135"/>
      <c r="L425" s="135"/>
      <c r="N425" s="189"/>
    </row>
    <row r="426">
      <c r="J426" s="135"/>
      <c r="K426" s="135"/>
      <c r="L426" s="135"/>
      <c r="N426" s="189"/>
    </row>
    <row r="427">
      <c r="J427" s="135"/>
      <c r="K427" s="135"/>
      <c r="L427" s="135"/>
      <c r="N427" s="189"/>
    </row>
    <row r="428">
      <c r="J428" s="135"/>
      <c r="K428" s="135"/>
      <c r="L428" s="135"/>
      <c r="N428" s="189"/>
    </row>
    <row r="429">
      <c r="J429" s="135"/>
      <c r="K429" s="135"/>
      <c r="L429" s="135"/>
      <c r="N429" s="189"/>
    </row>
    <row r="430">
      <c r="J430" s="135"/>
      <c r="K430" s="135"/>
      <c r="L430" s="135"/>
      <c r="N430" s="189"/>
    </row>
    <row r="431">
      <c r="J431" s="135"/>
      <c r="K431" s="135"/>
      <c r="L431" s="135"/>
      <c r="N431" s="189"/>
    </row>
    <row r="432">
      <c r="J432" s="135"/>
      <c r="K432" s="135"/>
      <c r="L432" s="135"/>
      <c r="N432" s="189"/>
    </row>
    <row r="433">
      <c r="J433" s="135"/>
      <c r="K433" s="135"/>
      <c r="L433" s="135"/>
      <c r="N433" s="189"/>
    </row>
    <row r="434">
      <c r="J434" s="135"/>
      <c r="K434" s="135"/>
      <c r="L434" s="135"/>
      <c r="N434" s="189"/>
    </row>
    <row r="435">
      <c r="J435" s="135"/>
      <c r="K435" s="135"/>
      <c r="L435" s="135"/>
      <c r="N435" s="189"/>
    </row>
    <row r="436">
      <c r="J436" s="135"/>
      <c r="K436" s="135"/>
      <c r="L436" s="135"/>
      <c r="N436" s="189"/>
    </row>
    <row r="437">
      <c r="J437" s="135"/>
      <c r="K437" s="135"/>
      <c r="L437" s="135"/>
      <c r="N437" s="189"/>
    </row>
    <row r="438">
      <c r="J438" s="135"/>
      <c r="K438" s="135"/>
      <c r="L438" s="135"/>
      <c r="N438" s="189"/>
    </row>
    <row r="439">
      <c r="J439" s="135"/>
      <c r="K439" s="135"/>
      <c r="L439" s="135"/>
      <c r="N439" s="189"/>
    </row>
    <row r="440">
      <c r="J440" s="135"/>
      <c r="K440" s="135"/>
      <c r="L440" s="135"/>
      <c r="N440" s="189"/>
    </row>
    <row r="441">
      <c r="J441" s="135"/>
      <c r="K441" s="135"/>
      <c r="L441" s="135"/>
      <c r="N441" s="189"/>
    </row>
    <row r="442">
      <c r="J442" s="135"/>
      <c r="K442" s="135"/>
      <c r="L442" s="135"/>
      <c r="N442" s="189"/>
    </row>
    <row r="443">
      <c r="J443" s="135"/>
      <c r="K443" s="135"/>
      <c r="L443" s="135"/>
      <c r="N443" s="189"/>
    </row>
    <row r="444">
      <c r="J444" s="135"/>
      <c r="K444" s="135"/>
      <c r="L444" s="135"/>
      <c r="N444" s="189"/>
    </row>
    <row r="445">
      <c r="J445" s="135"/>
      <c r="K445" s="135"/>
      <c r="L445" s="135"/>
      <c r="N445" s="189"/>
    </row>
    <row r="446">
      <c r="J446" s="135"/>
      <c r="K446" s="135"/>
      <c r="L446" s="135"/>
      <c r="N446" s="189"/>
    </row>
    <row r="447">
      <c r="J447" s="135"/>
      <c r="K447" s="135"/>
      <c r="L447" s="135"/>
      <c r="N447" s="189"/>
    </row>
    <row r="448">
      <c r="J448" s="135"/>
      <c r="K448" s="135"/>
      <c r="L448" s="135"/>
      <c r="N448" s="189"/>
    </row>
    <row r="449">
      <c r="J449" s="135"/>
      <c r="K449" s="135"/>
      <c r="L449" s="135"/>
      <c r="N449" s="189"/>
    </row>
    <row r="450">
      <c r="J450" s="135"/>
      <c r="K450" s="135"/>
      <c r="L450" s="135"/>
      <c r="N450" s="189"/>
    </row>
    <row r="451">
      <c r="J451" s="135"/>
      <c r="K451" s="135"/>
      <c r="L451" s="135"/>
      <c r="N451" s="189"/>
    </row>
    <row r="452">
      <c r="J452" s="135"/>
      <c r="K452" s="135"/>
      <c r="L452" s="135"/>
      <c r="N452" s="189"/>
    </row>
    <row r="453">
      <c r="J453" s="135"/>
      <c r="K453" s="135"/>
      <c r="L453" s="135"/>
      <c r="N453" s="189"/>
    </row>
    <row r="454">
      <c r="J454" s="135"/>
      <c r="K454" s="135"/>
      <c r="L454" s="135"/>
      <c r="N454" s="189"/>
    </row>
    <row r="455">
      <c r="J455" s="135"/>
      <c r="K455" s="135"/>
      <c r="L455" s="135"/>
      <c r="N455" s="189"/>
    </row>
    <row r="456">
      <c r="J456" s="135"/>
      <c r="K456" s="135"/>
      <c r="L456" s="135"/>
      <c r="N456" s="189"/>
    </row>
    <row r="457">
      <c r="J457" s="135"/>
      <c r="K457" s="135"/>
      <c r="L457" s="135"/>
      <c r="N457" s="189"/>
    </row>
    <row r="458">
      <c r="J458" s="135"/>
      <c r="K458" s="135"/>
      <c r="L458" s="135"/>
      <c r="N458" s="189"/>
    </row>
    <row r="459">
      <c r="J459" s="135"/>
      <c r="K459" s="135"/>
      <c r="L459" s="135"/>
      <c r="N459" s="189"/>
    </row>
    <row r="460">
      <c r="J460" s="135"/>
      <c r="K460" s="135"/>
      <c r="L460" s="135"/>
      <c r="N460" s="189"/>
    </row>
    <row r="461">
      <c r="J461" s="135"/>
      <c r="K461" s="135"/>
      <c r="L461" s="135"/>
      <c r="N461" s="189"/>
    </row>
    <row r="462">
      <c r="J462" s="135"/>
      <c r="K462" s="135"/>
      <c r="L462" s="135"/>
      <c r="N462" s="189"/>
    </row>
    <row r="463">
      <c r="J463" s="135"/>
      <c r="K463" s="135"/>
      <c r="L463" s="135"/>
      <c r="N463" s="189"/>
    </row>
    <row r="464">
      <c r="J464" s="135"/>
      <c r="K464" s="135"/>
      <c r="L464" s="135"/>
      <c r="N464" s="189"/>
    </row>
    <row r="465">
      <c r="J465" s="135"/>
      <c r="K465" s="135"/>
      <c r="L465" s="135"/>
      <c r="N465" s="189"/>
    </row>
    <row r="466">
      <c r="J466" s="135"/>
      <c r="K466" s="135"/>
      <c r="L466" s="135"/>
      <c r="N466" s="189"/>
    </row>
    <row r="467">
      <c r="J467" s="135"/>
      <c r="K467" s="135"/>
      <c r="L467" s="135"/>
      <c r="N467" s="189"/>
    </row>
    <row r="468">
      <c r="J468" s="135"/>
      <c r="K468" s="135"/>
      <c r="L468" s="135"/>
      <c r="N468" s="189"/>
    </row>
    <row r="469">
      <c r="J469" s="135"/>
      <c r="K469" s="135"/>
      <c r="L469" s="135"/>
      <c r="N469" s="189"/>
    </row>
    <row r="470">
      <c r="J470" s="135"/>
      <c r="K470" s="135"/>
      <c r="L470" s="135"/>
      <c r="N470" s="189"/>
    </row>
    <row r="471">
      <c r="J471" s="135"/>
      <c r="K471" s="135"/>
      <c r="L471" s="135"/>
      <c r="N471" s="189"/>
    </row>
    <row r="472">
      <c r="J472" s="135"/>
      <c r="K472" s="135"/>
      <c r="L472" s="135"/>
      <c r="N472" s="189"/>
    </row>
    <row r="473">
      <c r="J473" s="135"/>
      <c r="K473" s="135"/>
      <c r="L473" s="135"/>
      <c r="N473" s="189"/>
    </row>
    <row r="474">
      <c r="J474" s="135"/>
      <c r="K474" s="135"/>
      <c r="L474" s="135"/>
      <c r="N474" s="189"/>
    </row>
    <row r="475">
      <c r="J475" s="135"/>
      <c r="K475" s="135"/>
      <c r="L475" s="135"/>
      <c r="N475" s="189"/>
    </row>
    <row r="476">
      <c r="J476" s="135"/>
      <c r="K476" s="135"/>
      <c r="L476" s="135"/>
      <c r="N476" s="189"/>
    </row>
    <row r="477">
      <c r="J477" s="135"/>
      <c r="K477" s="135"/>
      <c r="L477" s="135"/>
      <c r="N477" s="189"/>
    </row>
    <row r="478">
      <c r="J478" s="135"/>
      <c r="K478" s="135"/>
      <c r="L478" s="135"/>
      <c r="N478" s="189"/>
    </row>
    <row r="479">
      <c r="J479" s="135"/>
      <c r="K479" s="135"/>
      <c r="L479" s="135"/>
      <c r="N479" s="189"/>
    </row>
    <row r="480">
      <c r="J480" s="135"/>
      <c r="K480" s="135"/>
      <c r="L480" s="135"/>
      <c r="N480" s="189"/>
    </row>
    <row r="481">
      <c r="J481" s="135"/>
      <c r="K481" s="135"/>
      <c r="L481" s="135"/>
      <c r="N481" s="189"/>
    </row>
    <row r="482">
      <c r="J482" s="135"/>
      <c r="K482" s="135"/>
      <c r="L482" s="135"/>
      <c r="N482" s="189"/>
    </row>
    <row r="483">
      <c r="J483" s="135"/>
      <c r="K483" s="135"/>
      <c r="L483" s="135"/>
      <c r="N483" s="189"/>
    </row>
    <row r="484">
      <c r="J484" s="135"/>
      <c r="K484" s="135"/>
      <c r="L484" s="135"/>
      <c r="N484" s="189"/>
    </row>
    <row r="485">
      <c r="J485" s="135"/>
      <c r="K485" s="135"/>
      <c r="L485" s="135"/>
      <c r="N485" s="189"/>
    </row>
    <row r="486">
      <c r="J486" s="135"/>
      <c r="K486" s="135"/>
      <c r="L486" s="135"/>
      <c r="N486" s="189"/>
    </row>
    <row r="487">
      <c r="J487" s="135"/>
      <c r="K487" s="135"/>
      <c r="L487" s="135"/>
      <c r="N487" s="189"/>
    </row>
    <row r="488">
      <c r="J488" s="135"/>
      <c r="K488" s="135"/>
      <c r="L488" s="135"/>
      <c r="N488" s="189"/>
    </row>
    <row r="489">
      <c r="J489" s="135"/>
      <c r="K489" s="135"/>
      <c r="L489" s="135"/>
      <c r="N489" s="189"/>
    </row>
    <row r="490">
      <c r="J490" s="135"/>
      <c r="K490" s="135"/>
      <c r="L490" s="135"/>
      <c r="N490" s="189"/>
    </row>
    <row r="491">
      <c r="J491" s="135"/>
      <c r="K491" s="135"/>
      <c r="L491" s="135"/>
      <c r="N491" s="189"/>
    </row>
    <row r="492">
      <c r="J492" s="135"/>
      <c r="K492" s="135"/>
      <c r="L492" s="135"/>
      <c r="N492" s="189"/>
    </row>
    <row r="493">
      <c r="J493" s="135"/>
      <c r="K493" s="135"/>
      <c r="L493" s="135"/>
      <c r="N493" s="189"/>
    </row>
    <row r="494">
      <c r="J494" s="135"/>
      <c r="K494" s="135"/>
      <c r="L494" s="135"/>
      <c r="N494" s="189"/>
    </row>
    <row r="495">
      <c r="J495" s="135"/>
      <c r="K495" s="135"/>
      <c r="L495" s="135"/>
      <c r="N495" s="189"/>
    </row>
    <row r="496">
      <c r="J496" s="135"/>
      <c r="K496" s="135"/>
      <c r="L496" s="135"/>
      <c r="N496" s="189"/>
    </row>
    <row r="497">
      <c r="J497" s="135"/>
      <c r="K497" s="135"/>
      <c r="L497" s="135"/>
      <c r="N497" s="189"/>
    </row>
    <row r="498">
      <c r="J498" s="135"/>
      <c r="K498" s="135"/>
      <c r="L498" s="135"/>
      <c r="N498" s="189"/>
    </row>
    <row r="499">
      <c r="J499" s="135"/>
      <c r="K499" s="135"/>
      <c r="L499" s="135"/>
      <c r="N499" s="189"/>
    </row>
    <row r="500">
      <c r="J500" s="135"/>
      <c r="K500" s="135"/>
      <c r="L500" s="135"/>
      <c r="N500" s="189"/>
    </row>
    <row r="501">
      <c r="J501" s="135"/>
      <c r="K501" s="135"/>
      <c r="L501" s="135"/>
      <c r="N501" s="189"/>
    </row>
    <row r="502">
      <c r="J502" s="135"/>
      <c r="K502" s="135"/>
      <c r="L502" s="135"/>
      <c r="N502" s="189"/>
    </row>
    <row r="503">
      <c r="J503" s="135"/>
      <c r="K503" s="135"/>
      <c r="L503" s="135"/>
      <c r="N503" s="189"/>
    </row>
    <row r="504">
      <c r="J504" s="135"/>
      <c r="K504" s="135"/>
      <c r="L504" s="135"/>
      <c r="N504" s="189"/>
    </row>
    <row r="505">
      <c r="J505" s="135"/>
      <c r="K505" s="135"/>
      <c r="L505" s="135"/>
      <c r="N505" s="189"/>
    </row>
    <row r="506">
      <c r="J506" s="135"/>
      <c r="K506" s="135"/>
      <c r="L506" s="135"/>
      <c r="N506" s="189"/>
    </row>
    <row r="507">
      <c r="J507" s="135"/>
      <c r="K507" s="135"/>
      <c r="L507" s="135"/>
      <c r="N507" s="189"/>
    </row>
    <row r="508">
      <c r="J508" s="135"/>
      <c r="K508" s="135"/>
      <c r="L508" s="135"/>
      <c r="N508" s="189"/>
    </row>
    <row r="509">
      <c r="J509" s="135"/>
      <c r="K509" s="135"/>
      <c r="L509" s="135"/>
      <c r="N509" s="189"/>
    </row>
    <row r="510">
      <c r="J510" s="135"/>
      <c r="K510" s="135"/>
      <c r="L510" s="135"/>
      <c r="N510" s="189"/>
    </row>
    <row r="511">
      <c r="J511" s="135"/>
      <c r="K511" s="135"/>
      <c r="L511" s="135"/>
      <c r="N511" s="189"/>
    </row>
    <row r="512">
      <c r="J512" s="135"/>
      <c r="K512" s="135"/>
      <c r="L512" s="135"/>
      <c r="N512" s="189"/>
    </row>
    <row r="513">
      <c r="J513" s="135"/>
      <c r="K513" s="135"/>
      <c r="L513" s="135"/>
      <c r="N513" s="189"/>
    </row>
    <row r="514">
      <c r="J514" s="135"/>
      <c r="K514" s="135"/>
      <c r="L514" s="135"/>
      <c r="N514" s="189"/>
    </row>
    <row r="515">
      <c r="J515" s="135"/>
      <c r="K515" s="135"/>
      <c r="L515" s="135"/>
      <c r="N515" s="189"/>
    </row>
    <row r="516">
      <c r="J516" s="135"/>
      <c r="K516" s="135"/>
      <c r="L516" s="135"/>
      <c r="N516" s="189"/>
    </row>
    <row r="517">
      <c r="J517" s="135"/>
      <c r="K517" s="135"/>
      <c r="L517" s="135"/>
      <c r="N517" s="189"/>
    </row>
    <row r="518">
      <c r="J518" s="135"/>
      <c r="K518" s="135"/>
      <c r="L518" s="135"/>
      <c r="N518" s="189"/>
    </row>
    <row r="519">
      <c r="J519" s="135"/>
      <c r="K519" s="135"/>
      <c r="L519" s="135"/>
      <c r="N519" s="189"/>
    </row>
    <row r="520">
      <c r="J520" s="135"/>
      <c r="K520" s="135"/>
      <c r="L520" s="135"/>
      <c r="N520" s="189"/>
    </row>
    <row r="521">
      <c r="J521" s="135"/>
      <c r="K521" s="135"/>
      <c r="L521" s="135"/>
      <c r="N521" s="189"/>
    </row>
    <row r="522">
      <c r="J522" s="135"/>
      <c r="K522" s="135"/>
      <c r="L522" s="135"/>
      <c r="N522" s="189"/>
    </row>
    <row r="523">
      <c r="J523" s="135"/>
      <c r="K523" s="135"/>
      <c r="L523" s="135"/>
      <c r="N523" s="189"/>
    </row>
    <row r="524">
      <c r="J524" s="135"/>
      <c r="K524" s="135"/>
      <c r="L524" s="135"/>
      <c r="N524" s="189"/>
    </row>
    <row r="525">
      <c r="J525" s="135"/>
      <c r="K525" s="135"/>
      <c r="L525" s="135"/>
      <c r="N525" s="189"/>
    </row>
    <row r="526">
      <c r="J526" s="135"/>
      <c r="K526" s="135"/>
      <c r="L526" s="135"/>
      <c r="N526" s="189"/>
    </row>
    <row r="527">
      <c r="J527" s="135"/>
      <c r="K527" s="135"/>
      <c r="L527" s="135"/>
      <c r="N527" s="189"/>
    </row>
    <row r="528">
      <c r="J528" s="135"/>
      <c r="K528" s="135"/>
      <c r="L528" s="135"/>
      <c r="N528" s="189"/>
    </row>
    <row r="529">
      <c r="J529" s="135"/>
      <c r="K529" s="135"/>
      <c r="L529" s="135"/>
      <c r="N529" s="189"/>
    </row>
    <row r="530">
      <c r="J530" s="135"/>
      <c r="K530" s="135"/>
      <c r="L530" s="135"/>
      <c r="N530" s="189"/>
    </row>
    <row r="531">
      <c r="J531" s="135"/>
      <c r="K531" s="135"/>
      <c r="L531" s="135"/>
      <c r="N531" s="189"/>
    </row>
    <row r="532">
      <c r="J532" s="135"/>
      <c r="K532" s="135"/>
      <c r="L532" s="135"/>
      <c r="N532" s="189"/>
    </row>
    <row r="533">
      <c r="J533" s="135"/>
      <c r="K533" s="135"/>
      <c r="L533" s="135"/>
      <c r="N533" s="189"/>
    </row>
    <row r="534">
      <c r="J534" s="135"/>
      <c r="K534" s="135"/>
      <c r="L534" s="135"/>
      <c r="N534" s="189"/>
    </row>
    <row r="535">
      <c r="J535" s="135"/>
      <c r="K535" s="135"/>
      <c r="L535" s="135"/>
      <c r="N535" s="189"/>
    </row>
    <row r="536">
      <c r="J536" s="135"/>
      <c r="K536" s="135"/>
      <c r="L536" s="135"/>
      <c r="N536" s="189"/>
    </row>
    <row r="537">
      <c r="J537" s="135"/>
      <c r="K537" s="135"/>
      <c r="L537" s="135"/>
      <c r="N537" s="189"/>
    </row>
    <row r="538">
      <c r="J538" s="135"/>
      <c r="K538" s="135"/>
      <c r="L538" s="135"/>
      <c r="N538" s="189"/>
    </row>
    <row r="539">
      <c r="J539" s="135"/>
      <c r="K539" s="135"/>
      <c r="L539" s="135"/>
      <c r="N539" s="189"/>
    </row>
    <row r="540">
      <c r="J540" s="135"/>
      <c r="K540" s="135"/>
      <c r="L540" s="135"/>
      <c r="N540" s="189"/>
    </row>
    <row r="541">
      <c r="J541" s="135"/>
      <c r="K541" s="135"/>
      <c r="L541" s="135"/>
      <c r="N541" s="189"/>
    </row>
    <row r="542">
      <c r="J542" s="135"/>
      <c r="K542" s="135"/>
      <c r="L542" s="135"/>
      <c r="N542" s="189"/>
    </row>
    <row r="543">
      <c r="J543" s="135"/>
      <c r="K543" s="135"/>
      <c r="L543" s="135"/>
      <c r="N543" s="189"/>
    </row>
    <row r="544">
      <c r="J544" s="135"/>
      <c r="K544" s="135"/>
      <c r="L544" s="135"/>
      <c r="N544" s="189"/>
    </row>
    <row r="545">
      <c r="J545" s="135"/>
      <c r="K545" s="135"/>
      <c r="L545" s="135"/>
      <c r="N545" s="189"/>
    </row>
    <row r="546">
      <c r="J546" s="135"/>
      <c r="K546" s="135"/>
      <c r="L546" s="135"/>
      <c r="N546" s="189"/>
    </row>
    <row r="547">
      <c r="J547" s="135"/>
      <c r="K547" s="135"/>
      <c r="L547" s="135"/>
      <c r="N547" s="189"/>
    </row>
    <row r="548">
      <c r="J548" s="135"/>
      <c r="K548" s="135"/>
      <c r="L548" s="135"/>
      <c r="N548" s="189"/>
    </row>
    <row r="549">
      <c r="J549" s="135"/>
      <c r="K549" s="135"/>
      <c r="L549" s="135"/>
      <c r="N549" s="189"/>
    </row>
    <row r="550">
      <c r="J550" s="135"/>
      <c r="K550" s="135"/>
      <c r="L550" s="135"/>
      <c r="N550" s="189"/>
    </row>
    <row r="551">
      <c r="J551" s="135"/>
      <c r="K551" s="135"/>
      <c r="L551" s="135"/>
      <c r="N551" s="189"/>
    </row>
    <row r="552">
      <c r="J552" s="135"/>
      <c r="K552" s="135"/>
      <c r="L552" s="135"/>
      <c r="N552" s="189"/>
    </row>
    <row r="553">
      <c r="J553" s="135"/>
      <c r="K553" s="135"/>
      <c r="L553" s="135"/>
      <c r="N553" s="189"/>
    </row>
    <row r="554">
      <c r="J554" s="135"/>
      <c r="K554" s="135"/>
      <c r="L554" s="135"/>
      <c r="N554" s="189"/>
    </row>
    <row r="555">
      <c r="J555" s="135"/>
      <c r="K555" s="135"/>
      <c r="L555" s="135"/>
      <c r="N555" s="189"/>
    </row>
    <row r="556">
      <c r="J556" s="135"/>
      <c r="K556" s="135"/>
      <c r="L556" s="135"/>
      <c r="N556" s="189"/>
    </row>
    <row r="557">
      <c r="J557" s="135"/>
      <c r="K557" s="135"/>
      <c r="L557" s="135"/>
      <c r="N557" s="189"/>
    </row>
    <row r="558">
      <c r="J558" s="135"/>
      <c r="K558" s="135"/>
      <c r="L558" s="135"/>
      <c r="N558" s="189"/>
    </row>
    <row r="559">
      <c r="J559" s="135"/>
      <c r="K559" s="135"/>
      <c r="L559" s="135"/>
      <c r="N559" s="189"/>
    </row>
    <row r="560">
      <c r="J560" s="135"/>
      <c r="K560" s="135"/>
      <c r="L560" s="135"/>
      <c r="N560" s="189"/>
    </row>
    <row r="561">
      <c r="J561" s="135"/>
      <c r="K561" s="135"/>
      <c r="L561" s="135"/>
      <c r="N561" s="189"/>
    </row>
    <row r="562">
      <c r="J562" s="135"/>
      <c r="K562" s="135"/>
      <c r="L562" s="135"/>
      <c r="N562" s="189"/>
    </row>
    <row r="563">
      <c r="J563" s="135"/>
      <c r="K563" s="135"/>
      <c r="L563" s="135"/>
      <c r="N563" s="189"/>
    </row>
    <row r="564">
      <c r="J564" s="135"/>
      <c r="K564" s="135"/>
      <c r="L564" s="135"/>
      <c r="N564" s="189"/>
    </row>
    <row r="565">
      <c r="J565" s="135"/>
      <c r="K565" s="135"/>
      <c r="L565" s="135"/>
      <c r="N565" s="189"/>
    </row>
    <row r="566">
      <c r="J566" s="135"/>
      <c r="K566" s="135"/>
      <c r="L566" s="135"/>
      <c r="N566" s="189"/>
    </row>
    <row r="567">
      <c r="J567" s="135"/>
      <c r="K567" s="135"/>
      <c r="L567" s="135"/>
      <c r="N567" s="189"/>
    </row>
    <row r="568">
      <c r="J568" s="135"/>
      <c r="K568" s="135"/>
      <c r="L568" s="135"/>
      <c r="N568" s="189"/>
    </row>
    <row r="569">
      <c r="J569" s="135"/>
      <c r="K569" s="135"/>
      <c r="L569" s="135"/>
      <c r="N569" s="189"/>
    </row>
    <row r="570">
      <c r="J570" s="135"/>
      <c r="K570" s="135"/>
      <c r="L570" s="135"/>
      <c r="N570" s="189"/>
    </row>
    <row r="571">
      <c r="J571" s="135"/>
      <c r="K571" s="135"/>
      <c r="L571" s="135"/>
      <c r="N571" s="189"/>
    </row>
    <row r="572">
      <c r="J572" s="135"/>
      <c r="K572" s="135"/>
      <c r="L572" s="135"/>
      <c r="N572" s="189"/>
    </row>
    <row r="573">
      <c r="J573" s="135"/>
      <c r="K573" s="135"/>
      <c r="L573" s="135"/>
      <c r="N573" s="189"/>
    </row>
    <row r="574">
      <c r="J574" s="135"/>
      <c r="K574" s="135"/>
      <c r="L574" s="135"/>
      <c r="N574" s="189"/>
    </row>
    <row r="575">
      <c r="J575" s="135"/>
      <c r="K575" s="135"/>
      <c r="L575" s="135"/>
      <c r="N575" s="189"/>
    </row>
    <row r="576">
      <c r="J576" s="135"/>
      <c r="K576" s="135"/>
      <c r="L576" s="135"/>
      <c r="N576" s="189"/>
    </row>
    <row r="577">
      <c r="J577" s="135"/>
      <c r="K577" s="135"/>
      <c r="L577" s="135"/>
      <c r="N577" s="189"/>
    </row>
    <row r="578">
      <c r="J578" s="135"/>
      <c r="K578" s="135"/>
      <c r="L578" s="135"/>
      <c r="N578" s="189"/>
    </row>
    <row r="579">
      <c r="J579" s="135"/>
      <c r="K579" s="135"/>
      <c r="L579" s="135"/>
      <c r="N579" s="189"/>
    </row>
    <row r="580">
      <c r="J580" s="135"/>
      <c r="K580" s="135"/>
      <c r="L580" s="135"/>
      <c r="N580" s="189"/>
    </row>
    <row r="581">
      <c r="J581" s="135"/>
      <c r="K581" s="135"/>
      <c r="L581" s="135"/>
      <c r="N581" s="189"/>
    </row>
    <row r="582">
      <c r="J582" s="135"/>
      <c r="K582" s="135"/>
      <c r="L582" s="135"/>
      <c r="N582" s="189"/>
    </row>
    <row r="583">
      <c r="J583" s="135"/>
      <c r="K583" s="135"/>
      <c r="L583" s="135"/>
      <c r="N583" s="189"/>
    </row>
    <row r="584">
      <c r="J584" s="135"/>
      <c r="K584" s="135"/>
      <c r="L584" s="135"/>
      <c r="N584" s="189"/>
    </row>
    <row r="585">
      <c r="J585" s="135"/>
      <c r="K585" s="135"/>
      <c r="L585" s="135"/>
      <c r="N585" s="189"/>
    </row>
    <row r="586">
      <c r="J586" s="135"/>
      <c r="K586" s="135"/>
      <c r="L586" s="135"/>
      <c r="N586" s="189"/>
    </row>
    <row r="587">
      <c r="J587" s="135"/>
      <c r="K587" s="135"/>
      <c r="L587" s="135"/>
      <c r="N587" s="189"/>
    </row>
    <row r="588">
      <c r="J588" s="135"/>
      <c r="K588" s="135"/>
      <c r="L588" s="135"/>
      <c r="N588" s="189"/>
    </row>
    <row r="589">
      <c r="J589" s="135"/>
      <c r="K589" s="135"/>
      <c r="L589" s="135"/>
      <c r="N589" s="189"/>
    </row>
    <row r="590">
      <c r="J590" s="135"/>
      <c r="K590" s="135"/>
      <c r="L590" s="135"/>
      <c r="N590" s="189"/>
    </row>
    <row r="591">
      <c r="J591" s="135"/>
      <c r="K591" s="135"/>
      <c r="L591" s="135"/>
      <c r="N591" s="189"/>
    </row>
    <row r="592">
      <c r="J592" s="135"/>
      <c r="K592" s="135"/>
      <c r="L592" s="135"/>
      <c r="N592" s="189"/>
    </row>
    <row r="593">
      <c r="J593" s="135"/>
      <c r="K593" s="135"/>
      <c r="L593" s="135"/>
      <c r="N593" s="189"/>
    </row>
    <row r="594">
      <c r="J594" s="135"/>
      <c r="K594" s="135"/>
      <c r="L594" s="135"/>
      <c r="N594" s="189"/>
    </row>
    <row r="595">
      <c r="J595" s="135"/>
      <c r="K595" s="135"/>
      <c r="L595" s="135"/>
      <c r="N595" s="189"/>
    </row>
    <row r="596">
      <c r="J596" s="135"/>
      <c r="K596" s="135"/>
      <c r="L596" s="135"/>
      <c r="N596" s="189"/>
    </row>
    <row r="597">
      <c r="J597" s="135"/>
      <c r="K597" s="135"/>
      <c r="L597" s="135"/>
      <c r="N597" s="189"/>
    </row>
    <row r="598">
      <c r="J598" s="135"/>
      <c r="K598" s="135"/>
      <c r="L598" s="135"/>
      <c r="N598" s="189"/>
    </row>
    <row r="599">
      <c r="J599" s="135"/>
      <c r="K599" s="135"/>
      <c r="L599" s="135"/>
      <c r="N599" s="189"/>
    </row>
    <row r="600">
      <c r="J600" s="135"/>
      <c r="K600" s="135"/>
      <c r="L600" s="135"/>
      <c r="N600" s="189"/>
    </row>
    <row r="601">
      <c r="J601" s="135"/>
      <c r="K601" s="135"/>
      <c r="L601" s="135"/>
      <c r="N601" s="189"/>
    </row>
    <row r="602">
      <c r="J602" s="135"/>
      <c r="K602" s="135"/>
      <c r="L602" s="135"/>
      <c r="N602" s="189"/>
    </row>
    <row r="603">
      <c r="J603" s="135"/>
      <c r="K603" s="135"/>
      <c r="L603" s="135"/>
      <c r="N603" s="189"/>
    </row>
    <row r="604">
      <c r="J604" s="135"/>
      <c r="K604" s="135"/>
      <c r="L604" s="135"/>
      <c r="N604" s="189"/>
    </row>
    <row r="605">
      <c r="J605" s="135"/>
      <c r="K605" s="135"/>
      <c r="L605" s="135"/>
      <c r="N605" s="189"/>
    </row>
    <row r="606">
      <c r="J606" s="135"/>
      <c r="K606" s="135"/>
      <c r="L606" s="135"/>
      <c r="N606" s="189"/>
    </row>
    <row r="607">
      <c r="J607" s="135"/>
      <c r="K607" s="135"/>
      <c r="L607" s="135"/>
      <c r="N607" s="189"/>
    </row>
    <row r="608">
      <c r="J608" s="135"/>
      <c r="K608" s="135"/>
      <c r="L608" s="135"/>
      <c r="N608" s="189"/>
    </row>
    <row r="609">
      <c r="J609" s="135"/>
      <c r="K609" s="135"/>
      <c r="L609" s="135"/>
      <c r="N609" s="189"/>
    </row>
    <row r="610">
      <c r="J610" s="135"/>
      <c r="K610" s="135"/>
      <c r="L610" s="135"/>
      <c r="N610" s="189"/>
    </row>
    <row r="611">
      <c r="J611" s="135"/>
      <c r="K611" s="135"/>
      <c r="L611" s="135"/>
      <c r="N611" s="189"/>
    </row>
    <row r="612">
      <c r="J612" s="135"/>
      <c r="K612" s="135"/>
      <c r="L612" s="135"/>
      <c r="N612" s="189"/>
    </row>
    <row r="613">
      <c r="J613" s="135"/>
      <c r="K613" s="135"/>
      <c r="L613" s="135"/>
      <c r="N613" s="189"/>
    </row>
    <row r="614">
      <c r="J614" s="135"/>
      <c r="K614" s="135"/>
      <c r="L614" s="135"/>
      <c r="N614" s="189"/>
    </row>
    <row r="615">
      <c r="J615" s="135"/>
      <c r="K615" s="135"/>
      <c r="L615" s="135"/>
      <c r="N615" s="189"/>
    </row>
    <row r="616">
      <c r="J616" s="135"/>
      <c r="K616" s="135"/>
      <c r="L616" s="135"/>
      <c r="N616" s="189"/>
    </row>
    <row r="617">
      <c r="J617" s="135"/>
      <c r="K617" s="135"/>
      <c r="L617" s="135"/>
      <c r="N617" s="189"/>
    </row>
    <row r="618">
      <c r="J618" s="135"/>
      <c r="K618" s="135"/>
      <c r="L618" s="135"/>
      <c r="N618" s="189"/>
    </row>
    <row r="619">
      <c r="J619" s="135"/>
      <c r="K619" s="135"/>
      <c r="L619" s="135"/>
      <c r="N619" s="189"/>
    </row>
    <row r="620">
      <c r="J620" s="135"/>
      <c r="K620" s="135"/>
      <c r="L620" s="135"/>
      <c r="N620" s="189"/>
    </row>
    <row r="621">
      <c r="J621" s="135"/>
      <c r="K621" s="135"/>
      <c r="L621" s="135"/>
      <c r="N621" s="189"/>
    </row>
    <row r="622">
      <c r="J622" s="135"/>
      <c r="K622" s="135"/>
      <c r="L622" s="135"/>
      <c r="N622" s="189"/>
    </row>
    <row r="623">
      <c r="J623" s="135"/>
      <c r="K623" s="135"/>
      <c r="L623" s="135"/>
      <c r="N623" s="189"/>
    </row>
    <row r="624">
      <c r="J624" s="135"/>
      <c r="K624" s="135"/>
      <c r="L624" s="135"/>
      <c r="N624" s="189"/>
    </row>
    <row r="625">
      <c r="J625" s="135"/>
      <c r="K625" s="135"/>
      <c r="L625" s="135"/>
      <c r="N625" s="189"/>
    </row>
    <row r="626">
      <c r="J626" s="135"/>
      <c r="K626" s="135"/>
      <c r="L626" s="135"/>
      <c r="N626" s="189"/>
    </row>
    <row r="627">
      <c r="J627" s="135"/>
      <c r="K627" s="135"/>
      <c r="L627" s="135"/>
      <c r="N627" s="189"/>
    </row>
    <row r="628">
      <c r="J628" s="135"/>
      <c r="K628" s="135"/>
      <c r="L628" s="135"/>
      <c r="N628" s="189"/>
    </row>
    <row r="629">
      <c r="J629" s="135"/>
      <c r="K629" s="135"/>
      <c r="L629" s="135"/>
      <c r="N629" s="189"/>
    </row>
    <row r="630">
      <c r="J630" s="135"/>
      <c r="K630" s="135"/>
      <c r="L630" s="135"/>
      <c r="N630" s="189"/>
    </row>
    <row r="631">
      <c r="J631" s="135"/>
      <c r="K631" s="135"/>
      <c r="L631" s="135"/>
      <c r="N631" s="189"/>
    </row>
    <row r="632">
      <c r="J632" s="135"/>
      <c r="K632" s="135"/>
      <c r="L632" s="135"/>
      <c r="N632" s="189"/>
    </row>
    <row r="633">
      <c r="J633" s="135"/>
      <c r="K633" s="135"/>
      <c r="L633" s="135"/>
      <c r="N633" s="189"/>
    </row>
    <row r="634">
      <c r="J634" s="135"/>
      <c r="K634" s="135"/>
      <c r="L634" s="135"/>
      <c r="N634" s="189"/>
    </row>
    <row r="635">
      <c r="J635" s="135"/>
      <c r="K635" s="135"/>
      <c r="L635" s="135"/>
      <c r="N635" s="189"/>
    </row>
    <row r="636">
      <c r="J636" s="135"/>
      <c r="K636" s="135"/>
      <c r="L636" s="135"/>
      <c r="N636" s="189"/>
    </row>
    <row r="637">
      <c r="J637" s="135"/>
      <c r="K637" s="135"/>
      <c r="L637" s="135"/>
      <c r="N637" s="189"/>
    </row>
    <row r="638">
      <c r="J638" s="135"/>
      <c r="K638" s="135"/>
      <c r="L638" s="135"/>
      <c r="N638" s="189"/>
    </row>
    <row r="639">
      <c r="J639" s="135"/>
      <c r="K639" s="135"/>
      <c r="L639" s="135"/>
      <c r="N639" s="189"/>
    </row>
    <row r="640">
      <c r="J640" s="135"/>
      <c r="K640" s="135"/>
      <c r="L640" s="135"/>
      <c r="N640" s="189"/>
    </row>
    <row r="641">
      <c r="J641" s="135"/>
      <c r="K641" s="135"/>
      <c r="L641" s="135"/>
      <c r="N641" s="189"/>
    </row>
    <row r="642">
      <c r="J642" s="135"/>
      <c r="K642" s="135"/>
      <c r="L642" s="135"/>
      <c r="N642" s="189"/>
    </row>
    <row r="643">
      <c r="J643" s="135"/>
      <c r="K643" s="135"/>
      <c r="L643" s="135"/>
      <c r="N643" s="189"/>
    </row>
    <row r="644">
      <c r="J644" s="135"/>
      <c r="K644" s="135"/>
      <c r="L644" s="135"/>
      <c r="N644" s="189"/>
    </row>
    <row r="645">
      <c r="J645" s="135"/>
      <c r="K645" s="135"/>
      <c r="L645" s="135"/>
      <c r="N645" s="189"/>
    </row>
    <row r="646">
      <c r="J646" s="135"/>
      <c r="K646" s="135"/>
      <c r="L646" s="135"/>
      <c r="N646" s="189"/>
    </row>
    <row r="647">
      <c r="J647" s="135"/>
      <c r="K647" s="135"/>
      <c r="L647" s="135"/>
      <c r="N647" s="189"/>
    </row>
    <row r="648">
      <c r="J648" s="135"/>
      <c r="K648" s="135"/>
      <c r="L648" s="135"/>
      <c r="N648" s="189"/>
    </row>
    <row r="649">
      <c r="J649" s="135"/>
      <c r="K649" s="135"/>
      <c r="L649" s="135"/>
      <c r="N649" s="189"/>
    </row>
    <row r="650">
      <c r="J650" s="135"/>
      <c r="K650" s="135"/>
      <c r="L650" s="135"/>
      <c r="N650" s="189"/>
    </row>
    <row r="651">
      <c r="J651" s="135"/>
      <c r="K651" s="135"/>
      <c r="L651" s="135"/>
      <c r="N651" s="189"/>
    </row>
    <row r="652">
      <c r="J652" s="135"/>
      <c r="K652" s="135"/>
      <c r="L652" s="135"/>
      <c r="N652" s="189"/>
    </row>
    <row r="653">
      <c r="J653" s="135"/>
      <c r="K653" s="135"/>
      <c r="L653" s="135"/>
      <c r="N653" s="189"/>
    </row>
    <row r="654">
      <c r="J654" s="135"/>
      <c r="K654" s="135"/>
      <c r="L654" s="135"/>
      <c r="N654" s="189"/>
    </row>
    <row r="655">
      <c r="J655" s="135"/>
      <c r="K655" s="135"/>
      <c r="L655" s="135"/>
      <c r="N655" s="189"/>
    </row>
    <row r="656">
      <c r="J656" s="135"/>
      <c r="K656" s="135"/>
      <c r="L656" s="135"/>
      <c r="N656" s="189"/>
    </row>
    <row r="657">
      <c r="J657" s="135"/>
      <c r="K657" s="135"/>
      <c r="L657" s="135"/>
      <c r="N657" s="189"/>
    </row>
    <row r="658">
      <c r="J658" s="135"/>
      <c r="K658" s="135"/>
      <c r="L658" s="135"/>
      <c r="N658" s="189"/>
    </row>
    <row r="659">
      <c r="J659" s="135"/>
      <c r="K659" s="135"/>
      <c r="L659" s="135"/>
      <c r="N659" s="189"/>
    </row>
    <row r="660">
      <c r="J660" s="135"/>
      <c r="K660" s="135"/>
      <c r="L660" s="135"/>
      <c r="N660" s="189"/>
    </row>
    <row r="661">
      <c r="J661" s="135"/>
      <c r="K661" s="135"/>
      <c r="L661" s="135"/>
      <c r="N661" s="189"/>
    </row>
    <row r="662">
      <c r="J662" s="135"/>
      <c r="K662" s="135"/>
      <c r="L662" s="135"/>
      <c r="N662" s="189"/>
    </row>
    <row r="663">
      <c r="J663" s="135"/>
      <c r="K663" s="135"/>
      <c r="L663" s="135"/>
      <c r="N663" s="189"/>
    </row>
    <row r="664">
      <c r="J664" s="135"/>
      <c r="K664" s="135"/>
      <c r="L664" s="135"/>
      <c r="N664" s="189"/>
    </row>
    <row r="665">
      <c r="J665" s="135"/>
      <c r="K665" s="135"/>
      <c r="L665" s="135"/>
      <c r="N665" s="189"/>
    </row>
    <row r="666">
      <c r="J666" s="135"/>
      <c r="K666" s="135"/>
      <c r="L666" s="135"/>
      <c r="N666" s="189"/>
    </row>
    <row r="667">
      <c r="J667" s="135"/>
      <c r="K667" s="135"/>
      <c r="L667" s="135"/>
      <c r="N667" s="189"/>
    </row>
    <row r="668">
      <c r="J668" s="135"/>
      <c r="K668" s="135"/>
      <c r="L668" s="135"/>
      <c r="N668" s="189"/>
    </row>
    <row r="669">
      <c r="J669" s="135"/>
      <c r="K669" s="135"/>
      <c r="L669" s="135"/>
      <c r="N669" s="189"/>
    </row>
    <row r="670">
      <c r="J670" s="135"/>
      <c r="K670" s="135"/>
      <c r="L670" s="135"/>
      <c r="N670" s="189"/>
    </row>
    <row r="671">
      <c r="J671" s="135"/>
      <c r="K671" s="135"/>
      <c r="L671" s="135"/>
      <c r="N671" s="189"/>
    </row>
    <row r="672">
      <c r="J672" s="135"/>
      <c r="K672" s="135"/>
      <c r="L672" s="135"/>
      <c r="N672" s="189"/>
    </row>
    <row r="673">
      <c r="J673" s="135"/>
      <c r="K673" s="135"/>
      <c r="L673" s="135"/>
      <c r="N673" s="189"/>
    </row>
    <row r="674">
      <c r="J674" s="135"/>
      <c r="K674" s="135"/>
      <c r="L674" s="135"/>
      <c r="N674" s="189"/>
    </row>
    <row r="675">
      <c r="J675" s="135"/>
      <c r="K675" s="135"/>
      <c r="L675" s="135"/>
      <c r="N675" s="189"/>
    </row>
    <row r="676">
      <c r="J676" s="135"/>
      <c r="K676" s="135"/>
      <c r="L676" s="135"/>
      <c r="N676" s="189"/>
    </row>
    <row r="677">
      <c r="J677" s="135"/>
      <c r="K677" s="135"/>
      <c r="L677" s="135"/>
      <c r="N677" s="189"/>
    </row>
    <row r="678">
      <c r="J678" s="135"/>
      <c r="K678" s="135"/>
      <c r="L678" s="135"/>
      <c r="N678" s="189"/>
    </row>
    <row r="679">
      <c r="J679" s="135"/>
      <c r="K679" s="135"/>
      <c r="L679" s="135"/>
      <c r="N679" s="189"/>
    </row>
    <row r="680">
      <c r="J680" s="135"/>
      <c r="K680" s="135"/>
      <c r="L680" s="135"/>
      <c r="N680" s="189"/>
    </row>
    <row r="681">
      <c r="J681" s="135"/>
      <c r="K681" s="135"/>
      <c r="L681" s="135"/>
      <c r="N681" s="189"/>
    </row>
    <row r="682">
      <c r="J682" s="135"/>
      <c r="K682" s="135"/>
      <c r="L682" s="135"/>
      <c r="N682" s="189"/>
    </row>
    <row r="683">
      <c r="J683" s="135"/>
      <c r="K683" s="135"/>
      <c r="L683" s="135"/>
      <c r="N683" s="189"/>
    </row>
    <row r="684">
      <c r="J684" s="135"/>
      <c r="K684" s="135"/>
      <c r="L684" s="135"/>
      <c r="N684" s="189"/>
    </row>
    <row r="685">
      <c r="J685" s="135"/>
      <c r="K685" s="135"/>
      <c r="L685" s="135"/>
      <c r="N685" s="189"/>
    </row>
    <row r="686">
      <c r="J686" s="135"/>
      <c r="K686" s="135"/>
      <c r="L686" s="135"/>
      <c r="N686" s="189"/>
    </row>
    <row r="687">
      <c r="J687" s="135"/>
      <c r="K687" s="135"/>
      <c r="L687" s="135"/>
      <c r="N687" s="189"/>
    </row>
    <row r="688">
      <c r="J688" s="135"/>
      <c r="K688" s="135"/>
      <c r="L688" s="135"/>
      <c r="N688" s="189"/>
    </row>
    <row r="689">
      <c r="J689" s="135"/>
      <c r="K689" s="135"/>
      <c r="L689" s="135"/>
      <c r="N689" s="189"/>
    </row>
    <row r="690">
      <c r="J690" s="135"/>
      <c r="K690" s="135"/>
      <c r="L690" s="135"/>
      <c r="N690" s="189"/>
    </row>
    <row r="691">
      <c r="J691" s="135"/>
      <c r="K691" s="135"/>
      <c r="L691" s="135"/>
      <c r="N691" s="189"/>
    </row>
    <row r="692">
      <c r="J692" s="135"/>
      <c r="K692" s="135"/>
      <c r="L692" s="135"/>
      <c r="N692" s="189"/>
    </row>
    <row r="693">
      <c r="J693" s="135"/>
      <c r="K693" s="135"/>
      <c r="L693" s="135"/>
      <c r="N693" s="189"/>
    </row>
    <row r="694">
      <c r="J694" s="135"/>
      <c r="K694" s="135"/>
      <c r="L694" s="135"/>
      <c r="N694" s="189"/>
    </row>
    <row r="695">
      <c r="J695" s="135"/>
      <c r="K695" s="135"/>
      <c r="L695" s="135"/>
      <c r="N695" s="189"/>
    </row>
    <row r="696">
      <c r="J696" s="135"/>
      <c r="K696" s="135"/>
      <c r="L696" s="135"/>
      <c r="N696" s="189"/>
    </row>
    <row r="697">
      <c r="J697" s="135"/>
      <c r="K697" s="135"/>
      <c r="L697" s="135"/>
      <c r="N697" s="189"/>
    </row>
    <row r="698">
      <c r="J698" s="135"/>
      <c r="K698" s="135"/>
      <c r="L698" s="135"/>
      <c r="N698" s="189"/>
    </row>
    <row r="699">
      <c r="J699" s="135"/>
      <c r="K699" s="135"/>
      <c r="L699" s="135"/>
      <c r="N699" s="189"/>
    </row>
    <row r="700">
      <c r="J700" s="135"/>
      <c r="K700" s="135"/>
      <c r="L700" s="135"/>
      <c r="N700" s="189"/>
    </row>
    <row r="701">
      <c r="J701" s="135"/>
      <c r="K701" s="135"/>
      <c r="L701" s="135"/>
      <c r="N701" s="189"/>
    </row>
    <row r="702">
      <c r="J702" s="135"/>
      <c r="K702" s="135"/>
      <c r="L702" s="135"/>
      <c r="N702" s="189"/>
    </row>
    <row r="703">
      <c r="J703" s="135"/>
      <c r="K703" s="135"/>
      <c r="L703" s="135"/>
      <c r="N703" s="189"/>
    </row>
    <row r="704">
      <c r="J704" s="135"/>
      <c r="K704" s="135"/>
      <c r="L704" s="135"/>
      <c r="N704" s="189"/>
    </row>
    <row r="705">
      <c r="J705" s="135"/>
      <c r="K705" s="135"/>
      <c r="L705" s="135"/>
      <c r="N705" s="189"/>
    </row>
    <row r="706">
      <c r="J706" s="135"/>
      <c r="K706" s="135"/>
      <c r="L706" s="135"/>
      <c r="N706" s="189"/>
    </row>
    <row r="707">
      <c r="J707" s="135"/>
      <c r="K707" s="135"/>
      <c r="L707" s="135"/>
      <c r="N707" s="189"/>
    </row>
    <row r="708">
      <c r="J708" s="135"/>
      <c r="K708" s="135"/>
      <c r="L708" s="135"/>
      <c r="N708" s="189"/>
    </row>
    <row r="709">
      <c r="J709" s="135"/>
      <c r="K709" s="135"/>
      <c r="L709" s="135"/>
      <c r="N709" s="189"/>
    </row>
    <row r="710">
      <c r="J710" s="135"/>
      <c r="K710" s="135"/>
      <c r="L710" s="135"/>
      <c r="N710" s="189"/>
    </row>
    <row r="711">
      <c r="J711" s="135"/>
      <c r="K711" s="135"/>
      <c r="L711" s="135"/>
      <c r="N711" s="189"/>
    </row>
    <row r="712">
      <c r="J712" s="135"/>
      <c r="K712" s="135"/>
      <c r="L712" s="135"/>
      <c r="N712" s="189"/>
    </row>
    <row r="713">
      <c r="J713" s="135"/>
      <c r="K713" s="135"/>
      <c r="L713" s="135"/>
      <c r="N713" s="189"/>
    </row>
    <row r="714">
      <c r="J714" s="135"/>
      <c r="K714" s="135"/>
      <c r="L714" s="135"/>
      <c r="N714" s="189"/>
    </row>
    <row r="715">
      <c r="J715" s="135"/>
      <c r="K715" s="135"/>
      <c r="L715" s="135"/>
      <c r="N715" s="189"/>
    </row>
    <row r="716">
      <c r="J716" s="135"/>
      <c r="K716" s="135"/>
      <c r="L716" s="135"/>
      <c r="N716" s="189"/>
    </row>
    <row r="717">
      <c r="J717" s="135"/>
      <c r="K717" s="135"/>
      <c r="L717" s="135"/>
      <c r="N717" s="189"/>
    </row>
    <row r="718">
      <c r="J718" s="135"/>
      <c r="K718" s="135"/>
      <c r="L718" s="135"/>
      <c r="N718" s="189"/>
    </row>
    <row r="719">
      <c r="J719" s="135"/>
      <c r="K719" s="135"/>
      <c r="L719" s="135"/>
      <c r="N719" s="189"/>
    </row>
    <row r="720">
      <c r="J720" s="135"/>
      <c r="K720" s="135"/>
      <c r="L720" s="135"/>
      <c r="N720" s="189"/>
    </row>
    <row r="721">
      <c r="J721" s="135"/>
      <c r="K721" s="135"/>
      <c r="L721" s="135"/>
      <c r="N721" s="189"/>
    </row>
    <row r="722">
      <c r="J722" s="135"/>
      <c r="K722" s="135"/>
      <c r="L722" s="135"/>
      <c r="N722" s="189"/>
    </row>
    <row r="723">
      <c r="J723" s="135"/>
      <c r="K723" s="135"/>
      <c r="L723" s="135"/>
      <c r="N723" s="189"/>
    </row>
    <row r="724">
      <c r="J724" s="135"/>
      <c r="K724" s="135"/>
      <c r="L724" s="135"/>
      <c r="N724" s="189"/>
    </row>
    <row r="725">
      <c r="J725" s="135"/>
      <c r="K725" s="135"/>
      <c r="L725" s="135"/>
      <c r="N725" s="189"/>
    </row>
    <row r="726">
      <c r="J726" s="135"/>
      <c r="K726" s="135"/>
      <c r="L726" s="135"/>
      <c r="N726" s="189"/>
    </row>
    <row r="727">
      <c r="J727" s="135"/>
      <c r="K727" s="135"/>
      <c r="L727" s="135"/>
      <c r="N727" s="189"/>
    </row>
    <row r="728">
      <c r="J728" s="135"/>
      <c r="K728" s="135"/>
      <c r="L728" s="135"/>
      <c r="N728" s="189"/>
    </row>
    <row r="729">
      <c r="J729" s="135"/>
      <c r="K729" s="135"/>
      <c r="L729" s="135"/>
      <c r="N729" s="189"/>
    </row>
    <row r="730">
      <c r="J730" s="135"/>
      <c r="K730" s="135"/>
      <c r="L730" s="135"/>
      <c r="N730" s="189"/>
    </row>
    <row r="731">
      <c r="J731" s="135"/>
      <c r="K731" s="135"/>
      <c r="L731" s="135"/>
      <c r="N731" s="189"/>
    </row>
    <row r="732">
      <c r="J732" s="135"/>
      <c r="K732" s="135"/>
      <c r="L732" s="135"/>
      <c r="N732" s="189"/>
    </row>
    <row r="733">
      <c r="J733" s="135"/>
      <c r="K733" s="135"/>
      <c r="L733" s="135"/>
      <c r="N733" s="189"/>
    </row>
    <row r="734">
      <c r="J734" s="135"/>
      <c r="K734" s="135"/>
      <c r="L734" s="135"/>
      <c r="N734" s="189"/>
    </row>
    <row r="735">
      <c r="J735" s="135"/>
      <c r="K735" s="135"/>
      <c r="L735" s="135"/>
      <c r="N735" s="189"/>
    </row>
    <row r="736">
      <c r="J736" s="135"/>
      <c r="K736" s="135"/>
      <c r="L736" s="135"/>
      <c r="N736" s="189"/>
    </row>
    <row r="737">
      <c r="J737" s="135"/>
      <c r="K737" s="135"/>
      <c r="L737" s="135"/>
      <c r="N737" s="189"/>
    </row>
    <row r="738">
      <c r="J738" s="135"/>
      <c r="K738" s="135"/>
      <c r="L738" s="135"/>
      <c r="N738" s="189"/>
    </row>
    <row r="739">
      <c r="J739" s="135"/>
      <c r="K739" s="135"/>
      <c r="L739" s="135"/>
      <c r="N739" s="189"/>
    </row>
    <row r="740">
      <c r="J740" s="135"/>
      <c r="K740" s="135"/>
      <c r="L740" s="135"/>
      <c r="N740" s="189"/>
    </row>
    <row r="741">
      <c r="J741" s="135"/>
      <c r="K741" s="135"/>
      <c r="L741" s="135"/>
      <c r="N741" s="189"/>
    </row>
    <row r="742">
      <c r="J742" s="135"/>
      <c r="K742" s="135"/>
      <c r="L742" s="135"/>
      <c r="N742" s="189"/>
    </row>
    <row r="743">
      <c r="J743" s="135"/>
      <c r="K743" s="135"/>
      <c r="L743" s="135"/>
      <c r="N743" s="189"/>
    </row>
    <row r="744">
      <c r="J744" s="135"/>
      <c r="K744" s="135"/>
      <c r="L744" s="135"/>
      <c r="N744" s="189"/>
    </row>
    <row r="745">
      <c r="J745" s="135"/>
      <c r="K745" s="135"/>
      <c r="L745" s="135"/>
      <c r="N745" s="189"/>
    </row>
    <row r="746">
      <c r="J746" s="135"/>
      <c r="K746" s="135"/>
      <c r="L746" s="135"/>
      <c r="N746" s="189"/>
    </row>
    <row r="747">
      <c r="J747" s="135"/>
      <c r="K747" s="135"/>
      <c r="L747" s="135"/>
      <c r="N747" s="189"/>
    </row>
    <row r="748">
      <c r="J748" s="135"/>
      <c r="K748" s="135"/>
      <c r="L748" s="135"/>
      <c r="N748" s="189"/>
    </row>
    <row r="749">
      <c r="J749" s="135"/>
      <c r="K749" s="135"/>
      <c r="L749" s="135"/>
      <c r="N749" s="189"/>
    </row>
    <row r="750">
      <c r="J750" s="135"/>
      <c r="K750" s="135"/>
      <c r="L750" s="135"/>
      <c r="N750" s="189"/>
    </row>
    <row r="751">
      <c r="J751" s="135"/>
      <c r="K751" s="135"/>
      <c r="L751" s="135"/>
      <c r="N751" s="189"/>
    </row>
    <row r="752">
      <c r="J752" s="135"/>
      <c r="K752" s="135"/>
      <c r="L752" s="135"/>
      <c r="N752" s="189"/>
    </row>
    <row r="753">
      <c r="J753" s="135"/>
      <c r="K753" s="135"/>
      <c r="L753" s="135"/>
      <c r="N753" s="189"/>
    </row>
    <row r="754">
      <c r="J754" s="135"/>
      <c r="K754" s="135"/>
      <c r="L754" s="135"/>
      <c r="N754" s="189"/>
    </row>
    <row r="755">
      <c r="J755" s="135"/>
      <c r="K755" s="135"/>
      <c r="L755" s="135"/>
      <c r="N755" s="189"/>
    </row>
    <row r="756">
      <c r="J756" s="135"/>
      <c r="K756" s="135"/>
      <c r="L756" s="135"/>
      <c r="N756" s="189"/>
    </row>
    <row r="757">
      <c r="J757" s="135"/>
      <c r="K757" s="135"/>
      <c r="L757" s="135"/>
      <c r="N757" s="189"/>
    </row>
    <row r="758">
      <c r="J758" s="135"/>
      <c r="K758" s="135"/>
      <c r="L758" s="135"/>
      <c r="N758" s="189"/>
    </row>
    <row r="759">
      <c r="J759" s="135"/>
      <c r="K759" s="135"/>
      <c r="L759" s="135"/>
      <c r="N759" s="189"/>
    </row>
    <row r="760">
      <c r="J760" s="135"/>
      <c r="K760" s="135"/>
      <c r="L760" s="135"/>
      <c r="N760" s="189"/>
    </row>
    <row r="761">
      <c r="J761" s="135"/>
      <c r="K761" s="135"/>
      <c r="L761" s="135"/>
      <c r="N761" s="189"/>
    </row>
    <row r="762">
      <c r="J762" s="135"/>
      <c r="K762" s="135"/>
      <c r="L762" s="135"/>
      <c r="N762" s="189"/>
    </row>
    <row r="763">
      <c r="J763" s="135"/>
      <c r="K763" s="135"/>
      <c r="L763" s="135"/>
      <c r="N763" s="189"/>
    </row>
    <row r="764">
      <c r="J764" s="135"/>
      <c r="K764" s="135"/>
      <c r="L764" s="135"/>
      <c r="N764" s="189"/>
    </row>
    <row r="765">
      <c r="J765" s="135"/>
      <c r="K765" s="135"/>
      <c r="L765" s="135"/>
      <c r="N765" s="189"/>
    </row>
    <row r="766">
      <c r="J766" s="135"/>
      <c r="K766" s="135"/>
      <c r="L766" s="135"/>
      <c r="N766" s="189"/>
    </row>
    <row r="767">
      <c r="J767" s="135"/>
      <c r="K767" s="135"/>
      <c r="L767" s="135"/>
      <c r="N767" s="189"/>
    </row>
    <row r="768">
      <c r="J768" s="135"/>
      <c r="K768" s="135"/>
      <c r="L768" s="135"/>
      <c r="N768" s="189"/>
    </row>
    <row r="769">
      <c r="J769" s="135"/>
      <c r="K769" s="135"/>
      <c r="L769" s="135"/>
      <c r="N769" s="189"/>
    </row>
    <row r="770">
      <c r="J770" s="135"/>
      <c r="K770" s="135"/>
      <c r="L770" s="135"/>
      <c r="N770" s="189"/>
    </row>
    <row r="771">
      <c r="J771" s="135"/>
      <c r="K771" s="135"/>
      <c r="L771" s="135"/>
      <c r="N771" s="189"/>
    </row>
    <row r="772">
      <c r="J772" s="135"/>
      <c r="K772" s="135"/>
      <c r="L772" s="135"/>
      <c r="N772" s="189"/>
    </row>
    <row r="773">
      <c r="J773" s="135"/>
      <c r="K773" s="135"/>
      <c r="L773" s="135"/>
      <c r="N773" s="189"/>
    </row>
    <row r="774">
      <c r="J774" s="135"/>
      <c r="K774" s="135"/>
      <c r="L774" s="135"/>
      <c r="N774" s="189"/>
    </row>
    <row r="775">
      <c r="J775" s="135"/>
      <c r="K775" s="135"/>
      <c r="L775" s="135"/>
      <c r="N775" s="189"/>
    </row>
    <row r="776">
      <c r="J776" s="135"/>
      <c r="K776" s="135"/>
      <c r="L776" s="135"/>
      <c r="N776" s="189"/>
    </row>
    <row r="777">
      <c r="J777" s="135"/>
      <c r="K777" s="135"/>
      <c r="L777" s="135"/>
      <c r="N777" s="189"/>
    </row>
    <row r="778">
      <c r="J778" s="135"/>
      <c r="K778" s="135"/>
      <c r="L778" s="135"/>
      <c r="N778" s="189"/>
    </row>
    <row r="779">
      <c r="J779" s="135"/>
      <c r="K779" s="135"/>
      <c r="L779" s="135"/>
      <c r="N779" s="189"/>
    </row>
    <row r="780">
      <c r="J780" s="135"/>
      <c r="K780" s="135"/>
      <c r="L780" s="135"/>
      <c r="N780" s="189"/>
    </row>
    <row r="781">
      <c r="J781" s="135"/>
      <c r="K781" s="135"/>
      <c r="L781" s="135"/>
      <c r="N781" s="189"/>
    </row>
    <row r="782">
      <c r="J782" s="135"/>
      <c r="K782" s="135"/>
      <c r="L782" s="135"/>
      <c r="N782" s="189"/>
    </row>
    <row r="783">
      <c r="J783" s="135"/>
      <c r="K783" s="135"/>
      <c r="L783" s="135"/>
      <c r="N783" s="189"/>
    </row>
    <row r="784">
      <c r="J784" s="135"/>
      <c r="K784" s="135"/>
      <c r="L784" s="135"/>
      <c r="N784" s="189"/>
    </row>
    <row r="785">
      <c r="J785" s="135"/>
      <c r="K785" s="135"/>
      <c r="L785" s="135"/>
      <c r="N785" s="189"/>
    </row>
    <row r="786">
      <c r="J786" s="135"/>
      <c r="K786" s="135"/>
      <c r="L786" s="135"/>
      <c r="N786" s="189"/>
    </row>
    <row r="787">
      <c r="J787" s="135"/>
      <c r="K787" s="135"/>
      <c r="L787" s="135"/>
      <c r="N787" s="189"/>
    </row>
    <row r="788">
      <c r="J788" s="135"/>
      <c r="K788" s="135"/>
      <c r="L788" s="135"/>
      <c r="N788" s="189"/>
    </row>
    <row r="789">
      <c r="J789" s="135"/>
      <c r="K789" s="135"/>
      <c r="L789" s="135"/>
      <c r="N789" s="189"/>
    </row>
    <row r="790">
      <c r="J790" s="135"/>
      <c r="K790" s="135"/>
      <c r="L790" s="135"/>
      <c r="N790" s="189"/>
    </row>
    <row r="791">
      <c r="J791" s="135"/>
      <c r="K791" s="135"/>
      <c r="L791" s="135"/>
      <c r="N791" s="189"/>
    </row>
    <row r="792">
      <c r="J792" s="135"/>
      <c r="K792" s="135"/>
      <c r="L792" s="135"/>
      <c r="N792" s="189"/>
    </row>
    <row r="793">
      <c r="J793" s="135"/>
      <c r="K793" s="135"/>
      <c r="L793" s="135"/>
      <c r="N793" s="189"/>
    </row>
    <row r="794">
      <c r="J794" s="135"/>
      <c r="K794" s="135"/>
      <c r="L794" s="135"/>
      <c r="N794" s="189"/>
    </row>
    <row r="795">
      <c r="J795" s="135"/>
      <c r="K795" s="135"/>
      <c r="L795" s="135"/>
      <c r="N795" s="189"/>
    </row>
    <row r="796">
      <c r="J796" s="135"/>
      <c r="K796" s="135"/>
      <c r="L796" s="135"/>
      <c r="N796" s="189"/>
    </row>
    <row r="797">
      <c r="J797" s="135"/>
      <c r="K797" s="135"/>
      <c r="L797" s="135"/>
      <c r="N797" s="189"/>
    </row>
    <row r="798">
      <c r="J798" s="135"/>
      <c r="K798" s="135"/>
      <c r="L798" s="135"/>
      <c r="N798" s="189"/>
    </row>
    <row r="799">
      <c r="J799" s="135"/>
      <c r="K799" s="135"/>
      <c r="L799" s="135"/>
      <c r="N799" s="189"/>
    </row>
    <row r="800">
      <c r="J800" s="135"/>
      <c r="K800" s="135"/>
      <c r="L800" s="135"/>
      <c r="N800" s="189"/>
    </row>
    <row r="801">
      <c r="J801" s="135"/>
      <c r="K801" s="135"/>
      <c r="L801" s="135"/>
      <c r="N801" s="189"/>
    </row>
    <row r="802">
      <c r="J802" s="135"/>
      <c r="K802" s="135"/>
      <c r="L802" s="135"/>
      <c r="N802" s="189"/>
    </row>
    <row r="803">
      <c r="J803" s="135"/>
      <c r="K803" s="135"/>
      <c r="L803" s="135"/>
      <c r="N803" s="189"/>
    </row>
    <row r="804">
      <c r="J804" s="135"/>
      <c r="K804" s="135"/>
      <c r="L804" s="135"/>
      <c r="N804" s="189"/>
    </row>
    <row r="805">
      <c r="J805" s="135"/>
      <c r="K805" s="135"/>
      <c r="L805" s="135"/>
      <c r="N805" s="189"/>
    </row>
    <row r="806">
      <c r="J806" s="135"/>
      <c r="K806" s="135"/>
      <c r="L806" s="135"/>
      <c r="N806" s="189"/>
    </row>
    <row r="807">
      <c r="J807" s="135"/>
      <c r="K807" s="135"/>
      <c r="L807" s="135"/>
      <c r="N807" s="189"/>
    </row>
    <row r="808">
      <c r="J808" s="135"/>
      <c r="K808" s="135"/>
      <c r="L808" s="135"/>
      <c r="N808" s="189"/>
    </row>
    <row r="809">
      <c r="J809" s="135"/>
      <c r="K809" s="135"/>
      <c r="L809" s="135"/>
      <c r="N809" s="189"/>
    </row>
    <row r="810">
      <c r="J810" s="135"/>
      <c r="K810" s="135"/>
      <c r="L810" s="135"/>
      <c r="N810" s="189"/>
    </row>
    <row r="811">
      <c r="J811" s="135"/>
      <c r="K811" s="135"/>
      <c r="L811" s="135"/>
      <c r="N811" s="189"/>
    </row>
    <row r="812">
      <c r="J812" s="135"/>
      <c r="K812" s="135"/>
      <c r="L812" s="135"/>
      <c r="N812" s="189"/>
    </row>
    <row r="813">
      <c r="J813" s="135"/>
      <c r="K813" s="135"/>
      <c r="L813" s="135"/>
      <c r="N813" s="189"/>
    </row>
    <row r="814">
      <c r="J814" s="135"/>
      <c r="K814" s="135"/>
      <c r="L814" s="135"/>
      <c r="N814" s="189"/>
    </row>
    <row r="815">
      <c r="J815" s="135"/>
      <c r="K815" s="135"/>
      <c r="L815" s="135"/>
      <c r="N815" s="189"/>
    </row>
    <row r="816">
      <c r="J816" s="135"/>
      <c r="K816" s="135"/>
      <c r="L816" s="135"/>
      <c r="N816" s="189"/>
    </row>
    <row r="817">
      <c r="J817" s="135"/>
      <c r="K817" s="135"/>
      <c r="L817" s="135"/>
      <c r="N817" s="189"/>
    </row>
    <row r="818">
      <c r="J818" s="135"/>
      <c r="K818" s="135"/>
      <c r="L818" s="135"/>
      <c r="N818" s="189"/>
    </row>
    <row r="819">
      <c r="J819" s="135"/>
      <c r="K819" s="135"/>
      <c r="L819" s="135"/>
      <c r="N819" s="189"/>
    </row>
    <row r="820">
      <c r="J820" s="135"/>
      <c r="K820" s="135"/>
      <c r="L820" s="135"/>
      <c r="N820" s="189"/>
    </row>
    <row r="821">
      <c r="J821" s="135"/>
      <c r="K821" s="135"/>
      <c r="L821" s="135"/>
      <c r="N821" s="189"/>
    </row>
    <row r="822">
      <c r="J822" s="135"/>
      <c r="K822" s="135"/>
      <c r="L822" s="135"/>
      <c r="N822" s="189"/>
    </row>
    <row r="823">
      <c r="J823" s="135"/>
      <c r="K823" s="135"/>
      <c r="L823" s="135"/>
      <c r="N823" s="189"/>
    </row>
    <row r="824">
      <c r="J824" s="135"/>
      <c r="K824" s="135"/>
      <c r="L824" s="135"/>
      <c r="N824" s="189"/>
    </row>
    <row r="825">
      <c r="J825" s="135"/>
      <c r="K825" s="135"/>
      <c r="L825" s="135"/>
      <c r="N825" s="189"/>
    </row>
    <row r="826">
      <c r="J826" s="135"/>
      <c r="K826" s="135"/>
      <c r="L826" s="135"/>
      <c r="N826" s="189"/>
    </row>
    <row r="827">
      <c r="J827" s="135"/>
      <c r="K827" s="135"/>
      <c r="L827" s="135"/>
      <c r="N827" s="189"/>
    </row>
    <row r="828">
      <c r="J828" s="135"/>
      <c r="K828" s="135"/>
      <c r="L828" s="135"/>
      <c r="N828" s="189"/>
    </row>
    <row r="829">
      <c r="J829" s="135"/>
      <c r="K829" s="135"/>
      <c r="L829" s="135"/>
      <c r="N829" s="189"/>
    </row>
    <row r="830">
      <c r="J830" s="135"/>
      <c r="K830" s="135"/>
      <c r="L830" s="135"/>
      <c r="N830" s="189"/>
    </row>
    <row r="831">
      <c r="J831" s="135"/>
      <c r="K831" s="135"/>
      <c r="L831" s="135"/>
      <c r="N831" s="189"/>
    </row>
    <row r="832">
      <c r="J832" s="135"/>
      <c r="K832" s="135"/>
      <c r="L832" s="135"/>
      <c r="N832" s="189"/>
    </row>
    <row r="833">
      <c r="J833" s="135"/>
      <c r="K833" s="135"/>
      <c r="L833" s="135"/>
      <c r="N833" s="189"/>
    </row>
    <row r="834">
      <c r="J834" s="135"/>
      <c r="K834" s="135"/>
      <c r="L834" s="135"/>
      <c r="N834" s="189"/>
    </row>
    <row r="835">
      <c r="J835" s="135"/>
      <c r="K835" s="135"/>
      <c r="L835" s="135"/>
      <c r="N835" s="189"/>
    </row>
    <row r="836">
      <c r="J836" s="135"/>
      <c r="K836" s="135"/>
      <c r="L836" s="135"/>
      <c r="N836" s="189"/>
    </row>
    <row r="837">
      <c r="J837" s="135"/>
      <c r="K837" s="135"/>
      <c r="L837" s="135"/>
      <c r="N837" s="189"/>
    </row>
    <row r="838">
      <c r="J838" s="135"/>
      <c r="K838" s="135"/>
      <c r="L838" s="135"/>
      <c r="N838" s="189"/>
    </row>
    <row r="839">
      <c r="J839" s="135"/>
      <c r="K839" s="135"/>
      <c r="L839" s="135"/>
      <c r="N839" s="189"/>
    </row>
    <row r="840">
      <c r="J840" s="135"/>
      <c r="K840" s="135"/>
      <c r="L840" s="135"/>
      <c r="N840" s="189"/>
    </row>
    <row r="841">
      <c r="J841" s="135"/>
      <c r="K841" s="135"/>
      <c r="L841" s="135"/>
      <c r="N841" s="189"/>
    </row>
    <row r="842">
      <c r="J842" s="135"/>
      <c r="K842" s="135"/>
      <c r="L842" s="135"/>
      <c r="N842" s="189"/>
    </row>
    <row r="843">
      <c r="J843" s="135"/>
      <c r="K843" s="135"/>
      <c r="L843" s="135"/>
      <c r="N843" s="189"/>
    </row>
    <row r="844">
      <c r="J844" s="135"/>
      <c r="K844" s="135"/>
      <c r="L844" s="135"/>
      <c r="N844" s="189"/>
    </row>
    <row r="845">
      <c r="J845" s="135"/>
      <c r="K845" s="135"/>
      <c r="L845" s="135"/>
      <c r="N845" s="189"/>
    </row>
    <row r="846">
      <c r="J846" s="135"/>
      <c r="K846" s="135"/>
      <c r="L846" s="135"/>
      <c r="N846" s="189"/>
    </row>
    <row r="847">
      <c r="J847" s="135"/>
      <c r="K847" s="135"/>
      <c r="L847" s="135"/>
      <c r="N847" s="189"/>
    </row>
    <row r="848">
      <c r="J848" s="135"/>
      <c r="K848" s="135"/>
      <c r="L848" s="135"/>
      <c r="N848" s="189"/>
    </row>
    <row r="849">
      <c r="J849" s="135"/>
      <c r="K849" s="135"/>
      <c r="L849" s="135"/>
      <c r="N849" s="189"/>
    </row>
    <row r="850">
      <c r="J850" s="135"/>
      <c r="K850" s="135"/>
      <c r="L850" s="135"/>
      <c r="N850" s="189"/>
    </row>
    <row r="851">
      <c r="J851" s="135"/>
      <c r="K851" s="135"/>
      <c r="L851" s="135"/>
      <c r="N851" s="189"/>
    </row>
    <row r="852">
      <c r="J852" s="135"/>
      <c r="K852" s="135"/>
      <c r="L852" s="135"/>
      <c r="N852" s="189"/>
    </row>
    <row r="853">
      <c r="J853" s="135"/>
      <c r="K853" s="135"/>
      <c r="L853" s="135"/>
      <c r="N853" s="189"/>
    </row>
    <row r="854">
      <c r="J854" s="135"/>
      <c r="K854" s="135"/>
      <c r="L854" s="135"/>
      <c r="N854" s="189"/>
    </row>
    <row r="855">
      <c r="J855" s="135"/>
      <c r="K855" s="135"/>
      <c r="L855" s="135"/>
      <c r="N855" s="189"/>
    </row>
    <row r="856">
      <c r="J856" s="135"/>
      <c r="K856" s="135"/>
      <c r="L856" s="135"/>
      <c r="N856" s="189"/>
    </row>
    <row r="857">
      <c r="J857" s="135"/>
      <c r="K857" s="135"/>
      <c r="L857" s="135"/>
      <c r="N857" s="189"/>
    </row>
    <row r="858">
      <c r="J858" s="135"/>
      <c r="K858" s="135"/>
      <c r="L858" s="135"/>
      <c r="N858" s="189"/>
    </row>
    <row r="859">
      <c r="J859" s="135"/>
      <c r="K859" s="135"/>
      <c r="L859" s="135"/>
      <c r="N859" s="189"/>
    </row>
    <row r="860">
      <c r="J860" s="135"/>
      <c r="K860" s="135"/>
      <c r="L860" s="135"/>
      <c r="N860" s="189"/>
    </row>
    <row r="861">
      <c r="J861" s="135"/>
      <c r="K861" s="135"/>
      <c r="L861" s="135"/>
      <c r="N861" s="189"/>
    </row>
    <row r="862">
      <c r="J862" s="135"/>
      <c r="K862" s="135"/>
      <c r="L862" s="135"/>
      <c r="N862" s="189"/>
    </row>
    <row r="863">
      <c r="J863" s="135"/>
      <c r="K863" s="135"/>
      <c r="L863" s="135"/>
      <c r="N863" s="189"/>
    </row>
    <row r="864">
      <c r="J864" s="135"/>
      <c r="K864" s="135"/>
      <c r="L864" s="135"/>
      <c r="N864" s="189"/>
    </row>
    <row r="865">
      <c r="J865" s="135"/>
      <c r="K865" s="135"/>
      <c r="L865" s="135"/>
      <c r="N865" s="189"/>
    </row>
    <row r="866">
      <c r="J866" s="135"/>
      <c r="K866" s="135"/>
      <c r="L866" s="135"/>
      <c r="N866" s="189"/>
    </row>
    <row r="867">
      <c r="J867" s="135"/>
      <c r="K867" s="135"/>
      <c r="L867" s="135"/>
      <c r="N867" s="189"/>
    </row>
    <row r="868">
      <c r="J868" s="135"/>
      <c r="K868" s="135"/>
      <c r="L868" s="135"/>
      <c r="N868" s="189"/>
    </row>
    <row r="869">
      <c r="J869" s="135"/>
      <c r="K869" s="135"/>
      <c r="L869" s="135"/>
      <c r="N869" s="189"/>
    </row>
    <row r="870">
      <c r="J870" s="135"/>
      <c r="K870" s="135"/>
      <c r="L870" s="135"/>
      <c r="N870" s="189"/>
    </row>
    <row r="871">
      <c r="J871" s="135"/>
      <c r="K871" s="135"/>
      <c r="L871" s="135"/>
      <c r="N871" s="189"/>
    </row>
    <row r="872">
      <c r="J872" s="135"/>
      <c r="K872" s="135"/>
      <c r="L872" s="135"/>
      <c r="N872" s="189"/>
    </row>
    <row r="873">
      <c r="J873" s="135"/>
      <c r="K873" s="135"/>
      <c r="L873" s="135"/>
      <c r="N873" s="189"/>
    </row>
    <row r="874">
      <c r="J874" s="135"/>
      <c r="K874" s="135"/>
      <c r="L874" s="135"/>
      <c r="N874" s="189"/>
    </row>
    <row r="875">
      <c r="J875" s="135"/>
      <c r="K875" s="135"/>
      <c r="L875" s="135"/>
      <c r="N875" s="189"/>
    </row>
    <row r="876">
      <c r="J876" s="135"/>
      <c r="K876" s="135"/>
      <c r="L876" s="135"/>
      <c r="N876" s="189"/>
    </row>
    <row r="877">
      <c r="J877" s="135"/>
      <c r="K877" s="135"/>
      <c r="L877" s="135"/>
      <c r="N877" s="189"/>
    </row>
    <row r="878">
      <c r="J878" s="135"/>
      <c r="K878" s="135"/>
      <c r="L878" s="135"/>
      <c r="N878" s="189"/>
    </row>
    <row r="879">
      <c r="J879" s="135"/>
      <c r="K879" s="135"/>
      <c r="L879" s="135"/>
      <c r="N879" s="189"/>
    </row>
    <row r="880">
      <c r="J880" s="135"/>
      <c r="K880" s="135"/>
      <c r="L880" s="135"/>
      <c r="N880" s="189"/>
    </row>
    <row r="881">
      <c r="J881" s="135"/>
      <c r="K881" s="135"/>
      <c r="L881" s="135"/>
      <c r="N881" s="189"/>
    </row>
    <row r="882">
      <c r="J882" s="135"/>
      <c r="K882" s="135"/>
      <c r="L882" s="135"/>
      <c r="N882" s="189"/>
    </row>
    <row r="883">
      <c r="J883" s="135"/>
      <c r="K883" s="135"/>
      <c r="L883" s="135"/>
      <c r="N883" s="189"/>
    </row>
    <row r="884">
      <c r="J884" s="135"/>
      <c r="K884" s="135"/>
      <c r="L884" s="135"/>
      <c r="N884" s="189"/>
    </row>
  </sheetData>
  <mergeCells count="4">
    <mergeCell ref="O1:V1"/>
    <mergeCell ref="X1:AD1"/>
    <mergeCell ref="A2:D2"/>
    <mergeCell ref="F2:I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6.0"/>
    <col customWidth="1" min="4" max="4" width="37.86"/>
    <col customWidth="1" min="5" max="5" width="13.14"/>
    <col customWidth="1" min="6" max="6" width="12.57"/>
    <col customWidth="1" min="7" max="7" width="8.71"/>
    <col customWidth="1" min="8" max="8" width="6.86"/>
    <col customWidth="1" min="9" max="9" width="12.57"/>
    <col customWidth="1" min="10" max="11" width="8.71"/>
    <col customWidth="1" min="12" max="12" width="14.43"/>
    <col customWidth="1" min="13" max="13" width="19.43"/>
    <col customWidth="1" min="14" max="15" width="21.43"/>
  </cols>
  <sheetData>
    <row r="1">
      <c r="A1" s="6"/>
      <c r="B1" s="1"/>
      <c r="C1" s="1"/>
      <c r="D1" s="132"/>
      <c r="E1" s="195" t="s">
        <v>1125</v>
      </c>
      <c r="F1" s="195" t="s">
        <v>1126</v>
      </c>
      <c r="G1" s="132"/>
      <c r="H1" s="132"/>
      <c r="I1" s="132"/>
      <c r="J1" s="132"/>
      <c r="K1" s="132"/>
      <c r="L1" s="132"/>
      <c r="M1" s="132"/>
    </row>
    <row r="2">
      <c r="A2" s="6" t="s">
        <v>9</v>
      </c>
      <c r="B2" s="1" t="s">
        <v>8</v>
      </c>
      <c r="C2" s="1" t="s">
        <v>10</v>
      </c>
      <c r="D2" s="132" t="s">
        <v>1127</v>
      </c>
      <c r="E2" s="132"/>
      <c r="F2" s="132" t="s">
        <v>1128</v>
      </c>
      <c r="G2" s="132" t="s">
        <v>1129</v>
      </c>
      <c r="H2" s="132" t="s">
        <v>1130</v>
      </c>
      <c r="I2" s="132" t="s">
        <v>1131</v>
      </c>
      <c r="J2" s="132" t="s">
        <v>1132</v>
      </c>
      <c r="K2" s="132" t="s">
        <v>1133</v>
      </c>
      <c r="L2" s="132" t="s">
        <v>1134</v>
      </c>
      <c r="M2" s="132" t="s">
        <v>1135</v>
      </c>
      <c r="N2" s="132" t="s">
        <v>1136</v>
      </c>
      <c r="O2" s="132" t="s">
        <v>1137</v>
      </c>
    </row>
    <row r="3">
      <c r="A3" s="3" t="s">
        <v>1138</v>
      </c>
      <c r="B3" s="9" t="s">
        <v>1139</v>
      </c>
      <c r="C3" s="3" t="s">
        <v>243</v>
      </c>
      <c r="D3" s="195" t="s">
        <v>1140</v>
      </c>
      <c r="E3" s="132" t="s">
        <v>1141</v>
      </c>
      <c r="F3" s="132"/>
      <c r="G3" s="132"/>
      <c r="H3" s="132"/>
      <c r="I3" s="132"/>
      <c r="J3" s="132"/>
      <c r="K3" s="135"/>
      <c r="L3" s="157" t="s">
        <v>1142</v>
      </c>
      <c r="M3" s="157" t="s">
        <v>1142</v>
      </c>
      <c r="N3" s="157" t="s">
        <v>1142</v>
      </c>
      <c r="O3" s="157" t="s">
        <v>1142</v>
      </c>
    </row>
    <row r="4">
      <c r="A4" s="3" t="s">
        <v>1143</v>
      </c>
      <c r="B4" s="3" t="s">
        <v>1144</v>
      </c>
      <c r="C4" s="3" t="s">
        <v>243</v>
      </c>
      <c r="D4" s="195" t="s">
        <v>1145</v>
      </c>
      <c r="E4" s="132" t="s">
        <v>1142</v>
      </c>
      <c r="F4" s="132"/>
      <c r="G4" s="132"/>
      <c r="H4" s="132"/>
      <c r="I4" s="132"/>
      <c r="J4" s="132"/>
      <c r="K4" s="132"/>
      <c r="L4" s="132" t="s">
        <v>1141</v>
      </c>
      <c r="M4" s="132" t="s">
        <v>1141</v>
      </c>
      <c r="N4" s="132" t="s">
        <v>1141</v>
      </c>
      <c r="O4" s="132" t="s">
        <v>1141</v>
      </c>
    </row>
    <row r="5">
      <c r="A5" s="3" t="s">
        <v>1146</v>
      </c>
      <c r="B5" s="3" t="s">
        <v>1147</v>
      </c>
      <c r="C5" s="3" t="s">
        <v>243</v>
      </c>
      <c r="D5" s="195" t="s">
        <v>1148</v>
      </c>
      <c r="E5" s="132" t="s">
        <v>1141</v>
      </c>
      <c r="F5" s="135"/>
      <c r="G5" s="135"/>
      <c r="H5" s="132" t="s">
        <v>1142</v>
      </c>
      <c r="I5" s="132" t="s">
        <v>1142</v>
      </c>
      <c r="J5" s="132" t="s">
        <v>1142</v>
      </c>
      <c r="K5" s="135"/>
      <c r="L5" s="135"/>
      <c r="M5" s="135"/>
    </row>
    <row r="6">
      <c r="A6" s="3" t="s">
        <v>1149</v>
      </c>
      <c r="B6" s="3" t="s">
        <v>1150</v>
      </c>
      <c r="C6" s="3" t="s">
        <v>243</v>
      </c>
      <c r="D6" s="195" t="s">
        <v>1151</v>
      </c>
      <c r="E6" s="132" t="s">
        <v>1142</v>
      </c>
      <c r="F6" s="135"/>
      <c r="G6" s="135"/>
      <c r="H6" s="135"/>
      <c r="I6" s="135"/>
      <c r="J6" s="135"/>
      <c r="K6" s="135"/>
      <c r="L6" s="132"/>
      <c r="M6" s="132"/>
      <c r="N6" s="132"/>
      <c r="O6" s="132" t="s">
        <v>1141</v>
      </c>
    </row>
    <row r="7">
      <c r="D7" s="189"/>
      <c r="E7" s="135"/>
      <c r="F7" s="135"/>
      <c r="G7" s="135"/>
      <c r="H7" s="135"/>
      <c r="I7" s="135"/>
      <c r="J7" s="135"/>
      <c r="K7" s="135"/>
      <c r="L7" s="135"/>
      <c r="M7" s="135"/>
    </row>
    <row r="8">
      <c r="D8" s="189"/>
      <c r="E8" s="135"/>
      <c r="F8" s="135"/>
      <c r="G8" s="135"/>
      <c r="H8" s="135"/>
      <c r="I8" s="135"/>
      <c r="J8" s="135"/>
      <c r="K8" s="135"/>
      <c r="L8" s="135"/>
      <c r="M8" s="135"/>
    </row>
    <row r="9">
      <c r="D9" s="189"/>
      <c r="E9" s="135"/>
      <c r="F9" s="135"/>
      <c r="G9" s="135"/>
      <c r="H9" s="135"/>
      <c r="I9" s="135"/>
      <c r="J9" s="135"/>
      <c r="K9" s="135"/>
      <c r="L9" s="135"/>
      <c r="M9" s="135"/>
    </row>
    <row r="10">
      <c r="D10" s="189"/>
      <c r="E10" s="135"/>
      <c r="F10" s="135"/>
      <c r="G10" s="135"/>
      <c r="H10" s="135"/>
      <c r="I10" s="135"/>
      <c r="J10" s="135"/>
      <c r="K10" s="135"/>
      <c r="L10" s="135"/>
      <c r="M10" s="135"/>
    </row>
    <row r="11">
      <c r="D11" s="189"/>
      <c r="E11" s="135"/>
      <c r="F11" s="135"/>
      <c r="G11" s="135"/>
      <c r="H11" s="135"/>
      <c r="I11" s="135"/>
      <c r="J11" s="135"/>
      <c r="K11" s="135"/>
      <c r="L11" s="135"/>
      <c r="M11" s="135"/>
    </row>
    <row r="12">
      <c r="D12" s="189"/>
      <c r="E12" s="135"/>
      <c r="F12" s="135"/>
      <c r="G12" s="135"/>
      <c r="H12" s="135"/>
      <c r="I12" s="135"/>
      <c r="J12" s="135"/>
      <c r="K12" s="135"/>
      <c r="L12" s="135"/>
      <c r="M12" s="135"/>
    </row>
    <row r="13">
      <c r="D13" s="189"/>
      <c r="E13" s="135"/>
      <c r="F13" s="135"/>
      <c r="G13" s="135"/>
      <c r="H13" s="135"/>
      <c r="I13" s="135"/>
      <c r="J13" s="135"/>
      <c r="K13" s="135"/>
      <c r="L13" s="135"/>
      <c r="M13" s="135"/>
    </row>
    <row r="14">
      <c r="D14" s="189"/>
      <c r="E14" s="135"/>
      <c r="F14" s="135"/>
      <c r="G14" s="135"/>
      <c r="H14" s="135"/>
      <c r="I14" s="135"/>
      <c r="J14" s="135"/>
      <c r="K14" s="135"/>
      <c r="L14" s="135"/>
      <c r="M14" s="135"/>
    </row>
    <row r="15">
      <c r="D15" s="189"/>
      <c r="E15" s="135"/>
      <c r="F15" s="135"/>
      <c r="G15" s="135"/>
      <c r="H15" s="135"/>
      <c r="I15" s="135"/>
      <c r="J15" s="135"/>
      <c r="K15" s="135"/>
      <c r="L15" s="135"/>
      <c r="M15" s="135"/>
    </row>
    <row r="16">
      <c r="D16" s="189"/>
      <c r="E16" s="135"/>
      <c r="F16" s="135"/>
      <c r="G16" s="135"/>
      <c r="H16" s="135"/>
      <c r="I16" s="135"/>
      <c r="J16" s="135"/>
      <c r="K16" s="135"/>
      <c r="L16" s="135"/>
      <c r="M16" s="135"/>
    </row>
    <row r="17">
      <c r="D17" s="189"/>
      <c r="E17" s="135"/>
      <c r="F17" s="135"/>
      <c r="G17" s="135"/>
      <c r="H17" s="135"/>
      <c r="I17" s="135"/>
      <c r="J17" s="135"/>
      <c r="K17" s="135"/>
      <c r="L17" s="135"/>
      <c r="M17" s="135"/>
    </row>
    <row r="18">
      <c r="D18" s="189"/>
      <c r="E18" s="135"/>
      <c r="F18" s="135"/>
      <c r="G18" s="135"/>
      <c r="H18" s="135"/>
      <c r="I18" s="135"/>
      <c r="J18" s="135"/>
      <c r="K18" s="135"/>
      <c r="L18" s="135"/>
      <c r="M18" s="135"/>
    </row>
    <row r="19">
      <c r="D19" s="189"/>
      <c r="E19" s="135"/>
      <c r="F19" s="135"/>
      <c r="G19" s="135"/>
      <c r="H19" s="135"/>
      <c r="I19" s="135"/>
      <c r="J19" s="135"/>
      <c r="K19" s="135"/>
      <c r="L19" s="135"/>
      <c r="M19" s="135"/>
    </row>
    <row r="20">
      <c r="D20" s="189"/>
      <c r="E20" s="135"/>
      <c r="F20" s="135"/>
      <c r="G20" s="135"/>
      <c r="H20" s="135"/>
      <c r="I20" s="135"/>
      <c r="J20" s="135"/>
      <c r="K20" s="135"/>
      <c r="L20" s="135"/>
      <c r="M20" s="135"/>
    </row>
    <row r="21">
      <c r="D21" s="189"/>
      <c r="E21" s="135"/>
      <c r="F21" s="135"/>
      <c r="G21" s="135"/>
      <c r="H21" s="135"/>
      <c r="I21" s="135"/>
      <c r="J21" s="135"/>
      <c r="K21" s="135"/>
      <c r="L21" s="135"/>
      <c r="M21" s="135"/>
    </row>
    <row r="22">
      <c r="D22" s="189"/>
      <c r="E22" s="135"/>
      <c r="F22" s="135"/>
      <c r="G22" s="135"/>
      <c r="H22" s="135"/>
      <c r="I22" s="135"/>
      <c r="J22" s="135"/>
      <c r="K22" s="135"/>
      <c r="L22" s="135"/>
      <c r="M22" s="135"/>
    </row>
    <row r="23">
      <c r="D23" s="189"/>
      <c r="E23" s="135"/>
      <c r="F23" s="135"/>
      <c r="G23" s="135"/>
      <c r="H23" s="135"/>
      <c r="I23" s="135"/>
      <c r="J23" s="135"/>
      <c r="K23" s="135"/>
      <c r="L23" s="135"/>
      <c r="M23" s="135"/>
    </row>
    <row r="24">
      <c r="D24" s="189"/>
      <c r="E24" s="135"/>
      <c r="F24" s="135"/>
      <c r="G24" s="135"/>
      <c r="H24" s="135"/>
      <c r="I24" s="135"/>
      <c r="J24" s="135"/>
      <c r="K24" s="135"/>
      <c r="L24" s="135"/>
      <c r="M24" s="135"/>
    </row>
    <row r="25">
      <c r="D25" s="189"/>
      <c r="E25" s="135"/>
      <c r="F25" s="135"/>
      <c r="G25" s="135"/>
      <c r="H25" s="135"/>
      <c r="I25" s="135"/>
      <c r="J25" s="135"/>
      <c r="K25" s="135"/>
      <c r="L25" s="135"/>
      <c r="M25" s="135"/>
    </row>
    <row r="26">
      <c r="D26" s="189"/>
      <c r="E26" s="135"/>
      <c r="F26" s="135"/>
      <c r="G26" s="135"/>
      <c r="H26" s="135"/>
      <c r="I26" s="135"/>
      <c r="J26" s="135"/>
      <c r="K26" s="135"/>
      <c r="L26" s="135"/>
      <c r="M26" s="135"/>
    </row>
    <row r="27">
      <c r="D27" s="189"/>
      <c r="E27" s="135"/>
      <c r="F27" s="135"/>
      <c r="G27" s="135"/>
      <c r="H27" s="135"/>
      <c r="I27" s="135"/>
      <c r="J27" s="135"/>
      <c r="K27" s="135"/>
      <c r="L27" s="135"/>
      <c r="M27" s="135"/>
    </row>
    <row r="28">
      <c r="D28" s="189"/>
      <c r="E28" s="135"/>
      <c r="F28" s="135"/>
      <c r="G28" s="135"/>
      <c r="H28" s="135"/>
      <c r="I28" s="135"/>
      <c r="J28" s="135"/>
      <c r="K28" s="135"/>
      <c r="L28" s="135"/>
      <c r="M28" s="135"/>
    </row>
    <row r="29">
      <c r="D29" s="189"/>
      <c r="E29" s="135"/>
      <c r="F29" s="135"/>
      <c r="G29" s="135"/>
      <c r="H29" s="135"/>
      <c r="I29" s="135"/>
      <c r="J29" s="135"/>
      <c r="K29" s="135"/>
      <c r="L29" s="135"/>
      <c r="M29" s="135"/>
    </row>
    <row r="30">
      <c r="D30" s="189"/>
      <c r="E30" s="135"/>
      <c r="F30" s="135"/>
      <c r="G30" s="135"/>
      <c r="H30" s="135"/>
      <c r="I30" s="135"/>
      <c r="J30" s="135"/>
      <c r="K30" s="135"/>
      <c r="L30" s="135"/>
      <c r="M30" s="135"/>
    </row>
    <row r="31">
      <c r="D31" s="189"/>
      <c r="E31" s="135"/>
      <c r="F31" s="135"/>
      <c r="G31" s="135"/>
      <c r="H31" s="135"/>
      <c r="I31" s="135"/>
      <c r="J31" s="135"/>
      <c r="K31" s="135"/>
      <c r="L31" s="135"/>
      <c r="M31" s="135"/>
    </row>
    <row r="32">
      <c r="D32" s="189"/>
      <c r="E32" s="135"/>
      <c r="F32" s="135"/>
      <c r="G32" s="135"/>
      <c r="H32" s="135"/>
      <c r="I32" s="135"/>
      <c r="J32" s="135"/>
      <c r="K32" s="135"/>
      <c r="L32" s="135"/>
      <c r="M32" s="135"/>
    </row>
    <row r="33">
      <c r="D33" s="189"/>
      <c r="E33" s="135"/>
      <c r="F33" s="135"/>
      <c r="G33" s="135"/>
      <c r="H33" s="135"/>
      <c r="I33" s="135"/>
      <c r="J33" s="135"/>
      <c r="K33" s="135"/>
      <c r="L33" s="135"/>
      <c r="M33" s="135"/>
    </row>
    <row r="34">
      <c r="D34" s="189"/>
      <c r="E34" s="135"/>
      <c r="F34" s="135"/>
      <c r="G34" s="135"/>
      <c r="H34" s="135"/>
      <c r="I34" s="135"/>
      <c r="J34" s="135"/>
      <c r="K34" s="135"/>
      <c r="L34" s="135"/>
      <c r="M34" s="135"/>
    </row>
    <row r="35">
      <c r="D35" s="189"/>
      <c r="E35" s="135"/>
      <c r="F35" s="135"/>
      <c r="G35" s="135"/>
      <c r="H35" s="135"/>
      <c r="I35" s="135"/>
      <c r="J35" s="135"/>
      <c r="K35" s="135"/>
      <c r="L35" s="135"/>
      <c r="M35" s="135"/>
    </row>
    <row r="36">
      <c r="D36" s="189"/>
      <c r="E36" s="135"/>
      <c r="F36" s="135"/>
      <c r="G36" s="135"/>
      <c r="H36" s="135"/>
      <c r="I36" s="135"/>
      <c r="J36" s="135"/>
      <c r="K36" s="135"/>
      <c r="L36" s="135"/>
      <c r="M36" s="135"/>
    </row>
    <row r="37">
      <c r="D37" s="189"/>
      <c r="E37" s="135"/>
      <c r="F37" s="135"/>
      <c r="G37" s="135"/>
      <c r="H37" s="135"/>
      <c r="I37" s="135"/>
      <c r="J37" s="135"/>
      <c r="K37" s="135"/>
      <c r="L37" s="135"/>
      <c r="M37" s="135"/>
    </row>
    <row r="38">
      <c r="D38" s="189"/>
      <c r="E38" s="135"/>
      <c r="F38" s="135"/>
      <c r="G38" s="135"/>
      <c r="H38" s="135"/>
      <c r="I38" s="135"/>
      <c r="J38" s="135"/>
      <c r="K38" s="135"/>
      <c r="L38" s="135"/>
      <c r="M38" s="135"/>
    </row>
    <row r="39">
      <c r="D39" s="189"/>
      <c r="E39" s="135"/>
      <c r="F39" s="135"/>
      <c r="G39" s="135"/>
      <c r="H39" s="135"/>
      <c r="I39" s="135"/>
      <c r="J39" s="135"/>
      <c r="K39" s="135"/>
      <c r="L39" s="135"/>
      <c r="M39" s="135"/>
    </row>
    <row r="40">
      <c r="D40" s="189"/>
      <c r="E40" s="135"/>
      <c r="F40" s="135"/>
      <c r="G40" s="135"/>
      <c r="H40" s="135"/>
      <c r="I40" s="135"/>
      <c r="J40" s="135"/>
      <c r="K40" s="135"/>
      <c r="L40" s="135"/>
      <c r="M40" s="135"/>
    </row>
    <row r="41">
      <c r="D41" s="189"/>
      <c r="E41" s="135"/>
      <c r="F41" s="135"/>
      <c r="G41" s="135"/>
      <c r="H41" s="135"/>
      <c r="I41" s="135"/>
      <c r="J41" s="135"/>
      <c r="K41" s="135"/>
      <c r="L41" s="135"/>
      <c r="M41" s="135"/>
    </row>
    <row r="42">
      <c r="D42" s="189"/>
      <c r="E42" s="135"/>
      <c r="F42" s="135"/>
      <c r="G42" s="135"/>
      <c r="H42" s="135"/>
      <c r="I42" s="135"/>
      <c r="J42" s="135"/>
      <c r="K42" s="135"/>
      <c r="L42" s="135"/>
      <c r="M42" s="135"/>
    </row>
    <row r="43">
      <c r="D43" s="189"/>
      <c r="E43" s="135"/>
      <c r="F43" s="135"/>
      <c r="G43" s="135"/>
      <c r="H43" s="135"/>
      <c r="I43" s="135"/>
      <c r="J43" s="135"/>
      <c r="K43" s="135"/>
      <c r="L43" s="135"/>
      <c r="M43" s="135"/>
    </row>
    <row r="44">
      <c r="D44" s="189"/>
      <c r="E44" s="135"/>
      <c r="F44" s="135"/>
      <c r="G44" s="135"/>
      <c r="H44" s="135"/>
      <c r="I44" s="135"/>
      <c r="J44" s="135"/>
      <c r="K44" s="135"/>
      <c r="L44" s="135"/>
      <c r="M44" s="135"/>
    </row>
    <row r="45">
      <c r="D45" s="189"/>
      <c r="E45" s="135"/>
      <c r="F45" s="135"/>
      <c r="G45" s="135"/>
      <c r="H45" s="135"/>
      <c r="I45" s="135"/>
      <c r="J45" s="135"/>
      <c r="K45" s="135"/>
      <c r="L45" s="135"/>
      <c r="M45" s="135"/>
    </row>
    <row r="46">
      <c r="D46" s="189"/>
      <c r="E46" s="135"/>
      <c r="F46" s="135"/>
      <c r="G46" s="135"/>
      <c r="H46" s="135"/>
      <c r="I46" s="135"/>
      <c r="J46" s="135"/>
      <c r="K46" s="135"/>
      <c r="L46" s="135"/>
      <c r="M46" s="135"/>
    </row>
    <row r="47">
      <c r="D47" s="189"/>
      <c r="E47" s="135"/>
      <c r="F47" s="135"/>
      <c r="G47" s="135"/>
      <c r="H47" s="135"/>
      <c r="I47" s="135"/>
      <c r="J47" s="135"/>
      <c r="K47" s="135"/>
      <c r="L47" s="135"/>
      <c r="M47" s="135"/>
    </row>
    <row r="48">
      <c r="D48" s="189"/>
      <c r="E48" s="135"/>
      <c r="F48" s="135"/>
      <c r="G48" s="135"/>
      <c r="H48" s="135"/>
      <c r="I48" s="135"/>
      <c r="J48" s="135"/>
      <c r="K48" s="135"/>
      <c r="L48" s="135"/>
      <c r="M48" s="135"/>
    </row>
    <row r="49">
      <c r="D49" s="189"/>
      <c r="E49" s="135"/>
      <c r="F49" s="135"/>
      <c r="G49" s="135"/>
      <c r="H49" s="135"/>
      <c r="I49" s="135"/>
      <c r="J49" s="135"/>
      <c r="K49" s="135"/>
      <c r="L49" s="135"/>
      <c r="M49" s="135"/>
    </row>
    <row r="50">
      <c r="D50" s="189"/>
      <c r="E50" s="135"/>
      <c r="F50" s="135"/>
      <c r="G50" s="135"/>
      <c r="H50" s="135"/>
      <c r="I50" s="135"/>
      <c r="J50" s="135"/>
      <c r="K50" s="135"/>
      <c r="L50" s="135"/>
      <c r="M50" s="135"/>
    </row>
    <row r="51">
      <c r="D51" s="189"/>
      <c r="E51" s="135"/>
      <c r="F51" s="135"/>
      <c r="G51" s="135"/>
      <c r="H51" s="135"/>
      <c r="I51" s="135"/>
      <c r="J51" s="135"/>
      <c r="K51" s="135"/>
      <c r="L51" s="135"/>
      <c r="M51" s="135"/>
    </row>
    <row r="52">
      <c r="D52" s="189"/>
      <c r="E52" s="135"/>
      <c r="F52" s="135"/>
      <c r="G52" s="135"/>
      <c r="H52" s="135"/>
      <c r="I52" s="135"/>
      <c r="J52" s="135"/>
      <c r="K52" s="135"/>
      <c r="L52" s="135"/>
      <c r="M52" s="135"/>
    </row>
    <row r="53">
      <c r="D53" s="189"/>
      <c r="E53" s="135"/>
      <c r="F53" s="135"/>
      <c r="G53" s="135"/>
      <c r="H53" s="135"/>
      <c r="I53" s="135"/>
      <c r="J53" s="135"/>
      <c r="K53" s="135"/>
      <c r="L53" s="135"/>
      <c r="M53" s="135"/>
    </row>
    <row r="54">
      <c r="D54" s="189"/>
      <c r="E54" s="135"/>
      <c r="F54" s="135"/>
      <c r="G54" s="135"/>
      <c r="H54" s="135"/>
      <c r="I54" s="135"/>
      <c r="J54" s="135"/>
      <c r="K54" s="135"/>
      <c r="L54" s="135"/>
      <c r="M54" s="135"/>
    </row>
    <row r="55">
      <c r="D55" s="189"/>
      <c r="E55" s="135"/>
      <c r="F55" s="135"/>
      <c r="G55" s="135"/>
      <c r="H55" s="135"/>
      <c r="I55" s="135"/>
      <c r="J55" s="135"/>
      <c r="K55" s="135"/>
      <c r="L55" s="135"/>
      <c r="M55" s="135"/>
    </row>
    <row r="56">
      <c r="D56" s="189"/>
      <c r="E56" s="135"/>
      <c r="F56" s="135"/>
      <c r="G56" s="135"/>
      <c r="H56" s="135"/>
      <c r="I56" s="135"/>
      <c r="J56" s="135"/>
      <c r="K56" s="135"/>
      <c r="L56" s="135"/>
      <c r="M56" s="135"/>
    </row>
    <row r="57">
      <c r="D57" s="189"/>
      <c r="E57" s="135"/>
      <c r="F57" s="135"/>
      <c r="G57" s="135"/>
      <c r="H57" s="135"/>
      <c r="I57" s="135"/>
      <c r="J57" s="135"/>
      <c r="K57" s="135"/>
      <c r="L57" s="135"/>
      <c r="M57" s="135"/>
    </row>
    <row r="58">
      <c r="D58" s="189"/>
      <c r="E58" s="135"/>
      <c r="F58" s="135"/>
      <c r="G58" s="135"/>
      <c r="H58" s="135"/>
      <c r="I58" s="135"/>
      <c r="J58" s="135"/>
      <c r="K58" s="135"/>
      <c r="L58" s="135"/>
      <c r="M58" s="135"/>
    </row>
    <row r="59">
      <c r="D59" s="189"/>
      <c r="E59" s="135"/>
      <c r="F59" s="135"/>
      <c r="G59" s="135"/>
      <c r="H59" s="135"/>
      <c r="I59" s="135"/>
      <c r="J59" s="135"/>
      <c r="K59" s="135"/>
      <c r="L59" s="135"/>
      <c r="M59" s="135"/>
    </row>
    <row r="60">
      <c r="D60" s="189"/>
      <c r="E60" s="135"/>
      <c r="F60" s="135"/>
      <c r="G60" s="135"/>
      <c r="H60" s="135"/>
      <c r="I60" s="135"/>
      <c r="J60" s="135"/>
      <c r="K60" s="135"/>
      <c r="L60" s="135"/>
      <c r="M60" s="135"/>
    </row>
    <row r="61">
      <c r="D61" s="189"/>
      <c r="E61" s="135"/>
      <c r="F61" s="135"/>
      <c r="G61" s="135"/>
      <c r="H61" s="135"/>
      <c r="I61" s="135"/>
      <c r="J61" s="135"/>
      <c r="K61" s="135"/>
      <c r="L61" s="135"/>
      <c r="M61" s="135"/>
    </row>
    <row r="62">
      <c r="D62" s="189"/>
      <c r="E62" s="135"/>
      <c r="F62" s="135"/>
      <c r="G62" s="135"/>
      <c r="H62" s="135"/>
      <c r="I62" s="135"/>
      <c r="J62" s="135"/>
      <c r="K62" s="135"/>
      <c r="L62" s="135"/>
      <c r="M62" s="135"/>
    </row>
    <row r="63">
      <c r="D63" s="189"/>
      <c r="E63" s="135"/>
      <c r="F63" s="135"/>
      <c r="G63" s="135"/>
      <c r="H63" s="135"/>
      <c r="I63" s="135"/>
      <c r="J63" s="135"/>
      <c r="K63" s="135"/>
      <c r="L63" s="135"/>
      <c r="M63" s="135"/>
    </row>
    <row r="64">
      <c r="D64" s="189"/>
      <c r="E64" s="135"/>
      <c r="F64" s="135"/>
      <c r="G64" s="135"/>
      <c r="H64" s="135"/>
      <c r="I64" s="135"/>
      <c r="J64" s="135"/>
      <c r="K64" s="135"/>
      <c r="L64" s="135"/>
      <c r="M64" s="135"/>
    </row>
    <row r="65">
      <c r="D65" s="189"/>
      <c r="E65" s="135"/>
      <c r="F65" s="135"/>
      <c r="G65" s="135"/>
      <c r="H65" s="135"/>
      <c r="I65" s="135"/>
      <c r="J65" s="135"/>
      <c r="K65" s="135"/>
      <c r="L65" s="135"/>
      <c r="M65" s="135"/>
    </row>
    <row r="66">
      <c r="D66" s="189"/>
      <c r="E66" s="135"/>
      <c r="F66" s="135"/>
      <c r="G66" s="135"/>
      <c r="H66" s="135"/>
      <c r="I66" s="135"/>
      <c r="J66" s="135"/>
      <c r="K66" s="135"/>
      <c r="L66" s="135"/>
      <c r="M66" s="135"/>
    </row>
    <row r="67">
      <c r="D67" s="189"/>
      <c r="E67" s="135"/>
      <c r="F67" s="135"/>
      <c r="G67" s="135"/>
      <c r="H67" s="135"/>
      <c r="I67" s="135"/>
      <c r="J67" s="135"/>
      <c r="K67" s="135"/>
      <c r="L67" s="135"/>
      <c r="M67" s="135"/>
    </row>
    <row r="68">
      <c r="D68" s="189"/>
      <c r="E68" s="135"/>
      <c r="F68" s="135"/>
      <c r="G68" s="135"/>
      <c r="H68" s="135"/>
      <c r="I68" s="135"/>
      <c r="J68" s="135"/>
      <c r="K68" s="135"/>
      <c r="L68" s="135"/>
      <c r="M68" s="135"/>
    </row>
    <row r="69">
      <c r="D69" s="189"/>
      <c r="E69" s="135"/>
      <c r="F69" s="135"/>
      <c r="G69" s="135"/>
      <c r="H69" s="135"/>
      <c r="I69" s="135"/>
      <c r="J69" s="135"/>
      <c r="K69" s="135"/>
      <c r="L69" s="135"/>
      <c r="M69" s="135"/>
    </row>
    <row r="70">
      <c r="D70" s="189"/>
      <c r="E70" s="135"/>
      <c r="F70" s="135"/>
      <c r="G70" s="135"/>
      <c r="H70" s="135"/>
      <c r="I70" s="135"/>
      <c r="J70" s="135"/>
      <c r="K70" s="135"/>
      <c r="L70" s="135"/>
      <c r="M70" s="135"/>
    </row>
    <row r="71">
      <c r="D71" s="189"/>
      <c r="E71" s="135"/>
      <c r="F71" s="135"/>
      <c r="G71" s="135"/>
      <c r="H71" s="135"/>
      <c r="I71" s="135"/>
      <c r="J71" s="135"/>
      <c r="K71" s="135"/>
      <c r="L71" s="135"/>
      <c r="M71" s="135"/>
    </row>
    <row r="72">
      <c r="D72" s="189"/>
      <c r="E72" s="135"/>
      <c r="F72" s="135"/>
      <c r="G72" s="135"/>
      <c r="H72" s="135"/>
      <c r="I72" s="135"/>
      <c r="J72" s="135"/>
      <c r="K72" s="135"/>
      <c r="L72" s="135"/>
      <c r="M72" s="135"/>
    </row>
    <row r="73">
      <c r="D73" s="189"/>
      <c r="E73" s="135"/>
      <c r="F73" s="135"/>
      <c r="G73" s="135"/>
      <c r="H73" s="135"/>
      <c r="I73" s="135"/>
      <c r="J73" s="135"/>
      <c r="K73" s="135"/>
      <c r="L73" s="135"/>
      <c r="M73" s="135"/>
    </row>
    <row r="74">
      <c r="D74" s="189"/>
      <c r="E74" s="135"/>
      <c r="F74" s="135"/>
      <c r="G74" s="135"/>
      <c r="H74" s="135"/>
      <c r="I74" s="135"/>
      <c r="J74" s="135"/>
      <c r="K74" s="135"/>
      <c r="L74" s="135"/>
      <c r="M74" s="135"/>
    </row>
    <row r="75">
      <c r="D75" s="189"/>
      <c r="E75" s="135"/>
      <c r="F75" s="135"/>
      <c r="G75" s="135"/>
      <c r="H75" s="135"/>
      <c r="I75" s="135"/>
      <c r="J75" s="135"/>
      <c r="K75" s="135"/>
      <c r="L75" s="135"/>
      <c r="M75" s="135"/>
    </row>
    <row r="76">
      <c r="D76" s="189"/>
      <c r="E76" s="135"/>
      <c r="F76" s="135"/>
      <c r="G76" s="135"/>
      <c r="H76" s="135"/>
      <c r="I76" s="135"/>
      <c r="J76" s="135"/>
      <c r="K76" s="135"/>
      <c r="L76" s="135"/>
      <c r="M76" s="135"/>
    </row>
    <row r="77">
      <c r="D77" s="189"/>
      <c r="E77" s="135"/>
      <c r="F77" s="135"/>
      <c r="G77" s="135"/>
      <c r="H77" s="135"/>
      <c r="I77" s="135"/>
      <c r="J77" s="135"/>
      <c r="K77" s="135"/>
      <c r="L77" s="135"/>
      <c r="M77" s="135"/>
    </row>
    <row r="78">
      <c r="D78" s="189"/>
      <c r="E78" s="135"/>
      <c r="F78" s="135"/>
      <c r="G78" s="135"/>
      <c r="H78" s="135"/>
      <c r="I78" s="135"/>
      <c r="J78" s="135"/>
      <c r="K78" s="135"/>
      <c r="L78" s="135"/>
      <c r="M78" s="135"/>
    </row>
    <row r="79">
      <c r="D79" s="189"/>
      <c r="E79" s="135"/>
      <c r="F79" s="135"/>
      <c r="G79" s="135"/>
      <c r="H79" s="135"/>
      <c r="I79" s="135"/>
      <c r="J79" s="135"/>
      <c r="K79" s="135"/>
      <c r="L79" s="135"/>
      <c r="M79" s="135"/>
    </row>
    <row r="80">
      <c r="D80" s="189"/>
      <c r="E80" s="135"/>
      <c r="F80" s="135"/>
      <c r="G80" s="135"/>
      <c r="H80" s="135"/>
      <c r="I80" s="135"/>
      <c r="J80" s="135"/>
      <c r="K80" s="135"/>
      <c r="L80" s="135"/>
      <c r="M80" s="135"/>
    </row>
    <row r="81">
      <c r="D81" s="189"/>
      <c r="E81" s="135"/>
      <c r="F81" s="135"/>
      <c r="G81" s="135"/>
      <c r="H81" s="135"/>
      <c r="I81" s="135"/>
      <c r="J81" s="135"/>
      <c r="K81" s="135"/>
      <c r="L81" s="135"/>
      <c r="M81" s="135"/>
    </row>
    <row r="82">
      <c r="D82" s="189"/>
      <c r="E82" s="135"/>
      <c r="F82" s="135"/>
      <c r="G82" s="135"/>
      <c r="H82" s="135"/>
      <c r="I82" s="135"/>
      <c r="J82" s="135"/>
      <c r="K82" s="135"/>
      <c r="L82" s="135"/>
      <c r="M82" s="135"/>
    </row>
    <row r="83">
      <c r="D83" s="189"/>
      <c r="E83" s="135"/>
      <c r="F83" s="135"/>
      <c r="G83" s="135"/>
      <c r="H83" s="135"/>
      <c r="I83" s="135"/>
      <c r="J83" s="135"/>
      <c r="K83" s="135"/>
      <c r="L83" s="135"/>
      <c r="M83" s="135"/>
    </row>
    <row r="84">
      <c r="D84" s="189"/>
      <c r="E84" s="135"/>
      <c r="F84" s="135"/>
      <c r="G84" s="135"/>
      <c r="H84" s="135"/>
      <c r="I84" s="135"/>
      <c r="J84" s="135"/>
      <c r="K84" s="135"/>
      <c r="L84" s="135"/>
      <c r="M84" s="135"/>
    </row>
    <row r="85">
      <c r="D85" s="189"/>
      <c r="E85" s="135"/>
      <c r="F85" s="135"/>
      <c r="G85" s="135"/>
      <c r="H85" s="135"/>
      <c r="I85" s="135"/>
      <c r="J85" s="135"/>
      <c r="K85" s="135"/>
      <c r="L85" s="135"/>
      <c r="M85" s="135"/>
    </row>
    <row r="86">
      <c r="D86" s="189"/>
      <c r="E86" s="135"/>
      <c r="F86" s="135"/>
      <c r="G86" s="135"/>
      <c r="H86" s="135"/>
      <c r="I86" s="135"/>
      <c r="J86" s="135"/>
      <c r="K86" s="135"/>
      <c r="L86" s="135"/>
      <c r="M86" s="135"/>
    </row>
    <row r="87">
      <c r="D87" s="189"/>
      <c r="E87" s="135"/>
      <c r="F87" s="135"/>
      <c r="G87" s="135"/>
      <c r="H87" s="135"/>
      <c r="I87" s="135"/>
      <c r="J87" s="135"/>
      <c r="K87" s="135"/>
      <c r="L87" s="135"/>
      <c r="M87" s="135"/>
    </row>
    <row r="88">
      <c r="D88" s="189"/>
      <c r="E88" s="135"/>
      <c r="F88" s="135"/>
      <c r="G88" s="135"/>
      <c r="H88" s="135"/>
      <c r="I88" s="135"/>
      <c r="J88" s="135"/>
      <c r="K88" s="135"/>
      <c r="L88" s="135"/>
      <c r="M88" s="135"/>
    </row>
    <row r="89">
      <c r="D89" s="189"/>
      <c r="E89" s="135"/>
      <c r="F89" s="135"/>
      <c r="G89" s="135"/>
      <c r="H89" s="135"/>
      <c r="I89" s="135"/>
      <c r="J89" s="135"/>
      <c r="K89" s="135"/>
      <c r="L89" s="135"/>
      <c r="M89" s="135"/>
    </row>
    <row r="90">
      <c r="D90" s="189"/>
      <c r="E90" s="135"/>
      <c r="F90" s="135"/>
      <c r="G90" s="135"/>
      <c r="H90" s="135"/>
      <c r="I90" s="135"/>
      <c r="J90" s="135"/>
      <c r="K90" s="135"/>
      <c r="L90" s="135"/>
      <c r="M90" s="135"/>
    </row>
    <row r="91">
      <c r="D91" s="189"/>
      <c r="E91" s="135"/>
      <c r="F91" s="135"/>
      <c r="G91" s="135"/>
      <c r="H91" s="135"/>
      <c r="I91" s="135"/>
      <c r="J91" s="135"/>
      <c r="K91" s="135"/>
      <c r="L91" s="135"/>
      <c r="M91" s="135"/>
    </row>
    <row r="92">
      <c r="D92" s="189"/>
      <c r="E92" s="135"/>
      <c r="F92" s="135"/>
      <c r="G92" s="135"/>
      <c r="H92" s="135"/>
      <c r="I92" s="135"/>
      <c r="J92" s="135"/>
      <c r="K92" s="135"/>
      <c r="L92" s="135"/>
      <c r="M92" s="135"/>
    </row>
    <row r="93">
      <c r="D93" s="189"/>
      <c r="E93" s="135"/>
      <c r="F93" s="135"/>
      <c r="G93" s="135"/>
      <c r="H93" s="135"/>
      <c r="I93" s="135"/>
      <c r="J93" s="135"/>
      <c r="K93" s="135"/>
      <c r="L93" s="135"/>
      <c r="M93" s="135"/>
    </row>
    <row r="94">
      <c r="D94" s="189"/>
      <c r="E94" s="135"/>
      <c r="F94" s="135"/>
      <c r="G94" s="135"/>
      <c r="H94" s="135"/>
      <c r="I94" s="135"/>
      <c r="J94" s="135"/>
      <c r="K94" s="135"/>
      <c r="L94" s="135"/>
      <c r="M94" s="135"/>
    </row>
    <row r="95">
      <c r="D95" s="189"/>
      <c r="E95" s="135"/>
      <c r="F95" s="135"/>
      <c r="G95" s="135"/>
      <c r="H95" s="135"/>
      <c r="I95" s="135"/>
      <c r="J95" s="135"/>
      <c r="K95" s="135"/>
      <c r="L95" s="135"/>
      <c r="M95" s="135"/>
    </row>
    <row r="96">
      <c r="D96" s="189"/>
      <c r="E96" s="135"/>
      <c r="F96" s="135"/>
      <c r="G96" s="135"/>
      <c r="H96" s="135"/>
      <c r="I96" s="135"/>
      <c r="J96" s="135"/>
      <c r="K96" s="135"/>
      <c r="L96" s="135"/>
      <c r="M96" s="135"/>
    </row>
    <row r="97">
      <c r="D97" s="189"/>
      <c r="E97" s="135"/>
      <c r="F97" s="135"/>
      <c r="G97" s="135"/>
      <c r="H97" s="135"/>
      <c r="I97" s="135"/>
      <c r="J97" s="135"/>
      <c r="K97" s="135"/>
      <c r="L97" s="135"/>
      <c r="M97" s="135"/>
    </row>
    <row r="98">
      <c r="D98" s="189"/>
      <c r="E98" s="135"/>
      <c r="F98" s="135"/>
      <c r="G98" s="135"/>
      <c r="H98" s="135"/>
      <c r="I98" s="135"/>
      <c r="J98" s="135"/>
      <c r="K98" s="135"/>
      <c r="L98" s="135"/>
      <c r="M98" s="135"/>
    </row>
    <row r="99">
      <c r="D99" s="189"/>
      <c r="E99" s="135"/>
      <c r="F99" s="135"/>
      <c r="G99" s="135"/>
      <c r="H99" s="135"/>
      <c r="I99" s="135"/>
      <c r="J99" s="135"/>
      <c r="K99" s="135"/>
      <c r="L99" s="135"/>
      <c r="M99" s="135"/>
    </row>
    <row r="100">
      <c r="D100" s="189"/>
      <c r="E100" s="135"/>
      <c r="F100" s="135"/>
      <c r="G100" s="135"/>
      <c r="H100" s="135"/>
      <c r="I100" s="135"/>
      <c r="J100" s="135"/>
      <c r="K100" s="135"/>
      <c r="L100" s="135"/>
      <c r="M100" s="135"/>
    </row>
    <row r="101">
      <c r="D101" s="189"/>
      <c r="E101" s="135"/>
      <c r="F101" s="135"/>
      <c r="G101" s="135"/>
      <c r="H101" s="135"/>
      <c r="I101" s="135"/>
      <c r="J101" s="135"/>
      <c r="K101" s="135"/>
      <c r="L101" s="135"/>
      <c r="M101" s="135"/>
    </row>
    <row r="102">
      <c r="D102" s="189"/>
      <c r="E102" s="135"/>
      <c r="F102" s="135"/>
      <c r="G102" s="135"/>
      <c r="H102" s="135"/>
      <c r="I102" s="135"/>
      <c r="J102" s="135"/>
      <c r="K102" s="135"/>
      <c r="L102" s="135"/>
      <c r="M102" s="135"/>
    </row>
    <row r="103">
      <c r="D103" s="189"/>
      <c r="E103" s="135"/>
      <c r="F103" s="135"/>
      <c r="G103" s="135"/>
      <c r="H103" s="135"/>
      <c r="I103" s="135"/>
      <c r="J103" s="135"/>
      <c r="K103" s="135"/>
      <c r="L103" s="135"/>
      <c r="M103" s="135"/>
    </row>
    <row r="104">
      <c r="D104" s="189"/>
      <c r="E104" s="135"/>
      <c r="F104" s="135"/>
      <c r="G104" s="135"/>
      <c r="H104" s="135"/>
      <c r="I104" s="135"/>
      <c r="J104" s="135"/>
      <c r="K104" s="135"/>
      <c r="L104" s="135"/>
      <c r="M104" s="135"/>
    </row>
    <row r="105">
      <c r="D105" s="189"/>
      <c r="E105" s="135"/>
      <c r="F105" s="135"/>
      <c r="G105" s="135"/>
      <c r="H105" s="135"/>
      <c r="I105" s="135"/>
      <c r="J105" s="135"/>
      <c r="K105" s="135"/>
      <c r="L105" s="135"/>
      <c r="M105" s="135"/>
    </row>
    <row r="106">
      <c r="D106" s="189"/>
      <c r="E106" s="135"/>
      <c r="F106" s="135"/>
      <c r="G106" s="135"/>
      <c r="H106" s="135"/>
      <c r="I106" s="135"/>
      <c r="J106" s="135"/>
      <c r="K106" s="135"/>
      <c r="L106" s="135"/>
      <c r="M106" s="135"/>
    </row>
    <row r="107">
      <c r="D107" s="189"/>
      <c r="E107" s="135"/>
      <c r="F107" s="135"/>
      <c r="G107" s="135"/>
      <c r="H107" s="135"/>
      <c r="I107" s="135"/>
      <c r="J107" s="135"/>
      <c r="K107" s="135"/>
      <c r="L107" s="135"/>
      <c r="M107" s="135"/>
    </row>
    <row r="108">
      <c r="D108" s="189"/>
      <c r="E108" s="135"/>
      <c r="F108" s="135"/>
      <c r="G108" s="135"/>
      <c r="H108" s="135"/>
      <c r="I108" s="135"/>
      <c r="J108" s="135"/>
      <c r="K108" s="135"/>
      <c r="L108" s="135"/>
      <c r="M108" s="135"/>
    </row>
    <row r="109">
      <c r="D109" s="189"/>
      <c r="E109" s="135"/>
      <c r="F109" s="135"/>
      <c r="G109" s="135"/>
      <c r="H109" s="135"/>
      <c r="I109" s="135"/>
      <c r="J109" s="135"/>
      <c r="K109" s="135"/>
      <c r="L109" s="135"/>
      <c r="M109" s="135"/>
    </row>
    <row r="110">
      <c r="D110" s="189"/>
      <c r="E110" s="135"/>
      <c r="F110" s="135"/>
      <c r="G110" s="135"/>
      <c r="H110" s="135"/>
      <c r="I110" s="135"/>
      <c r="J110" s="135"/>
      <c r="K110" s="135"/>
      <c r="L110" s="135"/>
      <c r="M110" s="135"/>
    </row>
    <row r="111">
      <c r="D111" s="189"/>
      <c r="E111" s="135"/>
      <c r="F111" s="135"/>
      <c r="G111" s="135"/>
      <c r="H111" s="135"/>
      <c r="I111" s="135"/>
      <c r="J111" s="135"/>
      <c r="K111" s="135"/>
      <c r="L111" s="135"/>
      <c r="M111" s="135"/>
    </row>
    <row r="112">
      <c r="D112" s="189"/>
      <c r="E112" s="135"/>
      <c r="F112" s="135"/>
      <c r="G112" s="135"/>
      <c r="H112" s="135"/>
      <c r="I112" s="135"/>
      <c r="J112" s="135"/>
      <c r="K112" s="135"/>
      <c r="L112" s="135"/>
      <c r="M112" s="135"/>
    </row>
    <row r="113">
      <c r="D113" s="189"/>
      <c r="E113" s="135"/>
      <c r="F113" s="135"/>
      <c r="G113" s="135"/>
      <c r="H113" s="135"/>
      <c r="I113" s="135"/>
      <c r="J113" s="135"/>
      <c r="K113" s="135"/>
      <c r="L113" s="135"/>
      <c r="M113" s="135"/>
    </row>
    <row r="114">
      <c r="D114" s="189"/>
      <c r="E114" s="135"/>
      <c r="F114" s="135"/>
      <c r="G114" s="135"/>
      <c r="H114" s="135"/>
      <c r="I114" s="135"/>
      <c r="J114" s="135"/>
      <c r="K114" s="135"/>
      <c r="L114" s="135"/>
      <c r="M114" s="135"/>
    </row>
    <row r="115">
      <c r="D115" s="189"/>
      <c r="E115" s="135"/>
      <c r="F115" s="135"/>
      <c r="G115" s="135"/>
      <c r="H115" s="135"/>
      <c r="I115" s="135"/>
      <c r="J115" s="135"/>
      <c r="K115" s="135"/>
      <c r="L115" s="135"/>
      <c r="M115" s="135"/>
    </row>
    <row r="116">
      <c r="D116" s="189"/>
      <c r="E116" s="135"/>
      <c r="F116" s="135"/>
      <c r="G116" s="135"/>
      <c r="H116" s="135"/>
      <c r="I116" s="135"/>
      <c r="J116" s="135"/>
      <c r="K116" s="135"/>
      <c r="L116" s="135"/>
      <c r="M116" s="135"/>
    </row>
    <row r="117">
      <c r="D117" s="189"/>
      <c r="E117" s="135"/>
      <c r="F117" s="135"/>
      <c r="G117" s="135"/>
      <c r="H117" s="135"/>
      <c r="I117" s="135"/>
      <c r="J117" s="135"/>
      <c r="K117" s="135"/>
      <c r="L117" s="135"/>
      <c r="M117" s="135"/>
    </row>
    <row r="118">
      <c r="D118" s="189"/>
      <c r="E118" s="135"/>
      <c r="F118" s="135"/>
      <c r="G118" s="135"/>
      <c r="H118" s="135"/>
      <c r="I118" s="135"/>
      <c r="J118" s="135"/>
      <c r="K118" s="135"/>
      <c r="L118" s="135"/>
      <c r="M118" s="135"/>
    </row>
    <row r="119">
      <c r="D119" s="189"/>
      <c r="E119" s="135"/>
      <c r="F119" s="135"/>
      <c r="G119" s="135"/>
      <c r="H119" s="135"/>
      <c r="I119" s="135"/>
      <c r="J119" s="135"/>
      <c r="K119" s="135"/>
      <c r="L119" s="135"/>
      <c r="M119" s="135"/>
    </row>
    <row r="120">
      <c r="D120" s="189"/>
      <c r="E120" s="135"/>
      <c r="F120" s="135"/>
      <c r="G120" s="135"/>
      <c r="H120" s="135"/>
      <c r="I120" s="135"/>
      <c r="J120" s="135"/>
      <c r="K120" s="135"/>
      <c r="L120" s="135"/>
      <c r="M120" s="135"/>
    </row>
    <row r="121">
      <c r="D121" s="189"/>
      <c r="E121" s="135"/>
      <c r="F121" s="135"/>
      <c r="G121" s="135"/>
      <c r="H121" s="135"/>
      <c r="I121" s="135"/>
      <c r="J121" s="135"/>
      <c r="K121" s="135"/>
      <c r="L121" s="135"/>
      <c r="M121" s="135"/>
    </row>
    <row r="122">
      <c r="D122" s="189"/>
      <c r="E122" s="135"/>
      <c r="F122" s="135"/>
      <c r="G122" s="135"/>
      <c r="H122" s="135"/>
      <c r="I122" s="135"/>
      <c r="J122" s="135"/>
      <c r="K122" s="135"/>
      <c r="L122" s="135"/>
      <c r="M122" s="135"/>
    </row>
    <row r="123">
      <c r="D123" s="189"/>
      <c r="E123" s="135"/>
      <c r="F123" s="135"/>
      <c r="G123" s="135"/>
      <c r="H123" s="135"/>
      <c r="I123" s="135"/>
      <c r="J123" s="135"/>
      <c r="K123" s="135"/>
      <c r="L123" s="135"/>
      <c r="M123" s="135"/>
    </row>
    <row r="124">
      <c r="D124" s="189"/>
      <c r="E124" s="135"/>
      <c r="F124" s="135"/>
      <c r="G124" s="135"/>
      <c r="H124" s="135"/>
      <c r="I124" s="135"/>
      <c r="J124" s="135"/>
      <c r="K124" s="135"/>
      <c r="L124" s="135"/>
      <c r="M124" s="135"/>
    </row>
    <row r="125">
      <c r="D125" s="189"/>
      <c r="E125" s="135"/>
      <c r="F125" s="135"/>
      <c r="G125" s="135"/>
      <c r="H125" s="135"/>
      <c r="I125" s="135"/>
      <c r="J125" s="135"/>
      <c r="K125" s="135"/>
      <c r="L125" s="135"/>
      <c r="M125" s="135"/>
    </row>
    <row r="126">
      <c r="D126" s="189"/>
      <c r="E126" s="135"/>
      <c r="F126" s="135"/>
      <c r="G126" s="135"/>
      <c r="H126" s="135"/>
      <c r="I126" s="135"/>
      <c r="J126" s="135"/>
      <c r="K126" s="135"/>
      <c r="L126" s="135"/>
      <c r="M126" s="135"/>
    </row>
    <row r="127">
      <c r="D127" s="189"/>
      <c r="E127" s="135"/>
      <c r="F127" s="135"/>
      <c r="G127" s="135"/>
      <c r="H127" s="135"/>
      <c r="I127" s="135"/>
      <c r="J127" s="135"/>
      <c r="K127" s="135"/>
      <c r="L127" s="135"/>
      <c r="M127" s="135"/>
    </row>
    <row r="128">
      <c r="D128" s="189"/>
      <c r="E128" s="135"/>
      <c r="F128" s="135"/>
      <c r="G128" s="135"/>
      <c r="H128" s="135"/>
      <c r="I128" s="135"/>
      <c r="J128" s="135"/>
      <c r="K128" s="135"/>
      <c r="L128" s="135"/>
      <c r="M128" s="135"/>
    </row>
    <row r="129">
      <c r="D129" s="189"/>
      <c r="E129" s="135"/>
      <c r="F129" s="135"/>
      <c r="G129" s="135"/>
      <c r="H129" s="135"/>
      <c r="I129" s="135"/>
      <c r="J129" s="135"/>
      <c r="K129" s="135"/>
      <c r="L129" s="135"/>
      <c r="M129" s="135"/>
    </row>
    <row r="130">
      <c r="D130" s="189"/>
      <c r="E130" s="135"/>
      <c r="F130" s="135"/>
      <c r="G130" s="135"/>
      <c r="H130" s="135"/>
      <c r="I130" s="135"/>
      <c r="J130" s="135"/>
      <c r="K130" s="135"/>
      <c r="L130" s="135"/>
      <c r="M130" s="135"/>
    </row>
    <row r="131">
      <c r="D131" s="189"/>
      <c r="E131" s="135"/>
      <c r="F131" s="135"/>
      <c r="G131" s="135"/>
      <c r="H131" s="135"/>
      <c r="I131" s="135"/>
      <c r="J131" s="135"/>
      <c r="K131" s="135"/>
      <c r="L131" s="135"/>
      <c r="M131" s="135"/>
    </row>
    <row r="132">
      <c r="D132" s="189"/>
      <c r="E132" s="135"/>
      <c r="F132" s="135"/>
      <c r="G132" s="135"/>
      <c r="H132" s="135"/>
      <c r="I132" s="135"/>
      <c r="J132" s="135"/>
      <c r="K132" s="135"/>
      <c r="L132" s="135"/>
      <c r="M132" s="135"/>
    </row>
    <row r="133">
      <c r="D133" s="189"/>
      <c r="E133" s="135"/>
      <c r="F133" s="135"/>
      <c r="G133" s="135"/>
      <c r="H133" s="135"/>
      <c r="I133" s="135"/>
      <c r="J133" s="135"/>
      <c r="K133" s="135"/>
      <c r="L133" s="135"/>
      <c r="M133" s="135"/>
    </row>
    <row r="134">
      <c r="D134" s="189"/>
      <c r="E134" s="135"/>
      <c r="F134" s="135"/>
      <c r="G134" s="135"/>
      <c r="H134" s="135"/>
      <c r="I134" s="135"/>
      <c r="J134" s="135"/>
      <c r="K134" s="135"/>
      <c r="L134" s="135"/>
      <c r="M134" s="135"/>
    </row>
    <row r="135">
      <c r="D135" s="189"/>
      <c r="E135" s="135"/>
      <c r="F135" s="135"/>
      <c r="G135" s="135"/>
      <c r="H135" s="135"/>
      <c r="I135" s="135"/>
      <c r="J135" s="135"/>
      <c r="K135" s="135"/>
      <c r="L135" s="135"/>
      <c r="M135" s="135"/>
    </row>
    <row r="136">
      <c r="D136" s="189"/>
      <c r="E136" s="135"/>
      <c r="F136" s="135"/>
      <c r="G136" s="135"/>
      <c r="H136" s="135"/>
      <c r="I136" s="135"/>
      <c r="J136" s="135"/>
      <c r="K136" s="135"/>
      <c r="L136" s="135"/>
      <c r="M136" s="135"/>
    </row>
    <row r="137">
      <c r="D137" s="189"/>
      <c r="E137" s="135"/>
      <c r="F137" s="135"/>
      <c r="G137" s="135"/>
      <c r="H137" s="135"/>
      <c r="I137" s="135"/>
      <c r="J137" s="135"/>
      <c r="K137" s="135"/>
      <c r="L137" s="135"/>
      <c r="M137" s="135"/>
    </row>
    <row r="138">
      <c r="D138" s="189"/>
      <c r="E138" s="135"/>
      <c r="F138" s="135"/>
      <c r="G138" s="135"/>
      <c r="H138" s="135"/>
      <c r="I138" s="135"/>
      <c r="J138" s="135"/>
      <c r="K138" s="135"/>
      <c r="L138" s="135"/>
      <c r="M138" s="135"/>
    </row>
    <row r="139">
      <c r="D139" s="189"/>
      <c r="E139" s="135"/>
      <c r="F139" s="135"/>
      <c r="G139" s="135"/>
      <c r="H139" s="135"/>
      <c r="I139" s="135"/>
      <c r="J139" s="135"/>
      <c r="K139" s="135"/>
      <c r="L139" s="135"/>
      <c r="M139" s="135"/>
    </row>
    <row r="140">
      <c r="D140" s="189"/>
      <c r="E140" s="135"/>
      <c r="F140" s="135"/>
      <c r="G140" s="135"/>
      <c r="H140" s="135"/>
      <c r="I140" s="135"/>
      <c r="J140" s="135"/>
      <c r="K140" s="135"/>
      <c r="L140" s="135"/>
      <c r="M140" s="135"/>
    </row>
    <row r="141">
      <c r="D141" s="189"/>
      <c r="E141" s="135"/>
      <c r="F141" s="135"/>
      <c r="G141" s="135"/>
      <c r="H141" s="135"/>
      <c r="I141" s="135"/>
      <c r="J141" s="135"/>
      <c r="K141" s="135"/>
      <c r="L141" s="135"/>
      <c r="M141" s="135"/>
    </row>
    <row r="142">
      <c r="D142" s="189"/>
      <c r="E142" s="135"/>
      <c r="F142" s="135"/>
      <c r="G142" s="135"/>
      <c r="H142" s="135"/>
      <c r="I142" s="135"/>
      <c r="J142" s="135"/>
      <c r="K142" s="135"/>
      <c r="L142" s="135"/>
      <c r="M142" s="135"/>
    </row>
    <row r="143">
      <c r="D143" s="189"/>
      <c r="E143" s="135"/>
      <c r="F143" s="135"/>
      <c r="G143" s="135"/>
      <c r="H143" s="135"/>
      <c r="I143" s="135"/>
      <c r="J143" s="135"/>
      <c r="K143" s="135"/>
      <c r="L143" s="135"/>
      <c r="M143" s="135"/>
    </row>
    <row r="144">
      <c r="D144" s="189"/>
      <c r="E144" s="135"/>
      <c r="F144" s="135"/>
      <c r="G144" s="135"/>
      <c r="H144" s="135"/>
      <c r="I144" s="135"/>
      <c r="J144" s="135"/>
      <c r="K144" s="135"/>
      <c r="L144" s="135"/>
      <c r="M144" s="135"/>
    </row>
    <row r="145">
      <c r="D145" s="189"/>
      <c r="E145" s="135"/>
      <c r="F145" s="135"/>
      <c r="G145" s="135"/>
      <c r="H145" s="135"/>
      <c r="I145" s="135"/>
      <c r="J145" s="135"/>
      <c r="K145" s="135"/>
      <c r="L145" s="135"/>
      <c r="M145" s="135"/>
    </row>
    <row r="146">
      <c r="D146" s="189"/>
      <c r="E146" s="135"/>
      <c r="F146" s="135"/>
      <c r="G146" s="135"/>
      <c r="H146" s="135"/>
      <c r="I146" s="135"/>
      <c r="J146" s="135"/>
      <c r="K146" s="135"/>
      <c r="L146" s="135"/>
      <c r="M146" s="135"/>
    </row>
    <row r="147">
      <c r="D147" s="189"/>
      <c r="E147" s="135"/>
      <c r="F147" s="135"/>
      <c r="G147" s="135"/>
      <c r="H147" s="135"/>
      <c r="I147" s="135"/>
      <c r="J147" s="135"/>
      <c r="K147" s="135"/>
      <c r="L147" s="135"/>
      <c r="M147" s="135"/>
    </row>
    <row r="148">
      <c r="D148" s="189"/>
      <c r="E148" s="135"/>
      <c r="F148" s="135"/>
      <c r="G148" s="135"/>
      <c r="H148" s="135"/>
      <c r="I148" s="135"/>
      <c r="J148" s="135"/>
      <c r="K148" s="135"/>
      <c r="L148" s="135"/>
      <c r="M148" s="135"/>
    </row>
    <row r="149">
      <c r="D149" s="189"/>
      <c r="E149" s="135"/>
      <c r="F149" s="135"/>
      <c r="G149" s="135"/>
      <c r="H149" s="135"/>
      <c r="I149" s="135"/>
      <c r="J149" s="135"/>
      <c r="K149" s="135"/>
      <c r="L149" s="135"/>
      <c r="M149" s="135"/>
    </row>
    <row r="150">
      <c r="D150" s="189"/>
      <c r="E150" s="135"/>
      <c r="F150" s="135"/>
      <c r="G150" s="135"/>
      <c r="H150" s="135"/>
      <c r="I150" s="135"/>
      <c r="J150" s="135"/>
      <c r="K150" s="135"/>
      <c r="L150" s="135"/>
      <c r="M150" s="135"/>
    </row>
    <row r="151">
      <c r="D151" s="189"/>
      <c r="E151" s="135"/>
      <c r="F151" s="135"/>
      <c r="G151" s="135"/>
      <c r="H151" s="135"/>
      <c r="I151" s="135"/>
      <c r="J151" s="135"/>
      <c r="K151" s="135"/>
      <c r="L151" s="135"/>
      <c r="M151" s="135"/>
    </row>
    <row r="152">
      <c r="D152" s="189"/>
      <c r="E152" s="135"/>
      <c r="F152" s="135"/>
      <c r="G152" s="135"/>
      <c r="H152" s="135"/>
      <c r="I152" s="135"/>
      <c r="J152" s="135"/>
      <c r="K152" s="135"/>
      <c r="L152" s="135"/>
      <c r="M152" s="135"/>
    </row>
    <row r="153">
      <c r="D153" s="189"/>
      <c r="E153" s="135"/>
      <c r="F153" s="135"/>
      <c r="G153" s="135"/>
      <c r="H153" s="135"/>
      <c r="I153" s="135"/>
      <c r="J153" s="135"/>
      <c r="K153" s="135"/>
      <c r="L153" s="135"/>
      <c r="M153" s="135"/>
    </row>
    <row r="154">
      <c r="D154" s="189"/>
      <c r="E154" s="135"/>
      <c r="F154" s="135"/>
      <c r="G154" s="135"/>
      <c r="H154" s="135"/>
      <c r="I154" s="135"/>
      <c r="J154" s="135"/>
      <c r="K154" s="135"/>
      <c r="L154" s="135"/>
      <c r="M154" s="135"/>
    </row>
    <row r="155">
      <c r="D155" s="189"/>
      <c r="E155" s="135"/>
      <c r="F155" s="135"/>
      <c r="G155" s="135"/>
      <c r="H155" s="135"/>
      <c r="I155" s="135"/>
      <c r="J155" s="135"/>
      <c r="K155" s="135"/>
      <c r="L155" s="135"/>
      <c r="M155" s="135"/>
    </row>
    <row r="156">
      <c r="D156" s="189"/>
      <c r="E156" s="135"/>
      <c r="F156" s="135"/>
      <c r="G156" s="135"/>
      <c r="H156" s="135"/>
      <c r="I156" s="135"/>
      <c r="J156" s="135"/>
      <c r="K156" s="135"/>
      <c r="L156" s="135"/>
      <c r="M156" s="135"/>
    </row>
    <row r="157">
      <c r="D157" s="189"/>
      <c r="E157" s="135"/>
      <c r="F157" s="135"/>
      <c r="G157" s="135"/>
      <c r="H157" s="135"/>
      <c r="I157" s="135"/>
      <c r="J157" s="135"/>
      <c r="K157" s="135"/>
      <c r="L157" s="135"/>
      <c r="M157" s="135"/>
    </row>
    <row r="158">
      <c r="D158" s="189"/>
      <c r="E158" s="135"/>
      <c r="F158" s="135"/>
      <c r="G158" s="135"/>
      <c r="H158" s="135"/>
      <c r="I158" s="135"/>
      <c r="J158" s="135"/>
      <c r="K158" s="135"/>
      <c r="L158" s="135"/>
      <c r="M158" s="135"/>
    </row>
    <row r="159">
      <c r="D159" s="189"/>
      <c r="E159" s="135"/>
      <c r="F159" s="135"/>
      <c r="G159" s="135"/>
      <c r="H159" s="135"/>
      <c r="I159" s="135"/>
      <c r="J159" s="135"/>
      <c r="K159" s="135"/>
      <c r="L159" s="135"/>
      <c r="M159" s="135"/>
    </row>
    <row r="160">
      <c r="D160" s="189"/>
      <c r="E160" s="135"/>
      <c r="F160" s="135"/>
      <c r="G160" s="135"/>
      <c r="H160" s="135"/>
      <c r="I160" s="135"/>
      <c r="J160" s="135"/>
      <c r="K160" s="135"/>
      <c r="L160" s="135"/>
      <c r="M160" s="135"/>
    </row>
    <row r="161">
      <c r="D161" s="189"/>
      <c r="E161" s="135"/>
      <c r="F161" s="135"/>
      <c r="G161" s="135"/>
      <c r="H161" s="135"/>
      <c r="I161" s="135"/>
      <c r="J161" s="135"/>
      <c r="K161" s="135"/>
      <c r="L161" s="135"/>
      <c r="M161" s="135"/>
    </row>
    <row r="162">
      <c r="D162" s="189"/>
      <c r="E162" s="135"/>
      <c r="F162" s="135"/>
      <c r="G162" s="135"/>
      <c r="H162" s="135"/>
      <c r="I162" s="135"/>
      <c r="J162" s="135"/>
      <c r="K162" s="135"/>
      <c r="L162" s="135"/>
      <c r="M162" s="135"/>
    </row>
    <row r="163">
      <c r="D163" s="189"/>
      <c r="E163" s="135"/>
      <c r="F163" s="135"/>
      <c r="G163" s="135"/>
      <c r="H163" s="135"/>
      <c r="I163" s="135"/>
      <c r="J163" s="135"/>
      <c r="K163" s="135"/>
      <c r="L163" s="135"/>
      <c r="M163" s="135"/>
    </row>
    <row r="164">
      <c r="D164" s="189"/>
      <c r="E164" s="135"/>
      <c r="F164" s="135"/>
      <c r="G164" s="135"/>
      <c r="H164" s="135"/>
      <c r="I164" s="135"/>
      <c r="J164" s="135"/>
      <c r="K164" s="135"/>
      <c r="L164" s="135"/>
      <c r="M164" s="135"/>
    </row>
    <row r="165">
      <c r="D165" s="189"/>
      <c r="E165" s="135"/>
      <c r="F165" s="135"/>
      <c r="G165" s="135"/>
      <c r="H165" s="135"/>
      <c r="I165" s="135"/>
      <c r="J165" s="135"/>
      <c r="K165" s="135"/>
      <c r="L165" s="135"/>
      <c r="M165" s="135"/>
    </row>
    <row r="166">
      <c r="D166" s="189"/>
      <c r="E166" s="135"/>
      <c r="F166" s="135"/>
      <c r="G166" s="135"/>
      <c r="H166" s="135"/>
      <c r="I166" s="135"/>
      <c r="J166" s="135"/>
      <c r="K166" s="135"/>
      <c r="L166" s="135"/>
      <c r="M166" s="135"/>
    </row>
    <row r="167">
      <c r="D167" s="189"/>
      <c r="E167" s="135"/>
      <c r="F167" s="135"/>
      <c r="G167" s="135"/>
      <c r="H167" s="135"/>
      <c r="I167" s="135"/>
      <c r="J167" s="135"/>
      <c r="K167" s="135"/>
      <c r="L167" s="135"/>
      <c r="M167" s="135"/>
    </row>
    <row r="168">
      <c r="D168" s="189"/>
      <c r="E168" s="135"/>
      <c r="F168" s="135"/>
      <c r="G168" s="135"/>
      <c r="H168" s="135"/>
      <c r="I168" s="135"/>
      <c r="J168" s="135"/>
      <c r="K168" s="135"/>
      <c r="L168" s="135"/>
      <c r="M168" s="135"/>
    </row>
    <row r="169">
      <c r="D169" s="189"/>
      <c r="E169" s="135"/>
      <c r="F169" s="135"/>
      <c r="G169" s="135"/>
      <c r="H169" s="135"/>
      <c r="I169" s="135"/>
      <c r="J169" s="135"/>
      <c r="K169" s="135"/>
      <c r="L169" s="135"/>
      <c r="M169" s="135"/>
    </row>
    <row r="170">
      <c r="D170" s="189"/>
      <c r="E170" s="135"/>
      <c r="F170" s="135"/>
      <c r="G170" s="135"/>
      <c r="H170" s="135"/>
      <c r="I170" s="135"/>
      <c r="J170" s="135"/>
      <c r="K170" s="135"/>
      <c r="L170" s="135"/>
      <c r="M170" s="135"/>
    </row>
    <row r="171">
      <c r="D171" s="189"/>
      <c r="E171" s="135"/>
      <c r="F171" s="135"/>
      <c r="G171" s="135"/>
      <c r="H171" s="135"/>
      <c r="I171" s="135"/>
      <c r="J171" s="135"/>
      <c r="K171" s="135"/>
      <c r="L171" s="135"/>
      <c r="M171" s="135"/>
    </row>
    <row r="172">
      <c r="D172" s="189"/>
      <c r="E172" s="135"/>
      <c r="F172" s="135"/>
      <c r="G172" s="135"/>
      <c r="H172" s="135"/>
      <c r="I172" s="135"/>
      <c r="J172" s="135"/>
      <c r="K172" s="135"/>
      <c r="L172" s="135"/>
      <c r="M172" s="135"/>
    </row>
    <row r="173">
      <c r="D173" s="189"/>
      <c r="E173" s="135"/>
      <c r="F173" s="135"/>
      <c r="G173" s="135"/>
      <c r="H173" s="135"/>
      <c r="I173" s="135"/>
      <c r="J173" s="135"/>
      <c r="K173" s="135"/>
      <c r="L173" s="135"/>
      <c r="M173" s="135"/>
    </row>
    <row r="174">
      <c r="D174" s="189"/>
      <c r="E174" s="135"/>
      <c r="F174" s="135"/>
      <c r="G174" s="135"/>
      <c r="H174" s="135"/>
      <c r="I174" s="135"/>
      <c r="J174" s="135"/>
      <c r="K174" s="135"/>
      <c r="L174" s="135"/>
      <c r="M174" s="135"/>
    </row>
    <row r="175">
      <c r="D175" s="189"/>
      <c r="E175" s="135"/>
      <c r="F175" s="135"/>
      <c r="G175" s="135"/>
      <c r="H175" s="135"/>
      <c r="I175" s="135"/>
      <c r="J175" s="135"/>
      <c r="K175" s="135"/>
      <c r="L175" s="135"/>
      <c r="M175" s="135"/>
    </row>
    <row r="176">
      <c r="D176" s="189"/>
      <c r="E176" s="135"/>
      <c r="F176" s="135"/>
      <c r="G176" s="135"/>
      <c r="H176" s="135"/>
      <c r="I176" s="135"/>
      <c r="J176" s="135"/>
      <c r="K176" s="135"/>
      <c r="L176" s="135"/>
      <c r="M176" s="135"/>
    </row>
    <row r="177">
      <c r="D177" s="189"/>
      <c r="E177" s="135"/>
      <c r="F177" s="135"/>
      <c r="G177" s="135"/>
      <c r="H177" s="135"/>
      <c r="I177" s="135"/>
      <c r="J177" s="135"/>
      <c r="K177" s="135"/>
      <c r="L177" s="135"/>
      <c r="M177" s="135"/>
    </row>
    <row r="178">
      <c r="D178" s="189"/>
      <c r="E178" s="135"/>
      <c r="F178" s="135"/>
      <c r="G178" s="135"/>
      <c r="H178" s="135"/>
      <c r="I178" s="135"/>
      <c r="J178" s="135"/>
      <c r="K178" s="135"/>
      <c r="L178" s="135"/>
      <c r="M178" s="135"/>
    </row>
    <row r="179">
      <c r="D179" s="189"/>
      <c r="E179" s="135"/>
      <c r="F179" s="135"/>
      <c r="G179" s="135"/>
      <c r="H179" s="135"/>
      <c r="I179" s="135"/>
      <c r="J179" s="135"/>
      <c r="K179" s="135"/>
      <c r="L179" s="135"/>
      <c r="M179" s="135"/>
    </row>
    <row r="180">
      <c r="D180" s="189"/>
      <c r="E180" s="135"/>
      <c r="F180" s="135"/>
      <c r="G180" s="135"/>
      <c r="H180" s="135"/>
      <c r="I180" s="135"/>
      <c r="J180" s="135"/>
      <c r="K180" s="135"/>
      <c r="L180" s="135"/>
      <c r="M180" s="135"/>
    </row>
    <row r="181">
      <c r="D181" s="189"/>
      <c r="E181" s="135"/>
      <c r="F181" s="135"/>
      <c r="G181" s="135"/>
      <c r="H181" s="135"/>
      <c r="I181" s="135"/>
      <c r="J181" s="135"/>
      <c r="K181" s="135"/>
      <c r="L181" s="135"/>
      <c r="M181" s="135"/>
    </row>
    <row r="182">
      <c r="D182" s="189"/>
      <c r="E182" s="135"/>
      <c r="F182" s="135"/>
      <c r="G182" s="135"/>
      <c r="H182" s="135"/>
      <c r="I182" s="135"/>
      <c r="J182" s="135"/>
      <c r="K182" s="135"/>
      <c r="L182" s="135"/>
      <c r="M182" s="135"/>
    </row>
    <row r="183">
      <c r="D183" s="189"/>
      <c r="E183" s="135"/>
      <c r="F183" s="135"/>
      <c r="G183" s="135"/>
      <c r="H183" s="135"/>
      <c r="I183" s="135"/>
      <c r="J183" s="135"/>
      <c r="K183" s="135"/>
      <c r="L183" s="135"/>
      <c r="M183" s="135"/>
    </row>
    <row r="184">
      <c r="D184" s="189"/>
      <c r="E184" s="135"/>
      <c r="F184" s="135"/>
      <c r="G184" s="135"/>
      <c r="H184" s="135"/>
      <c r="I184" s="135"/>
      <c r="J184" s="135"/>
      <c r="K184" s="135"/>
      <c r="L184" s="135"/>
      <c r="M184" s="135"/>
    </row>
    <row r="185">
      <c r="D185" s="189"/>
      <c r="E185" s="135"/>
      <c r="F185" s="135"/>
      <c r="G185" s="135"/>
      <c r="H185" s="135"/>
      <c r="I185" s="135"/>
      <c r="J185" s="135"/>
      <c r="K185" s="135"/>
      <c r="L185" s="135"/>
      <c r="M185" s="135"/>
    </row>
    <row r="186">
      <c r="D186" s="189"/>
      <c r="E186" s="135"/>
      <c r="F186" s="135"/>
      <c r="G186" s="135"/>
      <c r="H186" s="135"/>
      <c r="I186" s="135"/>
      <c r="J186" s="135"/>
      <c r="K186" s="135"/>
      <c r="L186" s="135"/>
      <c r="M186" s="135"/>
    </row>
    <row r="187">
      <c r="D187" s="189"/>
      <c r="E187" s="135"/>
      <c r="F187" s="135"/>
      <c r="G187" s="135"/>
      <c r="H187" s="135"/>
      <c r="I187" s="135"/>
      <c r="J187" s="135"/>
      <c r="K187" s="135"/>
      <c r="L187" s="135"/>
      <c r="M187" s="135"/>
    </row>
    <row r="188">
      <c r="D188" s="189"/>
      <c r="E188" s="135"/>
      <c r="F188" s="135"/>
      <c r="G188" s="135"/>
      <c r="H188" s="135"/>
      <c r="I188" s="135"/>
      <c r="J188" s="135"/>
      <c r="K188" s="135"/>
      <c r="L188" s="135"/>
      <c r="M188" s="135"/>
    </row>
    <row r="189">
      <c r="D189" s="189"/>
      <c r="E189" s="135"/>
      <c r="F189" s="135"/>
      <c r="G189" s="135"/>
      <c r="H189" s="135"/>
      <c r="I189" s="135"/>
      <c r="J189" s="135"/>
      <c r="K189" s="135"/>
      <c r="L189" s="135"/>
      <c r="M189" s="135"/>
    </row>
    <row r="190">
      <c r="D190" s="189"/>
      <c r="E190" s="135"/>
      <c r="F190" s="135"/>
      <c r="G190" s="135"/>
      <c r="H190" s="135"/>
      <c r="I190" s="135"/>
      <c r="J190" s="135"/>
      <c r="K190" s="135"/>
      <c r="L190" s="135"/>
      <c r="M190" s="135"/>
    </row>
    <row r="191">
      <c r="D191" s="189"/>
      <c r="E191" s="135"/>
      <c r="F191" s="135"/>
      <c r="G191" s="135"/>
      <c r="H191" s="135"/>
      <c r="I191" s="135"/>
      <c r="J191" s="135"/>
      <c r="K191" s="135"/>
      <c r="L191" s="135"/>
      <c r="M191" s="135"/>
    </row>
    <row r="192">
      <c r="D192" s="189"/>
      <c r="E192" s="135"/>
      <c r="F192" s="135"/>
      <c r="G192" s="135"/>
      <c r="H192" s="135"/>
      <c r="I192" s="135"/>
      <c r="J192" s="135"/>
      <c r="K192" s="135"/>
      <c r="L192" s="135"/>
      <c r="M192" s="135"/>
    </row>
    <row r="193">
      <c r="D193" s="189"/>
      <c r="E193" s="135"/>
      <c r="F193" s="135"/>
      <c r="G193" s="135"/>
      <c r="H193" s="135"/>
      <c r="I193" s="135"/>
      <c r="J193" s="135"/>
      <c r="K193" s="135"/>
      <c r="L193" s="135"/>
      <c r="M193" s="135"/>
    </row>
    <row r="194">
      <c r="D194" s="189"/>
      <c r="E194" s="135"/>
      <c r="F194" s="135"/>
      <c r="G194" s="135"/>
      <c r="H194" s="135"/>
      <c r="I194" s="135"/>
      <c r="J194" s="135"/>
      <c r="K194" s="135"/>
      <c r="L194" s="135"/>
      <c r="M194" s="135"/>
    </row>
    <row r="195">
      <c r="D195" s="189"/>
      <c r="E195" s="135"/>
      <c r="F195" s="135"/>
      <c r="G195" s="135"/>
      <c r="H195" s="135"/>
      <c r="I195" s="135"/>
      <c r="J195" s="135"/>
      <c r="K195" s="135"/>
      <c r="L195" s="135"/>
      <c r="M195" s="135"/>
    </row>
    <row r="196">
      <c r="D196" s="189"/>
      <c r="E196" s="135"/>
      <c r="F196" s="135"/>
      <c r="G196" s="135"/>
      <c r="H196" s="135"/>
      <c r="I196" s="135"/>
      <c r="J196" s="135"/>
      <c r="K196" s="135"/>
      <c r="L196" s="135"/>
      <c r="M196" s="135"/>
    </row>
    <row r="197">
      <c r="D197" s="189"/>
      <c r="E197" s="135"/>
      <c r="F197" s="135"/>
      <c r="G197" s="135"/>
      <c r="H197" s="135"/>
      <c r="I197" s="135"/>
      <c r="J197" s="135"/>
      <c r="K197" s="135"/>
      <c r="L197" s="135"/>
      <c r="M197" s="135"/>
    </row>
    <row r="198">
      <c r="D198" s="189"/>
      <c r="E198" s="135"/>
      <c r="F198" s="135"/>
      <c r="G198" s="135"/>
      <c r="H198" s="135"/>
      <c r="I198" s="135"/>
      <c r="J198" s="135"/>
      <c r="K198" s="135"/>
      <c r="L198" s="135"/>
      <c r="M198" s="135"/>
    </row>
    <row r="199">
      <c r="D199" s="189"/>
      <c r="E199" s="135"/>
      <c r="F199" s="135"/>
      <c r="G199" s="135"/>
      <c r="H199" s="135"/>
      <c r="I199" s="135"/>
      <c r="J199" s="135"/>
      <c r="K199" s="135"/>
      <c r="L199" s="135"/>
      <c r="M199" s="135"/>
    </row>
    <row r="200">
      <c r="D200" s="189"/>
      <c r="E200" s="135"/>
      <c r="F200" s="135"/>
      <c r="G200" s="135"/>
      <c r="H200" s="135"/>
      <c r="I200" s="135"/>
      <c r="J200" s="135"/>
      <c r="K200" s="135"/>
      <c r="L200" s="135"/>
      <c r="M200" s="135"/>
    </row>
    <row r="201">
      <c r="D201" s="189"/>
      <c r="E201" s="135"/>
      <c r="F201" s="135"/>
      <c r="G201" s="135"/>
      <c r="H201" s="135"/>
      <c r="I201" s="135"/>
      <c r="J201" s="135"/>
      <c r="K201" s="135"/>
      <c r="L201" s="135"/>
      <c r="M201" s="135"/>
    </row>
    <row r="202">
      <c r="D202" s="189"/>
      <c r="E202" s="135"/>
      <c r="F202" s="135"/>
      <c r="G202" s="135"/>
      <c r="H202" s="135"/>
      <c r="I202" s="135"/>
      <c r="J202" s="135"/>
      <c r="K202" s="135"/>
      <c r="L202" s="135"/>
      <c r="M202" s="135"/>
    </row>
    <row r="203">
      <c r="D203" s="189"/>
      <c r="E203" s="135"/>
      <c r="F203" s="135"/>
      <c r="G203" s="135"/>
      <c r="H203" s="135"/>
      <c r="I203" s="135"/>
      <c r="J203" s="135"/>
      <c r="K203" s="135"/>
      <c r="L203" s="135"/>
      <c r="M203" s="135"/>
    </row>
    <row r="204">
      <c r="D204" s="189"/>
      <c r="E204" s="135"/>
      <c r="F204" s="135"/>
      <c r="G204" s="135"/>
      <c r="H204" s="135"/>
      <c r="I204" s="135"/>
      <c r="J204" s="135"/>
      <c r="K204" s="135"/>
      <c r="L204" s="135"/>
      <c r="M204" s="135"/>
    </row>
    <row r="205">
      <c r="D205" s="189"/>
      <c r="E205" s="135"/>
      <c r="F205" s="135"/>
      <c r="G205" s="135"/>
      <c r="H205" s="135"/>
      <c r="I205" s="135"/>
      <c r="J205" s="135"/>
      <c r="K205" s="135"/>
      <c r="L205" s="135"/>
      <c r="M205" s="135"/>
    </row>
    <row r="206">
      <c r="D206" s="189"/>
      <c r="E206" s="135"/>
      <c r="F206" s="135"/>
      <c r="G206" s="135"/>
      <c r="H206" s="135"/>
      <c r="I206" s="135"/>
      <c r="J206" s="135"/>
      <c r="K206" s="135"/>
      <c r="L206" s="135"/>
      <c r="M206" s="135"/>
    </row>
    <row r="207">
      <c r="D207" s="189"/>
      <c r="E207" s="135"/>
      <c r="F207" s="135"/>
      <c r="G207" s="135"/>
      <c r="H207" s="135"/>
      <c r="I207" s="135"/>
      <c r="J207" s="135"/>
      <c r="K207" s="135"/>
      <c r="L207" s="135"/>
      <c r="M207" s="135"/>
    </row>
    <row r="208">
      <c r="D208" s="189"/>
      <c r="E208" s="135"/>
      <c r="F208" s="135"/>
      <c r="G208" s="135"/>
      <c r="H208" s="135"/>
      <c r="I208" s="135"/>
      <c r="J208" s="135"/>
      <c r="K208" s="135"/>
      <c r="L208" s="135"/>
      <c r="M208" s="135"/>
    </row>
    <row r="209">
      <c r="D209" s="189"/>
      <c r="E209" s="135"/>
      <c r="F209" s="135"/>
      <c r="G209" s="135"/>
      <c r="H209" s="135"/>
      <c r="I209" s="135"/>
      <c r="J209" s="135"/>
      <c r="K209" s="135"/>
      <c r="L209" s="135"/>
      <c r="M209" s="135"/>
    </row>
    <row r="210">
      <c r="D210" s="189"/>
      <c r="E210" s="135"/>
      <c r="F210" s="135"/>
      <c r="G210" s="135"/>
      <c r="H210" s="135"/>
      <c r="I210" s="135"/>
      <c r="J210" s="135"/>
      <c r="K210" s="135"/>
      <c r="L210" s="135"/>
      <c r="M210" s="135"/>
    </row>
    <row r="211">
      <c r="D211" s="189"/>
      <c r="E211" s="135"/>
      <c r="F211" s="135"/>
      <c r="G211" s="135"/>
      <c r="H211" s="135"/>
      <c r="I211" s="135"/>
      <c r="J211" s="135"/>
      <c r="K211" s="135"/>
      <c r="L211" s="135"/>
      <c r="M211" s="135"/>
    </row>
    <row r="212">
      <c r="D212" s="189"/>
      <c r="E212" s="135"/>
      <c r="F212" s="135"/>
      <c r="G212" s="135"/>
      <c r="H212" s="135"/>
      <c r="I212" s="135"/>
      <c r="J212" s="135"/>
      <c r="K212" s="135"/>
      <c r="L212" s="135"/>
      <c r="M212" s="135"/>
    </row>
    <row r="213">
      <c r="D213" s="189"/>
      <c r="E213" s="135"/>
      <c r="F213" s="135"/>
      <c r="G213" s="135"/>
      <c r="H213" s="135"/>
      <c r="I213" s="135"/>
      <c r="J213" s="135"/>
      <c r="K213" s="135"/>
      <c r="L213" s="135"/>
      <c r="M213" s="135"/>
    </row>
    <row r="214">
      <c r="D214" s="189"/>
      <c r="E214" s="135"/>
      <c r="F214" s="135"/>
      <c r="G214" s="135"/>
      <c r="H214" s="135"/>
      <c r="I214" s="135"/>
      <c r="J214" s="135"/>
      <c r="K214" s="135"/>
      <c r="L214" s="135"/>
      <c r="M214" s="135"/>
    </row>
    <row r="215">
      <c r="D215" s="189"/>
      <c r="E215" s="135"/>
      <c r="F215" s="135"/>
      <c r="G215" s="135"/>
      <c r="H215" s="135"/>
      <c r="I215" s="135"/>
      <c r="J215" s="135"/>
      <c r="K215" s="135"/>
      <c r="L215" s="135"/>
      <c r="M215" s="135"/>
    </row>
    <row r="216">
      <c r="D216" s="189"/>
      <c r="E216" s="135"/>
      <c r="F216" s="135"/>
      <c r="G216" s="135"/>
      <c r="H216" s="135"/>
      <c r="I216" s="135"/>
      <c r="J216" s="135"/>
      <c r="K216" s="135"/>
      <c r="L216" s="135"/>
      <c r="M216" s="135"/>
    </row>
    <row r="217">
      <c r="D217" s="189"/>
      <c r="E217" s="135"/>
      <c r="F217" s="135"/>
      <c r="G217" s="135"/>
      <c r="H217" s="135"/>
      <c r="I217" s="135"/>
      <c r="J217" s="135"/>
      <c r="K217" s="135"/>
      <c r="L217" s="135"/>
      <c r="M217" s="135"/>
    </row>
    <row r="218">
      <c r="D218" s="189"/>
      <c r="E218" s="135"/>
      <c r="F218" s="135"/>
      <c r="G218" s="135"/>
      <c r="H218" s="135"/>
      <c r="I218" s="135"/>
      <c r="J218" s="135"/>
      <c r="K218" s="135"/>
      <c r="L218" s="135"/>
      <c r="M218" s="135"/>
    </row>
    <row r="219">
      <c r="D219" s="189"/>
      <c r="E219" s="135"/>
      <c r="F219" s="135"/>
      <c r="G219" s="135"/>
      <c r="H219" s="135"/>
      <c r="I219" s="135"/>
      <c r="J219" s="135"/>
      <c r="K219" s="135"/>
      <c r="L219" s="135"/>
      <c r="M219" s="135"/>
    </row>
    <row r="220">
      <c r="D220" s="189"/>
      <c r="E220" s="135"/>
      <c r="F220" s="135"/>
      <c r="G220" s="135"/>
      <c r="H220" s="135"/>
      <c r="I220" s="135"/>
      <c r="J220" s="135"/>
      <c r="K220" s="135"/>
      <c r="L220" s="135"/>
      <c r="M220" s="135"/>
    </row>
    <row r="221">
      <c r="D221" s="189"/>
      <c r="E221" s="135"/>
      <c r="F221" s="135"/>
      <c r="G221" s="135"/>
      <c r="H221" s="135"/>
      <c r="I221" s="135"/>
      <c r="J221" s="135"/>
      <c r="K221" s="135"/>
      <c r="L221" s="135"/>
      <c r="M221" s="135"/>
    </row>
    <row r="222">
      <c r="D222" s="189"/>
      <c r="E222" s="135"/>
      <c r="F222" s="135"/>
      <c r="G222" s="135"/>
      <c r="H222" s="135"/>
      <c r="I222" s="135"/>
      <c r="J222" s="135"/>
      <c r="K222" s="135"/>
      <c r="L222" s="135"/>
      <c r="M222" s="135"/>
    </row>
    <row r="223">
      <c r="D223" s="189"/>
      <c r="E223" s="135"/>
      <c r="F223" s="135"/>
      <c r="G223" s="135"/>
      <c r="H223" s="135"/>
      <c r="I223" s="135"/>
      <c r="J223" s="135"/>
      <c r="K223" s="135"/>
      <c r="L223" s="135"/>
      <c r="M223" s="135"/>
    </row>
    <row r="224">
      <c r="D224" s="189"/>
      <c r="E224" s="135"/>
      <c r="F224" s="135"/>
      <c r="G224" s="135"/>
      <c r="H224" s="135"/>
      <c r="I224" s="135"/>
      <c r="J224" s="135"/>
      <c r="K224" s="135"/>
      <c r="L224" s="135"/>
      <c r="M224" s="135"/>
    </row>
    <row r="225">
      <c r="D225" s="189"/>
      <c r="E225" s="135"/>
      <c r="F225" s="135"/>
      <c r="G225" s="135"/>
      <c r="H225" s="135"/>
      <c r="I225" s="135"/>
      <c r="J225" s="135"/>
      <c r="K225" s="135"/>
      <c r="L225" s="135"/>
      <c r="M225" s="135"/>
    </row>
    <row r="226">
      <c r="D226" s="189"/>
      <c r="E226" s="135"/>
      <c r="F226" s="135"/>
      <c r="G226" s="135"/>
      <c r="H226" s="135"/>
      <c r="I226" s="135"/>
      <c r="J226" s="135"/>
      <c r="K226" s="135"/>
      <c r="L226" s="135"/>
      <c r="M226" s="135"/>
    </row>
    <row r="227">
      <c r="D227" s="189"/>
      <c r="E227" s="135"/>
      <c r="F227" s="135"/>
      <c r="G227" s="135"/>
      <c r="H227" s="135"/>
      <c r="I227" s="135"/>
      <c r="J227" s="135"/>
      <c r="K227" s="135"/>
      <c r="L227" s="135"/>
      <c r="M227" s="135"/>
    </row>
    <row r="228">
      <c r="D228" s="189"/>
      <c r="E228" s="135"/>
      <c r="F228" s="135"/>
      <c r="G228" s="135"/>
      <c r="H228" s="135"/>
      <c r="I228" s="135"/>
      <c r="J228" s="135"/>
      <c r="K228" s="135"/>
      <c r="L228" s="135"/>
      <c r="M228" s="135"/>
    </row>
    <row r="229">
      <c r="D229" s="189"/>
      <c r="E229" s="135"/>
      <c r="F229" s="135"/>
      <c r="G229" s="135"/>
      <c r="H229" s="135"/>
      <c r="I229" s="135"/>
      <c r="J229" s="135"/>
      <c r="K229" s="135"/>
      <c r="L229" s="135"/>
      <c r="M229" s="135"/>
    </row>
    <row r="230">
      <c r="D230" s="189"/>
      <c r="E230" s="135"/>
      <c r="F230" s="135"/>
      <c r="G230" s="135"/>
      <c r="H230" s="135"/>
      <c r="I230" s="135"/>
      <c r="J230" s="135"/>
      <c r="K230" s="135"/>
      <c r="L230" s="135"/>
      <c r="M230" s="135"/>
    </row>
    <row r="231">
      <c r="D231" s="189"/>
      <c r="E231" s="135"/>
      <c r="F231" s="135"/>
      <c r="G231" s="135"/>
      <c r="H231" s="135"/>
      <c r="I231" s="135"/>
      <c r="J231" s="135"/>
      <c r="K231" s="135"/>
      <c r="L231" s="135"/>
      <c r="M231" s="135"/>
    </row>
    <row r="232">
      <c r="D232" s="189"/>
      <c r="E232" s="135"/>
      <c r="F232" s="135"/>
      <c r="G232" s="135"/>
      <c r="H232" s="135"/>
      <c r="I232" s="135"/>
      <c r="J232" s="135"/>
      <c r="K232" s="135"/>
      <c r="L232" s="135"/>
      <c r="M232" s="135"/>
    </row>
    <row r="233">
      <c r="D233" s="189"/>
      <c r="E233" s="135"/>
      <c r="F233" s="135"/>
      <c r="G233" s="135"/>
      <c r="H233" s="135"/>
      <c r="I233" s="135"/>
      <c r="J233" s="135"/>
      <c r="K233" s="135"/>
      <c r="L233" s="135"/>
      <c r="M233" s="135"/>
    </row>
    <row r="234">
      <c r="D234" s="189"/>
      <c r="E234" s="135"/>
      <c r="F234" s="135"/>
      <c r="G234" s="135"/>
      <c r="H234" s="135"/>
      <c r="I234" s="135"/>
      <c r="J234" s="135"/>
      <c r="K234" s="135"/>
      <c r="L234" s="135"/>
      <c r="M234" s="135"/>
    </row>
    <row r="235">
      <c r="D235" s="189"/>
      <c r="E235" s="135"/>
      <c r="F235" s="135"/>
      <c r="G235" s="135"/>
      <c r="H235" s="135"/>
      <c r="I235" s="135"/>
      <c r="J235" s="135"/>
      <c r="K235" s="135"/>
      <c r="L235" s="135"/>
      <c r="M235" s="135"/>
    </row>
    <row r="236">
      <c r="D236" s="189"/>
      <c r="E236" s="135"/>
      <c r="F236" s="135"/>
      <c r="G236" s="135"/>
      <c r="H236" s="135"/>
      <c r="I236" s="135"/>
      <c r="J236" s="135"/>
      <c r="K236" s="135"/>
      <c r="L236" s="135"/>
      <c r="M236" s="135"/>
    </row>
    <row r="237">
      <c r="D237" s="189"/>
      <c r="E237" s="135"/>
      <c r="F237" s="135"/>
      <c r="G237" s="135"/>
      <c r="H237" s="135"/>
      <c r="I237" s="135"/>
      <c r="J237" s="135"/>
      <c r="K237" s="135"/>
      <c r="L237" s="135"/>
      <c r="M237" s="135"/>
    </row>
    <row r="238">
      <c r="D238" s="189"/>
      <c r="E238" s="135"/>
      <c r="F238" s="135"/>
      <c r="G238" s="135"/>
      <c r="H238" s="135"/>
      <c r="I238" s="135"/>
      <c r="J238" s="135"/>
      <c r="K238" s="135"/>
      <c r="L238" s="135"/>
      <c r="M238" s="135"/>
    </row>
    <row r="239">
      <c r="D239" s="189"/>
      <c r="E239" s="135"/>
      <c r="F239" s="135"/>
      <c r="G239" s="135"/>
      <c r="H239" s="135"/>
      <c r="I239" s="135"/>
      <c r="J239" s="135"/>
      <c r="K239" s="135"/>
      <c r="L239" s="135"/>
      <c r="M239" s="135"/>
    </row>
    <row r="240">
      <c r="D240" s="189"/>
      <c r="E240" s="135"/>
      <c r="F240" s="135"/>
      <c r="G240" s="135"/>
      <c r="H240" s="135"/>
      <c r="I240" s="135"/>
      <c r="J240" s="135"/>
      <c r="K240" s="135"/>
      <c r="L240" s="135"/>
      <c r="M240" s="135"/>
    </row>
    <row r="241">
      <c r="D241" s="189"/>
      <c r="E241" s="135"/>
      <c r="F241" s="135"/>
      <c r="G241" s="135"/>
      <c r="H241" s="135"/>
      <c r="I241" s="135"/>
      <c r="J241" s="135"/>
      <c r="K241" s="135"/>
      <c r="L241" s="135"/>
      <c r="M241" s="135"/>
    </row>
    <row r="242">
      <c r="D242" s="189"/>
      <c r="E242" s="135"/>
      <c r="F242" s="135"/>
      <c r="G242" s="135"/>
      <c r="H242" s="135"/>
      <c r="I242" s="135"/>
      <c r="J242" s="135"/>
      <c r="K242" s="135"/>
      <c r="L242" s="135"/>
      <c r="M242" s="135"/>
    </row>
    <row r="243">
      <c r="D243" s="189"/>
      <c r="E243" s="135"/>
      <c r="F243" s="135"/>
      <c r="G243" s="135"/>
      <c r="H243" s="135"/>
      <c r="I243" s="135"/>
      <c r="J243" s="135"/>
      <c r="K243" s="135"/>
      <c r="L243" s="135"/>
      <c r="M243" s="135"/>
    </row>
    <row r="244">
      <c r="D244" s="189"/>
      <c r="E244" s="135"/>
      <c r="F244" s="135"/>
      <c r="G244" s="135"/>
      <c r="H244" s="135"/>
      <c r="I244" s="135"/>
      <c r="J244" s="135"/>
      <c r="K244" s="135"/>
      <c r="L244" s="135"/>
      <c r="M244" s="135"/>
    </row>
    <row r="245">
      <c r="D245" s="189"/>
      <c r="E245" s="135"/>
      <c r="F245" s="135"/>
      <c r="G245" s="135"/>
      <c r="H245" s="135"/>
      <c r="I245" s="135"/>
      <c r="J245" s="135"/>
      <c r="K245" s="135"/>
      <c r="L245" s="135"/>
      <c r="M245" s="135"/>
    </row>
    <row r="246">
      <c r="D246" s="189"/>
      <c r="E246" s="135"/>
      <c r="F246" s="135"/>
      <c r="G246" s="135"/>
      <c r="H246" s="135"/>
      <c r="I246" s="135"/>
      <c r="J246" s="135"/>
      <c r="K246" s="135"/>
      <c r="L246" s="135"/>
      <c r="M246" s="135"/>
    </row>
    <row r="247">
      <c r="D247" s="189"/>
      <c r="E247" s="135"/>
      <c r="F247" s="135"/>
      <c r="G247" s="135"/>
      <c r="H247" s="135"/>
      <c r="I247" s="135"/>
      <c r="J247" s="135"/>
      <c r="K247" s="135"/>
      <c r="L247" s="135"/>
      <c r="M247" s="135"/>
    </row>
    <row r="248">
      <c r="D248" s="189"/>
      <c r="E248" s="135"/>
      <c r="F248" s="135"/>
      <c r="G248" s="135"/>
      <c r="H248" s="135"/>
      <c r="I248" s="135"/>
      <c r="J248" s="135"/>
      <c r="K248" s="135"/>
      <c r="L248" s="135"/>
      <c r="M248" s="135"/>
    </row>
    <row r="249">
      <c r="D249" s="189"/>
      <c r="E249" s="135"/>
      <c r="F249" s="135"/>
      <c r="G249" s="135"/>
      <c r="H249" s="135"/>
      <c r="I249" s="135"/>
      <c r="J249" s="135"/>
      <c r="K249" s="135"/>
      <c r="L249" s="135"/>
      <c r="M249" s="135"/>
    </row>
    <row r="250">
      <c r="D250" s="189"/>
      <c r="E250" s="135"/>
      <c r="F250" s="135"/>
      <c r="G250" s="135"/>
      <c r="H250" s="135"/>
      <c r="I250" s="135"/>
      <c r="J250" s="135"/>
      <c r="K250" s="135"/>
      <c r="L250" s="135"/>
      <c r="M250" s="135"/>
    </row>
    <row r="251">
      <c r="D251" s="189"/>
      <c r="E251" s="135"/>
      <c r="F251" s="135"/>
      <c r="G251" s="135"/>
      <c r="H251" s="135"/>
      <c r="I251" s="135"/>
      <c r="J251" s="135"/>
      <c r="K251" s="135"/>
      <c r="L251" s="135"/>
      <c r="M251" s="135"/>
    </row>
    <row r="252">
      <c r="D252" s="189"/>
      <c r="E252" s="135"/>
      <c r="F252" s="135"/>
      <c r="G252" s="135"/>
      <c r="H252" s="135"/>
      <c r="I252" s="135"/>
      <c r="J252" s="135"/>
      <c r="K252" s="135"/>
      <c r="L252" s="135"/>
      <c r="M252" s="135"/>
    </row>
    <row r="253">
      <c r="D253" s="189"/>
      <c r="E253" s="135"/>
      <c r="F253" s="135"/>
      <c r="G253" s="135"/>
      <c r="H253" s="135"/>
      <c r="I253" s="135"/>
      <c r="J253" s="135"/>
      <c r="K253" s="135"/>
      <c r="L253" s="135"/>
      <c r="M253" s="135"/>
    </row>
    <row r="254">
      <c r="D254" s="189"/>
      <c r="E254" s="135"/>
      <c r="F254" s="135"/>
      <c r="G254" s="135"/>
      <c r="H254" s="135"/>
      <c r="I254" s="135"/>
      <c r="J254" s="135"/>
      <c r="K254" s="135"/>
      <c r="L254" s="135"/>
      <c r="M254" s="135"/>
    </row>
    <row r="255">
      <c r="D255" s="189"/>
      <c r="E255" s="135"/>
      <c r="F255" s="135"/>
      <c r="G255" s="135"/>
      <c r="H255" s="135"/>
      <c r="I255" s="135"/>
      <c r="J255" s="135"/>
      <c r="K255" s="135"/>
      <c r="L255" s="135"/>
      <c r="M255" s="135"/>
    </row>
    <row r="256">
      <c r="D256" s="189"/>
      <c r="E256" s="135"/>
      <c r="F256" s="135"/>
      <c r="G256" s="135"/>
      <c r="H256" s="135"/>
      <c r="I256" s="135"/>
      <c r="J256" s="135"/>
      <c r="K256" s="135"/>
      <c r="L256" s="135"/>
      <c r="M256" s="135"/>
    </row>
    <row r="257">
      <c r="D257" s="189"/>
      <c r="E257" s="135"/>
      <c r="F257" s="135"/>
      <c r="G257" s="135"/>
      <c r="H257" s="135"/>
      <c r="I257" s="135"/>
      <c r="J257" s="135"/>
      <c r="K257" s="135"/>
      <c r="L257" s="135"/>
      <c r="M257" s="135"/>
    </row>
    <row r="258">
      <c r="D258" s="189"/>
      <c r="E258" s="135"/>
      <c r="F258" s="135"/>
      <c r="G258" s="135"/>
      <c r="H258" s="135"/>
      <c r="I258" s="135"/>
      <c r="J258" s="135"/>
      <c r="K258" s="135"/>
      <c r="L258" s="135"/>
      <c r="M258" s="135"/>
    </row>
    <row r="259">
      <c r="D259" s="189"/>
      <c r="E259" s="135"/>
      <c r="F259" s="135"/>
      <c r="G259" s="135"/>
      <c r="H259" s="135"/>
      <c r="I259" s="135"/>
      <c r="J259" s="135"/>
      <c r="K259" s="135"/>
      <c r="L259" s="135"/>
      <c r="M259" s="135"/>
    </row>
    <row r="260">
      <c r="D260" s="189"/>
      <c r="E260" s="135"/>
      <c r="F260" s="135"/>
      <c r="G260" s="135"/>
      <c r="H260" s="135"/>
      <c r="I260" s="135"/>
      <c r="J260" s="135"/>
      <c r="K260" s="135"/>
      <c r="L260" s="135"/>
      <c r="M260" s="135"/>
    </row>
    <row r="261">
      <c r="D261" s="189"/>
      <c r="E261" s="135"/>
      <c r="F261" s="135"/>
      <c r="G261" s="135"/>
      <c r="H261" s="135"/>
      <c r="I261" s="135"/>
      <c r="J261" s="135"/>
      <c r="K261" s="135"/>
      <c r="L261" s="135"/>
      <c r="M261" s="135"/>
    </row>
    <row r="262">
      <c r="D262" s="189"/>
      <c r="E262" s="135"/>
      <c r="F262" s="135"/>
      <c r="G262" s="135"/>
      <c r="H262" s="135"/>
      <c r="I262" s="135"/>
      <c r="J262" s="135"/>
      <c r="K262" s="135"/>
      <c r="L262" s="135"/>
      <c r="M262" s="135"/>
    </row>
    <row r="263">
      <c r="D263" s="189"/>
      <c r="E263" s="135"/>
      <c r="F263" s="135"/>
      <c r="G263" s="135"/>
      <c r="H263" s="135"/>
      <c r="I263" s="135"/>
      <c r="J263" s="135"/>
      <c r="K263" s="135"/>
      <c r="L263" s="135"/>
      <c r="M263" s="135"/>
    </row>
    <row r="264">
      <c r="D264" s="189"/>
      <c r="E264" s="135"/>
      <c r="F264" s="135"/>
      <c r="G264" s="135"/>
      <c r="H264" s="135"/>
      <c r="I264" s="135"/>
      <c r="J264" s="135"/>
      <c r="K264" s="135"/>
      <c r="L264" s="135"/>
      <c r="M264" s="135"/>
    </row>
    <row r="265">
      <c r="D265" s="189"/>
      <c r="E265" s="135"/>
      <c r="F265" s="135"/>
      <c r="G265" s="135"/>
      <c r="H265" s="135"/>
      <c r="I265" s="135"/>
      <c r="J265" s="135"/>
      <c r="K265" s="135"/>
      <c r="L265" s="135"/>
      <c r="M265" s="135"/>
    </row>
    <row r="266">
      <c r="D266" s="189"/>
      <c r="E266" s="135"/>
      <c r="F266" s="135"/>
      <c r="G266" s="135"/>
      <c r="H266" s="135"/>
      <c r="I266" s="135"/>
      <c r="J266" s="135"/>
      <c r="K266" s="135"/>
      <c r="L266" s="135"/>
      <c r="M266" s="135"/>
    </row>
    <row r="267">
      <c r="D267" s="189"/>
      <c r="E267" s="135"/>
      <c r="F267" s="135"/>
      <c r="G267" s="135"/>
      <c r="H267" s="135"/>
      <c r="I267" s="135"/>
      <c r="J267" s="135"/>
      <c r="K267" s="135"/>
      <c r="L267" s="135"/>
      <c r="M267" s="135"/>
    </row>
    <row r="268">
      <c r="D268" s="189"/>
      <c r="E268" s="135"/>
      <c r="F268" s="135"/>
      <c r="G268" s="135"/>
      <c r="H268" s="135"/>
      <c r="I268" s="135"/>
      <c r="J268" s="135"/>
      <c r="K268" s="135"/>
      <c r="L268" s="135"/>
      <c r="M268" s="135"/>
    </row>
    <row r="269">
      <c r="D269" s="189"/>
      <c r="E269" s="135"/>
      <c r="F269" s="135"/>
      <c r="G269" s="135"/>
      <c r="H269" s="135"/>
      <c r="I269" s="135"/>
      <c r="J269" s="135"/>
      <c r="K269" s="135"/>
      <c r="L269" s="135"/>
      <c r="M269" s="135"/>
    </row>
    <row r="270">
      <c r="D270" s="189"/>
      <c r="E270" s="135"/>
      <c r="F270" s="135"/>
      <c r="G270" s="135"/>
      <c r="H270" s="135"/>
      <c r="I270" s="135"/>
      <c r="J270" s="135"/>
      <c r="K270" s="135"/>
      <c r="L270" s="135"/>
      <c r="M270" s="135"/>
    </row>
    <row r="271">
      <c r="D271" s="189"/>
      <c r="E271" s="135"/>
      <c r="F271" s="135"/>
      <c r="G271" s="135"/>
      <c r="H271" s="135"/>
      <c r="I271" s="135"/>
      <c r="J271" s="135"/>
      <c r="K271" s="135"/>
      <c r="L271" s="135"/>
      <c r="M271" s="135"/>
    </row>
    <row r="272">
      <c r="D272" s="189"/>
      <c r="E272" s="135"/>
      <c r="F272" s="135"/>
      <c r="G272" s="135"/>
      <c r="H272" s="135"/>
      <c r="I272" s="135"/>
      <c r="J272" s="135"/>
      <c r="K272" s="135"/>
      <c r="L272" s="135"/>
      <c r="M272" s="135"/>
    </row>
    <row r="273">
      <c r="D273" s="189"/>
      <c r="E273" s="135"/>
      <c r="F273" s="135"/>
      <c r="G273" s="135"/>
      <c r="H273" s="135"/>
      <c r="I273" s="135"/>
      <c r="J273" s="135"/>
      <c r="K273" s="135"/>
      <c r="L273" s="135"/>
      <c r="M273" s="135"/>
    </row>
    <row r="274">
      <c r="D274" s="189"/>
      <c r="E274" s="135"/>
      <c r="F274" s="135"/>
      <c r="G274" s="135"/>
      <c r="H274" s="135"/>
      <c r="I274" s="135"/>
      <c r="J274" s="135"/>
      <c r="K274" s="135"/>
      <c r="L274" s="135"/>
      <c r="M274" s="135"/>
    </row>
    <row r="275">
      <c r="D275" s="189"/>
      <c r="E275" s="135"/>
      <c r="F275" s="135"/>
      <c r="G275" s="135"/>
      <c r="H275" s="135"/>
      <c r="I275" s="135"/>
      <c r="J275" s="135"/>
      <c r="K275" s="135"/>
      <c r="L275" s="135"/>
      <c r="M275" s="135"/>
    </row>
    <row r="276">
      <c r="D276" s="189"/>
      <c r="E276" s="135"/>
      <c r="F276" s="135"/>
      <c r="G276" s="135"/>
      <c r="H276" s="135"/>
      <c r="I276" s="135"/>
      <c r="J276" s="135"/>
      <c r="K276" s="135"/>
      <c r="L276" s="135"/>
      <c r="M276" s="135"/>
    </row>
    <row r="277">
      <c r="D277" s="189"/>
      <c r="E277" s="135"/>
      <c r="F277" s="135"/>
      <c r="G277" s="135"/>
      <c r="H277" s="135"/>
      <c r="I277" s="135"/>
      <c r="J277" s="135"/>
      <c r="K277" s="135"/>
      <c r="L277" s="135"/>
      <c r="M277" s="135"/>
    </row>
    <row r="278">
      <c r="D278" s="189"/>
      <c r="E278" s="135"/>
      <c r="F278" s="135"/>
      <c r="G278" s="135"/>
      <c r="H278" s="135"/>
      <c r="I278" s="135"/>
      <c r="J278" s="135"/>
      <c r="K278" s="135"/>
      <c r="L278" s="135"/>
      <c r="M278" s="135"/>
    </row>
    <row r="279">
      <c r="D279" s="189"/>
      <c r="E279" s="135"/>
      <c r="F279" s="135"/>
      <c r="G279" s="135"/>
      <c r="H279" s="135"/>
      <c r="I279" s="135"/>
      <c r="J279" s="135"/>
      <c r="K279" s="135"/>
      <c r="L279" s="135"/>
      <c r="M279" s="135"/>
    </row>
    <row r="280">
      <c r="D280" s="189"/>
      <c r="E280" s="135"/>
      <c r="F280" s="135"/>
      <c r="G280" s="135"/>
      <c r="H280" s="135"/>
      <c r="I280" s="135"/>
      <c r="J280" s="135"/>
      <c r="K280" s="135"/>
      <c r="L280" s="135"/>
      <c r="M280" s="135"/>
    </row>
    <row r="281">
      <c r="D281" s="189"/>
      <c r="E281" s="135"/>
      <c r="F281" s="135"/>
      <c r="G281" s="135"/>
      <c r="H281" s="135"/>
      <c r="I281" s="135"/>
      <c r="J281" s="135"/>
      <c r="K281" s="135"/>
      <c r="L281" s="135"/>
      <c r="M281" s="135"/>
    </row>
    <row r="282">
      <c r="D282" s="189"/>
      <c r="E282" s="135"/>
      <c r="F282" s="135"/>
      <c r="G282" s="135"/>
      <c r="H282" s="135"/>
      <c r="I282" s="135"/>
      <c r="J282" s="135"/>
      <c r="K282" s="135"/>
      <c r="L282" s="135"/>
      <c r="M282" s="135"/>
    </row>
    <row r="283">
      <c r="D283" s="189"/>
      <c r="E283" s="135"/>
      <c r="F283" s="135"/>
      <c r="G283" s="135"/>
      <c r="H283" s="135"/>
      <c r="I283" s="135"/>
      <c r="J283" s="135"/>
      <c r="K283" s="135"/>
      <c r="L283" s="135"/>
      <c r="M283" s="135"/>
    </row>
    <row r="284">
      <c r="D284" s="189"/>
      <c r="E284" s="135"/>
      <c r="F284" s="135"/>
      <c r="G284" s="135"/>
      <c r="H284" s="135"/>
      <c r="I284" s="135"/>
      <c r="J284" s="135"/>
      <c r="K284" s="135"/>
      <c r="L284" s="135"/>
      <c r="M284" s="135"/>
    </row>
    <row r="285">
      <c r="D285" s="189"/>
      <c r="E285" s="135"/>
      <c r="F285" s="135"/>
      <c r="G285" s="135"/>
      <c r="H285" s="135"/>
      <c r="I285" s="135"/>
      <c r="J285" s="135"/>
      <c r="K285" s="135"/>
      <c r="L285" s="135"/>
      <c r="M285" s="135"/>
    </row>
    <row r="286">
      <c r="D286" s="189"/>
      <c r="E286" s="135"/>
      <c r="F286" s="135"/>
      <c r="G286" s="135"/>
      <c r="H286" s="135"/>
      <c r="I286" s="135"/>
      <c r="J286" s="135"/>
      <c r="K286" s="135"/>
      <c r="L286" s="135"/>
      <c r="M286" s="135"/>
    </row>
    <row r="287">
      <c r="D287" s="189"/>
      <c r="E287" s="135"/>
      <c r="F287" s="135"/>
      <c r="G287" s="135"/>
      <c r="H287" s="135"/>
      <c r="I287" s="135"/>
      <c r="J287" s="135"/>
      <c r="K287" s="135"/>
      <c r="L287" s="135"/>
      <c r="M287" s="135"/>
    </row>
    <row r="288">
      <c r="D288" s="189"/>
      <c r="E288" s="135"/>
      <c r="F288" s="135"/>
      <c r="G288" s="135"/>
      <c r="H288" s="135"/>
      <c r="I288" s="135"/>
      <c r="J288" s="135"/>
      <c r="K288" s="135"/>
      <c r="L288" s="135"/>
      <c r="M288" s="135"/>
    </row>
    <row r="289">
      <c r="D289" s="189"/>
      <c r="E289" s="135"/>
      <c r="F289" s="135"/>
      <c r="G289" s="135"/>
      <c r="H289" s="135"/>
      <c r="I289" s="135"/>
      <c r="J289" s="135"/>
      <c r="K289" s="135"/>
      <c r="L289" s="135"/>
      <c r="M289" s="135"/>
    </row>
    <row r="290">
      <c r="D290" s="189"/>
      <c r="E290" s="135"/>
      <c r="F290" s="135"/>
      <c r="G290" s="135"/>
      <c r="H290" s="135"/>
      <c r="I290" s="135"/>
      <c r="J290" s="135"/>
      <c r="K290" s="135"/>
      <c r="L290" s="135"/>
      <c r="M290" s="135"/>
    </row>
    <row r="291">
      <c r="D291" s="189"/>
      <c r="E291" s="135"/>
      <c r="F291" s="135"/>
      <c r="G291" s="135"/>
      <c r="H291" s="135"/>
      <c r="I291" s="135"/>
      <c r="J291" s="135"/>
      <c r="K291" s="135"/>
      <c r="L291" s="135"/>
      <c r="M291" s="135"/>
    </row>
    <row r="292">
      <c r="D292" s="189"/>
      <c r="E292" s="135"/>
      <c r="F292" s="135"/>
      <c r="G292" s="135"/>
      <c r="H292" s="135"/>
      <c r="I292" s="135"/>
      <c r="J292" s="135"/>
      <c r="K292" s="135"/>
      <c r="L292" s="135"/>
      <c r="M292" s="135"/>
    </row>
    <row r="293">
      <c r="D293" s="189"/>
      <c r="E293" s="135"/>
      <c r="F293" s="135"/>
      <c r="G293" s="135"/>
      <c r="H293" s="135"/>
      <c r="I293" s="135"/>
      <c r="J293" s="135"/>
      <c r="K293" s="135"/>
      <c r="L293" s="135"/>
      <c r="M293" s="135"/>
    </row>
    <row r="294">
      <c r="D294" s="189"/>
      <c r="E294" s="135"/>
      <c r="F294" s="135"/>
      <c r="G294" s="135"/>
      <c r="H294" s="135"/>
      <c r="I294" s="135"/>
      <c r="J294" s="135"/>
      <c r="K294" s="135"/>
      <c r="L294" s="135"/>
      <c r="M294" s="135"/>
    </row>
    <row r="295">
      <c r="D295" s="189"/>
      <c r="E295" s="135"/>
      <c r="F295" s="135"/>
      <c r="G295" s="135"/>
      <c r="H295" s="135"/>
      <c r="I295" s="135"/>
      <c r="J295" s="135"/>
      <c r="K295" s="135"/>
      <c r="L295" s="135"/>
      <c r="M295" s="135"/>
    </row>
    <row r="296">
      <c r="D296" s="189"/>
      <c r="E296" s="135"/>
      <c r="F296" s="135"/>
      <c r="G296" s="135"/>
      <c r="H296" s="135"/>
      <c r="I296" s="135"/>
      <c r="J296" s="135"/>
      <c r="K296" s="135"/>
      <c r="L296" s="135"/>
      <c r="M296" s="135"/>
    </row>
    <row r="297">
      <c r="D297" s="189"/>
      <c r="E297" s="135"/>
      <c r="F297" s="135"/>
      <c r="G297" s="135"/>
      <c r="H297" s="135"/>
      <c r="I297" s="135"/>
      <c r="J297" s="135"/>
      <c r="K297" s="135"/>
      <c r="L297" s="135"/>
      <c r="M297" s="135"/>
    </row>
    <row r="298">
      <c r="D298" s="189"/>
      <c r="E298" s="135"/>
      <c r="F298" s="135"/>
      <c r="G298" s="135"/>
      <c r="H298" s="135"/>
      <c r="I298" s="135"/>
      <c r="J298" s="135"/>
      <c r="K298" s="135"/>
      <c r="L298" s="135"/>
      <c r="M298" s="135"/>
    </row>
    <row r="299">
      <c r="D299" s="189"/>
      <c r="E299" s="135"/>
      <c r="F299" s="135"/>
      <c r="G299" s="135"/>
      <c r="H299" s="135"/>
      <c r="I299" s="135"/>
      <c r="J299" s="135"/>
      <c r="K299" s="135"/>
      <c r="L299" s="135"/>
      <c r="M299" s="135"/>
    </row>
    <row r="300">
      <c r="D300" s="189"/>
      <c r="E300" s="135"/>
      <c r="F300" s="135"/>
      <c r="G300" s="135"/>
      <c r="H300" s="135"/>
      <c r="I300" s="135"/>
      <c r="J300" s="135"/>
      <c r="K300" s="135"/>
      <c r="L300" s="135"/>
      <c r="M300" s="135"/>
    </row>
    <row r="301">
      <c r="D301" s="189"/>
      <c r="E301" s="135"/>
      <c r="F301" s="135"/>
      <c r="G301" s="135"/>
      <c r="H301" s="135"/>
      <c r="I301" s="135"/>
      <c r="J301" s="135"/>
      <c r="K301" s="135"/>
      <c r="L301" s="135"/>
      <c r="M301" s="135"/>
    </row>
    <row r="302">
      <c r="D302" s="189"/>
      <c r="E302" s="135"/>
      <c r="F302" s="135"/>
      <c r="G302" s="135"/>
      <c r="H302" s="135"/>
      <c r="I302" s="135"/>
      <c r="J302" s="135"/>
      <c r="K302" s="135"/>
      <c r="L302" s="135"/>
      <c r="M302" s="135"/>
    </row>
    <row r="303">
      <c r="D303" s="189"/>
      <c r="E303" s="135"/>
      <c r="F303" s="135"/>
      <c r="G303" s="135"/>
      <c r="H303" s="135"/>
      <c r="I303" s="135"/>
      <c r="J303" s="135"/>
      <c r="K303" s="135"/>
      <c r="L303" s="135"/>
      <c r="M303" s="135"/>
    </row>
    <row r="304">
      <c r="D304" s="189"/>
      <c r="E304" s="135"/>
      <c r="F304" s="135"/>
      <c r="G304" s="135"/>
      <c r="H304" s="135"/>
      <c r="I304" s="135"/>
      <c r="J304" s="135"/>
      <c r="K304" s="135"/>
      <c r="L304" s="135"/>
      <c r="M304" s="135"/>
    </row>
    <row r="305">
      <c r="D305" s="189"/>
      <c r="E305" s="135"/>
      <c r="F305" s="135"/>
      <c r="G305" s="135"/>
      <c r="H305" s="135"/>
      <c r="I305" s="135"/>
      <c r="J305" s="135"/>
      <c r="K305" s="135"/>
      <c r="L305" s="135"/>
      <c r="M305" s="135"/>
    </row>
    <row r="306">
      <c r="D306" s="189"/>
      <c r="E306" s="135"/>
      <c r="F306" s="135"/>
      <c r="G306" s="135"/>
      <c r="H306" s="135"/>
      <c r="I306" s="135"/>
      <c r="J306" s="135"/>
      <c r="K306" s="135"/>
      <c r="L306" s="135"/>
      <c r="M306" s="135"/>
    </row>
    <row r="307">
      <c r="D307" s="189"/>
      <c r="E307" s="135"/>
      <c r="F307" s="135"/>
      <c r="G307" s="135"/>
      <c r="H307" s="135"/>
      <c r="I307" s="135"/>
      <c r="J307" s="135"/>
      <c r="K307" s="135"/>
      <c r="L307" s="135"/>
      <c r="M307" s="135"/>
    </row>
    <row r="308">
      <c r="D308" s="189"/>
      <c r="E308" s="135"/>
      <c r="F308" s="135"/>
      <c r="G308" s="135"/>
      <c r="H308" s="135"/>
      <c r="I308" s="135"/>
      <c r="J308" s="135"/>
      <c r="K308" s="135"/>
      <c r="L308" s="135"/>
      <c r="M308" s="135"/>
    </row>
    <row r="309">
      <c r="D309" s="189"/>
      <c r="E309" s="135"/>
      <c r="F309" s="135"/>
      <c r="G309" s="135"/>
      <c r="H309" s="135"/>
      <c r="I309" s="135"/>
      <c r="J309" s="135"/>
      <c r="K309" s="135"/>
      <c r="L309" s="135"/>
      <c r="M309" s="135"/>
    </row>
    <row r="310">
      <c r="D310" s="189"/>
      <c r="E310" s="135"/>
      <c r="F310" s="135"/>
      <c r="G310" s="135"/>
      <c r="H310" s="135"/>
      <c r="I310" s="135"/>
      <c r="J310" s="135"/>
      <c r="K310" s="135"/>
      <c r="L310" s="135"/>
      <c r="M310" s="135"/>
    </row>
    <row r="311">
      <c r="D311" s="189"/>
      <c r="E311" s="135"/>
      <c r="F311" s="135"/>
      <c r="G311" s="135"/>
      <c r="H311" s="135"/>
      <c r="I311" s="135"/>
      <c r="J311" s="135"/>
      <c r="K311" s="135"/>
      <c r="L311" s="135"/>
      <c r="M311" s="135"/>
    </row>
    <row r="312">
      <c r="D312" s="189"/>
      <c r="E312" s="135"/>
      <c r="F312" s="135"/>
      <c r="G312" s="135"/>
      <c r="H312" s="135"/>
      <c r="I312" s="135"/>
      <c r="J312" s="135"/>
      <c r="K312" s="135"/>
      <c r="L312" s="135"/>
      <c r="M312" s="135"/>
    </row>
    <row r="313">
      <c r="D313" s="189"/>
      <c r="E313" s="135"/>
      <c r="F313" s="135"/>
      <c r="G313" s="135"/>
      <c r="H313" s="135"/>
      <c r="I313" s="135"/>
      <c r="J313" s="135"/>
      <c r="K313" s="135"/>
      <c r="L313" s="135"/>
      <c r="M313" s="135"/>
    </row>
    <row r="314">
      <c r="D314" s="189"/>
      <c r="E314" s="135"/>
      <c r="F314" s="135"/>
      <c r="G314" s="135"/>
      <c r="H314" s="135"/>
      <c r="I314" s="135"/>
      <c r="J314" s="135"/>
      <c r="K314" s="135"/>
      <c r="L314" s="135"/>
      <c r="M314" s="135"/>
    </row>
    <row r="315">
      <c r="D315" s="189"/>
      <c r="E315" s="135"/>
      <c r="F315" s="135"/>
      <c r="G315" s="135"/>
      <c r="H315" s="135"/>
      <c r="I315" s="135"/>
      <c r="J315" s="135"/>
      <c r="K315" s="135"/>
      <c r="L315" s="135"/>
      <c r="M315" s="135"/>
    </row>
    <row r="316">
      <c r="D316" s="189"/>
      <c r="E316" s="135"/>
      <c r="F316" s="135"/>
      <c r="G316" s="135"/>
      <c r="H316" s="135"/>
      <c r="I316" s="135"/>
      <c r="J316" s="135"/>
      <c r="K316" s="135"/>
      <c r="L316" s="135"/>
      <c r="M316" s="135"/>
    </row>
    <row r="317">
      <c r="D317" s="189"/>
      <c r="E317" s="135"/>
      <c r="F317" s="135"/>
      <c r="G317" s="135"/>
      <c r="H317" s="135"/>
      <c r="I317" s="135"/>
      <c r="J317" s="135"/>
      <c r="K317" s="135"/>
      <c r="L317" s="135"/>
      <c r="M317" s="135"/>
    </row>
    <row r="318">
      <c r="D318" s="189"/>
      <c r="E318" s="135"/>
      <c r="F318" s="135"/>
      <c r="G318" s="135"/>
      <c r="H318" s="135"/>
      <c r="I318" s="135"/>
      <c r="J318" s="135"/>
      <c r="K318" s="135"/>
      <c r="L318" s="135"/>
      <c r="M318" s="135"/>
    </row>
    <row r="319">
      <c r="D319" s="189"/>
      <c r="E319" s="135"/>
      <c r="F319" s="135"/>
      <c r="G319" s="135"/>
      <c r="H319" s="135"/>
      <c r="I319" s="135"/>
      <c r="J319" s="135"/>
      <c r="K319" s="135"/>
      <c r="L319" s="135"/>
      <c r="M319" s="135"/>
    </row>
    <row r="320">
      <c r="D320" s="189"/>
      <c r="E320" s="135"/>
      <c r="F320" s="135"/>
      <c r="G320" s="135"/>
      <c r="H320" s="135"/>
      <c r="I320" s="135"/>
      <c r="J320" s="135"/>
      <c r="K320" s="135"/>
      <c r="L320" s="135"/>
      <c r="M320" s="135"/>
    </row>
    <row r="321">
      <c r="D321" s="189"/>
      <c r="E321" s="135"/>
      <c r="F321" s="135"/>
      <c r="G321" s="135"/>
      <c r="H321" s="135"/>
      <c r="I321" s="135"/>
      <c r="J321" s="135"/>
      <c r="K321" s="135"/>
      <c r="L321" s="135"/>
      <c r="M321" s="135"/>
    </row>
    <row r="322">
      <c r="D322" s="189"/>
      <c r="E322" s="135"/>
      <c r="F322" s="135"/>
      <c r="G322" s="135"/>
      <c r="H322" s="135"/>
      <c r="I322" s="135"/>
      <c r="J322" s="135"/>
      <c r="K322" s="135"/>
      <c r="L322" s="135"/>
      <c r="M322" s="135"/>
    </row>
    <row r="323">
      <c r="D323" s="189"/>
      <c r="E323" s="135"/>
      <c r="F323" s="135"/>
      <c r="G323" s="135"/>
      <c r="H323" s="135"/>
      <c r="I323" s="135"/>
      <c r="J323" s="135"/>
      <c r="K323" s="135"/>
      <c r="L323" s="135"/>
      <c r="M323" s="135"/>
    </row>
    <row r="324">
      <c r="D324" s="189"/>
      <c r="E324" s="135"/>
      <c r="F324" s="135"/>
      <c r="G324" s="135"/>
      <c r="H324" s="135"/>
      <c r="I324" s="135"/>
      <c r="J324" s="135"/>
      <c r="K324" s="135"/>
      <c r="L324" s="135"/>
      <c r="M324" s="135"/>
    </row>
    <row r="325">
      <c r="D325" s="189"/>
      <c r="E325" s="135"/>
      <c r="F325" s="135"/>
      <c r="G325" s="135"/>
      <c r="H325" s="135"/>
      <c r="I325" s="135"/>
      <c r="J325" s="135"/>
      <c r="K325" s="135"/>
      <c r="L325" s="135"/>
      <c r="M325" s="135"/>
    </row>
    <row r="326">
      <c r="D326" s="189"/>
      <c r="E326" s="135"/>
      <c r="F326" s="135"/>
      <c r="G326" s="135"/>
      <c r="H326" s="135"/>
      <c r="I326" s="135"/>
      <c r="J326" s="135"/>
      <c r="K326" s="135"/>
      <c r="L326" s="135"/>
      <c r="M326" s="135"/>
    </row>
    <row r="327">
      <c r="D327" s="189"/>
      <c r="E327" s="135"/>
      <c r="F327" s="135"/>
      <c r="G327" s="135"/>
      <c r="H327" s="135"/>
      <c r="I327" s="135"/>
      <c r="J327" s="135"/>
      <c r="K327" s="135"/>
      <c r="L327" s="135"/>
      <c r="M327" s="135"/>
    </row>
    <row r="328">
      <c r="D328" s="189"/>
      <c r="E328" s="135"/>
      <c r="F328" s="135"/>
      <c r="G328" s="135"/>
      <c r="H328" s="135"/>
      <c r="I328" s="135"/>
      <c r="J328" s="135"/>
      <c r="K328" s="135"/>
      <c r="L328" s="135"/>
      <c r="M328" s="135"/>
    </row>
    <row r="329">
      <c r="D329" s="189"/>
      <c r="E329" s="135"/>
      <c r="F329" s="135"/>
      <c r="G329" s="135"/>
      <c r="H329" s="135"/>
      <c r="I329" s="135"/>
      <c r="J329" s="135"/>
      <c r="K329" s="135"/>
      <c r="L329" s="135"/>
      <c r="M329" s="135"/>
    </row>
    <row r="330">
      <c r="D330" s="189"/>
      <c r="E330" s="135"/>
      <c r="F330" s="135"/>
      <c r="G330" s="135"/>
      <c r="H330" s="135"/>
      <c r="I330" s="135"/>
      <c r="J330" s="135"/>
      <c r="K330" s="135"/>
      <c r="L330" s="135"/>
      <c r="M330" s="135"/>
    </row>
    <row r="331">
      <c r="D331" s="189"/>
      <c r="E331" s="135"/>
      <c r="F331" s="135"/>
      <c r="G331" s="135"/>
      <c r="H331" s="135"/>
      <c r="I331" s="135"/>
      <c r="J331" s="135"/>
      <c r="K331" s="135"/>
      <c r="L331" s="135"/>
      <c r="M331" s="135"/>
    </row>
    <row r="332">
      <c r="D332" s="189"/>
      <c r="E332" s="135"/>
      <c r="F332" s="135"/>
      <c r="G332" s="135"/>
      <c r="H332" s="135"/>
      <c r="I332" s="135"/>
      <c r="J332" s="135"/>
      <c r="K332" s="135"/>
      <c r="L332" s="135"/>
      <c r="M332" s="135"/>
    </row>
    <row r="333">
      <c r="D333" s="189"/>
      <c r="E333" s="135"/>
      <c r="F333" s="135"/>
      <c r="G333" s="135"/>
      <c r="H333" s="135"/>
      <c r="I333" s="135"/>
      <c r="J333" s="135"/>
      <c r="K333" s="135"/>
      <c r="L333" s="135"/>
      <c r="M333" s="135"/>
    </row>
    <row r="334">
      <c r="D334" s="189"/>
      <c r="E334" s="135"/>
      <c r="F334" s="135"/>
      <c r="G334" s="135"/>
      <c r="H334" s="135"/>
      <c r="I334" s="135"/>
      <c r="J334" s="135"/>
      <c r="K334" s="135"/>
      <c r="L334" s="135"/>
      <c r="M334" s="135"/>
    </row>
    <row r="335">
      <c r="D335" s="189"/>
      <c r="E335" s="135"/>
      <c r="F335" s="135"/>
      <c r="G335" s="135"/>
      <c r="H335" s="135"/>
      <c r="I335" s="135"/>
      <c r="J335" s="135"/>
      <c r="K335" s="135"/>
      <c r="L335" s="135"/>
      <c r="M335" s="135"/>
    </row>
    <row r="336">
      <c r="D336" s="189"/>
      <c r="E336" s="135"/>
      <c r="F336" s="135"/>
      <c r="G336" s="135"/>
      <c r="H336" s="135"/>
      <c r="I336" s="135"/>
      <c r="J336" s="135"/>
      <c r="K336" s="135"/>
      <c r="L336" s="135"/>
      <c r="M336" s="135"/>
    </row>
    <row r="337">
      <c r="D337" s="189"/>
      <c r="E337" s="135"/>
      <c r="F337" s="135"/>
      <c r="G337" s="135"/>
      <c r="H337" s="135"/>
      <c r="I337" s="135"/>
      <c r="J337" s="135"/>
      <c r="K337" s="135"/>
      <c r="L337" s="135"/>
      <c r="M337" s="135"/>
    </row>
    <row r="338">
      <c r="D338" s="189"/>
      <c r="E338" s="135"/>
      <c r="F338" s="135"/>
      <c r="G338" s="135"/>
      <c r="H338" s="135"/>
      <c r="I338" s="135"/>
      <c r="J338" s="135"/>
      <c r="K338" s="135"/>
      <c r="L338" s="135"/>
      <c r="M338" s="135"/>
    </row>
    <row r="339">
      <c r="D339" s="189"/>
      <c r="E339" s="135"/>
      <c r="F339" s="135"/>
      <c r="G339" s="135"/>
      <c r="H339" s="135"/>
      <c r="I339" s="135"/>
      <c r="J339" s="135"/>
      <c r="K339" s="135"/>
      <c r="L339" s="135"/>
      <c r="M339" s="135"/>
    </row>
    <row r="340">
      <c r="D340" s="189"/>
      <c r="E340" s="135"/>
      <c r="F340" s="135"/>
      <c r="G340" s="135"/>
      <c r="H340" s="135"/>
      <c r="I340" s="135"/>
      <c r="J340" s="135"/>
      <c r="K340" s="135"/>
      <c r="L340" s="135"/>
      <c r="M340" s="135"/>
    </row>
    <row r="341">
      <c r="D341" s="189"/>
      <c r="E341" s="135"/>
      <c r="F341" s="135"/>
      <c r="G341" s="135"/>
      <c r="H341" s="135"/>
      <c r="I341" s="135"/>
      <c r="J341" s="135"/>
      <c r="K341" s="135"/>
      <c r="L341" s="135"/>
      <c r="M341" s="135"/>
    </row>
    <row r="342">
      <c r="D342" s="189"/>
      <c r="E342" s="135"/>
      <c r="F342" s="135"/>
      <c r="G342" s="135"/>
      <c r="H342" s="135"/>
      <c r="I342" s="135"/>
      <c r="J342" s="135"/>
      <c r="K342" s="135"/>
      <c r="L342" s="135"/>
      <c r="M342" s="135"/>
    </row>
    <row r="343">
      <c r="D343" s="189"/>
      <c r="E343" s="135"/>
      <c r="F343" s="135"/>
      <c r="G343" s="135"/>
      <c r="H343" s="135"/>
      <c r="I343" s="135"/>
      <c r="J343" s="135"/>
      <c r="K343" s="135"/>
      <c r="L343" s="135"/>
      <c r="M343" s="135"/>
    </row>
    <row r="344">
      <c r="D344" s="189"/>
      <c r="E344" s="135"/>
      <c r="F344" s="135"/>
      <c r="G344" s="135"/>
      <c r="H344" s="135"/>
      <c r="I344" s="135"/>
      <c r="J344" s="135"/>
      <c r="K344" s="135"/>
      <c r="L344" s="135"/>
      <c r="M344" s="135"/>
    </row>
    <row r="345">
      <c r="D345" s="189"/>
      <c r="E345" s="135"/>
      <c r="F345" s="135"/>
      <c r="G345" s="135"/>
      <c r="H345" s="135"/>
      <c r="I345" s="135"/>
      <c r="J345" s="135"/>
      <c r="K345" s="135"/>
      <c r="L345" s="135"/>
      <c r="M345" s="135"/>
    </row>
    <row r="346">
      <c r="D346" s="189"/>
      <c r="E346" s="135"/>
      <c r="F346" s="135"/>
      <c r="G346" s="135"/>
      <c r="H346" s="135"/>
      <c r="I346" s="135"/>
      <c r="J346" s="135"/>
      <c r="K346" s="135"/>
      <c r="L346" s="135"/>
      <c r="M346" s="135"/>
    </row>
    <row r="347">
      <c r="D347" s="189"/>
      <c r="E347" s="135"/>
      <c r="F347" s="135"/>
      <c r="G347" s="135"/>
      <c r="H347" s="135"/>
      <c r="I347" s="135"/>
      <c r="J347" s="135"/>
      <c r="K347" s="135"/>
      <c r="L347" s="135"/>
      <c r="M347" s="135"/>
    </row>
    <row r="348">
      <c r="D348" s="189"/>
      <c r="E348" s="135"/>
      <c r="F348" s="135"/>
      <c r="G348" s="135"/>
      <c r="H348" s="135"/>
      <c r="I348" s="135"/>
      <c r="J348" s="135"/>
      <c r="K348" s="135"/>
      <c r="L348" s="135"/>
      <c r="M348" s="135"/>
    </row>
    <row r="349">
      <c r="D349" s="189"/>
      <c r="E349" s="135"/>
      <c r="F349" s="135"/>
      <c r="G349" s="135"/>
      <c r="H349" s="135"/>
      <c r="I349" s="135"/>
      <c r="J349" s="135"/>
      <c r="K349" s="135"/>
      <c r="L349" s="135"/>
      <c r="M349" s="135"/>
    </row>
    <row r="350">
      <c r="D350" s="189"/>
      <c r="E350" s="135"/>
      <c r="F350" s="135"/>
      <c r="G350" s="135"/>
      <c r="H350" s="135"/>
      <c r="I350" s="135"/>
      <c r="J350" s="135"/>
      <c r="K350" s="135"/>
      <c r="L350" s="135"/>
      <c r="M350" s="135"/>
    </row>
    <row r="351">
      <c r="D351" s="189"/>
      <c r="E351" s="135"/>
      <c r="F351" s="135"/>
      <c r="G351" s="135"/>
      <c r="H351" s="135"/>
      <c r="I351" s="135"/>
      <c r="J351" s="135"/>
      <c r="K351" s="135"/>
      <c r="L351" s="135"/>
      <c r="M351" s="135"/>
    </row>
    <row r="352">
      <c r="D352" s="189"/>
      <c r="E352" s="135"/>
      <c r="F352" s="135"/>
      <c r="G352" s="135"/>
      <c r="H352" s="135"/>
      <c r="I352" s="135"/>
      <c r="J352" s="135"/>
      <c r="K352" s="135"/>
      <c r="L352" s="135"/>
      <c r="M352" s="135"/>
    </row>
    <row r="353">
      <c r="D353" s="189"/>
      <c r="E353" s="135"/>
      <c r="F353" s="135"/>
      <c r="G353" s="135"/>
      <c r="H353" s="135"/>
      <c r="I353" s="135"/>
      <c r="J353" s="135"/>
      <c r="K353" s="135"/>
      <c r="L353" s="135"/>
      <c r="M353" s="135"/>
    </row>
    <row r="354">
      <c r="D354" s="189"/>
      <c r="E354" s="135"/>
      <c r="F354" s="135"/>
      <c r="G354" s="135"/>
      <c r="H354" s="135"/>
      <c r="I354" s="135"/>
      <c r="J354" s="135"/>
      <c r="K354" s="135"/>
      <c r="L354" s="135"/>
      <c r="M354" s="135"/>
    </row>
    <row r="355">
      <c r="D355" s="189"/>
      <c r="E355" s="135"/>
      <c r="F355" s="135"/>
      <c r="G355" s="135"/>
      <c r="H355" s="135"/>
      <c r="I355" s="135"/>
      <c r="J355" s="135"/>
      <c r="K355" s="135"/>
      <c r="L355" s="135"/>
      <c r="M355" s="135"/>
    </row>
    <row r="356">
      <c r="D356" s="189"/>
      <c r="E356" s="135"/>
      <c r="F356" s="135"/>
      <c r="G356" s="135"/>
      <c r="H356" s="135"/>
      <c r="I356" s="135"/>
      <c r="J356" s="135"/>
      <c r="K356" s="135"/>
      <c r="L356" s="135"/>
      <c r="M356" s="135"/>
    </row>
    <row r="357">
      <c r="D357" s="189"/>
      <c r="E357" s="135"/>
      <c r="F357" s="135"/>
      <c r="G357" s="135"/>
      <c r="H357" s="135"/>
      <c r="I357" s="135"/>
      <c r="J357" s="135"/>
      <c r="K357" s="135"/>
      <c r="L357" s="135"/>
      <c r="M357" s="135"/>
    </row>
    <row r="358">
      <c r="D358" s="189"/>
      <c r="E358" s="135"/>
      <c r="F358" s="135"/>
      <c r="G358" s="135"/>
      <c r="H358" s="135"/>
      <c r="I358" s="135"/>
      <c r="J358" s="135"/>
      <c r="K358" s="135"/>
      <c r="L358" s="135"/>
      <c r="M358" s="135"/>
    </row>
    <row r="359">
      <c r="D359" s="189"/>
      <c r="E359" s="135"/>
      <c r="F359" s="135"/>
      <c r="G359" s="135"/>
      <c r="H359" s="135"/>
      <c r="I359" s="135"/>
      <c r="J359" s="135"/>
      <c r="K359" s="135"/>
      <c r="L359" s="135"/>
      <c r="M359" s="135"/>
    </row>
    <row r="360">
      <c r="D360" s="189"/>
      <c r="E360" s="135"/>
      <c r="F360" s="135"/>
      <c r="G360" s="135"/>
      <c r="H360" s="135"/>
      <c r="I360" s="135"/>
      <c r="J360" s="135"/>
      <c r="K360" s="135"/>
      <c r="L360" s="135"/>
      <c r="M360" s="135"/>
    </row>
    <row r="361">
      <c r="D361" s="189"/>
      <c r="E361" s="135"/>
      <c r="F361" s="135"/>
      <c r="G361" s="135"/>
      <c r="H361" s="135"/>
      <c r="I361" s="135"/>
      <c r="J361" s="135"/>
      <c r="K361" s="135"/>
      <c r="L361" s="135"/>
      <c r="M361" s="135"/>
    </row>
    <row r="362">
      <c r="D362" s="189"/>
      <c r="E362" s="135"/>
      <c r="F362" s="135"/>
      <c r="G362" s="135"/>
      <c r="H362" s="135"/>
      <c r="I362" s="135"/>
      <c r="J362" s="135"/>
      <c r="K362" s="135"/>
      <c r="L362" s="135"/>
      <c r="M362" s="135"/>
    </row>
    <row r="363">
      <c r="D363" s="189"/>
      <c r="E363" s="135"/>
      <c r="F363" s="135"/>
      <c r="G363" s="135"/>
      <c r="H363" s="135"/>
      <c r="I363" s="135"/>
      <c r="J363" s="135"/>
      <c r="K363" s="135"/>
      <c r="L363" s="135"/>
      <c r="M363" s="135"/>
    </row>
    <row r="364">
      <c r="D364" s="189"/>
      <c r="E364" s="135"/>
      <c r="F364" s="135"/>
      <c r="G364" s="135"/>
      <c r="H364" s="135"/>
      <c r="I364" s="135"/>
      <c r="J364" s="135"/>
      <c r="K364" s="135"/>
      <c r="L364" s="135"/>
      <c r="M364" s="135"/>
    </row>
    <row r="365">
      <c r="D365" s="189"/>
      <c r="E365" s="135"/>
      <c r="F365" s="135"/>
      <c r="G365" s="135"/>
      <c r="H365" s="135"/>
      <c r="I365" s="135"/>
      <c r="J365" s="135"/>
      <c r="K365" s="135"/>
      <c r="L365" s="135"/>
      <c r="M365" s="135"/>
    </row>
    <row r="366">
      <c r="D366" s="189"/>
      <c r="E366" s="135"/>
      <c r="F366" s="135"/>
      <c r="G366" s="135"/>
      <c r="H366" s="135"/>
      <c r="I366" s="135"/>
      <c r="J366" s="135"/>
      <c r="K366" s="135"/>
      <c r="L366" s="135"/>
      <c r="M366" s="135"/>
    </row>
    <row r="367">
      <c r="D367" s="189"/>
      <c r="E367" s="135"/>
      <c r="F367" s="135"/>
      <c r="G367" s="135"/>
      <c r="H367" s="135"/>
      <c r="I367" s="135"/>
      <c r="J367" s="135"/>
      <c r="K367" s="135"/>
      <c r="L367" s="135"/>
      <c r="M367" s="135"/>
    </row>
    <row r="368">
      <c r="D368" s="189"/>
      <c r="E368" s="135"/>
      <c r="F368" s="135"/>
      <c r="G368" s="135"/>
      <c r="H368" s="135"/>
      <c r="I368" s="135"/>
      <c r="J368" s="135"/>
      <c r="K368" s="135"/>
      <c r="L368" s="135"/>
      <c r="M368" s="135"/>
    </row>
    <row r="369">
      <c r="D369" s="189"/>
      <c r="E369" s="135"/>
      <c r="F369" s="135"/>
      <c r="G369" s="135"/>
      <c r="H369" s="135"/>
      <c r="I369" s="135"/>
      <c r="J369" s="135"/>
      <c r="K369" s="135"/>
      <c r="L369" s="135"/>
      <c r="M369" s="135"/>
    </row>
    <row r="370">
      <c r="D370" s="189"/>
      <c r="E370" s="135"/>
      <c r="F370" s="135"/>
      <c r="G370" s="135"/>
      <c r="H370" s="135"/>
      <c r="I370" s="135"/>
      <c r="J370" s="135"/>
      <c r="K370" s="135"/>
      <c r="L370" s="135"/>
      <c r="M370" s="135"/>
    </row>
    <row r="371">
      <c r="D371" s="189"/>
      <c r="E371" s="135"/>
      <c r="F371" s="135"/>
      <c r="G371" s="135"/>
      <c r="H371" s="135"/>
      <c r="I371" s="135"/>
      <c r="J371" s="135"/>
      <c r="K371" s="135"/>
      <c r="L371" s="135"/>
      <c r="M371" s="135"/>
    </row>
    <row r="372">
      <c r="D372" s="189"/>
      <c r="E372" s="135"/>
      <c r="F372" s="135"/>
      <c r="G372" s="135"/>
      <c r="H372" s="135"/>
      <c r="I372" s="135"/>
      <c r="J372" s="135"/>
      <c r="K372" s="135"/>
      <c r="L372" s="135"/>
      <c r="M372" s="135"/>
    </row>
    <row r="373">
      <c r="D373" s="189"/>
      <c r="E373" s="135"/>
      <c r="F373" s="135"/>
      <c r="G373" s="135"/>
      <c r="H373" s="135"/>
      <c r="I373" s="135"/>
      <c r="J373" s="135"/>
      <c r="K373" s="135"/>
      <c r="L373" s="135"/>
      <c r="M373" s="135"/>
    </row>
    <row r="374">
      <c r="D374" s="189"/>
      <c r="E374" s="135"/>
      <c r="F374" s="135"/>
      <c r="G374" s="135"/>
      <c r="H374" s="135"/>
      <c r="I374" s="135"/>
      <c r="J374" s="135"/>
      <c r="K374" s="135"/>
      <c r="L374" s="135"/>
      <c r="M374" s="135"/>
    </row>
    <row r="375">
      <c r="D375" s="189"/>
      <c r="E375" s="135"/>
      <c r="F375" s="135"/>
      <c r="G375" s="135"/>
      <c r="H375" s="135"/>
      <c r="I375" s="135"/>
      <c r="J375" s="135"/>
      <c r="K375" s="135"/>
      <c r="L375" s="135"/>
      <c r="M375" s="135"/>
    </row>
    <row r="376">
      <c r="D376" s="189"/>
      <c r="E376" s="135"/>
      <c r="F376" s="135"/>
      <c r="G376" s="135"/>
      <c r="H376" s="135"/>
      <c r="I376" s="135"/>
      <c r="J376" s="135"/>
      <c r="K376" s="135"/>
      <c r="L376" s="135"/>
      <c r="M376" s="135"/>
    </row>
    <row r="377">
      <c r="D377" s="189"/>
      <c r="E377" s="135"/>
      <c r="F377" s="135"/>
      <c r="G377" s="135"/>
      <c r="H377" s="135"/>
      <c r="I377" s="135"/>
      <c r="J377" s="135"/>
      <c r="K377" s="135"/>
      <c r="L377" s="135"/>
      <c r="M377" s="135"/>
    </row>
    <row r="378">
      <c r="D378" s="189"/>
      <c r="E378" s="135"/>
      <c r="F378" s="135"/>
      <c r="G378" s="135"/>
      <c r="H378" s="135"/>
      <c r="I378" s="135"/>
      <c r="J378" s="135"/>
      <c r="K378" s="135"/>
      <c r="L378" s="135"/>
      <c r="M378" s="135"/>
    </row>
    <row r="379">
      <c r="D379" s="189"/>
      <c r="E379" s="135"/>
      <c r="F379" s="135"/>
      <c r="G379" s="135"/>
      <c r="H379" s="135"/>
      <c r="I379" s="135"/>
      <c r="J379" s="135"/>
      <c r="K379" s="135"/>
      <c r="L379" s="135"/>
      <c r="M379" s="135"/>
    </row>
    <row r="380">
      <c r="D380" s="189"/>
      <c r="E380" s="135"/>
      <c r="F380" s="135"/>
      <c r="G380" s="135"/>
      <c r="H380" s="135"/>
      <c r="I380" s="135"/>
      <c r="J380" s="135"/>
      <c r="K380" s="135"/>
      <c r="L380" s="135"/>
      <c r="M380" s="135"/>
    </row>
    <row r="381">
      <c r="D381" s="189"/>
      <c r="E381" s="135"/>
      <c r="F381" s="135"/>
      <c r="G381" s="135"/>
      <c r="H381" s="135"/>
      <c r="I381" s="135"/>
      <c r="J381" s="135"/>
      <c r="K381" s="135"/>
      <c r="L381" s="135"/>
      <c r="M381" s="135"/>
    </row>
    <row r="382">
      <c r="D382" s="189"/>
      <c r="E382" s="135"/>
      <c r="F382" s="135"/>
      <c r="G382" s="135"/>
      <c r="H382" s="135"/>
      <c r="I382" s="135"/>
      <c r="J382" s="135"/>
      <c r="K382" s="135"/>
      <c r="L382" s="135"/>
      <c r="M382" s="135"/>
    </row>
    <row r="383">
      <c r="D383" s="189"/>
      <c r="E383" s="135"/>
      <c r="F383" s="135"/>
      <c r="G383" s="135"/>
      <c r="H383" s="135"/>
      <c r="I383" s="135"/>
      <c r="J383" s="135"/>
      <c r="K383" s="135"/>
      <c r="L383" s="135"/>
      <c r="M383" s="135"/>
    </row>
    <row r="384">
      <c r="D384" s="189"/>
      <c r="E384" s="135"/>
      <c r="F384" s="135"/>
      <c r="G384" s="135"/>
      <c r="H384" s="135"/>
      <c r="I384" s="135"/>
      <c r="J384" s="135"/>
      <c r="K384" s="135"/>
      <c r="L384" s="135"/>
      <c r="M384" s="135"/>
    </row>
    <row r="385">
      <c r="D385" s="189"/>
      <c r="E385" s="135"/>
      <c r="F385" s="135"/>
      <c r="G385" s="135"/>
      <c r="H385" s="135"/>
      <c r="I385" s="135"/>
      <c r="J385" s="135"/>
      <c r="K385" s="135"/>
      <c r="L385" s="135"/>
      <c r="M385" s="135"/>
    </row>
    <row r="386">
      <c r="D386" s="189"/>
      <c r="E386" s="135"/>
      <c r="F386" s="135"/>
      <c r="G386" s="135"/>
      <c r="H386" s="135"/>
      <c r="I386" s="135"/>
      <c r="J386" s="135"/>
      <c r="K386" s="135"/>
      <c r="L386" s="135"/>
      <c r="M386" s="135"/>
    </row>
    <row r="387">
      <c r="D387" s="189"/>
      <c r="E387" s="135"/>
      <c r="F387" s="135"/>
      <c r="G387" s="135"/>
      <c r="H387" s="135"/>
      <c r="I387" s="135"/>
      <c r="J387" s="135"/>
      <c r="K387" s="135"/>
      <c r="L387" s="135"/>
      <c r="M387" s="135"/>
    </row>
    <row r="388">
      <c r="D388" s="189"/>
      <c r="E388" s="135"/>
      <c r="F388" s="135"/>
      <c r="G388" s="135"/>
      <c r="H388" s="135"/>
      <c r="I388" s="135"/>
      <c r="J388" s="135"/>
      <c r="K388" s="135"/>
      <c r="L388" s="135"/>
      <c r="M388" s="135"/>
    </row>
    <row r="389">
      <c r="D389" s="189"/>
      <c r="E389" s="135"/>
      <c r="F389" s="135"/>
      <c r="G389" s="135"/>
      <c r="H389" s="135"/>
      <c r="I389" s="135"/>
      <c r="J389" s="135"/>
      <c r="K389" s="135"/>
      <c r="L389" s="135"/>
      <c r="M389" s="135"/>
    </row>
    <row r="390">
      <c r="D390" s="189"/>
      <c r="E390" s="135"/>
      <c r="F390" s="135"/>
      <c r="G390" s="135"/>
      <c r="H390" s="135"/>
      <c r="I390" s="135"/>
      <c r="J390" s="135"/>
      <c r="K390" s="135"/>
      <c r="L390" s="135"/>
      <c r="M390" s="135"/>
    </row>
    <row r="391">
      <c r="D391" s="189"/>
      <c r="E391" s="135"/>
      <c r="F391" s="135"/>
      <c r="G391" s="135"/>
      <c r="H391" s="135"/>
      <c r="I391" s="135"/>
      <c r="J391" s="135"/>
      <c r="K391" s="135"/>
      <c r="L391" s="135"/>
      <c r="M391" s="135"/>
    </row>
    <row r="392">
      <c r="D392" s="189"/>
      <c r="E392" s="135"/>
      <c r="F392" s="135"/>
      <c r="G392" s="135"/>
      <c r="H392" s="135"/>
      <c r="I392" s="135"/>
      <c r="J392" s="135"/>
      <c r="K392" s="135"/>
      <c r="L392" s="135"/>
      <c r="M392" s="135"/>
    </row>
    <row r="393">
      <c r="D393" s="189"/>
      <c r="E393" s="135"/>
      <c r="F393" s="135"/>
      <c r="G393" s="135"/>
      <c r="H393" s="135"/>
      <c r="I393" s="135"/>
      <c r="J393" s="135"/>
      <c r="K393" s="135"/>
      <c r="L393" s="135"/>
      <c r="M393" s="135"/>
    </row>
    <row r="394">
      <c r="D394" s="189"/>
      <c r="E394" s="135"/>
      <c r="F394" s="135"/>
      <c r="G394" s="135"/>
      <c r="H394" s="135"/>
      <c r="I394" s="135"/>
      <c r="J394" s="135"/>
      <c r="K394" s="135"/>
      <c r="L394" s="135"/>
      <c r="M394" s="135"/>
    </row>
    <row r="395">
      <c r="D395" s="189"/>
      <c r="E395" s="135"/>
      <c r="F395" s="135"/>
      <c r="G395" s="135"/>
      <c r="H395" s="135"/>
      <c r="I395" s="135"/>
      <c r="J395" s="135"/>
      <c r="K395" s="135"/>
      <c r="L395" s="135"/>
      <c r="M395" s="135"/>
    </row>
    <row r="396">
      <c r="D396" s="189"/>
      <c r="E396" s="135"/>
      <c r="F396" s="135"/>
      <c r="G396" s="135"/>
      <c r="H396" s="135"/>
      <c r="I396" s="135"/>
      <c r="J396" s="135"/>
      <c r="K396" s="135"/>
      <c r="L396" s="135"/>
      <c r="M396" s="135"/>
    </row>
    <row r="397">
      <c r="D397" s="189"/>
      <c r="E397" s="135"/>
      <c r="F397" s="135"/>
      <c r="G397" s="135"/>
      <c r="H397" s="135"/>
      <c r="I397" s="135"/>
      <c r="J397" s="135"/>
      <c r="K397" s="135"/>
      <c r="L397" s="135"/>
      <c r="M397" s="135"/>
    </row>
    <row r="398">
      <c r="D398" s="189"/>
      <c r="E398" s="135"/>
      <c r="F398" s="135"/>
      <c r="G398" s="135"/>
      <c r="H398" s="135"/>
      <c r="I398" s="135"/>
      <c r="J398" s="135"/>
      <c r="K398" s="135"/>
      <c r="L398" s="135"/>
      <c r="M398" s="135"/>
    </row>
    <row r="399">
      <c r="D399" s="189"/>
      <c r="E399" s="135"/>
      <c r="F399" s="135"/>
      <c r="G399" s="135"/>
      <c r="H399" s="135"/>
      <c r="I399" s="135"/>
      <c r="J399" s="135"/>
      <c r="K399" s="135"/>
      <c r="L399" s="135"/>
      <c r="M399" s="135"/>
    </row>
    <row r="400">
      <c r="D400" s="189"/>
      <c r="E400" s="135"/>
      <c r="F400" s="135"/>
      <c r="G400" s="135"/>
      <c r="H400" s="135"/>
      <c r="I400" s="135"/>
      <c r="J400" s="135"/>
      <c r="K400" s="135"/>
      <c r="L400" s="135"/>
      <c r="M400" s="135"/>
    </row>
    <row r="401">
      <c r="D401" s="189"/>
      <c r="E401" s="135"/>
      <c r="F401" s="135"/>
      <c r="G401" s="135"/>
      <c r="H401" s="135"/>
      <c r="I401" s="135"/>
      <c r="J401" s="135"/>
      <c r="K401" s="135"/>
      <c r="L401" s="135"/>
      <c r="M401" s="135"/>
    </row>
    <row r="402">
      <c r="D402" s="189"/>
      <c r="E402" s="135"/>
      <c r="F402" s="135"/>
      <c r="G402" s="135"/>
      <c r="H402" s="135"/>
      <c r="I402" s="135"/>
      <c r="J402" s="135"/>
      <c r="K402" s="135"/>
      <c r="L402" s="135"/>
      <c r="M402" s="135"/>
    </row>
    <row r="403">
      <c r="D403" s="189"/>
      <c r="E403" s="135"/>
      <c r="F403" s="135"/>
      <c r="G403" s="135"/>
      <c r="H403" s="135"/>
      <c r="I403" s="135"/>
      <c r="J403" s="135"/>
      <c r="K403" s="135"/>
      <c r="L403" s="135"/>
      <c r="M403" s="135"/>
    </row>
    <row r="404">
      <c r="D404" s="189"/>
      <c r="E404" s="135"/>
      <c r="F404" s="135"/>
      <c r="G404" s="135"/>
      <c r="H404" s="135"/>
      <c r="I404" s="135"/>
      <c r="J404" s="135"/>
      <c r="K404" s="135"/>
      <c r="L404" s="135"/>
      <c r="M404" s="135"/>
    </row>
    <row r="405">
      <c r="D405" s="189"/>
      <c r="E405" s="135"/>
      <c r="F405" s="135"/>
      <c r="G405" s="135"/>
      <c r="H405" s="135"/>
      <c r="I405" s="135"/>
      <c r="J405" s="135"/>
      <c r="K405" s="135"/>
      <c r="L405" s="135"/>
      <c r="M405" s="135"/>
    </row>
    <row r="406">
      <c r="D406" s="189"/>
      <c r="E406" s="135"/>
      <c r="F406" s="135"/>
      <c r="G406" s="135"/>
      <c r="H406" s="135"/>
      <c r="I406" s="135"/>
      <c r="J406" s="135"/>
      <c r="K406" s="135"/>
      <c r="L406" s="135"/>
      <c r="M406" s="135"/>
    </row>
    <row r="407">
      <c r="D407" s="189"/>
      <c r="E407" s="135"/>
      <c r="F407" s="135"/>
      <c r="G407" s="135"/>
      <c r="H407" s="135"/>
      <c r="I407" s="135"/>
      <c r="J407" s="135"/>
      <c r="K407" s="135"/>
      <c r="L407" s="135"/>
      <c r="M407" s="135"/>
    </row>
    <row r="408">
      <c r="D408" s="189"/>
      <c r="E408" s="135"/>
      <c r="F408" s="135"/>
      <c r="G408" s="135"/>
      <c r="H408" s="135"/>
      <c r="I408" s="135"/>
      <c r="J408" s="135"/>
      <c r="K408" s="135"/>
      <c r="L408" s="135"/>
      <c r="M408" s="135"/>
    </row>
    <row r="409">
      <c r="D409" s="189"/>
      <c r="E409" s="135"/>
      <c r="F409" s="135"/>
      <c r="G409" s="135"/>
      <c r="H409" s="135"/>
      <c r="I409" s="135"/>
      <c r="J409" s="135"/>
      <c r="K409" s="135"/>
      <c r="L409" s="135"/>
      <c r="M409" s="135"/>
    </row>
    <row r="410">
      <c r="D410" s="189"/>
      <c r="E410" s="135"/>
      <c r="F410" s="135"/>
      <c r="G410" s="135"/>
      <c r="H410" s="135"/>
      <c r="I410" s="135"/>
      <c r="J410" s="135"/>
      <c r="K410" s="135"/>
      <c r="L410" s="135"/>
      <c r="M410" s="135"/>
    </row>
    <row r="411">
      <c r="D411" s="189"/>
      <c r="E411" s="135"/>
      <c r="F411" s="135"/>
      <c r="G411" s="135"/>
      <c r="H411" s="135"/>
      <c r="I411" s="135"/>
      <c r="J411" s="135"/>
      <c r="K411" s="135"/>
      <c r="L411" s="135"/>
      <c r="M411" s="135"/>
    </row>
    <row r="412">
      <c r="D412" s="189"/>
      <c r="E412" s="135"/>
      <c r="F412" s="135"/>
      <c r="G412" s="135"/>
      <c r="H412" s="135"/>
      <c r="I412" s="135"/>
      <c r="J412" s="135"/>
      <c r="K412" s="135"/>
      <c r="L412" s="135"/>
      <c r="M412" s="135"/>
    </row>
    <row r="413">
      <c r="D413" s="189"/>
      <c r="E413" s="135"/>
      <c r="F413" s="135"/>
      <c r="G413" s="135"/>
      <c r="H413" s="135"/>
      <c r="I413" s="135"/>
      <c r="J413" s="135"/>
      <c r="K413" s="135"/>
      <c r="L413" s="135"/>
      <c r="M413" s="135"/>
    </row>
    <row r="414">
      <c r="D414" s="189"/>
      <c r="E414" s="135"/>
      <c r="F414" s="135"/>
      <c r="G414" s="135"/>
      <c r="H414" s="135"/>
      <c r="I414" s="135"/>
      <c r="J414" s="135"/>
      <c r="K414" s="135"/>
      <c r="L414" s="135"/>
      <c r="M414" s="135"/>
    </row>
    <row r="415">
      <c r="D415" s="189"/>
      <c r="E415" s="135"/>
      <c r="F415" s="135"/>
      <c r="G415" s="135"/>
      <c r="H415" s="135"/>
      <c r="I415" s="135"/>
      <c r="J415" s="135"/>
      <c r="K415" s="135"/>
      <c r="L415" s="135"/>
      <c r="M415" s="135"/>
    </row>
    <row r="416">
      <c r="D416" s="189"/>
      <c r="E416" s="135"/>
      <c r="F416" s="135"/>
      <c r="G416" s="135"/>
      <c r="H416" s="135"/>
      <c r="I416" s="135"/>
      <c r="J416" s="135"/>
      <c r="K416" s="135"/>
      <c r="L416" s="135"/>
      <c r="M416" s="135"/>
    </row>
    <row r="417">
      <c r="D417" s="189"/>
      <c r="E417" s="135"/>
      <c r="F417" s="135"/>
      <c r="G417" s="135"/>
      <c r="H417" s="135"/>
      <c r="I417" s="135"/>
      <c r="J417" s="135"/>
      <c r="K417" s="135"/>
      <c r="L417" s="135"/>
      <c r="M417" s="135"/>
    </row>
    <row r="418">
      <c r="D418" s="189"/>
      <c r="E418" s="135"/>
      <c r="F418" s="135"/>
      <c r="G418" s="135"/>
      <c r="H418" s="135"/>
      <c r="I418" s="135"/>
      <c r="J418" s="135"/>
      <c r="K418" s="135"/>
      <c r="L418" s="135"/>
      <c r="M418" s="135"/>
    </row>
    <row r="419">
      <c r="D419" s="189"/>
      <c r="E419" s="135"/>
      <c r="F419" s="135"/>
      <c r="G419" s="135"/>
      <c r="H419" s="135"/>
      <c r="I419" s="135"/>
      <c r="J419" s="135"/>
      <c r="K419" s="135"/>
      <c r="L419" s="135"/>
      <c r="M419" s="135"/>
    </row>
    <row r="420">
      <c r="D420" s="189"/>
      <c r="E420" s="135"/>
      <c r="F420" s="135"/>
      <c r="G420" s="135"/>
      <c r="H420" s="135"/>
      <c r="I420" s="135"/>
      <c r="J420" s="135"/>
      <c r="K420" s="135"/>
      <c r="L420" s="135"/>
      <c r="M420" s="135"/>
    </row>
    <row r="421">
      <c r="D421" s="189"/>
      <c r="E421" s="135"/>
      <c r="F421" s="135"/>
      <c r="G421" s="135"/>
      <c r="H421" s="135"/>
      <c r="I421" s="135"/>
      <c r="J421" s="135"/>
      <c r="K421" s="135"/>
      <c r="L421" s="135"/>
      <c r="M421" s="135"/>
    </row>
    <row r="422">
      <c r="D422" s="189"/>
      <c r="E422" s="135"/>
      <c r="F422" s="135"/>
      <c r="G422" s="135"/>
      <c r="H422" s="135"/>
      <c r="I422" s="135"/>
      <c r="J422" s="135"/>
      <c r="K422" s="135"/>
      <c r="L422" s="135"/>
      <c r="M422" s="135"/>
    </row>
    <row r="423">
      <c r="D423" s="189"/>
      <c r="E423" s="135"/>
      <c r="F423" s="135"/>
      <c r="G423" s="135"/>
      <c r="H423" s="135"/>
      <c r="I423" s="135"/>
      <c r="J423" s="135"/>
      <c r="K423" s="135"/>
      <c r="L423" s="135"/>
      <c r="M423" s="135"/>
    </row>
    <row r="424">
      <c r="D424" s="189"/>
      <c r="E424" s="135"/>
      <c r="F424" s="135"/>
      <c r="G424" s="135"/>
      <c r="H424" s="135"/>
      <c r="I424" s="135"/>
      <c r="J424" s="135"/>
      <c r="K424" s="135"/>
      <c r="L424" s="135"/>
      <c r="M424" s="135"/>
    </row>
    <row r="425">
      <c r="D425" s="189"/>
      <c r="E425" s="135"/>
      <c r="F425" s="135"/>
      <c r="G425" s="135"/>
      <c r="H425" s="135"/>
      <c r="I425" s="135"/>
      <c r="J425" s="135"/>
      <c r="K425" s="135"/>
      <c r="L425" s="135"/>
      <c r="M425" s="135"/>
    </row>
    <row r="426">
      <c r="D426" s="189"/>
      <c r="E426" s="135"/>
      <c r="F426" s="135"/>
      <c r="G426" s="135"/>
      <c r="H426" s="135"/>
      <c r="I426" s="135"/>
      <c r="J426" s="135"/>
      <c r="K426" s="135"/>
      <c r="L426" s="135"/>
      <c r="M426" s="135"/>
    </row>
    <row r="427">
      <c r="D427" s="189"/>
      <c r="E427" s="135"/>
      <c r="F427" s="135"/>
      <c r="G427" s="135"/>
      <c r="H427" s="135"/>
      <c r="I427" s="135"/>
      <c r="J427" s="135"/>
      <c r="K427" s="135"/>
      <c r="L427" s="135"/>
      <c r="M427" s="135"/>
    </row>
    <row r="428">
      <c r="D428" s="189"/>
      <c r="E428" s="135"/>
      <c r="F428" s="135"/>
      <c r="G428" s="135"/>
      <c r="H428" s="135"/>
      <c r="I428" s="135"/>
      <c r="J428" s="135"/>
      <c r="K428" s="135"/>
      <c r="L428" s="135"/>
      <c r="M428" s="135"/>
    </row>
    <row r="429">
      <c r="D429" s="189"/>
      <c r="E429" s="135"/>
      <c r="F429" s="135"/>
      <c r="G429" s="135"/>
      <c r="H429" s="135"/>
      <c r="I429" s="135"/>
      <c r="J429" s="135"/>
      <c r="K429" s="135"/>
      <c r="L429" s="135"/>
      <c r="M429" s="135"/>
    </row>
    <row r="430">
      <c r="D430" s="189"/>
      <c r="E430" s="135"/>
      <c r="F430" s="135"/>
      <c r="G430" s="135"/>
      <c r="H430" s="135"/>
      <c r="I430" s="135"/>
      <c r="J430" s="135"/>
      <c r="K430" s="135"/>
      <c r="L430" s="135"/>
      <c r="M430" s="135"/>
    </row>
    <row r="431">
      <c r="D431" s="189"/>
      <c r="E431" s="135"/>
      <c r="F431" s="135"/>
      <c r="G431" s="135"/>
      <c r="H431" s="135"/>
      <c r="I431" s="135"/>
      <c r="J431" s="135"/>
      <c r="K431" s="135"/>
      <c r="L431" s="135"/>
      <c r="M431" s="135"/>
    </row>
    <row r="432">
      <c r="D432" s="189"/>
      <c r="E432" s="135"/>
      <c r="F432" s="135"/>
      <c r="G432" s="135"/>
      <c r="H432" s="135"/>
      <c r="I432" s="135"/>
      <c r="J432" s="135"/>
      <c r="K432" s="135"/>
      <c r="L432" s="135"/>
      <c r="M432" s="135"/>
    </row>
    <row r="433">
      <c r="D433" s="189"/>
      <c r="E433" s="135"/>
      <c r="F433" s="135"/>
      <c r="G433" s="135"/>
      <c r="H433" s="135"/>
      <c r="I433" s="135"/>
      <c r="J433" s="135"/>
      <c r="K433" s="135"/>
      <c r="L433" s="135"/>
      <c r="M433" s="135"/>
    </row>
    <row r="434">
      <c r="D434" s="189"/>
      <c r="E434" s="135"/>
      <c r="F434" s="135"/>
      <c r="G434" s="135"/>
      <c r="H434" s="135"/>
      <c r="I434" s="135"/>
      <c r="J434" s="135"/>
      <c r="K434" s="135"/>
      <c r="L434" s="135"/>
      <c r="M434" s="135"/>
    </row>
    <row r="435">
      <c r="D435" s="189"/>
      <c r="E435" s="135"/>
      <c r="F435" s="135"/>
      <c r="G435" s="135"/>
      <c r="H435" s="135"/>
      <c r="I435" s="135"/>
      <c r="J435" s="135"/>
      <c r="K435" s="135"/>
      <c r="L435" s="135"/>
      <c r="M435" s="135"/>
    </row>
    <row r="436">
      <c r="D436" s="189"/>
      <c r="E436" s="135"/>
      <c r="F436" s="135"/>
      <c r="G436" s="135"/>
      <c r="H436" s="135"/>
      <c r="I436" s="135"/>
      <c r="J436" s="135"/>
      <c r="K436" s="135"/>
      <c r="L436" s="135"/>
      <c r="M436" s="135"/>
    </row>
    <row r="437">
      <c r="D437" s="189"/>
      <c r="E437" s="135"/>
      <c r="F437" s="135"/>
      <c r="G437" s="135"/>
      <c r="H437" s="135"/>
      <c r="I437" s="135"/>
      <c r="J437" s="135"/>
      <c r="K437" s="135"/>
      <c r="L437" s="135"/>
      <c r="M437" s="135"/>
    </row>
    <row r="438">
      <c r="D438" s="189"/>
      <c r="E438" s="135"/>
      <c r="F438" s="135"/>
      <c r="G438" s="135"/>
      <c r="H438" s="135"/>
      <c r="I438" s="135"/>
      <c r="J438" s="135"/>
      <c r="K438" s="135"/>
      <c r="L438" s="135"/>
      <c r="M438" s="135"/>
    </row>
    <row r="439">
      <c r="D439" s="189"/>
      <c r="E439" s="135"/>
      <c r="F439" s="135"/>
      <c r="G439" s="135"/>
      <c r="H439" s="135"/>
      <c r="I439" s="135"/>
      <c r="J439" s="135"/>
      <c r="K439" s="135"/>
      <c r="L439" s="135"/>
      <c r="M439" s="135"/>
    </row>
    <row r="440">
      <c r="D440" s="189"/>
      <c r="E440" s="135"/>
      <c r="F440" s="135"/>
      <c r="G440" s="135"/>
      <c r="H440" s="135"/>
      <c r="I440" s="135"/>
      <c r="J440" s="135"/>
      <c r="K440" s="135"/>
      <c r="L440" s="135"/>
      <c r="M440" s="135"/>
    </row>
    <row r="441">
      <c r="D441" s="189"/>
      <c r="E441" s="135"/>
      <c r="F441" s="135"/>
      <c r="G441" s="135"/>
      <c r="H441" s="135"/>
      <c r="I441" s="135"/>
      <c r="J441" s="135"/>
      <c r="K441" s="135"/>
      <c r="L441" s="135"/>
      <c r="M441" s="135"/>
    </row>
    <row r="442">
      <c r="D442" s="189"/>
      <c r="E442" s="135"/>
      <c r="F442" s="135"/>
      <c r="G442" s="135"/>
      <c r="H442" s="135"/>
      <c r="I442" s="135"/>
      <c r="J442" s="135"/>
      <c r="K442" s="135"/>
      <c r="L442" s="135"/>
      <c r="M442" s="135"/>
    </row>
    <row r="443">
      <c r="D443" s="189"/>
      <c r="E443" s="135"/>
      <c r="F443" s="135"/>
      <c r="G443" s="135"/>
      <c r="H443" s="135"/>
      <c r="I443" s="135"/>
      <c r="J443" s="135"/>
      <c r="K443" s="135"/>
      <c r="L443" s="135"/>
      <c r="M443" s="135"/>
    </row>
    <row r="444">
      <c r="D444" s="189"/>
      <c r="E444" s="135"/>
      <c r="F444" s="135"/>
      <c r="G444" s="135"/>
      <c r="H444" s="135"/>
      <c r="I444" s="135"/>
      <c r="J444" s="135"/>
      <c r="K444" s="135"/>
      <c r="L444" s="135"/>
      <c r="M444" s="135"/>
    </row>
    <row r="445">
      <c r="D445" s="189"/>
      <c r="E445" s="135"/>
      <c r="F445" s="135"/>
      <c r="G445" s="135"/>
      <c r="H445" s="135"/>
      <c r="I445" s="135"/>
      <c r="J445" s="135"/>
      <c r="K445" s="135"/>
      <c r="L445" s="135"/>
      <c r="M445" s="135"/>
    </row>
    <row r="446">
      <c r="D446" s="189"/>
      <c r="E446" s="135"/>
      <c r="F446" s="135"/>
      <c r="G446" s="135"/>
      <c r="H446" s="135"/>
      <c r="I446" s="135"/>
      <c r="J446" s="135"/>
      <c r="K446" s="135"/>
      <c r="L446" s="135"/>
      <c r="M446" s="135"/>
    </row>
    <row r="447">
      <c r="D447" s="189"/>
      <c r="E447" s="135"/>
      <c r="F447" s="135"/>
      <c r="G447" s="135"/>
      <c r="H447" s="135"/>
      <c r="I447" s="135"/>
      <c r="J447" s="135"/>
      <c r="K447" s="135"/>
      <c r="L447" s="135"/>
      <c r="M447" s="135"/>
    </row>
    <row r="448">
      <c r="D448" s="189"/>
      <c r="E448" s="135"/>
      <c r="F448" s="135"/>
      <c r="G448" s="135"/>
      <c r="H448" s="135"/>
      <c r="I448" s="135"/>
      <c r="J448" s="135"/>
      <c r="K448" s="135"/>
      <c r="L448" s="135"/>
      <c r="M448" s="135"/>
    </row>
    <row r="449">
      <c r="D449" s="189"/>
      <c r="E449" s="135"/>
      <c r="F449" s="135"/>
      <c r="G449" s="135"/>
      <c r="H449" s="135"/>
      <c r="I449" s="135"/>
      <c r="J449" s="135"/>
      <c r="K449" s="135"/>
      <c r="L449" s="135"/>
      <c r="M449" s="135"/>
    </row>
    <row r="450">
      <c r="D450" s="189"/>
      <c r="E450" s="135"/>
      <c r="F450" s="135"/>
      <c r="G450" s="135"/>
      <c r="H450" s="135"/>
      <c r="I450" s="135"/>
      <c r="J450" s="135"/>
      <c r="K450" s="135"/>
      <c r="L450" s="135"/>
      <c r="M450" s="135"/>
    </row>
    <row r="451">
      <c r="D451" s="189"/>
      <c r="E451" s="135"/>
      <c r="F451" s="135"/>
      <c r="G451" s="135"/>
      <c r="H451" s="135"/>
      <c r="I451" s="135"/>
      <c r="J451" s="135"/>
      <c r="K451" s="135"/>
      <c r="L451" s="135"/>
      <c r="M451" s="135"/>
    </row>
    <row r="452">
      <c r="D452" s="189"/>
      <c r="E452" s="135"/>
      <c r="F452" s="135"/>
      <c r="G452" s="135"/>
      <c r="H452" s="135"/>
      <c r="I452" s="135"/>
      <c r="J452" s="135"/>
      <c r="K452" s="135"/>
      <c r="L452" s="135"/>
      <c r="M452" s="135"/>
    </row>
    <row r="453">
      <c r="D453" s="189"/>
      <c r="E453" s="135"/>
      <c r="F453" s="135"/>
      <c r="G453" s="135"/>
      <c r="H453" s="135"/>
      <c r="I453" s="135"/>
      <c r="J453" s="135"/>
      <c r="K453" s="135"/>
      <c r="L453" s="135"/>
      <c r="M453" s="135"/>
    </row>
    <row r="454">
      <c r="D454" s="189"/>
      <c r="E454" s="135"/>
      <c r="F454" s="135"/>
      <c r="G454" s="135"/>
      <c r="H454" s="135"/>
      <c r="I454" s="135"/>
      <c r="J454" s="135"/>
      <c r="K454" s="135"/>
      <c r="L454" s="135"/>
      <c r="M454" s="135"/>
    </row>
    <row r="455">
      <c r="D455" s="189"/>
      <c r="E455" s="135"/>
      <c r="F455" s="135"/>
      <c r="G455" s="135"/>
      <c r="H455" s="135"/>
      <c r="I455" s="135"/>
      <c r="J455" s="135"/>
      <c r="K455" s="135"/>
      <c r="L455" s="135"/>
      <c r="M455" s="135"/>
    </row>
    <row r="456">
      <c r="D456" s="189"/>
      <c r="E456" s="135"/>
      <c r="F456" s="135"/>
      <c r="G456" s="135"/>
      <c r="H456" s="135"/>
      <c r="I456" s="135"/>
      <c r="J456" s="135"/>
      <c r="K456" s="135"/>
      <c r="L456" s="135"/>
      <c r="M456" s="135"/>
    </row>
    <row r="457">
      <c r="D457" s="189"/>
      <c r="E457" s="135"/>
      <c r="F457" s="135"/>
      <c r="G457" s="135"/>
      <c r="H457" s="135"/>
      <c r="I457" s="135"/>
      <c r="J457" s="135"/>
      <c r="K457" s="135"/>
      <c r="L457" s="135"/>
      <c r="M457" s="135"/>
    </row>
    <row r="458">
      <c r="D458" s="189"/>
      <c r="E458" s="135"/>
      <c r="F458" s="135"/>
      <c r="G458" s="135"/>
      <c r="H458" s="135"/>
      <c r="I458" s="135"/>
      <c r="J458" s="135"/>
      <c r="K458" s="135"/>
      <c r="L458" s="135"/>
      <c r="M458" s="135"/>
    </row>
    <row r="459">
      <c r="D459" s="189"/>
      <c r="E459" s="135"/>
      <c r="F459" s="135"/>
      <c r="G459" s="135"/>
      <c r="H459" s="135"/>
      <c r="I459" s="135"/>
      <c r="J459" s="135"/>
      <c r="K459" s="135"/>
      <c r="L459" s="135"/>
      <c r="M459" s="135"/>
    </row>
    <row r="460">
      <c r="D460" s="189"/>
      <c r="E460" s="135"/>
      <c r="F460" s="135"/>
      <c r="G460" s="135"/>
      <c r="H460" s="135"/>
      <c r="I460" s="135"/>
      <c r="J460" s="135"/>
      <c r="K460" s="135"/>
      <c r="L460" s="135"/>
      <c r="M460" s="135"/>
    </row>
    <row r="461">
      <c r="D461" s="189"/>
      <c r="E461" s="135"/>
      <c r="F461" s="135"/>
      <c r="G461" s="135"/>
      <c r="H461" s="135"/>
      <c r="I461" s="135"/>
      <c r="J461" s="135"/>
      <c r="K461" s="135"/>
      <c r="L461" s="135"/>
      <c r="M461" s="135"/>
    </row>
    <row r="462">
      <c r="D462" s="189"/>
      <c r="E462" s="135"/>
      <c r="F462" s="135"/>
      <c r="G462" s="135"/>
      <c r="H462" s="135"/>
      <c r="I462" s="135"/>
      <c r="J462" s="135"/>
      <c r="K462" s="135"/>
      <c r="L462" s="135"/>
      <c r="M462" s="135"/>
    </row>
    <row r="463">
      <c r="D463" s="189"/>
      <c r="E463" s="135"/>
      <c r="F463" s="135"/>
      <c r="G463" s="135"/>
      <c r="H463" s="135"/>
      <c r="I463" s="135"/>
      <c r="J463" s="135"/>
      <c r="K463" s="135"/>
      <c r="L463" s="135"/>
      <c r="M463" s="135"/>
    </row>
    <row r="464">
      <c r="D464" s="189"/>
      <c r="E464" s="135"/>
      <c r="F464" s="135"/>
      <c r="G464" s="135"/>
      <c r="H464" s="135"/>
      <c r="I464" s="135"/>
      <c r="J464" s="135"/>
      <c r="K464" s="135"/>
      <c r="L464" s="135"/>
      <c r="M464" s="135"/>
    </row>
    <row r="465">
      <c r="D465" s="189"/>
      <c r="E465" s="135"/>
      <c r="F465" s="135"/>
      <c r="G465" s="135"/>
      <c r="H465" s="135"/>
      <c r="I465" s="135"/>
      <c r="J465" s="135"/>
      <c r="K465" s="135"/>
      <c r="L465" s="135"/>
      <c r="M465" s="135"/>
    </row>
    <row r="466">
      <c r="D466" s="189"/>
      <c r="E466" s="135"/>
      <c r="F466" s="135"/>
      <c r="G466" s="135"/>
      <c r="H466" s="135"/>
      <c r="I466" s="135"/>
      <c r="J466" s="135"/>
      <c r="K466" s="135"/>
      <c r="L466" s="135"/>
      <c r="M466" s="135"/>
    </row>
    <row r="467">
      <c r="D467" s="189"/>
      <c r="E467" s="135"/>
      <c r="F467" s="135"/>
      <c r="G467" s="135"/>
      <c r="H467" s="135"/>
      <c r="I467" s="135"/>
      <c r="J467" s="135"/>
      <c r="K467" s="135"/>
      <c r="L467" s="135"/>
      <c r="M467" s="135"/>
    </row>
    <row r="468">
      <c r="D468" s="189"/>
      <c r="E468" s="135"/>
      <c r="F468" s="135"/>
      <c r="G468" s="135"/>
      <c r="H468" s="135"/>
      <c r="I468" s="135"/>
      <c r="J468" s="135"/>
      <c r="K468" s="135"/>
      <c r="L468" s="135"/>
      <c r="M468" s="135"/>
    </row>
    <row r="469">
      <c r="D469" s="189"/>
      <c r="E469" s="135"/>
      <c r="F469" s="135"/>
      <c r="G469" s="135"/>
      <c r="H469" s="135"/>
      <c r="I469" s="135"/>
      <c r="J469" s="135"/>
      <c r="K469" s="135"/>
      <c r="L469" s="135"/>
      <c r="M469" s="135"/>
    </row>
    <row r="470">
      <c r="D470" s="189"/>
      <c r="E470" s="135"/>
      <c r="F470" s="135"/>
      <c r="G470" s="135"/>
      <c r="H470" s="135"/>
      <c r="I470" s="135"/>
      <c r="J470" s="135"/>
      <c r="K470" s="135"/>
      <c r="L470" s="135"/>
      <c r="M470" s="135"/>
    </row>
    <row r="471">
      <c r="D471" s="189"/>
      <c r="E471" s="135"/>
      <c r="F471" s="135"/>
      <c r="G471" s="135"/>
      <c r="H471" s="135"/>
      <c r="I471" s="135"/>
      <c r="J471" s="135"/>
      <c r="K471" s="135"/>
      <c r="L471" s="135"/>
      <c r="M471" s="135"/>
    </row>
    <row r="472">
      <c r="D472" s="189"/>
      <c r="E472" s="135"/>
      <c r="F472" s="135"/>
      <c r="G472" s="135"/>
      <c r="H472" s="135"/>
      <c r="I472" s="135"/>
      <c r="J472" s="135"/>
      <c r="K472" s="135"/>
      <c r="L472" s="135"/>
      <c r="M472" s="135"/>
    </row>
    <row r="473">
      <c r="D473" s="189"/>
      <c r="E473" s="135"/>
      <c r="F473" s="135"/>
      <c r="G473" s="135"/>
      <c r="H473" s="135"/>
      <c r="I473" s="135"/>
      <c r="J473" s="135"/>
      <c r="K473" s="135"/>
      <c r="L473" s="135"/>
      <c r="M473" s="135"/>
    </row>
    <row r="474">
      <c r="D474" s="189"/>
      <c r="E474" s="135"/>
      <c r="F474" s="135"/>
      <c r="G474" s="135"/>
      <c r="H474" s="135"/>
      <c r="I474" s="135"/>
      <c r="J474" s="135"/>
      <c r="K474" s="135"/>
      <c r="L474" s="135"/>
      <c r="M474" s="135"/>
    </row>
    <row r="475">
      <c r="D475" s="189"/>
      <c r="E475" s="135"/>
      <c r="F475" s="135"/>
      <c r="G475" s="135"/>
      <c r="H475" s="135"/>
      <c r="I475" s="135"/>
      <c r="J475" s="135"/>
      <c r="K475" s="135"/>
      <c r="L475" s="135"/>
      <c r="M475" s="135"/>
    </row>
    <row r="476">
      <c r="D476" s="189"/>
      <c r="E476" s="135"/>
      <c r="F476" s="135"/>
      <c r="G476" s="135"/>
      <c r="H476" s="135"/>
      <c r="I476" s="135"/>
      <c r="J476" s="135"/>
      <c r="K476" s="135"/>
      <c r="L476" s="135"/>
      <c r="M476" s="135"/>
    </row>
    <row r="477">
      <c r="D477" s="189"/>
      <c r="E477" s="135"/>
      <c r="F477" s="135"/>
      <c r="G477" s="135"/>
      <c r="H477" s="135"/>
      <c r="I477" s="135"/>
      <c r="J477" s="135"/>
      <c r="K477" s="135"/>
      <c r="L477" s="135"/>
      <c r="M477" s="135"/>
    </row>
    <row r="478">
      <c r="D478" s="189"/>
      <c r="E478" s="135"/>
      <c r="F478" s="135"/>
      <c r="G478" s="135"/>
      <c r="H478" s="135"/>
      <c r="I478" s="135"/>
      <c r="J478" s="135"/>
      <c r="K478" s="135"/>
      <c r="L478" s="135"/>
      <c r="M478" s="135"/>
    </row>
    <row r="479">
      <c r="D479" s="189"/>
      <c r="E479" s="135"/>
      <c r="F479" s="135"/>
      <c r="G479" s="135"/>
      <c r="H479" s="135"/>
      <c r="I479" s="135"/>
      <c r="J479" s="135"/>
      <c r="K479" s="135"/>
      <c r="L479" s="135"/>
      <c r="M479" s="135"/>
    </row>
    <row r="480">
      <c r="D480" s="189"/>
      <c r="E480" s="135"/>
      <c r="F480" s="135"/>
      <c r="G480" s="135"/>
      <c r="H480" s="135"/>
      <c r="I480" s="135"/>
      <c r="J480" s="135"/>
      <c r="K480" s="135"/>
      <c r="L480" s="135"/>
      <c r="M480" s="135"/>
    </row>
    <row r="481">
      <c r="D481" s="189"/>
      <c r="E481" s="135"/>
      <c r="F481" s="135"/>
      <c r="G481" s="135"/>
      <c r="H481" s="135"/>
      <c r="I481" s="135"/>
      <c r="J481" s="135"/>
      <c r="K481" s="135"/>
      <c r="L481" s="135"/>
      <c r="M481" s="135"/>
    </row>
    <row r="482">
      <c r="D482" s="189"/>
      <c r="E482" s="135"/>
      <c r="F482" s="135"/>
      <c r="G482" s="135"/>
      <c r="H482" s="135"/>
      <c r="I482" s="135"/>
      <c r="J482" s="135"/>
      <c r="K482" s="135"/>
      <c r="L482" s="135"/>
      <c r="M482" s="135"/>
    </row>
    <row r="483">
      <c r="D483" s="189"/>
      <c r="E483" s="135"/>
      <c r="F483" s="135"/>
      <c r="G483" s="135"/>
      <c r="H483" s="135"/>
      <c r="I483" s="135"/>
      <c r="J483" s="135"/>
      <c r="K483" s="135"/>
      <c r="L483" s="135"/>
      <c r="M483" s="135"/>
    </row>
    <row r="484">
      <c r="D484" s="189"/>
      <c r="E484" s="135"/>
      <c r="F484" s="135"/>
      <c r="G484" s="135"/>
      <c r="H484" s="135"/>
      <c r="I484" s="135"/>
      <c r="J484" s="135"/>
      <c r="K484" s="135"/>
      <c r="L484" s="135"/>
      <c r="M484" s="135"/>
    </row>
    <row r="485">
      <c r="D485" s="189"/>
      <c r="E485" s="135"/>
      <c r="F485" s="135"/>
      <c r="G485" s="135"/>
      <c r="H485" s="135"/>
      <c r="I485" s="135"/>
      <c r="J485" s="135"/>
      <c r="K485" s="135"/>
      <c r="L485" s="135"/>
      <c r="M485" s="135"/>
    </row>
    <row r="486">
      <c r="D486" s="189"/>
      <c r="E486" s="135"/>
      <c r="F486" s="135"/>
      <c r="G486" s="135"/>
      <c r="H486" s="135"/>
      <c r="I486" s="135"/>
      <c r="J486" s="135"/>
      <c r="K486" s="135"/>
      <c r="L486" s="135"/>
      <c r="M486" s="135"/>
    </row>
    <row r="487">
      <c r="D487" s="189"/>
      <c r="E487" s="135"/>
      <c r="F487" s="135"/>
      <c r="G487" s="135"/>
      <c r="H487" s="135"/>
      <c r="I487" s="135"/>
      <c r="J487" s="135"/>
      <c r="K487" s="135"/>
      <c r="L487" s="135"/>
      <c r="M487" s="135"/>
    </row>
    <row r="488">
      <c r="D488" s="189"/>
      <c r="E488" s="135"/>
      <c r="F488" s="135"/>
      <c r="G488" s="135"/>
      <c r="H488" s="135"/>
      <c r="I488" s="135"/>
      <c r="J488" s="135"/>
      <c r="K488" s="135"/>
      <c r="L488" s="135"/>
      <c r="M488" s="135"/>
    </row>
    <row r="489">
      <c r="D489" s="189"/>
      <c r="E489" s="135"/>
      <c r="F489" s="135"/>
      <c r="G489" s="135"/>
      <c r="H489" s="135"/>
      <c r="I489" s="135"/>
      <c r="J489" s="135"/>
      <c r="K489" s="135"/>
      <c r="L489" s="135"/>
      <c r="M489" s="135"/>
    </row>
    <row r="490">
      <c r="D490" s="189"/>
      <c r="E490" s="135"/>
      <c r="F490" s="135"/>
      <c r="G490" s="135"/>
      <c r="H490" s="135"/>
      <c r="I490" s="135"/>
      <c r="J490" s="135"/>
      <c r="K490" s="135"/>
      <c r="L490" s="135"/>
      <c r="M490" s="135"/>
    </row>
    <row r="491">
      <c r="D491" s="189"/>
      <c r="E491" s="135"/>
      <c r="F491" s="135"/>
      <c r="G491" s="135"/>
      <c r="H491" s="135"/>
      <c r="I491" s="135"/>
      <c r="J491" s="135"/>
      <c r="K491" s="135"/>
      <c r="L491" s="135"/>
      <c r="M491" s="135"/>
    </row>
    <row r="492">
      <c r="D492" s="189"/>
      <c r="E492" s="135"/>
      <c r="F492" s="135"/>
      <c r="G492" s="135"/>
      <c r="H492" s="135"/>
      <c r="I492" s="135"/>
      <c r="J492" s="135"/>
      <c r="K492" s="135"/>
      <c r="L492" s="135"/>
      <c r="M492" s="135"/>
    </row>
    <row r="493">
      <c r="D493" s="189"/>
      <c r="E493" s="135"/>
      <c r="F493" s="135"/>
      <c r="G493" s="135"/>
      <c r="H493" s="135"/>
      <c r="I493" s="135"/>
      <c r="J493" s="135"/>
      <c r="K493" s="135"/>
      <c r="L493" s="135"/>
      <c r="M493" s="135"/>
    </row>
    <row r="494">
      <c r="D494" s="189"/>
      <c r="E494" s="135"/>
      <c r="F494" s="135"/>
      <c r="G494" s="135"/>
      <c r="H494" s="135"/>
      <c r="I494" s="135"/>
      <c r="J494" s="135"/>
      <c r="K494" s="135"/>
      <c r="L494" s="135"/>
      <c r="M494" s="135"/>
    </row>
    <row r="495">
      <c r="D495" s="189"/>
      <c r="E495" s="135"/>
      <c r="F495" s="135"/>
      <c r="G495" s="135"/>
      <c r="H495" s="135"/>
      <c r="I495" s="135"/>
      <c r="J495" s="135"/>
      <c r="K495" s="135"/>
      <c r="L495" s="135"/>
      <c r="M495" s="135"/>
    </row>
    <row r="496">
      <c r="D496" s="189"/>
      <c r="E496" s="135"/>
      <c r="F496" s="135"/>
      <c r="G496" s="135"/>
      <c r="H496" s="135"/>
      <c r="I496" s="135"/>
      <c r="J496" s="135"/>
      <c r="K496" s="135"/>
      <c r="L496" s="135"/>
      <c r="M496" s="135"/>
    </row>
    <row r="497">
      <c r="D497" s="189"/>
      <c r="E497" s="135"/>
      <c r="F497" s="135"/>
      <c r="G497" s="135"/>
      <c r="H497" s="135"/>
      <c r="I497" s="135"/>
      <c r="J497" s="135"/>
      <c r="K497" s="135"/>
      <c r="L497" s="135"/>
      <c r="M497" s="135"/>
    </row>
    <row r="498">
      <c r="D498" s="189"/>
      <c r="E498" s="135"/>
      <c r="F498" s="135"/>
      <c r="G498" s="135"/>
      <c r="H498" s="135"/>
      <c r="I498" s="135"/>
      <c r="J498" s="135"/>
      <c r="K498" s="135"/>
      <c r="L498" s="135"/>
      <c r="M498" s="135"/>
    </row>
    <row r="499">
      <c r="D499" s="189"/>
      <c r="E499" s="135"/>
      <c r="F499" s="135"/>
      <c r="G499" s="135"/>
      <c r="H499" s="135"/>
      <c r="I499" s="135"/>
      <c r="J499" s="135"/>
      <c r="K499" s="135"/>
      <c r="L499" s="135"/>
      <c r="M499" s="135"/>
    </row>
    <row r="500">
      <c r="D500" s="189"/>
      <c r="E500" s="135"/>
      <c r="F500" s="135"/>
      <c r="G500" s="135"/>
      <c r="H500" s="135"/>
      <c r="I500" s="135"/>
      <c r="J500" s="135"/>
      <c r="K500" s="135"/>
      <c r="L500" s="135"/>
      <c r="M500" s="135"/>
    </row>
    <row r="501">
      <c r="D501" s="189"/>
      <c r="E501" s="135"/>
      <c r="F501" s="135"/>
      <c r="G501" s="135"/>
      <c r="H501" s="135"/>
      <c r="I501" s="135"/>
      <c r="J501" s="135"/>
      <c r="K501" s="135"/>
      <c r="L501" s="135"/>
      <c r="M501" s="135"/>
    </row>
    <row r="502">
      <c r="D502" s="189"/>
      <c r="E502" s="135"/>
      <c r="F502" s="135"/>
      <c r="G502" s="135"/>
      <c r="H502" s="135"/>
      <c r="I502" s="135"/>
      <c r="J502" s="135"/>
      <c r="K502" s="135"/>
      <c r="L502" s="135"/>
      <c r="M502" s="135"/>
    </row>
    <row r="503">
      <c r="D503" s="189"/>
      <c r="E503" s="135"/>
      <c r="F503" s="135"/>
      <c r="G503" s="135"/>
      <c r="H503" s="135"/>
      <c r="I503" s="135"/>
      <c r="J503" s="135"/>
      <c r="K503" s="135"/>
      <c r="L503" s="135"/>
      <c r="M503" s="135"/>
    </row>
    <row r="504">
      <c r="D504" s="189"/>
      <c r="E504" s="135"/>
      <c r="F504" s="135"/>
      <c r="G504" s="135"/>
      <c r="H504" s="135"/>
      <c r="I504" s="135"/>
      <c r="J504" s="135"/>
      <c r="K504" s="135"/>
      <c r="L504" s="135"/>
      <c r="M504" s="135"/>
    </row>
    <row r="505">
      <c r="D505" s="189"/>
      <c r="E505" s="135"/>
      <c r="F505" s="135"/>
      <c r="G505" s="135"/>
      <c r="H505" s="135"/>
      <c r="I505" s="135"/>
      <c r="J505" s="135"/>
      <c r="K505" s="135"/>
      <c r="L505" s="135"/>
      <c r="M505" s="135"/>
    </row>
    <row r="506">
      <c r="D506" s="189"/>
      <c r="E506" s="135"/>
      <c r="F506" s="135"/>
      <c r="G506" s="135"/>
      <c r="H506" s="135"/>
      <c r="I506" s="135"/>
      <c r="J506" s="135"/>
      <c r="K506" s="135"/>
      <c r="L506" s="135"/>
      <c r="M506" s="135"/>
    </row>
    <row r="507">
      <c r="D507" s="189"/>
      <c r="E507" s="135"/>
      <c r="F507" s="135"/>
      <c r="G507" s="135"/>
      <c r="H507" s="135"/>
      <c r="I507" s="135"/>
      <c r="J507" s="135"/>
      <c r="K507" s="135"/>
      <c r="L507" s="135"/>
      <c r="M507" s="135"/>
    </row>
    <row r="508">
      <c r="D508" s="189"/>
      <c r="E508" s="135"/>
      <c r="F508" s="135"/>
      <c r="G508" s="135"/>
      <c r="H508" s="135"/>
      <c r="I508" s="135"/>
      <c r="J508" s="135"/>
      <c r="K508" s="135"/>
      <c r="L508" s="135"/>
      <c r="M508" s="135"/>
    </row>
    <row r="509">
      <c r="D509" s="189"/>
      <c r="E509" s="135"/>
      <c r="F509" s="135"/>
      <c r="G509" s="135"/>
      <c r="H509" s="135"/>
      <c r="I509" s="135"/>
      <c r="J509" s="135"/>
      <c r="K509" s="135"/>
      <c r="L509" s="135"/>
      <c r="M509" s="135"/>
    </row>
    <row r="510">
      <c r="D510" s="189"/>
      <c r="E510" s="135"/>
      <c r="F510" s="135"/>
      <c r="G510" s="135"/>
      <c r="H510" s="135"/>
      <c r="I510" s="135"/>
      <c r="J510" s="135"/>
      <c r="K510" s="135"/>
      <c r="L510" s="135"/>
      <c r="M510" s="135"/>
    </row>
    <row r="511">
      <c r="D511" s="189"/>
      <c r="E511" s="135"/>
      <c r="F511" s="135"/>
      <c r="G511" s="135"/>
      <c r="H511" s="135"/>
      <c r="I511" s="135"/>
      <c r="J511" s="135"/>
      <c r="K511" s="135"/>
      <c r="L511" s="135"/>
      <c r="M511" s="135"/>
    </row>
    <row r="512">
      <c r="D512" s="189"/>
      <c r="E512" s="135"/>
      <c r="F512" s="135"/>
      <c r="G512" s="135"/>
      <c r="H512" s="135"/>
      <c r="I512" s="135"/>
      <c r="J512" s="135"/>
      <c r="K512" s="135"/>
      <c r="L512" s="135"/>
      <c r="M512" s="135"/>
    </row>
    <row r="513">
      <c r="D513" s="189"/>
      <c r="E513" s="135"/>
      <c r="F513" s="135"/>
      <c r="G513" s="135"/>
      <c r="H513" s="135"/>
      <c r="I513" s="135"/>
      <c r="J513" s="135"/>
      <c r="K513" s="135"/>
      <c r="L513" s="135"/>
      <c r="M513" s="135"/>
    </row>
    <row r="514">
      <c r="D514" s="189"/>
      <c r="E514" s="135"/>
      <c r="F514" s="135"/>
      <c r="G514" s="135"/>
      <c r="H514" s="135"/>
      <c r="I514" s="135"/>
      <c r="J514" s="135"/>
      <c r="K514" s="135"/>
      <c r="L514" s="135"/>
      <c r="M514" s="135"/>
    </row>
    <row r="515">
      <c r="D515" s="189"/>
      <c r="E515" s="135"/>
      <c r="F515" s="135"/>
      <c r="G515" s="135"/>
      <c r="H515" s="135"/>
      <c r="I515" s="135"/>
      <c r="J515" s="135"/>
      <c r="K515" s="135"/>
      <c r="L515" s="135"/>
      <c r="M515" s="135"/>
    </row>
    <row r="516">
      <c r="D516" s="189"/>
      <c r="E516" s="135"/>
      <c r="F516" s="135"/>
      <c r="G516" s="135"/>
      <c r="H516" s="135"/>
      <c r="I516" s="135"/>
      <c r="J516" s="135"/>
      <c r="K516" s="135"/>
      <c r="L516" s="135"/>
      <c r="M516" s="135"/>
    </row>
    <row r="517">
      <c r="D517" s="189"/>
      <c r="E517" s="135"/>
      <c r="F517" s="135"/>
      <c r="G517" s="135"/>
      <c r="H517" s="135"/>
      <c r="I517" s="135"/>
      <c r="J517" s="135"/>
      <c r="K517" s="135"/>
      <c r="L517" s="135"/>
      <c r="M517" s="135"/>
    </row>
    <row r="518">
      <c r="D518" s="189"/>
      <c r="E518" s="135"/>
      <c r="F518" s="135"/>
      <c r="G518" s="135"/>
      <c r="H518" s="135"/>
      <c r="I518" s="135"/>
      <c r="J518" s="135"/>
      <c r="K518" s="135"/>
      <c r="L518" s="135"/>
      <c r="M518" s="135"/>
    </row>
    <row r="519">
      <c r="D519" s="189"/>
      <c r="E519" s="135"/>
      <c r="F519" s="135"/>
      <c r="G519" s="135"/>
      <c r="H519" s="135"/>
      <c r="I519" s="135"/>
      <c r="J519" s="135"/>
      <c r="K519" s="135"/>
      <c r="L519" s="135"/>
      <c r="M519" s="135"/>
    </row>
    <row r="520">
      <c r="D520" s="189"/>
      <c r="E520" s="135"/>
      <c r="F520" s="135"/>
      <c r="G520" s="135"/>
      <c r="H520" s="135"/>
      <c r="I520" s="135"/>
      <c r="J520" s="135"/>
      <c r="K520" s="135"/>
      <c r="L520" s="135"/>
      <c r="M520" s="135"/>
    </row>
    <row r="521">
      <c r="D521" s="189"/>
      <c r="E521" s="135"/>
      <c r="F521" s="135"/>
      <c r="G521" s="135"/>
      <c r="H521" s="135"/>
      <c r="I521" s="135"/>
      <c r="J521" s="135"/>
      <c r="K521" s="135"/>
      <c r="L521" s="135"/>
      <c r="M521" s="135"/>
    </row>
    <row r="522">
      <c r="D522" s="189"/>
      <c r="E522" s="135"/>
      <c r="F522" s="135"/>
      <c r="G522" s="135"/>
      <c r="H522" s="135"/>
      <c r="I522" s="135"/>
      <c r="J522" s="135"/>
      <c r="K522" s="135"/>
      <c r="L522" s="135"/>
      <c r="M522" s="135"/>
    </row>
    <row r="523">
      <c r="D523" s="189"/>
      <c r="E523" s="135"/>
      <c r="F523" s="135"/>
      <c r="G523" s="135"/>
      <c r="H523" s="135"/>
      <c r="I523" s="135"/>
      <c r="J523" s="135"/>
      <c r="K523" s="135"/>
      <c r="L523" s="135"/>
      <c r="M523" s="135"/>
    </row>
    <row r="524">
      <c r="D524" s="189"/>
      <c r="E524" s="135"/>
      <c r="F524" s="135"/>
      <c r="G524" s="135"/>
      <c r="H524" s="135"/>
      <c r="I524" s="135"/>
      <c r="J524" s="135"/>
      <c r="K524" s="135"/>
      <c r="L524" s="135"/>
      <c r="M524" s="135"/>
    </row>
    <row r="525">
      <c r="D525" s="189"/>
      <c r="E525" s="135"/>
      <c r="F525" s="135"/>
      <c r="G525" s="135"/>
      <c r="H525" s="135"/>
      <c r="I525" s="135"/>
      <c r="J525" s="135"/>
      <c r="K525" s="135"/>
      <c r="L525" s="135"/>
      <c r="M525" s="135"/>
    </row>
    <row r="526">
      <c r="D526" s="189"/>
      <c r="E526" s="135"/>
      <c r="F526" s="135"/>
      <c r="G526" s="135"/>
      <c r="H526" s="135"/>
      <c r="I526" s="135"/>
      <c r="J526" s="135"/>
      <c r="K526" s="135"/>
      <c r="L526" s="135"/>
      <c r="M526" s="135"/>
    </row>
    <row r="527">
      <c r="D527" s="189"/>
      <c r="E527" s="135"/>
      <c r="F527" s="135"/>
      <c r="G527" s="135"/>
      <c r="H527" s="135"/>
      <c r="I527" s="135"/>
      <c r="J527" s="135"/>
      <c r="K527" s="135"/>
      <c r="L527" s="135"/>
      <c r="M527" s="135"/>
    </row>
    <row r="528">
      <c r="D528" s="189"/>
      <c r="E528" s="135"/>
      <c r="F528" s="135"/>
      <c r="G528" s="135"/>
      <c r="H528" s="135"/>
      <c r="I528" s="135"/>
      <c r="J528" s="135"/>
      <c r="K528" s="135"/>
      <c r="L528" s="135"/>
      <c r="M528" s="135"/>
    </row>
    <row r="529">
      <c r="D529" s="189"/>
      <c r="E529" s="135"/>
      <c r="F529" s="135"/>
      <c r="G529" s="135"/>
      <c r="H529" s="135"/>
      <c r="I529" s="135"/>
      <c r="J529" s="135"/>
      <c r="K529" s="135"/>
      <c r="L529" s="135"/>
      <c r="M529" s="135"/>
    </row>
    <row r="530">
      <c r="D530" s="189"/>
      <c r="E530" s="135"/>
      <c r="F530" s="135"/>
      <c r="G530" s="135"/>
      <c r="H530" s="135"/>
      <c r="I530" s="135"/>
      <c r="J530" s="135"/>
      <c r="K530" s="135"/>
      <c r="L530" s="135"/>
      <c r="M530" s="135"/>
    </row>
    <row r="531">
      <c r="D531" s="189"/>
      <c r="E531" s="135"/>
      <c r="F531" s="135"/>
      <c r="G531" s="135"/>
      <c r="H531" s="135"/>
      <c r="I531" s="135"/>
      <c r="J531" s="135"/>
      <c r="K531" s="135"/>
      <c r="L531" s="135"/>
      <c r="M531" s="135"/>
    </row>
    <row r="532">
      <c r="D532" s="189"/>
      <c r="E532" s="135"/>
      <c r="F532" s="135"/>
      <c r="G532" s="135"/>
      <c r="H532" s="135"/>
      <c r="I532" s="135"/>
      <c r="J532" s="135"/>
      <c r="K532" s="135"/>
      <c r="L532" s="135"/>
      <c r="M532" s="135"/>
    </row>
    <row r="533">
      <c r="D533" s="189"/>
      <c r="E533" s="135"/>
      <c r="F533" s="135"/>
      <c r="G533" s="135"/>
      <c r="H533" s="135"/>
      <c r="I533" s="135"/>
      <c r="J533" s="135"/>
      <c r="K533" s="135"/>
      <c r="L533" s="135"/>
      <c r="M533" s="135"/>
    </row>
    <row r="534">
      <c r="D534" s="189"/>
      <c r="E534" s="135"/>
      <c r="F534" s="135"/>
      <c r="G534" s="135"/>
      <c r="H534" s="135"/>
      <c r="I534" s="135"/>
      <c r="J534" s="135"/>
      <c r="K534" s="135"/>
      <c r="L534" s="135"/>
      <c r="M534" s="135"/>
    </row>
    <row r="535">
      <c r="D535" s="189"/>
      <c r="E535" s="135"/>
      <c r="F535" s="135"/>
      <c r="G535" s="135"/>
      <c r="H535" s="135"/>
      <c r="I535" s="135"/>
      <c r="J535" s="135"/>
      <c r="K535" s="135"/>
      <c r="L535" s="135"/>
      <c r="M535" s="135"/>
    </row>
    <row r="536">
      <c r="D536" s="189"/>
      <c r="E536" s="135"/>
      <c r="F536" s="135"/>
      <c r="G536" s="135"/>
      <c r="H536" s="135"/>
      <c r="I536" s="135"/>
      <c r="J536" s="135"/>
      <c r="K536" s="135"/>
      <c r="L536" s="135"/>
      <c r="M536" s="135"/>
    </row>
    <row r="537">
      <c r="D537" s="189"/>
      <c r="E537" s="135"/>
      <c r="F537" s="135"/>
      <c r="G537" s="135"/>
      <c r="H537" s="135"/>
      <c r="I537" s="135"/>
      <c r="J537" s="135"/>
      <c r="K537" s="135"/>
      <c r="L537" s="135"/>
      <c r="M537" s="135"/>
    </row>
    <row r="538">
      <c r="D538" s="189"/>
      <c r="E538" s="135"/>
      <c r="F538" s="135"/>
      <c r="G538" s="135"/>
      <c r="H538" s="135"/>
      <c r="I538" s="135"/>
      <c r="J538" s="135"/>
      <c r="K538" s="135"/>
      <c r="L538" s="135"/>
      <c r="M538" s="135"/>
    </row>
    <row r="539">
      <c r="D539" s="189"/>
      <c r="E539" s="135"/>
      <c r="F539" s="135"/>
      <c r="G539" s="135"/>
      <c r="H539" s="135"/>
      <c r="I539" s="135"/>
      <c r="J539" s="135"/>
      <c r="K539" s="135"/>
      <c r="L539" s="135"/>
      <c r="M539" s="135"/>
    </row>
    <row r="540">
      <c r="D540" s="189"/>
      <c r="E540" s="135"/>
      <c r="F540" s="135"/>
      <c r="G540" s="135"/>
      <c r="H540" s="135"/>
      <c r="I540" s="135"/>
      <c r="J540" s="135"/>
      <c r="K540" s="135"/>
      <c r="L540" s="135"/>
      <c r="M540" s="135"/>
    </row>
    <row r="541">
      <c r="D541" s="189"/>
      <c r="E541" s="135"/>
      <c r="F541" s="135"/>
      <c r="G541" s="135"/>
      <c r="H541" s="135"/>
      <c r="I541" s="135"/>
      <c r="J541" s="135"/>
      <c r="K541" s="135"/>
      <c r="L541" s="135"/>
      <c r="M541" s="135"/>
    </row>
    <row r="542">
      <c r="D542" s="189"/>
      <c r="E542" s="135"/>
      <c r="F542" s="135"/>
      <c r="G542" s="135"/>
      <c r="H542" s="135"/>
      <c r="I542" s="135"/>
      <c r="J542" s="135"/>
      <c r="K542" s="135"/>
      <c r="L542" s="135"/>
      <c r="M542" s="135"/>
    </row>
    <row r="543">
      <c r="D543" s="189"/>
      <c r="E543" s="135"/>
      <c r="F543" s="135"/>
      <c r="G543" s="135"/>
      <c r="H543" s="135"/>
      <c r="I543" s="135"/>
      <c r="J543" s="135"/>
      <c r="K543" s="135"/>
      <c r="L543" s="135"/>
      <c r="M543" s="135"/>
    </row>
    <row r="544">
      <c r="D544" s="189"/>
      <c r="E544" s="135"/>
      <c r="F544" s="135"/>
      <c r="G544" s="135"/>
      <c r="H544" s="135"/>
      <c r="I544" s="135"/>
      <c r="J544" s="135"/>
      <c r="K544" s="135"/>
      <c r="L544" s="135"/>
      <c r="M544" s="135"/>
    </row>
    <row r="545">
      <c r="D545" s="189"/>
      <c r="E545" s="135"/>
      <c r="F545" s="135"/>
      <c r="G545" s="135"/>
      <c r="H545" s="135"/>
      <c r="I545" s="135"/>
      <c r="J545" s="135"/>
      <c r="K545" s="135"/>
      <c r="L545" s="135"/>
      <c r="M545" s="135"/>
    </row>
    <row r="546">
      <c r="D546" s="189"/>
      <c r="E546" s="135"/>
      <c r="F546" s="135"/>
      <c r="G546" s="135"/>
      <c r="H546" s="135"/>
      <c r="I546" s="135"/>
      <c r="J546" s="135"/>
      <c r="K546" s="135"/>
      <c r="L546" s="135"/>
      <c r="M546" s="135"/>
    </row>
    <row r="547">
      <c r="D547" s="189"/>
      <c r="E547" s="135"/>
      <c r="F547" s="135"/>
      <c r="G547" s="135"/>
      <c r="H547" s="135"/>
      <c r="I547" s="135"/>
      <c r="J547" s="135"/>
      <c r="K547" s="135"/>
      <c r="L547" s="135"/>
      <c r="M547" s="135"/>
    </row>
    <row r="548">
      <c r="D548" s="189"/>
      <c r="E548" s="135"/>
      <c r="F548" s="135"/>
      <c r="G548" s="135"/>
      <c r="H548" s="135"/>
      <c r="I548" s="135"/>
      <c r="J548" s="135"/>
      <c r="K548" s="135"/>
      <c r="L548" s="135"/>
      <c r="M548" s="135"/>
    </row>
    <row r="549">
      <c r="D549" s="189"/>
      <c r="E549" s="135"/>
      <c r="F549" s="135"/>
      <c r="G549" s="135"/>
      <c r="H549" s="135"/>
      <c r="I549" s="135"/>
      <c r="J549" s="135"/>
      <c r="K549" s="135"/>
      <c r="L549" s="135"/>
      <c r="M549" s="135"/>
    </row>
    <row r="550">
      <c r="D550" s="189"/>
      <c r="E550" s="135"/>
      <c r="F550" s="135"/>
      <c r="G550" s="135"/>
      <c r="H550" s="135"/>
      <c r="I550" s="135"/>
      <c r="J550" s="135"/>
      <c r="K550" s="135"/>
      <c r="L550" s="135"/>
      <c r="M550" s="135"/>
    </row>
    <row r="551">
      <c r="D551" s="189"/>
      <c r="E551" s="135"/>
      <c r="F551" s="135"/>
      <c r="G551" s="135"/>
      <c r="H551" s="135"/>
      <c r="I551" s="135"/>
      <c r="J551" s="135"/>
      <c r="K551" s="135"/>
      <c r="L551" s="135"/>
      <c r="M551" s="135"/>
    </row>
    <row r="552">
      <c r="D552" s="189"/>
      <c r="E552" s="135"/>
      <c r="F552" s="135"/>
      <c r="G552" s="135"/>
      <c r="H552" s="135"/>
      <c r="I552" s="135"/>
      <c r="J552" s="135"/>
      <c r="K552" s="135"/>
      <c r="L552" s="135"/>
      <c r="M552" s="135"/>
    </row>
    <row r="553">
      <c r="D553" s="189"/>
      <c r="E553" s="135"/>
      <c r="F553" s="135"/>
      <c r="G553" s="135"/>
      <c r="H553" s="135"/>
      <c r="I553" s="135"/>
      <c r="J553" s="135"/>
      <c r="K553" s="135"/>
      <c r="L553" s="135"/>
      <c r="M553" s="135"/>
    </row>
    <row r="554">
      <c r="D554" s="189"/>
      <c r="E554" s="135"/>
      <c r="F554" s="135"/>
      <c r="G554" s="135"/>
      <c r="H554" s="135"/>
      <c r="I554" s="135"/>
      <c r="J554" s="135"/>
      <c r="K554" s="135"/>
      <c r="L554" s="135"/>
      <c r="M554" s="135"/>
    </row>
    <row r="555">
      <c r="D555" s="189"/>
      <c r="E555" s="135"/>
      <c r="F555" s="135"/>
      <c r="G555" s="135"/>
      <c r="H555" s="135"/>
      <c r="I555" s="135"/>
      <c r="J555" s="135"/>
      <c r="K555" s="135"/>
      <c r="L555" s="135"/>
      <c r="M555" s="135"/>
    </row>
    <row r="556">
      <c r="D556" s="189"/>
      <c r="E556" s="135"/>
      <c r="F556" s="135"/>
      <c r="G556" s="135"/>
      <c r="H556" s="135"/>
      <c r="I556" s="135"/>
      <c r="J556" s="135"/>
      <c r="K556" s="135"/>
      <c r="L556" s="135"/>
      <c r="M556" s="135"/>
    </row>
    <row r="557">
      <c r="D557" s="189"/>
      <c r="E557" s="135"/>
      <c r="F557" s="135"/>
      <c r="G557" s="135"/>
      <c r="H557" s="135"/>
      <c r="I557" s="135"/>
      <c r="J557" s="135"/>
      <c r="K557" s="135"/>
      <c r="L557" s="135"/>
      <c r="M557" s="135"/>
    </row>
    <row r="558">
      <c r="D558" s="189"/>
      <c r="E558" s="135"/>
      <c r="F558" s="135"/>
      <c r="G558" s="135"/>
      <c r="H558" s="135"/>
      <c r="I558" s="135"/>
      <c r="J558" s="135"/>
      <c r="K558" s="135"/>
      <c r="L558" s="135"/>
      <c r="M558" s="135"/>
    </row>
    <row r="559">
      <c r="D559" s="189"/>
      <c r="E559" s="135"/>
      <c r="F559" s="135"/>
      <c r="G559" s="135"/>
      <c r="H559" s="135"/>
      <c r="I559" s="135"/>
      <c r="J559" s="135"/>
      <c r="K559" s="135"/>
      <c r="L559" s="135"/>
      <c r="M559" s="135"/>
    </row>
    <row r="560">
      <c r="D560" s="189"/>
      <c r="E560" s="135"/>
      <c r="F560" s="135"/>
      <c r="G560" s="135"/>
      <c r="H560" s="135"/>
      <c r="I560" s="135"/>
      <c r="J560" s="135"/>
      <c r="K560" s="135"/>
      <c r="L560" s="135"/>
      <c r="M560" s="135"/>
    </row>
    <row r="561">
      <c r="D561" s="189"/>
      <c r="E561" s="135"/>
      <c r="F561" s="135"/>
      <c r="G561" s="135"/>
      <c r="H561" s="135"/>
      <c r="I561" s="135"/>
      <c r="J561" s="135"/>
      <c r="K561" s="135"/>
      <c r="L561" s="135"/>
      <c r="M561" s="135"/>
    </row>
    <row r="562">
      <c r="D562" s="189"/>
      <c r="E562" s="135"/>
      <c r="F562" s="135"/>
      <c r="G562" s="135"/>
      <c r="H562" s="135"/>
      <c r="I562" s="135"/>
      <c r="J562" s="135"/>
      <c r="K562" s="135"/>
      <c r="L562" s="135"/>
      <c r="M562" s="135"/>
    </row>
    <row r="563">
      <c r="D563" s="189"/>
      <c r="E563" s="135"/>
      <c r="F563" s="135"/>
      <c r="G563" s="135"/>
      <c r="H563" s="135"/>
      <c r="I563" s="135"/>
      <c r="J563" s="135"/>
      <c r="K563" s="135"/>
      <c r="L563" s="135"/>
      <c r="M563" s="135"/>
    </row>
    <row r="564">
      <c r="D564" s="189"/>
      <c r="E564" s="135"/>
      <c r="F564" s="135"/>
      <c r="G564" s="135"/>
      <c r="H564" s="135"/>
      <c r="I564" s="135"/>
      <c r="J564" s="135"/>
      <c r="K564" s="135"/>
      <c r="L564" s="135"/>
      <c r="M564" s="135"/>
    </row>
    <row r="565">
      <c r="D565" s="189"/>
      <c r="E565" s="135"/>
      <c r="F565" s="135"/>
      <c r="G565" s="135"/>
      <c r="H565" s="135"/>
      <c r="I565" s="135"/>
      <c r="J565" s="135"/>
      <c r="K565" s="135"/>
      <c r="L565" s="135"/>
      <c r="M565" s="135"/>
    </row>
    <row r="566">
      <c r="D566" s="189"/>
      <c r="E566" s="135"/>
      <c r="F566" s="135"/>
      <c r="G566" s="135"/>
      <c r="H566" s="135"/>
      <c r="I566" s="135"/>
      <c r="J566" s="135"/>
      <c r="K566" s="135"/>
      <c r="L566" s="135"/>
      <c r="M566" s="135"/>
    </row>
    <row r="567">
      <c r="D567" s="189"/>
      <c r="E567" s="135"/>
      <c r="F567" s="135"/>
      <c r="G567" s="135"/>
      <c r="H567" s="135"/>
      <c r="I567" s="135"/>
      <c r="J567" s="135"/>
      <c r="K567" s="135"/>
      <c r="L567" s="135"/>
      <c r="M567" s="135"/>
    </row>
    <row r="568">
      <c r="D568" s="189"/>
      <c r="E568" s="135"/>
      <c r="F568" s="135"/>
      <c r="G568" s="135"/>
      <c r="H568" s="135"/>
      <c r="I568" s="135"/>
      <c r="J568" s="135"/>
      <c r="K568" s="135"/>
      <c r="L568" s="135"/>
      <c r="M568" s="135"/>
    </row>
    <row r="569">
      <c r="D569" s="189"/>
      <c r="E569" s="135"/>
      <c r="F569" s="135"/>
      <c r="G569" s="135"/>
      <c r="H569" s="135"/>
      <c r="I569" s="135"/>
      <c r="J569" s="135"/>
      <c r="K569" s="135"/>
      <c r="L569" s="135"/>
      <c r="M569" s="135"/>
    </row>
    <row r="570">
      <c r="D570" s="189"/>
      <c r="E570" s="135"/>
      <c r="F570" s="135"/>
      <c r="G570" s="135"/>
      <c r="H570" s="135"/>
      <c r="I570" s="135"/>
      <c r="J570" s="135"/>
      <c r="K570" s="135"/>
      <c r="L570" s="135"/>
      <c r="M570" s="135"/>
    </row>
    <row r="571">
      <c r="D571" s="189"/>
      <c r="E571" s="135"/>
      <c r="F571" s="135"/>
      <c r="G571" s="135"/>
      <c r="H571" s="135"/>
      <c r="I571" s="135"/>
      <c r="J571" s="135"/>
      <c r="K571" s="135"/>
      <c r="L571" s="135"/>
      <c r="M571" s="135"/>
    </row>
    <row r="572">
      <c r="D572" s="189"/>
      <c r="E572" s="135"/>
      <c r="F572" s="135"/>
      <c r="G572" s="135"/>
      <c r="H572" s="135"/>
      <c r="I572" s="135"/>
      <c r="J572" s="135"/>
      <c r="K572" s="135"/>
      <c r="L572" s="135"/>
      <c r="M572" s="135"/>
    </row>
    <row r="573">
      <c r="D573" s="189"/>
      <c r="E573" s="135"/>
      <c r="F573" s="135"/>
      <c r="G573" s="135"/>
      <c r="H573" s="135"/>
      <c r="I573" s="135"/>
      <c r="J573" s="135"/>
      <c r="K573" s="135"/>
      <c r="L573" s="135"/>
      <c r="M573" s="135"/>
    </row>
    <row r="574">
      <c r="D574" s="189"/>
      <c r="E574" s="135"/>
      <c r="F574" s="135"/>
      <c r="G574" s="135"/>
      <c r="H574" s="135"/>
      <c r="I574" s="135"/>
      <c r="J574" s="135"/>
      <c r="K574" s="135"/>
      <c r="L574" s="135"/>
      <c r="M574" s="135"/>
    </row>
    <row r="575">
      <c r="D575" s="189"/>
      <c r="E575" s="135"/>
      <c r="F575" s="135"/>
      <c r="G575" s="135"/>
      <c r="H575" s="135"/>
      <c r="I575" s="135"/>
      <c r="J575" s="135"/>
      <c r="K575" s="135"/>
      <c r="L575" s="135"/>
      <c r="M575" s="135"/>
    </row>
    <row r="576">
      <c r="D576" s="189"/>
      <c r="E576" s="135"/>
      <c r="F576" s="135"/>
      <c r="G576" s="135"/>
      <c r="H576" s="135"/>
      <c r="I576" s="135"/>
      <c r="J576" s="135"/>
      <c r="K576" s="135"/>
      <c r="L576" s="135"/>
      <c r="M576" s="135"/>
    </row>
    <row r="577">
      <c r="D577" s="189"/>
      <c r="E577" s="135"/>
      <c r="F577" s="135"/>
      <c r="G577" s="135"/>
      <c r="H577" s="135"/>
      <c r="I577" s="135"/>
      <c r="J577" s="135"/>
      <c r="K577" s="135"/>
      <c r="L577" s="135"/>
      <c r="M577" s="135"/>
    </row>
    <row r="578">
      <c r="D578" s="189"/>
      <c r="E578" s="135"/>
      <c r="F578" s="135"/>
      <c r="G578" s="135"/>
      <c r="H578" s="135"/>
      <c r="I578" s="135"/>
      <c r="J578" s="135"/>
      <c r="K578" s="135"/>
      <c r="L578" s="135"/>
      <c r="M578" s="135"/>
    </row>
    <row r="579">
      <c r="D579" s="189"/>
      <c r="E579" s="135"/>
      <c r="F579" s="135"/>
      <c r="G579" s="135"/>
      <c r="H579" s="135"/>
      <c r="I579" s="135"/>
      <c r="J579" s="135"/>
      <c r="K579" s="135"/>
      <c r="L579" s="135"/>
      <c r="M579" s="135"/>
    </row>
    <row r="580">
      <c r="D580" s="189"/>
      <c r="E580" s="135"/>
      <c r="F580" s="135"/>
      <c r="G580" s="135"/>
      <c r="H580" s="135"/>
      <c r="I580" s="135"/>
      <c r="J580" s="135"/>
      <c r="K580" s="135"/>
      <c r="L580" s="135"/>
      <c r="M580" s="135"/>
    </row>
    <row r="581">
      <c r="D581" s="189"/>
      <c r="E581" s="135"/>
      <c r="F581" s="135"/>
      <c r="G581" s="135"/>
      <c r="H581" s="135"/>
      <c r="I581" s="135"/>
      <c r="J581" s="135"/>
      <c r="K581" s="135"/>
      <c r="L581" s="135"/>
      <c r="M581" s="135"/>
    </row>
    <row r="582">
      <c r="D582" s="189"/>
      <c r="E582" s="135"/>
      <c r="F582" s="135"/>
      <c r="G582" s="135"/>
      <c r="H582" s="135"/>
      <c r="I582" s="135"/>
      <c r="J582" s="135"/>
      <c r="K582" s="135"/>
      <c r="L582" s="135"/>
      <c r="M582" s="135"/>
    </row>
    <row r="583">
      <c r="D583" s="189"/>
      <c r="E583" s="135"/>
      <c r="F583" s="135"/>
      <c r="G583" s="135"/>
      <c r="H583" s="135"/>
      <c r="I583" s="135"/>
      <c r="J583" s="135"/>
      <c r="K583" s="135"/>
      <c r="L583" s="135"/>
      <c r="M583" s="135"/>
    </row>
    <row r="584">
      <c r="D584" s="189"/>
      <c r="E584" s="135"/>
      <c r="F584" s="135"/>
      <c r="G584" s="135"/>
      <c r="H584" s="135"/>
      <c r="I584" s="135"/>
      <c r="J584" s="135"/>
      <c r="K584" s="135"/>
      <c r="L584" s="135"/>
      <c r="M584" s="135"/>
    </row>
    <row r="585">
      <c r="D585" s="189"/>
      <c r="E585" s="135"/>
      <c r="F585" s="135"/>
      <c r="G585" s="135"/>
      <c r="H585" s="135"/>
      <c r="I585" s="135"/>
      <c r="J585" s="135"/>
      <c r="K585" s="135"/>
      <c r="L585" s="135"/>
      <c r="M585" s="135"/>
    </row>
    <row r="586">
      <c r="D586" s="189"/>
      <c r="E586" s="135"/>
      <c r="F586" s="135"/>
      <c r="G586" s="135"/>
      <c r="H586" s="135"/>
      <c r="I586" s="135"/>
      <c r="J586" s="135"/>
      <c r="K586" s="135"/>
      <c r="L586" s="135"/>
      <c r="M586" s="135"/>
    </row>
    <row r="587">
      <c r="D587" s="189"/>
      <c r="E587" s="135"/>
      <c r="F587" s="135"/>
      <c r="G587" s="135"/>
      <c r="H587" s="135"/>
      <c r="I587" s="135"/>
      <c r="J587" s="135"/>
      <c r="K587" s="135"/>
      <c r="L587" s="135"/>
      <c r="M587" s="135"/>
    </row>
    <row r="588">
      <c r="D588" s="189"/>
      <c r="E588" s="135"/>
      <c r="F588" s="135"/>
      <c r="G588" s="135"/>
      <c r="H588" s="135"/>
      <c r="I588" s="135"/>
      <c r="J588" s="135"/>
      <c r="K588" s="135"/>
      <c r="L588" s="135"/>
      <c r="M588" s="135"/>
    </row>
    <row r="589">
      <c r="D589" s="189"/>
      <c r="E589" s="135"/>
      <c r="F589" s="135"/>
      <c r="G589" s="135"/>
      <c r="H589" s="135"/>
      <c r="I589" s="135"/>
      <c r="J589" s="135"/>
      <c r="K589" s="135"/>
      <c r="L589" s="135"/>
      <c r="M589" s="135"/>
    </row>
    <row r="590">
      <c r="D590" s="189"/>
      <c r="E590" s="135"/>
      <c r="F590" s="135"/>
      <c r="G590" s="135"/>
      <c r="H590" s="135"/>
      <c r="I590" s="135"/>
      <c r="J590" s="135"/>
      <c r="K590" s="135"/>
      <c r="L590" s="135"/>
      <c r="M590" s="135"/>
    </row>
    <row r="591">
      <c r="D591" s="189"/>
      <c r="E591" s="135"/>
      <c r="F591" s="135"/>
      <c r="G591" s="135"/>
      <c r="H591" s="135"/>
      <c r="I591" s="135"/>
      <c r="J591" s="135"/>
      <c r="K591" s="135"/>
      <c r="L591" s="135"/>
      <c r="M591" s="135"/>
    </row>
    <row r="592">
      <c r="D592" s="189"/>
      <c r="E592" s="135"/>
      <c r="F592" s="135"/>
      <c r="G592" s="135"/>
      <c r="H592" s="135"/>
      <c r="I592" s="135"/>
      <c r="J592" s="135"/>
      <c r="K592" s="135"/>
      <c r="L592" s="135"/>
      <c r="M592" s="135"/>
    </row>
    <row r="593">
      <c r="D593" s="189"/>
      <c r="E593" s="135"/>
      <c r="F593" s="135"/>
      <c r="G593" s="135"/>
      <c r="H593" s="135"/>
      <c r="I593" s="135"/>
      <c r="J593" s="135"/>
      <c r="K593" s="135"/>
      <c r="L593" s="135"/>
      <c r="M593" s="135"/>
    </row>
    <row r="594">
      <c r="D594" s="189"/>
      <c r="E594" s="135"/>
      <c r="F594" s="135"/>
      <c r="G594" s="135"/>
      <c r="H594" s="135"/>
      <c r="I594" s="135"/>
      <c r="J594" s="135"/>
      <c r="K594" s="135"/>
      <c r="L594" s="135"/>
      <c r="M594" s="135"/>
    </row>
    <row r="595">
      <c r="D595" s="189"/>
      <c r="E595" s="135"/>
      <c r="F595" s="135"/>
      <c r="G595" s="135"/>
      <c r="H595" s="135"/>
      <c r="I595" s="135"/>
      <c r="J595" s="135"/>
      <c r="K595" s="135"/>
      <c r="L595" s="135"/>
      <c r="M595" s="135"/>
    </row>
    <row r="596">
      <c r="D596" s="189"/>
      <c r="E596" s="135"/>
      <c r="F596" s="135"/>
      <c r="G596" s="135"/>
      <c r="H596" s="135"/>
      <c r="I596" s="135"/>
      <c r="J596" s="135"/>
      <c r="K596" s="135"/>
      <c r="L596" s="135"/>
      <c r="M596" s="135"/>
    </row>
    <row r="597">
      <c r="D597" s="189"/>
      <c r="E597" s="135"/>
      <c r="F597" s="135"/>
      <c r="G597" s="135"/>
      <c r="H597" s="135"/>
      <c r="I597" s="135"/>
      <c r="J597" s="135"/>
      <c r="K597" s="135"/>
      <c r="L597" s="135"/>
      <c r="M597" s="135"/>
    </row>
    <row r="598">
      <c r="D598" s="189"/>
      <c r="E598" s="135"/>
      <c r="F598" s="135"/>
      <c r="G598" s="135"/>
      <c r="H598" s="135"/>
      <c r="I598" s="135"/>
      <c r="J598" s="135"/>
      <c r="K598" s="135"/>
      <c r="L598" s="135"/>
      <c r="M598" s="135"/>
    </row>
    <row r="599">
      <c r="D599" s="189"/>
      <c r="E599" s="135"/>
      <c r="F599" s="135"/>
      <c r="G599" s="135"/>
      <c r="H599" s="135"/>
      <c r="I599" s="135"/>
      <c r="J599" s="135"/>
      <c r="K599" s="135"/>
      <c r="L599" s="135"/>
      <c r="M599" s="135"/>
    </row>
    <row r="600">
      <c r="D600" s="189"/>
      <c r="E600" s="135"/>
      <c r="F600" s="135"/>
      <c r="G600" s="135"/>
      <c r="H600" s="135"/>
      <c r="I600" s="135"/>
      <c r="J600" s="135"/>
      <c r="K600" s="135"/>
      <c r="L600" s="135"/>
      <c r="M600" s="135"/>
    </row>
    <row r="601">
      <c r="D601" s="189"/>
      <c r="E601" s="135"/>
      <c r="F601" s="135"/>
      <c r="G601" s="135"/>
      <c r="H601" s="135"/>
      <c r="I601" s="135"/>
      <c r="J601" s="135"/>
      <c r="K601" s="135"/>
      <c r="L601" s="135"/>
      <c r="M601" s="135"/>
    </row>
    <row r="602">
      <c r="D602" s="189"/>
      <c r="E602" s="135"/>
      <c r="F602" s="135"/>
      <c r="G602" s="135"/>
      <c r="H602" s="135"/>
      <c r="I602" s="135"/>
      <c r="J602" s="135"/>
      <c r="K602" s="135"/>
      <c r="L602" s="135"/>
      <c r="M602" s="135"/>
    </row>
    <row r="603">
      <c r="D603" s="189"/>
      <c r="E603" s="135"/>
      <c r="F603" s="135"/>
      <c r="G603" s="135"/>
      <c r="H603" s="135"/>
      <c r="I603" s="135"/>
      <c r="J603" s="135"/>
      <c r="K603" s="135"/>
      <c r="L603" s="135"/>
      <c r="M603" s="135"/>
    </row>
    <row r="604">
      <c r="D604" s="189"/>
      <c r="E604" s="135"/>
      <c r="F604" s="135"/>
      <c r="G604" s="135"/>
      <c r="H604" s="135"/>
      <c r="I604" s="135"/>
      <c r="J604" s="135"/>
      <c r="K604" s="135"/>
      <c r="L604" s="135"/>
      <c r="M604" s="135"/>
    </row>
    <row r="605">
      <c r="D605" s="189"/>
      <c r="E605" s="135"/>
      <c r="F605" s="135"/>
      <c r="G605" s="135"/>
      <c r="H605" s="135"/>
      <c r="I605" s="135"/>
      <c r="J605" s="135"/>
      <c r="K605" s="135"/>
      <c r="L605" s="135"/>
      <c r="M605" s="135"/>
    </row>
    <row r="606">
      <c r="D606" s="189"/>
      <c r="E606" s="135"/>
      <c r="F606" s="135"/>
      <c r="G606" s="135"/>
      <c r="H606" s="135"/>
      <c r="I606" s="135"/>
      <c r="J606" s="135"/>
      <c r="K606" s="135"/>
      <c r="L606" s="135"/>
      <c r="M606" s="135"/>
    </row>
    <row r="607">
      <c r="D607" s="189"/>
      <c r="E607" s="135"/>
      <c r="F607" s="135"/>
      <c r="G607" s="135"/>
      <c r="H607" s="135"/>
      <c r="I607" s="135"/>
      <c r="J607" s="135"/>
      <c r="K607" s="135"/>
      <c r="L607" s="135"/>
      <c r="M607" s="135"/>
    </row>
    <row r="608">
      <c r="D608" s="189"/>
      <c r="E608" s="135"/>
      <c r="F608" s="135"/>
      <c r="G608" s="135"/>
      <c r="H608" s="135"/>
      <c r="I608" s="135"/>
      <c r="J608" s="135"/>
      <c r="K608" s="135"/>
      <c r="L608" s="135"/>
      <c r="M608" s="135"/>
    </row>
    <row r="609">
      <c r="D609" s="189"/>
      <c r="E609" s="135"/>
      <c r="F609" s="135"/>
      <c r="G609" s="135"/>
      <c r="H609" s="135"/>
      <c r="I609" s="135"/>
      <c r="J609" s="135"/>
      <c r="K609" s="135"/>
      <c r="L609" s="135"/>
      <c r="M609" s="135"/>
    </row>
    <row r="610">
      <c r="D610" s="189"/>
      <c r="E610" s="135"/>
      <c r="F610" s="135"/>
      <c r="G610" s="135"/>
      <c r="H610" s="135"/>
      <c r="I610" s="135"/>
      <c r="J610" s="135"/>
      <c r="K610" s="135"/>
      <c r="L610" s="135"/>
      <c r="M610" s="135"/>
    </row>
    <row r="611">
      <c r="D611" s="189"/>
      <c r="E611" s="135"/>
      <c r="F611" s="135"/>
      <c r="G611" s="135"/>
      <c r="H611" s="135"/>
      <c r="I611" s="135"/>
      <c r="J611" s="135"/>
      <c r="K611" s="135"/>
      <c r="L611" s="135"/>
      <c r="M611" s="135"/>
    </row>
    <row r="612">
      <c r="D612" s="189"/>
      <c r="E612" s="135"/>
      <c r="F612" s="135"/>
      <c r="G612" s="135"/>
      <c r="H612" s="135"/>
      <c r="I612" s="135"/>
      <c r="J612" s="135"/>
      <c r="K612" s="135"/>
      <c r="L612" s="135"/>
      <c r="M612" s="135"/>
    </row>
    <row r="613">
      <c r="D613" s="189"/>
      <c r="E613" s="135"/>
      <c r="F613" s="135"/>
      <c r="G613" s="135"/>
      <c r="H613" s="135"/>
      <c r="I613" s="135"/>
      <c r="J613" s="135"/>
      <c r="K613" s="135"/>
      <c r="L613" s="135"/>
      <c r="M613" s="135"/>
    </row>
    <row r="614">
      <c r="D614" s="189"/>
      <c r="E614" s="135"/>
      <c r="F614" s="135"/>
      <c r="G614" s="135"/>
      <c r="H614" s="135"/>
      <c r="I614" s="135"/>
      <c r="J614" s="135"/>
      <c r="K614" s="135"/>
      <c r="L614" s="135"/>
      <c r="M614" s="135"/>
    </row>
    <row r="615">
      <c r="D615" s="189"/>
      <c r="E615" s="135"/>
      <c r="F615" s="135"/>
      <c r="G615" s="135"/>
      <c r="H615" s="135"/>
      <c r="I615" s="135"/>
      <c r="J615" s="135"/>
      <c r="K615" s="135"/>
      <c r="L615" s="135"/>
      <c r="M615" s="135"/>
    </row>
    <row r="616">
      <c r="D616" s="189"/>
      <c r="E616" s="135"/>
      <c r="F616" s="135"/>
      <c r="G616" s="135"/>
      <c r="H616" s="135"/>
      <c r="I616" s="135"/>
      <c r="J616" s="135"/>
      <c r="K616" s="135"/>
      <c r="L616" s="135"/>
      <c r="M616" s="135"/>
    </row>
    <row r="617">
      <c r="D617" s="189"/>
      <c r="E617" s="135"/>
      <c r="F617" s="135"/>
      <c r="G617" s="135"/>
      <c r="H617" s="135"/>
      <c r="I617" s="135"/>
      <c r="J617" s="135"/>
      <c r="K617" s="135"/>
      <c r="L617" s="135"/>
      <c r="M617" s="135"/>
    </row>
    <row r="618">
      <c r="D618" s="189"/>
      <c r="E618" s="135"/>
      <c r="F618" s="135"/>
      <c r="G618" s="135"/>
      <c r="H618" s="135"/>
      <c r="I618" s="135"/>
      <c r="J618" s="135"/>
      <c r="K618" s="135"/>
      <c r="L618" s="135"/>
      <c r="M618" s="135"/>
    </row>
    <row r="619">
      <c r="D619" s="189"/>
      <c r="E619" s="135"/>
      <c r="F619" s="135"/>
      <c r="G619" s="135"/>
      <c r="H619" s="135"/>
      <c r="I619" s="135"/>
      <c r="J619" s="135"/>
      <c r="K619" s="135"/>
      <c r="L619" s="135"/>
      <c r="M619" s="135"/>
    </row>
    <row r="620">
      <c r="D620" s="189"/>
      <c r="E620" s="135"/>
      <c r="F620" s="135"/>
      <c r="G620" s="135"/>
      <c r="H620" s="135"/>
      <c r="I620" s="135"/>
      <c r="J620" s="135"/>
      <c r="K620" s="135"/>
      <c r="L620" s="135"/>
      <c r="M620" s="135"/>
    </row>
    <row r="621">
      <c r="D621" s="189"/>
      <c r="E621" s="135"/>
      <c r="F621" s="135"/>
      <c r="G621" s="135"/>
      <c r="H621" s="135"/>
      <c r="I621" s="135"/>
      <c r="J621" s="135"/>
      <c r="K621" s="135"/>
      <c r="L621" s="135"/>
      <c r="M621" s="135"/>
    </row>
    <row r="622">
      <c r="D622" s="189"/>
      <c r="E622" s="135"/>
      <c r="F622" s="135"/>
      <c r="G622" s="135"/>
      <c r="H622" s="135"/>
      <c r="I622" s="135"/>
      <c r="J622" s="135"/>
      <c r="K622" s="135"/>
      <c r="L622" s="135"/>
      <c r="M622" s="135"/>
    </row>
    <row r="623">
      <c r="D623" s="189"/>
      <c r="E623" s="135"/>
      <c r="F623" s="135"/>
      <c r="G623" s="135"/>
      <c r="H623" s="135"/>
      <c r="I623" s="135"/>
      <c r="J623" s="135"/>
      <c r="K623" s="135"/>
      <c r="L623" s="135"/>
      <c r="M623" s="135"/>
    </row>
    <row r="624">
      <c r="D624" s="189"/>
      <c r="E624" s="135"/>
      <c r="F624" s="135"/>
      <c r="G624" s="135"/>
      <c r="H624" s="135"/>
      <c r="I624" s="135"/>
      <c r="J624" s="135"/>
      <c r="K624" s="135"/>
      <c r="L624" s="135"/>
      <c r="M624" s="135"/>
    </row>
    <row r="625">
      <c r="D625" s="189"/>
      <c r="E625" s="135"/>
      <c r="F625" s="135"/>
      <c r="G625" s="135"/>
      <c r="H625" s="135"/>
      <c r="I625" s="135"/>
      <c r="J625" s="135"/>
      <c r="K625" s="135"/>
      <c r="L625" s="135"/>
      <c r="M625" s="135"/>
    </row>
    <row r="626">
      <c r="D626" s="189"/>
      <c r="E626" s="135"/>
      <c r="F626" s="135"/>
      <c r="G626" s="135"/>
      <c r="H626" s="135"/>
      <c r="I626" s="135"/>
      <c r="J626" s="135"/>
      <c r="K626" s="135"/>
      <c r="L626" s="135"/>
      <c r="M626" s="135"/>
    </row>
    <row r="627">
      <c r="D627" s="189"/>
      <c r="E627" s="135"/>
      <c r="F627" s="135"/>
      <c r="G627" s="135"/>
      <c r="H627" s="135"/>
      <c r="I627" s="135"/>
      <c r="J627" s="135"/>
      <c r="K627" s="135"/>
      <c r="L627" s="135"/>
      <c r="M627" s="135"/>
    </row>
    <row r="628">
      <c r="D628" s="189"/>
      <c r="E628" s="135"/>
      <c r="F628" s="135"/>
      <c r="G628" s="135"/>
      <c r="H628" s="135"/>
      <c r="I628" s="135"/>
      <c r="J628" s="135"/>
      <c r="K628" s="135"/>
      <c r="L628" s="135"/>
      <c r="M628" s="135"/>
    </row>
    <row r="629">
      <c r="D629" s="189"/>
      <c r="E629" s="135"/>
      <c r="F629" s="135"/>
      <c r="G629" s="135"/>
      <c r="H629" s="135"/>
      <c r="I629" s="135"/>
      <c r="J629" s="135"/>
      <c r="K629" s="135"/>
      <c r="L629" s="135"/>
      <c r="M629" s="135"/>
    </row>
    <row r="630">
      <c r="D630" s="189"/>
      <c r="E630" s="135"/>
      <c r="F630" s="135"/>
      <c r="G630" s="135"/>
      <c r="H630" s="135"/>
      <c r="I630" s="135"/>
      <c r="J630" s="135"/>
      <c r="K630" s="135"/>
      <c r="L630" s="135"/>
      <c r="M630" s="135"/>
    </row>
    <row r="631">
      <c r="D631" s="189"/>
      <c r="E631" s="135"/>
      <c r="F631" s="135"/>
      <c r="G631" s="135"/>
      <c r="H631" s="135"/>
      <c r="I631" s="135"/>
      <c r="J631" s="135"/>
      <c r="K631" s="135"/>
      <c r="L631" s="135"/>
      <c r="M631" s="135"/>
    </row>
    <row r="632">
      <c r="D632" s="189"/>
      <c r="E632" s="135"/>
      <c r="F632" s="135"/>
      <c r="G632" s="135"/>
      <c r="H632" s="135"/>
      <c r="I632" s="135"/>
      <c r="J632" s="135"/>
      <c r="K632" s="135"/>
      <c r="L632" s="135"/>
      <c r="M632" s="135"/>
    </row>
    <row r="633">
      <c r="D633" s="189"/>
      <c r="E633" s="135"/>
      <c r="F633" s="135"/>
      <c r="G633" s="135"/>
      <c r="H633" s="135"/>
      <c r="I633" s="135"/>
      <c r="J633" s="135"/>
      <c r="K633" s="135"/>
      <c r="L633" s="135"/>
      <c r="M633" s="135"/>
    </row>
    <row r="634">
      <c r="D634" s="189"/>
      <c r="E634" s="135"/>
      <c r="F634" s="135"/>
      <c r="G634" s="135"/>
      <c r="H634" s="135"/>
      <c r="I634" s="135"/>
      <c r="J634" s="135"/>
      <c r="K634" s="135"/>
      <c r="L634" s="135"/>
      <c r="M634" s="135"/>
    </row>
    <row r="635">
      <c r="D635" s="189"/>
      <c r="E635" s="135"/>
      <c r="F635" s="135"/>
      <c r="G635" s="135"/>
      <c r="H635" s="135"/>
      <c r="I635" s="135"/>
      <c r="J635" s="135"/>
      <c r="K635" s="135"/>
      <c r="L635" s="135"/>
      <c r="M635" s="135"/>
    </row>
    <row r="636">
      <c r="D636" s="189"/>
      <c r="E636" s="135"/>
      <c r="F636" s="135"/>
      <c r="G636" s="135"/>
      <c r="H636" s="135"/>
      <c r="I636" s="135"/>
      <c r="J636" s="135"/>
      <c r="K636" s="135"/>
      <c r="L636" s="135"/>
      <c r="M636" s="135"/>
    </row>
    <row r="637">
      <c r="D637" s="189"/>
      <c r="E637" s="135"/>
      <c r="F637" s="135"/>
      <c r="G637" s="135"/>
      <c r="H637" s="135"/>
      <c r="I637" s="135"/>
      <c r="J637" s="135"/>
      <c r="K637" s="135"/>
      <c r="L637" s="135"/>
      <c r="M637" s="135"/>
    </row>
    <row r="638">
      <c r="D638" s="189"/>
      <c r="E638" s="135"/>
      <c r="F638" s="135"/>
      <c r="G638" s="135"/>
      <c r="H638" s="135"/>
      <c r="I638" s="135"/>
      <c r="J638" s="135"/>
      <c r="K638" s="135"/>
      <c r="L638" s="135"/>
      <c r="M638" s="135"/>
    </row>
    <row r="639">
      <c r="D639" s="189"/>
      <c r="E639" s="135"/>
      <c r="F639" s="135"/>
      <c r="G639" s="135"/>
      <c r="H639" s="135"/>
      <c r="I639" s="135"/>
      <c r="J639" s="135"/>
      <c r="K639" s="135"/>
      <c r="L639" s="135"/>
      <c r="M639" s="135"/>
    </row>
    <row r="640">
      <c r="D640" s="189"/>
      <c r="E640" s="135"/>
      <c r="F640" s="135"/>
      <c r="G640" s="135"/>
      <c r="H640" s="135"/>
      <c r="I640" s="135"/>
      <c r="J640" s="135"/>
      <c r="K640" s="135"/>
      <c r="L640" s="135"/>
      <c r="M640" s="135"/>
    </row>
    <row r="641">
      <c r="D641" s="189"/>
      <c r="E641" s="135"/>
      <c r="F641" s="135"/>
      <c r="G641" s="135"/>
      <c r="H641" s="135"/>
      <c r="I641" s="135"/>
      <c r="J641" s="135"/>
      <c r="K641" s="135"/>
      <c r="L641" s="135"/>
      <c r="M641" s="135"/>
    </row>
    <row r="642">
      <c r="D642" s="189"/>
      <c r="E642" s="135"/>
      <c r="F642" s="135"/>
      <c r="G642" s="135"/>
      <c r="H642" s="135"/>
      <c r="I642" s="135"/>
      <c r="J642" s="135"/>
      <c r="K642" s="135"/>
      <c r="L642" s="135"/>
      <c r="M642" s="135"/>
    </row>
    <row r="643">
      <c r="D643" s="189"/>
      <c r="E643" s="135"/>
      <c r="F643" s="135"/>
      <c r="G643" s="135"/>
      <c r="H643" s="135"/>
      <c r="I643" s="135"/>
      <c r="J643" s="135"/>
      <c r="K643" s="135"/>
      <c r="L643" s="135"/>
      <c r="M643" s="135"/>
    </row>
    <row r="644">
      <c r="D644" s="189"/>
      <c r="E644" s="135"/>
      <c r="F644" s="135"/>
      <c r="G644" s="135"/>
      <c r="H644" s="135"/>
      <c r="I644" s="135"/>
      <c r="J644" s="135"/>
      <c r="K644" s="135"/>
      <c r="L644" s="135"/>
      <c r="M644" s="135"/>
    </row>
    <row r="645">
      <c r="D645" s="189"/>
      <c r="E645" s="135"/>
      <c r="F645" s="135"/>
      <c r="G645" s="135"/>
      <c r="H645" s="135"/>
      <c r="I645" s="135"/>
      <c r="J645" s="135"/>
      <c r="K645" s="135"/>
      <c r="L645" s="135"/>
      <c r="M645" s="135"/>
    </row>
    <row r="646">
      <c r="D646" s="189"/>
      <c r="E646" s="135"/>
      <c r="F646" s="135"/>
      <c r="G646" s="135"/>
      <c r="H646" s="135"/>
      <c r="I646" s="135"/>
      <c r="J646" s="135"/>
      <c r="K646" s="135"/>
      <c r="L646" s="135"/>
      <c r="M646" s="135"/>
    </row>
    <row r="647">
      <c r="D647" s="189"/>
      <c r="E647" s="135"/>
      <c r="F647" s="135"/>
      <c r="G647" s="135"/>
      <c r="H647" s="135"/>
      <c r="I647" s="135"/>
      <c r="J647" s="135"/>
      <c r="K647" s="135"/>
      <c r="L647" s="135"/>
      <c r="M647" s="135"/>
    </row>
    <row r="648">
      <c r="D648" s="189"/>
      <c r="E648" s="135"/>
      <c r="F648" s="135"/>
      <c r="G648" s="135"/>
      <c r="H648" s="135"/>
      <c r="I648" s="135"/>
      <c r="J648" s="135"/>
      <c r="K648" s="135"/>
      <c r="L648" s="135"/>
      <c r="M648" s="135"/>
    </row>
    <row r="649">
      <c r="D649" s="189"/>
      <c r="E649" s="135"/>
      <c r="F649" s="135"/>
      <c r="G649" s="135"/>
      <c r="H649" s="135"/>
      <c r="I649" s="135"/>
      <c r="J649" s="135"/>
      <c r="K649" s="135"/>
      <c r="L649" s="135"/>
      <c r="M649" s="135"/>
    </row>
    <row r="650">
      <c r="D650" s="189"/>
      <c r="E650" s="135"/>
      <c r="F650" s="135"/>
      <c r="G650" s="135"/>
      <c r="H650" s="135"/>
      <c r="I650" s="135"/>
      <c r="J650" s="135"/>
      <c r="K650" s="135"/>
      <c r="L650" s="135"/>
      <c r="M650" s="135"/>
    </row>
    <row r="651">
      <c r="D651" s="189"/>
      <c r="E651" s="135"/>
      <c r="F651" s="135"/>
      <c r="G651" s="135"/>
      <c r="H651" s="135"/>
      <c r="I651" s="135"/>
      <c r="J651" s="135"/>
      <c r="K651" s="135"/>
      <c r="L651" s="135"/>
      <c r="M651" s="135"/>
    </row>
    <row r="652">
      <c r="D652" s="189"/>
      <c r="E652" s="135"/>
      <c r="F652" s="135"/>
      <c r="G652" s="135"/>
      <c r="H652" s="135"/>
      <c r="I652" s="135"/>
      <c r="J652" s="135"/>
      <c r="K652" s="135"/>
      <c r="L652" s="135"/>
      <c r="M652" s="135"/>
    </row>
    <row r="653">
      <c r="D653" s="189"/>
      <c r="E653" s="135"/>
      <c r="F653" s="135"/>
      <c r="G653" s="135"/>
      <c r="H653" s="135"/>
      <c r="I653" s="135"/>
      <c r="J653" s="135"/>
      <c r="K653" s="135"/>
      <c r="L653" s="135"/>
      <c r="M653" s="135"/>
    </row>
    <row r="654">
      <c r="D654" s="189"/>
      <c r="E654" s="135"/>
      <c r="F654" s="135"/>
      <c r="G654" s="135"/>
      <c r="H654" s="135"/>
      <c r="I654" s="135"/>
      <c r="J654" s="135"/>
      <c r="K654" s="135"/>
      <c r="L654" s="135"/>
      <c r="M654" s="135"/>
    </row>
    <row r="655">
      <c r="D655" s="189"/>
      <c r="E655" s="135"/>
      <c r="F655" s="135"/>
      <c r="G655" s="135"/>
      <c r="H655" s="135"/>
      <c r="I655" s="135"/>
      <c r="J655" s="135"/>
      <c r="K655" s="135"/>
      <c r="L655" s="135"/>
      <c r="M655" s="135"/>
    </row>
    <row r="656">
      <c r="D656" s="189"/>
      <c r="E656" s="135"/>
      <c r="F656" s="135"/>
      <c r="G656" s="135"/>
      <c r="H656" s="135"/>
      <c r="I656" s="135"/>
      <c r="J656" s="135"/>
      <c r="K656" s="135"/>
      <c r="L656" s="135"/>
      <c r="M656" s="135"/>
    </row>
    <row r="657">
      <c r="D657" s="189"/>
      <c r="E657" s="135"/>
      <c r="F657" s="135"/>
      <c r="G657" s="135"/>
      <c r="H657" s="135"/>
      <c r="I657" s="135"/>
      <c r="J657" s="135"/>
      <c r="K657" s="135"/>
      <c r="L657" s="135"/>
      <c r="M657" s="135"/>
    </row>
    <row r="658">
      <c r="D658" s="189"/>
      <c r="E658" s="135"/>
      <c r="F658" s="135"/>
      <c r="G658" s="135"/>
      <c r="H658" s="135"/>
      <c r="I658" s="135"/>
      <c r="J658" s="135"/>
      <c r="K658" s="135"/>
      <c r="L658" s="135"/>
      <c r="M658" s="135"/>
    </row>
    <row r="659">
      <c r="D659" s="189"/>
      <c r="E659" s="135"/>
      <c r="F659" s="135"/>
      <c r="G659" s="135"/>
      <c r="H659" s="135"/>
      <c r="I659" s="135"/>
      <c r="J659" s="135"/>
      <c r="K659" s="135"/>
      <c r="L659" s="135"/>
      <c r="M659" s="135"/>
    </row>
    <row r="660">
      <c r="D660" s="189"/>
      <c r="E660" s="135"/>
      <c r="F660" s="135"/>
      <c r="G660" s="135"/>
      <c r="H660" s="135"/>
      <c r="I660" s="135"/>
      <c r="J660" s="135"/>
      <c r="K660" s="135"/>
      <c r="L660" s="135"/>
      <c r="M660" s="135"/>
    </row>
    <row r="661">
      <c r="D661" s="189"/>
      <c r="E661" s="135"/>
      <c r="F661" s="135"/>
      <c r="G661" s="135"/>
      <c r="H661" s="135"/>
      <c r="I661" s="135"/>
      <c r="J661" s="135"/>
      <c r="K661" s="135"/>
      <c r="L661" s="135"/>
      <c r="M661" s="135"/>
    </row>
    <row r="662">
      <c r="D662" s="189"/>
      <c r="E662" s="135"/>
      <c r="F662" s="135"/>
      <c r="G662" s="135"/>
      <c r="H662" s="135"/>
      <c r="I662" s="135"/>
      <c r="J662" s="135"/>
      <c r="K662" s="135"/>
      <c r="L662" s="135"/>
      <c r="M662" s="135"/>
    </row>
    <row r="663">
      <c r="D663" s="189"/>
      <c r="E663" s="135"/>
      <c r="F663" s="135"/>
      <c r="G663" s="135"/>
      <c r="H663" s="135"/>
      <c r="I663" s="135"/>
      <c r="J663" s="135"/>
      <c r="K663" s="135"/>
      <c r="L663" s="135"/>
      <c r="M663" s="135"/>
    </row>
    <row r="664">
      <c r="D664" s="189"/>
      <c r="E664" s="135"/>
      <c r="F664" s="135"/>
      <c r="G664" s="135"/>
      <c r="H664" s="135"/>
      <c r="I664" s="135"/>
      <c r="J664" s="135"/>
      <c r="K664" s="135"/>
      <c r="L664" s="135"/>
      <c r="M664" s="135"/>
    </row>
    <row r="665">
      <c r="D665" s="189"/>
      <c r="E665" s="135"/>
      <c r="F665" s="135"/>
      <c r="G665" s="135"/>
      <c r="H665" s="135"/>
      <c r="I665" s="135"/>
      <c r="J665" s="135"/>
      <c r="K665" s="135"/>
      <c r="L665" s="135"/>
      <c r="M665" s="135"/>
    </row>
    <row r="666">
      <c r="D666" s="189"/>
      <c r="E666" s="135"/>
      <c r="F666" s="135"/>
      <c r="G666" s="135"/>
      <c r="H666" s="135"/>
      <c r="I666" s="135"/>
      <c r="J666" s="135"/>
      <c r="K666" s="135"/>
      <c r="L666" s="135"/>
      <c r="M666" s="135"/>
    </row>
    <row r="667">
      <c r="D667" s="189"/>
      <c r="E667" s="135"/>
      <c r="F667" s="135"/>
      <c r="G667" s="135"/>
      <c r="H667" s="135"/>
      <c r="I667" s="135"/>
      <c r="J667" s="135"/>
      <c r="K667" s="135"/>
      <c r="L667" s="135"/>
      <c r="M667" s="135"/>
    </row>
    <row r="668">
      <c r="D668" s="189"/>
      <c r="E668" s="135"/>
      <c r="F668" s="135"/>
      <c r="G668" s="135"/>
      <c r="H668" s="135"/>
      <c r="I668" s="135"/>
      <c r="J668" s="135"/>
      <c r="K668" s="135"/>
      <c r="L668" s="135"/>
      <c r="M668" s="135"/>
    </row>
    <row r="669">
      <c r="D669" s="189"/>
      <c r="E669" s="135"/>
      <c r="F669" s="135"/>
      <c r="G669" s="135"/>
      <c r="H669" s="135"/>
      <c r="I669" s="135"/>
      <c r="J669" s="135"/>
      <c r="K669" s="135"/>
      <c r="L669" s="135"/>
      <c r="M669" s="135"/>
    </row>
    <row r="670">
      <c r="D670" s="189"/>
      <c r="E670" s="135"/>
      <c r="F670" s="135"/>
      <c r="G670" s="135"/>
      <c r="H670" s="135"/>
      <c r="I670" s="135"/>
      <c r="J670" s="135"/>
      <c r="K670" s="135"/>
      <c r="L670" s="135"/>
      <c r="M670" s="135"/>
    </row>
    <row r="671">
      <c r="D671" s="189"/>
      <c r="E671" s="135"/>
      <c r="F671" s="135"/>
      <c r="G671" s="135"/>
      <c r="H671" s="135"/>
      <c r="I671" s="135"/>
      <c r="J671" s="135"/>
      <c r="K671" s="135"/>
      <c r="L671" s="135"/>
      <c r="M671" s="135"/>
    </row>
    <row r="672">
      <c r="D672" s="189"/>
      <c r="E672" s="135"/>
      <c r="F672" s="135"/>
      <c r="G672" s="135"/>
      <c r="H672" s="135"/>
      <c r="I672" s="135"/>
      <c r="J672" s="135"/>
      <c r="K672" s="135"/>
      <c r="L672" s="135"/>
      <c r="M672" s="135"/>
    </row>
    <row r="673">
      <c r="D673" s="189"/>
      <c r="E673" s="135"/>
      <c r="F673" s="135"/>
      <c r="G673" s="135"/>
      <c r="H673" s="135"/>
      <c r="I673" s="135"/>
      <c r="J673" s="135"/>
      <c r="K673" s="135"/>
      <c r="L673" s="135"/>
      <c r="M673" s="135"/>
    </row>
    <row r="674">
      <c r="D674" s="189"/>
      <c r="E674" s="135"/>
      <c r="F674" s="135"/>
      <c r="G674" s="135"/>
      <c r="H674" s="135"/>
      <c r="I674" s="135"/>
      <c r="J674" s="135"/>
      <c r="K674" s="135"/>
      <c r="L674" s="135"/>
      <c r="M674" s="135"/>
    </row>
    <row r="675">
      <c r="D675" s="189"/>
      <c r="E675" s="135"/>
      <c r="F675" s="135"/>
      <c r="G675" s="135"/>
      <c r="H675" s="135"/>
      <c r="I675" s="135"/>
      <c r="J675" s="135"/>
      <c r="K675" s="135"/>
      <c r="L675" s="135"/>
      <c r="M675" s="135"/>
    </row>
    <row r="676">
      <c r="D676" s="189"/>
      <c r="E676" s="135"/>
      <c r="F676" s="135"/>
      <c r="G676" s="135"/>
      <c r="H676" s="135"/>
      <c r="I676" s="135"/>
      <c r="J676" s="135"/>
      <c r="K676" s="135"/>
      <c r="L676" s="135"/>
      <c r="M676" s="135"/>
    </row>
    <row r="677">
      <c r="D677" s="189"/>
      <c r="E677" s="135"/>
      <c r="F677" s="135"/>
      <c r="G677" s="135"/>
      <c r="H677" s="135"/>
      <c r="I677" s="135"/>
      <c r="J677" s="135"/>
      <c r="K677" s="135"/>
      <c r="L677" s="135"/>
      <c r="M677" s="135"/>
    </row>
    <row r="678">
      <c r="D678" s="189"/>
      <c r="E678" s="135"/>
      <c r="F678" s="135"/>
      <c r="G678" s="135"/>
      <c r="H678" s="135"/>
      <c r="I678" s="135"/>
      <c r="J678" s="135"/>
      <c r="K678" s="135"/>
      <c r="L678" s="135"/>
      <c r="M678" s="135"/>
    </row>
    <row r="679">
      <c r="D679" s="189"/>
      <c r="E679" s="135"/>
      <c r="F679" s="135"/>
      <c r="G679" s="135"/>
      <c r="H679" s="135"/>
      <c r="I679" s="135"/>
      <c r="J679" s="135"/>
      <c r="K679" s="135"/>
      <c r="L679" s="135"/>
      <c r="M679" s="135"/>
    </row>
    <row r="680">
      <c r="D680" s="189"/>
      <c r="E680" s="135"/>
      <c r="F680" s="135"/>
      <c r="G680" s="135"/>
      <c r="H680" s="135"/>
      <c r="I680" s="135"/>
      <c r="J680" s="135"/>
      <c r="K680" s="135"/>
      <c r="L680" s="135"/>
      <c r="M680" s="135"/>
    </row>
    <row r="681">
      <c r="D681" s="189"/>
      <c r="E681" s="135"/>
      <c r="F681" s="135"/>
      <c r="G681" s="135"/>
      <c r="H681" s="135"/>
      <c r="I681" s="135"/>
      <c r="J681" s="135"/>
      <c r="K681" s="135"/>
      <c r="L681" s="135"/>
      <c r="M681" s="135"/>
    </row>
    <row r="682">
      <c r="D682" s="189"/>
      <c r="E682" s="135"/>
      <c r="F682" s="135"/>
      <c r="G682" s="135"/>
      <c r="H682" s="135"/>
      <c r="I682" s="135"/>
      <c r="J682" s="135"/>
      <c r="K682" s="135"/>
      <c r="L682" s="135"/>
      <c r="M682" s="135"/>
    </row>
    <row r="683">
      <c r="D683" s="189"/>
      <c r="E683" s="135"/>
      <c r="F683" s="135"/>
      <c r="G683" s="135"/>
      <c r="H683" s="135"/>
      <c r="I683" s="135"/>
      <c r="J683" s="135"/>
      <c r="K683" s="135"/>
      <c r="L683" s="135"/>
      <c r="M683" s="135"/>
    </row>
    <row r="684">
      <c r="D684" s="189"/>
      <c r="E684" s="135"/>
      <c r="F684" s="135"/>
      <c r="G684" s="135"/>
      <c r="H684" s="135"/>
      <c r="I684" s="135"/>
      <c r="J684" s="135"/>
      <c r="K684" s="135"/>
      <c r="L684" s="135"/>
      <c r="M684" s="135"/>
    </row>
    <row r="685">
      <c r="D685" s="189"/>
      <c r="E685" s="135"/>
      <c r="F685" s="135"/>
      <c r="G685" s="135"/>
      <c r="H685" s="135"/>
      <c r="I685" s="135"/>
      <c r="J685" s="135"/>
      <c r="K685" s="135"/>
      <c r="L685" s="135"/>
      <c r="M685" s="135"/>
    </row>
    <row r="686">
      <c r="D686" s="189"/>
      <c r="E686" s="135"/>
      <c r="F686" s="135"/>
      <c r="G686" s="135"/>
      <c r="H686" s="135"/>
      <c r="I686" s="135"/>
      <c r="J686" s="135"/>
      <c r="K686" s="135"/>
      <c r="L686" s="135"/>
      <c r="M686" s="135"/>
    </row>
    <row r="687">
      <c r="D687" s="189"/>
      <c r="E687" s="135"/>
      <c r="F687" s="135"/>
      <c r="G687" s="135"/>
      <c r="H687" s="135"/>
      <c r="I687" s="135"/>
      <c r="J687" s="135"/>
      <c r="K687" s="135"/>
      <c r="L687" s="135"/>
      <c r="M687" s="135"/>
    </row>
    <row r="688">
      <c r="D688" s="189"/>
      <c r="E688" s="135"/>
      <c r="F688" s="135"/>
      <c r="G688" s="135"/>
      <c r="H688" s="135"/>
      <c r="I688" s="135"/>
      <c r="J688" s="135"/>
      <c r="K688" s="135"/>
      <c r="L688" s="135"/>
      <c r="M688" s="135"/>
    </row>
    <row r="689">
      <c r="D689" s="189"/>
      <c r="E689" s="135"/>
      <c r="F689" s="135"/>
      <c r="G689" s="135"/>
      <c r="H689" s="135"/>
      <c r="I689" s="135"/>
      <c r="J689" s="135"/>
      <c r="K689" s="135"/>
      <c r="L689" s="135"/>
      <c r="M689" s="135"/>
    </row>
    <row r="690">
      <c r="D690" s="189"/>
      <c r="E690" s="135"/>
      <c r="F690" s="135"/>
      <c r="G690" s="135"/>
      <c r="H690" s="135"/>
      <c r="I690" s="135"/>
      <c r="J690" s="135"/>
      <c r="K690" s="135"/>
      <c r="L690" s="135"/>
      <c r="M690" s="135"/>
    </row>
    <row r="691">
      <c r="D691" s="189"/>
      <c r="E691" s="135"/>
      <c r="F691" s="135"/>
      <c r="G691" s="135"/>
      <c r="H691" s="135"/>
      <c r="I691" s="135"/>
      <c r="J691" s="135"/>
      <c r="K691" s="135"/>
      <c r="L691" s="135"/>
      <c r="M691" s="135"/>
    </row>
    <row r="692">
      <c r="D692" s="189"/>
      <c r="E692" s="135"/>
      <c r="F692" s="135"/>
      <c r="G692" s="135"/>
      <c r="H692" s="135"/>
      <c r="I692" s="135"/>
      <c r="J692" s="135"/>
      <c r="K692" s="135"/>
      <c r="L692" s="135"/>
      <c r="M692" s="135"/>
    </row>
    <row r="693">
      <c r="D693" s="189"/>
      <c r="E693" s="135"/>
      <c r="F693" s="135"/>
      <c r="G693" s="135"/>
      <c r="H693" s="135"/>
      <c r="I693" s="135"/>
      <c r="J693" s="135"/>
      <c r="K693" s="135"/>
      <c r="L693" s="135"/>
      <c r="M693" s="135"/>
    </row>
    <row r="694">
      <c r="D694" s="189"/>
      <c r="E694" s="135"/>
      <c r="F694" s="135"/>
      <c r="G694" s="135"/>
      <c r="H694" s="135"/>
      <c r="I694" s="135"/>
      <c r="J694" s="135"/>
      <c r="K694" s="135"/>
      <c r="L694" s="135"/>
      <c r="M694" s="135"/>
    </row>
    <row r="695">
      <c r="D695" s="189"/>
      <c r="E695" s="135"/>
      <c r="F695" s="135"/>
      <c r="G695" s="135"/>
      <c r="H695" s="135"/>
      <c r="I695" s="135"/>
      <c r="J695" s="135"/>
      <c r="K695" s="135"/>
      <c r="L695" s="135"/>
      <c r="M695" s="135"/>
    </row>
    <row r="696">
      <c r="D696" s="189"/>
      <c r="E696" s="135"/>
      <c r="F696" s="135"/>
      <c r="G696" s="135"/>
      <c r="H696" s="135"/>
      <c r="I696" s="135"/>
      <c r="J696" s="135"/>
      <c r="K696" s="135"/>
      <c r="L696" s="135"/>
      <c r="M696" s="135"/>
    </row>
    <row r="697">
      <c r="D697" s="189"/>
      <c r="E697" s="135"/>
      <c r="F697" s="135"/>
      <c r="G697" s="135"/>
      <c r="H697" s="135"/>
      <c r="I697" s="135"/>
      <c r="J697" s="135"/>
      <c r="K697" s="135"/>
      <c r="L697" s="135"/>
      <c r="M697" s="135"/>
    </row>
    <row r="698">
      <c r="D698" s="189"/>
      <c r="E698" s="135"/>
      <c r="F698" s="135"/>
      <c r="G698" s="135"/>
      <c r="H698" s="135"/>
      <c r="I698" s="135"/>
      <c r="J698" s="135"/>
      <c r="K698" s="135"/>
      <c r="L698" s="135"/>
      <c r="M698" s="135"/>
    </row>
    <row r="699">
      <c r="D699" s="189"/>
      <c r="E699" s="135"/>
      <c r="F699" s="135"/>
      <c r="G699" s="135"/>
      <c r="H699" s="135"/>
      <c r="I699" s="135"/>
      <c r="J699" s="135"/>
      <c r="K699" s="135"/>
      <c r="L699" s="135"/>
      <c r="M699" s="135"/>
    </row>
    <row r="700">
      <c r="D700" s="189"/>
      <c r="E700" s="135"/>
      <c r="F700" s="135"/>
      <c r="G700" s="135"/>
      <c r="H700" s="135"/>
      <c r="I700" s="135"/>
      <c r="J700" s="135"/>
      <c r="K700" s="135"/>
      <c r="L700" s="135"/>
      <c r="M700" s="135"/>
    </row>
    <row r="701">
      <c r="D701" s="189"/>
      <c r="E701" s="135"/>
      <c r="F701" s="135"/>
      <c r="G701" s="135"/>
      <c r="H701" s="135"/>
      <c r="I701" s="135"/>
      <c r="J701" s="135"/>
      <c r="K701" s="135"/>
      <c r="L701" s="135"/>
      <c r="M701" s="135"/>
    </row>
    <row r="702">
      <c r="D702" s="189"/>
      <c r="E702" s="135"/>
      <c r="F702" s="135"/>
      <c r="G702" s="135"/>
      <c r="H702" s="135"/>
      <c r="I702" s="135"/>
      <c r="J702" s="135"/>
      <c r="K702" s="135"/>
      <c r="L702" s="135"/>
      <c r="M702" s="135"/>
    </row>
    <row r="703">
      <c r="D703" s="189"/>
      <c r="E703" s="135"/>
      <c r="F703" s="135"/>
      <c r="G703" s="135"/>
      <c r="H703" s="135"/>
      <c r="I703" s="135"/>
      <c r="J703" s="135"/>
      <c r="K703" s="135"/>
      <c r="L703" s="135"/>
      <c r="M703" s="135"/>
    </row>
    <row r="704">
      <c r="D704" s="189"/>
      <c r="E704" s="135"/>
      <c r="F704" s="135"/>
      <c r="G704" s="135"/>
      <c r="H704" s="135"/>
      <c r="I704" s="135"/>
      <c r="J704" s="135"/>
      <c r="K704" s="135"/>
      <c r="L704" s="135"/>
      <c r="M704" s="135"/>
    </row>
    <row r="705">
      <c r="D705" s="189"/>
      <c r="E705" s="135"/>
      <c r="F705" s="135"/>
      <c r="G705" s="135"/>
      <c r="H705" s="135"/>
      <c r="I705" s="135"/>
      <c r="J705" s="135"/>
      <c r="K705" s="135"/>
      <c r="L705" s="135"/>
      <c r="M705" s="135"/>
    </row>
    <row r="706">
      <c r="D706" s="189"/>
      <c r="E706" s="135"/>
      <c r="F706" s="135"/>
      <c r="G706" s="135"/>
      <c r="H706" s="135"/>
      <c r="I706" s="135"/>
      <c r="J706" s="135"/>
      <c r="K706" s="135"/>
      <c r="L706" s="135"/>
      <c r="M706" s="135"/>
    </row>
    <row r="707">
      <c r="D707" s="189"/>
      <c r="E707" s="135"/>
      <c r="F707" s="135"/>
      <c r="G707" s="135"/>
      <c r="H707" s="135"/>
      <c r="I707" s="135"/>
      <c r="J707" s="135"/>
      <c r="K707" s="135"/>
      <c r="L707" s="135"/>
      <c r="M707" s="135"/>
    </row>
    <row r="708">
      <c r="D708" s="189"/>
      <c r="E708" s="135"/>
      <c r="F708" s="135"/>
      <c r="G708" s="135"/>
      <c r="H708" s="135"/>
      <c r="I708" s="135"/>
      <c r="J708" s="135"/>
      <c r="K708" s="135"/>
      <c r="L708" s="135"/>
      <c r="M708" s="135"/>
    </row>
    <row r="709">
      <c r="D709" s="189"/>
      <c r="E709" s="135"/>
      <c r="F709" s="135"/>
      <c r="G709" s="135"/>
      <c r="H709" s="135"/>
      <c r="I709" s="135"/>
      <c r="J709" s="135"/>
      <c r="K709" s="135"/>
      <c r="L709" s="135"/>
      <c r="M709" s="135"/>
    </row>
    <row r="710">
      <c r="D710" s="189"/>
      <c r="E710" s="135"/>
      <c r="F710" s="135"/>
      <c r="G710" s="135"/>
      <c r="H710" s="135"/>
      <c r="I710" s="135"/>
      <c r="J710" s="135"/>
      <c r="K710" s="135"/>
      <c r="L710" s="135"/>
      <c r="M710" s="135"/>
    </row>
    <row r="711">
      <c r="D711" s="189"/>
      <c r="E711" s="135"/>
      <c r="F711" s="135"/>
      <c r="G711" s="135"/>
      <c r="H711" s="135"/>
      <c r="I711" s="135"/>
      <c r="J711" s="135"/>
      <c r="K711" s="135"/>
      <c r="L711" s="135"/>
      <c r="M711" s="135"/>
    </row>
    <row r="712">
      <c r="D712" s="189"/>
      <c r="E712" s="135"/>
      <c r="F712" s="135"/>
      <c r="G712" s="135"/>
      <c r="H712" s="135"/>
      <c r="I712" s="135"/>
      <c r="J712" s="135"/>
      <c r="K712" s="135"/>
      <c r="L712" s="135"/>
      <c r="M712" s="135"/>
    </row>
    <row r="713">
      <c r="D713" s="189"/>
      <c r="E713" s="135"/>
      <c r="F713" s="135"/>
      <c r="G713" s="135"/>
      <c r="H713" s="135"/>
      <c r="I713" s="135"/>
      <c r="J713" s="135"/>
      <c r="K713" s="135"/>
      <c r="L713" s="135"/>
      <c r="M713" s="135"/>
    </row>
    <row r="714">
      <c r="D714" s="189"/>
      <c r="E714" s="135"/>
      <c r="F714" s="135"/>
      <c r="G714" s="135"/>
      <c r="H714" s="135"/>
      <c r="I714" s="135"/>
      <c r="J714" s="135"/>
      <c r="K714" s="135"/>
      <c r="L714" s="135"/>
      <c r="M714" s="135"/>
    </row>
    <row r="715">
      <c r="D715" s="189"/>
      <c r="E715" s="135"/>
      <c r="F715" s="135"/>
      <c r="G715" s="135"/>
      <c r="H715" s="135"/>
      <c r="I715" s="135"/>
      <c r="J715" s="135"/>
      <c r="K715" s="135"/>
      <c r="L715" s="135"/>
      <c r="M715" s="135"/>
    </row>
    <row r="716">
      <c r="D716" s="189"/>
      <c r="E716" s="135"/>
      <c r="F716" s="135"/>
      <c r="G716" s="135"/>
      <c r="H716" s="135"/>
      <c r="I716" s="135"/>
      <c r="J716" s="135"/>
      <c r="K716" s="135"/>
      <c r="L716" s="135"/>
      <c r="M716" s="135"/>
    </row>
    <row r="717">
      <c r="D717" s="189"/>
      <c r="E717" s="135"/>
      <c r="F717" s="135"/>
      <c r="G717" s="135"/>
      <c r="H717" s="135"/>
      <c r="I717" s="135"/>
      <c r="J717" s="135"/>
      <c r="K717" s="135"/>
      <c r="L717" s="135"/>
      <c r="M717" s="135"/>
    </row>
    <row r="718">
      <c r="D718" s="189"/>
      <c r="E718" s="135"/>
      <c r="F718" s="135"/>
      <c r="G718" s="135"/>
      <c r="H718" s="135"/>
      <c r="I718" s="135"/>
      <c r="J718" s="135"/>
      <c r="K718" s="135"/>
      <c r="L718" s="135"/>
      <c r="M718" s="135"/>
    </row>
    <row r="719">
      <c r="D719" s="189"/>
      <c r="E719" s="135"/>
      <c r="F719" s="135"/>
      <c r="G719" s="135"/>
      <c r="H719" s="135"/>
      <c r="I719" s="135"/>
      <c r="J719" s="135"/>
      <c r="K719" s="135"/>
      <c r="L719" s="135"/>
      <c r="M719" s="135"/>
    </row>
    <row r="720">
      <c r="D720" s="189"/>
      <c r="E720" s="135"/>
      <c r="F720" s="135"/>
      <c r="G720" s="135"/>
      <c r="H720" s="135"/>
      <c r="I720" s="135"/>
      <c r="J720" s="135"/>
      <c r="K720" s="135"/>
      <c r="L720" s="135"/>
      <c r="M720" s="135"/>
    </row>
    <row r="721">
      <c r="D721" s="189"/>
      <c r="E721" s="135"/>
      <c r="F721" s="135"/>
      <c r="G721" s="135"/>
      <c r="H721" s="135"/>
      <c r="I721" s="135"/>
      <c r="J721" s="135"/>
      <c r="K721" s="135"/>
      <c r="L721" s="135"/>
      <c r="M721" s="135"/>
    </row>
    <row r="722">
      <c r="D722" s="189"/>
      <c r="E722" s="135"/>
      <c r="F722" s="135"/>
      <c r="G722" s="135"/>
      <c r="H722" s="135"/>
      <c r="I722" s="135"/>
      <c r="J722" s="135"/>
      <c r="K722" s="135"/>
      <c r="L722" s="135"/>
      <c r="M722" s="135"/>
    </row>
    <row r="723">
      <c r="D723" s="189"/>
      <c r="E723" s="135"/>
      <c r="F723" s="135"/>
      <c r="G723" s="135"/>
      <c r="H723" s="135"/>
      <c r="I723" s="135"/>
      <c r="J723" s="135"/>
      <c r="K723" s="135"/>
      <c r="L723" s="135"/>
      <c r="M723" s="135"/>
    </row>
    <row r="724">
      <c r="D724" s="189"/>
      <c r="E724" s="135"/>
      <c r="F724" s="135"/>
      <c r="G724" s="135"/>
      <c r="H724" s="135"/>
      <c r="I724" s="135"/>
      <c r="J724" s="135"/>
      <c r="K724" s="135"/>
      <c r="L724" s="135"/>
      <c r="M724" s="135"/>
    </row>
    <row r="725">
      <c r="D725" s="189"/>
      <c r="E725" s="135"/>
      <c r="F725" s="135"/>
      <c r="G725" s="135"/>
      <c r="H725" s="135"/>
      <c r="I725" s="135"/>
      <c r="J725" s="135"/>
      <c r="K725" s="135"/>
      <c r="L725" s="135"/>
      <c r="M725" s="135"/>
    </row>
    <row r="726">
      <c r="D726" s="189"/>
      <c r="E726" s="135"/>
      <c r="F726" s="135"/>
      <c r="G726" s="135"/>
      <c r="H726" s="135"/>
      <c r="I726" s="135"/>
      <c r="J726" s="135"/>
      <c r="K726" s="135"/>
      <c r="L726" s="135"/>
      <c r="M726" s="135"/>
    </row>
    <row r="727">
      <c r="D727" s="189"/>
      <c r="E727" s="135"/>
      <c r="F727" s="135"/>
      <c r="G727" s="135"/>
      <c r="H727" s="135"/>
      <c r="I727" s="135"/>
      <c r="J727" s="135"/>
      <c r="K727" s="135"/>
      <c r="L727" s="135"/>
      <c r="M727" s="135"/>
    </row>
    <row r="728">
      <c r="D728" s="189"/>
      <c r="E728" s="135"/>
      <c r="F728" s="135"/>
      <c r="G728" s="135"/>
      <c r="H728" s="135"/>
      <c r="I728" s="135"/>
      <c r="J728" s="135"/>
      <c r="K728" s="135"/>
      <c r="L728" s="135"/>
      <c r="M728" s="135"/>
    </row>
    <row r="729">
      <c r="D729" s="189"/>
      <c r="E729" s="135"/>
      <c r="F729" s="135"/>
      <c r="G729" s="135"/>
      <c r="H729" s="135"/>
      <c r="I729" s="135"/>
      <c r="J729" s="135"/>
      <c r="K729" s="135"/>
      <c r="L729" s="135"/>
      <c r="M729" s="135"/>
    </row>
    <row r="730">
      <c r="D730" s="189"/>
      <c r="E730" s="135"/>
      <c r="F730" s="135"/>
      <c r="G730" s="135"/>
      <c r="H730" s="135"/>
      <c r="I730" s="135"/>
      <c r="J730" s="135"/>
      <c r="K730" s="135"/>
      <c r="L730" s="135"/>
      <c r="M730" s="135"/>
    </row>
    <row r="731">
      <c r="D731" s="189"/>
      <c r="E731" s="135"/>
      <c r="F731" s="135"/>
      <c r="G731" s="135"/>
      <c r="H731" s="135"/>
      <c r="I731" s="135"/>
      <c r="J731" s="135"/>
      <c r="K731" s="135"/>
      <c r="L731" s="135"/>
      <c r="M731" s="135"/>
    </row>
    <row r="732">
      <c r="D732" s="189"/>
      <c r="E732" s="135"/>
      <c r="F732" s="135"/>
      <c r="G732" s="135"/>
      <c r="H732" s="135"/>
      <c r="I732" s="135"/>
      <c r="J732" s="135"/>
      <c r="K732" s="135"/>
      <c r="L732" s="135"/>
      <c r="M732" s="135"/>
    </row>
    <row r="733">
      <c r="D733" s="189"/>
      <c r="E733" s="135"/>
      <c r="F733" s="135"/>
      <c r="G733" s="135"/>
      <c r="H733" s="135"/>
      <c r="I733" s="135"/>
      <c r="J733" s="135"/>
      <c r="K733" s="135"/>
      <c r="L733" s="135"/>
      <c r="M733" s="135"/>
    </row>
    <row r="734">
      <c r="D734" s="189"/>
      <c r="E734" s="135"/>
      <c r="F734" s="135"/>
      <c r="G734" s="135"/>
      <c r="H734" s="135"/>
      <c r="I734" s="135"/>
      <c r="J734" s="135"/>
      <c r="K734" s="135"/>
      <c r="L734" s="135"/>
      <c r="M734" s="135"/>
    </row>
    <row r="735">
      <c r="D735" s="189"/>
      <c r="E735" s="135"/>
      <c r="F735" s="135"/>
      <c r="G735" s="135"/>
      <c r="H735" s="135"/>
      <c r="I735" s="135"/>
      <c r="J735" s="135"/>
      <c r="K735" s="135"/>
      <c r="L735" s="135"/>
      <c r="M735" s="135"/>
    </row>
    <row r="736">
      <c r="D736" s="189"/>
      <c r="E736" s="135"/>
      <c r="F736" s="135"/>
      <c r="G736" s="135"/>
      <c r="H736" s="135"/>
      <c r="I736" s="135"/>
      <c r="J736" s="135"/>
      <c r="K736" s="135"/>
      <c r="L736" s="135"/>
      <c r="M736" s="135"/>
    </row>
    <row r="737">
      <c r="D737" s="189"/>
      <c r="E737" s="135"/>
      <c r="F737" s="135"/>
      <c r="G737" s="135"/>
      <c r="H737" s="135"/>
      <c r="I737" s="135"/>
      <c r="J737" s="135"/>
      <c r="K737" s="135"/>
      <c r="L737" s="135"/>
      <c r="M737" s="135"/>
    </row>
    <row r="738">
      <c r="D738" s="189"/>
      <c r="E738" s="135"/>
      <c r="F738" s="135"/>
      <c r="G738" s="135"/>
      <c r="H738" s="135"/>
      <c r="I738" s="135"/>
      <c r="J738" s="135"/>
      <c r="K738" s="135"/>
      <c r="L738" s="135"/>
      <c r="M738" s="135"/>
    </row>
    <row r="739">
      <c r="D739" s="189"/>
      <c r="E739" s="135"/>
      <c r="F739" s="135"/>
      <c r="G739" s="135"/>
      <c r="H739" s="135"/>
      <c r="I739" s="135"/>
      <c r="J739" s="135"/>
      <c r="K739" s="135"/>
      <c r="L739" s="135"/>
      <c r="M739" s="135"/>
    </row>
    <row r="740">
      <c r="D740" s="189"/>
      <c r="E740" s="135"/>
      <c r="F740" s="135"/>
      <c r="G740" s="135"/>
      <c r="H740" s="135"/>
      <c r="I740" s="135"/>
      <c r="J740" s="135"/>
      <c r="K740" s="135"/>
      <c r="L740" s="135"/>
      <c r="M740" s="135"/>
    </row>
    <row r="741">
      <c r="D741" s="189"/>
      <c r="E741" s="135"/>
      <c r="F741" s="135"/>
      <c r="G741" s="135"/>
      <c r="H741" s="135"/>
      <c r="I741" s="135"/>
      <c r="J741" s="135"/>
      <c r="K741" s="135"/>
      <c r="L741" s="135"/>
      <c r="M741" s="135"/>
    </row>
    <row r="742">
      <c r="D742" s="189"/>
      <c r="E742" s="135"/>
      <c r="F742" s="135"/>
      <c r="G742" s="135"/>
      <c r="H742" s="135"/>
      <c r="I742" s="135"/>
      <c r="J742" s="135"/>
      <c r="K742" s="135"/>
      <c r="L742" s="135"/>
      <c r="M742" s="135"/>
    </row>
    <row r="743">
      <c r="D743" s="189"/>
      <c r="E743" s="135"/>
      <c r="F743" s="135"/>
      <c r="G743" s="135"/>
      <c r="H743" s="135"/>
      <c r="I743" s="135"/>
      <c r="J743" s="135"/>
      <c r="K743" s="135"/>
      <c r="L743" s="135"/>
      <c r="M743" s="135"/>
    </row>
    <row r="744">
      <c r="D744" s="189"/>
      <c r="E744" s="135"/>
      <c r="F744" s="135"/>
      <c r="G744" s="135"/>
      <c r="H744" s="135"/>
      <c r="I744" s="135"/>
      <c r="J744" s="135"/>
      <c r="K744" s="135"/>
      <c r="L744" s="135"/>
      <c r="M744" s="135"/>
    </row>
    <row r="745">
      <c r="D745" s="189"/>
      <c r="E745" s="135"/>
      <c r="F745" s="135"/>
      <c r="G745" s="135"/>
      <c r="H745" s="135"/>
      <c r="I745" s="135"/>
      <c r="J745" s="135"/>
      <c r="K745" s="135"/>
      <c r="L745" s="135"/>
      <c r="M745" s="135"/>
    </row>
    <row r="746">
      <c r="D746" s="189"/>
      <c r="E746" s="135"/>
      <c r="F746" s="135"/>
      <c r="G746" s="135"/>
      <c r="H746" s="135"/>
      <c r="I746" s="135"/>
      <c r="J746" s="135"/>
      <c r="K746" s="135"/>
      <c r="L746" s="135"/>
      <c r="M746" s="135"/>
    </row>
    <row r="747">
      <c r="D747" s="189"/>
      <c r="E747" s="135"/>
      <c r="F747" s="135"/>
      <c r="G747" s="135"/>
      <c r="H747" s="135"/>
      <c r="I747" s="135"/>
      <c r="J747" s="135"/>
      <c r="K747" s="135"/>
      <c r="L747" s="135"/>
      <c r="M747" s="135"/>
    </row>
    <row r="748">
      <c r="D748" s="189"/>
      <c r="E748" s="135"/>
      <c r="F748" s="135"/>
      <c r="G748" s="135"/>
      <c r="H748" s="135"/>
      <c r="I748" s="135"/>
      <c r="J748" s="135"/>
      <c r="K748" s="135"/>
      <c r="L748" s="135"/>
      <c r="M748" s="135"/>
    </row>
    <row r="749">
      <c r="D749" s="189"/>
      <c r="E749" s="135"/>
      <c r="F749" s="135"/>
      <c r="G749" s="135"/>
      <c r="H749" s="135"/>
      <c r="I749" s="135"/>
      <c r="J749" s="135"/>
      <c r="K749" s="135"/>
      <c r="L749" s="135"/>
      <c r="M749" s="135"/>
    </row>
    <row r="750">
      <c r="D750" s="189"/>
      <c r="E750" s="135"/>
      <c r="F750" s="135"/>
      <c r="G750" s="135"/>
      <c r="H750" s="135"/>
      <c r="I750" s="135"/>
      <c r="J750" s="135"/>
      <c r="K750" s="135"/>
      <c r="L750" s="135"/>
      <c r="M750" s="135"/>
    </row>
    <row r="751">
      <c r="D751" s="189"/>
      <c r="E751" s="135"/>
      <c r="F751" s="135"/>
      <c r="G751" s="135"/>
      <c r="H751" s="135"/>
      <c r="I751" s="135"/>
      <c r="J751" s="135"/>
      <c r="K751" s="135"/>
      <c r="L751" s="135"/>
      <c r="M751" s="135"/>
    </row>
    <row r="752">
      <c r="D752" s="189"/>
      <c r="E752" s="135"/>
      <c r="F752" s="135"/>
      <c r="G752" s="135"/>
      <c r="H752" s="135"/>
      <c r="I752" s="135"/>
      <c r="J752" s="135"/>
      <c r="K752" s="135"/>
      <c r="L752" s="135"/>
      <c r="M752" s="135"/>
    </row>
    <row r="753">
      <c r="D753" s="189"/>
      <c r="E753" s="135"/>
      <c r="F753" s="135"/>
      <c r="G753" s="135"/>
      <c r="H753" s="135"/>
      <c r="I753" s="135"/>
      <c r="J753" s="135"/>
      <c r="K753" s="135"/>
      <c r="L753" s="135"/>
      <c r="M753" s="135"/>
    </row>
    <row r="754">
      <c r="D754" s="189"/>
      <c r="E754" s="135"/>
      <c r="F754" s="135"/>
      <c r="G754" s="135"/>
      <c r="H754" s="135"/>
      <c r="I754" s="135"/>
      <c r="J754" s="135"/>
      <c r="K754" s="135"/>
      <c r="L754" s="135"/>
      <c r="M754" s="135"/>
    </row>
    <row r="755">
      <c r="D755" s="189"/>
      <c r="E755" s="135"/>
      <c r="F755" s="135"/>
      <c r="G755" s="135"/>
      <c r="H755" s="135"/>
      <c r="I755" s="135"/>
      <c r="J755" s="135"/>
      <c r="K755" s="135"/>
      <c r="L755" s="135"/>
      <c r="M755" s="135"/>
    </row>
    <row r="756">
      <c r="D756" s="189"/>
      <c r="E756" s="135"/>
      <c r="F756" s="135"/>
      <c r="G756" s="135"/>
      <c r="H756" s="135"/>
      <c r="I756" s="135"/>
      <c r="J756" s="135"/>
      <c r="K756" s="135"/>
      <c r="L756" s="135"/>
      <c r="M756" s="135"/>
    </row>
    <row r="757">
      <c r="D757" s="189"/>
      <c r="E757" s="135"/>
      <c r="F757" s="135"/>
      <c r="G757" s="135"/>
      <c r="H757" s="135"/>
      <c r="I757" s="135"/>
      <c r="J757" s="135"/>
      <c r="K757" s="135"/>
      <c r="L757" s="135"/>
      <c r="M757" s="135"/>
    </row>
    <row r="758">
      <c r="D758" s="189"/>
      <c r="E758" s="135"/>
      <c r="F758" s="135"/>
      <c r="G758" s="135"/>
      <c r="H758" s="135"/>
      <c r="I758" s="135"/>
      <c r="J758" s="135"/>
      <c r="K758" s="135"/>
      <c r="L758" s="135"/>
      <c r="M758" s="135"/>
    </row>
    <row r="759">
      <c r="D759" s="189"/>
      <c r="E759" s="135"/>
      <c r="F759" s="135"/>
      <c r="G759" s="135"/>
      <c r="H759" s="135"/>
      <c r="I759" s="135"/>
      <c r="J759" s="135"/>
      <c r="K759" s="135"/>
      <c r="L759" s="135"/>
      <c r="M759" s="135"/>
    </row>
    <row r="760">
      <c r="D760" s="189"/>
      <c r="E760" s="135"/>
      <c r="F760" s="135"/>
      <c r="G760" s="135"/>
      <c r="H760" s="135"/>
      <c r="I760" s="135"/>
      <c r="J760" s="135"/>
      <c r="K760" s="135"/>
      <c r="L760" s="135"/>
      <c r="M760" s="135"/>
    </row>
    <row r="761">
      <c r="D761" s="189"/>
      <c r="E761" s="135"/>
      <c r="F761" s="135"/>
      <c r="G761" s="135"/>
      <c r="H761" s="135"/>
      <c r="I761" s="135"/>
      <c r="J761" s="135"/>
      <c r="K761" s="135"/>
      <c r="L761" s="135"/>
      <c r="M761" s="135"/>
    </row>
    <row r="762">
      <c r="D762" s="189"/>
      <c r="E762" s="135"/>
      <c r="F762" s="135"/>
      <c r="G762" s="135"/>
      <c r="H762" s="135"/>
      <c r="I762" s="135"/>
      <c r="J762" s="135"/>
      <c r="K762" s="135"/>
      <c r="L762" s="135"/>
      <c r="M762" s="135"/>
    </row>
    <row r="763">
      <c r="D763" s="189"/>
      <c r="E763" s="135"/>
      <c r="F763" s="135"/>
      <c r="G763" s="135"/>
      <c r="H763" s="135"/>
      <c r="I763" s="135"/>
      <c r="J763" s="135"/>
      <c r="K763" s="135"/>
      <c r="L763" s="135"/>
      <c r="M763" s="135"/>
    </row>
    <row r="764">
      <c r="D764" s="189"/>
      <c r="E764" s="135"/>
      <c r="F764" s="135"/>
      <c r="G764" s="135"/>
      <c r="H764" s="135"/>
      <c r="I764" s="135"/>
      <c r="J764" s="135"/>
      <c r="K764" s="135"/>
      <c r="L764" s="135"/>
      <c r="M764" s="135"/>
    </row>
    <row r="765">
      <c r="D765" s="189"/>
      <c r="E765" s="135"/>
      <c r="F765" s="135"/>
      <c r="G765" s="135"/>
      <c r="H765" s="135"/>
      <c r="I765" s="135"/>
      <c r="J765" s="135"/>
      <c r="K765" s="135"/>
      <c r="L765" s="135"/>
      <c r="M765" s="135"/>
    </row>
    <row r="766">
      <c r="D766" s="189"/>
      <c r="E766" s="135"/>
      <c r="F766" s="135"/>
      <c r="G766" s="135"/>
      <c r="H766" s="135"/>
      <c r="I766" s="135"/>
      <c r="J766" s="135"/>
      <c r="K766" s="135"/>
      <c r="L766" s="135"/>
      <c r="M766" s="135"/>
    </row>
    <row r="767">
      <c r="D767" s="189"/>
      <c r="E767" s="135"/>
      <c r="F767" s="135"/>
      <c r="G767" s="135"/>
      <c r="H767" s="135"/>
      <c r="I767" s="135"/>
      <c r="J767" s="135"/>
      <c r="K767" s="135"/>
      <c r="L767" s="135"/>
      <c r="M767" s="135"/>
    </row>
    <row r="768">
      <c r="D768" s="189"/>
      <c r="E768" s="135"/>
      <c r="F768" s="135"/>
      <c r="G768" s="135"/>
      <c r="H768" s="135"/>
      <c r="I768" s="135"/>
      <c r="J768" s="135"/>
      <c r="K768" s="135"/>
      <c r="L768" s="135"/>
      <c r="M768" s="135"/>
    </row>
    <row r="769">
      <c r="D769" s="189"/>
      <c r="E769" s="135"/>
      <c r="F769" s="135"/>
      <c r="G769" s="135"/>
      <c r="H769" s="135"/>
      <c r="I769" s="135"/>
      <c r="J769" s="135"/>
      <c r="K769" s="135"/>
      <c r="L769" s="135"/>
      <c r="M769" s="135"/>
    </row>
    <row r="770">
      <c r="D770" s="189"/>
      <c r="E770" s="135"/>
      <c r="F770" s="135"/>
      <c r="G770" s="135"/>
      <c r="H770" s="135"/>
      <c r="I770" s="135"/>
      <c r="J770" s="135"/>
      <c r="K770" s="135"/>
      <c r="L770" s="135"/>
      <c r="M770" s="135"/>
    </row>
    <row r="771">
      <c r="D771" s="189"/>
      <c r="E771" s="135"/>
      <c r="F771" s="135"/>
      <c r="G771" s="135"/>
      <c r="H771" s="135"/>
      <c r="I771" s="135"/>
      <c r="J771" s="135"/>
      <c r="K771" s="135"/>
      <c r="L771" s="135"/>
      <c r="M771" s="135"/>
    </row>
    <row r="772">
      <c r="D772" s="189"/>
      <c r="E772" s="135"/>
      <c r="F772" s="135"/>
      <c r="G772" s="135"/>
      <c r="H772" s="135"/>
      <c r="I772" s="135"/>
      <c r="J772" s="135"/>
      <c r="K772" s="135"/>
      <c r="L772" s="135"/>
      <c r="M772" s="135"/>
    </row>
    <row r="773">
      <c r="D773" s="189"/>
      <c r="E773" s="135"/>
      <c r="F773" s="135"/>
      <c r="G773" s="135"/>
      <c r="H773" s="135"/>
      <c r="I773" s="135"/>
      <c r="J773" s="135"/>
      <c r="K773" s="135"/>
      <c r="L773" s="135"/>
      <c r="M773" s="135"/>
    </row>
    <row r="774">
      <c r="D774" s="189"/>
      <c r="E774" s="135"/>
      <c r="F774" s="135"/>
      <c r="G774" s="135"/>
      <c r="H774" s="135"/>
      <c r="I774" s="135"/>
      <c r="J774" s="135"/>
      <c r="K774" s="135"/>
      <c r="L774" s="135"/>
      <c r="M774" s="135"/>
    </row>
    <row r="775">
      <c r="D775" s="189"/>
      <c r="E775" s="135"/>
      <c r="F775" s="135"/>
      <c r="G775" s="135"/>
      <c r="H775" s="135"/>
      <c r="I775" s="135"/>
      <c r="J775" s="135"/>
      <c r="K775" s="135"/>
      <c r="L775" s="135"/>
      <c r="M775" s="135"/>
    </row>
    <row r="776">
      <c r="D776" s="189"/>
      <c r="E776" s="135"/>
      <c r="F776" s="135"/>
      <c r="G776" s="135"/>
      <c r="H776" s="135"/>
      <c r="I776" s="135"/>
      <c r="J776" s="135"/>
      <c r="K776" s="135"/>
      <c r="L776" s="135"/>
      <c r="M776" s="135"/>
    </row>
    <row r="777">
      <c r="D777" s="189"/>
      <c r="E777" s="135"/>
      <c r="F777" s="135"/>
      <c r="G777" s="135"/>
      <c r="H777" s="135"/>
      <c r="I777" s="135"/>
      <c r="J777" s="135"/>
      <c r="K777" s="135"/>
      <c r="L777" s="135"/>
      <c r="M777" s="135"/>
    </row>
    <row r="778">
      <c r="D778" s="189"/>
      <c r="E778" s="135"/>
      <c r="F778" s="135"/>
      <c r="G778" s="135"/>
      <c r="H778" s="135"/>
      <c r="I778" s="135"/>
      <c r="J778" s="135"/>
      <c r="K778" s="135"/>
      <c r="L778" s="135"/>
      <c r="M778" s="135"/>
    </row>
    <row r="779">
      <c r="D779" s="189"/>
      <c r="E779" s="135"/>
      <c r="F779" s="135"/>
      <c r="G779" s="135"/>
      <c r="H779" s="135"/>
      <c r="I779" s="135"/>
      <c r="J779" s="135"/>
      <c r="K779" s="135"/>
      <c r="L779" s="135"/>
      <c r="M779" s="135"/>
    </row>
    <row r="780">
      <c r="D780" s="189"/>
      <c r="E780" s="135"/>
      <c r="F780" s="135"/>
      <c r="G780" s="135"/>
      <c r="H780" s="135"/>
      <c r="I780" s="135"/>
      <c r="J780" s="135"/>
      <c r="K780" s="135"/>
      <c r="L780" s="135"/>
      <c r="M780" s="135"/>
    </row>
    <row r="781">
      <c r="D781" s="189"/>
      <c r="E781" s="135"/>
      <c r="F781" s="135"/>
      <c r="G781" s="135"/>
      <c r="H781" s="135"/>
      <c r="I781" s="135"/>
      <c r="J781" s="135"/>
      <c r="K781" s="135"/>
      <c r="L781" s="135"/>
      <c r="M781" s="135"/>
    </row>
    <row r="782">
      <c r="D782" s="189"/>
      <c r="E782" s="135"/>
      <c r="F782" s="135"/>
      <c r="G782" s="135"/>
      <c r="H782" s="135"/>
      <c r="I782" s="135"/>
      <c r="J782" s="135"/>
      <c r="K782" s="135"/>
      <c r="L782" s="135"/>
      <c r="M782" s="135"/>
    </row>
    <row r="783">
      <c r="D783" s="189"/>
      <c r="E783" s="135"/>
      <c r="F783" s="135"/>
      <c r="G783" s="135"/>
      <c r="H783" s="135"/>
      <c r="I783" s="135"/>
      <c r="J783" s="135"/>
      <c r="K783" s="135"/>
      <c r="L783" s="135"/>
      <c r="M783" s="135"/>
    </row>
    <row r="784">
      <c r="D784" s="189"/>
      <c r="E784" s="135"/>
      <c r="F784" s="135"/>
      <c r="G784" s="135"/>
      <c r="H784" s="135"/>
      <c r="I784" s="135"/>
      <c r="J784" s="135"/>
      <c r="K784" s="135"/>
      <c r="L784" s="135"/>
      <c r="M784" s="135"/>
    </row>
    <row r="785">
      <c r="D785" s="189"/>
      <c r="E785" s="135"/>
      <c r="F785" s="135"/>
      <c r="G785" s="135"/>
      <c r="H785" s="135"/>
      <c r="I785" s="135"/>
      <c r="J785" s="135"/>
      <c r="K785" s="135"/>
      <c r="L785" s="135"/>
      <c r="M785" s="135"/>
    </row>
    <row r="786">
      <c r="D786" s="189"/>
      <c r="E786" s="135"/>
      <c r="F786" s="135"/>
      <c r="G786" s="135"/>
      <c r="H786" s="135"/>
      <c r="I786" s="135"/>
      <c r="J786" s="135"/>
      <c r="K786" s="135"/>
      <c r="L786" s="135"/>
      <c r="M786" s="135"/>
    </row>
    <row r="787">
      <c r="D787" s="189"/>
      <c r="E787" s="135"/>
      <c r="F787" s="135"/>
      <c r="G787" s="135"/>
      <c r="H787" s="135"/>
      <c r="I787" s="135"/>
      <c r="J787" s="135"/>
      <c r="K787" s="135"/>
      <c r="L787" s="135"/>
      <c r="M787" s="135"/>
    </row>
    <row r="788">
      <c r="D788" s="189"/>
      <c r="E788" s="135"/>
      <c r="F788" s="135"/>
      <c r="G788" s="135"/>
      <c r="H788" s="135"/>
      <c r="I788" s="135"/>
      <c r="J788" s="135"/>
      <c r="K788" s="135"/>
      <c r="L788" s="135"/>
      <c r="M788" s="135"/>
    </row>
    <row r="789">
      <c r="D789" s="189"/>
      <c r="E789" s="135"/>
      <c r="F789" s="135"/>
      <c r="G789" s="135"/>
      <c r="H789" s="135"/>
      <c r="I789" s="135"/>
      <c r="J789" s="135"/>
      <c r="K789" s="135"/>
      <c r="L789" s="135"/>
      <c r="M789" s="135"/>
    </row>
    <row r="790">
      <c r="D790" s="189"/>
      <c r="E790" s="135"/>
      <c r="F790" s="135"/>
      <c r="G790" s="135"/>
      <c r="H790" s="135"/>
      <c r="I790" s="135"/>
      <c r="J790" s="135"/>
      <c r="K790" s="135"/>
      <c r="L790" s="135"/>
      <c r="M790" s="135"/>
    </row>
    <row r="791">
      <c r="D791" s="189"/>
      <c r="E791" s="135"/>
      <c r="F791" s="135"/>
      <c r="G791" s="135"/>
      <c r="H791" s="135"/>
      <c r="I791" s="135"/>
      <c r="J791" s="135"/>
      <c r="K791" s="135"/>
      <c r="L791" s="135"/>
      <c r="M791" s="135"/>
    </row>
    <row r="792">
      <c r="D792" s="189"/>
      <c r="E792" s="135"/>
      <c r="F792" s="135"/>
      <c r="G792" s="135"/>
      <c r="H792" s="135"/>
      <c r="I792" s="135"/>
      <c r="J792" s="135"/>
      <c r="K792" s="135"/>
      <c r="L792" s="135"/>
      <c r="M792" s="135"/>
    </row>
    <row r="793">
      <c r="D793" s="189"/>
      <c r="E793" s="135"/>
      <c r="F793" s="135"/>
      <c r="G793" s="135"/>
      <c r="H793" s="135"/>
      <c r="I793" s="135"/>
      <c r="J793" s="135"/>
      <c r="K793" s="135"/>
      <c r="L793" s="135"/>
      <c r="M793" s="135"/>
    </row>
    <row r="794">
      <c r="D794" s="189"/>
      <c r="E794" s="135"/>
      <c r="F794" s="135"/>
      <c r="G794" s="135"/>
      <c r="H794" s="135"/>
      <c r="I794" s="135"/>
      <c r="J794" s="135"/>
      <c r="K794" s="135"/>
      <c r="L794" s="135"/>
      <c r="M794" s="135"/>
    </row>
    <row r="795">
      <c r="D795" s="189"/>
      <c r="E795" s="135"/>
      <c r="F795" s="135"/>
      <c r="G795" s="135"/>
      <c r="H795" s="135"/>
      <c r="I795" s="135"/>
      <c r="J795" s="135"/>
      <c r="K795" s="135"/>
      <c r="L795" s="135"/>
      <c r="M795" s="135"/>
    </row>
    <row r="796">
      <c r="D796" s="189"/>
      <c r="E796" s="135"/>
      <c r="F796" s="135"/>
      <c r="G796" s="135"/>
      <c r="H796" s="135"/>
      <c r="I796" s="135"/>
      <c r="J796" s="135"/>
      <c r="K796" s="135"/>
      <c r="L796" s="135"/>
      <c r="M796" s="135"/>
    </row>
    <row r="797">
      <c r="D797" s="189"/>
      <c r="E797" s="135"/>
      <c r="F797" s="135"/>
      <c r="G797" s="135"/>
      <c r="H797" s="135"/>
      <c r="I797" s="135"/>
      <c r="J797" s="135"/>
      <c r="K797" s="135"/>
      <c r="L797" s="135"/>
      <c r="M797" s="135"/>
    </row>
    <row r="798">
      <c r="D798" s="189"/>
      <c r="E798" s="135"/>
      <c r="F798" s="135"/>
      <c r="G798" s="135"/>
      <c r="H798" s="135"/>
      <c r="I798" s="135"/>
      <c r="J798" s="135"/>
      <c r="K798" s="135"/>
      <c r="L798" s="135"/>
      <c r="M798" s="135"/>
    </row>
    <row r="799">
      <c r="D799" s="189"/>
      <c r="E799" s="135"/>
      <c r="F799" s="135"/>
      <c r="G799" s="135"/>
      <c r="H799" s="135"/>
      <c r="I799" s="135"/>
      <c r="J799" s="135"/>
      <c r="K799" s="135"/>
      <c r="L799" s="135"/>
      <c r="M799" s="135"/>
    </row>
    <row r="800">
      <c r="D800" s="189"/>
      <c r="E800" s="135"/>
      <c r="F800" s="135"/>
      <c r="G800" s="135"/>
      <c r="H800" s="135"/>
      <c r="I800" s="135"/>
      <c r="J800" s="135"/>
      <c r="K800" s="135"/>
      <c r="L800" s="135"/>
      <c r="M800" s="135"/>
    </row>
    <row r="801">
      <c r="D801" s="189"/>
      <c r="E801" s="135"/>
      <c r="F801" s="135"/>
      <c r="G801" s="135"/>
      <c r="H801" s="135"/>
      <c r="I801" s="135"/>
      <c r="J801" s="135"/>
      <c r="K801" s="135"/>
      <c r="L801" s="135"/>
      <c r="M801" s="135"/>
    </row>
    <row r="802">
      <c r="D802" s="189"/>
      <c r="E802" s="135"/>
      <c r="F802" s="135"/>
      <c r="G802" s="135"/>
      <c r="H802" s="135"/>
      <c r="I802" s="135"/>
      <c r="J802" s="135"/>
      <c r="K802" s="135"/>
      <c r="L802" s="135"/>
      <c r="M802" s="135"/>
    </row>
    <row r="803">
      <c r="D803" s="189"/>
      <c r="E803" s="135"/>
      <c r="F803" s="135"/>
      <c r="G803" s="135"/>
      <c r="H803" s="135"/>
      <c r="I803" s="135"/>
      <c r="J803" s="135"/>
      <c r="K803" s="135"/>
      <c r="L803" s="135"/>
      <c r="M803" s="135"/>
    </row>
    <row r="804">
      <c r="D804" s="189"/>
      <c r="E804" s="135"/>
      <c r="F804" s="135"/>
      <c r="G804" s="135"/>
      <c r="H804" s="135"/>
      <c r="I804" s="135"/>
      <c r="J804" s="135"/>
      <c r="K804" s="135"/>
      <c r="L804" s="135"/>
      <c r="M804" s="135"/>
    </row>
    <row r="805">
      <c r="D805" s="189"/>
      <c r="E805" s="135"/>
      <c r="F805" s="135"/>
      <c r="G805" s="135"/>
      <c r="H805" s="135"/>
      <c r="I805" s="135"/>
      <c r="J805" s="135"/>
      <c r="K805" s="135"/>
      <c r="L805" s="135"/>
      <c r="M805" s="135"/>
    </row>
    <row r="806">
      <c r="D806" s="189"/>
      <c r="E806" s="135"/>
      <c r="F806" s="135"/>
      <c r="G806" s="135"/>
      <c r="H806" s="135"/>
      <c r="I806" s="135"/>
      <c r="J806" s="135"/>
      <c r="K806" s="135"/>
      <c r="L806" s="135"/>
      <c r="M806" s="135"/>
    </row>
    <row r="807">
      <c r="D807" s="189"/>
      <c r="E807" s="135"/>
      <c r="F807" s="135"/>
      <c r="G807" s="135"/>
      <c r="H807" s="135"/>
      <c r="I807" s="135"/>
      <c r="J807" s="135"/>
      <c r="K807" s="135"/>
      <c r="L807" s="135"/>
      <c r="M807" s="135"/>
    </row>
    <row r="808">
      <c r="D808" s="189"/>
      <c r="E808" s="135"/>
      <c r="F808" s="135"/>
      <c r="G808" s="135"/>
      <c r="H808" s="135"/>
      <c r="I808" s="135"/>
      <c r="J808" s="135"/>
      <c r="K808" s="135"/>
      <c r="L808" s="135"/>
      <c r="M808" s="135"/>
    </row>
    <row r="809">
      <c r="D809" s="189"/>
      <c r="E809" s="135"/>
      <c r="F809" s="135"/>
      <c r="G809" s="135"/>
      <c r="H809" s="135"/>
      <c r="I809" s="135"/>
      <c r="J809" s="135"/>
      <c r="K809" s="135"/>
      <c r="L809" s="135"/>
      <c r="M809" s="135"/>
    </row>
    <row r="810">
      <c r="D810" s="189"/>
      <c r="E810" s="135"/>
      <c r="F810" s="135"/>
      <c r="G810" s="135"/>
      <c r="H810" s="135"/>
      <c r="I810" s="135"/>
      <c r="J810" s="135"/>
      <c r="K810" s="135"/>
      <c r="L810" s="135"/>
      <c r="M810" s="135"/>
    </row>
    <row r="811">
      <c r="D811" s="189"/>
      <c r="E811" s="135"/>
      <c r="F811" s="135"/>
      <c r="G811" s="135"/>
      <c r="H811" s="135"/>
      <c r="I811" s="135"/>
      <c r="J811" s="135"/>
      <c r="K811" s="135"/>
      <c r="L811" s="135"/>
      <c r="M811" s="135"/>
    </row>
    <row r="812">
      <c r="D812" s="189"/>
      <c r="E812" s="135"/>
      <c r="F812" s="135"/>
      <c r="G812" s="135"/>
      <c r="H812" s="135"/>
      <c r="I812" s="135"/>
      <c r="J812" s="135"/>
      <c r="K812" s="135"/>
      <c r="L812" s="135"/>
      <c r="M812" s="135"/>
    </row>
    <row r="813">
      <c r="D813" s="189"/>
      <c r="E813" s="135"/>
      <c r="F813" s="135"/>
      <c r="G813" s="135"/>
      <c r="H813" s="135"/>
      <c r="I813" s="135"/>
      <c r="J813" s="135"/>
      <c r="K813" s="135"/>
      <c r="L813" s="135"/>
      <c r="M813" s="135"/>
    </row>
    <row r="814">
      <c r="D814" s="189"/>
      <c r="E814" s="135"/>
      <c r="F814" s="135"/>
      <c r="G814" s="135"/>
      <c r="H814" s="135"/>
      <c r="I814" s="135"/>
      <c r="J814" s="135"/>
      <c r="K814" s="135"/>
      <c r="L814" s="135"/>
      <c r="M814" s="135"/>
    </row>
    <row r="815">
      <c r="D815" s="189"/>
      <c r="E815" s="135"/>
      <c r="F815" s="135"/>
      <c r="G815" s="135"/>
      <c r="H815" s="135"/>
      <c r="I815" s="135"/>
      <c r="J815" s="135"/>
      <c r="K815" s="135"/>
      <c r="L815" s="135"/>
      <c r="M815" s="135"/>
    </row>
    <row r="816">
      <c r="D816" s="189"/>
      <c r="E816" s="135"/>
      <c r="F816" s="135"/>
      <c r="G816" s="135"/>
      <c r="H816" s="135"/>
      <c r="I816" s="135"/>
      <c r="J816" s="135"/>
      <c r="K816" s="135"/>
      <c r="L816" s="135"/>
      <c r="M816" s="135"/>
    </row>
    <row r="817">
      <c r="D817" s="189"/>
      <c r="E817" s="135"/>
      <c r="F817" s="135"/>
      <c r="G817" s="135"/>
      <c r="H817" s="135"/>
      <c r="I817" s="135"/>
      <c r="J817" s="135"/>
      <c r="K817" s="135"/>
      <c r="L817" s="135"/>
      <c r="M817" s="135"/>
    </row>
    <row r="818">
      <c r="D818" s="189"/>
      <c r="E818" s="135"/>
      <c r="F818" s="135"/>
      <c r="G818" s="135"/>
      <c r="H818" s="135"/>
      <c r="I818" s="135"/>
      <c r="J818" s="135"/>
      <c r="K818" s="135"/>
      <c r="L818" s="135"/>
      <c r="M818" s="135"/>
    </row>
    <row r="819">
      <c r="D819" s="189"/>
      <c r="E819" s="135"/>
      <c r="F819" s="135"/>
      <c r="G819" s="135"/>
      <c r="H819" s="135"/>
      <c r="I819" s="135"/>
      <c r="J819" s="135"/>
      <c r="K819" s="135"/>
      <c r="L819" s="135"/>
      <c r="M819" s="135"/>
    </row>
    <row r="820">
      <c r="D820" s="189"/>
      <c r="E820" s="135"/>
      <c r="F820" s="135"/>
      <c r="G820" s="135"/>
      <c r="H820" s="135"/>
      <c r="I820" s="135"/>
      <c r="J820" s="135"/>
      <c r="K820" s="135"/>
      <c r="L820" s="135"/>
      <c r="M820" s="135"/>
    </row>
    <row r="821">
      <c r="D821" s="189"/>
      <c r="E821" s="135"/>
      <c r="F821" s="135"/>
      <c r="G821" s="135"/>
      <c r="H821" s="135"/>
      <c r="I821" s="135"/>
      <c r="J821" s="135"/>
      <c r="K821" s="135"/>
      <c r="L821" s="135"/>
      <c r="M821" s="135"/>
    </row>
    <row r="822">
      <c r="D822" s="189"/>
      <c r="E822" s="135"/>
      <c r="F822" s="135"/>
      <c r="G822" s="135"/>
      <c r="H822" s="135"/>
      <c r="I822" s="135"/>
      <c r="J822" s="135"/>
      <c r="K822" s="135"/>
      <c r="L822" s="135"/>
      <c r="M822" s="135"/>
    </row>
    <row r="823">
      <c r="D823" s="189"/>
      <c r="E823" s="135"/>
      <c r="F823" s="135"/>
      <c r="G823" s="135"/>
      <c r="H823" s="135"/>
      <c r="I823" s="135"/>
      <c r="J823" s="135"/>
      <c r="K823" s="135"/>
      <c r="L823" s="135"/>
      <c r="M823" s="135"/>
    </row>
    <row r="824">
      <c r="D824" s="189"/>
      <c r="E824" s="135"/>
      <c r="F824" s="135"/>
      <c r="G824" s="135"/>
      <c r="H824" s="135"/>
      <c r="I824" s="135"/>
      <c r="J824" s="135"/>
      <c r="K824" s="135"/>
      <c r="L824" s="135"/>
      <c r="M824" s="135"/>
    </row>
    <row r="825">
      <c r="D825" s="189"/>
      <c r="E825" s="135"/>
      <c r="F825" s="135"/>
      <c r="G825" s="135"/>
      <c r="H825" s="135"/>
      <c r="I825" s="135"/>
      <c r="J825" s="135"/>
      <c r="K825" s="135"/>
      <c r="L825" s="135"/>
      <c r="M825" s="135"/>
    </row>
    <row r="826">
      <c r="D826" s="189"/>
      <c r="E826" s="135"/>
      <c r="F826" s="135"/>
      <c r="G826" s="135"/>
      <c r="H826" s="135"/>
      <c r="I826" s="135"/>
      <c r="J826" s="135"/>
      <c r="K826" s="135"/>
      <c r="L826" s="135"/>
      <c r="M826" s="135"/>
    </row>
    <row r="827">
      <c r="D827" s="189"/>
      <c r="E827" s="135"/>
      <c r="F827" s="135"/>
      <c r="G827" s="135"/>
      <c r="H827" s="135"/>
      <c r="I827" s="135"/>
      <c r="J827" s="135"/>
      <c r="K827" s="135"/>
      <c r="L827" s="135"/>
      <c r="M827" s="135"/>
    </row>
    <row r="828">
      <c r="D828" s="189"/>
      <c r="E828" s="135"/>
      <c r="F828" s="135"/>
      <c r="G828" s="135"/>
      <c r="H828" s="135"/>
      <c r="I828" s="135"/>
      <c r="J828" s="135"/>
      <c r="K828" s="135"/>
      <c r="L828" s="135"/>
      <c r="M828" s="135"/>
    </row>
    <row r="829">
      <c r="D829" s="189"/>
      <c r="E829" s="135"/>
      <c r="F829" s="135"/>
      <c r="G829" s="135"/>
      <c r="H829" s="135"/>
      <c r="I829" s="135"/>
      <c r="J829" s="135"/>
      <c r="K829" s="135"/>
      <c r="L829" s="135"/>
      <c r="M829" s="135"/>
    </row>
    <row r="830">
      <c r="D830" s="189"/>
      <c r="E830" s="135"/>
      <c r="F830" s="135"/>
      <c r="G830" s="135"/>
      <c r="H830" s="135"/>
      <c r="I830" s="135"/>
      <c r="J830" s="135"/>
      <c r="K830" s="135"/>
      <c r="L830" s="135"/>
      <c r="M830" s="135"/>
    </row>
    <row r="831">
      <c r="D831" s="189"/>
      <c r="E831" s="135"/>
      <c r="F831" s="135"/>
      <c r="G831" s="135"/>
      <c r="H831" s="135"/>
      <c r="I831" s="135"/>
      <c r="J831" s="135"/>
      <c r="K831" s="135"/>
      <c r="L831" s="135"/>
      <c r="M831" s="135"/>
    </row>
    <row r="832">
      <c r="D832" s="189"/>
      <c r="E832" s="135"/>
      <c r="F832" s="135"/>
      <c r="G832" s="135"/>
      <c r="H832" s="135"/>
      <c r="I832" s="135"/>
      <c r="J832" s="135"/>
      <c r="K832" s="135"/>
      <c r="L832" s="135"/>
      <c r="M832" s="135"/>
    </row>
    <row r="833">
      <c r="D833" s="189"/>
      <c r="E833" s="135"/>
      <c r="F833" s="135"/>
      <c r="G833" s="135"/>
      <c r="H833" s="135"/>
      <c r="I833" s="135"/>
      <c r="J833" s="135"/>
      <c r="K833" s="135"/>
      <c r="L833" s="135"/>
      <c r="M833" s="135"/>
    </row>
    <row r="834">
      <c r="D834" s="189"/>
      <c r="E834" s="135"/>
      <c r="F834" s="135"/>
      <c r="G834" s="135"/>
      <c r="H834" s="135"/>
      <c r="I834" s="135"/>
      <c r="J834" s="135"/>
      <c r="K834" s="135"/>
      <c r="L834" s="135"/>
      <c r="M834" s="135"/>
    </row>
    <row r="835">
      <c r="D835" s="189"/>
      <c r="E835" s="135"/>
      <c r="F835" s="135"/>
      <c r="G835" s="135"/>
      <c r="H835" s="135"/>
      <c r="I835" s="135"/>
      <c r="J835" s="135"/>
      <c r="K835" s="135"/>
      <c r="L835" s="135"/>
      <c r="M835" s="135"/>
    </row>
    <row r="836">
      <c r="D836" s="189"/>
      <c r="E836" s="135"/>
      <c r="F836" s="135"/>
      <c r="G836" s="135"/>
      <c r="H836" s="135"/>
      <c r="I836" s="135"/>
      <c r="J836" s="135"/>
      <c r="K836" s="135"/>
      <c r="L836" s="135"/>
      <c r="M836" s="135"/>
    </row>
    <row r="837">
      <c r="D837" s="189"/>
      <c r="E837" s="135"/>
      <c r="F837" s="135"/>
      <c r="G837" s="135"/>
      <c r="H837" s="135"/>
      <c r="I837" s="135"/>
      <c r="J837" s="135"/>
      <c r="K837" s="135"/>
      <c r="L837" s="135"/>
      <c r="M837" s="135"/>
    </row>
    <row r="838">
      <c r="D838" s="189"/>
      <c r="E838" s="135"/>
      <c r="F838" s="135"/>
      <c r="G838" s="135"/>
      <c r="H838" s="135"/>
      <c r="I838" s="135"/>
      <c r="J838" s="135"/>
      <c r="K838" s="135"/>
      <c r="L838" s="135"/>
      <c r="M838" s="135"/>
    </row>
    <row r="839">
      <c r="D839" s="189"/>
      <c r="E839" s="135"/>
      <c r="F839" s="135"/>
      <c r="G839" s="135"/>
      <c r="H839" s="135"/>
      <c r="I839" s="135"/>
      <c r="J839" s="135"/>
      <c r="K839" s="135"/>
      <c r="L839" s="135"/>
      <c r="M839" s="135"/>
    </row>
    <row r="840">
      <c r="D840" s="189"/>
      <c r="E840" s="135"/>
      <c r="F840" s="135"/>
      <c r="G840" s="135"/>
      <c r="H840" s="135"/>
      <c r="I840" s="135"/>
      <c r="J840" s="135"/>
      <c r="K840" s="135"/>
      <c r="L840" s="135"/>
      <c r="M840" s="135"/>
    </row>
    <row r="841">
      <c r="D841" s="189"/>
      <c r="E841" s="135"/>
      <c r="F841" s="135"/>
      <c r="G841" s="135"/>
      <c r="H841" s="135"/>
      <c r="I841" s="135"/>
      <c r="J841" s="135"/>
      <c r="K841" s="135"/>
      <c r="L841" s="135"/>
      <c r="M841" s="135"/>
    </row>
    <row r="842">
      <c r="D842" s="189"/>
      <c r="E842" s="135"/>
      <c r="F842" s="135"/>
      <c r="G842" s="135"/>
      <c r="H842" s="135"/>
      <c r="I842" s="135"/>
      <c r="J842" s="135"/>
      <c r="K842" s="135"/>
      <c r="L842" s="135"/>
      <c r="M842" s="135"/>
    </row>
    <row r="843">
      <c r="D843" s="189"/>
      <c r="E843" s="135"/>
      <c r="F843" s="135"/>
      <c r="G843" s="135"/>
      <c r="H843" s="135"/>
      <c r="I843" s="135"/>
      <c r="J843" s="135"/>
      <c r="K843" s="135"/>
      <c r="L843" s="135"/>
      <c r="M843" s="135"/>
    </row>
    <row r="844">
      <c r="D844" s="189"/>
      <c r="E844" s="135"/>
      <c r="F844" s="135"/>
      <c r="G844" s="135"/>
      <c r="H844" s="135"/>
      <c r="I844" s="135"/>
      <c r="J844" s="135"/>
      <c r="K844" s="135"/>
      <c r="L844" s="135"/>
      <c r="M844" s="135"/>
    </row>
    <row r="845">
      <c r="D845" s="189"/>
      <c r="E845" s="135"/>
      <c r="F845" s="135"/>
      <c r="G845" s="135"/>
      <c r="H845" s="135"/>
      <c r="I845" s="135"/>
      <c r="J845" s="135"/>
      <c r="K845" s="135"/>
      <c r="L845" s="135"/>
      <c r="M845" s="135"/>
    </row>
    <row r="846">
      <c r="D846" s="189"/>
      <c r="E846" s="135"/>
      <c r="F846" s="135"/>
      <c r="G846" s="135"/>
      <c r="H846" s="135"/>
      <c r="I846" s="135"/>
      <c r="J846" s="135"/>
      <c r="K846" s="135"/>
      <c r="L846" s="135"/>
      <c r="M846" s="135"/>
    </row>
    <row r="847">
      <c r="D847" s="189"/>
      <c r="E847" s="135"/>
      <c r="F847" s="135"/>
      <c r="G847" s="135"/>
      <c r="H847" s="135"/>
      <c r="I847" s="135"/>
      <c r="J847" s="135"/>
      <c r="K847" s="135"/>
      <c r="L847" s="135"/>
      <c r="M847" s="135"/>
    </row>
    <row r="848">
      <c r="D848" s="189"/>
      <c r="E848" s="135"/>
      <c r="F848" s="135"/>
      <c r="G848" s="135"/>
      <c r="H848" s="135"/>
      <c r="I848" s="135"/>
      <c r="J848" s="135"/>
      <c r="K848" s="135"/>
      <c r="L848" s="135"/>
      <c r="M848" s="135"/>
    </row>
    <row r="849">
      <c r="D849" s="189"/>
      <c r="E849" s="135"/>
      <c r="F849" s="135"/>
      <c r="G849" s="135"/>
      <c r="H849" s="135"/>
      <c r="I849" s="135"/>
      <c r="J849" s="135"/>
      <c r="K849" s="135"/>
      <c r="L849" s="135"/>
      <c r="M849" s="135"/>
    </row>
    <row r="850">
      <c r="D850" s="189"/>
      <c r="E850" s="135"/>
      <c r="F850" s="135"/>
      <c r="G850" s="135"/>
      <c r="H850" s="135"/>
      <c r="I850" s="135"/>
      <c r="J850" s="135"/>
      <c r="K850" s="135"/>
      <c r="L850" s="135"/>
      <c r="M850" s="135"/>
    </row>
    <row r="851">
      <c r="D851" s="189"/>
      <c r="E851" s="135"/>
      <c r="F851" s="135"/>
      <c r="G851" s="135"/>
      <c r="H851" s="135"/>
      <c r="I851" s="135"/>
      <c r="J851" s="135"/>
      <c r="K851" s="135"/>
      <c r="L851" s="135"/>
      <c r="M851" s="135"/>
    </row>
    <row r="852">
      <c r="D852" s="189"/>
      <c r="E852" s="135"/>
      <c r="F852" s="135"/>
      <c r="G852" s="135"/>
      <c r="H852" s="135"/>
      <c r="I852" s="135"/>
      <c r="J852" s="135"/>
      <c r="K852" s="135"/>
      <c r="L852" s="135"/>
      <c r="M852" s="135"/>
    </row>
    <row r="853">
      <c r="D853" s="189"/>
      <c r="E853" s="135"/>
      <c r="F853" s="135"/>
      <c r="G853" s="135"/>
      <c r="H853" s="135"/>
      <c r="I853" s="135"/>
      <c r="J853" s="135"/>
      <c r="K853" s="135"/>
      <c r="L853" s="135"/>
      <c r="M853" s="135"/>
    </row>
    <row r="854">
      <c r="D854" s="189"/>
      <c r="E854" s="135"/>
      <c r="F854" s="135"/>
      <c r="G854" s="135"/>
      <c r="H854" s="135"/>
      <c r="I854" s="135"/>
      <c r="J854" s="135"/>
      <c r="K854" s="135"/>
      <c r="L854" s="135"/>
      <c r="M854" s="135"/>
    </row>
    <row r="855">
      <c r="D855" s="189"/>
      <c r="E855" s="135"/>
      <c r="F855" s="135"/>
      <c r="G855" s="135"/>
      <c r="H855" s="135"/>
      <c r="I855" s="135"/>
      <c r="J855" s="135"/>
      <c r="K855" s="135"/>
      <c r="L855" s="135"/>
      <c r="M855" s="135"/>
    </row>
    <row r="856">
      <c r="D856" s="189"/>
      <c r="E856" s="135"/>
      <c r="F856" s="135"/>
      <c r="G856" s="135"/>
      <c r="H856" s="135"/>
      <c r="I856" s="135"/>
      <c r="J856" s="135"/>
      <c r="K856" s="135"/>
      <c r="L856" s="135"/>
      <c r="M856" s="135"/>
    </row>
    <row r="857">
      <c r="D857" s="189"/>
      <c r="E857" s="135"/>
      <c r="F857" s="135"/>
      <c r="G857" s="135"/>
      <c r="H857" s="135"/>
      <c r="I857" s="135"/>
      <c r="J857" s="135"/>
      <c r="K857" s="135"/>
      <c r="L857" s="135"/>
      <c r="M857" s="135"/>
    </row>
    <row r="858">
      <c r="D858" s="189"/>
      <c r="E858" s="135"/>
      <c r="F858" s="135"/>
      <c r="G858" s="135"/>
      <c r="H858" s="135"/>
      <c r="I858" s="135"/>
      <c r="J858" s="135"/>
      <c r="K858" s="135"/>
      <c r="L858" s="135"/>
      <c r="M858" s="135"/>
    </row>
    <row r="859">
      <c r="D859" s="189"/>
      <c r="E859" s="135"/>
      <c r="F859" s="135"/>
      <c r="G859" s="135"/>
      <c r="H859" s="135"/>
      <c r="I859" s="135"/>
      <c r="J859" s="135"/>
      <c r="K859" s="135"/>
      <c r="L859" s="135"/>
      <c r="M859" s="135"/>
    </row>
    <row r="860">
      <c r="D860" s="189"/>
      <c r="E860" s="135"/>
      <c r="F860" s="135"/>
      <c r="G860" s="135"/>
      <c r="H860" s="135"/>
      <c r="I860" s="135"/>
      <c r="J860" s="135"/>
      <c r="K860" s="135"/>
      <c r="L860" s="135"/>
      <c r="M860" s="135"/>
    </row>
    <row r="861">
      <c r="D861" s="189"/>
      <c r="E861" s="135"/>
      <c r="F861" s="135"/>
      <c r="G861" s="135"/>
      <c r="H861" s="135"/>
      <c r="I861" s="135"/>
      <c r="J861" s="135"/>
      <c r="K861" s="135"/>
      <c r="L861" s="135"/>
      <c r="M861" s="135"/>
    </row>
    <row r="862">
      <c r="D862" s="189"/>
      <c r="E862" s="135"/>
      <c r="F862" s="135"/>
      <c r="G862" s="135"/>
      <c r="H862" s="135"/>
      <c r="I862" s="135"/>
      <c r="J862" s="135"/>
      <c r="K862" s="135"/>
      <c r="L862" s="135"/>
      <c r="M862" s="135"/>
    </row>
    <row r="863">
      <c r="D863" s="189"/>
      <c r="E863" s="135"/>
      <c r="F863" s="135"/>
      <c r="G863" s="135"/>
      <c r="H863" s="135"/>
      <c r="I863" s="135"/>
      <c r="J863" s="135"/>
      <c r="K863" s="135"/>
      <c r="L863" s="135"/>
      <c r="M863" s="135"/>
    </row>
    <row r="864">
      <c r="D864" s="189"/>
      <c r="E864" s="135"/>
      <c r="F864" s="135"/>
      <c r="G864" s="135"/>
      <c r="H864" s="135"/>
      <c r="I864" s="135"/>
      <c r="J864" s="135"/>
      <c r="K864" s="135"/>
      <c r="L864" s="135"/>
      <c r="M864" s="135"/>
    </row>
    <row r="865">
      <c r="D865" s="189"/>
      <c r="E865" s="135"/>
      <c r="F865" s="135"/>
      <c r="G865" s="135"/>
      <c r="H865" s="135"/>
      <c r="I865" s="135"/>
      <c r="J865" s="135"/>
      <c r="K865" s="135"/>
      <c r="L865" s="135"/>
      <c r="M865" s="135"/>
    </row>
    <row r="866">
      <c r="D866" s="189"/>
      <c r="E866" s="135"/>
      <c r="F866" s="135"/>
      <c r="G866" s="135"/>
      <c r="H866" s="135"/>
      <c r="I866" s="135"/>
      <c r="J866" s="135"/>
      <c r="K866" s="135"/>
      <c r="L866" s="135"/>
      <c r="M866" s="135"/>
    </row>
    <row r="867">
      <c r="D867" s="189"/>
      <c r="E867" s="135"/>
      <c r="F867" s="135"/>
      <c r="G867" s="135"/>
      <c r="H867" s="135"/>
      <c r="I867" s="135"/>
      <c r="J867" s="135"/>
      <c r="K867" s="135"/>
      <c r="L867" s="135"/>
      <c r="M867" s="135"/>
    </row>
    <row r="868">
      <c r="D868" s="189"/>
      <c r="E868" s="135"/>
      <c r="F868" s="135"/>
      <c r="G868" s="135"/>
      <c r="H868" s="135"/>
      <c r="I868" s="135"/>
      <c r="J868" s="135"/>
      <c r="K868" s="135"/>
      <c r="L868" s="135"/>
      <c r="M868" s="135"/>
    </row>
    <row r="869">
      <c r="D869" s="189"/>
      <c r="E869" s="135"/>
      <c r="F869" s="135"/>
      <c r="G869" s="135"/>
      <c r="H869" s="135"/>
      <c r="I869" s="135"/>
      <c r="J869" s="135"/>
      <c r="K869" s="135"/>
      <c r="L869" s="135"/>
      <c r="M869" s="135"/>
    </row>
    <row r="870">
      <c r="D870" s="189"/>
      <c r="E870" s="135"/>
      <c r="F870" s="135"/>
      <c r="G870" s="135"/>
      <c r="H870" s="135"/>
      <c r="I870" s="135"/>
      <c r="J870" s="135"/>
      <c r="K870" s="135"/>
      <c r="L870" s="135"/>
      <c r="M870" s="135"/>
    </row>
    <row r="871">
      <c r="D871" s="189"/>
      <c r="E871" s="135"/>
      <c r="F871" s="135"/>
      <c r="G871" s="135"/>
      <c r="H871" s="135"/>
      <c r="I871" s="135"/>
      <c r="J871" s="135"/>
      <c r="K871" s="135"/>
      <c r="L871" s="135"/>
      <c r="M871" s="135"/>
    </row>
    <row r="872">
      <c r="D872" s="189"/>
      <c r="E872" s="135"/>
      <c r="F872" s="135"/>
      <c r="G872" s="135"/>
      <c r="H872" s="135"/>
      <c r="I872" s="135"/>
      <c r="J872" s="135"/>
      <c r="K872" s="135"/>
      <c r="L872" s="135"/>
      <c r="M872" s="135"/>
    </row>
    <row r="873">
      <c r="D873" s="189"/>
      <c r="E873" s="135"/>
      <c r="F873" s="135"/>
      <c r="G873" s="135"/>
      <c r="H873" s="135"/>
      <c r="I873" s="135"/>
      <c r="J873" s="135"/>
      <c r="K873" s="135"/>
      <c r="L873" s="135"/>
      <c r="M873" s="135"/>
    </row>
    <row r="874">
      <c r="D874" s="189"/>
      <c r="E874" s="135"/>
      <c r="F874" s="135"/>
      <c r="G874" s="135"/>
      <c r="H874" s="135"/>
      <c r="I874" s="135"/>
      <c r="J874" s="135"/>
      <c r="K874" s="135"/>
      <c r="L874" s="135"/>
      <c r="M874" s="135"/>
    </row>
    <row r="875">
      <c r="D875" s="189"/>
      <c r="E875" s="135"/>
      <c r="F875" s="135"/>
      <c r="G875" s="135"/>
      <c r="H875" s="135"/>
      <c r="I875" s="135"/>
      <c r="J875" s="135"/>
      <c r="K875" s="135"/>
      <c r="L875" s="135"/>
      <c r="M875" s="135"/>
    </row>
    <row r="876">
      <c r="D876" s="189"/>
      <c r="E876" s="135"/>
      <c r="F876" s="135"/>
      <c r="G876" s="135"/>
      <c r="H876" s="135"/>
      <c r="I876" s="135"/>
      <c r="J876" s="135"/>
      <c r="K876" s="135"/>
      <c r="L876" s="135"/>
      <c r="M876" s="135"/>
    </row>
    <row r="877">
      <c r="D877" s="189"/>
      <c r="E877" s="135"/>
      <c r="F877" s="135"/>
      <c r="G877" s="135"/>
      <c r="H877" s="135"/>
      <c r="I877" s="135"/>
      <c r="J877" s="135"/>
      <c r="K877" s="135"/>
      <c r="L877" s="135"/>
      <c r="M877" s="135"/>
    </row>
    <row r="878">
      <c r="D878" s="189"/>
      <c r="E878" s="135"/>
      <c r="F878" s="135"/>
      <c r="G878" s="135"/>
      <c r="H878" s="135"/>
      <c r="I878" s="135"/>
      <c r="J878" s="135"/>
      <c r="K878" s="135"/>
      <c r="L878" s="135"/>
      <c r="M878" s="135"/>
    </row>
    <row r="879">
      <c r="D879" s="189"/>
      <c r="E879" s="135"/>
      <c r="F879" s="135"/>
      <c r="G879" s="135"/>
      <c r="H879" s="135"/>
      <c r="I879" s="135"/>
      <c r="J879" s="135"/>
      <c r="K879" s="135"/>
      <c r="L879" s="135"/>
      <c r="M879" s="135"/>
    </row>
    <row r="880">
      <c r="D880" s="189"/>
      <c r="E880" s="135"/>
      <c r="F880" s="135"/>
      <c r="G880" s="135"/>
      <c r="H880" s="135"/>
      <c r="I880" s="135"/>
      <c r="J880" s="135"/>
      <c r="K880" s="135"/>
      <c r="L880" s="135"/>
      <c r="M880" s="135"/>
    </row>
    <row r="881">
      <c r="D881" s="189"/>
      <c r="E881" s="135"/>
      <c r="F881" s="135"/>
      <c r="G881" s="135"/>
      <c r="H881" s="135"/>
      <c r="I881" s="135"/>
      <c r="J881" s="135"/>
      <c r="K881" s="135"/>
      <c r="L881" s="135"/>
      <c r="M881" s="135"/>
    </row>
    <row r="882">
      <c r="D882" s="189"/>
      <c r="E882" s="135"/>
      <c r="F882" s="135"/>
      <c r="G882" s="135"/>
      <c r="H882" s="135"/>
      <c r="I882" s="135"/>
      <c r="J882" s="135"/>
      <c r="K882" s="135"/>
      <c r="L882" s="135"/>
      <c r="M882" s="135"/>
    </row>
    <row r="883">
      <c r="D883" s="189"/>
      <c r="E883" s="135"/>
      <c r="F883" s="135"/>
      <c r="G883" s="135"/>
      <c r="H883" s="135"/>
      <c r="I883" s="135"/>
      <c r="J883" s="135"/>
      <c r="K883" s="135"/>
      <c r="L883" s="135"/>
      <c r="M883" s="135"/>
    </row>
    <row r="884">
      <c r="D884" s="189"/>
      <c r="E884" s="135"/>
      <c r="F884" s="135"/>
      <c r="G884" s="135"/>
      <c r="H884" s="135"/>
      <c r="I884" s="135"/>
      <c r="J884" s="135"/>
      <c r="K884" s="135"/>
      <c r="L884" s="135"/>
      <c r="M884" s="135"/>
    </row>
    <row r="885">
      <c r="D885" s="189"/>
      <c r="E885" s="135"/>
      <c r="F885" s="135"/>
      <c r="G885" s="135"/>
      <c r="H885" s="135"/>
      <c r="I885" s="135"/>
      <c r="J885" s="135"/>
      <c r="K885" s="135"/>
      <c r="L885" s="135"/>
      <c r="M885" s="135"/>
    </row>
    <row r="886">
      <c r="D886" s="189"/>
      <c r="E886" s="135"/>
      <c r="F886" s="135"/>
      <c r="G886" s="135"/>
      <c r="H886" s="135"/>
      <c r="I886" s="135"/>
      <c r="J886" s="135"/>
      <c r="K886" s="135"/>
      <c r="L886" s="135"/>
      <c r="M886" s="135"/>
    </row>
    <row r="887">
      <c r="D887" s="189"/>
      <c r="E887" s="135"/>
      <c r="F887" s="135"/>
      <c r="G887" s="135"/>
      <c r="H887" s="135"/>
      <c r="I887" s="135"/>
      <c r="J887" s="135"/>
      <c r="K887" s="135"/>
      <c r="L887" s="135"/>
      <c r="M887" s="135"/>
    </row>
    <row r="888">
      <c r="D888" s="189"/>
      <c r="E888" s="135"/>
      <c r="F888" s="135"/>
      <c r="G888" s="135"/>
      <c r="H888" s="135"/>
      <c r="I888" s="135"/>
      <c r="J888" s="135"/>
      <c r="K888" s="135"/>
      <c r="L888" s="135"/>
      <c r="M888" s="135"/>
    </row>
    <row r="889">
      <c r="D889" s="189"/>
      <c r="E889" s="135"/>
      <c r="F889" s="135"/>
      <c r="G889" s="135"/>
      <c r="H889" s="135"/>
      <c r="I889" s="135"/>
      <c r="J889" s="135"/>
      <c r="K889" s="135"/>
      <c r="L889" s="135"/>
      <c r="M889" s="135"/>
    </row>
    <row r="890">
      <c r="D890" s="189"/>
      <c r="E890" s="135"/>
      <c r="F890" s="135"/>
      <c r="G890" s="135"/>
      <c r="H890" s="135"/>
      <c r="I890" s="135"/>
      <c r="J890" s="135"/>
      <c r="K890" s="135"/>
      <c r="L890" s="135"/>
      <c r="M890" s="135"/>
    </row>
    <row r="891">
      <c r="D891" s="189"/>
      <c r="E891" s="135"/>
      <c r="F891" s="135"/>
      <c r="G891" s="135"/>
      <c r="H891" s="135"/>
      <c r="I891" s="135"/>
      <c r="J891" s="135"/>
      <c r="K891" s="135"/>
      <c r="L891" s="135"/>
      <c r="M891" s="135"/>
    </row>
    <row r="892">
      <c r="D892" s="189"/>
      <c r="E892" s="135"/>
      <c r="F892" s="135"/>
      <c r="G892" s="135"/>
      <c r="H892" s="135"/>
      <c r="I892" s="135"/>
      <c r="J892" s="135"/>
      <c r="K892" s="135"/>
      <c r="L892" s="135"/>
      <c r="M892" s="135"/>
    </row>
    <row r="893">
      <c r="D893" s="189"/>
      <c r="E893" s="135"/>
      <c r="F893" s="135"/>
      <c r="G893" s="135"/>
      <c r="H893" s="135"/>
      <c r="I893" s="135"/>
      <c r="J893" s="135"/>
      <c r="K893" s="135"/>
      <c r="L893" s="135"/>
      <c r="M893" s="135"/>
    </row>
    <row r="894">
      <c r="D894" s="189"/>
      <c r="E894" s="135"/>
      <c r="F894" s="135"/>
      <c r="G894" s="135"/>
      <c r="H894" s="135"/>
      <c r="I894" s="135"/>
      <c r="J894" s="135"/>
      <c r="K894" s="135"/>
      <c r="L894" s="135"/>
      <c r="M894" s="135"/>
    </row>
    <row r="895">
      <c r="D895" s="189"/>
      <c r="E895" s="135"/>
      <c r="F895" s="135"/>
      <c r="G895" s="135"/>
      <c r="H895" s="135"/>
      <c r="I895" s="135"/>
      <c r="J895" s="135"/>
      <c r="K895" s="135"/>
      <c r="L895" s="135"/>
      <c r="M895" s="135"/>
    </row>
    <row r="896">
      <c r="D896" s="189"/>
      <c r="E896" s="135"/>
      <c r="F896" s="135"/>
      <c r="G896" s="135"/>
      <c r="H896" s="135"/>
      <c r="I896" s="135"/>
      <c r="J896" s="135"/>
      <c r="K896" s="135"/>
      <c r="L896" s="135"/>
      <c r="M896" s="135"/>
    </row>
    <row r="897">
      <c r="D897" s="189"/>
      <c r="E897" s="135"/>
      <c r="F897" s="135"/>
      <c r="G897" s="135"/>
      <c r="H897" s="135"/>
      <c r="I897" s="135"/>
      <c r="J897" s="135"/>
      <c r="K897" s="135"/>
      <c r="L897" s="135"/>
      <c r="M897" s="135"/>
    </row>
    <row r="898">
      <c r="D898" s="189"/>
      <c r="E898" s="135"/>
      <c r="F898" s="135"/>
      <c r="G898" s="135"/>
      <c r="H898" s="135"/>
      <c r="I898" s="135"/>
      <c r="J898" s="135"/>
      <c r="K898" s="135"/>
      <c r="L898" s="135"/>
      <c r="M898" s="135"/>
    </row>
    <row r="899">
      <c r="D899" s="189"/>
      <c r="E899" s="135"/>
      <c r="F899" s="135"/>
      <c r="G899" s="135"/>
      <c r="H899" s="135"/>
      <c r="I899" s="135"/>
      <c r="J899" s="135"/>
      <c r="K899" s="135"/>
      <c r="L899" s="135"/>
      <c r="M899" s="135"/>
    </row>
    <row r="900">
      <c r="D900" s="189"/>
      <c r="E900" s="135"/>
      <c r="F900" s="135"/>
      <c r="G900" s="135"/>
      <c r="H900" s="135"/>
      <c r="I900" s="135"/>
      <c r="J900" s="135"/>
      <c r="K900" s="135"/>
      <c r="L900" s="135"/>
      <c r="M900" s="135"/>
    </row>
    <row r="901">
      <c r="D901" s="189"/>
      <c r="E901" s="135"/>
      <c r="F901" s="135"/>
      <c r="G901" s="135"/>
      <c r="H901" s="135"/>
      <c r="I901" s="135"/>
      <c r="J901" s="135"/>
      <c r="K901" s="135"/>
      <c r="L901" s="135"/>
      <c r="M901" s="135"/>
    </row>
    <row r="902">
      <c r="D902" s="189"/>
      <c r="E902" s="135"/>
      <c r="F902" s="135"/>
      <c r="G902" s="135"/>
      <c r="H902" s="135"/>
      <c r="I902" s="135"/>
      <c r="J902" s="135"/>
      <c r="K902" s="135"/>
      <c r="L902" s="135"/>
      <c r="M902" s="135"/>
    </row>
    <row r="903">
      <c r="D903" s="189"/>
      <c r="E903" s="135"/>
      <c r="F903" s="135"/>
      <c r="G903" s="135"/>
      <c r="H903" s="135"/>
      <c r="I903" s="135"/>
      <c r="J903" s="135"/>
      <c r="K903" s="135"/>
      <c r="L903" s="135"/>
      <c r="M903" s="135"/>
    </row>
    <row r="904">
      <c r="D904" s="189"/>
      <c r="E904" s="135"/>
      <c r="F904" s="135"/>
      <c r="G904" s="135"/>
      <c r="H904" s="135"/>
      <c r="I904" s="135"/>
      <c r="J904" s="135"/>
      <c r="K904" s="135"/>
      <c r="L904" s="135"/>
      <c r="M904" s="135"/>
    </row>
    <row r="905">
      <c r="D905" s="189"/>
      <c r="E905" s="135"/>
      <c r="F905" s="135"/>
      <c r="G905" s="135"/>
      <c r="H905" s="135"/>
      <c r="I905" s="135"/>
      <c r="J905" s="135"/>
      <c r="K905" s="135"/>
      <c r="L905" s="135"/>
      <c r="M905" s="135"/>
    </row>
    <row r="906">
      <c r="D906" s="189"/>
      <c r="E906" s="135"/>
      <c r="F906" s="135"/>
      <c r="G906" s="135"/>
      <c r="H906" s="135"/>
      <c r="I906" s="135"/>
      <c r="J906" s="135"/>
      <c r="K906" s="135"/>
      <c r="L906" s="135"/>
      <c r="M906" s="135"/>
    </row>
    <row r="907">
      <c r="D907" s="189"/>
      <c r="E907" s="135"/>
      <c r="F907" s="135"/>
      <c r="G907" s="135"/>
      <c r="H907" s="135"/>
      <c r="I907" s="135"/>
      <c r="J907" s="135"/>
      <c r="K907" s="135"/>
      <c r="L907" s="135"/>
      <c r="M907" s="135"/>
    </row>
    <row r="908">
      <c r="D908" s="189"/>
      <c r="E908" s="135"/>
      <c r="F908" s="135"/>
      <c r="G908" s="135"/>
      <c r="H908" s="135"/>
      <c r="I908" s="135"/>
      <c r="J908" s="135"/>
      <c r="K908" s="135"/>
      <c r="L908" s="135"/>
      <c r="M908" s="135"/>
    </row>
    <row r="909">
      <c r="D909" s="189"/>
      <c r="E909" s="135"/>
      <c r="F909" s="135"/>
      <c r="G909" s="135"/>
      <c r="H909" s="135"/>
      <c r="I909" s="135"/>
      <c r="J909" s="135"/>
      <c r="K909" s="135"/>
      <c r="L909" s="135"/>
      <c r="M909" s="135"/>
    </row>
    <row r="910">
      <c r="D910" s="189"/>
      <c r="E910" s="135"/>
      <c r="F910" s="135"/>
      <c r="G910" s="135"/>
      <c r="H910" s="135"/>
      <c r="I910" s="135"/>
      <c r="J910" s="135"/>
      <c r="K910" s="135"/>
      <c r="L910" s="135"/>
      <c r="M910" s="135"/>
    </row>
    <row r="911">
      <c r="D911" s="189"/>
      <c r="E911" s="135"/>
      <c r="F911" s="135"/>
      <c r="G911" s="135"/>
      <c r="H911" s="135"/>
      <c r="I911" s="135"/>
      <c r="J911" s="135"/>
      <c r="K911" s="135"/>
      <c r="L911" s="135"/>
      <c r="M911" s="135"/>
    </row>
    <row r="912">
      <c r="D912" s="189"/>
      <c r="E912" s="135"/>
      <c r="F912" s="135"/>
      <c r="G912" s="135"/>
      <c r="H912" s="135"/>
      <c r="I912" s="135"/>
      <c r="J912" s="135"/>
      <c r="K912" s="135"/>
      <c r="L912" s="135"/>
      <c r="M912" s="135"/>
    </row>
    <row r="913">
      <c r="D913" s="189"/>
      <c r="E913" s="135"/>
      <c r="F913" s="135"/>
      <c r="G913" s="135"/>
      <c r="H913" s="135"/>
      <c r="I913" s="135"/>
      <c r="J913" s="135"/>
      <c r="K913" s="135"/>
      <c r="L913" s="135"/>
      <c r="M913" s="135"/>
    </row>
    <row r="914">
      <c r="D914" s="189"/>
      <c r="E914" s="135"/>
      <c r="F914" s="135"/>
      <c r="G914" s="135"/>
      <c r="H914" s="135"/>
      <c r="I914" s="135"/>
      <c r="J914" s="135"/>
      <c r="K914" s="135"/>
      <c r="L914" s="135"/>
      <c r="M914" s="135"/>
    </row>
    <row r="915">
      <c r="D915" s="189"/>
      <c r="E915" s="135"/>
      <c r="F915" s="135"/>
      <c r="G915" s="135"/>
      <c r="H915" s="135"/>
      <c r="I915" s="135"/>
      <c r="J915" s="135"/>
      <c r="K915" s="135"/>
      <c r="L915" s="135"/>
      <c r="M915" s="135"/>
    </row>
    <row r="916">
      <c r="D916" s="189"/>
      <c r="E916" s="135"/>
      <c r="F916" s="135"/>
      <c r="G916" s="135"/>
      <c r="H916" s="135"/>
      <c r="I916" s="135"/>
      <c r="J916" s="135"/>
      <c r="K916" s="135"/>
      <c r="L916" s="135"/>
      <c r="M916" s="135"/>
    </row>
    <row r="917">
      <c r="D917" s="189"/>
      <c r="E917" s="135"/>
      <c r="F917" s="135"/>
      <c r="G917" s="135"/>
      <c r="H917" s="135"/>
      <c r="I917" s="135"/>
      <c r="J917" s="135"/>
      <c r="K917" s="135"/>
      <c r="L917" s="135"/>
      <c r="M917" s="135"/>
    </row>
    <row r="918">
      <c r="D918" s="189"/>
      <c r="E918" s="135"/>
      <c r="F918" s="135"/>
      <c r="G918" s="135"/>
      <c r="H918" s="135"/>
      <c r="I918" s="135"/>
      <c r="J918" s="135"/>
      <c r="K918" s="135"/>
      <c r="L918" s="135"/>
      <c r="M918" s="135"/>
    </row>
    <row r="919">
      <c r="D919" s="189"/>
      <c r="E919" s="135"/>
      <c r="F919" s="135"/>
      <c r="G919" s="135"/>
      <c r="H919" s="135"/>
      <c r="I919" s="135"/>
      <c r="J919" s="135"/>
      <c r="K919" s="135"/>
      <c r="L919" s="135"/>
      <c r="M919" s="135"/>
    </row>
    <row r="920">
      <c r="D920" s="189"/>
      <c r="E920" s="135"/>
      <c r="F920" s="135"/>
      <c r="G920" s="135"/>
      <c r="H920" s="135"/>
      <c r="I920" s="135"/>
      <c r="J920" s="135"/>
      <c r="K920" s="135"/>
      <c r="L920" s="135"/>
      <c r="M920" s="135"/>
    </row>
    <row r="921">
      <c r="D921" s="189"/>
      <c r="E921" s="135"/>
      <c r="F921" s="135"/>
      <c r="G921" s="135"/>
      <c r="H921" s="135"/>
      <c r="I921" s="135"/>
      <c r="J921" s="135"/>
      <c r="K921" s="135"/>
      <c r="L921" s="135"/>
      <c r="M921" s="135"/>
    </row>
    <row r="922">
      <c r="D922" s="189"/>
      <c r="E922" s="135"/>
      <c r="F922" s="135"/>
      <c r="G922" s="135"/>
      <c r="H922" s="135"/>
      <c r="I922" s="135"/>
      <c r="J922" s="135"/>
      <c r="K922" s="135"/>
      <c r="L922" s="135"/>
      <c r="M922" s="135"/>
    </row>
    <row r="923">
      <c r="D923" s="189"/>
      <c r="E923" s="135"/>
      <c r="F923" s="135"/>
      <c r="G923" s="135"/>
      <c r="H923" s="135"/>
      <c r="I923" s="135"/>
      <c r="J923" s="135"/>
      <c r="K923" s="135"/>
      <c r="L923" s="135"/>
      <c r="M923" s="135"/>
    </row>
    <row r="924">
      <c r="D924" s="189"/>
      <c r="E924" s="135"/>
      <c r="F924" s="135"/>
      <c r="G924" s="135"/>
      <c r="H924" s="135"/>
      <c r="I924" s="135"/>
      <c r="J924" s="135"/>
      <c r="K924" s="135"/>
      <c r="L924" s="135"/>
      <c r="M924" s="135"/>
    </row>
    <row r="925">
      <c r="D925" s="189"/>
      <c r="E925" s="135"/>
      <c r="F925" s="135"/>
      <c r="G925" s="135"/>
      <c r="H925" s="135"/>
      <c r="I925" s="135"/>
      <c r="J925" s="135"/>
      <c r="K925" s="135"/>
      <c r="L925" s="135"/>
      <c r="M925" s="135"/>
    </row>
    <row r="926">
      <c r="D926" s="189"/>
      <c r="E926" s="135"/>
      <c r="F926" s="135"/>
      <c r="G926" s="135"/>
      <c r="H926" s="135"/>
      <c r="I926" s="135"/>
      <c r="J926" s="135"/>
      <c r="K926" s="135"/>
      <c r="L926" s="135"/>
      <c r="M926" s="135"/>
    </row>
    <row r="927">
      <c r="D927" s="189"/>
      <c r="E927" s="135"/>
      <c r="F927" s="135"/>
      <c r="G927" s="135"/>
      <c r="H927" s="135"/>
      <c r="I927" s="135"/>
      <c r="J927" s="135"/>
      <c r="K927" s="135"/>
      <c r="L927" s="135"/>
      <c r="M927" s="135"/>
    </row>
    <row r="928">
      <c r="D928" s="189"/>
      <c r="E928" s="135"/>
      <c r="F928" s="135"/>
      <c r="G928" s="135"/>
      <c r="H928" s="135"/>
      <c r="I928" s="135"/>
      <c r="J928" s="135"/>
      <c r="K928" s="135"/>
      <c r="L928" s="135"/>
      <c r="M928" s="135"/>
    </row>
    <row r="929">
      <c r="D929" s="189"/>
      <c r="E929" s="135"/>
      <c r="F929" s="135"/>
      <c r="G929" s="135"/>
      <c r="H929" s="135"/>
      <c r="I929" s="135"/>
      <c r="J929" s="135"/>
      <c r="K929" s="135"/>
      <c r="L929" s="135"/>
      <c r="M929" s="135"/>
    </row>
    <row r="930">
      <c r="D930" s="189"/>
      <c r="E930" s="135"/>
      <c r="F930" s="135"/>
      <c r="G930" s="135"/>
      <c r="H930" s="135"/>
      <c r="I930" s="135"/>
      <c r="J930" s="135"/>
      <c r="K930" s="135"/>
      <c r="L930" s="135"/>
      <c r="M930" s="135"/>
    </row>
    <row r="931">
      <c r="D931" s="189"/>
      <c r="E931" s="135"/>
      <c r="F931" s="135"/>
      <c r="G931" s="135"/>
      <c r="H931" s="135"/>
      <c r="I931" s="135"/>
      <c r="J931" s="135"/>
      <c r="K931" s="135"/>
      <c r="L931" s="135"/>
      <c r="M931" s="135"/>
    </row>
    <row r="932">
      <c r="D932" s="189"/>
      <c r="E932" s="135"/>
      <c r="F932" s="135"/>
      <c r="G932" s="135"/>
      <c r="H932" s="135"/>
      <c r="I932" s="135"/>
      <c r="J932" s="135"/>
      <c r="K932" s="135"/>
      <c r="L932" s="135"/>
      <c r="M932" s="135"/>
    </row>
    <row r="933">
      <c r="D933" s="189"/>
      <c r="E933" s="135"/>
      <c r="F933" s="135"/>
      <c r="G933" s="135"/>
      <c r="H933" s="135"/>
      <c r="I933" s="135"/>
      <c r="J933" s="135"/>
      <c r="K933" s="135"/>
      <c r="L933" s="135"/>
      <c r="M933" s="135"/>
    </row>
    <row r="934">
      <c r="D934" s="189"/>
      <c r="E934" s="135"/>
      <c r="F934" s="135"/>
      <c r="G934" s="135"/>
      <c r="H934" s="135"/>
      <c r="I934" s="135"/>
      <c r="J934" s="135"/>
      <c r="K934" s="135"/>
      <c r="L934" s="135"/>
      <c r="M934" s="135"/>
    </row>
    <row r="935">
      <c r="D935" s="189"/>
      <c r="E935" s="135"/>
      <c r="F935" s="135"/>
      <c r="G935" s="135"/>
      <c r="H935" s="135"/>
      <c r="I935" s="135"/>
      <c r="J935" s="135"/>
      <c r="K935" s="135"/>
      <c r="L935" s="135"/>
      <c r="M935" s="135"/>
    </row>
    <row r="936">
      <c r="D936" s="189"/>
      <c r="E936" s="135"/>
      <c r="F936" s="135"/>
      <c r="G936" s="135"/>
      <c r="H936" s="135"/>
      <c r="I936" s="135"/>
      <c r="J936" s="135"/>
      <c r="K936" s="135"/>
      <c r="L936" s="135"/>
      <c r="M936" s="135"/>
    </row>
    <row r="937">
      <c r="D937" s="189"/>
      <c r="E937" s="135"/>
      <c r="F937" s="135"/>
      <c r="G937" s="135"/>
      <c r="H937" s="135"/>
      <c r="I937" s="135"/>
      <c r="J937" s="135"/>
      <c r="K937" s="135"/>
      <c r="L937" s="135"/>
      <c r="M937" s="135"/>
    </row>
    <row r="938">
      <c r="D938" s="189"/>
      <c r="E938" s="135"/>
      <c r="F938" s="135"/>
      <c r="G938" s="135"/>
      <c r="H938" s="135"/>
      <c r="I938" s="135"/>
      <c r="J938" s="135"/>
      <c r="K938" s="135"/>
      <c r="L938" s="135"/>
      <c r="M938" s="135"/>
    </row>
    <row r="939">
      <c r="D939" s="189"/>
      <c r="E939" s="135"/>
      <c r="F939" s="135"/>
      <c r="G939" s="135"/>
      <c r="H939" s="135"/>
      <c r="I939" s="135"/>
      <c r="J939" s="135"/>
      <c r="K939" s="135"/>
      <c r="L939" s="135"/>
      <c r="M939" s="135"/>
    </row>
    <row r="940">
      <c r="D940" s="189"/>
      <c r="E940" s="135"/>
      <c r="F940" s="135"/>
      <c r="G940" s="135"/>
      <c r="H940" s="135"/>
      <c r="I940" s="135"/>
      <c r="J940" s="135"/>
      <c r="K940" s="135"/>
      <c r="L940" s="135"/>
      <c r="M940" s="135"/>
    </row>
    <row r="941">
      <c r="D941" s="189"/>
      <c r="E941" s="135"/>
      <c r="F941" s="135"/>
      <c r="G941" s="135"/>
      <c r="H941" s="135"/>
      <c r="I941" s="135"/>
      <c r="J941" s="135"/>
      <c r="K941" s="135"/>
      <c r="L941" s="135"/>
      <c r="M941" s="135"/>
    </row>
    <row r="942">
      <c r="D942" s="189"/>
      <c r="E942" s="135"/>
      <c r="F942" s="135"/>
      <c r="G942" s="135"/>
      <c r="H942" s="135"/>
      <c r="I942" s="135"/>
      <c r="J942" s="135"/>
      <c r="K942" s="135"/>
      <c r="L942" s="135"/>
      <c r="M942" s="135"/>
    </row>
    <row r="943">
      <c r="D943" s="189"/>
      <c r="E943" s="135"/>
      <c r="F943" s="135"/>
      <c r="G943" s="135"/>
      <c r="H943" s="135"/>
      <c r="I943" s="135"/>
      <c r="J943" s="135"/>
      <c r="K943" s="135"/>
      <c r="L943" s="135"/>
      <c r="M943" s="135"/>
    </row>
    <row r="944">
      <c r="D944" s="189"/>
      <c r="E944" s="135"/>
      <c r="F944" s="135"/>
      <c r="G944" s="135"/>
      <c r="H944" s="135"/>
      <c r="I944" s="135"/>
      <c r="J944" s="135"/>
      <c r="K944" s="135"/>
      <c r="L944" s="135"/>
      <c r="M944" s="135"/>
    </row>
    <row r="945">
      <c r="D945" s="189"/>
      <c r="E945" s="135"/>
      <c r="F945" s="135"/>
      <c r="G945" s="135"/>
      <c r="H945" s="135"/>
      <c r="I945" s="135"/>
      <c r="J945" s="135"/>
      <c r="K945" s="135"/>
      <c r="L945" s="135"/>
      <c r="M945" s="135"/>
    </row>
    <row r="946">
      <c r="D946" s="189"/>
      <c r="E946" s="135"/>
      <c r="F946" s="135"/>
      <c r="G946" s="135"/>
      <c r="H946" s="135"/>
      <c r="I946" s="135"/>
      <c r="J946" s="135"/>
      <c r="K946" s="135"/>
      <c r="L946" s="135"/>
      <c r="M946" s="135"/>
    </row>
    <row r="947">
      <c r="D947" s="189"/>
      <c r="E947" s="135"/>
      <c r="F947" s="135"/>
      <c r="G947" s="135"/>
      <c r="H947" s="135"/>
      <c r="I947" s="135"/>
      <c r="J947" s="135"/>
      <c r="K947" s="135"/>
      <c r="L947" s="135"/>
      <c r="M947" s="135"/>
    </row>
    <row r="948">
      <c r="D948" s="189"/>
      <c r="E948" s="135"/>
      <c r="F948" s="135"/>
      <c r="G948" s="135"/>
      <c r="H948" s="135"/>
      <c r="I948" s="135"/>
      <c r="J948" s="135"/>
      <c r="K948" s="135"/>
      <c r="L948" s="135"/>
      <c r="M948" s="135"/>
    </row>
    <row r="949">
      <c r="D949" s="189"/>
      <c r="E949" s="135"/>
      <c r="F949" s="135"/>
      <c r="G949" s="135"/>
      <c r="H949" s="135"/>
      <c r="I949" s="135"/>
      <c r="J949" s="135"/>
      <c r="K949" s="135"/>
      <c r="L949" s="135"/>
      <c r="M949" s="135"/>
    </row>
    <row r="950">
      <c r="D950" s="189"/>
      <c r="E950" s="135"/>
      <c r="F950" s="135"/>
      <c r="G950" s="135"/>
      <c r="H950" s="135"/>
      <c r="I950" s="135"/>
      <c r="J950" s="135"/>
      <c r="K950" s="135"/>
      <c r="L950" s="135"/>
      <c r="M950" s="135"/>
    </row>
    <row r="951">
      <c r="D951" s="189"/>
      <c r="E951" s="135"/>
      <c r="F951" s="135"/>
      <c r="G951" s="135"/>
      <c r="H951" s="135"/>
      <c r="I951" s="135"/>
      <c r="J951" s="135"/>
      <c r="K951" s="135"/>
      <c r="L951" s="135"/>
      <c r="M951" s="135"/>
    </row>
    <row r="952">
      <c r="D952" s="189"/>
      <c r="E952" s="135"/>
      <c r="F952" s="135"/>
      <c r="G952" s="135"/>
      <c r="H952" s="135"/>
      <c r="I952" s="135"/>
      <c r="J952" s="135"/>
      <c r="K952" s="135"/>
      <c r="L952" s="135"/>
      <c r="M952" s="135"/>
    </row>
    <row r="953">
      <c r="D953" s="189"/>
      <c r="E953" s="135"/>
      <c r="F953" s="135"/>
      <c r="G953" s="135"/>
      <c r="H953" s="135"/>
      <c r="I953" s="135"/>
      <c r="J953" s="135"/>
      <c r="K953" s="135"/>
      <c r="L953" s="135"/>
      <c r="M953" s="135"/>
    </row>
    <row r="954">
      <c r="D954" s="189"/>
      <c r="E954" s="135"/>
      <c r="F954" s="135"/>
      <c r="G954" s="135"/>
      <c r="H954" s="135"/>
      <c r="I954" s="135"/>
      <c r="J954" s="135"/>
      <c r="K954" s="135"/>
      <c r="L954" s="135"/>
      <c r="M954" s="135"/>
    </row>
    <row r="955">
      <c r="D955" s="189"/>
      <c r="E955" s="135"/>
      <c r="F955" s="135"/>
      <c r="G955" s="135"/>
      <c r="H955" s="135"/>
      <c r="I955" s="135"/>
      <c r="J955" s="135"/>
      <c r="K955" s="135"/>
      <c r="L955" s="135"/>
      <c r="M955" s="135"/>
    </row>
    <row r="956">
      <c r="D956" s="189"/>
      <c r="E956" s="135"/>
      <c r="F956" s="135"/>
      <c r="G956" s="135"/>
      <c r="H956" s="135"/>
      <c r="I956" s="135"/>
      <c r="J956" s="135"/>
      <c r="K956" s="135"/>
      <c r="L956" s="135"/>
      <c r="M956" s="135"/>
    </row>
    <row r="957">
      <c r="D957" s="189"/>
      <c r="E957" s="135"/>
      <c r="F957" s="135"/>
      <c r="G957" s="135"/>
      <c r="H957" s="135"/>
      <c r="I957" s="135"/>
      <c r="J957" s="135"/>
      <c r="K957" s="135"/>
      <c r="L957" s="135"/>
      <c r="M957" s="135"/>
    </row>
    <row r="958">
      <c r="D958" s="189"/>
      <c r="E958" s="135"/>
      <c r="F958" s="135"/>
      <c r="G958" s="135"/>
      <c r="H958" s="135"/>
      <c r="I958" s="135"/>
      <c r="J958" s="135"/>
      <c r="K958" s="135"/>
      <c r="L958" s="135"/>
      <c r="M958" s="135"/>
    </row>
    <row r="959">
      <c r="D959" s="189"/>
      <c r="E959" s="135"/>
      <c r="F959" s="135"/>
      <c r="G959" s="135"/>
      <c r="H959" s="135"/>
      <c r="I959" s="135"/>
      <c r="J959" s="135"/>
      <c r="K959" s="135"/>
      <c r="L959" s="135"/>
      <c r="M959" s="135"/>
    </row>
    <row r="960">
      <c r="D960" s="189"/>
      <c r="E960" s="135"/>
      <c r="F960" s="135"/>
      <c r="G960" s="135"/>
      <c r="H960" s="135"/>
      <c r="I960" s="135"/>
      <c r="J960" s="135"/>
      <c r="K960" s="135"/>
      <c r="L960" s="135"/>
      <c r="M960" s="135"/>
    </row>
    <row r="961">
      <c r="D961" s="189"/>
      <c r="E961" s="135"/>
      <c r="F961" s="135"/>
      <c r="G961" s="135"/>
      <c r="H961" s="135"/>
      <c r="I961" s="135"/>
      <c r="J961" s="135"/>
      <c r="K961" s="135"/>
      <c r="L961" s="135"/>
      <c r="M961" s="135"/>
    </row>
    <row r="962">
      <c r="D962" s="189"/>
      <c r="E962" s="135"/>
      <c r="F962" s="135"/>
      <c r="G962" s="135"/>
      <c r="H962" s="135"/>
      <c r="I962" s="135"/>
      <c r="J962" s="135"/>
      <c r="K962" s="135"/>
      <c r="L962" s="135"/>
      <c r="M962" s="135"/>
    </row>
    <row r="963">
      <c r="D963" s="189"/>
      <c r="E963" s="135"/>
      <c r="F963" s="135"/>
      <c r="G963" s="135"/>
      <c r="H963" s="135"/>
      <c r="I963" s="135"/>
      <c r="J963" s="135"/>
      <c r="K963" s="135"/>
      <c r="L963" s="135"/>
      <c r="M963" s="135"/>
    </row>
    <row r="964">
      <c r="D964" s="189"/>
      <c r="E964" s="135"/>
      <c r="F964" s="135"/>
      <c r="G964" s="135"/>
      <c r="H964" s="135"/>
      <c r="I964" s="135"/>
      <c r="J964" s="135"/>
      <c r="K964" s="135"/>
      <c r="L964" s="135"/>
      <c r="M964" s="135"/>
    </row>
    <row r="965">
      <c r="D965" s="189"/>
      <c r="E965" s="135"/>
      <c r="F965" s="135"/>
      <c r="G965" s="135"/>
      <c r="H965" s="135"/>
      <c r="I965" s="135"/>
      <c r="J965" s="135"/>
      <c r="K965" s="135"/>
      <c r="L965" s="135"/>
      <c r="M965" s="135"/>
    </row>
    <row r="966">
      <c r="D966" s="189"/>
      <c r="E966" s="135"/>
      <c r="F966" s="135"/>
      <c r="G966" s="135"/>
      <c r="H966" s="135"/>
      <c r="I966" s="135"/>
      <c r="J966" s="135"/>
      <c r="K966" s="135"/>
      <c r="L966" s="135"/>
      <c r="M966" s="135"/>
    </row>
    <row r="967">
      <c r="D967" s="189"/>
      <c r="E967" s="135"/>
      <c r="F967" s="135"/>
      <c r="G967" s="135"/>
      <c r="H967" s="135"/>
      <c r="I967" s="135"/>
      <c r="J967" s="135"/>
      <c r="K967" s="135"/>
      <c r="L967" s="135"/>
      <c r="M967" s="135"/>
    </row>
    <row r="968">
      <c r="D968" s="189"/>
      <c r="E968" s="135"/>
      <c r="F968" s="135"/>
      <c r="G968" s="135"/>
      <c r="H968" s="135"/>
      <c r="I968" s="135"/>
      <c r="J968" s="135"/>
      <c r="K968" s="135"/>
      <c r="L968" s="135"/>
      <c r="M968" s="135"/>
    </row>
    <row r="969">
      <c r="D969" s="189"/>
      <c r="E969" s="135"/>
      <c r="F969" s="135"/>
      <c r="G969" s="135"/>
      <c r="H969" s="135"/>
      <c r="I969" s="135"/>
      <c r="J969" s="135"/>
      <c r="K969" s="135"/>
      <c r="L969" s="135"/>
      <c r="M969" s="135"/>
    </row>
    <row r="970">
      <c r="D970" s="189"/>
      <c r="E970" s="135"/>
      <c r="F970" s="135"/>
      <c r="G970" s="135"/>
      <c r="H970" s="135"/>
      <c r="I970" s="135"/>
      <c r="J970" s="135"/>
      <c r="K970" s="135"/>
      <c r="L970" s="135"/>
      <c r="M970" s="135"/>
    </row>
    <row r="971">
      <c r="D971" s="189"/>
      <c r="E971" s="135"/>
      <c r="F971" s="135"/>
      <c r="G971" s="135"/>
      <c r="H971" s="135"/>
      <c r="I971" s="135"/>
      <c r="J971" s="135"/>
      <c r="K971" s="135"/>
      <c r="L971" s="135"/>
      <c r="M971" s="135"/>
    </row>
    <row r="972">
      <c r="D972" s="189"/>
      <c r="E972" s="135"/>
      <c r="F972" s="135"/>
      <c r="G972" s="135"/>
      <c r="H972" s="135"/>
      <c r="I972" s="135"/>
      <c r="J972" s="135"/>
      <c r="K972" s="135"/>
      <c r="L972" s="135"/>
      <c r="M972" s="135"/>
    </row>
    <row r="973">
      <c r="D973" s="189"/>
      <c r="E973" s="135"/>
      <c r="F973" s="135"/>
      <c r="G973" s="135"/>
      <c r="H973" s="135"/>
      <c r="I973" s="135"/>
      <c r="J973" s="135"/>
      <c r="K973" s="135"/>
      <c r="L973" s="135"/>
      <c r="M973" s="135"/>
    </row>
    <row r="974">
      <c r="D974" s="189"/>
      <c r="E974" s="135"/>
      <c r="F974" s="135"/>
      <c r="G974" s="135"/>
      <c r="H974" s="135"/>
      <c r="I974" s="135"/>
      <c r="J974" s="135"/>
      <c r="K974" s="135"/>
      <c r="L974" s="135"/>
      <c r="M974" s="135"/>
    </row>
    <row r="975">
      <c r="D975" s="189"/>
      <c r="E975" s="135"/>
      <c r="F975" s="135"/>
      <c r="G975" s="135"/>
      <c r="H975" s="135"/>
      <c r="I975" s="135"/>
      <c r="J975" s="135"/>
      <c r="K975" s="135"/>
      <c r="L975" s="135"/>
      <c r="M975" s="135"/>
    </row>
    <row r="976">
      <c r="D976" s="189"/>
      <c r="E976" s="135"/>
      <c r="F976" s="135"/>
      <c r="G976" s="135"/>
      <c r="H976" s="135"/>
      <c r="I976" s="135"/>
      <c r="J976" s="135"/>
      <c r="K976" s="135"/>
      <c r="L976" s="135"/>
      <c r="M976" s="135"/>
    </row>
    <row r="977">
      <c r="D977" s="189"/>
      <c r="E977" s="135"/>
      <c r="F977" s="135"/>
      <c r="G977" s="135"/>
      <c r="H977" s="135"/>
      <c r="I977" s="135"/>
      <c r="J977" s="135"/>
      <c r="K977" s="135"/>
      <c r="L977" s="135"/>
      <c r="M977" s="135"/>
    </row>
    <row r="978">
      <c r="D978" s="189"/>
      <c r="E978" s="135"/>
      <c r="F978" s="135"/>
      <c r="G978" s="135"/>
      <c r="H978" s="135"/>
      <c r="I978" s="135"/>
      <c r="J978" s="135"/>
      <c r="K978" s="135"/>
      <c r="L978" s="135"/>
      <c r="M978" s="135"/>
    </row>
    <row r="979">
      <c r="D979" s="189"/>
      <c r="E979" s="135"/>
      <c r="F979" s="135"/>
      <c r="G979" s="135"/>
      <c r="H979" s="135"/>
      <c r="I979" s="135"/>
      <c r="J979" s="135"/>
      <c r="K979" s="135"/>
      <c r="L979" s="135"/>
      <c r="M979" s="135"/>
    </row>
    <row r="980">
      <c r="D980" s="189"/>
      <c r="E980" s="135"/>
      <c r="F980" s="135"/>
      <c r="G980" s="135"/>
      <c r="H980" s="135"/>
      <c r="I980" s="135"/>
      <c r="J980" s="135"/>
      <c r="K980" s="135"/>
      <c r="L980" s="135"/>
      <c r="M980" s="135"/>
    </row>
    <row r="981">
      <c r="D981" s="189"/>
      <c r="E981" s="135"/>
      <c r="F981" s="135"/>
      <c r="G981" s="135"/>
      <c r="H981" s="135"/>
      <c r="I981" s="135"/>
      <c r="J981" s="135"/>
      <c r="K981" s="135"/>
      <c r="L981" s="135"/>
      <c r="M981" s="135"/>
    </row>
    <row r="982">
      <c r="D982" s="189"/>
      <c r="E982" s="135"/>
      <c r="F982" s="135"/>
      <c r="G982" s="135"/>
      <c r="H982" s="135"/>
      <c r="I982" s="135"/>
      <c r="J982" s="135"/>
      <c r="K982" s="135"/>
      <c r="L982" s="135"/>
      <c r="M982" s="135"/>
    </row>
    <row r="983">
      <c r="D983" s="189"/>
      <c r="E983" s="135"/>
      <c r="F983" s="135"/>
      <c r="G983" s="135"/>
      <c r="H983" s="135"/>
      <c r="I983" s="135"/>
      <c r="J983" s="135"/>
      <c r="K983" s="135"/>
      <c r="L983" s="135"/>
      <c r="M983" s="135"/>
    </row>
    <row r="984">
      <c r="D984" s="189"/>
      <c r="E984" s="135"/>
      <c r="F984" s="135"/>
      <c r="G984" s="135"/>
      <c r="H984" s="135"/>
      <c r="I984" s="135"/>
      <c r="J984" s="135"/>
      <c r="K984" s="135"/>
      <c r="L984" s="135"/>
      <c r="M984" s="135"/>
    </row>
    <row r="985">
      <c r="D985" s="189"/>
      <c r="E985" s="135"/>
      <c r="F985" s="135"/>
      <c r="G985" s="135"/>
      <c r="H985" s="135"/>
      <c r="I985" s="135"/>
      <c r="J985" s="135"/>
      <c r="K985" s="135"/>
      <c r="L985" s="135"/>
      <c r="M985" s="135"/>
    </row>
    <row r="986">
      <c r="D986" s="189"/>
      <c r="E986" s="135"/>
      <c r="F986" s="135"/>
      <c r="G986" s="135"/>
      <c r="H986" s="135"/>
      <c r="I986" s="135"/>
      <c r="J986" s="135"/>
      <c r="K986" s="135"/>
      <c r="L986" s="135"/>
      <c r="M986" s="135"/>
    </row>
    <row r="987">
      <c r="D987" s="189"/>
      <c r="E987" s="135"/>
      <c r="F987" s="135"/>
      <c r="G987" s="135"/>
      <c r="H987" s="135"/>
      <c r="I987" s="135"/>
      <c r="J987" s="135"/>
      <c r="K987" s="135"/>
      <c r="L987" s="135"/>
      <c r="M987" s="135"/>
    </row>
    <row r="988">
      <c r="D988" s="189"/>
      <c r="E988" s="135"/>
      <c r="F988" s="135"/>
      <c r="G988" s="135"/>
      <c r="H988" s="135"/>
      <c r="I988" s="135"/>
      <c r="J988" s="135"/>
      <c r="K988" s="135"/>
      <c r="L988" s="135"/>
      <c r="M988" s="135"/>
    </row>
    <row r="989">
      <c r="D989" s="189"/>
      <c r="E989" s="135"/>
      <c r="F989" s="135"/>
      <c r="G989" s="135"/>
      <c r="H989" s="135"/>
      <c r="I989" s="135"/>
      <c r="J989" s="135"/>
      <c r="K989" s="135"/>
      <c r="L989" s="135"/>
      <c r="M989" s="135"/>
    </row>
    <row r="990">
      <c r="D990" s="189"/>
      <c r="E990" s="135"/>
      <c r="F990" s="135"/>
      <c r="G990" s="135"/>
      <c r="H990" s="135"/>
      <c r="I990" s="135"/>
      <c r="J990" s="135"/>
      <c r="K990" s="135"/>
      <c r="L990" s="135"/>
      <c r="M990" s="135"/>
    </row>
    <row r="991">
      <c r="D991" s="189"/>
      <c r="E991" s="135"/>
      <c r="F991" s="135"/>
      <c r="G991" s="135"/>
      <c r="H991" s="135"/>
      <c r="I991" s="135"/>
      <c r="J991" s="135"/>
      <c r="K991" s="135"/>
      <c r="L991" s="135"/>
      <c r="M991" s="135"/>
    </row>
    <row r="992">
      <c r="D992" s="189"/>
      <c r="E992" s="135"/>
      <c r="F992" s="135"/>
      <c r="G992" s="135"/>
      <c r="H992" s="135"/>
      <c r="I992" s="135"/>
      <c r="J992" s="135"/>
      <c r="K992" s="135"/>
      <c r="L992" s="135"/>
      <c r="M992" s="135"/>
    </row>
    <row r="993">
      <c r="D993" s="189"/>
      <c r="E993" s="135"/>
      <c r="F993" s="135"/>
      <c r="G993" s="135"/>
      <c r="H993" s="135"/>
      <c r="I993" s="135"/>
      <c r="J993" s="135"/>
      <c r="K993" s="135"/>
      <c r="L993" s="135"/>
      <c r="M993" s="135"/>
    </row>
    <row r="994">
      <c r="D994" s="189"/>
      <c r="E994" s="135"/>
      <c r="F994" s="135"/>
      <c r="G994" s="135"/>
      <c r="H994" s="135"/>
      <c r="I994" s="135"/>
      <c r="J994" s="135"/>
      <c r="K994" s="135"/>
      <c r="L994" s="135"/>
      <c r="M994" s="135"/>
    </row>
    <row r="995">
      <c r="D995" s="189"/>
      <c r="E995" s="135"/>
      <c r="F995" s="135"/>
      <c r="G995" s="135"/>
      <c r="H995" s="135"/>
      <c r="I995" s="135"/>
      <c r="J995" s="135"/>
      <c r="K995" s="135"/>
      <c r="L995" s="135"/>
      <c r="M995" s="135"/>
    </row>
    <row r="996">
      <c r="D996" s="189"/>
      <c r="E996" s="135"/>
      <c r="F996" s="135"/>
      <c r="G996" s="135"/>
      <c r="H996" s="135"/>
      <c r="I996" s="135"/>
      <c r="J996" s="135"/>
      <c r="K996" s="135"/>
      <c r="L996" s="135"/>
      <c r="M996" s="135"/>
    </row>
    <row r="997">
      <c r="D997" s="189"/>
      <c r="E997" s="135"/>
      <c r="F997" s="135"/>
      <c r="G997" s="135"/>
      <c r="H997" s="135"/>
      <c r="I997" s="135"/>
      <c r="J997" s="135"/>
      <c r="K997" s="135"/>
      <c r="L997" s="135"/>
      <c r="M997" s="135"/>
    </row>
    <row r="998">
      <c r="D998" s="189"/>
      <c r="E998" s="135"/>
      <c r="F998" s="135"/>
      <c r="G998" s="135"/>
      <c r="H998" s="135"/>
      <c r="I998" s="135"/>
      <c r="J998" s="135"/>
      <c r="K998" s="135"/>
      <c r="L998" s="135"/>
      <c r="M998" s="135"/>
    </row>
    <row r="999">
      <c r="D999" s="189"/>
      <c r="E999" s="135"/>
      <c r="F999" s="135"/>
      <c r="G999" s="135"/>
      <c r="H999" s="135"/>
      <c r="I999" s="135"/>
      <c r="J999" s="135"/>
      <c r="K999" s="135"/>
      <c r="L999" s="135"/>
      <c r="M999" s="135"/>
    </row>
    <row r="1000">
      <c r="D1000" s="189"/>
      <c r="E1000" s="135"/>
      <c r="F1000" s="135"/>
      <c r="G1000" s="135"/>
      <c r="H1000" s="135"/>
      <c r="I1000" s="135"/>
      <c r="J1000" s="135"/>
      <c r="K1000" s="135"/>
      <c r="L1000" s="135"/>
      <c r="M1000" s="135"/>
    </row>
    <row r="1001">
      <c r="D1001" s="189"/>
      <c r="E1001" s="135"/>
      <c r="F1001" s="135"/>
      <c r="G1001" s="135"/>
      <c r="H1001" s="135"/>
      <c r="I1001" s="135"/>
      <c r="J1001" s="135"/>
      <c r="K1001" s="135"/>
      <c r="L1001" s="135"/>
      <c r="M1001" s="135"/>
    </row>
    <row r="1002">
      <c r="D1002" s="189"/>
      <c r="E1002" s="135"/>
      <c r="F1002" s="135"/>
      <c r="G1002" s="135"/>
      <c r="H1002" s="135"/>
      <c r="I1002" s="135"/>
      <c r="J1002" s="135"/>
      <c r="K1002" s="135"/>
      <c r="L1002" s="135"/>
      <c r="M1002" s="135"/>
    </row>
    <row r="1003">
      <c r="D1003" s="189"/>
      <c r="E1003" s="135"/>
      <c r="F1003" s="135"/>
      <c r="G1003" s="135"/>
      <c r="H1003" s="135"/>
      <c r="I1003" s="135"/>
      <c r="J1003" s="135"/>
      <c r="K1003" s="135"/>
      <c r="L1003" s="135"/>
      <c r="M1003" s="135"/>
    </row>
    <row r="1004">
      <c r="D1004" s="189"/>
      <c r="E1004" s="135"/>
      <c r="F1004" s="135"/>
      <c r="G1004" s="135"/>
      <c r="H1004" s="135"/>
      <c r="I1004" s="135"/>
      <c r="J1004" s="135"/>
      <c r="K1004" s="135"/>
      <c r="L1004" s="135"/>
      <c r="M1004" s="135"/>
    </row>
    <row r="1005">
      <c r="D1005" s="189"/>
      <c r="E1005" s="135"/>
      <c r="F1005" s="135"/>
      <c r="G1005" s="135"/>
      <c r="H1005" s="135"/>
      <c r="I1005" s="135"/>
      <c r="J1005" s="135"/>
      <c r="K1005" s="135"/>
      <c r="L1005" s="135"/>
      <c r="M1005" s="13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5.57"/>
    <col customWidth="1" min="3" max="3" width="28.0"/>
    <col customWidth="1" min="4" max="4" width="29.71"/>
    <col customWidth="1" min="5" max="5" width="10.86"/>
    <col customWidth="1" min="6" max="6" width="39.71"/>
    <col customWidth="1" min="7" max="7" width="53.14"/>
  </cols>
  <sheetData>
    <row r="1">
      <c r="A1" s="197" t="s">
        <v>1152</v>
      </c>
      <c r="B1" s="197" t="s">
        <v>1153</v>
      </c>
      <c r="C1" s="197" t="s">
        <v>1154</v>
      </c>
      <c r="D1" s="197" t="s">
        <v>1155</v>
      </c>
      <c r="E1" s="197" t="s">
        <v>1156</v>
      </c>
      <c r="F1" s="197" t="s">
        <v>822</v>
      </c>
      <c r="G1" s="197" t="s">
        <v>1157</v>
      </c>
    </row>
    <row r="2">
      <c r="A2" s="3" t="s">
        <v>1158</v>
      </c>
      <c r="B2" s="3" t="s">
        <v>1159</v>
      </c>
      <c r="C2" s="3" t="s">
        <v>289</v>
      </c>
    </row>
    <row r="3">
      <c r="B3" s="3" t="s">
        <v>1159</v>
      </c>
      <c r="C3" s="3" t="s">
        <v>1160</v>
      </c>
      <c r="D3" s="3" t="s">
        <v>1161</v>
      </c>
      <c r="E3" s="3" t="s">
        <v>1162</v>
      </c>
      <c r="F3" s="3" t="s">
        <v>1163</v>
      </c>
      <c r="G3" s="10" t="str">
        <f t="shared" ref="G3:G10" si="1">"{'group':'"&amp;B3&amp;"'"&amp;","&amp;"'layer':'"&amp;D3&amp;"','shows':true },"</f>
        <v>{'group':'Basic','layer':'Grid','shows':true },</v>
      </c>
    </row>
    <row r="4">
      <c r="B4" s="3" t="s">
        <v>1159</v>
      </c>
      <c r="C4" s="3" t="s">
        <v>1164</v>
      </c>
      <c r="D4" s="3" t="s">
        <v>1165</v>
      </c>
      <c r="E4" s="3" t="s">
        <v>1162</v>
      </c>
      <c r="F4" s="3" t="s">
        <v>1166</v>
      </c>
      <c r="G4" s="10" t="str">
        <f t="shared" si="1"/>
        <v>{'group':'Basic','layer':'Background','shows':true },</v>
      </c>
    </row>
    <row r="5">
      <c r="B5" s="3" t="s">
        <v>1159</v>
      </c>
      <c r="C5" s="3" t="s">
        <v>1167</v>
      </c>
      <c r="D5" s="3" t="s">
        <v>1168</v>
      </c>
      <c r="E5" s="3" t="s">
        <v>1162</v>
      </c>
      <c r="F5" s="3" t="s">
        <v>1169</v>
      </c>
      <c r="G5" s="10" t="str">
        <f t="shared" si="1"/>
        <v>{'group':'Basic','layer':'BaseX','shows':true },</v>
      </c>
    </row>
    <row r="6">
      <c r="B6" s="3" t="s">
        <v>1159</v>
      </c>
      <c r="C6" s="3" t="s">
        <v>1170</v>
      </c>
      <c r="D6" s="3" t="s">
        <v>1171</v>
      </c>
      <c r="E6" s="3" t="s">
        <v>1162</v>
      </c>
      <c r="F6" s="3" t="s">
        <v>1172</v>
      </c>
      <c r="G6" s="10" t="str">
        <f t="shared" si="1"/>
        <v>{'group':'Basic','layer':'BaseY','shows':true },</v>
      </c>
    </row>
    <row r="7">
      <c r="B7" s="3" t="s">
        <v>1159</v>
      </c>
      <c r="C7" s="3" t="s">
        <v>1173</v>
      </c>
      <c r="D7" s="3" t="s">
        <v>1174</v>
      </c>
      <c r="E7" s="3" t="s">
        <v>1162</v>
      </c>
      <c r="F7" s="3" t="s">
        <v>1175</v>
      </c>
      <c r="G7" s="10" t="str">
        <f t="shared" si="1"/>
        <v>{'group':'Basic','layer':'Direction','shows':true },</v>
      </c>
    </row>
    <row r="8">
      <c r="B8" s="3" t="s">
        <v>1159</v>
      </c>
      <c r="C8" s="3" t="s">
        <v>1176</v>
      </c>
      <c r="D8" s="3" t="s">
        <v>1177</v>
      </c>
      <c r="E8" s="3" t="s">
        <v>1162</v>
      </c>
      <c r="F8" s="3" t="s">
        <v>1178</v>
      </c>
      <c r="G8" s="10" t="str">
        <f t="shared" si="1"/>
        <v>{'group':'Basic','layer':'Axis','shows':true },</v>
      </c>
    </row>
    <row r="9">
      <c r="B9" s="3" t="s">
        <v>1159</v>
      </c>
      <c r="C9" s="3" t="s">
        <v>1179</v>
      </c>
      <c r="D9" s="3" t="s">
        <v>1180</v>
      </c>
      <c r="E9" s="3" t="s">
        <v>1162</v>
      </c>
      <c r="F9" s="3" t="s">
        <v>1181</v>
      </c>
      <c r="G9" s="10" t="str">
        <f t="shared" si="1"/>
        <v>{'group':'Basic','layer':'Partition','shows':true },</v>
      </c>
    </row>
    <row r="10">
      <c r="B10" s="3" t="s">
        <v>1159</v>
      </c>
      <c r="C10" s="3" t="s">
        <v>1132</v>
      </c>
      <c r="D10" s="3" t="s">
        <v>1182</v>
      </c>
      <c r="E10" s="3" t="s">
        <v>1162</v>
      </c>
      <c r="F10" s="3" t="s">
        <v>1183</v>
      </c>
      <c r="G10" s="10" t="str">
        <f t="shared" si="1"/>
        <v>{'group':'Basic','layer':'Antenna','shows':true },</v>
      </c>
    </row>
    <row r="11">
      <c r="A11" s="3" t="s">
        <v>1184</v>
      </c>
      <c r="B11" s="3" t="s">
        <v>1185</v>
      </c>
      <c r="C11" s="3" t="s">
        <v>289</v>
      </c>
      <c r="F11" s="3" t="s">
        <v>1186</v>
      </c>
    </row>
    <row r="12">
      <c r="B12" s="3" t="s">
        <v>1185</v>
      </c>
      <c r="C12" s="3" t="s">
        <v>1187</v>
      </c>
      <c r="D12" s="3" t="str">
        <f t="shared" ref="D12:D15" si="2">"SIM1_"&amp;C12</f>
        <v>SIM1_2.1GHz_15M(LTE)_RSRP</v>
      </c>
      <c r="E12" s="3" t="s">
        <v>1188</v>
      </c>
      <c r="G12" s="10" t="str">
        <f t="shared" ref="G12:G15" si="3">"{'group':'"&amp;B12&amp;"'"&amp;","&amp;"'layer':'"&amp;D12&amp;"','shows':true },"</f>
        <v>{'group':'Simulation1','layer':'SIM1_2.1GHz_15M(LTE)_RSRP','shows':true },</v>
      </c>
    </row>
    <row r="13">
      <c r="B13" s="3" t="s">
        <v>1185</v>
      </c>
      <c r="C13" s="3" t="s">
        <v>1189</v>
      </c>
      <c r="D13" s="3" t="str">
        <f t="shared" si="2"/>
        <v>SIM1_2.1GHz_15M(LTE)_PCI</v>
      </c>
      <c r="E13" s="3" t="s">
        <v>1188</v>
      </c>
      <c r="G13" s="10" t="str">
        <f t="shared" si="3"/>
        <v>{'group':'Simulation1','layer':'SIM1_2.1GHz_15M(LTE)_PCI','shows':true },</v>
      </c>
    </row>
    <row r="14">
      <c r="B14" s="3" t="s">
        <v>1185</v>
      </c>
      <c r="C14" s="3" t="s">
        <v>1190</v>
      </c>
      <c r="D14" s="3" t="str">
        <f t="shared" si="2"/>
        <v>SIM1_900MHz_15M(LTE)_RSRP</v>
      </c>
      <c r="E14" s="3" t="s">
        <v>1188</v>
      </c>
      <c r="G14" s="10" t="str">
        <f t="shared" si="3"/>
        <v>{'group':'Simulation1','layer':'SIM1_900MHz_15M(LTE)_RSRP','shows':true },</v>
      </c>
    </row>
    <row r="15">
      <c r="A15" s="3"/>
      <c r="B15" s="3" t="s">
        <v>1185</v>
      </c>
      <c r="C15" s="3" t="s">
        <v>1191</v>
      </c>
      <c r="D15" s="3" t="str">
        <f t="shared" si="2"/>
        <v>SIM1_900MHz_15M(LTE)_PCI</v>
      </c>
      <c r="E15" s="3" t="s">
        <v>1188</v>
      </c>
      <c r="G15" s="10" t="str">
        <f t="shared" si="3"/>
        <v>{'group':'Simulation1','layer':'SIM1_900MHz_15M(LTE)_PCI','shows':true },</v>
      </c>
    </row>
    <row r="16">
      <c r="A16" s="3"/>
      <c r="B16" s="3"/>
      <c r="C16" s="3" t="s">
        <v>1192</v>
      </c>
      <c r="D16" s="3" t="s">
        <v>1192</v>
      </c>
      <c r="E16" s="3" t="s">
        <v>1192</v>
      </c>
    </row>
    <row r="17">
      <c r="A17" s="3" t="s">
        <v>1193</v>
      </c>
      <c r="B17" s="3" t="s">
        <v>1194</v>
      </c>
      <c r="C17" s="3" t="s">
        <v>289</v>
      </c>
      <c r="F17" s="3" t="s">
        <v>1186</v>
      </c>
    </row>
    <row r="18">
      <c r="B18" s="3" t="s">
        <v>1194</v>
      </c>
      <c r="C18" s="3" t="s">
        <v>1187</v>
      </c>
      <c r="D18" s="3" t="str">
        <f t="shared" ref="D18:D21" si="4">"SIM2_"&amp;C18</f>
        <v>SIM2_2.1GHz_15M(LTE)_RSRP</v>
      </c>
      <c r="E18" s="3" t="s">
        <v>1188</v>
      </c>
      <c r="G18" s="10" t="str">
        <f t="shared" ref="G18:G21" si="5">"{'group':'"&amp;B18&amp;"'"&amp;","&amp;"'layer':'"&amp;D18&amp;"','shows':true },"</f>
        <v>{'group':'Simulation2','layer':'SIM2_2.1GHz_15M(LTE)_RSRP','shows':true },</v>
      </c>
    </row>
    <row r="19">
      <c r="B19" s="3" t="s">
        <v>1194</v>
      </c>
      <c r="C19" s="3" t="s">
        <v>1189</v>
      </c>
      <c r="D19" s="3" t="str">
        <f t="shared" si="4"/>
        <v>SIM2_2.1GHz_15M(LTE)_PCI</v>
      </c>
      <c r="E19" s="3" t="s">
        <v>1188</v>
      </c>
      <c r="G19" s="10" t="str">
        <f t="shared" si="5"/>
        <v>{'group':'Simulation2','layer':'SIM2_2.1GHz_15M(LTE)_PCI','shows':true },</v>
      </c>
    </row>
    <row r="20">
      <c r="B20" s="3" t="s">
        <v>1194</v>
      </c>
      <c r="C20" s="3" t="s">
        <v>1190</v>
      </c>
      <c r="D20" s="3" t="str">
        <f t="shared" si="4"/>
        <v>SIM2_900MHz_15M(LTE)_RSRP</v>
      </c>
      <c r="E20" s="3" t="s">
        <v>1188</v>
      </c>
      <c r="G20" s="10" t="str">
        <f t="shared" si="5"/>
        <v>{'group':'Simulation2','layer':'SIM2_900MHz_15M(LTE)_RSRP','shows':true },</v>
      </c>
    </row>
    <row r="21">
      <c r="A21" s="3"/>
      <c r="B21" s="3" t="s">
        <v>1194</v>
      </c>
      <c r="C21" s="3" t="s">
        <v>1191</v>
      </c>
      <c r="D21" s="3" t="str">
        <f t="shared" si="4"/>
        <v>SIM2_900MHz_15M(LTE)_PCI</v>
      </c>
      <c r="E21" s="3" t="s">
        <v>1188</v>
      </c>
      <c r="G21" s="10" t="str">
        <f t="shared" si="5"/>
        <v>{'group':'Simulation2','layer':'SIM2_900MHz_15M(LTE)_PCI','shows':true },</v>
      </c>
    </row>
    <row r="22">
      <c r="A22" s="3"/>
      <c r="B22" s="3"/>
      <c r="C22" s="3" t="s">
        <v>1192</v>
      </c>
      <c r="D22" s="3" t="s">
        <v>1192</v>
      </c>
      <c r="E22" s="3" t="s">
        <v>1192</v>
      </c>
    </row>
    <row r="23">
      <c r="A23" s="3" t="s">
        <v>150</v>
      </c>
      <c r="B23" s="3" t="s">
        <v>1195</v>
      </c>
      <c r="C23" s="3" t="s">
        <v>289</v>
      </c>
      <c r="F23" s="3" t="s">
        <v>1196</v>
      </c>
    </row>
    <row r="24">
      <c r="B24" s="3" t="s">
        <v>1195</v>
      </c>
      <c r="C24" s="3" t="s">
        <v>1197</v>
      </c>
      <c r="D24" s="3" t="s">
        <v>1198</v>
      </c>
      <c r="E24" s="198" t="s">
        <v>1188</v>
      </c>
      <c r="F24" s="3" t="s">
        <v>1199</v>
      </c>
      <c r="G24" s="10" t="str">
        <f t="shared" ref="G24:G31" si="6">"{'group':'"&amp;B24&amp;"'"&amp;","&amp;"'layer':'"&amp;D24&amp;"','shows':true },"</f>
        <v>{'group':'Measurement','layer':'MEA_2.1GHz_LTE_RSRP','shows':true },</v>
      </c>
    </row>
    <row r="25">
      <c r="B25" s="3" t="s">
        <v>1195</v>
      </c>
      <c r="C25" s="3" t="s">
        <v>1200</v>
      </c>
      <c r="D25" s="3" t="s">
        <v>1201</v>
      </c>
      <c r="E25" s="3" t="s">
        <v>1188</v>
      </c>
      <c r="F25" s="3" t="s">
        <v>1202</v>
      </c>
      <c r="G25" s="10" t="str">
        <f t="shared" si="6"/>
        <v>{'group':'Measurement','layer':'MEA_2.1GHz_LTE_RSRQ','shows':true },</v>
      </c>
    </row>
    <row r="26">
      <c r="B26" s="3" t="s">
        <v>1195</v>
      </c>
      <c r="C26" s="3" t="s">
        <v>1203</v>
      </c>
      <c r="D26" s="3" t="s">
        <v>1204</v>
      </c>
      <c r="E26" s="3" t="s">
        <v>1188</v>
      </c>
      <c r="F26" s="3" t="s">
        <v>1205</v>
      </c>
      <c r="G26" s="10" t="str">
        <f t="shared" si="6"/>
        <v>{'group':'Measurement','layer':'MEA_2.1GHz_LTE_SINR','shows':true },</v>
      </c>
    </row>
    <row r="27">
      <c r="B27" s="3" t="s">
        <v>1195</v>
      </c>
      <c r="C27" s="3" t="s">
        <v>1206</v>
      </c>
      <c r="D27" s="3" t="s">
        <v>1198</v>
      </c>
      <c r="E27" s="3" t="s">
        <v>1188</v>
      </c>
      <c r="F27" s="3" t="s">
        <v>1207</v>
      </c>
      <c r="G27" s="10" t="str">
        <f t="shared" si="6"/>
        <v>{'group':'Measurement','layer':'MEA_2.1GHz_LTE_RSRP','shows':true },</v>
      </c>
    </row>
    <row r="28">
      <c r="A28" s="3"/>
      <c r="B28" s="3" t="s">
        <v>1195</v>
      </c>
      <c r="C28" s="3" t="s">
        <v>1208</v>
      </c>
      <c r="D28" s="3" t="s">
        <v>1198</v>
      </c>
      <c r="E28" s="3" t="s">
        <v>1188</v>
      </c>
      <c r="F28" s="3" t="s">
        <v>1199</v>
      </c>
      <c r="G28" s="10" t="str">
        <f t="shared" si="6"/>
        <v>{'group':'Measurement','layer':'MEA_2.1GHz_LTE_RSRP','shows':true },</v>
      </c>
    </row>
    <row r="29">
      <c r="A29" s="3"/>
      <c r="B29" s="3" t="s">
        <v>1195</v>
      </c>
      <c r="C29" s="3" t="s">
        <v>1209</v>
      </c>
      <c r="D29" s="3" t="s">
        <v>1198</v>
      </c>
      <c r="E29" s="3" t="s">
        <v>1188</v>
      </c>
      <c r="F29" s="3" t="s">
        <v>1202</v>
      </c>
      <c r="G29" s="10" t="str">
        <f t="shared" si="6"/>
        <v>{'group':'Measurement','layer':'MEA_2.1GHz_LTE_RSRP','shows':true },</v>
      </c>
    </row>
    <row r="30">
      <c r="A30" s="3"/>
      <c r="B30" s="3" t="s">
        <v>1195</v>
      </c>
      <c r="C30" s="3" t="s">
        <v>1210</v>
      </c>
      <c r="D30" s="3" t="s">
        <v>1198</v>
      </c>
      <c r="E30" s="3" t="s">
        <v>1188</v>
      </c>
      <c r="F30" s="3" t="s">
        <v>1205</v>
      </c>
      <c r="G30" s="10" t="str">
        <f t="shared" si="6"/>
        <v>{'group':'Measurement','layer':'MEA_2.1GHz_LTE_RSRP','shows':true },</v>
      </c>
    </row>
    <row r="31">
      <c r="A31" s="3"/>
      <c r="B31" s="3" t="s">
        <v>1195</v>
      </c>
      <c r="C31" s="3" t="s">
        <v>1211</v>
      </c>
      <c r="D31" s="3" t="s">
        <v>1198</v>
      </c>
      <c r="E31" s="3" t="s">
        <v>1188</v>
      </c>
      <c r="F31" s="3" t="s">
        <v>1207</v>
      </c>
      <c r="G31" s="10" t="str">
        <f t="shared" si="6"/>
        <v>{'group':'Measurement','layer':'MEA_2.1GHz_LTE_RSRP','shows':true },</v>
      </c>
    </row>
    <row r="32">
      <c r="A32" s="3"/>
      <c r="B32" s="3"/>
      <c r="C32" s="3" t="s">
        <v>1192</v>
      </c>
      <c r="D32" s="3" t="s">
        <v>1192</v>
      </c>
      <c r="E32" s="3" t="s">
        <v>1192</v>
      </c>
      <c r="F32" s="3"/>
      <c r="G32" s="3"/>
    </row>
    <row r="33">
      <c r="A33" s="3" t="s">
        <v>664</v>
      </c>
      <c r="B33" s="3" t="s">
        <v>1212</v>
      </c>
      <c r="C33" s="3" t="s">
        <v>289</v>
      </c>
      <c r="F33" s="3" t="s">
        <v>1213</v>
      </c>
      <c r="G33" s="3"/>
    </row>
    <row r="34">
      <c r="B34" s="3" t="s">
        <v>1212</v>
      </c>
      <c r="C34" s="3" t="s">
        <v>1214</v>
      </c>
      <c r="D34" s="3" t="s">
        <v>1215</v>
      </c>
      <c r="E34" s="3" t="s">
        <v>1162</v>
      </c>
      <c r="F34" s="3" t="s">
        <v>1216</v>
      </c>
      <c r="G34" s="10" t="str">
        <f t="shared" ref="G34:G35" si="7">"{'group':'"&amp;B34&amp;"'"&amp;","&amp;"'layer':'"&amp;D34&amp;"','shows':true },"</f>
        <v>{'group':'Legend','layer':'SimLegend','shows':true },</v>
      </c>
    </row>
    <row r="35">
      <c r="B35" s="3" t="s">
        <v>1212</v>
      </c>
      <c r="C35" s="3" t="s">
        <v>1217</v>
      </c>
      <c r="D35" s="3" t="s">
        <v>1218</v>
      </c>
      <c r="E35" s="3" t="s">
        <v>1162</v>
      </c>
      <c r="F35" s="3" t="s">
        <v>1219</v>
      </c>
      <c r="G35" s="10" t="str">
        <f t="shared" si="7"/>
        <v>{'group':'Legend','layer':'MeaLegend','shows':true },</v>
      </c>
    </row>
    <row r="37">
      <c r="A37" s="3" t="s">
        <v>1220</v>
      </c>
    </row>
    <row r="38">
      <c r="A38" s="3" t="s">
        <v>1221</v>
      </c>
      <c r="F38" s="3" t="s">
        <v>1222</v>
      </c>
    </row>
    <row r="39">
      <c r="B39" s="3" t="s">
        <v>1223</v>
      </c>
      <c r="F39" s="3" t="s">
        <v>1224</v>
      </c>
    </row>
    <row r="40">
      <c r="B40" s="3" t="s">
        <v>1225</v>
      </c>
    </row>
    <row r="41">
      <c r="B41" s="3" t="s">
        <v>1226</v>
      </c>
      <c r="F41" s="3" t="s">
        <v>1227</v>
      </c>
    </row>
    <row r="42">
      <c r="B42" s="3" t="s">
        <v>1228</v>
      </c>
    </row>
    <row r="43">
      <c r="B43" s="3" t="s">
        <v>1229</v>
      </c>
    </row>
    <row r="44">
      <c r="B44" s="3" t="s">
        <v>1230</v>
      </c>
    </row>
    <row r="45">
      <c r="B45" s="3" t="s">
        <v>1231</v>
      </c>
    </row>
    <row r="46">
      <c r="B46" s="3" t="s">
        <v>1232</v>
      </c>
    </row>
    <row r="47">
      <c r="B47" s="3" t="s">
        <v>1233</v>
      </c>
    </row>
    <row r="48">
      <c r="B48" s="3" t="s">
        <v>1234</v>
      </c>
    </row>
    <row r="49">
      <c r="B49" s="3" t="s">
        <v>1235</v>
      </c>
    </row>
    <row r="50">
      <c r="B50" s="3" t="s">
        <v>1236</v>
      </c>
    </row>
    <row r="51">
      <c r="B51" s="3" t="s">
        <v>1237</v>
      </c>
    </row>
    <row r="52">
      <c r="B52" s="3" t="s">
        <v>1238</v>
      </c>
    </row>
    <row r="53">
      <c r="B53" s="3" t="s">
        <v>1239</v>
      </c>
    </row>
    <row r="54">
      <c r="B54" s="3" t="s">
        <v>1240</v>
      </c>
    </row>
    <row r="55">
      <c r="B55" s="3" t="s">
        <v>1241</v>
      </c>
    </row>
    <row r="56">
      <c r="B56" s="3" t="s">
        <v>1241</v>
      </c>
    </row>
    <row r="57">
      <c r="B57" s="3" t="s">
        <v>1241</v>
      </c>
    </row>
    <row r="58">
      <c r="B58" s="3" t="s">
        <v>1241</v>
      </c>
    </row>
    <row r="59">
      <c r="B59" s="3" t="s">
        <v>1241</v>
      </c>
    </row>
    <row r="60">
      <c r="B60" s="3" t="s">
        <v>1241</v>
      </c>
    </row>
    <row r="61">
      <c r="B61" s="3" t="s">
        <v>1241</v>
      </c>
    </row>
    <row r="62">
      <c r="B62" s="3" t="s">
        <v>1241</v>
      </c>
    </row>
    <row r="63">
      <c r="B63" s="3" t="s">
        <v>1242</v>
      </c>
    </row>
    <row r="64">
      <c r="B64" s="3" t="s">
        <v>1243</v>
      </c>
    </row>
    <row r="65">
      <c r="A65" s="3" t="s">
        <v>1244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43"/>
    <col customWidth="1" min="2" max="2" width="16.43"/>
  </cols>
  <sheetData>
    <row r="1">
      <c r="A1" s="199"/>
      <c r="B1" s="200"/>
      <c r="C1" s="200"/>
      <c r="D1" s="200"/>
      <c r="E1" s="200"/>
      <c r="F1" s="200"/>
      <c r="G1" s="201"/>
      <c r="H1" s="202" t="s">
        <v>389</v>
      </c>
      <c r="I1" s="203"/>
      <c r="J1" s="203"/>
      <c r="K1" s="203"/>
      <c r="L1" s="203"/>
      <c r="M1" s="203"/>
      <c r="N1" s="203"/>
      <c r="O1" s="203"/>
      <c r="P1" s="204"/>
    </row>
    <row r="2">
      <c r="A2" s="199"/>
      <c r="B2" s="200" t="s">
        <v>370</v>
      </c>
      <c r="C2" s="200" t="s">
        <v>373</v>
      </c>
      <c r="D2" s="200" t="s">
        <v>254</v>
      </c>
      <c r="E2" s="200" t="s">
        <v>1245</v>
      </c>
      <c r="F2" s="200" t="s">
        <v>1246</v>
      </c>
      <c r="G2" s="205" t="s">
        <v>388</v>
      </c>
      <c r="H2" s="206" t="s">
        <v>1247</v>
      </c>
      <c r="I2" s="206" t="s">
        <v>1248</v>
      </c>
      <c r="J2" s="206" t="s">
        <v>663</v>
      </c>
      <c r="K2" s="206" t="s">
        <v>40</v>
      </c>
      <c r="L2" s="206" t="s">
        <v>1249</v>
      </c>
      <c r="M2" s="205" t="s">
        <v>1250</v>
      </c>
      <c r="N2" s="206" t="s">
        <v>1251</v>
      </c>
      <c r="O2" s="206" t="s">
        <v>1252</v>
      </c>
      <c r="P2" s="205" t="s">
        <v>1253</v>
      </c>
    </row>
    <row r="3">
      <c r="B3" s="207" t="s">
        <v>1254</v>
      </c>
      <c r="C3" s="207"/>
      <c r="D3" s="208" t="s">
        <v>411</v>
      </c>
      <c r="E3" s="208" t="s">
        <v>1255</v>
      </c>
      <c r="F3" s="208">
        <v>6.0</v>
      </c>
      <c r="G3" s="209">
        <f t="shared" ref="G3:G8" si="1">H3</f>
        <v>16.2</v>
      </c>
      <c r="H3" s="209">
        <v>16.2</v>
      </c>
      <c r="I3" s="209">
        <v>17.5</v>
      </c>
      <c r="J3" s="209">
        <v>17.7</v>
      </c>
      <c r="K3" s="209">
        <v>18.0</v>
      </c>
      <c r="L3" s="209">
        <v>19.5</v>
      </c>
      <c r="M3" s="209">
        <f t="shared" ref="M3:M8" si="2">N3</f>
        <v>22.5</v>
      </c>
      <c r="N3" s="209">
        <v>22.5</v>
      </c>
      <c r="O3" s="209">
        <v>23.7</v>
      </c>
      <c r="P3" s="209">
        <f t="shared" ref="P3:P8" si="3">O3+10</f>
        <v>33.7</v>
      </c>
    </row>
    <row r="4">
      <c r="B4" s="207" t="s">
        <v>1256</v>
      </c>
      <c r="C4" s="207"/>
      <c r="D4" s="208" t="s">
        <v>760</v>
      </c>
      <c r="E4" s="208" t="s">
        <v>1257</v>
      </c>
      <c r="F4" s="208">
        <v>4.0</v>
      </c>
      <c r="G4" s="209">
        <f t="shared" si="1"/>
        <v>0.3</v>
      </c>
      <c r="H4" s="209">
        <v>0.3</v>
      </c>
      <c r="I4" s="209">
        <v>0.5</v>
      </c>
      <c r="J4" s="209">
        <v>0.5</v>
      </c>
      <c r="K4" s="209">
        <v>0.6</v>
      </c>
      <c r="L4" s="209">
        <v>0.6</v>
      </c>
      <c r="M4" s="209">
        <f t="shared" si="2"/>
        <v>0.7</v>
      </c>
      <c r="N4" s="209">
        <v>0.7</v>
      </c>
      <c r="O4" s="209">
        <v>0.7</v>
      </c>
      <c r="P4" s="209">
        <f t="shared" si="3"/>
        <v>10.7</v>
      </c>
    </row>
    <row r="5">
      <c r="B5" s="207" t="s">
        <v>1258</v>
      </c>
      <c r="C5" s="207"/>
      <c r="D5" s="208" t="s">
        <v>1259</v>
      </c>
      <c r="E5" s="208" t="s">
        <v>1260</v>
      </c>
      <c r="F5" s="208">
        <v>2.0</v>
      </c>
      <c r="G5" s="209">
        <f t="shared" si="1"/>
        <v>5.1</v>
      </c>
      <c r="H5" s="209">
        <v>5.1</v>
      </c>
      <c r="I5" s="209">
        <v>6.5</v>
      </c>
      <c r="J5" s="209">
        <v>6.9</v>
      </c>
      <c r="K5" s="209">
        <v>7.5</v>
      </c>
      <c r="L5" s="209">
        <v>11.6</v>
      </c>
      <c r="M5" s="209">
        <f t="shared" si="2"/>
        <v>19.8</v>
      </c>
      <c r="N5" s="209">
        <v>19.8</v>
      </c>
      <c r="O5" s="209">
        <v>23.0</v>
      </c>
      <c r="P5" s="209">
        <f t="shared" si="3"/>
        <v>33</v>
      </c>
    </row>
    <row r="6">
      <c r="B6" s="207" t="s">
        <v>1261</v>
      </c>
      <c r="C6" s="207"/>
      <c r="D6" s="208" t="s">
        <v>1262</v>
      </c>
      <c r="E6" s="208" t="s">
        <v>1263</v>
      </c>
      <c r="F6" s="208">
        <v>2.0</v>
      </c>
      <c r="G6" s="209">
        <f t="shared" si="1"/>
        <v>2.7</v>
      </c>
      <c r="H6" s="209">
        <v>2.7</v>
      </c>
      <c r="I6" s="209">
        <v>3.9</v>
      </c>
      <c r="J6" s="209">
        <v>4.2</v>
      </c>
      <c r="K6" s="209">
        <v>4.7</v>
      </c>
      <c r="L6" s="209">
        <v>5.3</v>
      </c>
      <c r="M6" s="209">
        <f t="shared" si="2"/>
        <v>6.4</v>
      </c>
      <c r="N6" s="209">
        <v>6.4</v>
      </c>
      <c r="O6" s="209">
        <v>6.8</v>
      </c>
      <c r="P6" s="209">
        <f t="shared" si="3"/>
        <v>16.8</v>
      </c>
    </row>
    <row r="7">
      <c r="B7" s="207" t="s">
        <v>1264</v>
      </c>
      <c r="C7" s="207"/>
      <c r="D7" s="208" t="s">
        <v>411</v>
      </c>
      <c r="E7" s="208" t="s">
        <v>1265</v>
      </c>
      <c r="F7" s="208">
        <v>2.0</v>
      </c>
      <c r="G7" s="209">
        <f t="shared" si="1"/>
        <v>0.6</v>
      </c>
      <c r="H7" s="209">
        <v>0.6</v>
      </c>
      <c r="I7" s="209">
        <v>1.1</v>
      </c>
      <c r="J7" s="209">
        <v>1.2</v>
      </c>
      <c r="K7" s="209">
        <v>1.4</v>
      </c>
      <c r="L7" s="209">
        <v>1.3</v>
      </c>
      <c r="M7" s="209">
        <f t="shared" si="2"/>
        <v>1.2</v>
      </c>
      <c r="N7" s="209">
        <v>1.2</v>
      </c>
      <c r="O7" s="209">
        <v>1.1</v>
      </c>
      <c r="P7" s="209">
        <f t="shared" si="3"/>
        <v>11.1</v>
      </c>
    </row>
    <row r="8">
      <c r="B8" s="207" t="s">
        <v>1266</v>
      </c>
      <c r="C8" s="207"/>
      <c r="D8" s="208" t="s">
        <v>411</v>
      </c>
      <c r="E8" s="208" t="s">
        <v>1255</v>
      </c>
      <c r="F8" s="208">
        <v>2.0</v>
      </c>
      <c r="G8" s="209">
        <f t="shared" si="1"/>
        <v>26.2</v>
      </c>
      <c r="H8" s="209">
        <v>26.2</v>
      </c>
      <c r="I8" s="209">
        <v>31.0</v>
      </c>
      <c r="J8" s="209">
        <v>32.6</v>
      </c>
      <c r="K8" s="209">
        <v>35.0</v>
      </c>
      <c r="L8" s="209">
        <v>38.3</v>
      </c>
      <c r="M8" s="209">
        <f t="shared" si="2"/>
        <v>45</v>
      </c>
      <c r="N8" s="209">
        <v>45.0</v>
      </c>
      <c r="O8" s="209">
        <v>47.7</v>
      </c>
      <c r="P8" s="209">
        <f t="shared" si="3"/>
        <v>57.7</v>
      </c>
    </row>
    <row r="9">
      <c r="A9" s="3"/>
      <c r="B9" s="208" t="s">
        <v>1267</v>
      </c>
      <c r="C9" s="207"/>
      <c r="D9" s="208" t="s">
        <v>411</v>
      </c>
      <c r="E9" s="208" t="s">
        <v>1257</v>
      </c>
      <c r="F9" s="208">
        <v>6.0</v>
      </c>
      <c r="G9" s="210">
        <v>50.0</v>
      </c>
      <c r="H9" s="210">
        <v>50.0</v>
      </c>
      <c r="I9" s="210">
        <v>50.0</v>
      </c>
      <c r="J9" s="210">
        <v>50.0</v>
      </c>
      <c r="K9" s="210">
        <v>50.0</v>
      </c>
      <c r="L9" s="210">
        <v>50.0</v>
      </c>
      <c r="M9" s="210">
        <v>50.0</v>
      </c>
      <c r="N9" s="210">
        <v>50.0</v>
      </c>
      <c r="O9" s="210">
        <v>50.0</v>
      </c>
      <c r="P9" s="210">
        <v>50.0</v>
      </c>
    </row>
    <row r="10">
      <c r="A10" s="3"/>
      <c r="B10" s="208" t="s">
        <v>1268</v>
      </c>
      <c r="C10" s="207"/>
      <c r="D10" s="208" t="s">
        <v>760</v>
      </c>
      <c r="E10" s="208" t="s">
        <v>1260</v>
      </c>
      <c r="F10" s="208">
        <v>4.0</v>
      </c>
      <c r="G10" s="210">
        <v>20.0</v>
      </c>
      <c r="H10" s="210">
        <v>20.0</v>
      </c>
      <c r="I10" s="210">
        <v>20.0</v>
      </c>
      <c r="J10" s="210">
        <v>20.0</v>
      </c>
      <c r="K10" s="210">
        <v>20.0</v>
      </c>
      <c r="L10" s="210">
        <v>20.0</v>
      </c>
      <c r="M10" s="210">
        <v>20.0</v>
      </c>
      <c r="N10" s="210">
        <v>20.0</v>
      </c>
      <c r="O10" s="210">
        <v>20.0</v>
      </c>
      <c r="P10" s="210">
        <v>20.0</v>
      </c>
    </row>
    <row r="11">
      <c r="A11" s="3"/>
      <c r="B11" s="208" t="s">
        <v>1269</v>
      </c>
      <c r="C11" s="207"/>
      <c r="D11" s="208" t="s">
        <v>1259</v>
      </c>
      <c r="E11" s="208" t="s">
        <v>1263</v>
      </c>
      <c r="F11" s="208">
        <v>2.0</v>
      </c>
      <c r="G11" s="210">
        <v>10.0</v>
      </c>
      <c r="H11" s="210">
        <v>10.0</v>
      </c>
      <c r="I11" s="210">
        <v>10.0</v>
      </c>
      <c r="J11" s="210">
        <v>10.0</v>
      </c>
      <c r="K11" s="210">
        <v>10.0</v>
      </c>
      <c r="L11" s="210">
        <v>10.0</v>
      </c>
      <c r="M11" s="210">
        <v>10.0</v>
      </c>
      <c r="N11" s="210">
        <v>10.0</v>
      </c>
      <c r="O11" s="210">
        <v>10.0</v>
      </c>
      <c r="P11" s="210">
        <v>10.0</v>
      </c>
    </row>
    <row r="12">
      <c r="A12" s="3"/>
      <c r="B12" s="208" t="s">
        <v>1270</v>
      </c>
      <c r="C12" s="207"/>
      <c r="D12" s="208" t="s">
        <v>1262</v>
      </c>
      <c r="E12" s="208" t="s">
        <v>1265</v>
      </c>
      <c r="F12" s="208">
        <v>2.0</v>
      </c>
      <c r="G12" s="210">
        <v>6.0</v>
      </c>
      <c r="H12" s="210">
        <v>6.0</v>
      </c>
      <c r="I12" s="210">
        <v>6.0</v>
      </c>
      <c r="J12" s="210">
        <v>6.0</v>
      </c>
      <c r="K12" s="210">
        <v>6.0</v>
      </c>
      <c r="L12" s="210">
        <v>6.0</v>
      </c>
      <c r="M12" s="210">
        <v>6.0</v>
      </c>
      <c r="N12" s="210">
        <v>6.0</v>
      </c>
      <c r="O12" s="210">
        <v>6.0</v>
      </c>
      <c r="P12" s="210">
        <v>6.0</v>
      </c>
    </row>
    <row r="14">
      <c r="B14" s="3" t="s">
        <v>1271</v>
      </c>
    </row>
    <row r="16">
      <c r="A16" s="51"/>
      <c r="B16" s="211" t="s">
        <v>371</v>
      </c>
      <c r="C16" s="212" t="s">
        <v>374</v>
      </c>
      <c r="D16" s="213" t="s">
        <v>255</v>
      </c>
      <c r="E16" s="213" t="s">
        <v>378</v>
      </c>
      <c r="F16" s="213" t="s">
        <v>381</v>
      </c>
      <c r="G16" s="205" t="s">
        <v>388</v>
      </c>
      <c r="H16" s="206" t="s">
        <v>1247</v>
      </c>
      <c r="I16" s="206" t="s">
        <v>1248</v>
      </c>
      <c r="J16" s="206" t="s">
        <v>663</v>
      </c>
      <c r="K16" s="206" t="s">
        <v>40</v>
      </c>
      <c r="L16" s="206" t="s">
        <v>1249</v>
      </c>
      <c r="M16" s="205" t="s">
        <v>1250</v>
      </c>
      <c r="N16" s="206" t="s">
        <v>1251</v>
      </c>
      <c r="O16" s="206" t="s">
        <v>1252</v>
      </c>
      <c r="P16" s="205" t="s">
        <v>1253</v>
      </c>
    </row>
    <row r="17">
      <c r="A17" s="135"/>
      <c r="B17" s="209" t="s">
        <v>1254</v>
      </c>
      <c r="C17" s="209"/>
      <c r="D17" s="209"/>
      <c r="E17" s="209"/>
      <c r="F17" s="209"/>
      <c r="G17" s="209">
        <v>16.2</v>
      </c>
      <c r="H17" s="209">
        <v>16.2</v>
      </c>
      <c r="I17" s="209">
        <v>17.5</v>
      </c>
      <c r="J17" s="209">
        <v>17.7</v>
      </c>
      <c r="K17" s="209">
        <v>18.0</v>
      </c>
      <c r="L17" s="209">
        <v>19.5</v>
      </c>
      <c r="M17" s="209">
        <v>22.5</v>
      </c>
      <c r="N17" s="209">
        <v>22.5</v>
      </c>
      <c r="O17" s="209">
        <v>23.7</v>
      </c>
      <c r="P17" s="209">
        <v>33.7</v>
      </c>
    </row>
    <row r="18">
      <c r="A18" s="135"/>
      <c r="B18" s="209" t="s">
        <v>1256</v>
      </c>
      <c r="C18" s="209"/>
      <c r="D18" s="209"/>
      <c r="E18" s="209"/>
      <c r="F18" s="209"/>
      <c r="G18" s="209">
        <v>0.3</v>
      </c>
      <c r="H18" s="209">
        <v>0.3</v>
      </c>
      <c r="I18" s="209">
        <v>0.5</v>
      </c>
      <c r="J18" s="209">
        <v>0.5</v>
      </c>
      <c r="K18" s="209">
        <v>0.6</v>
      </c>
      <c r="L18" s="209">
        <v>0.6</v>
      </c>
      <c r="M18" s="209">
        <v>0.7</v>
      </c>
      <c r="N18" s="209">
        <v>0.7</v>
      </c>
      <c r="O18" s="209">
        <v>0.7</v>
      </c>
      <c r="P18" s="209">
        <v>10.7</v>
      </c>
    </row>
    <row r="19">
      <c r="A19" s="135"/>
      <c r="B19" s="209" t="s">
        <v>1258</v>
      </c>
      <c r="C19" s="209"/>
      <c r="D19" s="209"/>
      <c r="E19" s="209"/>
      <c r="F19" s="209"/>
      <c r="G19" s="209">
        <v>5.1</v>
      </c>
      <c r="H19" s="209">
        <v>5.1</v>
      </c>
      <c r="I19" s="209">
        <v>6.5</v>
      </c>
      <c r="J19" s="209">
        <v>6.9</v>
      </c>
      <c r="K19" s="209">
        <v>7.5</v>
      </c>
      <c r="L19" s="209">
        <v>11.6</v>
      </c>
      <c r="M19" s="209">
        <v>19.8</v>
      </c>
      <c r="N19" s="209">
        <v>19.8</v>
      </c>
      <c r="O19" s="209">
        <v>23.0</v>
      </c>
      <c r="P19" s="209">
        <v>33.0</v>
      </c>
    </row>
    <row r="20">
      <c r="A20" s="135"/>
      <c r="B20" s="209" t="s">
        <v>1261</v>
      </c>
      <c r="C20" s="209"/>
      <c r="D20" s="209"/>
      <c r="E20" s="209"/>
      <c r="F20" s="209"/>
      <c r="G20" s="209">
        <v>2.7</v>
      </c>
      <c r="H20" s="209">
        <v>2.7</v>
      </c>
      <c r="I20" s="209">
        <v>3.9</v>
      </c>
      <c r="J20" s="209">
        <v>4.2</v>
      </c>
      <c r="K20" s="209">
        <v>4.7</v>
      </c>
      <c r="L20" s="209">
        <v>5.3</v>
      </c>
      <c r="M20" s="209">
        <v>6.4</v>
      </c>
      <c r="N20" s="209">
        <v>6.4</v>
      </c>
      <c r="O20" s="209">
        <v>6.8</v>
      </c>
      <c r="P20" s="209">
        <v>16.8</v>
      </c>
    </row>
    <row r="21">
      <c r="A21" s="135"/>
      <c r="B21" s="209" t="s">
        <v>1264</v>
      </c>
      <c r="C21" s="209"/>
      <c r="D21" s="209"/>
      <c r="E21" s="209"/>
      <c r="F21" s="209"/>
      <c r="G21" s="209">
        <v>0.6</v>
      </c>
      <c r="H21" s="209">
        <v>0.6</v>
      </c>
      <c r="I21" s="209">
        <v>1.1</v>
      </c>
      <c r="J21" s="209">
        <v>1.2</v>
      </c>
      <c r="K21" s="209">
        <v>1.4</v>
      </c>
      <c r="L21" s="209">
        <v>1.3</v>
      </c>
      <c r="M21" s="209">
        <v>1.2</v>
      </c>
      <c r="N21" s="209">
        <v>1.2</v>
      </c>
      <c r="O21" s="209">
        <v>1.1</v>
      </c>
      <c r="P21" s="209">
        <v>11.1</v>
      </c>
    </row>
    <row r="22">
      <c r="A22" s="135"/>
      <c r="B22" s="209" t="s">
        <v>1266</v>
      </c>
      <c r="C22" s="209"/>
      <c r="D22" s="209"/>
      <c r="E22" s="209"/>
      <c r="F22" s="209"/>
      <c r="G22" s="209">
        <v>26.2</v>
      </c>
      <c r="H22" s="209">
        <v>26.2</v>
      </c>
      <c r="I22" s="209">
        <v>31.0</v>
      </c>
      <c r="J22" s="209">
        <v>32.6</v>
      </c>
      <c r="K22" s="209">
        <v>35.0</v>
      </c>
      <c r="L22" s="209">
        <v>38.3</v>
      </c>
      <c r="M22" s="209">
        <v>45.0</v>
      </c>
      <c r="N22" s="209">
        <v>45.0</v>
      </c>
      <c r="O22" s="209">
        <v>47.7</v>
      </c>
      <c r="P22" s="209">
        <v>57.7</v>
      </c>
    </row>
    <row r="23">
      <c r="A23" s="196"/>
      <c r="B23" s="214" t="s">
        <v>1267</v>
      </c>
      <c r="C23" s="209"/>
      <c r="D23" s="209"/>
      <c r="E23" s="209"/>
      <c r="F23" s="209"/>
      <c r="G23" s="214">
        <v>50.0</v>
      </c>
      <c r="H23" s="214">
        <v>50.0</v>
      </c>
      <c r="I23" s="214">
        <v>50.0</v>
      </c>
      <c r="J23" s="214">
        <v>50.0</v>
      </c>
      <c r="K23" s="214">
        <v>50.0</v>
      </c>
      <c r="L23" s="214">
        <v>50.0</v>
      </c>
      <c r="M23" s="214">
        <v>50.0</v>
      </c>
      <c r="N23" s="214">
        <v>50.0</v>
      </c>
      <c r="O23" s="214">
        <v>50.0</v>
      </c>
      <c r="P23" s="214">
        <v>50.0</v>
      </c>
    </row>
    <row r="24">
      <c r="A24" s="196"/>
      <c r="B24" s="214" t="s">
        <v>1268</v>
      </c>
      <c r="C24" s="209"/>
      <c r="D24" s="209"/>
      <c r="E24" s="209"/>
      <c r="F24" s="209"/>
      <c r="G24" s="214">
        <v>20.0</v>
      </c>
      <c r="H24" s="214">
        <v>20.0</v>
      </c>
      <c r="I24" s="214">
        <v>20.0</v>
      </c>
      <c r="J24" s="214">
        <v>20.0</v>
      </c>
      <c r="K24" s="214">
        <v>20.0</v>
      </c>
      <c r="L24" s="214">
        <v>20.0</v>
      </c>
      <c r="M24" s="214">
        <v>20.0</v>
      </c>
      <c r="N24" s="214">
        <v>20.0</v>
      </c>
      <c r="O24" s="214">
        <v>20.0</v>
      </c>
      <c r="P24" s="214">
        <v>20.0</v>
      </c>
    </row>
    <row r="25">
      <c r="A25" s="196"/>
      <c r="B25" s="214" t="s">
        <v>1269</v>
      </c>
      <c r="C25" s="209"/>
      <c r="D25" s="209"/>
      <c r="E25" s="209"/>
      <c r="F25" s="209"/>
      <c r="G25" s="214">
        <v>10.0</v>
      </c>
      <c r="H25" s="214">
        <v>10.0</v>
      </c>
      <c r="I25" s="214">
        <v>10.0</v>
      </c>
      <c r="J25" s="214">
        <v>10.0</v>
      </c>
      <c r="K25" s="214">
        <v>10.0</v>
      </c>
      <c r="L25" s="214">
        <v>10.0</v>
      </c>
      <c r="M25" s="214">
        <v>10.0</v>
      </c>
      <c r="N25" s="214">
        <v>10.0</v>
      </c>
      <c r="O25" s="214">
        <v>10.0</v>
      </c>
      <c r="P25" s="214">
        <v>10.0</v>
      </c>
    </row>
    <row r="26">
      <c r="A26" s="196"/>
      <c r="B26" s="214" t="s">
        <v>1270</v>
      </c>
      <c r="C26" s="209"/>
      <c r="D26" s="209"/>
      <c r="E26" s="209"/>
      <c r="F26" s="209"/>
      <c r="G26" s="214">
        <v>6.0</v>
      </c>
      <c r="H26" s="214">
        <v>6.0</v>
      </c>
      <c r="I26" s="214">
        <v>6.0</v>
      </c>
      <c r="J26" s="214">
        <v>6.0</v>
      </c>
      <c r="K26" s="214">
        <v>6.0</v>
      </c>
      <c r="L26" s="214">
        <v>6.0</v>
      </c>
      <c r="M26" s="214">
        <v>6.0</v>
      </c>
      <c r="N26" s="214">
        <v>6.0</v>
      </c>
      <c r="O26" s="214">
        <v>6.0</v>
      </c>
      <c r="P26" s="214">
        <v>6.0</v>
      </c>
    </row>
    <row r="29">
      <c r="B29" s="211" t="s">
        <v>371</v>
      </c>
      <c r="C29" s="212" t="s">
        <v>374</v>
      </c>
      <c r="D29" s="213" t="s">
        <v>255</v>
      </c>
      <c r="E29" s="213" t="s">
        <v>378</v>
      </c>
      <c r="F29" s="213" t="s">
        <v>381</v>
      </c>
      <c r="G29" s="205" t="s">
        <v>388</v>
      </c>
      <c r="H29" s="206" t="s">
        <v>1247</v>
      </c>
      <c r="I29" s="206" t="s">
        <v>1248</v>
      </c>
      <c r="J29" s="206" t="s">
        <v>663</v>
      </c>
      <c r="K29" s="206" t="s">
        <v>40</v>
      </c>
      <c r="L29" s="206" t="s">
        <v>1249</v>
      </c>
      <c r="M29" s="205" t="s">
        <v>1250</v>
      </c>
      <c r="N29" s="206" t="s">
        <v>1251</v>
      </c>
      <c r="O29" s="206" t="s">
        <v>1252</v>
      </c>
      <c r="P29" s="205" t="s">
        <v>1253</v>
      </c>
    </row>
    <row r="30">
      <c r="B30" s="10" t="str">
        <f t="shared" ref="B30:B39" si="5">""""&amp;B17&amp;""""</f>
        <v>"コンクリート"</v>
      </c>
      <c r="C30" s="3" t="s">
        <v>696</v>
      </c>
      <c r="D30" s="3" t="s">
        <v>1272</v>
      </c>
      <c r="E30" s="215" t="s">
        <v>1273</v>
      </c>
      <c r="F30" s="3">
        <v>30.0</v>
      </c>
      <c r="G30" s="10">
        <f t="shared" ref="G30:P30" si="4">G17</f>
        <v>16.2</v>
      </c>
      <c r="H30" s="10">
        <f t="shared" si="4"/>
        <v>16.2</v>
      </c>
      <c r="I30" s="10">
        <f t="shared" si="4"/>
        <v>17.5</v>
      </c>
      <c r="J30" s="10">
        <f t="shared" si="4"/>
        <v>17.7</v>
      </c>
      <c r="K30" s="10">
        <f t="shared" si="4"/>
        <v>18</v>
      </c>
      <c r="L30" s="10">
        <f t="shared" si="4"/>
        <v>19.5</v>
      </c>
      <c r="M30" s="10">
        <f t="shared" si="4"/>
        <v>22.5</v>
      </c>
      <c r="N30" s="10">
        <f t="shared" si="4"/>
        <v>22.5</v>
      </c>
      <c r="O30" s="10">
        <f t="shared" si="4"/>
        <v>23.7</v>
      </c>
      <c r="P30" s="10">
        <f t="shared" si="4"/>
        <v>33.7</v>
      </c>
    </row>
    <row r="31">
      <c r="B31" s="10" t="str">
        <f t="shared" si="5"/>
        <v>"プラスターボード"</v>
      </c>
      <c r="C31" s="3" t="s">
        <v>696</v>
      </c>
      <c r="D31" s="3" t="s">
        <v>1274</v>
      </c>
      <c r="E31" s="215" t="s">
        <v>1275</v>
      </c>
      <c r="F31" s="3">
        <v>5.0</v>
      </c>
      <c r="G31" s="10">
        <f t="shared" ref="G31:P31" si="6">G18</f>
        <v>0.3</v>
      </c>
      <c r="H31" s="10">
        <f t="shared" si="6"/>
        <v>0.3</v>
      </c>
      <c r="I31" s="10">
        <f t="shared" si="6"/>
        <v>0.5</v>
      </c>
      <c r="J31" s="10">
        <f t="shared" si="6"/>
        <v>0.5</v>
      </c>
      <c r="K31" s="10">
        <f t="shared" si="6"/>
        <v>0.6</v>
      </c>
      <c r="L31" s="10">
        <f t="shared" si="6"/>
        <v>0.6</v>
      </c>
      <c r="M31" s="10">
        <f t="shared" si="6"/>
        <v>0.7</v>
      </c>
      <c r="N31" s="10">
        <f t="shared" si="6"/>
        <v>0.7</v>
      </c>
      <c r="O31" s="10">
        <f t="shared" si="6"/>
        <v>0.7</v>
      </c>
      <c r="P31" s="10">
        <f t="shared" si="6"/>
        <v>10.7</v>
      </c>
    </row>
    <row r="32">
      <c r="B32" s="10" t="str">
        <f t="shared" si="5"/>
        <v>"れんが"</v>
      </c>
      <c r="C32" s="3" t="s">
        <v>696</v>
      </c>
      <c r="D32" s="3" t="s">
        <v>1276</v>
      </c>
      <c r="E32" s="215" t="s">
        <v>379</v>
      </c>
      <c r="F32" s="3">
        <v>5.0</v>
      </c>
      <c r="G32" s="10">
        <f t="shared" ref="G32:P32" si="7">G19</f>
        <v>5.1</v>
      </c>
      <c r="H32" s="10">
        <f t="shared" si="7"/>
        <v>5.1</v>
      </c>
      <c r="I32" s="10">
        <f t="shared" si="7"/>
        <v>6.5</v>
      </c>
      <c r="J32" s="10">
        <f t="shared" si="7"/>
        <v>6.9</v>
      </c>
      <c r="K32" s="10">
        <f t="shared" si="7"/>
        <v>7.5</v>
      </c>
      <c r="L32" s="10">
        <f t="shared" si="7"/>
        <v>11.6</v>
      </c>
      <c r="M32" s="10">
        <f t="shared" si="7"/>
        <v>19.8</v>
      </c>
      <c r="N32" s="10">
        <f t="shared" si="7"/>
        <v>19.8</v>
      </c>
      <c r="O32" s="10">
        <f t="shared" si="7"/>
        <v>23</v>
      </c>
      <c r="P32" s="10">
        <f t="shared" si="7"/>
        <v>33</v>
      </c>
    </row>
    <row r="33">
      <c r="B33" s="10" t="str">
        <f t="shared" si="5"/>
        <v>"木材"</v>
      </c>
      <c r="C33" s="3" t="s">
        <v>696</v>
      </c>
      <c r="D33" s="3" t="s">
        <v>1277</v>
      </c>
      <c r="E33" s="215" t="s">
        <v>1278</v>
      </c>
      <c r="F33" s="3">
        <v>5.0</v>
      </c>
      <c r="G33" s="10">
        <f t="shared" ref="G33:P33" si="8">G20</f>
        <v>2.7</v>
      </c>
      <c r="H33" s="10">
        <f t="shared" si="8"/>
        <v>2.7</v>
      </c>
      <c r="I33" s="10">
        <f t="shared" si="8"/>
        <v>3.9</v>
      </c>
      <c r="J33" s="10">
        <f t="shared" si="8"/>
        <v>4.2</v>
      </c>
      <c r="K33" s="10">
        <f t="shared" si="8"/>
        <v>4.7</v>
      </c>
      <c r="L33" s="10">
        <f t="shared" si="8"/>
        <v>5.3</v>
      </c>
      <c r="M33" s="10">
        <f t="shared" si="8"/>
        <v>6.4</v>
      </c>
      <c r="N33" s="10">
        <f t="shared" si="8"/>
        <v>6.4</v>
      </c>
      <c r="O33" s="10">
        <f t="shared" si="8"/>
        <v>6.8</v>
      </c>
      <c r="P33" s="10">
        <f t="shared" si="8"/>
        <v>16.8</v>
      </c>
    </row>
    <row r="34">
      <c r="B34" s="10" t="str">
        <f t="shared" si="5"/>
        <v>"窓ガラス"</v>
      </c>
      <c r="C34" s="3" t="s">
        <v>696</v>
      </c>
      <c r="D34" s="3" t="s">
        <v>1279</v>
      </c>
      <c r="E34" s="215" t="s">
        <v>1280</v>
      </c>
      <c r="F34" s="3">
        <v>5.0</v>
      </c>
      <c r="G34" s="10">
        <f t="shared" ref="G34:P34" si="9">G21</f>
        <v>0.6</v>
      </c>
      <c r="H34" s="10">
        <f t="shared" si="9"/>
        <v>0.6</v>
      </c>
      <c r="I34" s="10">
        <f t="shared" si="9"/>
        <v>1.1</v>
      </c>
      <c r="J34" s="10">
        <f t="shared" si="9"/>
        <v>1.2</v>
      </c>
      <c r="K34" s="10">
        <f t="shared" si="9"/>
        <v>1.4</v>
      </c>
      <c r="L34" s="10">
        <f t="shared" si="9"/>
        <v>1.3</v>
      </c>
      <c r="M34" s="10">
        <f t="shared" si="9"/>
        <v>1.2</v>
      </c>
      <c r="N34" s="10">
        <f t="shared" si="9"/>
        <v>1.2</v>
      </c>
      <c r="O34" s="10">
        <f t="shared" si="9"/>
        <v>1.1</v>
      </c>
      <c r="P34" s="10">
        <f t="shared" si="9"/>
        <v>11.1</v>
      </c>
    </row>
    <row r="35">
      <c r="B35" s="10" t="str">
        <f t="shared" si="5"/>
        <v>"金属"</v>
      </c>
      <c r="C35" s="3" t="s">
        <v>696</v>
      </c>
      <c r="D35" s="3" t="s">
        <v>1281</v>
      </c>
      <c r="E35" s="215" t="s">
        <v>1273</v>
      </c>
      <c r="F35" s="3">
        <v>5.0</v>
      </c>
      <c r="G35" s="10">
        <f t="shared" ref="G35:P35" si="10">G22</f>
        <v>26.2</v>
      </c>
      <c r="H35" s="10">
        <f t="shared" si="10"/>
        <v>26.2</v>
      </c>
      <c r="I35" s="10">
        <f t="shared" si="10"/>
        <v>31</v>
      </c>
      <c r="J35" s="10">
        <f t="shared" si="10"/>
        <v>32.6</v>
      </c>
      <c r="K35" s="10">
        <f t="shared" si="10"/>
        <v>35</v>
      </c>
      <c r="L35" s="10">
        <f t="shared" si="10"/>
        <v>38.3</v>
      </c>
      <c r="M35" s="10">
        <f t="shared" si="10"/>
        <v>45</v>
      </c>
      <c r="N35" s="10">
        <f t="shared" si="10"/>
        <v>45</v>
      </c>
      <c r="O35" s="10">
        <f t="shared" si="10"/>
        <v>47.7</v>
      </c>
      <c r="P35" s="10">
        <f t="shared" si="10"/>
        <v>57.7</v>
      </c>
    </row>
    <row r="36">
      <c r="B36" s="10" t="str">
        <f t="shared" si="5"/>
        <v>"外壁(50dB)"</v>
      </c>
      <c r="C36" s="3" t="s">
        <v>696</v>
      </c>
      <c r="D36" s="3" t="s">
        <v>1272</v>
      </c>
      <c r="E36" s="215" t="s">
        <v>1275</v>
      </c>
      <c r="F36" s="3">
        <v>5.0</v>
      </c>
      <c r="G36" s="10">
        <f t="shared" ref="G36:P36" si="11">G23</f>
        <v>50</v>
      </c>
      <c r="H36" s="10">
        <f t="shared" si="11"/>
        <v>50</v>
      </c>
      <c r="I36" s="10">
        <f t="shared" si="11"/>
        <v>50</v>
      </c>
      <c r="J36" s="10">
        <f t="shared" si="11"/>
        <v>50</v>
      </c>
      <c r="K36" s="10">
        <f t="shared" si="11"/>
        <v>50</v>
      </c>
      <c r="L36" s="10">
        <f t="shared" si="11"/>
        <v>50</v>
      </c>
      <c r="M36" s="10">
        <f t="shared" si="11"/>
        <v>50</v>
      </c>
      <c r="N36" s="10">
        <f t="shared" si="11"/>
        <v>50</v>
      </c>
      <c r="O36" s="10">
        <f t="shared" si="11"/>
        <v>50</v>
      </c>
      <c r="P36" s="10">
        <f t="shared" si="11"/>
        <v>50</v>
      </c>
    </row>
    <row r="37">
      <c r="B37" s="10" t="str">
        <f t="shared" si="5"/>
        <v>"コンクリート(20dB)"</v>
      </c>
      <c r="C37" s="3" t="s">
        <v>696</v>
      </c>
      <c r="D37" s="3" t="s">
        <v>1274</v>
      </c>
      <c r="E37" s="215" t="s">
        <v>379</v>
      </c>
      <c r="F37" s="3">
        <v>5.0</v>
      </c>
      <c r="G37" s="10">
        <f t="shared" ref="G37:P37" si="12">G24</f>
        <v>20</v>
      </c>
      <c r="H37" s="10">
        <f t="shared" si="12"/>
        <v>20</v>
      </c>
      <c r="I37" s="10">
        <f t="shared" si="12"/>
        <v>20</v>
      </c>
      <c r="J37" s="10">
        <f t="shared" si="12"/>
        <v>20</v>
      </c>
      <c r="K37" s="10">
        <f t="shared" si="12"/>
        <v>20</v>
      </c>
      <c r="L37" s="10">
        <f t="shared" si="12"/>
        <v>20</v>
      </c>
      <c r="M37" s="10">
        <f t="shared" si="12"/>
        <v>20</v>
      </c>
      <c r="N37" s="10">
        <f t="shared" si="12"/>
        <v>20</v>
      </c>
      <c r="O37" s="10">
        <f t="shared" si="12"/>
        <v>20</v>
      </c>
      <c r="P37" s="10">
        <f t="shared" si="12"/>
        <v>20</v>
      </c>
    </row>
    <row r="38">
      <c r="B38" s="10" t="str">
        <f t="shared" si="5"/>
        <v>"ハードパーティション(10dB)"</v>
      </c>
      <c r="C38" s="3" t="s">
        <v>696</v>
      </c>
      <c r="D38" s="3" t="s">
        <v>1276</v>
      </c>
      <c r="E38" s="215" t="s">
        <v>1278</v>
      </c>
      <c r="F38" s="3">
        <v>5.0</v>
      </c>
      <c r="G38" s="10">
        <f t="shared" ref="G38:P38" si="13">G25</f>
        <v>10</v>
      </c>
      <c r="H38" s="10">
        <f t="shared" si="13"/>
        <v>10</v>
      </c>
      <c r="I38" s="10">
        <f t="shared" si="13"/>
        <v>10</v>
      </c>
      <c r="J38" s="10">
        <f t="shared" si="13"/>
        <v>10</v>
      </c>
      <c r="K38" s="10">
        <f t="shared" si="13"/>
        <v>10</v>
      </c>
      <c r="L38" s="10">
        <f t="shared" si="13"/>
        <v>10</v>
      </c>
      <c r="M38" s="10">
        <f t="shared" si="13"/>
        <v>10</v>
      </c>
      <c r="N38" s="10">
        <f t="shared" si="13"/>
        <v>10</v>
      </c>
      <c r="O38" s="10">
        <f t="shared" si="13"/>
        <v>10</v>
      </c>
      <c r="P38" s="10">
        <f t="shared" si="13"/>
        <v>10</v>
      </c>
    </row>
    <row r="39">
      <c r="B39" s="10" t="str">
        <f t="shared" si="5"/>
        <v>"ソフトパーティション(6dB)"</v>
      </c>
      <c r="C39" s="3" t="s">
        <v>696</v>
      </c>
      <c r="D39" s="3" t="s">
        <v>1277</v>
      </c>
      <c r="E39" s="215" t="s">
        <v>1280</v>
      </c>
      <c r="F39" s="3">
        <v>5.0</v>
      </c>
      <c r="G39" s="10">
        <f t="shared" ref="G39:P39" si="14">G26</f>
        <v>6</v>
      </c>
      <c r="H39" s="10">
        <f t="shared" si="14"/>
        <v>6</v>
      </c>
      <c r="I39" s="10">
        <f t="shared" si="14"/>
        <v>6</v>
      </c>
      <c r="J39" s="10">
        <f t="shared" si="14"/>
        <v>6</v>
      </c>
      <c r="K39" s="10">
        <f t="shared" si="14"/>
        <v>6</v>
      </c>
      <c r="L39" s="10">
        <f t="shared" si="14"/>
        <v>6</v>
      </c>
      <c r="M39" s="10">
        <f t="shared" si="14"/>
        <v>6</v>
      </c>
      <c r="N39" s="10">
        <f t="shared" si="14"/>
        <v>6</v>
      </c>
      <c r="O39" s="10">
        <f t="shared" si="14"/>
        <v>6</v>
      </c>
      <c r="P39" s="10">
        <f t="shared" si="14"/>
        <v>6</v>
      </c>
    </row>
    <row r="40">
      <c r="B40" s="3" t="s">
        <v>1282</v>
      </c>
      <c r="C40" s="3" t="s">
        <v>696</v>
      </c>
      <c r="D40" s="3" t="s">
        <v>1279</v>
      </c>
      <c r="E40" s="215" t="s">
        <v>1273</v>
      </c>
      <c r="F40" s="3">
        <v>5.0</v>
      </c>
      <c r="G40" s="3">
        <v>3.0</v>
      </c>
      <c r="H40" s="3">
        <f t="shared" ref="H40:P40" si="15">G40+1</f>
        <v>4</v>
      </c>
      <c r="I40" s="3">
        <f t="shared" si="15"/>
        <v>5</v>
      </c>
      <c r="J40" s="3">
        <f t="shared" si="15"/>
        <v>6</v>
      </c>
      <c r="K40" s="3">
        <f t="shared" si="15"/>
        <v>7</v>
      </c>
      <c r="L40" s="3">
        <f t="shared" si="15"/>
        <v>8</v>
      </c>
      <c r="M40" s="3">
        <f t="shared" si="15"/>
        <v>9</v>
      </c>
      <c r="N40" s="3">
        <f t="shared" si="15"/>
        <v>10</v>
      </c>
      <c r="O40" s="3">
        <f t="shared" si="15"/>
        <v>11</v>
      </c>
      <c r="P40" s="3">
        <f t="shared" si="15"/>
        <v>12</v>
      </c>
    </row>
    <row r="41">
      <c r="B41" s="3" t="s">
        <v>1283</v>
      </c>
      <c r="C41" s="3" t="s">
        <v>696</v>
      </c>
      <c r="D41" s="3" t="s">
        <v>1281</v>
      </c>
      <c r="E41" s="215" t="s">
        <v>1275</v>
      </c>
      <c r="F41" s="3">
        <v>10.0</v>
      </c>
      <c r="G41" s="3">
        <v>3.0</v>
      </c>
      <c r="H41" s="3">
        <f t="shared" ref="H41:P41" si="16">G41+1</f>
        <v>4</v>
      </c>
      <c r="I41" s="3">
        <f t="shared" si="16"/>
        <v>5</v>
      </c>
      <c r="J41" s="3">
        <f t="shared" si="16"/>
        <v>6</v>
      </c>
      <c r="K41" s="3">
        <f t="shared" si="16"/>
        <v>7</v>
      </c>
      <c r="L41" s="3">
        <f t="shared" si="16"/>
        <v>8</v>
      </c>
      <c r="M41" s="3">
        <f t="shared" si="16"/>
        <v>9</v>
      </c>
      <c r="N41" s="3">
        <f t="shared" si="16"/>
        <v>10</v>
      </c>
      <c r="O41" s="3">
        <f t="shared" si="16"/>
        <v>11</v>
      </c>
      <c r="P41" s="3">
        <f t="shared" si="16"/>
        <v>12</v>
      </c>
    </row>
    <row r="42">
      <c r="B42" s="3" t="s">
        <v>372</v>
      </c>
      <c r="C42" s="3" t="s">
        <v>696</v>
      </c>
      <c r="D42" s="3" t="s">
        <v>1272</v>
      </c>
      <c r="E42" s="215" t="s">
        <v>379</v>
      </c>
      <c r="F42" s="3">
        <v>15.0</v>
      </c>
      <c r="G42" s="3">
        <v>3.0</v>
      </c>
      <c r="H42" s="3">
        <f t="shared" ref="H42:P42" si="17">G42+1</f>
        <v>4</v>
      </c>
      <c r="I42" s="3">
        <f t="shared" si="17"/>
        <v>5</v>
      </c>
      <c r="J42" s="3">
        <f t="shared" si="17"/>
        <v>6</v>
      </c>
      <c r="K42" s="3">
        <f t="shared" si="17"/>
        <v>7</v>
      </c>
      <c r="L42" s="3">
        <f t="shared" si="17"/>
        <v>8</v>
      </c>
      <c r="M42" s="3">
        <f t="shared" si="17"/>
        <v>9</v>
      </c>
      <c r="N42" s="3">
        <f t="shared" si="17"/>
        <v>10</v>
      </c>
      <c r="O42" s="3">
        <f t="shared" si="17"/>
        <v>11</v>
      </c>
      <c r="P42" s="3">
        <f t="shared" si="17"/>
        <v>12</v>
      </c>
    </row>
  </sheetData>
  <mergeCells count="1">
    <mergeCell ref="H1:P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43"/>
    <col customWidth="1" min="2" max="2" width="27.0"/>
    <col customWidth="1" min="3" max="3" width="19.57"/>
    <col customWidth="1" min="4" max="4" width="20.57"/>
    <col customWidth="1" min="5" max="5" width="37.29"/>
    <col customWidth="1" min="6" max="6" width="22.43"/>
    <col customWidth="1" min="7" max="7" width="29.71"/>
  </cols>
  <sheetData>
    <row r="1">
      <c r="B1" s="3" t="s">
        <v>1284</v>
      </c>
      <c r="D1" s="3" t="s">
        <v>1285</v>
      </c>
      <c r="E1" s="3" t="s">
        <v>1286</v>
      </c>
      <c r="F1" s="3" t="s">
        <v>1287</v>
      </c>
    </row>
    <row r="2">
      <c r="B2" s="3" t="s">
        <v>48</v>
      </c>
      <c r="C2" s="10" t="s">
        <v>1288</v>
      </c>
    </row>
    <row r="3">
      <c r="B3" s="3" t="s">
        <v>51</v>
      </c>
      <c r="C3" s="10" t="s">
        <v>1289</v>
      </c>
    </row>
    <row r="4">
      <c r="B4" s="3" t="s">
        <v>54</v>
      </c>
      <c r="C4" s="10" t="s">
        <v>1290</v>
      </c>
    </row>
    <row r="5">
      <c r="B5" s="3" t="s">
        <v>57</v>
      </c>
      <c r="C5" s="10" t="s">
        <v>1291</v>
      </c>
    </row>
    <row r="6">
      <c r="B6" s="10" t="s">
        <v>60</v>
      </c>
      <c r="C6" s="10" t="s">
        <v>1292</v>
      </c>
      <c r="D6" s="3" t="s">
        <v>1293</v>
      </c>
      <c r="E6" s="3" t="s">
        <v>1294</v>
      </c>
      <c r="F6" s="10" t="str">
        <f>C6</f>
        <v>radio_group</v>
      </c>
      <c r="G6" s="3" t="s">
        <v>1293</v>
      </c>
    </row>
    <row r="7">
      <c r="B7" s="10" t="s">
        <v>63</v>
      </c>
      <c r="C7" s="10" t="s">
        <v>1295</v>
      </c>
      <c r="D7" s="3" t="s">
        <v>1296</v>
      </c>
      <c r="E7" s="3" t="s">
        <v>1297</v>
      </c>
      <c r="F7" s="3" t="s">
        <v>1298</v>
      </c>
      <c r="G7" s="3" t="s">
        <v>1299</v>
      </c>
    </row>
    <row r="8">
      <c r="B8" s="10" t="s">
        <v>66</v>
      </c>
      <c r="C8" s="10" t="s">
        <v>1300</v>
      </c>
      <c r="D8" s="3" t="s">
        <v>1301</v>
      </c>
      <c r="E8" s="3" t="s">
        <v>1302</v>
      </c>
      <c r="F8" s="3" t="s">
        <v>1301</v>
      </c>
      <c r="G8" s="3" t="s">
        <v>1303</v>
      </c>
    </row>
    <row r="9">
      <c r="B9" s="10" t="s">
        <v>69</v>
      </c>
      <c r="C9" s="10" t="s">
        <v>1304</v>
      </c>
      <c r="D9" s="3" t="s">
        <v>1305</v>
      </c>
      <c r="E9" s="3" t="s">
        <v>1306</v>
      </c>
      <c r="F9" s="3" t="s">
        <v>1305</v>
      </c>
    </row>
    <row r="10">
      <c r="B10" s="10" t="s">
        <v>72</v>
      </c>
      <c r="C10" s="10" t="s">
        <v>1307</v>
      </c>
    </row>
    <row r="11">
      <c r="B11" s="10" t="s">
        <v>1308</v>
      </c>
      <c r="C11" s="10" t="s">
        <v>1309</v>
      </c>
    </row>
    <row r="12">
      <c r="B12" s="3" t="s">
        <v>78</v>
      </c>
      <c r="C12" s="10" t="s">
        <v>1310</v>
      </c>
    </row>
    <row r="13">
      <c r="B13" s="3" t="s">
        <v>81</v>
      </c>
      <c r="C13" s="10" t="s">
        <v>1311</v>
      </c>
      <c r="E13" s="3" t="s">
        <v>1312</v>
      </c>
    </row>
    <row r="14">
      <c r="B14" s="216" t="s">
        <v>84</v>
      </c>
      <c r="C14" s="10" t="s">
        <v>1313</v>
      </c>
    </row>
    <row r="15">
      <c r="B15" s="216" t="s">
        <v>87</v>
      </c>
      <c r="C15" s="10" t="s">
        <v>1314</v>
      </c>
    </row>
    <row r="16">
      <c r="B16" s="3" t="s">
        <v>90</v>
      </c>
      <c r="C16" s="10" t="s">
        <v>1315</v>
      </c>
    </row>
    <row r="17">
      <c r="B17" s="216" t="s">
        <v>93</v>
      </c>
      <c r="C17" s="10" t="s">
        <v>1316</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1" t="s">
        <v>367</v>
      </c>
      <c r="B1" s="31" t="s">
        <v>367</v>
      </c>
      <c r="C1" s="31" t="s">
        <v>367</v>
      </c>
      <c r="D1" s="31" t="s">
        <v>367</v>
      </c>
      <c r="E1" s="31" t="s">
        <v>367</v>
      </c>
      <c r="F1" s="31" t="s">
        <v>367</v>
      </c>
      <c r="G1" s="31" t="s">
        <v>367</v>
      </c>
      <c r="H1" s="31" t="s">
        <v>367</v>
      </c>
      <c r="I1" s="31" t="s">
        <v>367</v>
      </c>
      <c r="J1" s="31" t="s">
        <v>367</v>
      </c>
      <c r="K1" s="31" t="s">
        <v>367</v>
      </c>
      <c r="L1" s="31" t="s">
        <v>367</v>
      </c>
      <c r="M1" s="31" t="s">
        <v>367</v>
      </c>
      <c r="N1" s="31" t="s">
        <v>367</v>
      </c>
      <c r="O1" s="31" t="s">
        <v>367</v>
      </c>
    </row>
    <row r="2">
      <c r="A2" s="211" t="s">
        <v>371</v>
      </c>
      <c r="B2" s="212" t="s">
        <v>374</v>
      </c>
      <c r="C2" s="213" t="s">
        <v>255</v>
      </c>
      <c r="D2" s="213" t="s">
        <v>378</v>
      </c>
      <c r="E2" s="213" t="s">
        <v>381</v>
      </c>
      <c r="F2" s="205" t="s">
        <v>388</v>
      </c>
      <c r="G2" s="206" t="s">
        <v>1247</v>
      </c>
      <c r="H2" s="206" t="s">
        <v>1248</v>
      </c>
      <c r="I2" s="206" t="s">
        <v>663</v>
      </c>
      <c r="J2" s="206" t="s">
        <v>40</v>
      </c>
      <c r="K2" s="206" t="s">
        <v>1249</v>
      </c>
      <c r="L2" s="205" t="s">
        <v>1250</v>
      </c>
      <c r="M2" s="206" t="s">
        <v>1251</v>
      </c>
      <c r="N2" s="206" t="s">
        <v>1252</v>
      </c>
      <c r="O2" s="205" t="s">
        <v>1253</v>
      </c>
    </row>
    <row r="3">
      <c r="A3" s="200" t="s">
        <v>370</v>
      </c>
      <c r="B3" s="200" t="s">
        <v>373</v>
      </c>
      <c r="C3" s="200" t="s">
        <v>254</v>
      </c>
      <c r="D3" s="200" t="s">
        <v>1245</v>
      </c>
      <c r="E3" s="200" t="s">
        <v>1246</v>
      </c>
      <c r="F3" s="205" t="s">
        <v>388</v>
      </c>
      <c r="G3" s="206" t="s">
        <v>1247</v>
      </c>
      <c r="H3" s="206" t="s">
        <v>1248</v>
      </c>
      <c r="I3" s="206" t="s">
        <v>663</v>
      </c>
      <c r="J3" s="206" t="s">
        <v>40</v>
      </c>
      <c r="K3" s="206" t="s">
        <v>1249</v>
      </c>
      <c r="L3" s="205" t="s">
        <v>1250</v>
      </c>
      <c r="M3" s="206" t="s">
        <v>1251</v>
      </c>
      <c r="N3" s="206" t="s">
        <v>1252</v>
      </c>
      <c r="O3" s="205" t="s">
        <v>1253</v>
      </c>
    </row>
    <row r="5">
      <c r="E5" s="31" t="s">
        <v>367</v>
      </c>
      <c r="F5" s="213" t="s">
        <v>381</v>
      </c>
      <c r="G5" s="200" t="s">
        <v>1246</v>
      </c>
      <c r="I5" s="8" t="s">
        <v>367</v>
      </c>
      <c r="J5" s="10" t="s">
        <v>381</v>
      </c>
      <c r="K5" s="8" t="s">
        <v>1246</v>
      </c>
    </row>
    <row r="6">
      <c r="E6" s="31" t="s">
        <v>367</v>
      </c>
      <c r="F6" s="205" t="s">
        <v>388</v>
      </c>
      <c r="G6" s="205" t="s">
        <v>388</v>
      </c>
      <c r="I6" s="8" t="s">
        <v>367</v>
      </c>
      <c r="J6" s="8" t="s">
        <v>388</v>
      </c>
      <c r="K6" s="8" t="s">
        <v>388</v>
      </c>
    </row>
    <row r="7">
      <c r="E7" s="31" t="s">
        <v>367</v>
      </c>
      <c r="F7" s="206" t="s">
        <v>1247</v>
      </c>
      <c r="G7" s="206" t="s">
        <v>1247</v>
      </c>
      <c r="I7" s="8" t="s">
        <v>367</v>
      </c>
      <c r="J7" s="10" t="s">
        <v>1247</v>
      </c>
      <c r="K7" s="10" t="s">
        <v>1247</v>
      </c>
    </row>
    <row r="8">
      <c r="E8" s="31" t="s">
        <v>367</v>
      </c>
      <c r="F8" s="206" t="s">
        <v>1248</v>
      </c>
      <c r="G8" s="206" t="s">
        <v>1248</v>
      </c>
      <c r="I8" s="8" t="s">
        <v>367</v>
      </c>
      <c r="J8" s="10" t="s">
        <v>1248</v>
      </c>
      <c r="K8" s="10" t="s">
        <v>1248</v>
      </c>
    </row>
    <row r="9">
      <c r="E9" s="31" t="s">
        <v>367</v>
      </c>
      <c r="F9" s="206" t="s">
        <v>663</v>
      </c>
      <c r="G9" s="206" t="s">
        <v>663</v>
      </c>
      <c r="I9" s="8" t="s">
        <v>367</v>
      </c>
      <c r="J9" s="10" t="s">
        <v>663</v>
      </c>
      <c r="K9" s="10" t="s">
        <v>663</v>
      </c>
    </row>
    <row r="10">
      <c r="E10" s="31" t="s">
        <v>367</v>
      </c>
      <c r="F10" s="206" t="s">
        <v>40</v>
      </c>
      <c r="G10" s="206" t="s">
        <v>40</v>
      </c>
      <c r="I10" s="8" t="s">
        <v>367</v>
      </c>
      <c r="J10" s="10" t="s">
        <v>40</v>
      </c>
      <c r="K10" s="10" t="s">
        <v>40</v>
      </c>
    </row>
    <row r="11">
      <c r="E11" s="31" t="s">
        <v>367</v>
      </c>
      <c r="F11" s="206" t="s">
        <v>1249</v>
      </c>
      <c r="G11" s="206" t="s">
        <v>1249</v>
      </c>
      <c r="I11" s="8" t="s">
        <v>367</v>
      </c>
      <c r="J11" s="10" t="s">
        <v>1249</v>
      </c>
      <c r="K11" s="10" t="s">
        <v>1249</v>
      </c>
    </row>
    <row r="12">
      <c r="E12" s="31" t="s">
        <v>367</v>
      </c>
      <c r="F12" s="205" t="s">
        <v>1250</v>
      </c>
      <c r="G12" s="205" t="s">
        <v>1250</v>
      </c>
      <c r="I12" s="8" t="s">
        <v>367</v>
      </c>
      <c r="J12" s="8" t="s">
        <v>1250</v>
      </c>
      <c r="K12" s="8" t="s">
        <v>1250</v>
      </c>
    </row>
    <row r="13">
      <c r="E13" s="31" t="s">
        <v>367</v>
      </c>
      <c r="F13" s="206" t="s">
        <v>1251</v>
      </c>
      <c r="G13" s="206" t="s">
        <v>1251</v>
      </c>
      <c r="I13" s="8" t="s">
        <v>367</v>
      </c>
      <c r="J13" s="10" t="s">
        <v>1251</v>
      </c>
      <c r="K13" s="10" t="s">
        <v>1251</v>
      </c>
    </row>
    <row r="14">
      <c r="E14" s="31" t="s">
        <v>367</v>
      </c>
      <c r="F14" s="206" t="s">
        <v>1252</v>
      </c>
      <c r="G14" s="206" t="s">
        <v>1252</v>
      </c>
      <c r="I14" s="8" t="s">
        <v>367</v>
      </c>
      <c r="J14" s="10" t="s">
        <v>1252</v>
      </c>
      <c r="K14" s="10" t="s">
        <v>1252</v>
      </c>
    </row>
    <row r="15">
      <c r="E15" s="31" t="s">
        <v>367</v>
      </c>
      <c r="F15" s="205" t="s">
        <v>1253</v>
      </c>
      <c r="G15" s="205" t="s">
        <v>1253</v>
      </c>
      <c r="I15" s="8" t="s">
        <v>367</v>
      </c>
      <c r="J15" s="8" t="s">
        <v>1253</v>
      </c>
      <c r="K15" s="8" t="s">
        <v>1253</v>
      </c>
    </row>
    <row r="17">
      <c r="A17" s="31" t="s">
        <v>367</v>
      </c>
      <c r="B17" s="211" t="s">
        <v>371</v>
      </c>
      <c r="C17" s="200" t="s">
        <v>370</v>
      </c>
      <c r="E17" s="8" t="s">
        <v>367</v>
      </c>
      <c r="F17" s="8" t="s">
        <v>371</v>
      </c>
      <c r="G17" s="8" t="s">
        <v>370</v>
      </c>
      <c r="I17" s="3" t="s">
        <v>1317</v>
      </c>
      <c r="J17" s="10" t="str">
        <f t="shared" ref="J17:L17" si="1">"'"&amp;E17&amp;"'"</f>
        <v>'partitionSettings'</v>
      </c>
      <c r="K17" s="10" t="str">
        <f t="shared" si="1"/>
        <v>'materialId'</v>
      </c>
      <c r="L17" s="10" t="str">
        <f t="shared" si="1"/>
        <v>'材質ID'</v>
      </c>
      <c r="M17" s="10" t="str">
        <f>I17&amp;J17&amp;","&amp;K17&amp;","&amp;L17&amp;")"</f>
        <v>insert into tb_mst_translation_enjp(source, en, jp) values('partitionSettings','materialId','材質ID')</v>
      </c>
    </row>
    <row r="18">
      <c r="A18" s="31" t="s">
        <v>367</v>
      </c>
      <c r="B18" s="212" t="s">
        <v>374</v>
      </c>
      <c r="C18" s="200" t="s">
        <v>373</v>
      </c>
      <c r="E18" s="8" t="s">
        <v>367</v>
      </c>
      <c r="F18" s="10" t="s">
        <v>374</v>
      </c>
      <c r="G18" s="8" t="s">
        <v>373</v>
      </c>
      <c r="I18" s="3" t="s">
        <v>1317</v>
      </c>
      <c r="J18" s="10" t="str">
        <f t="shared" ref="J18:L18" si="2">"'"&amp;E18&amp;"'"</f>
        <v>'partitionSettings'</v>
      </c>
      <c r="K18" s="10" t="str">
        <f t="shared" si="2"/>
        <v>'material'</v>
      </c>
      <c r="L18" s="10" t="str">
        <f t="shared" si="2"/>
        <v>'材質名'</v>
      </c>
      <c r="M18" s="10" t="str">
        <f t="shared" ref="M18:M31" si="4">I18&amp;J18&amp;","&amp;K18&amp;","&amp;L18&amp;");"</f>
        <v>insert into tb_mst_translation_enjp(source, en, jp) values('partitionSettings','material','材質名');</v>
      </c>
    </row>
    <row r="19">
      <c r="A19" s="31" t="s">
        <v>367</v>
      </c>
      <c r="B19" s="213" t="s">
        <v>255</v>
      </c>
      <c r="C19" s="200" t="s">
        <v>254</v>
      </c>
      <c r="E19" s="8" t="s">
        <v>367</v>
      </c>
      <c r="F19" s="10" t="s">
        <v>255</v>
      </c>
      <c r="G19" s="8" t="s">
        <v>254</v>
      </c>
      <c r="I19" s="3" t="s">
        <v>1317</v>
      </c>
      <c r="J19" s="10" t="str">
        <f t="shared" ref="J19:L19" si="3">"'"&amp;E19&amp;"'"</f>
        <v>'partitionSettings'</v>
      </c>
      <c r="K19" s="10" t="str">
        <f t="shared" si="3"/>
        <v>'stroke'</v>
      </c>
      <c r="L19" s="10" t="str">
        <f t="shared" si="3"/>
        <v>'線色'</v>
      </c>
      <c r="M19" s="10" t="str">
        <f t="shared" si="4"/>
        <v>insert into tb_mst_translation_enjp(source, en, jp) values('partitionSettings','stroke','線色');</v>
      </c>
    </row>
    <row r="20">
      <c r="A20" s="31" t="s">
        <v>367</v>
      </c>
      <c r="B20" s="213" t="s">
        <v>378</v>
      </c>
      <c r="C20" s="200" t="s">
        <v>1245</v>
      </c>
      <c r="E20" s="8" t="s">
        <v>367</v>
      </c>
      <c r="F20" s="10" t="s">
        <v>378</v>
      </c>
      <c r="G20" s="8" t="s">
        <v>1245</v>
      </c>
      <c r="I20" s="3" t="s">
        <v>1317</v>
      </c>
      <c r="J20" s="10" t="str">
        <f t="shared" ref="J20:L20" si="5">"'"&amp;E20&amp;"'"</f>
        <v>'partitionSettings'</v>
      </c>
      <c r="K20" s="10" t="str">
        <f t="shared" si="5"/>
        <v>'strokeDashArray'</v>
      </c>
      <c r="L20" s="10" t="str">
        <f t="shared" si="5"/>
        <v>'線スタイル'</v>
      </c>
      <c r="M20" s="10" t="str">
        <f t="shared" si="4"/>
        <v>insert into tb_mst_translation_enjp(source, en, jp) values('partitionSettings','strokeDashArray','線スタイル');</v>
      </c>
    </row>
    <row r="21">
      <c r="A21" s="31" t="s">
        <v>367</v>
      </c>
      <c r="B21" s="213" t="s">
        <v>381</v>
      </c>
      <c r="C21" s="200" t="s">
        <v>1246</v>
      </c>
      <c r="E21" s="8" t="s">
        <v>367</v>
      </c>
      <c r="F21" s="10" t="s">
        <v>381</v>
      </c>
      <c r="G21" s="8" t="s">
        <v>1246</v>
      </c>
      <c r="I21" s="3" t="s">
        <v>1317</v>
      </c>
      <c r="J21" s="10" t="str">
        <f t="shared" ref="J21:L21" si="6">"'"&amp;E21&amp;"'"</f>
        <v>'partitionSettings'</v>
      </c>
      <c r="K21" s="10" t="str">
        <f t="shared" si="6"/>
        <v>'strokeWidth'</v>
      </c>
      <c r="L21" s="10" t="str">
        <f t="shared" si="6"/>
        <v>'線太さ（pixel）'</v>
      </c>
      <c r="M21" s="10" t="str">
        <f t="shared" si="4"/>
        <v>insert into tb_mst_translation_enjp(source, en, jp) values('partitionSettings','strokeWidth','線太さ（pixel）');</v>
      </c>
    </row>
    <row r="22">
      <c r="A22" s="31" t="s">
        <v>367</v>
      </c>
      <c r="B22" s="205" t="s">
        <v>388</v>
      </c>
      <c r="C22" s="205" t="s">
        <v>388</v>
      </c>
      <c r="E22" s="8" t="s">
        <v>367</v>
      </c>
      <c r="F22" s="8" t="s">
        <v>388</v>
      </c>
      <c r="G22" s="8" t="s">
        <v>388</v>
      </c>
      <c r="I22" s="3" t="s">
        <v>1317</v>
      </c>
      <c r="J22" s="10" t="str">
        <f t="shared" ref="J22:L22" si="7">"'"&amp;E22&amp;"'"</f>
        <v>'partitionSettings'</v>
      </c>
      <c r="K22" s="10" t="str">
        <f t="shared" si="7"/>
        <v>'700MHz'</v>
      </c>
      <c r="L22" s="10" t="str">
        <f t="shared" si="7"/>
        <v>'700MHz'</v>
      </c>
      <c r="M22" s="10" t="str">
        <f t="shared" si="4"/>
        <v>insert into tb_mst_translation_enjp(source, en, jp) values('partitionSettings','700MHz','700MHz');</v>
      </c>
    </row>
    <row r="23">
      <c r="A23" s="31" t="s">
        <v>367</v>
      </c>
      <c r="B23" s="206" t="s">
        <v>1247</v>
      </c>
      <c r="C23" s="206" t="s">
        <v>1247</v>
      </c>
      <c r="E23" s="8" t="s">
        <v>367</v>
      </c>
      <c r="F23" s="10" t="s">
        <v>1247</v>
      </c>
      <c r="G23" s="10" t="s">
        <v>1247</v>
      </c>
      <c r="I23" s="3" t="s">
        <v>1317</v>
      </c>
      <c r="J23" s="10" t="str">
        <f t="shared" ref="J23:L23" si="8">"'"&amp;E23&amp;"'"</f>
        <v>'partitionSettings'</v>
      </c>
      <c r="K23" s="10" t="str">
        <f t="shared" si="8"/>
        <v>'900MHz'</v>
      </c>
      <c r="L23" s="10" t="str">
        <f t="shared" si="8"/>
        <v>'900MHz'</v>
      </c>
      <c r="M23" s="10" t="str">
        <f t="shared" si="4"/>
        <v>insert into tb_mst_translation_enjp(source, en, jp) values('partitionSettings','900MHz','900MHz');</v>
      </c>
    </row>
    <row r="24">
      <c r="A24" s="31" t="s">
        <v>367</v>
      </c>
      <c r="B24" s="206" t="s">
        <v>1248</v>
      </c>
      <c r="C24" s="206" t="s">
        <v>1248</v>
      </c>
      <c r="E24" s="8" t="s">
        <v>367</v>
      </c>
      <c r="F24" s="10" t="s">
        <v>1248</v>
      </c>
      <c r="G24" s="10" t="s">
        <v>1248</v>
      </c>
      <c r="I24" s="3" t="s">
        <v>1317</v>
      </c>
      <c r="J24" s="10" t="str">
        <f t="shared" ref="J24:L24" si="9">"'"&amp;E24&amp;"'"</f>
        <v>'partitionSettings'</v>
      </c>
      <c r="K24" s="10" t="str">
        <f t="shared" si="9"/>
        <v>'1.5GHz'</v>
      </c>
      <c r="L24" s="10" t="str">
        <f t="shared" si="9"/>
        <v>'1.5GHz'</v>
      </c>
      <c r="M24" s="10" t="str">
        <f t="shared" si="4"/>
        <v>insert into tb_mst_translation_enjp(source, en, jp) values('partitionSettings','1.5GHz','1.5GHz');</v>
      </c>
    </row>
    <row r="25">
      <c r="A25" s="31" t="s">
        <v>367</v>
      </c>
      <c r="B25" s="206" t="s">
        <v>663</v>
      </c>
      <c r="C25" s="206" t="s">
        <v>663</v>
      </c>
      <c r="E25" s="8" t="s">
        <v>367</v>
      </c>
      <c r="F25" s="10" t="s">
        <v>663</v>
      </c>
      <c r="G25" s="10" t="s">
        <v>663</v>
      </c>
      <c r="I25" s="3" t="s">
        <v>1317</v>
      </c>
      <c r="J25" s="10" t="str">
        <f t="shared" ref="J25:L25" si="10">"'"&amp;E25&amp;"'"</f>
        <v>'partitionSettings'</v>
      </c>
      <c r="K25" s="10" t="str">
        <f t="shared" si="10"/>
        <v>'1.7GHz'</v>
      </c>
      <c r="L25" s="10" t="str">
        <f t="shared" si="10"/>
        <v>'1.7GHz'</v>
      </c>
      <c r="M25" s="10" t="str">
        <f t="shared" si="4"/>
        <v>insert into tb_mst_translation_enjp(source, en, jp) values('partitionSettings','1.7GHz','1.7GHz');</v>
      </c>
    </row>
    <row r="26">
      <c r="A26" s="31" t="s">
        <v>367</v>
      </c>
      <c r="B26" s="206" t="s">
        <v>40</v>
      </c>
      <c r="C26" s="206" t="s">
        <v>40</v>
      </c>
      <c r="E26" s="8" t="s">
        <v>367</v>
      </c>
      <c r="F26" s="10" t="s">
        <v>40</v>
      </c>
      <c r="G26" s="10" t="s">
        <v>40</v>
      </c>
      <c r="I26" s="3" t="s">
        <v>1317</v>
      </c>
      <c r="J26" s="10" t="str">
        <f t="shared" ref="J26:L26" si="11">"'"&amp;E26&amp;"'"</f>
        <v>'partitionSettings'</v>
      </c>
      <c r="K26" s="10" t="str">
        <f t="shared" si="11"/>
        <v>'2.1GHz'</v>
      </c>
      <c r="L26" s="10" t="str">
        <f t="shared" si="11"/>
        <v>'2.1GHz'</v>
      </c>
      <c r="M26" s="10" t="str">
        <f t="shared" si="4"/>
        <v>insert into tb_mst_translation_enjp(source, en, jp) values('partitionSettings','2.1GHz','2.1GHz');</v>
      </c>
    </row>
    <row r="27">
      <c r="A27" s="31" t="s">
        <v>367</v>
      </c>
      <c r="B27" s="206" t="s">
        <v>1249</v>
      </c>
      <c r="C27" s="206" t="s">
        <v>1249</v>
      </c>
      <c r="E27" s="8" t="s">
        <v>367</v>
      </c>
      <c r="F27" s="10" t="s">
        <v>1249</v>
      </c>
      <c r="G27" s="10" t="s">
        <v>1249</v>
      </c>
      <c r="I27" s="3" t="s">
        <v>1317</v>
      </c>
      <c r="J27" s="10" t="str">
        <f t="shared" ref="J27:L27" si="12">"'"&amp;E27&amp;"'"</f>
        <v>'partitionSettings'</v>
      </c>
      <c r="K27" s="10" t="str">
        <f t="shared" si="12"/>
        <v>'2.5GHz'</v>
      </c>
      <c r="L27" s="10" t="str">
        <f t="shared" si="12"/>
        <v>'2.5GHz'</v>
      </c>
      <c r="M27" s="10" t="str">
        <f t="shared" si="4"/>
        <v>insert into tb_mst_translation_enjp(source, en, jp) values('partitionSettings','2.5GHz','2.5GHz');</v>
      </c>
    </row>
    <row r="28">
      <c r="A28" s="31" t="s">
        <v>367</v>
      </c>
      <c r="B28" s="205" t="s">
        <v>1250</v>
      </c>
      <c r="C28" s="205" t="s">
        <v>1250</v>
      </c>
      <c r="E28" s="8" t="s">
        <v>367</v>
      </c>
      <c r="F28" s="8" t="s">
        <v>1250</v>
      </c>
      <c r="G28" s="8" t="s">
        <v>1250</v>
      </c>
      <c r="I28" s="3" t="s">
        <v>1317</v>
      </c>
      <c r="J28" s="10" t="str">
        <f t="shared" ref="J28:L28" si="13">"'"&amp;E28&amp;"'"</f>
        <v>'partitionSettings'</v>
      </c>
      <c r="K28" s="10" t="str">
        <f t="shared" si="13"/>
        <v>'3.4GHz'</v>
      </c>
      <c r="L28" s="10" t="str">
        <f t="shared" si="13"/>
        <v>'3.4GHz'</v>
      </c>
      <c r="M28" s="10" t="str">
        <f t="shared" si="4"/>
        <v>insert into tb_mst_translation_enjp(source, en, jp) values('partitionSettings','3.4GHz','3.4GHz');</v>
      </c>
    </row>
    <row r="29">
      <c r="A29" s="31" t="s">
        <v>367</v>
      </c>
      <c r="B29" s="206" t="s">
        <v>1251</v>
      </c>
      <c r="C29" s="206" t="s">
        <v>1251</v>
      </c>
      <c r="E29" s="8" t="s">
        <v>367</v>
      </c>
      <c r="F29" s="10" t="s">
        <v>1251</v>
      </c>
      <c r="G29" s="10" t="s">
        <v>1251</v>
      </c>
      <c r="I29" s="3" t="s">
        <v>1317</v>
      </c>
      <c r="J29" s="10" t="str">
        <f t="shared" ref="J29:L29" si="14">"'"&amp;E29&amp;"'"</f>
        <v>'partitionSettings'</v>
      </c>
      <c r="K29" s="10" t="str">
        <f t="shared" si="14"/>
        <v>'3.5GHz'</v>
      </c>
      <c r="L29" s="10" t="str">
        <f t="shared" si="14"/>
        <v>'3.5GHz'</v>
      </c>
      <c r="M29" s="10" t="str">
        <f t="shared" si="4"/>
        <v>insert into tb_mst_translation_enjp(source, en, jp) values('partitionSettings','3.5GHz','3.5GHz');</v>
      </c>
    </row>
    <row r="30">
      <c r="A30" s="31" t="s">
        <v>367</v>
      </c>
      <c r="B30" s="206" t="s">
        <v>1252</v>
      </c>
      <c r="C30" s="206" t="s">
        <v>1252</v>
      </c>
      <c r="E30" s="8" t="s">
        <v>367</v>
      </c>
      <c r="F30" s="10" t="s">
        <v>1252</v>
      </c>
      <c r="G30" s="10" t="s">
        <v>1252</v>
      </c>
      <c r="I30" s="3" t="s">
        <v>1317</v>
      </c>
      <c r="J30" s="10" t="str">
        <f t="shared" ref="J30:L30" si="15">"'"&amp;E30&amp;"'"</f>
        <v>'partitionSettings'</v>
      </c>
      <c r="K30" s="10" t="str">
        <f t="shared" si="15"/>
        <v>'3.9GHz'</v>
      </c>
      <c r="L30" s="10" t="str">
        <f t="shared" si="15"/>
        <v>'3.9GHz'</v>
      </c>
      <c r="M30" s="10" t="str">
        <f t="shared" si="4"/>
        <v>insert into tb_mst_translation_enjp(source, en, jp) values('partitionSettings','3.9GHz','3.9GHz');</v>
      </c>
    </row>
    <row r="31">
      <c r="A31" s="31" t="s">
        <v>367</v>
      </c>
      <c r="B31" s="205" t="s">
        <v>1253</v>
      </c>
      <c r="C31" s="205" t="s">
        <v>1253</v>
      </c>
      <c r="E31" s="8" t="s">
        <v>367</v>
      </c>
      <c r="F31" s="8" t="s">
        <v>1253</v>
      </c>
      <c r="G31" s="8" t="s">
        <v>1253</v>
      </c>
      <c r="I31" s="3" t="s">
        <v>1317</v>
      </c>
      <c r="J31" s="10" t="str">
        <f t="shared" ref="J31:L31" si="16">"'"&amp;E31&amp;"'"</f>
        <v>'partitionSettings'</v>
      </c>
      <c r="K31" s="10" t="str">
        <f t="shared" si="16"/>
        <v>'29GHz'</v>
      </c>
      <c r="L31" s="10" t="str">
        <f t="shared" si="16"/>
        <v>'29GHz'</v>
      </c>
      <c r="M31" s="10" t="str">
        <f t="shared" si="4"/>
        <v>insert into tb_mst_translation_enjp(source, en, jp) values('partitionSettings','29GHz','29GHz');</v>
      </c>
    </row>
  </sheetData>
  <drawing r:id="rId1"/>
</worksheet>
</file>