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tsoonthornran\Workspace\inputs\"/>
    </mc:Choice>
  </mc:AlternateContent>
  <xr:revisionPtr revIDLastSave="0" documentId="13_ncr:1_{0795C2ED-9808-4D38-BF68-C317C0390DA3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K_Notes" sheetId="23" r:id="rId1"/>
    <sheet name="K" sheetId="21" r:id="rId2"/>
    <sheet name="Thickness" sheetId="3" r:id="rId3"/>
    <sheet name="Sskv_Notes" sheetId="24" r:id="rId4"/>
    <sheet name="Sskv" sheetId="18" r:id="rId5"/>
    <sheet name="Sske_Notes" sheetId="25" r:id="rId6"/>
    <sheet name="Sske" sheetId="19" r:id="rId7"/>
    <sheet name="bounds_mult" sheetId="26" r:id="rId8"/>
    <sheet name="bounds" sheetId="22" r:id="rId9"/>
    <sheet name="bounds_mult_Notes" sheetId="2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6" l="1"/>
  <c r="C38" i="26"/>
  <c r="B40" i="26"/>
  <c r="B38" i="26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T53" i="24"/>
  <c r="T54" i="24"/>
  <c r="T55" i="24"/>
  <c r="T56" i="24"/>
  <c r="T57" i="24"/>
  <c r="T58" i="24"/>
  <c r="T59" i="24"/>
  <c r="T60" i="24"/>
  <c r="T61" i="24"/>
  <c r="T62" i="24"/>
  <c r="T63" i="24"/>
  <c r="T64" i="24"/>
  <c r="T35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2" i="24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5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2" i="25"/>
  <c r="B39" i="26"/>
  <c r="C21" i="26"/>
  <c r="H31" i="19"/>
  <c r="I31" i="19" s="1"/>
  <c r="H30" i="19"/>
  <c r="I30" i="19" s="1"/>
  <c r="H29" i="19"/>
  <c r="I29" i="19" s="1"/>
  <c r="H28" i="19"/>
  <c r="I28" i="19" s="1"/>
  <c r="H27" i="19"/>
  <c r="I27" i="19" s="1"/>
  <c r="H26" i="19"/>
  <c r="I26" i="19" s="1"/>
  <c r="H25" i="19"/>
  <c r="I25" i="19" s="1"/>
  <c r="H24" i="19"/>
  <c r="I24" i="19" s="1"/>
  <c r="H23" i="19"/>
  <c r="I23" i="19" s="1"/>
  <c r="H22" i="19"/>
  <c r="I22" i="19" s="1"/>
  <c r="H21" i="19"/>
  <c r="I21" i="19" s="1"/>
  <c r="H20" i="19"/>
  <c r="I20" i="19" s="1"/>
  <c r="H19" i="19"/>
  <c r="I19" i="19" s="1"/>
  <c r="H18" i="19"/>
  <c r="I18" i="19" s="1"/>
  <c r="H17" i="19"/>
  <c r="I17" i="19" s="1"/>
  <c r="H16" i="19"/>
  <c r="I16" i="19" s="1"/>
  <c r="H15" i="19"/>
  <c r="I15" i="19" s="1"/>
  <c r="H14" i="19"/>
  <c r="I14" i="19" s="1"/>
  <c r="H13" i="19"/>
  <c r="I13" i="19" s="1"/>
  <c r="H12" i="19"/>
  <c r="I12" i="19" s="1"/>
  <c r="H11" i="19"/>
  <c r="I11" i="19" s="1"/>
  <c r="H10" i="19"/>
  <c r="I10" i="19" s="1"/>
  <c r="H9" i="19"/>
  <c r="I9" i="19" s="1"/>
  <c r="H8" i="19"/>
  <c r="I8" i="19" s="1"/>
  <c r="H7" i="19"/>
  <c r="I7" i="19" s="1"/>
  <c r="H6" i="19"/>
  <c r="I6" i="19" s="1"/>
  <c r="H5" i="19"/>
  <c r="I5" i="19" s="1"/>
  <c r="H4" i="19"/>
  <c r="I4" i="19" s="1"/>
  <c r="H3" i="19"/>
  <c r="I3" i="19" s="1"/>
  <c r="H2" i="19"/>
  <c r="I2" i="19" s="1"/>
  <c r="G31" i="19"/>
  <c r="F31" i="19"/>
  <c r="F30" i="19"/>
  <c r="G30" i="19" s="1"/>
  <c r="G29" i="19"/>
  <c r="F29" i="19"/>
  <c r="F28" i="19"/>
  <c r="G28" i="19" s="1"/>
  <c r="G27" i="19"/>
  <c r="F27" i="19"/>
  <c r="F26" i="19"/>
  <c r="G26" i="19" s="1"/>
  <c r="G25" i="19"/>
  <c r="F25" i="19"/>
  <c r="F24" i="19"/>
  <c r="G24" i="19" s="1"/>
  <c r="G23" i="19"/>
  <c r="F23" i="19"/>
  <c r="F22" i="19"/>
  <c r="G22" i="19" s="1"/>
  <c r="G21" i="19"/>
  <c r="F21" i="19"/>
  <c r="F20" i="19"/>
  <c r="G20" i="19" s="1"/>
  <c r="G19" i="19"/>
  <c r="F19" i="19"/>
  <c r="F18" i="19"/>
  <c r="G18" i="19" s="1"/>
  <c r="G17" i="19"/>
  <c r="F17" i="19"/>
  <c r="F16" i="19"/>
  <c r="G16" i="19" s="1"/>
  <c r="G15" i="19"/>
  <c r="F15" i="19"/>
  <c r="F14" i="19"/>
  <c r="G14" i="19" s="1"/>
  <c r="G13" i="19"/>
  <c r="F13" i="19"/>
  <c r="F12" i="19"/>
  <c r="G12" i="19" s="1"/>
  <c r="G11" i="19"/>
  <c r="F11" i="19"/>
  <c r="F10" i="19"/>
  <c r="G10" i="19" s="1"/>
  <c r="G9" i="19"/>
  <c r="F9" i="19"/>
  <c r="F8" i="19"/>
  <c r="G8" i="19" s="1"/>
  <c r="G7" i="19"/>
  <c r="F7" i="19"/>
  <c r="F6" i="19"/>
  <c r="G6" i="19" s="1"/>
  <c r="G5" i="19"/>
  <c r="F5" i="19"/>
  <c r="F4" i="19"/>
  <c r="G4" i="19" s="1"/>
  <c r="G3" i="19"/>
  <c r="F3" i="19"/>
  <c r="F2" i="19"/>
  <c r="G2" i="19" s="1"/>
  <c r="D31" i="19"/>
  <c r="E31" i="19" s="1"/>
  <c r="D30" i="19"/>
  <c r="E30" i="19" s="1"/>
  <c r="D29" i="19"/>
  <c r="E29" i="19" s="1"/>
  <c r="D28" i="19"/>
  <c r="E28" i="19" s="1"/>
  <c r="D27" i="19"/>
  <c r="E27" i="19" s="1"/>
  <c r="D26" i="19"/>
  <c r="E26" i="19" s="1"/>
  <c r="D25" i="19"/>
  <c r="E25" i="19" s="1"/>
  <c r="D24" i="19"/>
  <c r="E24" i="19" s="1"/>
  <c r="D23" i="19"/>
  <c r="E23" i="19" s="1"/>
  <c r="D22" i="19"/>
  <c r="E22" i="19" s="1"/>
  <c r="D21" i="19"/>
  <c r="E21" i="19" s="1"/>
  <c r="D20" i="19"/>
  <c r="E20" i="19" s="1"/>
  <c r="D19" i="19"/>
  <c r="E19" i="19" s="1"/>
  <c r="D18" i="19"/>
  <c r="E18" i="19" s="1"/>
  <c r="D17" i="19"/>
  <c r="E17" i="19" s="1"/>
  <c r="D16" i="19"/>
  <c r="E16" i="19" s="1"/>
  <c r="D15" i="19"/>
  <c r="E15" i="19" s="1"/>
  <c r="D14" i="19"/>
  <c r="E14" i="19" s="1"/>
  <c r="D13" i="19"/>
  <c r="E13" i="19" s="1"/>
  <c r="D12" i="19"/>
  <c r="E12" i="19" s="1"/>
  <c r="D11" i="19"/>
  <c r="E11" i="19" s="1"/>
  <c r="D10" i="19"/>
  <c r="E10" i="19" s="1"/>
  <c r="D9" i="19"/>
  <c r="E9" i="19" s="1"/>
  <c r="D8" i="19"/>
  <c r="E8" i="19" s="1"/>
  <c r="D7" i="19"/>
  <c r="E7" i="19" s="1"/>
  <c r="D6" i="19"/>
  <c r="E6" i="19" s="1"/>
  <c r="D5" i="19"/>
  <c r="E5" i="19" s="1"/>
  <c r="D4" i="19"/>
  <c r="E4" i="19" s="1"/>
  <c r="D3" i="19"/>
  <c r="E3" i="19" s="1"/>
  <c r="D2" i="19"/>
  <c r="E2" i="19" s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2" i="19"/>
  <c r="L2" i="23" l="1"/>
  <c r="C90" i="27" l="1"/>
  <c r="B90" i="27"/>
  <c r="C89" i="27"/>
  <c r="B89" i="27"/>
  <c r="C87" i="27"/>
  <c r="B87" i="27"/>
  <c r="C86" i="27"/>
  <c r="B86" i="27"/>
  <c r="C84" i="27"/>
  <c r="B84" i="27"/>
  <c r="C83" i="27"/>
  <c r="B83" i="27"/>
  <c r="C81" i="27"/>
  <c r="B81" i="27"/>
  <c r="C80" i="27"/>
  <c r="B80" i="27"/>
  <c r="C78" i="27"/>
  <c r="B78" i="27"/>
  <c r="C77" i="27"/>
  <c r="B77" i="27"/>
  <c r="C75" i="27"/>
  <c r="B75" i="27"/>
  <c r="C74" i="27"/>
  <c r="B74" i="27"/>
  <c r="C72" i="27"/>
  <c r="B72" i="27"/>
  <c r="C71" i="27"/>
  <c r="B71" i="27"/>
  <c r="C69" i="27"/>
  <c r="B69" i="27"/>
  <c r="C68" i="27"/>
  <c r="B68" i="27"/>
  <c r="C66" i="27"/>
  <c r="B66" i="27"/>
  <c r="C65" i="27"/>
  <c r="B65" i="27"/>
  <c r="C63" i="27"/>
  <c r="B63" i="27"/>
  <c r="C62" i="27"/>
  <c r="B62" i="27"/>
  <c r="C60" i="27"/>
  <c r="B60" i="27"/>
  <c r="C59" i="27"/>
  <c r="B59" i="27"/>
  <c r="C57" i="27"/>
  <c r="B57" i="27"/>
  <c r="C56" i="27"/>
  <c r="B56" i="27"/>
  <c r="C54" i="27"/>
  <c r="B54" i="27"/>
  <c r="C53" i="27"/>
  <c r="B53" i="27"/>
  <c r="C51" i="27"/>
  <c r="B51" i="27"/>
  <c r="C50" i="27"/>
  <c r="B50" i="27"/>
  <c r="C48" i="27"/>
  <c r="B48" i="27"/>
  <c r="C47" i="27"/>
  <c r="B47" i="27"/>
  <c r="C45" i="27"/>
  <c r="B45" i="27"/>
  <c r="C44" i="27"/>
  <c r="B44" i="27"/>
  <c r="C42" i="27"/>
  <c r="B42" i="27"/>
  <c r="C41" i="27"/>
  <c r="B41" i="27"/>
  <c r="C39" i="27"/>
  <c r="B39" i="27"/>
  <c r="C38" i="27"/>
  <c r="B38" i="27"/>
  <c r="C36" i="27"/>
  <c r="B36" i="27"/>
  <c r="C35" i="27"/>
  <c r="B35" i="27"/>
  <c r="C33" i="27"/>
  <c r="B33" i="27"/>
  <c r="C32" i="27"/>
  <c r="B32" i="27"/>
  <c r="C30" i="27"/>
  <c r="B30" i="27"/>
  <c r="C29" i="27"/>
  <c r="B29" i="27"/>
  <c r="C27" i="27"/>
  <c r="B27" i="27"/>
  <c r="C26" i="27"/>
  <c r="B26" i="27"/>
  <c r="C24" i="27"/>
  <c r="B24" i="27"/>
  <c r="C23" i="27"/>
  <c r="B23" i="27"/>
  <c r="C21" i="27"/>
  <c r="B21" i="27"/>
  <c r="C20" i="27"/>
  <c r="B20" i="27"/>
  <c r="C18" i="27"/>
  <c r="B18" i="27"/>
  <c r="C17" i="27"/>
  <c r="B17" i="27"/>
  <c r="C15" i="27"/>
  <c r="B15" i="27"/>
  <c r="C14" i="27"/>
  <c r="B14" i="27"/>
  <c r="C12" i="27"/>
  <c r="B12" i="27"/>
  <c r="C11" i="27"/>
  <c r="B11" i="27"/>
  <c r="C9" i="27"/>
  <c r="B9" i="27"/>
  <c r="C8" i="27"/>
  <c r="B8" i="27"/>
  <c r="C6" i="27"/>
  <c r="B6" i="27"/>
  <c r="C5" i="27"/>
  <c r="B5" i="27"/>
  <c r="C3" i="27"/>
  <c r="B3" i="27"/>
  <c r="C2" i="27"/>
  <c r="B2" i="27"/>
  <c r="C90" i="26"/>
  <c r="C87" i="26"/>
  <c r="C84" i="26"/>
  <c r="C81" i="26"/>
  <c r="C78" i="26"/>
  <c r="C75" i="26"/>
  <c r="C72" i="26"/>
  <c r="C69" i="26"/>
  <c r="C66" i="26"/>
  <c r="C63" i="26"/>
  <c r="C60" i="26"/>
  <c r="C57" i="26"/>
  <c r="C54" i="26"/>
  <c r="C51" i="26"/>
  <c r="C48" i="26"/>
  <c r="C45" i="26"/>
  <c r="C36" i="26"/>
  <c r="C33" i="26"/>
  <c r="C30" i="26"/>
  <c r="C27" i="26"/>
  <c r="C24" i="26"/>
  <c r="C18" i="26"/>
  <c r="C15" i="26"/>
  <c r="C12" i="26"/>
  <c r="C9" i="26"/>
  <c r="C6" i="26"/>
  <c r="C3" i="26"/>
  <c r="B3" i="26" l="1"/>
  <c r="B90" i="26"/>
  <c r="B87" i="26"/>
  <c r="B84" i="26"/>
  <c r="B81" i="26"/>
  <c r="B78" i="26"/>
  <c r="B75" i="26"/>
  <c r="B72" i="26"/>
  <c r="B69" i="26"/>
  <c r="B66" i="26"/>
  <c r="B63" i="26"/>
  <c r="B60" i="26"/>
  <c r="B57" i="26"/>
  <c r="B54" i="26"/>
  <c r="B51" i="26"/>
  <c r="B48" i="26"/>
  <c r="B45" i="26"/>
  <c r="B36" i="26"/>
  <c r="B33" i="26"/>
  <c r="B30" i="26"/>
  <c r="B27" i="26"/>
  <c r="B24" i="26"/>
  <c r="B21" i="26"/>
  <c r="B18" i="26"/>
  <c r="B15" i="26"/>
  <c r="B12" i="26"/>
  <c r="B9" i="26"/>
  <c r="B6" i="26"/>
  <c r="T3" i="23"/>
  <c r="T11" i="23"/>
  <c r="T19" i="23"/>
  <c r="T27" i="23"/>
  <c r="T45" i="23"/>
  <c r="T53" i="23"/>
  <c r="T61" i="23"/>
  <c r="L60" i="25"/>
  <c r="R53" i="25"/>
  <c r="N42" i="25"/>
  <c r="I31" i="25"/>
  <c r="H31" i="25"/>
  <c r="R64" i="25" s="1"/>
  <c r="G31" i="25"/>
  <c r="F31" i="25"/>
  <c r="P64" i="25" s="1"/>
  <c r="E31" i="25"/>
  <c r="D31" i="25"/>
  <c r="N31" i="25" s="1"/>
  <c r="C31" i="25"/>
  <c r="B31" i="25"/>
  <c r="L64" i="25" s="1"/>
  <c r="I30" i="25"/>
  <c r="S30" i="25" s="1"/>
  <c r="H30" i="25"/>
  <c r="R30" i="25" s="1"/>
  <c r="G30" i="25"/>
  <c r="Q63" i="25" s="1"/>
  <c r="F30" i="25"/>
  <c r="P63" i="25" s="1"/>
  <c r="E30" i="25"/>
  <c r="O63" i="25" s="1"/>
  <c r="D30" i="25"/>
  <c r="N63" i="25" s="1"/>
  <c r="C30" i="25"/>
  <c r="M63" i="25" s="1"/>
  <c r="B30" i="25"/>
  <c r="L63" i="25" s="1"/>
  <c r="I29" i="25"/>
  <c r="H29" i="25"/>
  <c r="R62" i="25" s="1"/>
  <c r="G29" i="25"/>
  <c r="F29" i="25"/>
  <c r="P62" i="25" s="1"/>
  <c r="E29" i="25"/>
  <c r="D29" i="25"/>
  <c r="N29" i="25" s="1"/>
  <c r="C29" i="25"/>
  <c r="B29" i="25"/>
  <c r="L62" i="25" s="1"/>
  <c r="I28" i="25"/>
  <c r="S28" i="25" s="1"/>
  <c r="H28" i="25"/>
  <c r="R28" i="25" s="1"/>
  <c r="G28" i="25"/>
  <c r="Q61" i="25" s="1"/>
  <c r="F28" i="25"/>
  <c r="P61" i="25" s="1"/>
  <c r="E28" i="25"/>
  <c r="O61" i="25" s="1"/>
  <c r="D28" i="25"/>
  <c r="N61" i="25" s="1"/>
  <c r="C28" i="25"/>
  <c r="M28" i="25" s="1"/>
  <c r="B28" i="25"/>
  <c r="L61" i="25" s="1"/>
  <c r="I27" i="25"/>
  <c r="H27" i="25"/>
  <c r="R60" i="25" s="1"/>
  <c r="G27" i="25"/>
  <c r="F27" i="25"/>
  <c r="P60" i="25" s="1"/>
  <c r="E27" i="25"/>
  <c r="D27" i="25"/>
  <c r="N27" i="25" s="1"/>
  <c r="C27" i="25"/>
  <c r="B27" i="25"/>
  <c r="L27" i="25" s="1"/>
  <c r="I26" i="25"/>
  <c r="H26" i="25"/>
  <c r="R26" i="25" s="1"/>
  <c r="G26" i="25"/>
  <c r="Q59" i="25" s="1"/>
  <c r="F26" i="25"/>
  <c r="P59" i="25" s="1"/>
  <c r="E26" i="25"/>
  <c r="O59" i="25" s="1"/>
  <c r="D26" i="25"/>
  <c r="N59" i="25" s="1"/>
  <c r="C26" i="25"/>
  <c r="M26" i="25" s="1"/>
  <c r="B26" i="25"/>
  <c r="L59" i="25" s="1"/>
  <c r="I25" i="25"/>
  <c r="H25" i="25"/>
  <c r="R58" i="25" s="1"/>
  <c r="G25" i="25"/>
  <c r="F25" i="25"/>
  <c r="P58" i="25" s="1"/>
  <c r="E25" i="25"/>
  <c r="D25" i="25"/>
  <c r="N25" i="25" s="1"/>
  <c r="C25" i="25"/>
  <c r="B25" i="25"/>
  <c r="L58" i="25" s="1"/>
  <c r="I24" i="25"/>
  <c r="S57" i="25" s="1"/>
  <c r="H24" i="25"/>
  <c r="R57" i="25" s="1"/>
  <c r="G24" i="25"/>
  <c r="Q24" i="25" s="1"/>
  <c r="F24" i="25"/>
  <c r="P57" i="25" s="1"/>
  <c r="E24" i="25"/>
  <c r="O24" i="25" s="1"/>
  <c r="D24" i="25"/>
  <c r="N57" i="25" s="1"/>
  <c r="C24" i="25"/>
  <c r="M24" i="25" s="1"/>
  <c r="B24" i="25"/>
  <c r="L57" i="25" s="1"/>
  <c r="I23" i="25"/>
  <c r="H23" i="25"/>
  <c r="R56" i="25" s="1"/>
  <c r="G23" i="25"/>
  <c r="F23" i="25"/>
  <c r="P56" i="25" s="1"/>
  <c r="E23" i="25"/>
  <c r="D23" i="25"/>
  <c r="N23" i="25" s="1"/>
  <c r="C23" i="25"/>
  <c r="B23" i="25"/>
  <c r="L23" i="25" s="1"/>
  <c r="I22" i="25"/>
  <c r="S55" i="25" s="1"/>
  <c r="H22" i="25"/>
  <c r="R22" i="25" s="1"/>
  <c r="G22" i="25"/>
  <c r="Q22" i="25" s="1"/>
  <c r="F22" i="25"/>
  <c r="P55" i="25" s="1"/>
  <c r="E22" i="25"/>
  <c r="O22" i="25" s="1"/>
  <c r="D22" i="25"/>
  <c r="N55" i="25" s="1"/>
  <c r="C22" i="25"/>
  <c r="M55" i="25" s="1"/>
  <c r="B22" i="25"/>
  <c r="L55" i="25" s="1"/>
  <c r="I21" i="25"/>
  <c r="H21" i="25"/>
  <c r="R54" i="25" s="1"/>
  <c r="G21" i="25"/>
  <c r="F21" i="25"/>
  <c r="P54" i="25" s="1"/>
  <c r="E21" i="25"/>
  <c r="D21" i="25"/>
  <c r="N21" i="25" s="1"/>
  <c r="C21" i="25"/>
  <c r="B21" i="25"/>
  <c r="L54" i="25" s="1"/>
  <c r="I20" i="25"/>
  <c r="S53" i="25" s="1"/>
  <c r="H20" i="25"/>
  <c r="R20" i="25" s="1"/>
  <c r="G20" i="25"/>
  <c r="Q20" i="25" s="1"/>
  <c r="F20" i="25"/>
  <c r="P53" i="25" s="1"/>
  <c r="E20" i="25"/>
  <c r="O53" i="25" s="1"/>
  <c r="D20" i="25"/>
  <c r="N53" i="25" s="1"/>
  <c r="C20" i="25"/>
  <c r="M53" i="25" s="1"/>
  <c r="B20" i="25"/>
  <c r="L53" i="25" s="1"/>
  <c r="I19" i="25"/>
  <c r="H19" i="25"/>
  <c r="R52" i="25" s="1"/>
  <c r="G19" i="25"/>
  <c r="F19" i="25"/>
  <c r="P52" i="25" s="1"/>
  <c r="E19" i="25"/>
  <c r="D19" i="25"/>
  <c r="N19" i="25" s="1"/>
  <c r="C19" i="25"/>
  <c r="B19" i="25"/>
  <c r="L19" i="25" s="1"/>
  <c r="I18" i="25"/>
  <c r="H18" i="25"/>
  <c r="R18" i="25" s="1"/>
  <c r="G18" i="25"/>
  <c r="Q51" i="25" s="1"/>
  <c r="F18" i="25"/>
  <c r="P51" i="25" s="1"/>
  <c r="E18" i="25"/>
  <c r="O51" i="25" s="1"/>
  <c r="D18" i="25"/>
  <c r="N51" i="25" s="1"/>
  <c r="C18" i="25"/>
  <c r="M51" i="25" s="1"/>
  <c r="B18" i="25"/>
  <c r="L51" i="25" s="1"/>
  <c r="I17" i="25"/>
  <c r="H17" i="25"/>
  <c r="R50" i="25" s="1"/>
  <c r="G17" i="25"/>
  <c r="F17" i="25"/>
  <c r="P50" i="25" s="1"/>
  <c r="E17" i="25"/>
  <c r="D17" i="25"/>
  <c r="N17" i="25" s="1"/>
  <c r="C17" i="25"/>
  <c r="B17" i="25"/>
  <c r="L50" i="25" s="1"/>
  <c r="I16" i="25"/>
  <c r="S49" i="25" s="1"/>
  <c r="H16" i="25"/>
  <c r="R16" i="25" s="1"/>
  <c r="G16" i="25"/>
  <c r="Q16" i="25" s="1"/>
  <c r="F16" i="25"/>
  <c r="P49" i="25" s="1"/>
  <c r="E16" i="25"/>
  <c r="O49" i="25" s="1"/>
  <c r="D16" i="25"/>
  <c r="N49" i="25" s="1"/>
  <c r="C16" i="25"/>
  <c r="M16" i="25" s="1"/>
  <c r="B16" i="25"/>
  <c r="L49" i="25" s="1"/>
  <c r="I15" i="25"/>
  <c r="H15" i="25"/>
  <c r="R48" i="25" s="1"/>
  <c r="G15" i="25"/>
  <c r="F15" i="25"/>
  <c r="P48" i="25" s="1"/>
  <c r="E15" i="25"/>
  <c r="D15" i="25"/>
  <c r="N15" i="25" s="1"/>
  <c r="C15" i="25"/>
  <c r="B15" i="25"/>
  <c r="L48" i="25" s="1"/>
  <c r="I14" i="25"/>
  <c r="S47" i="25" s="1"/>
  <c r="H14" i="25"/>
  <c r="R14" i="25" s="1"/>
  <c r="G14" i="25"/>
  <c r="Q47" i="25" s="1"/>
  <c r="F14" i="25"/>
  <c r="P47" i="25" s="1"/>
  <c r="E14" i="25"/>
  <c r="O47" i="25" s="1"/>
  <c r="D14" i="25"/>
  <c r="N47" i="25" s="1"/>
  <c r="C14" i="25"/>
  <c r="M47" i="25" s="1"/>
  <c r="B14" i="25"/>
  <c r="L47" i="25" s="1"/>
  <c r="I13" i="25"/>
  <c r="H13" i="25"/>
  <c r="R46" i="25" s="1"/>
  <c r="G13" i="25"/>
  <c r="F13" i="25"/>
  <c r="P46" i="25" s="1"/>
  <c r="E13" i="25"/>
  <c r="D13" i="25"/>
  <c r="N13" i="25" s="1"/>
  <c r="C13" i="25"/>
  <c r="B13" i="25"/>
  <c r="L46" i="25" s="1"/>
  <c r="I12" i="25"/>
  <c r="S45" i="25" s="1"/>
  <c r="H12" i="25"/>
  <c r="R12" i="25" s="1"/>
  <c r="G12" i="25"/>
  <c r="F12" i="25"/>
  <c r="P45" i="25" s="1"/>
  <c r="E12" i="25"/>
  <c r="O45" i="25" s="1"/>
  <c r="D12" i="25"/>
  <c r="N45" i="25" s="1"/>
  <c r="C12" i="25"/>
  <c r="M12" i="25" s="1"/>
  <c r="B12" i="25"/>
  <c r="L45" i="25" s="1"/>
  <c r="I11" i="25"/>
  <c r="H11" i="25"/>
  <c r="R44" i="25" s="1"/>
  <c r="G11" i="25"/>
  <c r="F11" i="25"/>
  <c r="P44" i="25" s="1"/>
  <c r="E11" i="25"/>
  <c r="D11" i="25"/>
  <c r="N11" i="25" s="1"/>
  <c r="C11" i="25"/>
  <c r="B11" i="25"/>
  <c r="L11" i="25" s="1"/>
  <c r="I10" i="25"/>
  <c r="H10" i="25"/>
  <c r="R10" i="25" s="1"/>
  <c r="G10" i="25"/>
  <c r="Q43" i="25" s="1"/>
  <c r="F10" i="25"/>
  <c r="P43" i="25" s="1"/>
  <c r="E10" i="25"/>
  <c r="O43" i="25" s="1"/>
  <c r="D10" i="25"/>
  <c r="N10" i="25" s="1"/>
  <c r="C10" i="25"/>
  <c r="M10" i="25" s="1"/>
  <c r="B10" i="25"/>
  <c r="L43" i="25" s="1"/>
  <c r="I9" i="25"/>
  <c r="H9" i="25"/>
  <c r="R42" i="25" s="1"/>
  <c r="G9" i="25"/>
  <c r="F9" i="25"/>
  <c r="P42" i="25" s="1"/>
  <c r="E9" i="25"/>
  <c r="D9" i="25"/>
  <c r="N9" i="25" s="1"/>
  <c r="C9" i="25"/>
  <c r="B9" i="25"/>
  <c r="L42" i="25" s="1"/>
  <c r="I8" i="25"/>
  <c r="S41" i="25" s="1"/>
  <c r="H8" i="25"/>
  <c r="R41" i="25" s="1"/>
  <c r="G8" i="25"/>
  <c r="Q41" i="25" s="1"/>
  <c r="F8" i="25"/>
  <c r="P41" i="25" s="1"/>
  <c r="E8" i="25"/>
  <c r="O41" i="25" s="1"/>
  <c r="D8" i="25"/>
  <c r="N41" i="25" s="1"/>
  <c r="C8" i="25"/>
  <c r="M8" i="25" s="1"/>
  <c r="B8" i="25"/>
  <c r="L41" i="25" s="1"/>
  <c r="I7" i="25"/>
  <c r="H7" i="25"/>
  <c r="R40" i="25" s="1"/>
  <c r="G7" i="25"/>
  <c r="F7" i="25"/>
  <c r="P40" i="25" s="1"/>
  <c r="E7" i="25"/>
  <c r="D7" i="25"/>
  <c r="N7" i="25" s="1"/>
  <c r="C7" i="25"/>
  <c r="B7" i="25"/>
  <c r="L40" i="25" s="1"/>
  <c r="I6" i="25"/>
  <c r="S6" i="25" s="1"/>
  <c r="H6" i="25"/>
  <c r="R6" i="25" s="1"/>
  <c r="G6" i="25"/>
  <c r="Q6" i="25" s="1"/>
  <c r="F6" i="25"/>
  <c r="P39" i="25" s="1"/>
  <c r="E6" i="25"/>
  <c r="O39" i="25" s="1"/>
  <c r="D6" i="25"/>
  <c r="N39" i="25" s="1"/>
  <c r="C6" i="25"/>
  <c r="M39" i="25" s="1"/>
  <c r="B6" i="25"/>
  <c r="L39" i="25" s="1"/>
  <c r="I5" i="25"/>
  <c r="H5" i="25"/>
  <c r="R38" i="25" s="1"/>
  <c r="G5" i="25"/>
  <c r="F5" i="25"/>
  <c r="P38" i="25" s="1"/>
  <c r="E5" i="25"/>
  <c r="D5" i="25"/>
  <c r="N5" i="25" s="1"/>
  <c r="C5" i="25"/>
  <c r="B5" i="25"/>
  <c r="L38" i="25" s="1"/>
  <c r="I4" i="25"/>
  <c r="S37" i="25" s="1"/>
  <c r="H4" i="25"/>
  <c r="R4" i="25" s="1"/>
  <c r="G4" i="25"/>
  <c r="F4" i="25"/>
  <c r="P37" i="25" s="1"/>
  <c r="E4" i="25"/>
  <c r="O37" i="25" s="1"/>
  <c r="D4" i="25"/>
  <c r="N37" i="25" s="1"/>
  <c r="C4" i="25"/>
  <c r="M37" i="25" s="1"/>
  <c r="B4" i="25"/>
  <c r="L37" i="25" s="1"/>
  <c r="I3" i="25"/>
  <c r="H3" i="25"/>
  <c r="R36" i="25" s="1"/>
  <c r="G3" i="25"/>
  <c r="F3" i="25"/>
  <c r="P36" i="25" s="1"/>
  <c r="E3" i="25"/>
  <c r="D3" i="25"/>
  <c r="N3" i="25" s="1"/>
  <c r="C3" i="25"/>
  <c r="B3" i="25"/>
  <c r="L3" i="25" s="1"/>
  <c r="I2" i="25"/>
  <c r="H2" i="25"/>
  <c r="R2" i="25" s="1"/>
  <c r="G2" i="25"/>
  <c r="Q2" i="25" s="1"/>
  <c r="F2" i="25"/>
  <c r="F40" i="25" s="1"/>
  <c r="E2" i="25"/>
  <c r="O35" i="25" s="1"/>
  <c r="D2" i="25"/>
  <c r="D35" i="25" s="1"/>
  <c r="C2" i="25"/>
  <c r="M35" i="25" s="1"/>
  <c r="B2" i="25"/>
  <c r="B35" i="25" s="1"/>
  <c r="L2" i="24"/>
  <c r="R64" i="24"/>
  <c r="P64" i="24"/>
  <c r="N64" i="24"/>
  <c r="L64" i="24"/>
  <c r="R63" i="24"/>
  <c r="P63" i="24"/>
  <c r="N63" i="24"/>
  <c r="L63" i="24"/>
  <c r="R62" i="24"/>
  <c r="P62" i="24"/>
  <c r="N62" i="24"/>
  <c r="L62" i="24"/>
  <c r="R61" i="24"/>
  <c r="P61" i="24"/>
  <c r="N61" i="24"/>
  <c r="L61" i="24"/>
  <c r="R60" i="24"/>
  <c r="P60" i="24"/>
  <c r="N60" i="24"/>
  <c r="L60" i="24"/>
  <c r="R59" i="24"/>
  <c r="P59" i="24"/>
  <c r="N59" i="24"/>
  <c r="L59" i="24"/>
  <c r="R58" i="24"/>
  <c r="P58" i="24"/>
  <c r="N58" i="24"/>
  <c r="L58" i="24"/>
  <c r="R57" i="24"/>
  <c r="P57" i="24"/>
  <c r="N57" i="24"/>
  <c r="L57" i="24"/>
  <c r="R56" i="24"/>
  <c r="P56" i="24"/>
  <c r="N56" i="24"/>
  <c r="L56" i="24"/>
  <c r="R55" i="24"/>
  <c r="P55" i="24"/>
  <c r="N55" i="24"/>
  <c r="L55" i="24"/>
  <c r="R54" i="24"/>
  <c r="P54" i="24"/>
  <c r="N54" i="24"/>
  <c r="L54" i="24"/>
  <c r="R53" i="24"/>
  <c r="P53" i="24"/>
  <c r="N53" i="24"/>
  <c r="L53" i="24"/>
  <c r="R52" i="24"/>
  <c r="P52" i="24"/>
  <c r="N52" i="24"/>
  <c r="L52" i="24"/>
  <c r="R51" i="24"/>
  <c r="P51" i="24"/>
  <c r="N51" i="24"/>
  <c r="L51" i="24"/>
  <c r="R50" i="24"/>
  <c r="P50" i="24"/>
  <c r="N50" i="24"/>
  <c r="L50" i="24"/>
  <c r="R49" i="24"/>
  <c r="P49" i="24"/>
  <c r="N49" i="24"/>
  <c r="L49" i="24"/>
  <c r="R48" i="24"/>
  <c r="P48" i="24"/>
  <c r="N48" i="24"/>
  <c r="L48" i="24"/>
  <c r="R47" i="24"/>
  <c r="P47" i="24"/>
  <c r="N47" i="24"/>
  <c r="L47" i="24"/>
  <c r="R46" i="24"/>
  <c r="P46" i="24"/>
  <c r="N46" i="24"/>
  <c r="L46" i="24"/>
  <c r="R45" i="24"/>
  <c r="P45" i="24"/>
  <c r="N45" i="24"/>
  <c r="L45" i="24"/>
  <c r="R44" i="24"/>
  <c r="P44" i="24"/>
  <c r="N44" i="24"/>
  <c r="L44" i="24"/>
  <c r="R43" i="24"/>
  <c r="P43" i="24"/>
  <c r="N43" i="24"/>
  <c r="L43" i="24"/>
  <c r="R42" i="24"/>
  <c r="P42" i="24"/>
  <c r="N42" i="24"/>
  <c r="L42" i="24"/>
  <c r="R41" i="24"/>
  <c r="P41" i="24"/>
  <c r="N41" i="24"/>
  <c r="L41" i="24"/>
  <c r="R40" i="24"/>
  <c r="P40" i="24"/>
  <c r="N40" i="24"/>
  <c r="L40" i="24"/>
  <c r="R39" i="24"/>
  <c r="P39" i="24"/>
  <c r="N39" i="24"/>
  <c r="L39" i="24"/>
  <c r="R38" i="24"/>
  <c r="P38" i="24"/>
  <c r="N38" i="24"/>
  <c r="L38" i="24"/>
  <c r="R37" i="24"/>
  <c r="P37" i="24"/>
  <c r="N37" i="24"/>
  <c r="L37" i="24"/>
  <c r="R36" i="24"/>
  <c r="P36" i="24"/>
  <c r="N36" i="24"/>
  <c r="L36" i="24"/>
  <c r="R35" i="24"/>
  <c r="R65" i="24" s="1"/>
  <c r="P35" i="24"/>
  <c r="P65" i="24" s="1"/>
  <c r="N35" i="24"/>
  <c r="N65" i="24" s="1"/>
  <c r="L35" i="24"/>
  <c r="L65" i="24" s="1"/>
  <c r="R31" i="24"/>
  <c r="P31" i="24"/>
  <c r="N31" i="24"/>
  <c r="L31" i="24"/>
  <c r="R30" i="24"/>
  <c r="P30" i="24"/>
  <c r="N30" i="24"/>
  <c r="L30" i="24"/>
  <c r="R29" i="24"/>
  <c r="P29" i="24"/>
  <c r="N29" i="24"/>
  <c r="L29" i="24"/>
  <c r="R28" i="24"/>
  <c r="P28" i="24"/>
  <c r="N28" i="24"/>
  <c r="L28" i="24"/>
  <c r="R27" i="24"/>
  <c r="P27" i="24"/>
  <c r="N27" i="24"/>
  <c r="L27" i="24"/>
  <c r="R26" i="24"/>
  <c r="P26" i="24"/>
  <c r="N26" i="24"/>
  <c r="L26" i="24"/>
  <c r="R25" i="24"/>
  <c r="P25" i="24"/>
  <c r="N25" i="24"/>
  <c r="L25" i="24"/>
  <c r="R24" i="24"/>
  <c r="P24" i="24"/>
  <c r="N24" i="24"/>
  <c r="L24" i="24"/>
  <c r="R23" i="24"/>
  <c r="P23" i="24"/>
  <c r="N23" i="24"/>
  <c r="L23" i="24"/>
  <c r="R22" i="24"/>
  <c r="P22" i="24"/>
  <c r="N22" i="24"/>
  <c r="L22" i="24"/>
  <c r="R21" i="24"/>
  <c r="P21" i="24"/>
  <c r="N21" i="24"/>
  <c r="L21" i="24"/>
  <c r="R20" i="24"/>
  <c r="P20" i="24"/>
  <c r="N20" i="24"/>
  <c r="L20" i="24"/>
  <c r="R19" i="24"/>
  <c r="P19" i="24"/>
  <c r="N19" i="24"/>
  <c r="L19" i="24"/>
  <c r="R18" i="24"/>
  <c r="P18" i="24"/>
  <c r="N18" i="24"/>
  <c r="L18" i="24"/>
  <c r="R17" i="24"/>
  <c r="P17" i="24"/>
  <c r="N17" i="24"/>
  <c r="L17" i="24"/>
  <c r="R16" i="24"/>
  <c r="P16" i="24"/>
  <c r="N16" i="24"/>
  <c r="L16" i="24"/>
  <c r="R15" i="24"/>
  <c r="P15" i="24"/>
  <c r="N15" i="24"/>
  <c r="L15" i="24"/>
  <c r="R14" i="24"/>
  <c r="P14" i="24"/>
  <c r="N14" i="24"/>
  <c r="L14" i="24"/>
  <c r="R13" i="24"/>
  <c r="P13" i="24"/>
  <c r="N13" i="24"/>
  <c r="L13" i="24"/>
  <c r="R12" i="24"/>
  <c r="P12" i="24"/>
  <c r="N12" i="24"/>
  <c r="L12" i="24"/>
  <c r="R11" i="24"/>
  <c r="P11" i="24"/>
  <c r="N11" i="24"/>
  <c r="L11" i="24"/>
  <c r="R10" i="24"/>
  <c r="P10" i="24"/>
  <c r="N10" i="24"/>
  <c r="L10" i="24"/>
  <c r="R9" i="24"/>
  <c r="P9" i="24"/>
  <c r="N9" i="24"/>
  <c r="L9" i="24"/>
  <c r="R8" i="24"/>
  <c r="P8" i="24"/>
  <c r="N8" i="24"/>
  <c r="L8" i="24"/>
  <c r="R7" i="24"/>
  <c r="P7" i="24"/>
  <c r="N7" i="24"/>
  <c r="L7" i="24"/>
  <c r="R6" i="24"/>
  <c r="P6" i="24"/>
  <c r="N6" i="24"/>
  <c r="L6" i="24"/>
  <c r="R5" i="24"/>
  <c r="P5" i="24"/>
  <c r="N5" i="24"/>
  <c r="L5" i="24"/>
  <c r="R4" i="24"/>
  <c r="P4" i="24"/>
  <c r="N4" i="24"/>
  <c r="L4" i="24"/>
  <c r="R3" i="24"/>
  <c r="P3" i="24"/>
  <c r="N3" i="24"/>
  <c r="L3" i="24"/>
  <c r="R2" i="24"/>
  <c r="R32" i="24" s="1"/>
  <c r="P2" i="24"/>
  <c r="P32" i="24" s="1"/>
  <c r="N2" i="24"/>
  <c r="N32" i="24" s="1"/>
  <c r="L32" i="24"/>
  <c r="H40" i="24"/>
  <c r="F40" i="24"/>
  <c r="D40" i="24"/>
  <c r="B40" i="24"/>
  <c r="I35" i="24"/>
  <c r="H35" i="24"/>
  <c r="G35" i="24"/>
  <c r="F35" i="24"/>
  <c r="E35" i="24"/>
  <c r="D35" i="24"/>
  <c r="C35" i="24"/>
  <c r="B35" i="24"/>
  <c r="I34" i="24"/>
  <c r="H34" i="24"/>
  <c r="G34" i="24"/>
  <c r="F34" i="24"/>
  <c r="E34" i="24"/>
  <c r="D34" i="24"/>
  <c r="C34" i="24"/>
  <c r="B34" i="24"/>
  <c r="R35" i="23"/>
  <c r="R65" i="23" s="1"/>
  <c r="P35" i="23"/>
  <c r="P65" i="23" s="1"/>
  <c r="R64" i="23"/>
  <c r="P64" i="23"/>
  <c r="N64" i="23"/>
  <c r="L64" i="23"/>
  <c r="T64" i="23" s="1"/>
  <c r="C91" i="27" s="1"/>
  <c r="R63" i="23"/>
  <c r="P63" i="23"/>
  <c r="N63" i="23"/>
  <c r="L63" i="23"/>
  <c r="T63" i="23" s="1"/>
  <c r="R62" i="23"/>
  <c r="P62" i="23"/>
  <c r="N62" i="23"/>
  <c r="L62" i="23"/>
  <c r="T62" i="23" s="1"/>
  <c r="C85" i="27" s="1"/>
  <c r="R61" i="23"/>
  <c r="P61" i="23"/>
  <c r="N61" i="23"/>
  <c r="L61" i="23"/>
  <c r="R60" i="23"/>
  <c r="P60" i="23"/>
  <c r="N60" i="23"/>
  <c r="L60" i="23"/>
  <c r="T60" i="23" s="1"/>
  <c r="C79" i="27" s="1"/>
  <c r="R59" i="23"/>
  <c r="P59" i="23"/>
  <c r="N59" i="23"/>
  <c r="L59" i="23"/>
  <c r="T59" i="23" s="1"/>
  <c r="R58" i="23"/>
  <c r="P58" i="23"/>
  <c r="N58" i="23"/>
  <c r="L58" i="23"/>
  <c r="T58" i="23" s="1"/>
  <c r="C73" i="27" s="1"/>
  <c r="R57" i="23"/>
  <c r="P57" i="23"/>
  <c r="N57" i="23"/>
  <c r="L57" i="23"/>
  <c r="T57" i="23" s="1"/>
  <c r="R56" i="23"/>
  <c r="P56" i="23"/>
  <c r="N56" i="23"/>
  <c r="L56" i="23"/>
  <c r="T56" i="23" s="1"/>
  <c r="C67" i="27" s="1"/>
  <c r="R55" i="23"/>
  <c r="P55" i="23"/>
  <c r="N55" i="23"/>
  <c r="L55" i="23"/>
  <c r="T55" i="23" s="1"/>
  <c r="R54" i="23"/>
  <c r="P54" i="23"/>
  <c r="N54" i="23"/>
  <c r="L54" i="23"/>
  <c r="T54" i="23" s="1"/>
  <c r="C61" i="27" s="1"/>
  <c r="R53" i="23"/>
  <c r="P53" i="23"/>
  <c r="N53" i="23"/>
  <c r="L53" i="23"/>
  <c r="R52" i="23"/>
  <c r="P52" i="23"/>
  <c r="N52" i="23"/>
  <c r="L52" i="23"/>
  <c r="T52" i="23" s="1"/>
  <c r="C55" i="27" s="1"/>
  <c r="R51" i="23"/>
  <c r="P51" i="23"/>
  <c r="N51" i="23"/>
  <c r="L51" i="23"/>
  <c r="T51" i="23" s="1"/>
  <c r="R50" i="23"/>
  <c r="P50" i="23"/>
  <c r="N50" i="23"/>
  <c r="L50" i="23"/>
  <c r="T50" i="23" s="1"/>
  <c r="C49" i="27" s="1"/>
  <c r="R49" i="23"/>
  <c r="P49" i="23"/>
  <c r="N49" i="23"/>
  <c r="L49" i="23"/>
  <c r="T49" i="23" s="1"/>
  <c r="R48" i="23"/>
  <c r="P48" i="23"/>
  <c r="N48" i="23"/>
  <c r="L48" i="23"/>
  <c r="T48" i="23" s="1"/>
  <c r="C43" i="27" s="1"/>
  <c r="R47" i="23"/>
  <c r="P47" i="23"/>
  <c r="N47" i="23"/>
  <c r="L47" i="23"/>
  <c r="T47" i="23" s="1"/>
  <c r="R46" i="23"/>
  <c r="P46" i="23"/>
  <c r="N46" i="23"/>
  <c r="L46" i="23"/>
  <c r="T46" i="23" s="1"/>
  <c r="C37" i="27" s="1"/>
  <c r="R45" i="23"/>
  <c r="P45" i="23"/>
  <c r="N45" i="23"/>
  <c r="L45" i="23"/>
  <c r="R44" i="23"/>
  <c r="P44" i="23"/>
  <c r="N44" i="23"/>
  <c r="L44" i="23"/>
  <c r="T44" i="23" s="1"/>
  <c r="C31" i="27" s="1"/>
  <c r="R43" i="23"/>
  <c r="P43" i="23"/>
  <c r="N43" i="23"/>
  <c r="L43" i="23"/>
  <c r="T43" i="23" s="1"/>
  <c r="R42" i="23"/>
  <c r="P42" i="23"/>
  <c r="N42" i="23"/>
  <c r="L42" i="23"/>
  <c r="T42" i="23" s="1"/>
  <c r="C25" i="27" s="1"/>
  <c r="R41" i="23"/>
  <c r="P41" i="23"/>
  <c r="N41" i="23"/>
  <c r="L41" i="23"/>
  <c r="T41" i="23" s="1"/>
  <c r="R40" i="23"/>
  <c r="P40" i="23"/>
  <c r="N40" i="23"/>
  <c r="L40" i="23"/>
  <c r="T40" i="23" s="1"/>
  <c r="C19" i="27" s="1"/>
  <c r="H40" i="23"/>
  <c r="F40" i="23"/>
  <c r="D40" i="23"/>
  <c r="B40" i="23"/>
  <c r="R39" i="23"/>
  <c r="P39" i="23"/>
  <c r="N39" i="23"/>
  <c r="L39" i="23"/>
  <c r="T39" i="23" s="1"/>
  <c r="C16" i="27" s="1"/>
  <c r="R38" i="23"/>
  <c r="P38" i="23"/>
  <c r="N38" i="23"/>
  <c r="L38" i="23"/>
  <c r="T38" i="23" s="1"/>
  <c r="R37" i="23"/>
  <c r="P37" i="23"/>
  <c r="T37" i="23" s="1"/>
  <c r="N37" i="23"/>
  <c r="L37" i="23"/>
  <c r="R36" i="23"/>
  <c r="P36" i="23"/>
  <c r="N36" i="23"/>
  <c r="L36" i="23"/>
  <c r="T36" i="23" s="1"/>
  <c r="C7" i="27" s="1"/>
  <c r="N35" i="23"/>
  <c r="N65" i="23" s="1"/>
  <c r="L35" i="23"/>
  <c r="T35" i="23" s="1"/>
  <c r="C4" i="27" s="1"/>
  <c r="I35" i="23"/>
  <c r="H35" i="23"/>
  <c r="G35" i="23"/>
  <c r="F35" i="23"/>
  <c r="E35" i="23"/>
  <c r="D35" i="23"/>
  <c r="C35" i="23"/>
  <c r="B35" i="23"/>
  <c r="I34" i="23"/>
  <c r="H34" i="23"/>
  <c r="G34" i="23"/>
  <c r="F34" i="23"/>
  <c r="E34" i="23"/>
  <c r="D34" i="23"/>
  <c r="C34" i="23"/>
  <c r="B34" i="23"/>
  <c r="R31" i="23"/>
  <c r="P31" i="23"/>
  <c r="N31" i="23"/>
  <c r="L31" i="23"/>
  <c r="T31" i="23" s="1"/>
  <c r="R30" i="23"/>
  <c r="P30" i="23"/>
  <c r="N30" i="23"/>
  <c r="L30" i="23"/>
  <c r="T30" i="23" s="1"/>
  <c r="B88" i="27" s="1"/>
  <c r="R29" i="23"/>
  <c r="P29" i="23"/>
  <c r="N29" i="23"/>
  <c r="L29" i="23"/>
  <c r="T29" i="23" s="1"/>
  <c r="R28" i="23"/>
  <c r="P28" i="23"/>
  <c r="N28" i="23"/>
  <c r="L28" i="23"/>
  <c r="T28" i="23" s="1"/>
  <c r="B82" i="27" s="1"/>
  <c r="R27" i="23"/>
  <c r="P27" i="23"/>
  <c r="N27" i="23"/>
  <c r="L27" i="23"/>
  <c r="R26" i="23"/>
  <c r="P26" i="23"/>
  <c r="N26" i="23"/>
  <c r="L26" i="23"/>
  <c r="T26" i="23" s="1"/>
  <c r="B76" i="27" s="1"/>
  <c r="R25" i="23"/>
  <c r="P25" i="23"/>
  <c r="N25" i="23"/>
  <c r="L25" i="23"/>
  <c r="T25" i="23" s="1"/>
  <c r="R24" i="23"/>
  <c r="P24" i="23"/>
  <c r="N24" i="23"/>
  <c r="L24" i="23"/>
  <c r="T24" i="23" s="1"/>
  <c r="B70" i="27" s="1"/>
  <c r="R23" i="23"/>
  <c r="P23" i="23"/>
  <c r="N23" i="23"/>
  <c r="L23" i="23"/>
  <c r="T23" i="23" s="1"/>
  <c r="R22" i="23"/>
  <c r="P22" i="23"/>
  <c r="N22" i="23"/>
  <c r="L22" i="23"/>
  <c r="T22" i="23" s="1"/>
  <c r="B64" i="27" s="1"/>
  <c r="R21" i="23"/>
  <c r="P21" i="23"/>
  <c r="N21" i="23"/>
  <c r="L21" i="23"/>
  <c r="T21" i="23" s="1"/>
  <c r="R20" i="23"/>
  <c r="P20" i="23"/>
  <c r="N20" i="23"/>
  <c r="L20" i="23"/>
  <c r="T20" i="23" s="1"/>
  <c r="B58" i="27" s="1"/>
  <c r="R19" i="23"/>
  <c r="P19" i="23"/>
  <c r="N19" i="23"/>
  <c r="L19" i="23"/>
  <c r="R18" i="23"/>
  <c r="P18" i="23"/>
  <c r="N18" i="23"/>
  <c r="L18" i="23"/>
  <c r="T18" i="23" s="1"/>
  <c r="B52" i="27" s="1"/>
  <c r="R17" i="23"/>
  <c r="P17" i="23"/>
  <c r="N17" i="23"/>
  <c r="L17" i="23"/>
  <c r="T17" i="23" s="1"/>
  <c r="R16" i="23"/>
  <c r="P16" i="23"/>
  <c r="N16" i="23"/>
  <c r="L16" i="23"/>
  <c r="T16" i="23" s="1"/>
  <c r="B46" i="27" s="1"/>
  <c r="R15" i="23"/>
  <c r="P15" i="23"/>
  <c r="N15" i="23"/>
  <c r="L15" i="23"/>
  <c r="T15" i="23" s="1"/>
  <c r="R14" i="23"/>
  <c r="P14" i="23"/>
  <c r="N14" i="23"/>
  <c r="L14" i="23"/>
  <c r="T14" i="23" s="1"/>
  <c r="B40" i="27" s="1"/>
  <c r="R13" i="23"/>
  <c r="P13" i="23"/>
  <c r="N13" i="23"/>
  <c r="L13" i="23"/>
  <c r="T13" i="23" s="1"/>
  <c r="R12" i="23"/>
  <c r="P12" i="23"/>
  <c r="N12" i="23"/>
  <c r="L12" i="23"/>
  <c r="T12" i="23" s="1"/>
  <c r="B34" i="27" s="1"/>
  <c r="R11" i="23"/>
  <c r="P11" i="23"/>
  <c r="N11" i="23"/>
  <c r="L11" i="23"/>
  <c r="R10" i="23"/>
  <c r="P10" i="23"/>
  <c r="N10" i="23"/>
  <c r="L10" i="23"/>
  <c r="T10" i="23" s="1"/>
  <c r="B28" i="27" s="1"/>
  <c r="R9" i="23"/>
  <c r="P9" i="23"/>
  <c r="N9" i="23"/>
  <c r="L9" i="23"/>
  <c r="T9" i="23" s="1"/>
  <c r="R8" i="23"/>
  <c r="P8" i="23"/>
  <c r="N8" i="23"/>
  <c r="L8" i="23"/>
  <c r="T8" i="23" s="1"/>
  <c r="B22" i="27" s="1"/>
  <c r="R7" i="23"/>
  <c r="P7" i="23"/>
  <c r="N7" i="23"/>
  <c r="L7" i="23"/>
  <c r="T7" i="23" s="1"/>
  <c r="R6" i="23"/>
  <c r="P6" i="23"/>
  <c r="N6" i="23"/>
  <c r="L6" i="23"/>
  <c r="T6" i="23" s="1"/>
  <c r="R5" i="23"/>
  <c r="P5" i="23"/>
  <c r="N5" i="23"/>
  <c r="L5" i="23"/>
  <c r="T5" i="23" s="1"/>
  <c r="B13" i="27" s="1"/>
  <c r="R4" i="23"/>
  <c r="P4" i="23"/>
  <c r="N4" i="23"/>
  <c r="L4" i="23"/>
  <c r="T4" i="23" s="1"/>
  <c r="B10" i="27" s="1"/>
  <c r="R3" i="23"/>
  <c r="P3" i="23"/>
  <c r="N3" i="23"/>
  <c r="L3" i="23"/>
  <c r="R2" i="23"/>
  <c r="R32" i="23" s="1"/>
  <c r="P2" i="23"/>
  <c r="P32" i="23" s="1"/>
  <c r="N2" i="23"/>
  <c r="T2" i="23" s="1"/>
  <c r="R61" i="25" l="1"/>
  <c r="L31" i="25"/>
  <c r="N62" i="25"/>
  <c r="N36" i="25"/>
  <c r="M20" i="25"/>
  <c r="N38" i="25"/>
  <c r="N40" i="25"/>
  <c r="L18" i="25"/>
  <c r="N44" i="25"/>
  <c r="M18" i="25"/>
  <c r="I40" i="25"/>
  <c r="R24" i="25"/>
  <c r="R47" i="25"/>
  <c r="L26" i="25"/>
  <c r="N48" i="25"/>
  <c r="D40" i="25"/>
  <c r="B16" i="27"/>
  <c r="C10" i="27"/>
  <c r="B4" i="27"/>
  <c r="C13" i="27"/>
  <c r="C28" i="27"/>
  <c r="C46" i="27"/>
  <c r="C64" i="27"/>
  <c r="C88" i="27"/>
  <c r="C22" i="27"/>
  <c r="C40" i="27"/>
  <c r="C52" i="27"/>
  <c r="C70" i="27"/>
  <c r="C76" i="27"/>
  <c r="B19" i="27"/>
  <c r="B25" i="27"/>
  <c r="B37" i="27"/>
  <c r="B43" i="27"/>
  <c r="B49" i="27"/>
  <c r="B61" i="27"/>
  <c r="B67" i="27"/>
  <c r="B73" i="27"/>
  <c r="B85" i="27"/>
  <c r="B91" i="27"/>
  <c r="C58" i="27"/>
  <c r="N32" i="23"/>
  <c r="B79" i="27"/>
  <c r="L32" i="23"/>
  <c r="T32" i="23" s="1"/>
  <c r="C82" i="27"/>
  <c r="L65" i="23"/>
  <c r="T65" i="23" s="1"/>
  <c r="B7" i="27"/>
  <c r="B31" i="27"/>
  <c r="B55" i="27"/>
  <c r="C34" i="27"/>
  <c r="L7" i="25"/>
  <c r="L13" i="25"/>
  <c r="L20" i="25"/>
  <c r="L36" i="25"/>
  <c r="L65" i="25" s="1"/>
  <c r="R55" i="25"/>
  <c r="S20" i="25"/>
  <c r="L14" i="25"/>
  <c r="R43" i="25"/>
  <c r="R49" i="25"/>
  <c r="L56" i="25"/>
  <c r="M49" i="25"/>
  <c r="L8" i="25"/>
  <c r="R8" i="25"/>
  <c r="L15" i="25"/>
  <c r="L21" i="25"/>
  <c r="L28" i="25"/>
  <c r="R37" i="25"/>
  <c r="L44" i="25"/>
  <c r="N50" i="25"/>
  <c r="N56" i="25"/>
  <c r="R63" i="25"/>
  <c r="M4" i="25"/>
  <c r="M45" i="25"/>
  <c r="O57" i="25"/>
  <c r="L9" i="25"/>
  <c r="L16" i="25"/>
  <c r="L22" i="25"/>
  <c r="R51" i="25"/>
  <c r="O2" i="25"/>
  <c r="L4" i="25"/>
  <c r="L10" i="25"/>
  <c r="L29" i="25"/>
  <c r="R39" i="25"/>
  <c r="R45" i="25"/>
  <c r="L52" i="25"/>
  <c r="N58" i="25"/>
  <c r="N64" i="25"/>
  <c r="O30" i="25"/>
  <c r="O55" i="25"/>
  <c r="L17" i="25"/>
  <c r="L24" i="25"/>
  <c r="L30" i="25"/>
  <c r="N46" i="25"/>
  <c r="N52" i="25"/>
  <c r="R59" i="25"/>
  <c r="H40" i="25"/>
  <c r="O18" i="25"/>
  <c r="S39" i="25"/>
  <c r="L35" i="25"/>
  <c r="L5" i="25"/>
  <c r="L12" i="25"/>
  <c r="O16" i="25"/>
  <c r="L6" i="25"/>
  <c r="L25" i="25"/>
  <c r="R35" i="25"/>
  <c r="N54" i="25"/>
  <c r="N60" i="25"/>
  <c r="S22" i="25"/>
  <c r="Q36" i="25"/>
  <c r="Q3" i="25"/>
  <c r="Q7" i="25"/>
  <c r="Q40" i="25"/>
  <c r="Q44" i="25"/>
  <c r="Q11" i="25"/>
  <c r="Q23" i="25"/>
  <c r="Q56" i="25"/>
  <c r="Q60" i="25"/>
  <c r="Q27" i="25"/>
  <c r="Q10" i="25"/>
  <c r="I34" i="25"/>
  <c r="I35" i="25"/>
  <c r="S35" i="25"/>
  <c r="S3" i="25"/>
  <c r="S36" i="25"/>
  <c r="S5" i="25"/>
  <c r="S38" i="25"/>
  <c r="S43" i="25"/>
  <c r="S10" i="25"/>
  <c r="S15" i="25"/>
  <c r="S48" i="25"/>
  <c r="S51" i="25"/>
  <c r="S18" i="25"/>
  <c r="S59" i="25"/>
  <c r="S26" i="25"/>
  <c r="Q37" i="25"/>
  <c r="Q4" i="25"/>
  <c r="Q15" i="25"/>
  <c r="Q48" i="25"/>
  <c r="Q17" i="25"/>
  <c r="Q50" i="25"/>
  <c r="Q21" i="25"/>
  <c r="Q54" i="25"/>
  <c r="Q25" i="25"/>
  <c r="Q58" i="25"/>
  <c r="Q29" i="25"/>
  <c r="Q62" i="25"/>
  <c r="Q31" i="25"/>
  <c r="Q64" i="25"/>
  <c r="Q30" i="25"/>
  <c r="Q39" i="25"/>
  <c r="S7" i="25"/>
  <c r="S40" i="25"/>
  <c r="S42" i="25"/>
  <c r="S9" i="25"/>
  <c r="S11" i="25"/>
  <c r="S44" i="25"/>
  <c r="S13" i="25"/>
  <c r="S46" i="25"/>
  <c r="S50" i="25"/>
  <c r="S17" i="25"/>
  <c r="S19" i="25"/>
  <c r="S52" i="25"/>
  <c r="S21" i="25"/>
  <c r="S54" i="25"/>
  <c r="S23" i="25"/>
  <c r="S56" i="25"/>
  <c r="S58" i="25"/>
  <c r="S25" i="25"/>
  <c r="S27" i="25"/>
  <c r="S60" i="25"/>
  <c r="S29" i="25"/>
  <c r="S62" i="25"/>
  <c r="S31" i="25"/>
  <c r="S64" i="25"/>
  <c r="M2" i="25"/>
  <c r="O14" i="25"/>
  <c r="Q28" i="25"/>
  <c r="Q8" i="25"/>
  <c r="S16" i="25"/>
  <c r="M43" i="25"/>
  <c r="S63" i="25"/>
  <c r="M30" i="25"/>
  <c r="M14" i="25"/>
  <c r="O28" i="25"/>
  <c r="O12" i="25"/>
  <c r="Q26" i="25"/>
  <c r="S14" i="25"/>
  <c r="M61" i="25"/>
  <c r="M41" i="25"/>
  <c r="Q57" i="25"/>
  <c r="S61" i="25"/>
  <c r="G34" i="25"/>
  <c r="G40" i="25"/>
  <c r="Q9" i="25"/>
  <c r="Q42" i="25"/>
  <c r="Q35" i="25"/>
  <c r="M3" i="25"/>
  <c r="M36" i="25"/>
  <c r="M5" i="25"/>
  <c r="M38" i="25"/>
  <c r="M40" i="25"/>
  <c r="M7" i="25"/>
  <c r="M9" i="25"/>
  <c r="M42" i="25"/>
  <c r="M11" i="25"/>
  <c r="M44" i="25"/>
  <c r="M13" i="25"/>
  <c r="M46" i="25"/>
  <c r="M48" i="25"/>
  <c r="M15" i="25"/>
  <c r="M17" i="25"/>
  <c r="M50" i="25"/>
  <c r="M19" i="25"/>
  <c r="M52" i="25"/>
  <c r="S12" i="25"/>
  <c r="Q5" i="25"/>
  <c r="Q38" i="25"/>
  <c r="Q13" i="25"/>
  <c r="Q46" i="25"/>
  <c r="C34" i="25"/>
  <c r="C40" i="25"/>
  <c r="M21" i="25"/>
  <c r="M54" i="25"/>
  <c r="M56" i="25"/>
  <c r="M23" i="25"/>
  <c r="M25" i="25"/>
  <c r="M58" i="25"/>
  <c r="M27" i="25"/>
  <c r="M60" i="25"/>
  <c r="M29" i="25"/>
  <c r="M62" i="25"/>
  <c r="M64" i="25"/>
  <c r="M31" i="25"/>
  <c r="O26" i="25"/>
  <c r="O10" i="25"/>
  <c r="S2" i="25"/>
  <c r="M59" i="25"/>
  <c r="Q55" i="25"/>
  <c r="E35" i="25"/>
  <c r="O8" i="25"/>
  <c r="S8" i="25"/>
  <c r="M57" i="25"/>
  <c r="Q53" i="25"/>
  <c r="Q52" i="25"/>
  <c r="Q19" i="25"/>
  <c r="Q14" i="25"/>
  <c r="O3" i="25"/>
  <c r="O36" i="25"/>
  <c r="O38" i="25"/>
  <c r="O5" i="25"/>
  <c r="O11" i="25"/>
  <c r="O44" i="25"/>
  <c r="O62" i="25"/>
  <c r="O29" i="25"/>
  <c r="O6" i="25"/>
  <c r="Q45" i="25"/>
  <c r="Q12" i="25"/>
  <c r="E34" i="25"/>
  <c r="E40" i="25"/>
  <c r="O7" i="25"/>
  <c r="O40" i="25"/>
  <c r="O9" i="25"/>
  <c r="O42" i="25"/>
  <c r="O46" i="25"/>
  <c r="O13" i="25"/>
  <c r="O15" i="25"/>
  <c r="O48" i="25"/>
  <c r="O17" i="25"/>
  <c r="O50" i="25"/>
  <c r="O19" i="25"/>
  <c r="O52" i="25"/>
  <c r="O54" i="25"/>
  <c r="O21" i="25"/>
  <c r="O23" i="25"/>
  <c r="O56" i="25"/>
  <c r="O25" i="25"/>
  <c r="O58" i="25"/>
  <c r="O27" i="25"/>
  <c r="O60" i="25"/>
  <c r="O31" i="25"/>
  <c r="O64" i="25"/>
  <c r="Q18" i="25"/>
  <c r="Q49" i="25"/>
  <c r="M22" i="25"/>
  <c r="M6" i="25"/>
  <c r="O20" i="25"/>
  <c r="O4" i="25"/>
  <c r="S24" i="25"/>
  <c r="S4" i="25"/>
  <c r="L2" i="25"/>
  <c r="N6" i="25"/>
  <c r="N18" i="25"/>
  <c r="N43" i="25"/>
  <c r="N2" i="25"/>
  <c r="N4" i="25"/>
  <c r="N8" i="25"/>
  <c r="N12" i="25"/>
  <c r="N14" i="25"/>
  <c r="N16" i="25"/>
  <c r="N20" i="25"/>
  <c r="N22" i="25"/>
  <c r="N24" i="25"/>
  <c r="N26" i="25"/>
  <c r="N28" i="25"/>
  <c r="N30" i="25"/>
  <c r="N35" i="25"/>
  <c r="P2" i="25"/>
  <c r="P4" i="25"/>
  <c r="P6" i="25"/>
  <c r="P8" i="25"/>
  <c r="P10" i="25"/>
  <c r="P12" i="25"/>
  <c r="P14" i="25"/>
  <c r="P16" i="25"/>
  <c r="P18" i="25"/>
  <c r="P20" i="25"/>
  <c r="P22" i="25"/>
  <c r="P24" i="25"/>
  <c r="P26" i="25"/>
  <c r="P28" i="25"/>
  <c r="P30" i="25"/>
  <c r="P35" i="25"/>
  <c r="P65" i="25" s="1"/>
  <c r="G35" i="25"/>
  <c r="P3" i="25"/>
  <c r="P5" i="25"/>
  <c r="P7" i="25"/>
  <c r="P9" i="25"/>
  <c r="P11" i="25"/>
  <c r="P13" i="25"/>
  <c r="P15" i="25"/>
  <c r="P17" i="25"/>
  <c r="P19" i="25"/>
  <c r="P21" i="25"/>
  <c r="P23" i="25"/>
  <c r="P25" i="25"/>
  <c r="P27" i="25"/>
  <c r="P29" i="25"/>
  <c r="P31" i="25"/>
  <c r="C35" i="25"/>
  <c r="R3" i="25"/>
  <c r="R5" i="25"/>
  <c r="R7" i="25"/>
  <c r="R9" i="25"/>
  <c r="R11" i="25"/>
  <c r="R13" i="25"/>
  <c r="R15" i="25"/>
  <c r="R17" i="25"/>
  <c r="R19" i="25"/>
  <c r="R21" i="25"/>
  <c r="R23" i="25"/>
  <c r="R25" i="25"/>
  <c r="R27" i="25"/>
  <c r="R29" i="25"/>
  <c r="R31" i="25"/>
  <c r="H35" i="25"/>
  <c r="B40" i="25"/>
  <c r="F34" i="25"/>
  <c r="F35" i="25"/>
  <c r="B34" i="25"/>
  <c r="D34" i="25"/>
  <c r="H34" i="25"/>
  <c r="O65" i="25" l="1"/>
  <c r="L32" i="25"/>
  <c r="R32" i="25"/>
  <c r="R65" i="25"/>
  <c r="M65" i="25"/>
  <c r="Q32" i="25"/>
  <c r="O32" i="25"/>
  <c r="S65" i="25"/>
  <c r="S32" i="25"/>
  <c r="P32" i="25"/>
  <c r="Q65" i="25"/>
  <c r="M32" i="25"/>
  <c r="N65" i="25"/>
  <c r="N32" i="25"/>
</calcChain>
</file>

<file path=xl/sharedStrings.xml><?xml version="1.0" encoding="utf-8"?>
<sst xmlns="http://schemas.openxmlformats.org/spreadsheetml/2006/main" count="870" uniqueCount="66">
  <si>
    <t>VSC</t>
  </si>
  <si>
    <t>BK</t>
  </si>
  <si>
    <t>MSC</t>
  </si>
  <si>
    <t>PD</t>
  </si>
  <si>
    <t>SC</t>
  </si>
  <si>
    <t>NL</t>
  </si>
  <si>
    <t>HC</t>
  </si>
  <si>
    <t>NB</t>
  </si>
  <si>
    <t>WellNestName</t>
  </si>
  <si>
    <t>LCBKK003</t>
  </si>
  <si>
    <t>LCBKK004</t>
  </si>
  <si>
    <t>LCBKK005</t>
  </si>
  <si>
    <t>LCBKK006</t>
  </si>
  <si>
    <t>LCBKK007</t>
  </si>
  <si>
    <t>LCBKK009</t>
  </si>
  <si>
    <t>LCBKK011</t>
  </si>
  <si>
    <t>LCBKK012</t>
  </si>
  <si>
    <t>LCBKK013</t>
  </si>
  <si>
    <t>LCBKK014</t>
  </si>
  <si>
    <t>LCBKK015</t>
  </si>
  <si>
    <t>LCBKK020</t>
  </si>
  <si>
    <t>LCBKK021</t>
  </si>
  <si>
    <t>LCBKK022</t>
  </si>
  <si>
    <t>LCBKK026</t>
  </si>
  <si>
    <t>LCBKK036</t>
  </si>
  <si>
    <t>LCBKK037</t>
  </si>
  <si>
    <t>LCBKK038</t>
  </si>
  <si>
    <t>LCBKK041</t>
  </si>
  <si>
    <t>LCSPK005</t>
  </si>
  <si>
    <t>LCSPK007</t>
  </si>
  <si>
    <t>LCSPK009</t>
  </si>
  <si>
    <t>LCBKK018</t>
  </si>
  <si>
    <t>LCBKK016</t>
  </si>
  <si>
    <t>LCBKK027</t>
  </si>
  <si>
    <t>LCNBI003</t>
  </si>
  <si>
    <t>LCNBI007</t>
  </si>
  <si>
    <t>LCNPT003</t>
  </si>
  <si>
    <t>LCNPT005</t>
  </si>
  <si>
    <t>LCSKN004</t>
  </si>
  <si>
    <t>Clay</t>
  </si>
  <si>
    <t>Aquifer</t>
  </si>
  <si>
    <t>None</t>
  </si>
  <si>
    <t>Sskv_Min</t>
  </si>
  <si>
    <t>Sskv_Max</t>
  </si>
  <si>
    <t>Sske_Min</t>
  </si>
  <si>
    <t>Sske_Max</t>
  </si>
  <si>
    <t>Kv_Min</t>
  </si>
  <si>
    <t>Kv_Max</t>
  </si>
  <si>
    <t>min</t>
  </si>
  <si>
    <t>max</t>
  </si>
  <si>
    <t>Sskv min</t>
  </si>
  <si>
    <t>Sskv Max</t>
  </si>
  <si>
    <t>average</t>
  </si>
  <si>
    <t>Sske min</t>
  </si>
  <si>
    <t>Sske Max</t>
  </si>
  <si>
    <t>K min</t>
  </si>
  <si>
    <t>K Max</t>
  </si>
  <si>
    <t>Min</t>
  </si>
  <si>
    <t>Max</t>
  </si>
  <si>
    <t>Max of Min</t>
  </si>
  <si>
    <t>Min of Max</t>
  </si>
  <si>
    <t>Parameter</t>
  </si>
  <si>
    <t>Wellnest</t>
  </si>
  <si>
    <t>SskvMult</t>
  </si>
  <si>
    <t>SskeMult</t>
  </si>
  <si>
    <t>KMult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</si>
</sst>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1" fontId="0" fillId="0" borderId="0" xfId="0" applyNumberFormat="1" applyAlignment="1">
      <alignment wrapText="1"/>
    </xf>
    <xf numFmtId="11" fontId="1" fillId="0" borderId="0" xfId="0" applyNumberFormat="1" applyFont="1"/>
    <xf numFmtId="0" fontId="2" fillId="0" borderId="0" xfId="0" applyFont="1"/>
    <xf numFmtId="11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8C12-85DB-41A8-B864-E8D3AA28A08C}">
  <dimension ref="A1:T65"/>
  <sheetViews>
    <sheetView topLeftCell="L36" workbookViewId="0">
      <selection activeCell="T43" sqref="T43"/>
    </sheetView>
  </sheetViews>
  <sheetFormatPr defaultRowHeight="14.5" x14ac:dyDescent="0.35"/>
  <cols>
    <col min="2" max="9" width="8.7265625" style="1"/>
  </cols>
  <sheetData>
    <row r="1" spans="1:20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K1" s="4" t="s">
        <v>57</v>
      </c>
      <c r="T1" t="s">
        <v>58</v>
      </c>
    </row>
    <row r="2" spans="1:20" x14ac:dyDescent="0.35">
      <c r="A2" t="s">
        <v>9</v>
      </c>
      <c r="B2" s="1">
        <v>3.0000000000000001E-6</v>
      </c>
      <c r="C2" s="1">
        <v>3.0000000000000001E-6</v>
      </c>
      <c r="D2" s="1">
        <v>3.0000000000000001E-6</v>
      </c>
      <c r="E2" s="1">
        <v>3.0000000000000001E-6</v>
      </c>
      <c r="F2" s="1">
        <v>3.0000000000000001E-6</v>
      </c>
      <c r="G2" s="1">
        <v>3.0000000000000001E-6</v>
      </c>
      <c r="H2" s="1">
        <v>3.0000000000000001E-6</v>
      </c>
      <c r="I2" s="1">
        <v>3.0000000000000001E-6</v>
      </c>
      <c r="K2" t="s">
        <v>9</v>
      </c>
      <c r="L2" s="1">
        <f>$B$37/B2</f>
        <v>0.26666666666666666</v>
      </c>
      <c r="M2" s="1"/>
      <c r="N2" s="1">
        <f>$D$37/D2</f>
        <v>6.6666666666666666E-2</v>
      </c>
      <c r="O2" s="1"/>
      <c r="P2" s="1">
        <f>$F$37/F2</f>
        <v>6.6666666666666666E-2</v>
      </c>
      <c r="Q2" s="1"/>
      <c r="R2" s="1">
        <f>$H$37/H2</f>
        <v>1.6666666666666666E-2</v>
      </c>
      <c r="S2" s="1"/>
      <c r="T2" s="1">
        <f>MAX(L2:R2)</f>
        <v>0.26666666666666666</v>
      </c>
    </row>
    <row r="3" spans="1:20" x14ac:dyDescent="0.35">
      <c r="A3" t="s">
        <v>10</v>
      </c>
      <c r="B3" s="1">
        <v>3.0000000000000001E-6</v>
      </c>
      <c r="C3" s="1">
        <v>3.0000000000000001E-6</v>
      </c>
      <c r="D3" s="1">
        <v>3.0000000000000001E-6</v>
      </c>
      <c r="E3" s="1">
        <v>3.0000000000000001E-6</v>
      </c>
      <c r="F3" s="1">
        <v>3.0000000000000001E-6</v>
      </c>
      <c r="G3" s="1">
        <v>3.0000000000000001E-6</v>
      </c>
      <c r="H3" s="1">
        <v>3.0000000000000001E-6</v>
      </c>
      <c r="I3" s="1">
        <v>3.0000000000000001E-6</v>
      </c>
      <c r="K3" t="s">
        <v>10</v>
      </c>
      <c r="L3" s="1">
        <f t="shared" ref="L3:L31" si="0">$B$37/B3</f>
        <v>0.26666666666666666</v>
      </c>
      <c r="M3" s="1"/>
      <c r="N3" s="1">
        <f t="shared" ref="N3:N31" si="1">$D$37/D3</f>
        <v>6.6666666666666666E-2</v>
      </c>
      <c r="O3" s="1"/>
      <c r="P3" s="1">
        <f t="shared" ref="P3:P31" si="2">$F$37/F3</f>
        <v>6.6666666666666666E-2</v>
      </c>
      <c r="Q3" s="1"/>
      <c r="R3" s="1">
        <f t="shared" ref="R3:R31" si="3">$H$37/H3</f>
        <v>1.6666666666666666E-2</v>
      </c>
      <c r="S3" s="1"/>
      <c r="T3" s="1">
        <f t="shared" ref="T3:T65" si="4">MAX(L3:R3)</f>
        <v>0.26666666666666666</v>
      </c>
    </row>
    <row r="4" spans="1:20" x14ac:dyDescent="0.35">
      <c r="A4" t="s">
        <v>11</v>
      </c>
      <c r="B4" s="1">
        <v>3.0000000000000001E-6</v>
      </c>
      <c r="C4" s="1">
        <v>3.0000000000000001E-6</v>
      </c>
      <c r="D4" s="1">
        <v>3.0000000000000001E-6</v>
      </c>
      <c r="E4" s="1">
        <v>3.0000000000000001E-6</v>
      </c>
      <c r="F4" s="1">
        <v>3.0000000000000001E-6</v>
      </c>
      <c r="G4" s="1">
        <v>3.0000000000000001E-6</v>
      </c>
      <c r="H4" s="1">
        <v>3.0000000000000001E-6</v>
      </c>
      <c r="I4" s="1">
        <v>3.0000000000000001E-6</v>
      </c>
      <c r="K4" t="s">
        <v>11</v>
      </c>
      <c r="L4" s="1">
        <f t="shared" si="0"/>
        <v>0.26666666666666666</v>
      </c>
      <c r="M4" s="1"/>
      <c r="N4" s="1">
        <f t="shared" si="1"/>
        <v>6.6666666666666666E-2</v>
      </c>
      <c r="O4" s="1"/>
      <c r="P4" s="1">
        <f t="shared" si="2"/>
        <v>6.6666666666666666E-2</v>
      </c>
      <c r="Q4" s="1"/>
      <c r="R4" s="1">
        <f t="shared" si="3"/>
        <v>1.6666666666666666E-2</v>
      </c>
      <c r="S4" s="1"/>
      <c r="T4" s="1">
        <f t="shared" si="4"/>
        <v>0.26666666666666666</v>
      </c>
    </row>
    <row r="5" spans="1:20" x14ac:dyDescent="0.35">
      <c r="A5" t="s">
        <v>12</v>
      </c>
      <c r="B5" s="1">
        <v>7.9999999999999996E-7</v>
      </c>
      <c r="C5" s="1">
        <v>7.9999999999999996E-7</v>
      </c>
      <c r="D5" s="1">
        <v>7.9999999999999996E-7</v>
      </c>
      <c r="E5" s="1">
        <v>7.9999999999999996E-7</v>
      </c>
      <c r="F5" s="1">
        <v>7.9999999999999996E-7</v>
      </c>
      <c r="G5" s="1">
        <v>7.9999999999999996E-7</v>
      </c>
      <c r="H5" s="1">
        <v>7.9999999999999996E-7</v>
      </c>
      <c r="I5" s="1">
        <v>7.9999999999999996E-7</v>
      </c>
      <c r="K5" t="s">
        <v>12</v>
      </c>
      <c r="L5" s="1">
        <f t="shared" si="0"/>
        <v>1</v>
      </c>
      <c r="M5" s="1"/>
      <c r="N5" s="1">
        <f t="shared" si="1"/>
        <v>0.25</v>
      </c>
      <c r="O5" s="1"/>
      <c r="P5" s="1">
        <f t="shared" si="2"/>
        <v>0.25</v>
      </c>
      <c r="Q5" s="1"/>
      <c r="R5" s="1">
        <f t="shared" si="3"/>
        <v>6.25E-2</v>
      </c>
      <c r="S5" s="1"/>
      <c r="T5" s="1">
        <f t="shared" si="4"/>
        <v>1</v>
      </c>
    </row>
    <row r="6" spans="1:20" x14ac:dyDescent="0.35">
      <c r="A6" t="s">
        <v>13</v>
      </c>
      <c r="B6" s="1">
        <v>7.9999999999999996E-7</v>
      </c>
      <c r="C6" s="1">
        <v>7.9999999999999996E-7</v>
      </c>
      <c r="D6" s="1">
        <v>7.9999999999999996E-7</v>
      </c>
      <c r="E6" s="1">
        <v>7.9999999999999996E-7</v>
      </c>
      <c r="F6" s="1">
        <v>7.9999999999999996E-7</v>
      </c>
      <c r="G6" s="1">
        <v>7.9999999999999996E-7</v>
      </c>
      <c r="H6" s="1">
        <v>7.9999999999999996E-7</v>
      </c>
      <c r="I6" s="1">
        <v>7.9999999999999996E-7</v>
      </c>
      <c r="K6" t="s">
        <v>13</v>
      </c>
      <c r="L6" s="1">
        <f t="shared" si="0"/>
        <v>1</v>
      </c>
      <c r="M6" s="1"/>
      <c r="N6" s="1">
        <f t="shared" si="1"/>
        <v>0.25</v>
      </c>
      <c r="O6" s="1"/>
      <c r="P6" s="1">
        <f t="shared" si="2"/>
        <v>0.25</v>
      </c>
      <c r="Q6" s="1"/>
      <c r="R6" s="1">
        <f t="shared" si="3"/>
        <v>6.25E-2</v>
      </c>
      <c r="S6" s="1"/>
      <c r="T6" s="1">
        <f t="shared" si="4"/>
        <v>1</v>
      </c>
    </row>
    <row r="7" spans="1:20" x14ac:dyDescent="0.35">
      <c r="A7" t="s">
        <v>14</v>
      </c>
      <c r="B7" s="1">
        <v>7.9999999999999996E-7</v>
      </c>
      <c r="C7" s="1">
        <v>7.9999999999999996E-7</v>
      </c>
      <c r="D7" s="1">
        <v>7.9999999999999996E-7</v>
      </c>
      <c r="E7" s="1">
        <v>7.9999999999999996E-7</v>
      </c>
      <c r="F7" s="1">
        <v>7.9999999999999996E-7</v>
      </c>
      <c r="G7" s="1">
        <v>7.9999999999999996E-7</v>
      </c>
      <c r="H7" s="1">
        <v>7.9999999999999996E-7</v>
      </c>
      <c r="I7" s="1">
        <v>7.9999999999999996E-7</v>
      </c>
      <c r="K7" t="s">
        <v>14</v>
      </c>
      <c r="L7" s="1">
        <f t="shared" si="0"/>
        <v>1</v>
      </c>
      <c r="M7" s="1"/>
      <c r="N7" s="1">
        <f t="shared" si="1"/>
        <v>0.25</v>
      </c>
      <c r="O7" s="1"/>
      <c r="P7" s="1">
        <f t="shared" si="2"/>
        <v>0.25</v>
      </c>
      <c r="Q7" s="1"/>
      <c r="R7" s="1">
        <f t="shared" si="3"/>
        <v>6.25E-2</v>
      </c>
      <c r="S7" s="1"/>
      <c r="T7" s="1">
        <f t="shared" si="4"/>
        <v>1</v>
      </c>
    </row>
    <row r="8" spans="1:20" x14ac:dyDescent="0.35">
      <c r="A8" t="s">
        <v>15</v>
      </c>
      <c r="B8" s="1">
        <v>9.9999999999999995E-8</v>
      </c>
      <c r="C8" s="1">
        <v>9.9999999999999995E-8</v>
      </c>
      <c r="D8" s="1">
        <v>9.9999999999999995E-8</v>
      </c>
      <c r="E8" s="1">
        <v>9.9999999999999995E-8</v>
      </c>
      <c r="F8" s="1">
        <v>9.9999999999999995E-8</v>
      </c>
      <c r="G8" s="1">
        <v>9.9999999999999995E-8</v>
      </c>
      <c r="H8" s="1">
        <v>9.9999999999999995E-8</v>
      </c>
      <c r="I8" s="1">
        <v>9.9999999999999995E-8</v>
      </c>
      <c r="K8" t="s">
        <v>15</v>
      </c>
      <c r="L8" s="1">
        <f t="shared" si="0"/>
        <v>8</v>
      </c>
      <c r="M8" s="1"/>
      <c r="N8" s="1">
        <f t="shared" si="1"/>
        <v>2</v>
      </c>
      <c r="O8" s="1"/>
      <c r="P8" s="1">
        <f t="shared" si="2"/>
        <v>2</v>
      </c>
      <c r="Q8" s="1"/>
      <c r="R8" s="1">
        <f t="shared" si="3"/>
        <v>0.5</v>
      </c>
      <c r="S8" s="1"/>
      <c r="T8" s="1">
        <f t="shared" si="4"/>
        <v>8</v>
      </c>
    </row>
    <row r="9" spans="1:20" x14ac:dyDescent="0.35">
      <c r="A9" t="s">
        <v>16</v>
      </c>
      <c r="B9" s="1">
        <v>9.9999999999999995E-8</v>
      </c>
      <c r="C9" s="1">
        <v>9.9999999999999995E-8</v>
      </c>
      <c r="D9" s="1">
        <v>9.9999999999999995E-8</v>
      </c>
      <c r="E9" s="1">
        <v>9.9999999999999995E-8</v>
      </c>
      <c r="F9" s="1">
        <v>9.9999999999999995E-8</v>
      </c>
      <c r="G9" s="1">
        <v>9.9999999999999995E-8</v>
      </c>
      <c r="H9" s="1">
        <v>9.9999999999999995E-8</v>
      </c>
      <c r="I9" s="1">
        <v>9.9999999999999995E-8</v>
      </c>
      <c r="K9" t="s">
        <v>16</v>
      </c>
      <c r="L9" s="1">
        <f t="shared" si="0"/>
        <v>8</v>
      </c>
      <c r="M9" s="1"/>
      <c r="N9" s="1">
        <f t="shared" si="1"/>
        <v>2</v>
      </c>
      <c r="O9" s="1"/>
      <c r="P9" s="1">
        <f t="shared" si="2"/>
        <v>2</v>
      </c>
      <c r="Q9" s="1"/>
      <c r="R9" s="1">
        <f t="shared" si="3"/>
        <v>0.5</v>
      </c>
      <c r="S9" s="1"/>
      <c r="T9" s="1">
        <f t="shared" si="4"/>
        <v>8</v>
      </c>
    </row>
    <row r="10" spans="1:20" x14ac:dyDescent="0.35">
      <c r="A10" t="s">
        <v>17</v>
      </c>
      <c r="B10" s="1">
        <v>9.9999999999999995E-8</v>
      </c>
      <c r="C10" s="1">
        <v>9.9999999999999995E-8</v>
      </c>
      <c r="D10" s="1">
        <v>9.9999999999999995E-8</v>
      </c>
      <c r="E10" s="1">
        <v>9.9999999999999995E-8</v>
      </c>
      <c r="F10" s="1">
        <v>9.9999999999999995E-8</v>
      </c>
      <c r="G10" s="1">
        <v>9.9999999999999995E-8</v>
      </c>
      <c r="H10" s="1">
        <v>9.9999999999999995E-8</v>
      </c>
      <c r="I10" s="1">
        <v>9.9999999999999995E-8</v>
      </c>
      <c r="K10" t="s">
        <v>17</v>
      </c>
      <c r="L10" s="1">
        <f t="shared" si="0"/>
        <v>8</v>
      </c>
      <c r="M10" s="1"/>
      <c r="N10" s="1">
        <f t="shared" si="1"/>
        <v>2</v>
      </c>
      <c r="O10" s="1"/>
      <c r="P10" s="1">
        <f t="shared" si="2"/>
        <v>2</v>
      </c>
      <c r="Q10" s="1"/>
      <c r="R10" s="1">
        <f t="shared" si="3"/>
        <v>0.5</v>
      </c>
      <c r="S10" s="1"/>
      <c r="T10" s="1">
        <f t="shared" si="4"/>
        <v>8</v>
      </c>
    </row>
    <row r="11" spans="1:20" x14ac:dyDescent="0.35">
      <c r="A11" t="s">
        <v>18</v>
      </c>
      <c r="B11" s="1">
        <v>9.9999999999999995E-8</v>
      </c>
      <c r="C11" s="1">
        <v>9.9999999999999995E-8</v>
      </c>
      <c r="D11" s="1">
        <v>9.9999999999999995E-8</v>
      </c>
      <c r="E11" s="1">
        <v>9.9999999999999995E-8</v>
      </c>
      <c r="F11" s="1">
        <v>9.9999999999999995E-8</v>
      </c>
      <c r="G11" s="1">
        <v>9.9999999999999995E-8</v>
      </c>
      <c r="H11" s="1">
        <v>9.9999999999999995E-8</v>
      </c>
      <c r="I11" s="1">
        <v>9.9999999999999995E-8</v>
      </c>
      <c r="K11" t="s">
        <v>18</v>
      </c>
      <c r="L11" s="1">
        <f t="shared" si="0"/>
        <v>8</v>
      </c>
      <c r="M11" s="1"/>
      <c r="N11" s="1">
        <f t="shared" si="1"/>
        <v>2</v>
      </c>
      <c r="O11" s="1"/>
      <c r="P11" s="1">
        <f t="shared" si="2"/>
        <v>2</v>
      </c>
      <c r="Q11" s="1"/>
      <c r="R11" s="1">
        <f t="shared" si="3"/>
        <v>0.5</v>
      </c>
      <c r="S11" s="1"/>
      <c r="T11" s="1">
        <f t="shared" si="4"/>
        <v>8</v>
      </c>
    </row>
    <row r="12" spans="1:20" x14ac:dyDescent="0.35">
      <c r="A12" t="s">
        <v>19</v>
      </c>
      <c r="B12" s="1">
        <v>9.9999999999999995E-8</v>
      </c>
      <c r="C12" s="1">
        <v>9.9999999999999995E-8</v>
      </c>
      <c r="D12" s="1">
        <v>9.9999999999999995E-8</v>
      </c>
      <c r="E12" s="1">
        <v>9.9999999999999995E-8</v>
      </c>
      <c r="F12" s="1">
        <v>9.9999999999999995E-8</v>
      </c>
      <c r="G12" s="1">
        <v>9.9999999999999995E-8</v>
      </c>
      <c r="H12" s="1">
        <v>9.9999999999999995E-8</v>
      </c>
      <c r="I12" s="1">
        <v>9.9999999999999995E-8</v>
      </c>
      <c r="K12" t="s">
        <v>19</v>
      </c>
      <c r="L12" s="1">
        <f t="shared" si="0"/>
        <v>8</v>
      </c>
      <c r="M12" s="1"/>
      <c r="N12" s="1">
        <f t="shared" si="1"/>
        <v>2</v>
      </c>
      <c r="O12" s="1"/>
      <c r="P12" s="1">
        <f t="shared" si="2"/>
        <v>2</v>
      </c>
      <c r="Q12" s="1"/>
      <c r="R12" s="1">
        <f t="shared" si="3"/>
        <v>0.5</v>
      </c>
      <c r="S12" s="1"/>
      <c r="T12" s="1">
        <f t="shared" si="4"/>
        <v>8</v>
      </c>
    </row>
    <row r="13" spans="1:20" x14ac:dyDescent="0.35">
      <c r="A13" t="s">
        <v>32</v>
      </c>
      <c r="B13" s="1">
        <v>9.9999999999999995E-8</v>
      </c>
      <c r="C13" s="1">
        <v>9.9999999999999995E-8</v>
      </c>
      <c r="D13" s="1">
        <v>9.9999999999999995E-8</v>
      </c>
      <c r="E13" s="1">
        <v>9.9999999999999995E-8</v>
      </c>
      <c r="F13" s="1">
        <v>9.9999999999999995E-8</v>
      </c>
      <c r="G13" s="1">
        <v>9.9999999999999995E-8</v>
      </c>
      <c r="H13" s="1">
        <v>9.9999999999999995E-8</v>
      </c>
      <c r="I13" s="1">
        <v>9.9999999999999995E-8</v>
      </c>
      <c r="K13" t="s">
        <v>32</v>
      </c>
      <c r="L13" s="1">
        <f t="shared" si="0"/>
        <v>8</v>
      </c>
      <c r="M13" s="1"/>
      <c r="N13" s="1">
        <f t="shared" si="1"/>
        <v>2</v>
      </c>
      <c r="O13" s="1"/>
      <c r="P13" s="1">
        <f t="shared" si="2"/>
        <v>2</v>
      </c>
      <c r="Q13" s="1"/>
      <c r="R13" s="1">
        <f t="shared" si="3"/>
        <v>0.5</v>
      </c>
      <c r="S13" s="1"/>
      <c r="T13" s="1">
        <f t="shared" si="4"/>
        <v>8</v>
      </c>
    </row>
    <row r="14" spans="1:20" x14ac:dyDescent="0.35">
      <c r="A14" t="s">
        <v>31</v>
      </c>
      <c r="B14" s="1">
        <v>9.9999999999999995E-8</v>
      </c>
      <c r="C14" s="1">
        <v>9.9999999999999995E-8</v>
      </c>
      <c r="D14" s="1">
        <v>9.9999999999999995E-8</v>
      </c>
      <c r="E14" s="1">
        <v>9.9999999999999995E-8</v>
      </c>
      <c r="F14" s="1">
        <v>9.9999999999999995E-8</v>
      </c>
      <c r="G14" s="1">
        <v>9.9999999999999995E-8</v>
      </c>
      <c r="H14" s="1">
        <v>9.9999999999999995E-8</v>
      </c>
      <c r="I14" s="1">
        <v>9.9999999999999995E-8</v>
      </c>
      <c r="K14" t="s">
        <v>31</v>
      </c>
      <c r="L14" s="1">
        <f t="shared" si="0"/>
        <v>8</v>
      </c>
      <c r="M14" s="1"/>
      <c r="N14" s="1">
        <f t="shared" si="1"/>
        <v>2</v>
      </c>
      <c r="O14" s="1"/>
      <c r="P14" s="1">
        <f t="shared" si="2"/>
        <v>2</v>
      </c>
      <c r="Q14" s="1"/>
      <c r="R14" s="1">
        <f t="shared" si="3"/>
        <v>0.5</v>
      </c>
      <c r="S14" s="1"/>
      <c r="T14" s="1">
        <f t="shared" si="4"/>
        <v>8</v>
      </c>
    </row>
    <row r="15" spans="1:20" x14ac:dyDescent="0.35">
      <c r="A15" t="s">
        <v>20</v>
      </c>
      <c r="B15" s="1">
        <v>9.9999999999999995E-8</v>
      </c>
      <c r="C15" s="1">
        <v>9.9999999999999995E-8</v>
      </c>
      <c r="D15" s="1">
        <v>9.9999999999999995E-8</v>
      </c>
      <c r="E15" s="1">
        <v>9.9999999999999995E-8</v>
      </c>
      <c r="F15" s="1">
        <v>9.9999999999999995E-8</v>
      </c>
      <c r="G15" s="1">
        <v>9.9999999999999995E-8</v>
      </c>
      <c r="H15" s="1">
        <v>9.9999999999999995E-8</v>
      </c>
      <c r="I15" s="1">
        <v>9.9999999999999995E-8</v>
      </c>
      <c r="K15" t="s">
        <v>20</v>
      </c>
      <c r="L15" s="1">
        <f t="shared" si="0"/>
        <v>8</v>
      </c>
      <c r="M15" s="1"/>
      <c r="N15" s="1">
        <f t="shared" si="1"/>
        <v>2</v>
      </c>
      <c r="O15" s="1"/>
      <c r="P15" s="1">
        <f t="shared" si="2"/>
        <v>2</v>
      </c>
      <c r="Q15" s="1"/>
      <c r="R15" s="1">
        <f t="shared" si="3"/>
        <v>0.5</v>
      </c>
      <c r="S15" s="1"/>
      <c r="T15" s="1">
        <f t="shared" si="4"/>
        <v>8</v>
      </c>
    </row>
    <row r="16" spans="1:20" x14ac:dyDescent="0.35">
      <c r="A16" t="s">
        <v>21</v>
      </c>
      <c r="B16" s="1">
        <v>9.9999999999999995E-8</v>
      </c>
      <c r="C16" s="1">
        <v>9.9999999999999995E-8</v>
      </c>
      <c r="D16" s="1">
        <v>9.9999999999999995E-8</v>
      </c>
      <c r="E16" s="1">
        <v>9.9999999999999995E-8</v>
      </c>
      <c r="F16" s="1">
        <v>9.9999999999999995E-8</v>
      </c>
      <c r="G16" s="1">
        <v>9.9999999999999995E-8</v>
      </c>
      <c r="H16" s="1">
        <v>9.9999999999999995E-8</v>
      </c>
      <c r="I16" s="1">
        <v>9.9999999999999995E-8</v>
      </c>
      <c r="K16" t="s">
        <v>21</v>
      </c>
      <c r="L16" s="1">
        <f t="shared" si="0"/>
        <v>8</v>
      </c>
      <c r="M16" s="1"/>
      <c r="N16" s="1">
        <f t="shared" si="1"/>
        <v>2</v>
      </c>
      <c r="O16" s="1"/>
      <c r="P16" s="1">
        <f t="shared" si="2"/>
        <v>2</v>
      </c>
      <c r="Q16" s="1"/>
      <c r="R16" s="1">
        <f t="shared" si="3"/>
        <v>0.5</v>
      </c>
      <c r="S16" s="1"/>
      <c r="T16" s="1">
        <f t="shared" si="4"/>
        <v>8</v>
      </c>
    </row>
    <row r="17" spans="1:20" x14ac:dyDescent="0.35">
      <c r="A17" t="s">
        <v>22</v>
      </c>
      <c r="B17" s="1">
        <v>9.9999999999999995E-8</v>
      </c>
      <c r="C17" s="1">
        <v>9.9999999999999995E-8</v>
      </c>
      <c r="D17" s="1">
        <v>9.9999999999999995E-8</v>
      </c>
      <c r="E17" s="1">
        <v>9.9999999999999995E-8</v>
      </c>
      <c r="F17" s="1">
        <v>9.9999999999999995E-8</v>
      </c>
      <c r="G17" s="1">
        <v>9.9999999999999995E-8</v>
      </c>
      <c r="H17" s="1">
        <v>9.9999999999999995E-8</v>
      </c>
      <c r="I17" s="1">
        <v>9.9999999999999995E-8</v>
      </c>
      <c r="K17" t="s">
        <v>22</v>
      </c>
      <c r="L17" s="1">
        <f t="shared" si="0"/>
        <v>8</v>
      </c>
      <c r="M17" s="1"/>
      <c r="N17" s="1">
        <f t="shared" si="1"/>
        <v>2</v>
      </c>
      <c r="O17" s="1"/>
      <c r="P17" s="1">
        <f t="shared" si="2"/>
        <v>2</v>
      </c>
      <c r="Q17" s="1"/>
      <c r="R17" s="1">
        <f t="shared" si="3"/>
        <v>0.5</v>
      </c>
      <c r="S17" s="1"/>
      <c r="T17" s="1">
        <f t="shared" si="4"/>
        <v>8</v>
      </c>
    </row>
    <row r="18" spans="1:20" x14ac:dyDescent="0.35">
      <c r="A18" t="s">
        <v>23</v>
      </c>
      <c r="B18" s="1">
        <v>9.9999999999999995E-8</v>
      </c>
      <c r="C18" s="1">
        <v>9.9999999999999995E-8</v>
      </c>
      <c r="D18" s="1">
        <v>9.9999999999999995E-8</v>
      </c>
      <c r="E18" s="1">
        <v>9.9999999999999995E-8</v>
      </c>
      <c r="F18" s="1">
        <v>9.9999999999999995E-8</v>
      </c>
      <c r="G18" s="1">
        <v>9.9999999999999995E-8</v>
      </c>
      <c r="H18" s="1">
        <v>9.9999999999999995E-8</v>
      </c>
      <c r="I18" s="1">
        <v>9.9999999999999995E-8</v>
      </c>
      <c r="K18" t="s">
        <v>23</v>
      </c>
      <c r="L18" s="1">
        <f t="shared" si="0"/>
        <v>8</v>
      </c>
      <c r="M18" s="1"/>
      <c r="N18" s="1">
        <f t="shared" si="1"/>
        <v>2</v>
      </c>
      <c r="O18" s="1"/>
      <c r="P18" s="1">
        <f t="shared" si="2"/>
        <v>2</v>
      </c>
      <c r="Q18" s="1"/>
      <c r="R18" s="1">
        <f t="shared" si="3"/>
        <v>0.5</v>
      </c>
      <c r="S18" s="1"/>
      <c r="T18" s="1">
        <f t="shared" si="4"/>
        <v>8</v>
      </c>
    </row>
    <row r="19" spans="1:20" x14ac:dyDescent="0.35">
      <c r="A19" t="s">
        <v>33</v>
      </c>
      <c r="B19" s="1">
        <v>9.9999999999999995E-8</v>
      </c>
      <c r="C19" s="1">
        <v>9.9999999999999995E-8</v>
      </c>
      <c r="D19" s="1">
        <v>9.9999999999999995E-8</v>
      </c>
      <c r="E19" s="1">
        <v>9.9999999999999995E-8</v>
      </c>
      <c r="F19" s="1">
        <v>9.9999999999999995E-8</v>
      </c>
      <c r="G19" s="1">
        <v>9.9999999999999995E-8</v>
      </c>
      <c r="H19" s="1">
        <v>9.9999999999999995E-8</v>
      </c>
      <c r="I19" s="1">
        <v>9.9999999999999995E-8</v>
      </c>
      <c r="K19" t="s">
        <v>33</v>
      </c>
      <c r="L19" s="1">
        <f t="shared" si="0"/>
        <v>8</v>
      </c>
      <c r="M19" s="1"/>
      <c r="N19" s="1">
        <f t="shared" si="1"/>
        <v>2</v>
      </c>
      <c r="O19" s="1"/>
      <c r="P19" s="1">
        <f t="shared" si="2"/>
        <v>2</v>
      </c>
      <c r="Q19" s="1"/>
      <c r="R19" s="1">
        <f t="shared" si="3"/>
        <v>0.5</v>
      </c>
      <c r="S19" s="1"/>
      <c r="T19" s="1">
        <f t="shared" si="4"/>
        <v>8</v>
      </c>
    </row>
    <row r="20" spans="1:20" x14ac:dyDescent="0.35">
      <c r="A20" t="s">
        <v>24</v>
      </c>
      <c r="B20" s="1">
        <v>9.9999999999999995E-8</v>
      </c>
      <c r="C20" s="1">
        <v>9.9999999999999995E-8</v>
      </c>
      <c r="D20" s="1">
        <v>9.9999999999999995E-8</v>
      </c>
      <c r="E20" s="1">
        <v>9.9999999999999995E-8</v>
      </c>
      <c r="F20" s="1">
        <v>9.9999999999999995E-8</v>
      </c>
      <c r="G20" s="1">
        <v>9.9999999999999995E-8</v>
      </c>
      <c r="H20" s="1">
        <v>9.9999999999999995E-8</v>
      </c>
      <c r="I20" s="1">
        <v>9.9999999999999995E-8</v>
      </c>
      <c r="K20" t="s">
        <v>24</v>
      </c>
      <c r="L20" s="1">
        <f t="shared" si="0"/>
        <v>8</v>
      </c>
      <c r="M20" s="1"/>
      <c r="N20" s="1">
        <f t="shared" si="1"/>
        <v>2</v>
      </c>
      <c r="O20" s="1"/>
      <c r="P20" s="1">
        <f t="shared" si="2"/>
        <v>2</v>
      </c>
      <c r="Q20" s="1"/>
      <c r="R20" s="1">
        <f t="shared" si="3"/>
        <v>0.5</v>
      </c>
      <c r="S20" s="1"/>
      <c r="T20" s="1">
        <f t="shared" si="4"/>
        <v>8</v>
      </c>
    </row>
    <row r="21" spans="1:20" x14ac:dyDescent="0.35">
      <c r="A21" t="s">
        <v>25</v>
      </c>
      <c r="B21" s="1">
        <v>9.9999999999999995E-8</v>
      </c>
      <c r="C21" s="1">
        <v>9.9999999999999995E-8</v>
      </c>
      <c r="D21" s="1">
        <v>9.9999999999999995E-8</v>
      </c>
      <c r="E21" s="1">
        <v>9.9999999999999995E-8</v>
      </c>
      <c r="F21" s="1">
        <v>9.9999999999999995E-8</v>
      </c>
      <c r="G21" s="1">
        <v>9.9999999999999995E-8</v>
      </c>
      <c r="H21" s="1">
        <v>9.9999999999999995E-8</v>
      </c>
      <c r="I21" s="1">
        <v>9.9999999999999995E-8</v>
      </c>
      <c r="K21" t="s">
        <v>25</v>
      </c>
      <c r="L21" s="1">
        <f t="shared" si="0"/>
        <v>8</v>
      </c>
      <c r="M21" s="1"/>
      <c r="N21" s="1">
        <f t="shared" si="1"/>
        <v>2</v>
      </c>
      <c r="O21" s="1"/>
      <c r="P21" s="1">
        <f t="shared" si="2"/>
        <v>2</v>
      </c>
      <c r="Q21" s="1"/>
      <c r="R21" s="1">
        <f t="shared" si="3"/>
        <v>0.5</v>
      </c>
      <c r="S21" s="1"/>
      <c r="T21" s="1">
        <f t="shared" si="4"/>
        <v>8</v>
      </c>
    </row>
    <row r="22" spans="1:20" x14ac:dyDescent="0.35">
      <c r="A22" t="s">
        <v>26</v>
      </c>
      <c r="B22" s="1">
        <v>8.9999999999999996E-7</v>
      </c>
      <c r="C22" s="1">
        <v>8.9999999999999996E-7</v>
      </c>
      <c r="D22" s="1">
        <v>8.9999999999999996E-7</v>
      </c>
      <c r="E22" s="1">
        <v>8.9999999999999996E-7</v>
      </c>
      <c r="F22" s="1">
        <v>8.9999999999999996E-7</v>
      </c>
      <c r="G22" s="1">
        <v>8.9999999999999996E-7</v>
      </c>
      <c r="H22" s="1">
        <v>8.9999999999999996E-7</v>
      </c>
      <c r="I22" s="1">
        <v>8.9999999999999996E-7</v>
      </c>
      <c r="K22" t="s">
        <v>26</v>
      </c>
      <c r="L22" s="1">
        <f t="shared" si="0"/>
        <v>0.88888888888888884</v>
      </c>
      <c r="M22" s="1"/>
      <c r="N22" s="1">
        <f t="shared" si="1"/>
        <v>0.22222222222222221</v>
      </c>
      <c r="O22" s="1"/>
      <c r="P22" s="1">
        <f t="shared" si="2"/>
        <v>0.22222222222222221</v>
      </c>
      <c r="Q22" s="1"/>
      <c r="R22" s="1">
        <f t="shared" si="3"/>
        <v>5.5555555555555552E-2</v>
      </c>
      <c r="S22" s="1"/>
      <c r="T22" s="1">
        <f t="shared" si="4"/>
        <v>0.88888888888888884</v>
      </c>
    </row>
    <row r="23" spans="1:20" x14ac:dyDescent="0.35">
      <c r="A23" t="s">
        <v>27</v>
      </c>
      <c r="B23" s="1">
        <v>8.9999999999999996E-7</v>
      </c>
      <c r="C23" s="1">
        <v>8.9999999999999996E-7</v>
      </c>
      <c r="D23" s="1">
        <v>8.9999999999999996E-7</v>
      </c>
      <c r="E23" s="1">
        <v>8.9999999999999996E-7</v>
      </c>
      <c r="F23" s="1">
        <v>8.9999999999999996E-7</v>
      </c>
      <c r="G23" s="1">
        <v>8.9999999999999996E-7</v>
      </c>
      <c r="H23" s="1">
        <v>8.9999999999999996E-7</v>
      </c>
      <c r="I23" s="1">
        <v>8.9999999999999996E-7</v>
      </c>
      <c r="K23" t="s">
        <v>27</v>
      </c>
      <c r="L23" s="1">
        <f t="shared" si="0"/>
        <v>0.88888888888888884</v>
      </c>
      <c r="M23" s="1"/>
      <c r="N23" s="1">
        <f t="shared" si="1"/>
        <v>0.22222222222222221</v>
      </c>
      <c r="O23" s="1"/>
      <c r="P23" s="1">
        <f t="shared" si="2"/>
        <v>0.22222222222222221</v>
      </c>
      <c r="Q23" s="1"/>
      <c r="R23" s="1">
        <f t="shared" si="3"/>
        <v>5.5555555555555552E-2</v>
      </c>
      <c r="S23" s="1"/>
      <c r="T23" s="1">
        <f t="shared" si="4"/>
        <v>0.88888888888888884</v>
      </c>
    </row>
    <row r="24" spans="1:20" x14ac:dyDescent="0.35">
      <c r="A24" s="3" t="s">
        <v>34</v>
      </c>
      <c r="B24" s="1">
        <v>8.9999999999999996E-7</v>
      </c>
      <c r="C24" s="1">
        <v>8.9999999999999996E-7</v>
      </c>
      <c r="D24" s="1">
        <v>8.9999999999999996E-7</v>
      </c>
      <c r="E24" s="1">
        <v>8.9999999999999996E-7</v>
      </c>
      <c r="F24" s="1">
        <v>8.9999999999999996E-7</v>
      </c>
      <c r="G24" s="1">
        <v>8.9999999999999996E-7</v>
      </c>
      <c r="H24" s="1">
        <v>8.9999999999999996E-7</v>
      </c>
      <c r="I24" s="1">
        <v>8.9999999999999996E-7</v>
      </c>
      <c r="K24" s="3" t="s">
        <v>34</v>
      </c>
      <c r="L24" s="1">
        <f t="shared" si="0"/>
        <v>0.88888888888888884</v>
      </c>
      <c r="M24" s="1"/>
      <c r="N24" s="1">
        <f t="shared" si="1"/>
        <v>0.22222222222222221</v>
      </c>
      <c r="O24" s="1"/>
      <c r="P24" s="1">
        <f t="shared" si="2"/>
        <v>0.22222222222222221</v>
      </c>
      <c r="Q24" s="1"/>
      <c r="R24" s="1">
        <f t="shared" si="3"/>
        <v>5.5555555555555552E-2</v>
      </c>
      <c r="S24" s="1"/>
      <c r="T24" s="1">
        <f t="shared" si="4"/>
        <v>0.88888888888888884</v>
      </c>
    </row>
    <row r="25" spans="1:20" x14ac:dyDescent="0.35">
      <c r="A25" s="3" t="s">
        <v>35</v>
      </c>
      <c r="B25" s="1">
        <v>8.9999999999999996E-7</v>
      </c>
      <c r="C25" s="1">
        <v>8.9999999999999996E-7</v>
      </c>
      <c r="D25" s="1">
        <v>8.9999999999999996E-7</v>
      </c>
      <c r="E25" s="1">
        <v>8.9999999999999996E-7</v>
      </c>
      <c r="F25" s="1">
        <v>8.9999999999999996E-7</v>
      </c>
      <c r="G25" s="1">
        <v>8.9999999999999996E-7</v>
      </c>
      <c r="H25" s="1">
        <v>8.9999999999999996E-7</v>
      </c>
      <c r="I25" s="1">
        <v>8.9999999999999996E-7</v>
      </c>
      <c r="K25" s="3" t="s">
        <v>35</v>
      </c>
      <c r="L25" s="1">
        <f t="shared" si="0"/>
        <v>0.88888888888888884</v>
      </c>
      <c r="M25" s="1"/>
      <c r="N25" s="1">
        <f t="shared" si="1"/>
        <v>0.22222222222222221</v>
      </c>
      <c r="O25" s="1"/>
      <c r="P25" s="1">
        <f t="shared" si="2"/>
        <v>0.22222222222222221</v>
      </c>
      <c r="Q25" s="1"/>
      <c r="R25" s="1">
        <f t="shared" si="3"/>
        <v>5.5555555555555552E-2</v>
      </c>
      <c r="S25" s="1"/>
      <c r="T25" s="1">
        <f t="shared" si="4"/>
        <v>0.88888888888888884</v>
      </c>
    </row>
    <row r="26" spans="1:20" x14ac:dyDescent="0.35">
      <c r="A26" s="3" t="s">
        <v>36</v>
      </c>
      <c r="B26" s="1">
        <v>8.9999999999999996E-7</v>
      </c>
      <c r="C26" s="1">
        <v>8.9999999999999996E-7</v>
      </c>
      <c r="D26" s="1">
        <v>8.9999999999999996E-7</v>
      </c>
      <c r="E26" s="1">
        <v>8.9999999999999996E-7</v>
      </c>
      <c r="F26" s="1">
        <v>8.9999999999999996E-7</v>
      </c>
      <c r="G26" s="1">
        <v>8.9999999999999996E-7</v>
      </c>
      <c r="H26" s="1">
        <v>8.9999999999999996E-7</v>
      </c>
      <c r="I26" s="1">
        <v>8.9999999999999996E-7</v>
      </c>
      <c r="K26" s="3" t="s">
        <v>36</v>
      </c>
      <c r="L26" s="1">
        <f t="shared" si="0"/>
        <v>0.88888888888888884</v>
      </c>
      <c r="M26" s="1"/>
      <c r="N26" s="1">
        <f t="shared" si="1"/>
        <v>0.22222222222222221</v>
      </c>
      <c r="O26" s="1"/>
      <c r="P26" s="1">
        <f t="shared" si="2"/>
        <v>0.22222222222222221</v>
      </c>
      <c r="Q26" s="1"/>
      <c r="R26" s="1">
        <f t="shared" si="3"/>
        <v>5.5555555555555552E-2</v>
      </c>
      <c r="S26" s="1"/>
      <c r="T26" s="1">
        <f t="shared" si="4"/>
        <v>0.88888888888888884</v>
      </c>
    </row>
    <row r="27" spans="1:20" x14ac:dyDescent="0.35">
      <c r="A27" s="3" t="s">
        <v>37</v>
      </c>
      <c r="B27" s="1">
        <v>8.9999999999999996E-7</v>
      </c>
      <c r="C27" s="1">
        <v>8.9999999999999996E-7</v>
      </c>
      <c r="D27" s="1">
        <v>8.9999999999999996E-7</v>
      </c>
      <c r="E27" s="1">
        <v>8.9999999999999996E-7</v>
      </c>
      <c r="F27" s="1">
        <v>8.9999999999999996E-7</v>
      </c>
      <c r="G27" s="1">
        <v>8.9999999999999996E-7</v>
      </c>
      <c r="H27" s="1">
        <v>8.9999999999999996E-7</v>
      </c>
      <c r="I27" s="1">
        <v>8.9999999999999996E-7</v>
      </c>
      <c r="K27" s="3" t="s">
        <v>37</v>
      </c>
      <c r="L27" s="1">
        <f t="shared" si="0"/>
        <v>0.88888888888888884</v>
      </c>
      <c r="M27" s="1"/>
      <c r="N27" s="1">
        <f t="shared" si="1"/>
        <v>0.22222222222222221</v>
      </c>
      <c r="O27" s="1"/>
      <c r="P27" s="1">
        <f t="shared" si="2"/>
        <v>0.22222222222222221</v>
      </c>
      <c r="Q27" s="1"/>
      <c r="R27" s="1">
        <f t="shared" si="3"/>
        <v>5.5555555555555552E-2</v>
      </c>
      <c r="S27" s="1"/>
      <c r="T27" s="1">
        <f t="shared" si="4"/>
        <v>0.88888888888888884</v>
      </c>
    </row>
    <row r="28" spans="1:20" x14ac:dyDescent="0.35">
      <c r="A28" s="3" t="s">
        <v>38</v>
      </c>
      <c r="B28" s="1">
        <v>8.9999999999999996E-7</v>
      </c>
      <c r="C28" s="1">
        <v>8.9999999999999996E-7</v>
      </c>
      <c r="D28" s="1">
        <v>8.9999999999999996E-7</v>
      </c>
      <c r="E28" s="1">
        <v>8.9999999999999996E-7</v>
      </c>
      <c r="F28" s="1">
        <v>8.9999999999999996E-7</v>
      </c>
      <c r="G28" s="1">
        <v>8.9999999999999996E-7</v>
      </c>
      <c r="H28" s="1">
        <v>8.9999999999999996E-7</v>
      </c>
      <c r="I28" s="1">
        <v>8.9999999999999996E-7</v>
      </c>
      <c r="K28" s="3" t="s">
        <v>38</v>
      </c>
      <c r="L28" s="1">
        <f t="shared" si="0"/>
        <v>0.88888888888888884</v>
      </c>
      <c r="M28" s="1"/>
      <c r="N28" s="1">
        <f t="shared" si="1"/>
        <v>0.22222222222222221</v>
      </c>
      <c r="O28" s="1"/>
      <c r="P28" s="1">
        <f t="shared" si="2"/>
        <v>0.22222222222222221</v>
      </c>
      <c r="Q28" s="1"/>
      <c r="R28" s="1">
        <f t="shared" si="3"/>
        <v>5.5555555555555552E-2</v>
      </c>
      <c r="S28" s="1"/>
      <c r="T28" s="1">
        <f t="shared" si="4"/>
        <v>0.88888888888888884</v>
      </c>
    </row>
    <row r="29" spans="1:20" x14ac:dyDescent="0.35">
      <c r="A29" s="3" t="s">
        <v>28</v>
      </c>
      <c r="B29" s="1">
        <v>8.9999999999999996E-7</v>
      </c>
      <c r="C29" s="1">
        <v>8.9999999999999996E-7</v>
      </c>
      <c r="D29" s="1">
        <v>8.9999999999999996E-7</v>
      </c>
      <c r="E29" s="1">
        <v>8.9999999999999996E-7</v>
      </c>
      <c r="F29" s="1">
        <v>8.9999999999999996E-7</v>
      </c>
      <c r="G29" s="1">
        <v>8.9999999999999996E-7</v>
      </c>
      <c r="H29" s="1">
        <v>8.9999999999999996E-7</v>
      </c>
      <c r="I29" s="1">
        <v>8.9999999999999996E-7</v>
      </c>
      <c r="K29" s="3" t="s">
        <v>28</v>
      </c>
      <c r="L29" s="1">
        <f t="shared" si="0"/>
        <v>0.88888888888888884</v>
      </c>
      <c r="M29" s="1"/>
      <c r="N29" s="1">
        <f t="shared" si="1"/>
        <v>0.22222222222222221</v>
      </c>
      <c r="O29" s="1"/>
      <c r="P29" s="1">
        <f t="shared" si="2"/>
        <v>0.22222222222222221</v>
      </c>
      <c r="Q29" s="1"/>
      <c r="R29" s="1">
        <f t="shared" si="3"/>
        <v>5.5555555555555552E-2</v>
      </c>
      <c r="S29" s="1"/>
      <c r="T29" s="1">
        <f t="shared" si="4"/>
        <v>0.88888888888888884</v>
      </c>
    </row>
    <row r="30" spans="1:20" x14ac:dyDescent="0.35">
      <c r="A30" s="3" t="s">
        <v>29</v>
      </c>
      <c r="B30" s="1">
        <v>8.9999999999999996E-7</v>
      </c>
      <c r="C30" s="1">
        <v>8.9999999999999996E-7</v>
      </c>
      <c r="D30" s="1">
        <v>8.9999999999999996E-7</v>
      </c>
      <c r="E30" s="1">
        <v>8.9999999999999996E-7</v>
      </c>
      <c r="F30" s="1">
        <v>8.9999999999999996E-7</v>
      </c>
      <c r="G30" s="1">
        <v>8.9999999999999996E-7</v>
      </c>
      <c r="H30" s="1">
        <v>8.9999999999999996E-7</v>
      </c>
      <c r="I30" s="1">
        <v>8.9999999999999996E-7</v>
      </c>
      <c r="K30" s="3" t="s">
        <v>29</v>
      </c>
      <c r="L30" s="1">
        <f t="shared" si="0"/>
        <v>0.88888888888888884</v>
      </c>
      <c r="M30" s="1"/>
      <c r="N30" s="1">
        <f t="shared" si="1"/>
        <v>0.22222222222222221</v>
      </c>
      <c r="O30" s="1"/>
      <c r="P30" s="1">
        <f t="shared" si="2"/>
        <v>0.22222222222222221</v>
      </c>
      <c r="Q30" s="1"/>
      <c r="R30" s="1">
        <f t="shared" si="3"/>
        <v>5.5555555555555552E-2</v>
      </c>
      <c r="S30" s="1"/>
      <c r="T30" s="1">
        <f t="shared" si="4"/>
        <v>0.88888888888888884</v>
      </c>
    </row>
    <row r="31" spans="1:20" x14ac:dyDescent="0.35">
      <c r="A31" s="3" t="s">
        <v>30</v>
      </c>
      <c r="B31" s="1">
        <v>8.9999999999999996E-7</v>
      </c>
      <c r="C31" s="1">
        <v>8.9999999999999996E-7</v>
      </c>
      <c r="D31" s="1">
        <v>8.9999999999999996E-7</v>
      </c>
      <c r="E31" s="1">
        <v>8.9999999999999996E-7</v>
      </c>
      <c r="F31" s="1">
        <v>8.9999999999999996E-7</v>
      </c>
      <c r="G31" s="1">
        <v>8.9999999999999996E-7</v>
      </c>
      <c r="H31" s="1">
        <v>8.9999999999999996E-7</v>
      </c>
      <c r="I31" s="1">
        <v>8.9999999999999996E-7</v>
      </c>
      <c r="K31" s="3" t="s">
        <v>30</v>
      </c>
      <c r="L31" s="1">
        <f t="shared" si="0"/>
        <v>0.88888888888888884</v>
      </c>
      <c r="M31" s="1"/>
      <c r="N31" s="1">
        <f t="shared" si="1"/>
        <v>0.22222222222222221</v>
      </c>
      <c r="O31" s="1"/>
      <c r="P31" s="1">
        <f t="shared" si="2"/>
        <v>0.22222222222222221</v>
      </c>
      <c r="Q31" s="1"/>
      <c r="R31" s="1">
        <f t="shared" si="3"/>
        <v>5.5555555555555552E-2</v>
      </c>
      <c r="S31" s="1"/>
      <c r="T31" s="1">
        <f t="shared" si="4"/>
        <v>0.88888888888888884</v>
      </c>
    </row>
    <row r="32" spans="1:20" x14ac:dyDescent="0.35">
      <c r="K32" t="s">
        <v>59</v>
      </c>
      <c r="L32" s="1">
        <f>MAX(L2:L31)</f>
        <v>8</v>
      </c>
      <c r="N32" s="1">
        <f>MAX(N2:N31)</f>
        <v>2</v>
      </c>
      <c r="P32" s="1">
        <f>MAX(P2:P31)</f>
        <v>2</v>
      </c>
      <c r="R32" s="1">
        <f>MAX(R2:R31)</f>
        <v>0.5</v>
      </c>
      <c r="T32" s="1">
        <f t="shared" si="4"/>
        <v>8</v>
      </c>
    </row>
    <row r="33" spans="1:20" x14ac:dyDescent="0.35">
      <c r="T33" s="1"/>
    </row>
    <row r="34" spans="1:20" x14ac:dyDescent="0.35">
      <c r="A34" s="6" t="s">
        <v>48</v>
      </c>
      <c r="B34" s="7">
        <f>MIN(B$2:B$31)</f>
        <v>9.9999999999999995E-8</v>
      </c>
      <c r="C34" s="1">
        <f t="shared" ref="C34:I34" si="5">MIN(C$2:C$31)</f>
        <v>9.9999999999999995E-8</v>
      </c>
      <c r="D34" s="7">
        <f t="shared" si="5"/>
        <v>9.9999999999999995E-8</v>
      </c>
      <c r="E34" s="1">
        <f t="shared" si="5"/>
        <v>9.9999999999999995E-8</v>
      </c>
      <c r="F34" s="7">
        <f t="shared" si="5"/>
        <v>9.9999999999999995E-8</v>
      </c>
      <c r="G34" s="1">
        <f t="shared" si="5"/>
        <v>9.9999999999999995E-8</v>
      </c>
      <c r="H34" s="7">
        <f t="shared" si="5"/>
        <v>9.9999999999999995E-8</v>
      </c>
      <c r="I34" s="1">
        <f t="shared" si="5"/>
        <v>9.9999999999999995E-8</v>
      </c>
      <c r="K34" s="4" t="s">
        <v>58</v>
      </c>
      <c r="T34" s="1"/>
    </row>
    <row r="35" spans="1:20" x14ac:dyDescent="0.35">
      <c r="A35" s="6" t="s">
        <v>49</v>
      </c>
      <c r="B35" s="7">
        <f t="shared" ref="B35:I35" si="6">MAX(B$2:B$31)</f>
        <v>3.0000000000000001E-6</v>
      </c>
      <c r="C35" s="1">
        <f t="shared" si="6"/>
        <v>3.0000000000000001E-6</v>
      </c>
      <c r="D35" s="7">
        <f t="shared" si="6"/>
        <v>3.0000000000000001E-6</v>
      </c>
      <c r="E35" s="1">
        <f t="shared" si="6"/>
        <v>3.0000000000000001E-6</v>
      </c>
      <c r="F35" s="7">
        <f t="shared" si="6"/>
        <v>3.0000000000000001E-6</v>
      </c>
      <c r="G35" s="1">
        <f t="shared" si="6"/>
        <v>3.0000000000000001E-6</v>
      </c>
      <c r="H35" s="7">
        <f t="shared" si="6"/>
        <v>3.0000000000000001E-6</v>
      </c>
      <c r="I35" s="1">
        <f t="shared" si="6"/>
        <v>3.0000000000000001E-6</v>
      </c>
      <c r="K35" t="s">
        <v>9</v>
      </c>
      <c r="L35" s="1">
        <f>$B$38/B2</f>
        <v>333.33333333333331</v>
      </c>
      <c r="M35" s="1"/>
      <c r="N35" s="1">
        <f>$D$38/D2</f>
        <v>16.666666666666668</v>
      </c>
      <c r="O35" s="1"/>
      <c r="P35" s="1">
        <f>$F$38/F2</f>
        <v>2</v>
      </c>
      <c r="Q35" s="1"/>
      <c r="R35" s="1">
        <f>$H$38/H2</f>
        <v>3.3333333333333335</v>
      </c>
      <c r="T35" s="1">
        <f t="shared" si="4"/>
        <v>333.33333333333331</v>
      </c>
    </row>
    <row r="36" spans="1:20" x14ac:dyDescent="0.35">
      <c r="K36" t="s">
        <v>10</v>
      </c>
      <c r="L36" s="1">
        <f t="shared" ref="L36:L64" si="7">$B$38/B3</f>
        <v>333.33333333333331</v>
      </c>
      <c r="M36" s="1"/>
      <c r="N36" s="1">
        <f t="shared" ref="N36:N64" si="8">$D$38/D3</f>
        <v>16.666666666666668</v>
      </c>
      <c r="O36" s="1"/>
      <c r="P36" s="1">
        <f t="shared" ref="P36:P64" si="9">$F$38/F3</f>
        <v>2</v>
      </c>
      <c r="Q36" s="1"/>
      <c r="R36" s="1">
        <f t="shared" ref="R36:R64" si="10">$H$38/H3</f>
        <v>3.3333333333333335</v>
      </c>
      <c r="T36" s="1">
        <f t="shared" si="4"/>
        <v>333.33333333333331</v>
      </c>
    </row>
    <row r="37" spans="1:20" x14ac:dyDescent="0.35">
      <c r="A37" t="s">
        <v>55</v>
      </c>
      <c r="B37" s="1">
        <v>7.9999999999999996E-7</v>
      </c>
      <c r="D37" s="1">
        <v>1.9999999999999999E-7</v>
      </c>
      <c r="F37" s="1">
        <v>1.9999999999999999E-7</v>
      </c>
      <c r="H37" s="1">
        <v>4.9999999999999998E-8</v>
      </c>
      <c r="K37" t="s">
        <v>11</v>
      </c>
      <c r="L37" s="1">
        <f t="shared" si="7"/>
        <v>333.33333333333331</v>
      </c>
      <c r="M37" s="1"/>
      <c r="N37" s="1">
        <f t="shared" si="8"/>
        <v>16.666666666666668</v>
      </c>
      <c r="O37" s="1"/>
      <c r="P37" s="1">
        <f t="shared" si="9"/>
        <v>2</v>
      </c>
      <c r="Q37" s="1"/>
      <c r="R37" s="1">
        <f t="shared" si="10"/>
        <v>3.3333333333333335</v>
      </c>
      <c r="T37" s="1">
        <f t="shared" si="4"/>
        <v>333.33333333333331</v>
      </c>
    </row>
    <row r="38" spans="1:20" x14ac:dyDescent="0.35">
      <c r="A38" t="s">
        <v>56</v>
      </c>
      <c r="B38" s="1">
        <v>1E-3</v>
      </c>
      <c r="D38" s="1">
        <v>5.0000000000000002E-5</v>
      </c>
      <c r="F38" s="1">
        <v>6.0000000000000002E-6</v>
      </c>
      <c r="H38" s="1">
        <v>1.0000000000000001E-5</v>
      </c>
      <c r="K38" t="s">
        <v>12</v>
      </c>
      <c r="L38" s="1">
        <f t="shared" si="7"/>
        <v>1250</v>
      </c>
      <c r="M38" s="1"/>
      <c r="N38" s="1">
        <f t="shared" si="8"/>
        <v>62.500000000000007</v>
      </c>
      <c r="O38" s="1"/>
      <c r="P38" s="1">
        <f t="shared" si="9"/>
        <v>7.5000000000000009</v>
      </c>
      <c r="Q38" s="1"/>
      <c r="R38" s="1">
        <f t="shared" si="10"/>
        <v>12.500000000000002</v>
      </c>
      <c r="T38" s="1">
        <f t="shared" si="4"/>
        <v>1250</v>
      </c>
    </row>
    <row r="39" spans="1:20" x14ac:dyDescent="0.35">
      <c r="K39" t="s">
        <v>13</v>
      </c>
      <c r="L39" s="1">
        <f t="shared" si="7"/>
        <v>1250</v>
      </c>
      <c r="M39" s="1"/>
      <c r="N39" s="1">
        <f t="shared" si="8"/>
        <v>62.500000000000007</v>
      </c>
      <c r="O39" s="1"/>
      <c r="P39" s="1">
        <f t="shared" si="9"/>
        <v>7.5000000000000009</v>
      </c>
      <c r="Q39" s="1"/>
      <c r="R39" s="1">
        <f t="shared" si="10"/>
        <v>12.500000000000002</v>
      </c>
      <c r="T39" s="1">
        <f t="shared" si="4"/>
        <v>1250</v>
      </c>
    </row>
    <row r="40" spans="1:20" x14ac:dyDescent="0.35">
      <c r="A40" t="s">
        <v>52</v>
      </c>
      <c r="B40" s="1">
        <f>AVERAGE(B$2:B$31)</f>
        <v>7.266666666666674E-7</v>
      </c>
      <c r="D40" s="1">
        <f>AVERAGE(D$2:D$31)</f>
        <v>7.266666666666674E-7</v>
      </c>
      <c r="F40" s="1">
        <f>AVERAGE(F$2:F$31)</f>
        <v>7.266666666666674E-7</v>
      </c>
      <c r="H40" s="1">
        <f>AVERAGE(H$2:H$31)</f>
        <v>7.266666666666674E-7</v>
      </c>
      <c r="K40" t="s">
        <v>14</v>
      </c>
      <c r="L40" s="1">
        <f t="shared" si="7"/>
        <v>1250</v>
      </c>
      <c r="M40" s="1"/>
      <c r="N40" s="1">
        <f t="shared" si="8"/>
        <v>62.500000000000007</v>
      </c>
      <c r="O40" s="1"/>
      <c r="P40" s="1">
        <f t="shared" si="9"/>
        <v>7.5000000000000009</v>
      </c>
      <c r="Q40" s="1"/>
      <c r="R40" s="1">
        <f t="shared" si="10"/>
        <v>12.500000000000002</v>
      </c>
      <c r="T40" s="1">
        <f t="shared" si="4"/>
        <v>1250</v>
      </c>
    </row>
    <row r="41" spans="1:20" x14ac:dyDescent="0.35">
      <c r="K41" t="s">
        <v>15</v>
      </c>
      <c r="L41" s="1">
        <f t="shared" si="7"/>
        <v>10000</v>
      </c>
      <c r="M41" s="1"/>
      <c r="N41" s="1">
        <f t="shared" si="8"/>
        <v>500.00000000000006</v>
      </c>
      <c r="O41" s="1"/>
      <c r="P41" s="1">
        <f t="shared" si="9"/>
        <v>60.000000000000007</v>
      </c>
      <c r="Q41" s="1"/>
      <c r="R41" s="1">
        <f t="shared" si="10"/>
        <v>100.00000000000001</v>
      </c>
      <c r="T41" s="1">
        <f t="shared" si="4"/>
        <v>10000</v>
      </c>
    </row>
    <row r="42" spans="1:20" x14ac:dyDescent="0.35">
      <c r="K42" t="s">
        <v>16</v>
      </c>
      <c r="L42" s="1">
        <f t="shared" si="7"/>
        <v>10000</v>
      </c>
      <c r="M42" s="1"/>
      <c r="N42" s="1">
        <f t="shared" si="8"/>
        <v>500.00000000000006</v>
      </c>
      <c r="O42" s="1"/>
      <c r="P42" s="1">
        <f t="shared" si="9"/>
        <v>60.000000000000007</v>
      </c>
      <c r="Q42" s="1"/>
      <c r="R42" s="1">
        <f t="shared" si="10"/>
        <v>100.00000000000001</v>
      </c>
      <c r="T42" s="1">
        <f t="shared" si="4"/>
        <v>10000</v>
      </c>
    </row>
    <row r="43" spans="1:20" x14ac:dyDescent="0.35">
      <c r="K43" t="s">
        <v>17</v>
      </c>
      <c r="L43" s="1">
        <f t="shared" si="7"/>
        <v>10000</v>
      </c>
      <c r="M43" s="1"/>
      <c r="N43" s="1">
        <f t="shared" si="8"/>
        <v>500.00000000000006</v>
      </c>
      <c r="O43" s="1"/>
      <c r="P43" s="1">
        <f t="shared" si="9"/>
        <v>60.000000000000007</v>
      </c>
      <c r="Q43" s="1"/>
      <c r="R43" s="1">
        <f t="shared" si="10"/>
        <v>100.00000000000001</v>
      </c>
      <c r="T43" s="1">
        <f t="shared" si="4"/>
        <v>10000</v>
      </c>
    </row>
    <row r="44" spans="1:20" x14ac:dyDescent="0.35">
      <c r="K44" t="s">
        <v>18</v>
      </c>
      <c r="L44" s="1">
        <f t="shared" si="7"/>
        <v>10000</v>
      </c>
      <c r="M44" s="1"/>
      <c r="N44" s="1">
        <f t="shared" si="8"/>
        <v>500.00000000000006</v>
      </c>
      <c r="O44" s="1"/>
      <c r="P44" s="1">
        <f t="shared" si="9"/>
        <v>60.000000000000007</v>
      </c>
      <c r="Q44" s="1"/>
      <c r="R44" s="1">
        <f t="shared" si="10"/>
        <v>100.00000000000001</v>
      </c>
      <c r="T44" s="1">
        <f t="shared" si="4"/>
        <v>10000</v>
      </c>
    </row>
    <row r="45" spans="1:20" x14ac:dyDescent="0.35">
      <c r="K45" t="s">
        <v>19</v>
      </c>
      <c r="L45" s="1">
        <f t="shared" si="7"/>
        <v>10000</v>
      </c>
      <c r="M45" s="1"/>
      <c r="N45" s="1">
        <f t="shared" si="8"/>
        <v>500.00000000000006</v>
      </c>
      <c r="O45" s="1"/>
      <c r="P45" s="1">
        <f t="shared" si="9"/>
        <v>60.000000000000007</v>
      </c>
      <c r="Q45" s="1"/>
      <c r="R45" s="1">
        <f t="shared" si="10"/>
        <v>100.00000000000001</v>
      </c>
      <c r="T45" s="1">
        <f t="shared" si="4"/>
        <v>10000</v>
      </c>
    </row>
    <row r="46" spans="1:20" x14ac:dyDescent="0.35">
      <c r="K46" t="s">
        <v>32</v>
      </c>
      <c r="L46" s="1">
        <f t="shared" si="7"/>
        <v>10000</v>
      </c>
      <c r="M46" s="1"/>
      <c r="N46" s="1">
        <f t="shared" si="8"/>
        <v>500.00000000000006</v>
      </c>
      <c r="O46" s="1"/>
      <c r="P46" s="1">
        <f t="shared" si="9"/>
        <v>60.000000000000007</v>
      </c>
      <c r="Q46" s="1"/>
      <c r="R46" s="1">
        <f t="shared" si="10"/>
        <v>100.00000000000001</v>
      </c>
      <c r="T46" s="1">
        <f t="shared" si="4"/>
        <v>10000</v>
      </c>
    </row>
    <row r="47" spans="1:20" x14ac:dyDescent="0.35">
      <c r="K47" t="s">
        <v>31</v>
      </c>
      <c r="L47" s="1">
        <f t="shared" si="7"/>
        <v>10000</v>
      </c>
      <c r="M47" s="1"/>
      <c r="N47" s="1">
        <f t="shared" si="8"/>
        <v>500.00000000000006</v>
      </c>
      <c r="O47" s="1"/>
      <c r="P47" s="1">
        <f t="shared" si="9"/>
        <v>60.000000000000007</v>
      </c>
      <c r="Q47" s="1"/>
      <c r="R47" s="1">
        <f t="shared" si="10"/>
        <v>100.00000000000001</v>
      </c>
      <c r="T47" s="1">
        <f t="shared" si="4"/>
        <v>10000</v>
      </c>
    </row>
    <row r="48" spans="1:20" x14ac:dyDescent="0.35">
      <c r="K48" t="s">
        <v>20</v>
      </c>
      <c r="L48" s="1">
        <f t="shared" si="7"/>
        <v>10000</v>
      </c>
      <c r="M48" s="1"/>
      <c r="N48" s="1">
        <f t="shared" si="8"/>
        <v>500.00000000000006</v>
      </c>
      <c r="O48" s="1"/>
      <c r="P48" s="1">
        <f t="shared" si="9"/>
        <v>60.000000000000007</v>
      </c>
      <c r="Q48" s="1"/>
      <c r="R48" s="1">
        <f t="shared" si="10"/>
        <v>100.00000000000001</v>
      </c>
      <c r="T48" s="1">
        <f t="shared" si="4"/>
        <v>10000</v>
      </c>
    </row>
    <row r="49" spans="11:20" x14ac:dyDescent="0.35">
      <c r="K49" t="s">
        <v>21</v>
      </c>
      <c r="L49" s="1">
        <f t="shared" si="7"/>
        <v>10000</v>
      </c>
      <c r="M49" s="1"/>
      <c r="N49" s="1">
        <f t="shared" si="8"/>
        <v>500.00000000000006</v>
      </c>
      <c r="O49" s="1"/>
      <c r="P49" s="1">
        <f t="shared" si="9"/>
        <v>60.000000000000007</v>
      </c>
      <c r="Q49" s="1"/>
      <c r="R49" s="1">
        <f t="shared" si="10"/>
        <v>100.00000000000001</v>
      </c>
      <c r="T49" s="1">
        <f t="shared" si="4"/>
        <v>10000</v>
      </c>
    </row>
    <row r="50" spans="11:20" x14ac:dyDescent="0.35">
      <c r="K50" t="s">
        <v>22</v>
      </c>
      <c r="L50" s="1">
        <f t="shared" si="7"/>
        <v>10000</v>
      </c>
      <c r="M50" s="1"/>
      <c r="N50" s="1">
        <f t="shared" si="8"/>
        <v>500.00000000000006</v>
      </c>
      <c r="O50" s="1"/>
      <c r="P50" s="1">
        <f t="shared" si="9"/>
        <v>60.000000000000007</v>
      </c>
      <c r="Q50" s="1"/>
      <c r="R50" s="1">
        <f t="shared" si="10"/>
        <v>100.00000000000001</v>
      </c>
      <c r="T50" s="1">
        <f t="shared" si="4"/>
        <v>10000</v>
      </c>
    </row>
    <row r="51" spans="11:20" x14ac:dyDescent="0.35">
      <c r="K51" t="s">
        <v>23</v>
      </c>
      <c r="L51" s="1">
        <f t="shared" si="7"/>
        <v>10000</v>
      </c>
      <c r="M51" s="1"/>
      <c r="N51" s="1">
        <f t="shared" si="8"/>
        <v>500.00000000000006</v>
      </c>
      <c r="O51" s="1"/>
      <c r="P51" s="1">
        <f t="shared" si="9"/>
        <v>60.000000000000007</v>
      </c>
      <c r="Q51" s="1"/>
      <c r="R51" s="1">
        <f t="shared" si="10"/>
        <v>100.00000000000001</v>
      </c>
      <c r="T51" s="1">
        <f t="shared" si="4"/>
        <v>10000</v>
      </c>
    </row>
    <row r="52" spans="11:20" x14ac:dyDescent="0.35">
      <c r="K52" t="s">
        <v>33</v>
      </c>
      <c r="L52" s="1">
        <f t="shared" si="7"/>
        <v>10000</v>
      </c>
      <c r="M52" s="1"/>
      <c r="N52" s="1">
        <f t="shared" si="8"/>
        <v>500.00000000000006</v>
      </c>
      <c r="O52" s="1"/>
      <c r="P52" s="1">
        <f t="shared" si="9"/>
        <v>60.000000000000007</v>
      </c>
      <c r="Q52" s="1"/>
      <c r="R52" s="1">
        <f t="shared" si="10"/>
        <v>100.00000000000001</v>
      </c>
      <c r="T52" s="1">
        <f t="shared" si="4"/>
        <v>10000</v>
      </c>
    </row>
    <row r="53" spans="11:20" x14ac:dyDescent="0.35">
      <c r="K53" t="s">
        <v>24</v>
      </c>
      <c r="L53" s="1">
        <f t="shared" si="7"/>
        <v>10000</v>
      </c>
      <c r="M53" s="1"/>
      <c r="N53" s="1">
        <f t="shared" si="8"/>
        <v>500.00000000000006</v>
      </c>
      <c r="O53" s="1"/>
      <c r="P53" s="1">
        <f t="shared" si="9"/>
        <v>60.000000000000007</v>
      </c>
      <c r="Q53" s="1"/>
      <c r="R53" s="1">
        <f t="shared" si="10"/>
        <v>100.00000000000001</v>
      </c>
      <c r="T53" s="1">
        <f t="shared" si="4"/>
        <v>10000</v>
      </c>
    </row>
    <row r="54" spans="11:20" x14ac:dyDescent="0.35">
      <c r="K54" t="s">
        <v>25</v>
      </c>
      <c r="L54" s="1">
        <f t="shared" si="7"/>
        <v>10000</v>
      </c>
      <c r="M54" s="1"/>
      <c r="N54" s="1">
        <f t="shared" si="8"/>
        <v>500.00000000000006</v>
      </c>
      <c r="O54" s="1"/>
      <c r="P54" s="1">
        <f t="shared" si="9"/>
        <v>60.000000000000007</v>
      </c>
      <c r="Q54" s="1"/>
      <c r="R54" s="1">
        <f t="shared" si="10"/>
        <v>100.00000000000001</v>
      </c>
      <c r="T54" s="1">
        <f t="shared" si="4"/>
        <v>10000</v>
      </c>
    </row>
    <row r="55" spans="11:20" x14ac:dyDescent="0.35">
      <c r="K55" t="s">
        <v>26</v>
      </c>
      <c r="L55" s="1">
        <f t="shared" si="7"/>
        <v>1111.1111111111111</v>
      </c>
      <c r="M55" s="1"/>
      <c r="N55" s="1">
        <f t="shared" si="8"/>
        <v>55.555555555555564</v>
      </c>
      <c r="O55" s="1"/>
      <c r="P55" s="1">
        <f t="shared" si="9"/>
        <v>6.666666666666667</v>
      </c>
      <c r="Q55" s="1"/>
      <c r="R55" s="1">
        <f t="shared" si="10"/>
        <v>11.111111111111112</v>
      </c>
      <c r="T55" s="1">
        <f t="shared" si="4"/>
        <v>1111.1111111111111</v>
      </c>
    </row>
    <row r="56" spans="11:20" x14ac:dyDescent="0.35">
      <c r="K56" t="s">
        <v>27</v>
      </c>
      <c r="L56" s="1">
        <f t="shared" si="7"/>
        <v>1111.1111111111111</v>
      </c>
      <c r="M56" s="1"/>
      <c r="N56" s="1">
        <f t="shared" si="8"/>
        <v>55.555555555555564</v>
      </c>
      <c r="O56" s="1"/>
      <c r="P56" s="1">
        <f t="shared" si="9"/>
        <v>6.666666666666667</v>
      </c>
      <c r="Q56" s="1"/>
      <c r="R56" s="1">
        <f t="shared" si="10"/>
        <v>11.111111111111112</v>
      </c>
      <c r="T56" s="1">
        <f t="shared" si="4"/>
        <v>1111.1111111111111</v>
      </c>
    </row>
    <row r="57" spans="11:20" x14ac:dyDescent="0.35">
      <c r="K57" s="3" t="s">
        <v>34</v>
      </c>
      <c r="L57" s="1">
        <f t="shared" si="7"/>
        <v>1111.1111111111111</v>
      </c>
      <c r="M57" s="1"/>
      <c r="N57" s="1">
        <f t="shared" si="8"/>
        <v>55.555555555555564</v>
      </c>
      <c r="O57" s="1"/>
      <c r="P57" s="1">
        <f t="shared" si="9"/>
        <v>6.666666666666667</v>
      </c>
      <c r="Q57" s="1"/>
      <c r="R57" s="1">
        <f t="shared" si="10"/>
        <v>11.111111111111112</v>
      </c>
      <c r="T57" s="1">
        <f t="shared" si="4"/>
        <v>1111.1111111111111</v>
      </c>
    </row>
    <row r="58" spans="11:20" x14ac:dyDescent="0.35">
      <c r="K58" s="3" t="s">
        <v>35</v>
      </c>
      <c r="L58" s="1">
        <f t="shared" si="7"/>
        <v>1111.1111111111111</v>
      </c>
      <c r="M58" s="1"/>
      <c r="N58" s="1">
        <f t="shared" si="8"/>
        <v>55.555555555555564</v>
      </c>
      <c r="O58" s="1"/>
      <c r="P58" s="1">
        <f t="shared" si="9"/>
        <v>6.666666666666667</v>
      </c>
      <c r="Q58" s="1"/>
      <c r="R58" s="1">
        <f t="shared" si="10"/>
        <v>11.111111111111112</v>
      </c>
      <c r="T58" s="1">
        <f t="shared" si="4"/>
        <v>1111.1111111111111</v>
      </c>
    </row>
    <row r="59" spans="11:20" x14ac:dyDescent="0.35">
      <c r="K59" s="3" t="s">
        <v>36</v>
      </c>
      <c r="L59" s="1">
        <f t="shared" si="7"/>
        <v>1111.1111111111111</v>
      </c>
      <c r="M59" s="1"/>
      <c r="N59" s="1">
        <f t="shared" si="8"/>
        <v>55.555555555555564</v>
      </c>
      <c r="O59" s="1"/>
      <c r="P59" s="1">
        <f t="shared" si="9"/>
        <v>6.666666666666667</v>
      </c>
      <c r="Q59" s="1"/>
      <c r="R59" s="1">
        <f t="shared" si="10"/>
        <v>11.111111111111112</v>
      </c>
      <c r="T59" s="1">
        <f t="shared" si="4"/>
        <v>1111.1111111111111</v>
      </c>
    </row>
    <row r="60" spans="11:20" x14ac:dyDescent="0.35">
      <c r="K60" s="3" t="s">
        <v>37</v>
      </c>
      <c r="L60" s="1">
        <f t="shared" si="7"/>
        <v>1111.1111111111111</v>
      </c>
      <c r="M60" s="1"/>
      <c r="N60" s="1">
        <f t="shared" si="8"/>
        <v>55.555555555555564</v>
      </c>
      <c r="O60" s="1"/>
      <c r="P60" s="1">
        <f t="shared" si="9"/>
        <v>6.666666666666667</v>
      </c>
      <c r="Q60" s="1"/>
      <c r="R60" s="1">
        <f t="shared" si="10"/>
        <v>11.111111111111112</v>
      </c>
      <c r="T60" s="1">
        <f t="shared" si="4"/>
        <v>1111.1111111111111</v>
      </c>
    </row>
    <row r="61" spans="11:20" x14ac:dyDescent="0.35">
      <c r="K61" s="3" t="s">
        <v>38</v>
      </c>
      <c r="L61" s="1">
        <f t="shared" si="7"/>
        <v>1111.1111111111111</v>
      </c>
      <c r="M61" s="1"/>
      <c r="N61" s="1">
        <f t="shared" si="8"/>
        <v>55.555555555555564</v>
      </c>
      <c r="O61" s="1"/>
      <c r="P61" s="1">
        <f t="shared" si="9"/>
        <v>6.666666666666667</v>
      </c>
      <c r="Q61" s="1"/>
      <c r="R61" s="1">
        <f t="shared" si="10"/>
        <v>11.111111111111112</v>
      </c>
      <c r="T61" s="1">
        <f t="shared" si="4"/>
        <v>1111.1111111111111</v>
      </c>
    </row>
    <row r="62" spans="11:20" x14ac:dyDescent="0.35">
      <c r="K62" s="3" t="s">
        <v>28</v>
      </c>
      <c r="L62" s="1">
        <f t="shared" si="7"/>
        <v>1111.1111111111111</v>
      </c>
      <c r="M62" s="1"/>
      <c r="N62" s="1">
        <f t="shared" si="8"/>
        <v>55.555555555555564</v>
      </c>
      <c r="O62" s="1"/>
      <c r="P62" s="1">
        <f t="shared" si="9"/>
        <v>6.666666666666667</v>
      </c>
      <c r="Q62" s="1"/>
      <c r="R62" s="1">
        <f t="shared" si="10"/>
        <v>11.111111111111112</v>
      </c>
      <c r="T62" s="1">
        <f t="shared" si="4"/>
        <v>1111.1111111111111</v>
      </c>
    </row>
    <row r="63" spans="11:20" x14ac:dyDescent="0.35">
      <c r="K63" s="3" t="s">
        <v>29</v>
      </c>
      <c r="L63" s="1">
        <f t="shared" si="7"/>
        <v>1111.1111111111111</v>
      </c>
      <c r="M63" s="1"/>
      <c r="N63" s="1">
        <f t="shared" si="8"/>
        <v>55.555555555555564</v>
      </c>
      <c r="O63" s="1"/>
      <c r="P63" s="1">
        <f t="shared" si="9"/>
        <v>6.666666666666667</v>
      </c>
      <c r="Q63" s="1"/>
      <c r="R63" s="1">
        <f t="shared" si="10"/>
        <v>11.111111111111112</v>
      </c>
      <c r="T63" s="1">
        <f t="shared" si="4"/>
        <v>1111.1111111111111</v>
      </c>
    </row>
    <row r="64" spans="11:20" x14ac:dyDescent="0.35">
      <c r="K64" s="3" t="s">
        <v>30</v>
      </c>
      <c r="L64" s="1">
        <f t="shared" si="7"/>
        <v>1111.1111111111111</v>
      </c>
      <c r="M64" s="1"/>
      <c r="N64" s="1">
        <f t="shared" si="8"/>
        <v>55.555555555555564</v>
      </c>
      <c r="O64" s="1"/>
      <c r="P64" s="1">
        <f t="shared" si="9"/>
        <v>6.666666666666667</v>
      </c>
      <c r="Q64" s="1"/>
      <c r="R64" s="1">
        <f t="shared" si="10"/>
        <v>11.111111111111112</v>
      </c>
      <c r="T64" s="1">
        <f t="shared" si="4"/>
        <v>1111.1111111111111</v>
      </c>
    </row>
    <row r="65" spans="11:20" x14ac:dyDescent="0.35">
      <c r="K65" t="s">
        <v>60</v>
      </c>
      <c r="L65" s="1">
        <f>MIN(L35:L64)</f>
        <v>333.33333333333331</v>
      </c>
      <c r="N65" s="1">
        <f>MIN(N35:N64)</f>
        <v>16.666666666666668</v>
      </c>
      <c r="P65" s="1">
        <f>MIN(P35:P64)</f>
        <v>2</v>
      </c>
      <c r="R65" s="1">
        <f>MIN(R35:R64)</f>
        <v>3.3333333333333335</v>
      </c>
      <c r="T65" s="1">
        <f t="shared" si="4"/>
        <v>333.33333333333331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33D9-67C3-4EEC-9120-A85B7D7B80F2}">
  <dimension ref="A1:AD91"/>
  <sheetViews>
    <sheetView workbookViewId="0">
      <selection activeCell="B3" sqref="B3"/>
    </sheetView>
  </sheetViews>
  <sheetFormatPr defaultRowHeight="14.5" x14ac:dyDescent="0.35"/>
  <cols>
    <col min="2" max="2" width="10.36328125" bestFit="1" customWidth="1"/>
    <col min="3" max="3" width="12.36328125" bestFit="1" customWidth="1"/>
  </cols>
  <sheetData>
    <row r="1" spans="1:30" x14ac:dyDescent="0.35">
      <c r="A1" t="s">
        <v>61</v>
      </c>
      <c r="B1" t="s">
        <v>57</v>
      </c>
      <c r="C1" t="s">
        <v>58</v>
      </c>
      <c r="D1" t="s">
        <v>62</v>
      </c>
    </row>
    <row r="2" spans="1:30" x14ac:dyDescent="0.35">
      <c r="A2" t="s">
        <v>63</v>
      </c>
      <c r="B2" s="8">
        <f>IF(VLOOKUP(D2,Sskv_Notes!$K$1:$T$31, 10, FALSE)&gt;VLOOKUP(D2,Sskv_Notes!$K$35:$T$65, 10, FALSE), VLOOKUP(D2,Sskv_Notes!$K$35:$T$65, 10, FALSE),VLOOKUP(D2,Sskv_Notes!$K$1:$T$31, 10, FALSE))</f>
        <v>6.826715714919869E-2</v>
      </c>
      <c r="C2" s="8">
        <f>IF(VLOOKUP(D2,Sskv_Notes!$K$35:$T$65, 10, FALSE)&lt;VLOOKUP(D2,Sskv_Notes!$K$1:$T$31, 10, FALSE), VLOOKUP(D2,Sskv_Notes!$K$1:$T$31, 10, FALSE),VLOOKUP(D2,Sskv_Notes!$K$35:$T$65, 10, FALSE))</f>
        <v>142.79226402766494</v>
      </c>
      <c r="D2" t="s">
        <v>9</v>
      </c>
    </row>
    <row r="3" spans="1:30" x14ac:dyDescent="0.35">
      <c r="A3" t="s">
        <v>64</v>
      </c>
      <c r="B3" s="8">
        <f>IF(VLOOKUP(D3,Sske_Notes!$K$1:$T$31, 10, FALSE)&gt;VLOOKUP(D3,Sske_Notes!$K$35:$T$65, 10, FALSE), VLOOKUP(D3,Sske_Notes!$K$35:$T$65, 10, FALSE),VLOOKUP(D3,Sske_Notes!$K$1:$T$31, 10, FALSE))</f>
        <v>9.9999999999999985E-3</v>
      </c>
      <c r="C3" s="8">
        <f>IF(VLOOKUP(D2,Sske_Notes!$K$35:$T$65, 10, FALSE)&lt;VLOOKUP(D2,Sske_Notes!$K$1:$T$31, 10, FALSE), VLOOKUP(D2,Sske_Notes!$K$1:$T$31, 10, FALSE),VLOOKUP(D2,Sske_Notes!$K$35:$T$65, 10, FALSE))</f>
        <v>83.783849017020131</v>
      </c>
      <c r="D3" t="s">
        <v>9</v>
      </c>
    </row>
    <row r="4" spans="1:30" x14ac:dyDescent="0.35">
      <c r="A4" t="s">
        <v>65</v>
      </c>
      <c r="B4" s="8">
        <f>IF(VLOOKUP(D3,K_Notes!$K$1:$T$31, 10, FALSE)&gt;VLOOKUP(D3,K_Notes!$K$35:$T$65, 10, FALSE), VLOOKUP(D3,K_Notes!$K$35:$T$65, 10, FALSE),VLOOKUP(D3,K_Notes!$K$1:$T$31, 10, FALSE))</f>
        <v>0.26666666666666666</v>
      </c>
      <c r="C4" s="8">
        <f>IF(VLOOKUP(D3,K_Notes!$K$35:$T$65, 10, FALSE)&lt;VLOOKUP(D3,K_Notes!$K$1:$T$31, 10, FALSE), VLOOKUP(D3,K_Notes!$K$1:$T$31, 10, FALSE),VLOOKUP(D3,K_Notes!$K$35:$T$65, 10, FALSE))</f>
        <v>333.33333333333331</v>
      </c>
      <c r="D4" t="s">
        <v>9</v>
      </c>
      <c r="G4" s="1"/>
      <c r="H4" s="1"/>
      <c r="I4" s="1"/>
      <c r="J4" s="1"/>
      <c r="K4" s="1"/>
      <c r="L4" s="1"/>
      <c r="M4" s="1"/>
      <c r="X4" s="1"/>
      <c r="AD4" s="1"/>
    </row>
    <row r="5" spans="1:30" x14ac:dyDescent="0.35">
      <c r="A5" t="s">
        <v>63</v>
      </c>
      <c r="B5" s="8">
        <f>IF(VLOOKUP(D5,Sskv_Notes!$K$1:$T$31, 10, FALSE)&gt;VLOOKUP(D5,Sskv_Notes!$K$35:$T$65, 10, FALSE), VLOOKUP(D5,Sskv_Notes!$K$35:$T$65, 10, FALSE),VLOOKUP(D5,Sskv_Notes!$K$1:$T$31, 10, FALSE))</f>
        <v>6.7536422360576928E-2</v>
      </c>
      <c r="C5" s="8">
        <f>IF(VLOOKUP(D5,Sskv_Notes!$K$35:$T$65, 10, FALSE)&lt;VLOOKUP(D5,Sskv_Notes!$K$1:$T$31, 10, FALSE), VLOOKUP(D5,Sskv_Notes!$K$1:$T$31, 10, FALSE),VLOOKUP(D5,Sskv_Notes!$K$35:$T$65, 10, FALSE))</f>
        <v>141.4580014475016</v>
      </c>
      <c r="D5" t="s">
        <v>10</v>
      </c>
    </row>
    <row r="6" spans="1:30" x14ac:dyDescent="0.35">
      <c r="A6" t="s">
        <v>64</v>
      </c>
      <c r="B6" s="8">
        <f>IF(VLOOKUP(D6,Sske_Notes!$K$1:$T$31, 10, FALSE)&gt;VLOOKUP(D6,Sske_Notes!$K$35:$T$65, 10, FALSE), VLOOKUP(D6,Sske_Notes!$K$35:$T$65, 10, FALSE),VLOOKUP(D6,Sske_Notes!$K$1:$T$31, 10, FALSE))</f>
        <v>6.7536422360576923E-3</v>
      </c>
      <c r="C6" s="8">
        <f>IF(VLOOKUP(D5,Sske_Notes!$K$35:$T$65, 10, FALSE)&lt;VLOOKUP(D5,Sske_Notes!$K$1:$T$31, 10, FALSE), VLOOKUP(D5,Sske_Notes!$K$1:$T$31, 10, FALSE),VLOOKUP(D5,Sske_Notes!$K$35:$T$65, 10, FALSE))</f>
        <v>82.351746819963338</v>
      </c>
      <c r="D6" t="s">
        <v>10</v>
      </c>
    </row>
    <row r="7" spans="1:30" x14ac:dyDescent="0.35">
      <c r="A7" t="s">
        <v>65</v>
      </c>
      <c r="B7" s="8">
        <f>IF(VLOOKUP(D6,K_Notes!$K$1:$T$31, 10, FALSE)&gt;VLOOKUP(D6,K_Notes!$K$35:$T$65, 10, FALSE), VLOOKUP(D6,K_Notes!$K$35:$T$65, 10, FALSE),VLOOKUP(D6,K_Notes!$K$1:$T$31, 10, FALSE))</f>
        <v>0.26666666666666666</v>
      </c>
      <c r="C7" s="8">
        <f>IF(VLOOKUP(D6,K_Notes!$K$35:$T$65, 10, FALSE)&lt;VLOOKUP(D6,K_Notes!$K$1:$T$31, 10, FALSE), VLOOKUP(D6,K_Notes!$K$1:$T$31, 10, FALSE),VLOOKUP(D6,K_Notes!$K$35:$T$65, 10, FALSE))</f>
        <v>333.33333333333331</v>
      </c>
      <c r="D7" t="s">
        <v>10</v>
      </c>
      <c r="M7" s="1"/>
      <c r="X7" s="1"/>
    </row>
    <row r="8" spans="1:30" x14ac:dyDescent="0.35">
      <c r="A8" t="s">
        <v>63</v>
      </c>
      <c r="B8" s="8">
        <f>IF(VLOOKUP(D8,Sskv_Notes!$K$1:$T$31, 10, FALSE)&gt;VLOOKUP(D8,Sskv_Notes!$K$35:$T$65, 10, FALSE), VLOOKUP(D8,Sskv_Notes!$K$35:$T$65, 10, FALSE),VLOOKUP(D8,Sskv_Notes!$K$1:$T$31, 10, FALSE))</f>
        <v>6.9243183863996416E-2</v>
      </c>
      <c r="C8" s="8">
        <f>IF(VLOOKUP(D8,Sskv_Notes!$K$35:$T$65, 10, FALSE)&lt;VLOOKUP(D8,Sskv_Notes!$K$1:$T$31, 10, FALSE), VLOOKUP(D8,Sskv_Notes!$K$1:$T$31, 10, FALSE),VLOOKUP(D8,Sskv_Notes!$K$35:$T$65, 10, FALSE))</f>
        <v>141.12270453131325</v>
      </c>
      <c r="D8" t="s">
        <v>11</v>
      </c>
    </row>
    <row r="9" spans="1:30" x14ac:dyDescent="0.35">
      <c r="A9" t="s">
        <v>64</v>
      </c>
      <c r="B9" s="8">
        <f>IF(VLOOKUP(D9,Sske_Notes!$K$1:$T$31, 10, FALSE)&gt;VLOOKUP(D9,Sske_Notes!$K$35:$T$65, 10, FALSE), VLOOKUP(D9,Sske_Notes!$K$35:$T$65, 10, FALSE),VLOOKUP(D9,Sske_Notes!$K$1:$T$31, 10, FALSE))</f>
        <v>2.4999999999999994E-2</v>
      </c>
      <c r="C9" s="8">
        <f>IF(VLOOKUP(D8,Sske_Notes!$K$35:$T$65, 10, FALSE)&lt;VLOOKUP(D8,Sske_Notes!$K$1:$T$31, 10, FALSE), VLOOKUP(D8,Sske_Notes!$K$1:$T$31, 10, FALSE),VLOOKUP(D8,Sske_Notes!$K$35:$T$65, 10, FALSE))</f>
        <v>82.414480435449832</v>
      </c>
      <c r="D9" t="s">
        <v>11</v>
      </c>
    </row>
    <row r="10" spans="1:30" x14ac:dyDescent="0.35">
      <c r="A10" t="s">
        <v>65</v>
      </c>
      <c r="B10" s="8">
        <f>IF(VLOOKUP(D9,K_Notes!$K$1:$T$31, 10, FALSE)&gt;VLOOKUP(D9,K_Notes!$K$35:$T$65, 10, FALSE), VLOOKUP(D9,K_Notes!$K$35:$T$65, 10, FALSE),VLOOKUP(D9,K_Notes!$K$1:$T$31, 10, FALSE))</f>
        <v>0.26666666666666666</v>
      </c>
      <c r="C10" s="8">
        <f>IF(VLOOKUP(D9,K_Notes!$K$35:$T$65, 10, FALSE)&lt;VLOOKUP(D9,K_Notes!$K$1:$T$31, 10, FALSE), VLOOKUP(D9,K_Notes!$K$1:$T$31, 10, FALSE),VLOOKUP(D9,K_Notes!$K$35:$T$65, 10, FALSE))</f>
        <v>333.33333333333331</v>
      </c>
      <c r="D10" t="s">
        <v>11</v>
      </c>
      <c r="G10" s="1"/>
      <c r="M10" s="1"/>
      <c r="X10" s="1"/>
    </row>
    <row r="11" spans="1:30" x14ac:dyDescent="0.35">
      <c r="A11" t="s">
        <v>63</v>
      </c>
      <c r="B11" s="8">
        <f>IF(VLOOKUP(D11,Sskv_Notes!$K$1:$T$31, 10, FALSE)&gt;VLOOKUP(D11,Sskv_Notes!$K$35:$T$65, 10, FALSE), VLOOKUP(D11,Sskv_Notes!$K$35:$T$65, 10, FALSE),VLOOKUP(D11,Sskv_Notes!$K$1:$T$31, 10, FALSE))</f>
        <v>6.9032222758102058E-2</v>
      </c>
      <c r="C11" s="8">
        <f>IF(VLOOKUP(D11,Sskv_Notes!$K$35:$T$65, 10, FALSE)&lt;VLOOKUP(D11,Sskv_Notes!$K$1:$T$31, 10, FALSE), VLOOKUP(D11,Sskv_Notes!$K$1:$T$31, 10, FALSE),VLOOKUP(D11,Sskv_Notes!$K$35:$T$65, 10, FALSE))</f>
        <v>141.79260353904814</v>
      </c>
      <c r="D11" t="s">
        <v>12</v>
      </c>
    </row>
    <row r="12" spans="1:30" x14ac:dyDescent="0.35">
      <c r="A12" t="s">
        <v>64</v>
      </c>
      <c r="B12" s="8">
        <f>IF(VLOOKUP(D12,Sske_Notes!$K$1:$T$31, 10, FALSE)&gt;VLOOKUP(D12,Sske_Notes!$K$35:$T$65, 10, FALSE), VLOOKUP(D12,Sske_Notes!$K$35:$T$65, 10, FALSE),VLOOKUP(D12,Sske_Notes!$K$1:$T$31, 10, FALSE))</f>
        <v>2.4999999999999994E-2</v>
      </c>
      <c r="C12" s="8">
        <f>IF(VLOOKUP(D11,Sske_Notes!$K$35:$T$65, 10, FALSE)&lt;VLOOKUP(D11,Sske_Notes!$K$1:$T$31, 10, FALSE), VLOOKUP(D11,Sske_Notes!$K$1:$T$31, 10, FALSE),VLOOKUP(D11,Sske_Notes!$K$35:$T$65, 10, FALSE))</f>
        <v>82.727505896959514</v>
      </c>
      <c r="D12" t="s">
        <v>12</v>
      </c>
    </row>
    <row r="13" spans="1:30" x14ac:dyDescent="0.35">
      <c r="A13" t="s">
        <v>65</v>
      </c>
      <c r="B13" s="8">
        <f>IF(VLOOKUP(D12,K_Notes!$K$1:$T$31, 10, FALSE)&gt;VLOOKUP(D12,K_Notes!$K$35:$T$65, 10, FALSE), VLOOKUP(D12,K_Notes!$K$35:$T$65, 10, FALSE),VLOOKUP(D12,K_Notes!$K$1:$T$31, 10, FALSE))</f>
        <v>1</v>
      </c>
      <c r="C13" s="8">
        <f>IF(VLOOKUP(D12,K_Notes!$K$35:$T$65, 10, FALSE)&lt;VLOOKUP(D12,K_Notes!$K$1:$T$31, 10, FALSE), VLOOKUP(D12,K_Notes!$K$1:$T$31, 10, FALSE),VLOOKUP(D12,K_Notes!$K$35:$T$65, 10, FALSE))</f>
        <v>1250</v>
      </c>
      <c r="D13" t="s">
        <v>12</v>
      </c>
      <c r="G13" s="1"/>
      <c r="M13" s="1"/>
      <c r="X13" s="1"/>
    </row>
    <row r="14" spans="1:30" x14ac:dyDescent="0.35">
      <c r="A14" t="s">
        <v>63</v>
      </c>
      <c r="B14" s="8">
        <f>IF(VLOOKUP(D14,Sskv_Notes!$K$1:$T$31, 10, FALSE)&gt;VLOOKUP(D14,Sskv_Notes!$K$35:$T$65, 10, FALSE), VLOOKUP(D14,Sskv_Notes!$K$35:$T$65, 10, FALSE),VLOOKUP(D14,Sskv_Notes!$K$1:$T$31, 10, FALSE))</f>
        <v>6.9453474706239277E-2</v>
      </c>
      <c r="C14" s="8">
        <f>IF(VLOOKUP(D14,Sskv_Notes!$K$35:$T$65, 10, FALSE)&lt;VLOOKUP(D14,Sskv_Notes!$K$1:$T$31, 10, FALSE), VLOOKUP(D14,Sskv_Notes!$K$1:$T$31, 10, FALSE),VLOOKUP(D14,Sskv_Notes!$K$35:$T$65, 10, FALSE))</f>
        <v>141.34631312634454</v>
      </c>
      <c r="D14" t="s">
        <v>13</v>
      </c>
    </row>
    <row r="15" spans="1:30" x14ac:dyDescent="0.35">
      <c r="A15" t="s">
        <v>64</v>
      </c>
      <c r="B15" s="8">
        <f>IF(VLOOKUP(D15,Sske_Notes!$K$1:$T$31, 10, FALSE)&gt;VLOOKUP(D15,Sske_Notes!$K$35:$T$65, 10, FALSE), VLOOKUP(D15,Sske_Notes!$K$35:$T$65, 10, FALSE),VLOOKUP(D15,Sske_Notes!$K$1:$T$31, 10, FALSE))</f>
        <v>7.4999999999999997E-2</v>
      </c>
      <c r="C15" s="8">
        <f>IF(VLOOKUP(D14,Sske_Notes!$K$35:$T$65, 10, FALSE)&lt;VLOOKUP(D14,Sske_Notes!$K$1:$T$31, 10, FALSE), VLOOKUP(D14,Sske_Notes!$K$1:$T$31, 10, FALSE),VLOOKUP(D14,Sske_Notes!$K$35:$T$65, 10, FALSE))</f>
        <v>82.914808791884212</v>
      </c>
      <c r="D15" t="s">
        <v>13</v>
      </c>
    </row>
    <row r="16" spans="1:30" x14ac:dyDescent="0.35">
      <c r="A16" t="s">
        <v>65</v>
      </c>
      <c r="B16" s="8">
        <f>IF(VLOOKUP(D15,K_Notes!$K$1:$T$31, 10, FALSE)&gt;VLOOKUP(D15,K_Notes!$K$35:$T$65, 10, FALSE), VLOOKUP(D15,K_Notes!$K$35:$T$65, 10, FALSE),VLOOKUP(D15,K_Notes!$K$1:$T$31, 10, FALSE))</f>
        <v>1</v>
      </c>
      <c r="C16" s="8">
        <f>IF(VLOOKUP(D15,K_Notes!$K$35:$T$65, 10, FALSE)&lt;VLOOKUP(D15,K_Notes!$K$1:$T$31, 10, FALSE), VLOOKUP(D15,K_Notes!$K$1:$T$31, 10, FALSE),VLOOKUP(D15,K_Notes!$K$35:$T$65, 10, FALSE))</f>
        <v>1250</v>
      </c>
      <c r="D16" t="s">
        <v>13</v>
      </c>
      <c r="G16" s="1"/>
      <c r="M16" s="1"/>
      <c r="X16" s="1"/>
    </row>
    <row r="17" spans="1:24" x14ac:dyDescent="0.35">
      <c r="A17" t="s">
        <v>63</v>
      </c>
      <c r="B17" s="8">
        <f>IF(VLOOKUP(D17,Sskv_Notes!$K$1:$T$31, 10, FALSE)&gt;VLOOKUP(D17,Sskv_Notes!$K$35:$T$65, 10, FALSE), VLOOKUP(D17,Sskv_Notes!$K$35:$T$65, 10, FALSE),VLOOKUP(D17,Sskv_Notes!$K$1:$T$31, 10, FALSE))</f>
        <v>6.7276592304901267E-2</v>
      </c>
      <c r="C17" s="8">
        <f>IF(VLOOKUP(D17,Sskv_Notes!$K$35:$T$65, 10, FALSE)&lt;VLOOKUP(D17,Sskv_Notes!$K$1:$T$31, 10, FALSE), VLOOKUP(D17,Sskv_Notes!$K$1:$T$31, 10, FALSE),VLOOKUP(D17,Sskv_Notes!$K$35:$T$65, 10, FALSE))</f>
        <v>142.12651312638744</v>
      </c>
      <c r="D17" t="s">
        <v>14</v>
      </c>
    </row>
    <row r="18" spans="1:24" x14ac:dyDescent="0.35">
      <c r="A18" t="s">
        <v>64</v>
      </c>
      <c r="B18" s="8">
        <f>IF(VLOOKUP(D18,Sske_Notes!$K$1:$T$31, 10, FALSE)&gt;VLOOKUP(D18,Sske_Notes!$K$35:$T$65, 10, FALSE), VLOOKUP(D18,Sske_Notes!$K$35:$T$65, 10, FALSE),VLOOKUP(D18,Sske_Notes!$K$1:$T$31, 10, FALSE))</f>
        <v>1.2499999999999997E-2</v>
      </c>
      <c r="C18" s="8">
        <f>IF(VLOOKUP(D17,Sske_Notes!$K$35:$T$65, 10, FALSE)&lt;VLOOKUP(D17,Sske_Notes!$K$1:$T$31, 10, FALSE), VLOOKUP(D17,Sske_Notes!$K$1:$T$31, 10, FALSE),VLOOKUP(D17,Sske_Notes!$K$35:$T$65, 10, FALSE))</f>
        <v>82.852417081471131</v>
      </c>
      <c r="D18" t="s">
        <v>14</v>
      </c>
    </row>
    <row r="19" spans="1:24" x14ac:dyDescent="0.35">
      <c r="A19" t="s">
        <v>65</v>
      </c>
      <c r="B19" s="8">
        <f>IF(VLOOKUP(D18,K_Notes!$K$1:$T$31, 10, FALSE)&gt;VLOOKUP(D18,K_Notes!$K$35:$T$65, 10, FALSE), VLOOKUP(D18,K_Notes!$K$35:$T$65, 10, FALSE),VLOOKUP(D18,K_Notes!$K$1:$T$31, 10, FALSE))</f>
        <v>1</v>
      </c>
      <c r="C19" s="8">
        <f>IF(VLOOKUP(D18,K_Notes!$K$35:$T$65, 10, FALSE)&lt;VLOOKUP(D18,K_Notes!$K$1:$T$31, 10, FALSE), VLOOKUP(D18,K_Notes!$K$1:$T$31, 10, FALSE),VLOOKUP(D18,K_Notes!$K$35:$T$65, 10, FALSE))</f>
        <v>1250</v>
      </c>
      <c r="D19" t="s">
        <v>14</v>
      </c>
      <c r="G19" s="1"/>
      <c r="M19" s="1"/>
      <c r="X19" s="1"/>
    </row>
    <row r="20" spans="1:24" x14ac:dyDescent="0.35">
      <c r="A20" t="s">
        <v>63</v>
      </c>
      <c r="B20" s="8">
        <f>IF(VLOOKUP(D20,Sskv_Notes!$K$1:$T$31, 10, FALSE)&gt;VLOOKUP(D20,Sskv_Notes!$K$35:$T$65, 10, FALSE), VLOOKUP(D20,Sskv_Notes!$K$35:$T$65, 10, FALSE),VLOOKUP(D20,Sskv_Notes!$K$1:$T$31, 10, FALSE))</f>
        <v>6.8947649836988034E-2</v>
      </c>
      <c r="C20" s="8">
        <f>IF(VLOOKUP(D20,Sskv_Notes!$K$35:$T$65, 10, FALSE)&lt;VLOOKUP(D20,Sskv_Notes!$K$1:$T$31, 10, FALSE), VLOOKUP(D20,Sskv_Notes!$K$1:$T$31, 10, FALSE),VLOOKUP(D20,Sskv_Notes!$K$35:$T$65, 10, FALSE))</f>
        <v>141.4580014475016</v>
      </c>
      <c r="D20" t="s">
        <v>15</v>
      </c>
    </row>
    <row r="21" spans="1:24" x14ac:dyDescent="0.35">
      <c r="A21" t="s">
        <v>64</v>
      </c>
      <c r="B21" s="8">
        <f>IF(VLOOKUP(D21,Sske_Notes!$K$1:$T$31, 10, FALSE)&gt;VLOOKUP(D21,Sske_Notes!$K$35:$T$65, 10, FALSE), VLOOKUP(D21,Sske_Notes!$K$35:$T$65, 10, FALSE),VLOOKUP(D21,Sske_Notes!$K$1:$T$31, 10, FALSE))</f>
        <v>3.9999999999999994E-2</v>
      </c>
      <c r="C21" s="8">
        <f>IF(VLOOKUP(D20,Sske_Notes!$K$35:$T$65, 10, FALSE)&lt;VLOOKUP(D20,Sske_Notes!$K$1:$T$31, 10, FALSE), VLOOKUP(D20,Sske_Notes!$K$1:$T$31, 10, FALSE),VLOOKUP(D20,Sske_Notes!$K$35:$T$65, 10, FALSE))</f>
        <v>83.474426216857481</v>
      </c>
      <c r="D21" t="s">
        <v>15</v>
      </c>
    </row>
    <row r="22" spans="1:24" x14ac:dyDescent="0.35">
      <c r="A22" t="s">
        <v>65</v>
      </c>
      <c r="B22" s="8">
        <f>IF(VLOOKUP(D21,K_Notes!$K$1:$T$31, 10, FALSE)&gt;VLOOKUP(D21,K_Notes!$K$35:$T$65, 10, FALSE), VLOOKUP(D21,K_Notes!$K$35:$T$65, 10, FALSE),VLOOKUP(D21,K_Notes!$K$1:$T$31, 10, FALSE))</f>
        <v>8</v>
      </c>
      <c r="C22" s="8">
        <f>IF(VLOOKUP(D21,K_Notes!$K$35:$T$65, 10, FALSE)&lt;VLOOKUP(D21,K_Notes!$K$1:$T$31, 10, FALSE), VLOOKUP(D21,K_Notes!$K$1:$T$31, 10, FALSE),VLOOKUP(D21,K_Notes!$K$35:$T$65, 10, FALSE))</f>
        <v>10000</v>
      </c>
      <c r="D22" t="s">
        <v>15</v>
      </c>
      <c r="G22" s="1"/>
      <c r="M22" s="1"/>
    </row>
    <row r="23" spans="1:24" x14ac:dyDescent="0.35">
      <c r="A23" t="s">
        <v>63</v>
      </c>
      <c r="B23" s="8">
        <f>IF(VLOOKUP(D23,Sskv_Notes!$K$1:$T$31, 10, FALSE)&gt;VLOOKUP(D23,Sskv_Notes!$K$35:$T$65, 10, FALSE), VLOOKUP(D23,Sskv_Notes!$K$35:$T$65, 10, FALSE),VLOOKUP(D23,Sskv_Notes!$K$1:$T$31, 10, FALSE))</f>
        <v>7.3128052405561278E-2</v>
      </c>
      <c r="C23" s="8">
        <f>IF(VLOOKUP(D23,Sskv_Notes!$K$35:$T$65, 10, FALSE)&lt;VLOOKUP(D23,Sskv_Notes!$K$1:$T$31, 10, FALSE), VLOOKUP(D23,Sskv_Notes!$K$1:$T$31, 10, FALSE),VLOOKUP(D23,Sskv_Notes!$K$35:$T$65, 10, FALSE))</f>
        <v>139.99999999999997</v>
      </c>
      <c r="D23" t="s">
        <v>16</v>
      </c>
    </row>
    <row r="24" spans="1:24" x14ac:dyDescent="0.35">
      <c r="A24" t="s">
        <v>64</v>
      </c>
      <c r="B24" s="8">
        <f>IF(VLOOKUP(D24,Sske_Notes!$K$1:$T$31, 10, FALSE)&gt;VLOOKUP(D24,Sske_Notes!$K$35:$T$65, 10, FALSE), VLOOKUP(D24,Sske_Notes!$K$35:$T$65, 10, FALSE),VLOOKUP(D24,Sske_Notes!$K$1:$T$31, 10, FALSE))</f>
        <v>7.9999999999999988E-2</v>
      </c>
      <c r="C24" s="8">
        <f>IF(VLOOKUP(D23,Sske_Notes!$K$35:$T$65, 10, FALSE)&lt;VLOOKUP(D23,Sske_Notes!$K$1:$T$31, 10, FALSE), VLOOKUP(D23,Sske_Notes!$K$1:$T$31, 10, FALSE),VLOOKUP(D23,Sske_Notes!$K$35:$T$65, 10, FALSE))</f>
        <v>80.064355144591119</v>
      </c>
      <c r="D24" t="s">
        <v>16</v>
      </c>
    </row>
    <row r="25" spans="1:24" x14ac:dyDescent="0.35">
      <c r="A25" t="s">
        <v>65</v>
      </c>
      <c r="B25" s="8">
        <f>IF(VLOOKUP(D24,K_Notes!$K$1:$T$31, 10, FALSE)&gt;VLOOKUP(D24,K_Notes!$K$35:$T$65, 10, FALSE), VLOOKUP(D24,K_Notes!$K$35:$T$65, 10, FALSE),VLOOKUP(D24,K_Notes!$K$1:$T$31, 10, FALSE))</f>
        <v>8</v>
      </c>
      <c r="C25" s="8">
        <f>IF(VLOOKUP(D24,K_Notes!$K$35:$T$65, 10, FALSE)&lt;VLOOKUP(D24,K_Notes!$K$1:$T$31, 10, FALSE), VLOOKUP(D24,K_Notes!$K$1:$T$31, 10, FALSE),VLOOKUP(D24,K_Notes!$K$35:$T$65, 10, FALSE))</f>
        <v>10000</v>
      </c>
      <c r="D25" t="s">
        <v>16</v>
      </c>
      <c r="G25" s="1"/>
      <c r="M25" s="1"/>
    </row>
    <row r="26" spans="1:24" x14ac:dyDescent="0.35">
      <c r="A26" t="s">
        <v>63</v>
      </c>
      <c r="B26" s="8">
        <f>IF(VLOOKUP(D26,Sskv_Notes!$K$1:$T$31, 10, FALSE)&gt;VLOOKUP(D26,Sskv_Notes!$K$35:$T$65, 10, FALSE), VLOOKUP(D26,Sskv_Notes!$K$35:$T$65, 10, FALSE),VLOOKUP(D26,Sskv_Notes!$K$1:$T$31, 10, FALSE))</f>
        <v>6.8480561165269321E-2</v>
      </c>
      <c r="C26" s="8">
        <f>IF(VLOOKUP(D26,Sskv_Notes!$K$35:$T$65, 10, FALSE)&lt;VLOOKUP(D26,Sskv_Notes!$K$1:$T$31, 10, FALSE), VLOOKUP(D26,Sskv_Notes!$K$1:$T$31, 10, FALSE),VLOOKUP(D26,Sskv_Notes!$K$35:$T$65, 10, FALSE))</f>
        <v>142.12651312638744</v>
      </c>
      <c r="D26" t="s">
        <v>17</v>
      </c>
    </row>
    <row r="27" spans="1:24" x14ac:dyDescent="0.35">
      <c r="A27" t="s">
        <v>64</v>
      </c>
      <c r="B27" s="8">
        <f>IF(VLOOKUP(D27,Sske_Notes!$K$1:$T$31, 10, FALSE)&gt;VLOOKUP(D27,Sske_Notes!$K$35:$T$65, 10, FALSE), VLOOKUP(D27,Sske_Notes!$K$35:$T$65, 10, FALSE),VLOOKUP(D27,Sske_Notes!$K$1:$T$31, 10, FALSE))</f>
        <v>1.9999999999999997E-2</v>
      </c>
      <c r="C27" s="8">
        <f>IF(VLOOKUP(D26,Sske_Notes!$K$35:$T$65, 10, FALSE)&lt;VLOOKUP(D26,Sske_Notes!$K$1:$T$31, 10, FALSE), VLOOKUP(D26,Sske_Notes!$K$1:$T$31, 10, FALSE),VLOOKUP(D26,Sske_Notes!$K$35:$T$65, 10, FALSE))</f>
        <v>83.660205831062143</v>
      </c>
      <c r="D27" t="s">
        <v>17</v>
      </c>
    </row>
    <row r="28" spans="1:24" x14ac:dyDescent="0.35">
      <c r="A28" t="s">
        <v>65</v>
      </c>
      <c r="B28" s="8">
        <f>IF(VLOOKUP(D27,K_Notes!$K$1:$T$31, 10, FALSE)&gt;VLOOKUP(D27,K_Notes!$K$35:$T$65, 10, FALSE), VLOOKUP(D27,K_Notes!$K$35:$T$65, 10, FALSE),VLOOKUP(D27,K_Notes!$K$1:$T$31, 10, FALSE))</f>
        <v>8</v>
      </c>
      <c r="C28" s="8">
        <f>IF(VLOOKUP(D27,K_Notes!$K$35:$T$65, 10, FALSE)&lt;VLOOKUP(D27,K_Notes!$K$1:$T$31, 10, FALSE), VLOOKUP(D27,K_Notes!$K$1:$T$31, 10, FALSE),VLOOKUP(D27,K_Notes!$K$35:$T$65, 10, FALSE))</f>
        <v>10000</v>
      </c>
      <c r="D28" t="s">
        <v>17</v>
      </c>
      <c r="G28" s="1"/>
      <c r="M28" s="1"/>
    </row>
    <row r="29" spans="1:24" x14ac:dyDescent="0.35">
      <c r="A29" t="s">
        <v>63</v>
      </c>
      <c r="B29" s="8">
        <f>IF(VLOOKUP(D29,Sskv_Notes!$K$1:$T$31, 10, FALSE)&gt;VLOOKUP(D29,Sskv_Notes!$K$35:$T$65, 10, FALSE), VLOOKUP(D29,Sskv_Notes!$K$35:$T$65, 10, FALSE),VLOOKUP(D29,Sskv_Notes!$K$1:$T$31, 10, FALSE))</f>
        <v>6.9369438571781558E-2</v>
      </c>
      <c r="C29" s="8">
        <f>IF(VLOOKUP(D29,Sskv_Notes!$K$35:$T$65, 10, FALSE)&lt;VLOOKUP(D29,Sskv_Notes!$K$1:$T$31, 10, FALSE), VLOOKUP(D29,Sskv_Notes!$K$1:$T$31, 10, FALSE),VLOOKUP(D29,Sskv_Notes!$K$35:$T$65, 10, FALSE))</f>
        <v>141.90398356539532</v>
      </c>
      <c r="D29" t="s">
        <v>18</v>
      </c>
    </row>
    <row r="30" spans="1:24" x14ac:dyDescent="0.35">
      <c r="A30" t="s">
        <v>64</v>
      </c>
      <c r="B30" s="8">
        <f>IF(VLOOKUP(D30,Sske_Notes!$K$1:$T$31, 10, FALSE)&gt;VLOOKUP(D30,Sske_Notes!$K$35:$T$65, 10, FALSE), VLOOKUP(D30,Sske_Notes!$K$35:$T$65, 10, FALSE),VLOOKUP(D30,Sske_Notes!$K$1:$T$31, 10, FALSE))</f>
        <v>3.4999999999999996E-2</v>
      </c>
      <c r="C30" s="8">
        <f>IF(VLOOKUP(D29,Sske_Notes!$K$35:$T$65, 10, FALSE)&lt;VLOOKUP(D29,Sske_Notes!$K$1:$T$31, 10, FALSE), VLOOKUP(D29,Sske_Notes!$K$1:$T$31, 10, FALSE),VLOOKUP(D29,Sske_Notes!$K$35:$T$65, 10, FALSE))</f>
        <v>82.727505896959528</v>
      </c>
      <c r="D30" t="s">
        <v>18</v>
      </c>
    </row>
    <row r="31" spans="1:24" x14ac:dyDescent="0.35">
      <c r="A31" t="s">
        <v>65</v>
      </c>
      <c r="B31" s="8">
        <f>IF(VLOOKUP(D30,K_Notes!$K$1:$T$31, 10, FALSE)&gt;VLOOKUP(D30,K_Notes!$K$35:$T$65, 10, FALSE), VLOOKUP(D30,K_Notes!$K$35:$T$65, 10, FALSE),VLOOKUP(D30,K_Notes!$K$1:$T$31, 10, FALSE))</f>
        <v>8</v>
      </c>
      <c r="C31" s="8">
        <f>IF(VLOOKUP(D30,K_Notes!$K$35:$T$65, 10, FALSE)&lt;VLOOKUP(D30,K_Notes!$K$1:$T$31, 10, FALSE), VLOOKUP(D30,K_Notes!$K$1:$T$31, 10, FALSE),VLOOKUP(D30,K_Notes!$K$35:$T$65, 10, FALSE))</f>
        <v>10000</v>
      </c>
      <c r="D31" t="s">
        <v>18</v>
      </c>
      <c r="G31" s="1"/>
      <c r="M31" s="1"/>
    </row>
    <row r="32" spans="1:24" x14ac:dyDescent="0.35">
      <c r="A32" t="s">
        <v>63</v>
      </c>
      <c r="B32" s="8">
        <f>IF(VLOOKUP(D32,Sskv_Notes!$K$1:$T$31, 10, FALSE)&gt;VLOOKUP(D32,Sskv_Notes!$K$35:$T$65, 10, FALSE), VLOOKUP(D32,Sskv_Notes!$K$35:$T$65, 10, FALSE),VLOOKUP(D32,Sskv_Notes!$K$1:$T$31, 10, FALSE))</f>
        <v>6.9453474706239277E-2</v>
      </c>
      <c r="C32" s="8">
        <f>IF(VLOOKUP(D32,Sskv_Notes!$K$35:$T$65, 10, FALSE)&lt;VLOOKUP(D32,Sskv_Notes!$K$1:$T$31, 10, FALSE), VLOOKUP(D32,Sskv_Notes!$K$1:$T$31, 10, FALSE),VLOOKUP(D32,Sskv_Notes!$K$35:$T$65, 10, FALSE))</f>
        <v>141.34631312634454</v>
      </c>
      <c r="D32" t="s">
        <v>19</v>
      </c>
    </row>
    <row r="33" spans="1:13" x14ac:dyDescent="0.35">
      <c r="A33" t="s">
        <v>64</v>
      </c>
      <c r="B33" s="8">
        <f>IF(VLOOKUP(D33,Sske_Notes!$K$1:$T$31, 10, FALSE)&gt;VLOOKUP(D33,Sske_Notes!$K$35:$T$65, 10, FALSE), VLOOKUP(D33,Sske_Notes!$K$35:$T$65, 10, FALSE),VLOOKUP(D33,Sske_Notes!$K$1:$T$31, 10, FALSE))</f>
        <v>2.4999999999999994E-2</v>
      </c>
      <c r="C33" s="8">
        <f>IF(VLOOKUP(D32,Sske_Notes!$K$35:$T$65, 10, FALSE)&lt;VLOOKUP(D32,Sske_Notes!$K$1:$T$31, 10, FALSE), VLOOKUP(D32,Sske_Notes!$K$1:$T$31, 10, FALSE),VLOOKUP(D32,Sske_Notes!$K$35:$T$65, 10, FALSE))</f>
        <v>82.914808791884212</v>
      </c>
      <c r="D33" t="s">
        <v>19</v>
      </c>
    </row>
    <row r="34" spans="1:13" x14ac:dyDescent="0.35">
      <c r="A34" t="s">
        <v>65</v>
      </c>
      <c r="B34" s="8">
        <f>IF(VLOOKUP(D33,K_Notes!$K$1:$T$31, 10, FALSE)&gt;VLOOKUP(D33,K_Notes!$K$35:$T$65, 10, FALSE), VLOOKUP(D33,K_Notes!$K$35:$T$65, 10, FALSE),VLOOKUP(D33,K_Notes!$K$1:$T$31, 10, FALSE))</f>
        <v>8</v>
      </c>
      <c r="C34" s="8">
        <f>IF(VLOOKUP(D33,K_Notes!$K$35:$T$65, 10, FALSE)&lt;VLOOKUP(D33,K_Notes!$K$1:$T$31, 10, FALSE), VLOOKUP(D33,K_Notes!$K$1:$T$31, 10, FALSE),VLOOKUP(D33,K_Notes!$K$35:$T$65, 10, FALSE))</f>
        <v>10000</v>
      </c>
      <c r="D34" t="s">
        <v>19</v>
      </c>
      <c r="G34" s="1"/>
      <c r="M34" s="1"/>
    </row>
    <row r="35" spans="1:13" x14ac:dyDescent="0.35">
      <c r="A35" t="s">
        <v>63</v>
      </c>
      <c r="B35" s="8">
        <f>IF(VLOOKUP(D35,Sskv_Notes!$K$1:$T$31, 10, FALSE)&gt;VLOOKUP(D35,Sskv_Notes!$K$35:$T$65, 10, FALSE), VLOOKUP(D35,Sskv_Notes!$K$35:$T$65, 10, FALSE),VLOOKUP(D35,Sskv_Notes!$K$1:$T$31, 10, FALSE))</f>
        <v>6.6972174952874233E-2</v>
      </c>
      <c r="C35" s="8">
        <f>IF(VLOOKUP(D35,Sskv_Notes!$K$35:$T$65, 10, FALSE)&lt;VLOOKUP(D35,Sskv_Notes!$K$1:$T$31, 10, FALSE), VLOOKUP(D35,Sskv_Notes!$K$1:$T$31, 10, FALSE),VLOOKUP(D35,Sskv_Notes!$K$35:$T$65, 10, FALSE))</f>
        <v>141.4580014475016</v>
      </c>
      <c r="D35" t="s">
        <v>32</v>
      </c>
    </row>
    <row r="36" spans="1:13" x14ac:dyDescent="0.35">
      <c r="A36" t="s">
        <v>64</v>
      </c>
      <c r="B36" s="8">
        <f>IF(VLOOKUP(D36,Sske_Notes!$K$1:$T$31, 10, FALSE)&gt;VLOOKUP(D36,Sske_Notes!$K$35:$T$65, 10, FALSE), VLOOKUP(D36,Sske_Notes!$K$35:$T$65, 10, FALSE),VLOOKUP(D36,Sske_Notes!$K$1:$T$31, 10, FALSE))</f>
        <v>1.9999999999999997E-2</v>
      </c>
      <c r="C36" s="8">
        <f>IF(VLOOKUP(D35,Sske_Notes!$K$35:$T$65, 10, FALSE)&lt;VLOOKUP(D35,Sske_Notes!$K$1:$T$31, 10, FALSE), VLOOKUP(D35,Sske_Notes!$K$1:$T$31, 10, FALSE),VLOOKUP(D35,Sske_Notes!$K$35:$T$65, 10, FALSE))</f>
        <v>82.351746819963338</v>
      </c>
      <c r="D36" t="s">
        <v>32</v>
      </c>
    </row>
    <row r="37" spans="1:13" x14ac:dyDescent="0.35">
      <c r="A37" t="s">
        <v>65</v>
      </c>
      <c r="B37" s="8">
        <f>IF(VLOOKUP(D36,K_Notes!$K$1:$T$31, 10, FALSE)&gt;VLOOKUP(D36,K_Notes!$K$35:$T$65, 10, FALSE), VLOOKUP(D36,K_Notes!$K$35:$T$65, 10, FALSE),VLOOKUP(D36,K_Notes!$K$1:$T$31, 10, FALSE))</f>
        <v>8</v>
      </c>
      <c r="C37" s="8">
        <f>IF(VLOOKUP(D36,K_Notes!$K$35:$T$65, 10, FALSE)&lt;VLOOKUP(D36,K_Notes!$K$1:$T$31, 10, FALSE), VLOOKUP(D36,K_Notes!$K$1:$T$31, 10, FALSE),VLOOKUP(D36,K_Notes!$K$35:$T$65, 10, FALSE))</f>
        <v>10000</v>
      </c>
      <c r="D37" t="s">
        <v>32</v>
      </c>
      <c r="G37" s="1"/>
      <c r="M37" s="1"/>
    </row>
    <row r="38" spans="1:13" x14ac:dyDescent="0.35">
      <c r="A38" t="s">
        <v>63</v>
      </c>
      <c r="B38" s="8">
        <f>IF(VLOOKUP(D38,Sskv_Notes!$K$1:$T$31, 10, FALSE)&gt;VLOOKUP(D38,Sskv_Notes!$K$35:$T$65, 10, FALSE), VLOOKUP(D38,Sskv_Notes!$K$35:$T$65, 10, FALSE),VLOOKUP(D38,Sskv_Notes!$K$1:$T$31, 10, FALSE))</f>
        <v>6.7579629229976013E-2</v>
      </c>
      <c r="C38" s="8">
        <f>IF(VLOOKUP(D38,Sskv_Notes!$K$35:$T$65, 10, FALSE)&lt;VLOOKUP(D38,Sskv_Notes!$K$1:$T$31, 10, FALSE), VLOOKUP(D38,Sskv_Notes!$K$1:$T$31, 10, FALSE),VLOOKUP(D38,Sskv_Notes!$K$35:$T$65, 10, FALSE))</f>
        <v>141.4580014475016</v>
      </c>
      <c r="D38" t="s">
        <v>31</v>
      </c>
    </row>
    <row r="39" spans="1:13" x14ac:dyDescent="0.35">
      <c r="A39" t="s">
        <v>64</v>
      </c>
      <c r="B39" s="8">
        <f>IF(VLOOKUP(D39,Sske_Notes!$K$1:$T$31, 10, FALSE)&gt;VLOOKUP(D39,Sske_Notes!$K$35:$T$65, 10, FALSE), VLOOKUP(D39,Sske_Notes!$K$35:$T$65, 10, FALSE),VLOOKUP(D39,Sske_Notes!$K$1:$T$31, 10, FALSE))</f>
        <v>6.7579629229976013E-3</v>
      </c>
      <c r="C39" s="8">
        <f>IF(VLOOKUP(D38,Sske_Notes!$K$35:$T$65, 10, FALSE)&lt;VLOOKUP(D38,Sske_Notes!$K$1:$T$31, 10, FALSE), VLOOKUP(D38,Sske_Notes!$K$1:$T$31, 10, FALSE),VLOOKUP(D38,Sske_Notes!$K$35:$T$65, 10, FALSE))</f>
        <v>82.539819000405885</v>
      </c>
      <c r="D39" t="s">
        <v>31</v>
      </c>
    </row>
    <row r="40" spans="1:13" x14ac:dyDescent="0.35">
      <c r="A40" t="s">
        <v>65</v>
      </c>
      <c r="B40" s="8">
        <f>IF(VLOOKUP(D39,K_Notes!$K$1:$T$31, 10, FALSE)&gt;VLOOKUP(D39,K_Notes!$K$35:$T$65, 10, FALSE), VLOOKUP(D39,K_Notes!$K$35:$T$65, 10, FALSE),VLOOKUP(D39,K_Notes!$K$1:$T$31, 10, FALSE))</f>
        <v>8</v>
      </c>
      <c r="C40" s="8">
        <f>IF(VLOOKUP(D39,K_Notes!$K$35:$T$65, 10, FALSE)&lt;VLOOKUP(D39,K_Notes!$K$1:$T$31, 10, FALSE), VLOOKUP(D39,K_Notes!$K$1:$T$31, 10, FALSE),VLOOKUP(D39,K_Notes!$K$35:$T$65, 10, FALSE))</f>
        <v>10000</v>
      </c>
      <c r="D40" t="s">
        <v>31</v>
      </c>
      <c r="G40" s="1"/>
    </row>
    <row r="41" spans="1:13" x14ac:dyDescent="0.35">
      <c r="A41" t="s">
        <v>63</v>
      </c>
      <c r="B41" s="8">
        <f>IF(VLOOKUP(D41,Sskv_Notes!$K$1:$T$31, 10, FALSE)&gt;VLOOKUP(D41,Sskv_Notes!$K$35:$T$65, 10, FALSE), VLOOKUP(D41,Sskv_Notes!$K$35:$T$65, 10, FALSE),VLOOKUP(D41,Sskv_Notes!$K$1:$T$31, 10, FALSE))</f>
        <v>6.9285295538859634E-2</v>
      </c>
      <c r="C41" s="8">
        <f>IF(VLOOKUP(D41,Sskv_Notes!$K$35:$T$65, 10, FALSE)&lt;VLOOKUP(D41,Sskv_Notes!$K$1:$T$31, 10, FALSE), VLOOKUP(D41,Sskv_Notes!$K$1:$T$31, 10, FALSE),VLOOKUP(D41,Sskv_Notes!$K$35:$T$65, 10, FALSE))</f>
        <v>141.34631312634454</v>
      </c>
      <c r="D41" t="s">
        <v>20</v>
      </c>
    </row>
    <row r="42" spans="1:13" x14ac:dyDescent="0.35">
      <c r="A42" t="s">
        <v>64</v>
      </c>
      <c r="B42" s="8">
        <f>IF(VLOOKUP(D42,Sske_Notes!$K$1:$T$31, 10, FALSE)&gt;VLOOKUP(D42,Sske_Notes!$K$35:$T$65, 10, FALSE), VLOOKUP(D42,Sske_Notes!$K$35:$T$65, 10, FALSE),VLOOKUP(D42,Sske_Notes!$K$1:$T$31, 10, FALSE))</f>
        <v>1.7499999999999998E-2</v>
      </c>
      <c r="C42" s="8">
        <f>IF(VLOOKUP(D41,Sske_Notes!$K$35:$T$65, 10, FALSE)&lt;VLOOKUP(D41,Sske_Notes!$K$1:$T$31, 10, FALSE), VLOOKUP(D41,Sske_Notes!$K$1:$T$31, 10, FALSE),VLOOKUP(D41,Sske_Notes!$K$35:$T$65, 10, FALSE))</f>
        <v>82.163288068524523</v>
      </c>
      <c r="D42" t="s">
        <v>20</v>
      </c>
    </row>
    <row r="43" spans="1:13" x14ac:dyDescent="0.35">
      <c r="A43" t="s">
        <v>65</v>
      </c>
      <c r="B43" s="8">
        <f>IF(VLOOKUP(D42,K_Notes!$K$1:$T$31, 10, FALSE)&gt;VLOOKUP(D42,K_Notes!$K$35:$T$65, 10, FALSE), VLOOKUP(D42,K_Notes!$K$35:$T$65, 10, FALSE),VLOOKUP(D42,K_Notes!$K$1:$T$31, 10, FALSE))</f>
        <v>8</v>
      </c>
      <c r="C43" s="8">
        <f>IF(VLOOKUP(D42,K_Notes!$K$35:$T$65, 10, FALSE)&lt;VLOOKUP(D42,K_Notes!$K$1:$T$31, 10, FALSE), VLOOKUP(D42,K_Notes!$K$1:$T$31, 10, FALSE),VLOOKUP(D42,K_Notes!$K$35:$T$65, 10, FALSE))</f>
        <v>10000</v>
      </c>
      <c r="D43" t="s">
        <v>20</v>
      </c>
      <c r="G43" s="1"/>
    </row>
    <row r="44" spans="1:13" x14ac:dyDescent="0.35">
      <c r="A44" t="s">
        <v>63</v>
      </c>
      <c r="B44" s="8">
        <f>IF(VLOOKUP(D44,Sskv_Notes!$K$1:$T$31, 10, FALSE)&gt;VLOOKUP(D44,Sskv_Notes!$K$35:$T$65, 10, FALSE), VLOOKUP(D44,Sskv_Notes!$K$35:$T$65, 10, FALSE),VLOOKUP(D44,Sskv_Notes!$K$1:$T$31, 10, FALSE))</f>
        <v>6.974676264025699E-2</v>
      </c>
      <c r="C44" s="8">
        <f>IF(VLOOKUP(D44,Sskv_Notes!$K$35:$T$65, 10, FALSE)&lt;VLOOKUP(D44,Sskv_Notes!$K$1:$T$31, 10, FALSE), VLOOKUP(D44,Sskv_Notes!$K$1:$T$31, 10, FALSE),VLOOKUP(D44,Sskv_Notes!$K$35:$T$65, 10, FALSE))</f>
        <v>140.89878609042174</v>
      </c>
      <c r="D44" t="s">
        <v>21</v>
      </c>
    </row>
    <row r="45" spans="1:13" x14ac:dyDescent="0.35">
      <c r="A45" t="s">
        <v>64</v>
      </c>
      <c r="B45" s="8">
        <f>IF(VLOOKUP(D45,Sske_Notes!$K$1:$T$31, 10, FALSE)&gt;VLOOKUP(D45,Sske_Notes!$K$35:$T$65, 10, FALSE), VLOOKUP(D45,Sske_Notes!$K$35:$T$65, 10, FALSE),VLOOKUP(D45,Sske_Notes!$K$1:$T$31, 10, FALSE))</f>
        <v>0.03</v>
      </c>
      <c r="C45" s="8">
        <f>IF(VLOOKUP(D44,Sske_Notes!$K$35:$T$65, 10, FALSE)&lt;VLOOKUP(D44,Sske_Notes!$K$1:$T$31, 10, FALSE), VLOOKUP(D44,Sske_Notes!$K$1:$T$31, 10, FALSE),VLOOKUP(D44,Sske_Notes!$K$35:$T$65, 10, FALSE))</f>
        <v>81.974441454131423</v>
      </c>
      <c r="D45" t="s">
        <v>21</v>
      </c>
    </row>
    <row r="46" spans="1:13" x14ac:dyDescent="0.35">
      <c r="A46" t="s">
        <v>65</v>
      </c>
      <c r="B46" s="8">
        <f>IF(VLOOKUP(D45,K_Notes!$K$1:$T$31, 10, FALSE)&gt;VLOOKUP(D45,K_Notes!$K$35:$T$65, 10, FALSE), VLOOKUP(D45,K_Notes!$K$35:$T$65, 10, FALSE),VLOOKUP(D45,K_Notes!$K$1:$T$31, 10, FALSE))</f>
        <v>8</v>
      </c>
      <c r="C46" s="8">
        <f>IF(VLOOKUP(D45,K_Notes!$K$35:$T$65, 10, FALSE)&lt;VLOOKUP(D45,K_Notes!$K$1:$T$31, 10, FALSE), VLOOKUP(D45,K_Notes!$K$1:$T$31, 10, FALSE),VLOOKUP(D45,K_Notes!$K$35:$T$65, 10, FALSE))</f>
        <v>10000</v>
      </c>
      <c r="D46" t="s">
        <v>21</v>
      </c>
      <c r="G46" s="1"/>
    </row>
    <row r="47" spans="1:13" x14ac:dyDescent="0.35">
      <c r="A47" t="s">
        <v>63</v>
      </c>
      <c r="B47" s="8">
        <f>IF(VLOOKUP(D47,Sskv_Notes!$K$1:$T$31, 10, FALSE)&gt;VLOOKUP(D47,Sskv_Notes!$K$35:$T$65, 10, FALSE), VLOOKUP(D47,Sskv_Notes!$K$35:$T$65, 10, FALSE),VLOOKUP(D47,Sskv_Notes!$K$1:$T$31, 10, FALSE))</f>
        <v>6.740663369475533E-2</v>
      </c>
      <c r="C47" s="8">
        <f>IF(VLOOKUP(D47,Sskv_Notes!$K$35:$T$65, 10, FALSE)&lt;VLOOKUP(D47,Sskv_Notes!$K$1:$T$31, 10, FALSE), VLOOKUP(D47,Sskv_Notes!$K$1:$T$31, 10, FALSE),VLOOKUP(D47,Sskv_Notes!$K$35:$T$65, 10, FALSE))</f>
        <v>141.56961256599081</v>
      </c>
      <c r="D47" t="s">
        <v>22</v>
      </c>
    </row>
    <row r="48" spans="1:13" x14ac:dyDescent="0.35">
      <c r="A48" t="s">
        <v>64</v>
      </c>
      <c r="B48" s="8">
        <f>IF(VLOOKUP(D48,Sske_Notes!$K$1:$T$31, 10, FALSE)&gt;VLOOKUP(D48,Sske_Notes!$K$35:$T$65, 10, FALSE), VLOOKUP(D48,Sske_Notes!$K$35:$T$65, 10, FALSE),VLOOKUP(D48,Sske_Notes!$K$1:$T$31, 10, FALSE))</f>
        <v>6.7406633694755327E-3</v>
      </c>
      <c r="C48" s="8">
        <f>IF(VLOOKUP(D47,Sske_Notes!$K$35:$T$65, 10, FALSE)&lt;VLOOKUP(D47,Sske_Notes!$K$1:$T$31, 10, FALSE), VLOOKUP(D47,Sske_Notes!$K$1:$T$31, 10, FALSE),VLOOKUP(D47,Sske_Notes!$K$35:$T$65, 10, FALSE))</f>
        <v>82.414480435449832</v>
      </c>
      <c r="D48" t="s">
        <v>22</v>
      </c>
    </row>
    <row r="49" spans="1:7" x14ac:dyDescent="0.35">
      <c r="A49" t="s">
        <v>65</v>
      </c>
      <c r="B49" s="8">
        <f>IF(VLOOKUP(D48,K_Notes!$K$1:$T$31, 10, FALSE)&gt;VLOOKUP(D48,K_Notes!$K$35:$T$65, 10, FALSE), VLOOKUP(D48,K_Notes!$K$35:$T$65, 10, FALSE),VLOOKUP(D48,K_Notes!$K$1:$T$31, 10, FALSE))</f>
        <v>8</v>
      </c>
      <c r="C49" s="8">
        <f>IF(VLOOKUP(D48,K_Notes!$K$35:$T$65, 10, FALSE)&lt;VLOOKUP(D48,K_Notes!$K$1:$T$31, 10, FALSE), VLOOKUP(D48,K_Notes!$K$1:$T$31, 10, FALSE),VLOOKUP(D48,K_Notes!$K$35:$T$65, 10, FALSE))</f>
        <v>10000</v>
      </c>
      <c r="D49" t="s">
        <v>22</v>
      </c>
      <c r="G49" s="1"/>
    </row>
    <row r="50" spans="1:7" x14ac:dyDescent="0.35">
      <c r="A50" t="s">
        <v>63</v>
      </c>
      <c r="B50" s="8">
        <f>IF(VLOOKUP(D50,Sskv_Notes!$K$1:$T$31, 10, FALSE)&gt;VLOOKUP(D50,Sskv_Notes!$K$35:$T$65, 10, FALSE), VLOOKUP(D50,Sskv_Notes!$K$35:$T$65, 10, FALSE),VLOOKUP(D50,Sskv_Notes!$K$1:$T$31, 10, FALSE))</f>
        <v>6.4846706286834407E-2</v>
      </c>
      <c r="C50" s="8">
        <f>IF(VLOOKUP(D50,Sskv_Notes!$K$35:$T$65, 10, FALSE)&lt;VLOOKUP(D50,Sskv_Notes!$K$1:$T$31, 10, FALSE), VLOOKUP(D50,Sskv_Notes!$K$1:$T$31, 10, FALSE),VLOOKUP(D50,Sskv_Notes!$K$35:$T$65, 10, FALSE))</f>
        <v>141.34631312634454</v>
      </c>
      <c r="D50" t="s">
        <v>23</v>
      </c>
    </row>
    <row r="51" spans="1:7" x14ac:dyDescent="0.35">
      <c r="A51" t="s">
        <v>64</v>
      </c>
      <c r="B51" s="8">
        <f>IF(VLOOKUP(D51,Sske_Notes!$K$1:$T$31, 10, FALSE)&gt;VLOOKUP(D51,Sske_Notes!$K$35:$T$65, 10, FALSE), VLOOKUP(D51,Sske_Notes!$K$35:$T$65, 10, FALSE),VLOOKUP(D51,Sske_Notes!$K$1:$T$31, 10, FALSE))</f>
        <v>3.7499999999999999E-2</v>
      </c>
      <c r="C51" s="8">
        <f>IF(VLOOKUP(D50,Sske_Notes!$K$35:$T$65, 10, FALSE)&lt;VLOOKUP(D50,Sske_Notes!$K$1:$T$31, 10, FALSE), VLOOKUP(D50,Sske_Notes!$K$1:$T$31, 10, FALSE),VLOOKUP(D50,Sske_Notes!$K$35:$T$65, 10, FALSE))</f>
        <v>82.539819000405885</v>
      </c>
      <c r="D51" t="s">
        <v>23</v>
      </c>
    </row>
    <row r="52" spans="1:7" x14ac:dyDescent="0.35">
      <c r="A52" t="s">
        <v>65</v>
      </c>
      <c r="B52" s="8">
        <f>IF(VLOOKUP(D51,K_Notes!$K$1:$T$31, 10, FALSE)&gt;VLOOKUP(D51,K_Notes!$K$35:$T$65, 10, FALSE), VLOOKUP(D51,K_Notes!$K$35:$T$65, 10, FALSE),VLOOKUP(D51,K_Notes!$K$1:$T$31, 10, FALSE))</f>
        <v>8</v>
      </c>
      <c r="C52" s="8">
        <f>IF(VLOOKUP(D51,K_Notes!$K$35:$T$65, 10, FALSE)&lt;VLOOKUP(D51,K_Notes!$K$1:$T$31, 10, FALSE), VLOOKUP(D51,K_Notes!$K$1:$T$31, 10, FALSE),VLOOKUP(D51,K_Notes!$K$35:$T$65, 10, FALSE))</f>
        <v>10000</v>
      </c>
      <c r="D52" t="s">
        <v>23</v>
      </c>
      <c r="G52" s="1"/>
    </row>
    <row r="53" spans="1:7" x14ac:dyDescent="0.35">
      <c r="A53" t="s">
        <v>63</v>
      </c>
      <c r="B53" s="8">
        <f>IF(VLOOKUP(D53,Sskv_Notes!$K$1:$T$31, 10, FALSE)&gt;VLOOKUP(D53,Sskv_Notes!$K$35:$T$65, 10, FALSE), VLOOKUP(D53,Sskv_Notes!$K$35:$T$65, 10, FALSE),VLOOKUP(D53,Sskv_Notes!$K$1:$T$31, 10, FALSE))</f>
        <v>6.7665959121579189E-2</v>
      </c>
      <c r="C53" s="8">
        <f>IF(VLOOKUP(D53,Sskv_Notes!$K$35:$T$65, 10, FALSE)&lt;VLOOKUP(D53,Sskv_Notes!$K$1:$T$31, 10, FALSE), VLOOKUP(D53,Sskv_Notes!$K$1:$T$31, 10, FALSE),VLOOKUP(D53,Sskv_Notes!$K$35:$T$65, 10, FALSE))</f>
        <v>142.23766283218151</v>
      </c>
      <c r="D53" t="s">
        <v>33</v>
      </c>
    </row>
    <row r="54" spans="1:7" x14ac:dyDescent="0.35">
      <c r="A54" t="s">
        <v>64</v>
      </c>
      <c r="B54" s="8">
        <f>IF(VLOOKUP(D54,Sske_Notes!$K$1:$T$31, 10, FALSE)&gt;VLOOKUP(D54,Sske_Notes!$K$35:$T$65, 10, FALSE), VLOOKUP(D54,Sske_Notes!$K$35:$T$65, 10, FALSE),VLOOKUP(D54,Sske_Notes!$K$1:$T$31, 10, FALSE))</f>
        <v>9.9999999999999985E-3</v>
      </c>
      <c r="C54" s="8">
        <f>IF(VLOOKUP(D53,Sske_Notes!$K$35:$T$65, 10, FALSE)&lt;VLOOKUP(D53,Sske_Notes!$K$1:$T$31, 10, FALSE), VLOOKUP(D53,Sske_Notes!$K$1:$T$31, 10, FALSE),VLOOKUP(D53,Sske_Notes!$K$35:$T$65, 10, FALSE))</f>
        <v>82.78998279893348</v>
      </c>
      <c r="D54" t="s">
        <v>33</v>
      </c>
    </row>
    <row r="55" spans="1:7" x14ac:dyDescent="0.35">
      <c r="A55" t="s">
        <v>65</v>
      </c>
      <c r="B55" s="8">
        <f>IF(VLOOKUP(D54,K_Notes!$K$1:$T$31, 10, FALSE)&gt;VLOOKUP(D54,K_Notes!$K$35:$T$65, 10, FALSE), VLOOKUP(D54,K_Notes!$K$35:$T$65, 10, FALSE),VLOOKUP(D54,K_Notes!$K$1:$T$31, 10, FALSE))</f>
        <v>8</v>
      </c>
      <c r="C55" s="8">
        <f>IF(VLOOKUP(D54,K_Notes!$K$35:$T$65, 10, FALSE)&lt;VLOOKUP(D54,K_Notes!$K$1:$T$31, 10, FALSE), VLOOKUP(D54,K_Notes!$K$1:$T$31, 10, FALSE),VLOOKUP(D54,K_Notes!$K$35:$T$65, 10, FALSE))</f>
        <v>10000</v>
      </c>
      <c r="D55" t="s">
        <v>33</v>
      </c>
      <c r="G55" s="1"/>
    </row>
    <row r="56" spans="1:7" x14ac:dyDescent="0.35">
      <c r="A56" t="s">
        <v>63</v>
      </c>
      <c r="B56" s="8">
        <f>IF(VLOOKUP(D56,Sskv_Notes!$K$1:$T$31, 10, FALSE)&gt;VLOOKUP(D56,Sskv_Notes!$K$35:$T$65, 10, FALSE), VLOOKUP(D56,Sskv_Notes!$K$35:$T$65, 10, FALSE),VLOOKUP(D56,Sskv_Notes!$K$1:$T$31, 10, FALSE))</f>
        <v>6.8437935145952575E-2</v>
      </c>
      <c r="C56" s="8">
        <f>IF(VLOOKUP(D56,Sskv_Notes!$K$35:$T$65, 10, FALSE)&lt;VLOOKUP(D56,Sskv_Notes!$K$1:$T$31, 10, FALSE), VLOOKUP(D56,Sskv_Notes!$K$1:$T$31, 10, FALSE),VLOOKUP(D56,Sskv_Notes!$K$35:$T$65, 10, FALSE))</f>
        <v>141.4580014475016</v>
      </c>
      <c r="D56" t="s">
        <v>24</v>
      </c>
    </row>
    <row r="57" spans="1:7" x14ac:dyDescent="0.35">
      <c r="A57" t="s">
        <v>64</v>
      </c>
      <c r="B57" s="8">
        <f>IF(VLOOKUP(D57,Sske_Notes!$K$1:$T$31, 10, FALSE)&gt;VLOOKUP(D57,Sske_Notes!$K$35:$T$65, 10, FALSE), VLOOKUP(D57,Sske_Notes!$K$35:$T$65, 10, FALSE),VLOOKUP(D57,Sske_Notes!$K$1:$T$31, 10, FALSE))</f>
        <v>7.4999999999999997E-3</v>
      </c>
      <c r="C57" s="8">
        <f>IF(VLOOKUP(D56,Sske_Notes!$K$35:$T$65, 10, FALSE)&lt;VLOOKUP(D56,Sske_Notes!$K$1:$T$31, 10, FALSE), VLOOKUP(D56,Sske_Notes!$K$1:$T$31, 10, FALSE),VLOOKUP(D56,Sske_Notes!$K$35:$T$65, 10, FALSE))</f>
        <v>82.414480435449846</v>
      </c>
      <c r="D57" t="s">
        <v>24</v>
      </c>
    </row>
    <row r="58" spans="1:7" x14ac:dyDescent="0.35">
      <c r="A58" t="s">
        <v>65</v>
      </c>
      <c r="B58" s="8">
        <f>IF(VLOOKUP(D57,K_Notes!$K$1:$T$31, 10, FALSE)&gt;VLOOKUP(D57,K_Notes!$K$35:$T$65, 10, FALSE), VLOOKUP(D57,K_Notes!$K$35:$T$65, 10, FALSE),VLOOKUP(D57,K_Notes!$K$1:$T$31, 10, FALSE))</f>
        <v>8</v>
      </c>
      <c r="C58" s="8">
        <f>IF(VLOOKUP(D57,K_Notes!$K$35:$T$65, 10, FALSE)&lt;VLOOKUP(D57,K_Notes!$K$1:$T$31, 10, FALSE), VLOOKUP(D57,K_Notes!$K$1:$T$31, 10, FALSE),VLOOKUP(D57,K_Notes!$K$35:$T$65, 10, FALSE))</f>
        <v>10000</v>
      </c>
      <c r="D58" t="s">
        <v>24</v>
      </c>
      <c r="G58" s="1"/>
    </row>
    <row r="59" spans="1:7" x14ac:dyDescent="0.35">
      <c r="A59" t="s">
        <v>63</v>
      </c>
      <c r="B59" s="8">
        <f>IF(VLOOKUP(D59,Sskv_Notes!$K$1:$T$31, 10, FALSE)&gt;VLOOKUP(D59,Sskv_Notes!$K$35:$T$65, 10, FALSE), VLOOKUP(D59,Sskv_Notes!$K$35:$T$65, 10, FALSE),VLOOKUP(D59,Sskv_Notes!$K$1:$T$31, 10, FALSE))</f>
        <v>6.9243183863996416E-2</v>
      </c>
      <c r="C59" s="8">
        <f>IF(VLOOKUP(D59,Sskv_Notes!$K$35:$T$65, 10, FALSE)&lt;VLOOKUP(D59,Sskv_Notes!$K$1:$T$31, 10, FALSE), VLOOKUP(D59,Sskv_Notes!$K$1:$T$31, 10, FALSE),VLOOKUP(D59,Sskv_Notes!$K$35:$T$65, 10, FALSE))</f>
        <v>141.12270453131325</v>
      </c>
      <c r="D59" t="s">
        <v>25</v>
      </c>
    </row>
    <row r="60" spans="1:7" x14ac:dyDescent="0.35">
      <c r="A60" t="s">
        <v>64</v>
      </c>
      <c r="B60" s="8">
        <f>IF(VLOOKUP(D60,Sske_Notes!$K$1:$T$31, 10, FALSE)&gt;VLOOKUP(D60,Sske_Notes!$K$35:$T$65, 10, FALSE), VLOOKUP(D60,Sske_Notes!$K$35:$T$65, 10, FALSE),VLOOKUP(D60,Sske_Notes!$K$1:$T$31, 10, FALSE))</f>
        <v>6.9243183863996402E-3</v>
      </c>
      <c r="C60" s="8">
        <f>IF(VLOOKUP(D59,Sske_Notes!$K$35:$T$65, 10, FALSE)&lt;VLOOKUP(D59,Sske_Notes!$K$1:$T$31, 10, FALSE), VLOOKUP(D59,Sske_Notes!$K$1:$T$31, 10, FALSE),VLOOKUP(D59,Sske_Notes!$K$35:$T$65, 10, FALSE))</f>
        <v>82.414480435449832</v>
      </c>
      <c r="D60" t="s">
        <v>25</v>
      </c>
    </row>
    <row r="61" spans="1:7" x14ac:dyDescent="0.35">
      <c r="A61" t="s">
        <v>65</v>
      </c>
      <c r="B61" s="8">
        <f>IF(VLOOKUP(D60,K_Notes!$K$1:$T$31, 10, FALSE)&gt;VLOOKUP(D60,K_Notes!$K$35:$T$65, 10, FALSE), VLOOKUP(D60,K_Notes!$K$35:$T$65, 10, FALSE),VLOOKUP(D60,K_Notes!$K$1:$T$31, 10, FALSE))</f>
        <v>8</v>
      </c>
      <c r="C61" s="8">
        <f>IF(VLOOKUP(D60,K_Notes!$K$35:$T$65, 10, FALSE)&lt;VLOOKUP(D60,K_Notes!$K$1:$T$31, 10, FALSE), VLOOKUP(D60,K_Notes!$K$1:$T$31, 10, FALSE),VLOOKUP(D60,K_Notes!$K$35:$T$65, 10, FALSE))</f>
        <v>10000</v>
      </c>
      <c r="D61" t="s">
        <v>25</v>
      </c>
      <c r="G61" s="1"/>
    </row>
    <row r="62" spans="1:7" x14ac:dyDescent="0.35">
      <c r="A62" t="s">
        <v>63</v>
      </c>
      <c r="B62" s="8">
        <f>IF(VLOOKUP(D62,Sskv_Notes!$K$1:$T$31, 10, FALSE)&gt;VLOOKUP(D62,Sskv_Notes!$K$35:$T$65, 10, FALSE), VLOOKUP(D62,Sskv_Notes!$K$35:$T$65, 10, FALSE),VLOOKUP(D62,Sskv_Notes!$K$1:$T$31, 10, FALSE))</f>
        <v>6.9243183863996416E-2</v>
      </c>
      <c r="C62" s="8">
        <f>IF(VLOOKUP(D62,Sskv_Notes!$K$35:$T$65, 10, FALSE)&lt;VLOOKUP(D62,Sskv_Notes!$K$1:$T$31, 10, FALSE), VLOOKUP(D62,Sskv_Notes!$K$1:$T$31, 10, FALSE),VLOOKUP(D62,Sskv_Notes!$K$35:$T$65, 10, FALSE))</f>
        <v>141.12270453131325</v>
      </c>
      <c r="D62" t="s">
        <v>26</v>
      </c>
    </row>
    <row r="63" spans="1:7" x14ac:dyDescent="0.35">
      <c r="A63" t="s">
        <v>64</v>
      </c>
      <c r="B63" s="8">
        <f>IF(VLOOKUP(D63,Sske_Notes!$K$1:$T$31, 10, FALSE)&gt;VLOOKUP(D63,Sske_Notes!$K$35:$T$65, 10, FALSE), VLOOKUP(D63,Sske_Notes!$K$35:$T$65, 10, FALSE),VLOOKUP(D63,Sske_Notes!$K$1:$T$31, 10, FALSE))</f>
        <v>4.9999999999999989E-2</v>
      </c>
      <c r="C63" s="8">
        <f>IF(VLOOKUP(D62,Sske_Notes!$K$35:$T$65, 10, FALSE)&lt;VLOOKUP(D62,Sske_Notes!$K$1:$T$31, 10, FALSE), VLOOKUP(D62,Sske_Notes!$K$1:$T$31, 10, FALSE),VLOOKUP(D62,Sske_Notes!$K$35:$T$65, 10, FALSE))</f>
        <v>82.414480435449832</v>
      </c>
      <c r="D63" t="s">
        <v>26</v>
      </c>
    </row>
    <row r="64" spans="1:7" x14ac:dyDescent="0.35">
      <c r="A64" t="s">
        <v>65</v>
      </c>
      <c r="B64" s="8">
        <f>IF(VLOOKUP(D63,K_Notes!$K$1:$T$31, 10, FALSE)&gt;VLOOKUP(D63,K_Notes!$K$35:$T$65, 10, FALSE), VLOOKUP(D63,K_Notes!$K$35:$T$65, 10, FALSE),VLOOKUP(D63,K_Notes!$K$1:$T$31, 10, FALSE))</f>
        <v>0.88888888888888884</v>
      </c>
      <c r="C64" s="8">
        <f>IF(VLOOKUP(D63,K_Notes!$K$35:$T$65, 10, FALSE)&lt;VLOOKUP(D63,K_Notes!$K$1:$T$31, 10, FALSE), VLOOKUP(D63,K_Notes!$K$1:$T$31, 10, FALSE),VLOOKUP(D63,K_Notes!$K$35:$T$65, 10, FALSE))</f>
        <v>1111.1111111111111</v>
      </c>
      <c r="D64" t="s">
        <v>26</v>
      </c>
    </row>
    <row r="65" spans="1:4" x14ac:dyDescent="0.35">
      <c r="A65" t="s">
        <v>63</v>
      </c>
      <c r="B65" s="8">
        <f>IF(VLOOKUP(D65,Sskv_Notes!$K$1:$T$31, 10, FALSE)&gt;VLOOKUP(D65,Sskv_Notes!$K$35:$T$65, 10, FALSE), VLOOKUP(D65,Sskv_Notes!$K$35:$T$65, 10, FALSE),VLOOKUP(D65,Sskv_Notes!$K$1:$T$31, 10, FALSE))</f>
        <v>6.9243183863996416E-2</v>
      </c>
      <c r="C65" s="8">
        <f>IF(VLOOKUP(D65,Sskv_Notes!$K$35:$T$65, 10, FALSE)&lt;VLOOKUP(D65,Sskv_Notes!$K$1:$T$31, 10, FALSE), VLOOKUP(D65,Sskv_Notes!$K$1:$T$31, 10, FALSE),VLOOKUP(D65,Sskv_Notes!$K$35:$T$65, 10, FALSE))</f>
        <v>141.12270453131325</v>
      </c>
      <c r="D65" t="s">
        <v>27</v>
      </c>
    </row>
    <row r="66" spans="1:4" x14ac:dyDescent="0.35">
      <c r="A66" t="s">
        <v>64</v>
      </c>
      <c r="B66" s="8">
        <f>IF(VLOOKUP(D66,Sske_Notes!$K$1:$T$31, 10, FALSE)&gt;VLOOKUP(D66,Sske_Notes!$K$35:$T$65, 10, FALSE), VLOOKUP(D66,Sske_Notes!$K$35:$T$65, 10, FALSE),VLOOKUP(D66,Sske_Notes!$K$1:$T$31, 10, FALSE))</f>
        <v>1.9999999999999997E-2</v>
      </c>
      <c r="C66" s="8">
        <f>IF(VLOOKUP(D65,Sske_Notes!$K$35:$T$65, 10, FALSE)&lt;VLOOKUP(D65,Sske_Notes!$K$1:$T$31, 10, FALSE), VLOOKUP(D65,Sske_Notes!$K$1:$T$31, 10, FALSE),VLOOKUP(D65,Sske_Notes!$K$35:$T$65, 10, FALSE))</f>
        <v>82.414480435449832</v>
      </c>
      <c r="D66" t="s">
        <v>27</v>
      </c>
    </row>
    <row r="67" spans="1:4" x14ac:dyDescent="0.35">
      <c r="A67" t="s">
        <v>65</v>
      </c>
      <c r="B67" s="8">
        <f>IF(VLOOKUP(D66,K_Notes!$K$1:$T$31, 10, FALSE)&gt;VLOOKUP(D66,K_Notes!$K$35:$T$65, 10, FALSE), VLOOKUP(D66,K_Notes!$K$35:$T$65, 10, FALSE),VLOOKUP(D66,K_Notes!$K$1:$T$31, 10, FALSE))</f>
        <v>0.88888888888888884</v>
      </c>
      <c r="C67" s="8">
        <f>IF(VLOOKUP(D66,K_Notes!$K$35:$T$65, 10, FALSE)&lt;VLOOKUP(D66,K_Notes!$K$1:$T$31, 10, FALSE), VLOOKUP(D66,K_Notes!$K$1:$T$31, 10, FALSE),VLOOKUP(D66,K_Notes!$K$35:$T$65, 10, FALSE))</f>
        <v>1111.1111111111111</v>
      </c>
      <c r="D67" t="s">
        <v>27</v>
      </c>
    </row>
    <row r="68" spans="1:4" x14ac:dyDescent="0.35">
      <c r="A68" t="s">
        <v>63</v>
      </c>
      <c r="B68" s="8">
        <f>IF(VLOOKUP(D68,Sskv_Notes!$K$1:$T$31, 10, FALSE)&gt;VLOOKUP(D68,Sskv_Notes!$K$35:$T$65, 10, FALSE), VLOOKUP(D68,Sskv_Notes!$K$35:$T$65, 10, FALSE),VLOOKUP(D68,Sskv_Notes!$K$1:$T$31, 10, FALSE))</f>
        <v>6.7536422360576928E-2</v>
      </c>
      <c r="C68" s="8">
        <f>IF(VLOOKUP(D68,Sskv_Notes!$K$35:$T$65, 10, FALSE)&lt;VLOOKUP(D68,Sskv_Notes!$K$1:$T$31, 10, FALSE), VLOOKUP(D68,Sskv_Notes!$K$1:$T$31, 10, FALSE),VLOOKUP(D68,Sskv_Notes!$K$35:$T$65, 10, FALSE))</f>
        <v>141.34631312634454</v>
      </c>
      <c r="D68" s="3" t="s">
        <v>34</v>
      </c>
    </row>
    <row r="69" spans="1:4" x14ac:dyDescent="0.35">
      <c r="A69" t="s">
        <v>64</v>
      </c>
      <c r="B69" s="8">
        <f>IF(VLOOKUP(D69,Sske_Notes!$K$1:$T$31, 10, FALSE)&gt;VLOOKUP(D69,Sske_Notes!$K$35:$T$65, 10, FALSE), VLOOKUP(D69,Sske_Notes!$K$35:$T$65, 10, FALSE),VLOOKUP(D69,Sske_Notes!$K$1:$T$31, 10, FALSE))</f>
        <v>6.7536422360576923E-3</v>
      </c>
      <c r="C69" s="8">
        <f>IF(VLOOKUP(D68,Sske_Notes!$K$35:$T$65, 10, FALSE)&lt;VLOOKUP(D68,Sske_Notes!$K$1:$T$31, 10, FALSE), VLOOKUP(D68,Sske_Notes!$K$1:$T$31, 10, FALSE),VLOOKUP(D68,Sske_Notes!$K$35:$T$65, 10, FALSE))</f>
        <v>82.163288068524523</v>
      </c>
      <c r="D69" s="3" t="s">
        <v>34</v>
      </c>
    </row>
    <row r="70" spans="1:4" x14ac:dyDescent="0.35">
      <c r="A70" t="s">
        <v>65</v>
      </c>
      <c r="B70" s="8">
        <f>IF(VLOOKUP(D69,K_Notes!$K$1:$T$31, 10, FALSE)&gt;VLOOKUP(D69,K_Notes!$K$35:$T$65, 10, FALSE), VLOOKUP(D69,K_Notes!$K$35:$T$65, 10, FALSE),VLOOKUP(D69,K_Notes!$K$1:$T$31, 10, FALSE))</f>
        <v>0.88888888888888884</v>
      </c>
      <c r="C70" s="8">
        <f>IF(VLOOKUP(D69,K_Notes!$K$35:$T$65, 10, FALSE)&lt;VLOOKUP(D69,K_Notes!$K$1:$T$31, 10, FALSE), VLOOKUP(D69,K_Notes!$K$1:$T$31, 10, FALSE),VLOOKUP(D69,K_Notes!$K$35:$T$65, 10, FALSE))</f>
        <v>1111.1111111111111</v>
      </c>
      <c r="D70" s="3" t="s">
        <v>34</v>
      </c>
    </row>
    <row r="71" spans="1:4" x14ac:dyDescent="0.35">
      <c r="A71" t="s">
        <v>63</v>
      </c>
      <c r="B71" s="8">
        <f>IF(VLOOKUP(D71,Sskv_Notes!$K$1:$T$31, 10, FALSE)&gt;VLOOKUP(D71,Sskv_Notes!$K$35:$T$65, 10, FALSE), VLOOKUP(D71,Sskv_Notes!$K$35:$T$65, 10, FALSE),VLOOKUP(D71,Sskv_Notes!$K$1:$T$31, 10, FALSE))</f>
        <v>6.6841285190253438E-2</v>
      </c>
      <c r="C71" s="8">
        <f>IF(VLOOKUP(D71,Sskv_Notes!$K$35:$T$65, 10, FALSE)&lt;VLOOKUP(D71,Sskv_Notes!$K$1:$T$31, 10, FALSE), VLOOKUP(D71,Sskv_Notes!$K$1:$T$31, 10, FALSE),VLOOKUP(D71,Sskv_Notes!$K$35:$T$65, 10, FALSE))</f>
        <v>141.2345475163674</v>
      </c>
      <c r="D71" s="3" t="s">
        <v>35</v>
      </c>
    </row>
    <row r="72" spans="1:4" x14ac:dyDescent="0.35">
      <c r="A72" t="s">
        <v>64</v>
      </c>
      <c r="B72" s="8">
        <f>IF(VLOOKUP(D72,Sske_Notes!$K$1:$T$31, 10, FALSE)&gt;VLOOKUP(D72,Sske_Notes!$K$35:$T$65, 10, FALSE), VLOOKUP(D72,Sske_Notes!$K$35:$T$65, 10, FALSE),VLOOKUP(D72,Sske_Notes!$K$1:$T$31, 10, FALSE))</f>
        <v>8.2664986328177661E-2</v>
      </c>
      <c r="C72" s="8">
        <f>IF(VLOOKUP(D71,Sske_Notes!$K$35:$T$65, 10, FALSE)&lt;VLOOKUP(D71,Sske_Notes!$K$1:$T$31, 10, FALSE), VLOOKUP(D71,Sske_Notes!$K$1:$T$31, 10, FALSE),VLOOKUP(D71,Sske_Notes!$K$35:$T$65, 10, FALSE))</f>
        <v>82.664986328177662</v>
      </c>
      <c r="D72" s="3" t="s">
        <v>35</v>
      </c>
    </row>
    <row r="73" spans="1:4" x14ac:dyDescent="0.35">
      <c r="A73" t="s">
        <v>65</v>
      </c>
      <c r="B73" s="8">
        <f>IF(VLOOKUP(D72,K_Notes!$K$1:$T$31, 10, FALSE)&gt;VLOOKUP(D72,K_Notes!$K$35:$T$65, 10, FALSE), VLOOKUP(D72,K_Notes!$K$35:$T$65, 10, FALSE),VLOOKUP(D72,K_Notes!$K$1:$T$31, 10, FALSE))</f>
        <v>0.88888888888888884</v>
      </c>
      <c r="C73" s="8">
        <f>IF(VLOOKUP(D72,K_Notes!$K$35:$T$65, 10, FALSE)&lt;VLOOKUP(D72,K_Notes!$K$1:$T$31, 10, FALSE), VLOOKUP(D72,K_Notes!$K$1:$T$31, 10, FALSE),VLOOKUP(D72,K_Notes!$K$35:$T$65, 10, FALSE))</f>
        <v>1111.1111111111111</v>
      </c>
      <c r="D73" s="3" t="s">
        <v>35</v>
      </c>
    </row>
    <row r="74" spans="1:4" x14ac:dyDescent="0.35">
      <c r="A74" t="s">
        <v>63</v>
      </c>
      <c r="B74" s="8">
        <f>IF(VLOOKUP(D74,Sskv_Notes!$K$1:$T$31, 10, FALSE)&gt;VLOOKUP(D74,Sskv_Notes!$K$35:$T$65, 10, FALSE), VLOOKUP(D74,Sskv_Notes!$K$35:$T$65, 10, FALSE),VLOOKUP(D74,Sskv_Notes!$K$1:$T$31, 10, FALSE))</f>
        <v>5.9999999999999984E-2</v>
      </c>
      <c r="C74" s="8">
        <f>IF(VLOOKUP(D74,Sskv_Notes!$K$35:$T$65, 10, FALSE)&lt;VLOOKUP(D74,Sskv_Notes!$K$1:$T$31, 10, FALSE), VLOOKUP(D74,Sskv_Notes!$K$1:$T$31, 10, FALSE),VLOOKUP(D74,Sskv_Notes!$K$35:$T$65, 10, FALSE))</f>
        <v>139.99999999999997</v>
      </c>
      <c r="D74" s="3" t="s">
        <v>36</v>
      </c>
    </row>
    <row r="75" spans="1:4" x14ac:dyDescent="0.35">
      <c r="A75" t="s">
        <v>64</v>
      </c>
      <c r="B75" s="8">
        <f>IF(VLOOKUP(D75,Sske_Notes!$K$1:$T$31, 10, FALSE)&gt;VLOOKUP(D75,Sske_Notes!$K$35:$T$65, 10, FALSE), VLOOKUP(D75,Sske_Notes!$K$35:$T$65, 10, FALSE),VLOOKUP(D75,Sske_Notes!$K$1:$T$31, 10, FALSE))</f>
        <v>5.9999999999999984E-3</v>
      </c>
      <c r="C75" s="8">
        <f>IF(VLOOKUP(D74,Sske_Notes!$K$35:$T$65, 10, FALSE)&lt;VLOOKUP(D74,Sske_Notes!$K$1:$T$31, 10, FALSE), VLOOKUP(D74,Sske_Notes!$K$1:$T$31, 10, FALSE),VLOOKUP(D74,Sske_Notes!$K$35:$T$65, 10, FALSE))</f>
        <v>79.999999999999929</v>
      </c>
      <c r="D75" s="3" t="s">
        <v>36</v>
      </c>
    </row>
    <row r="76" spans="1:4" x14ac:dyDescent="0.35">
      <c r="A76" t="s">
        <v>65</v>
      </c>
      <c r="B76" s="8">
        <f>IF(VLOOKUP(D75,K_Notes!$K$1:$T$31, 10, FALSE)&gt;VLOOKUP(D75,K_Notes!$K$35:$T$65, 10, FALSE), VLOOKUP(D75,K_Notes!$K$35:$T$65, 10, FALSE),VLOOKUP(D75,K_Notes!$K$1:$T$31, 10, FALSE))</f>
        <v>0.88888888888888884</v>
      </c>
      <c r="C76" s="8">
        <f>IF(VLOOKUP(D75,K_Notes!$K$35:$T$65, 10, FALSE)&lt;VLOOKUP(D75,K_Notes!$K$1:$T$31, 10, FALSE), VLOOKUP(D75,K_Notes!$K$1:$T$31, 10, FALSE),VLOOKUP(D75,K_Notes!$K$35:$T$65, 10, FALSE))</f>
        <v>1111.1111111111111</v>
      </c>
      <c r="D76" s="3" t="s">
        <v>36</v>
      </c>
    </row>
    <row r="77" spans="1:4" x14ac:dyDescent="0.35">
      <c r="A77" t="s">
        <v>63</v>
      </c>
      <c r="B77" s="8">
        <f>IF(VLOOKUP(D77,Sskv_Notes!$K$1:$T$31, 10, FALSE)&gt;VLOOKUP(D77,Sskv_Notes!$K$35:$T$65, 10, FALSE), VLOOKUP(D77,Sskv_Notes!$K$35:$T$65, 10, FALSE),VLOOKUP(D77,Sskv_Notes!$K$1:$T$31, 10, FALSE))</f>
        <v>5.9999999999999984E-2</v>
      </c>
      <c r="C77" s="8">
        <f>IF(VLOOKUP(D77,Sskv_Notes!$K$35:$T$65, 10, FALSE)&lt;VLOOKUP(D77,Sskv_Notes!$K$1:$T$31, 10, FALSE), VLOOKUP(D77,Sskv_Notes!$K$1:$T$31, 10, FALSE),VLOOKUP(D77,Sskv_Notes!$K$35:$T$65, 10, FALSE))</f>
        <v>139.99999999999997</v>
      </c>
      <c r="D77" s="3" t="s">
        <v>37</v>
      </c>
    </row>
    <row r="78" spans="1:4" x14ac:dyDescent="0.35">
      <c r="A78" t="s">
        <v>64</v>
      </c>
      <c r="B78" s="8">
        <f>IF(VLOOKUP(D78,Sske_Notes!$K$1:$T$31, 10, FALSE)&gt;VLOOKUP(D78,Sske_Notes!$K$35:$T$65, 10, FALSE), VLOOKUP(D78,Sske_Notes!$K$35:$T$65, 10, FALSE),VLOOKUP(D78,Sske_Notes!$K$1:$T$31, 10, FALSE))</f>
        <v>5.9999999999999984E-3</v>
      </c>
      <c r="C78" s="8">
        <f>IF(VLOOKUP(D77,Sske_Notes!$K$35:$T$65, 10, FALSE)&lt;VLOOKUP(D77,Sske_Notes!$K$1:$T$31, 10, FALSE), VLOOKUP(D77,Sske_Notes!$K$1:$T$31, 10, FALSE),VLOOKUP(D77,Sske_Notes!$K$35:$T$65, 10, FALSE))</f>
        <v>79.999999999999929</v>
      </c>
      <c r="D78" s="3" t="s">
        <v>37</v>
      </c>
    </row>
    <row r="79" spans="1:4" x14ac:dyDescent="0.35">
      <c r="A79" t="s">
        <v>65</v>
      </c>
      <c r="B79" s="8">
        <f>IF(VLOOKUP(D78,K_Notes!$K$1:$T$31, 10, FALSE)&gt;VLOOKUP(D78,K_Notes!$K$35:$T$65, 10, FALSE), VLOOKUP(D78,K_Notes!$K$35:$T$65, 10, FALSE),VLOOKUP(D78,K_Notes!$K$1:$T$31, 10, FALSE))</f>
        <v>0.88888888888888884</v>
      </c>
      <c r="C79" s="8">
        <f>IF(VLOOKUP(D78,K_Notes!$K$35:$T$65, 10, FALSE)&lt;VLOOKUP(D78,K_Notes!$K$1:$T$31, 10, FALSE), VLOOKUP(D78,K_Notes!$K$1:$T$31, 10, FALSE),VLOOKUP(D78,K_Notes!$K$35:$T$65, 10, FALSE))</f>
        <v>1111.1111111111111</v>
      </c>
      <c r="D79" s="3" t="s">
        <v>37</v>
      </c>
    </row>
    <row r="80" spans="1:4" x14ac:dyDescent="0.35">
      <c r="A80" t="s">
        <v>63</v>
      </c>
      <c r="B80" s="8">
        <f>IF(VLOOKUP(D80,Sskv_Notes!$K$1:$T$31, 10, FALSE)&gt;VLOOKUP(D80,Sskv_Notes!$K$35:$T$65, 10, FALSE), VLOOKUP(D80,Sskv_Notes!$K$35:$T$65, 10, FALSE),VLOOKUP(D80,Sskv_Notes!$K$1:$T$31, 10, FALSE))</f>
        <v>5.9999999999999984E-2</v>
      </c>
      <c r="C80" s="8">
        <f>IF(VLOOKUP(D80,Sskv_Notes!$K$35:$T$65, 10, FALSE)&lt;VLOOKUP(D80,Sskv_Notes!$K$1:$T$31, 10, FALSE), VLOOKUP(D80,Sskv_Notes!$K$1:$T$31, 10, FALSE),VLOOKUP(D80,Sskv_Notes!$K$35:$T$65, 10, FALSE))</f>
        <v>139.99999999999997</v>
      </c>
      <c r="D80" s="3" t="s">
        <v>38</v>
      </c>
    </row>
    <row r="81" spans="1:4" x14ac:dyDescent="0.35">
      <c r="A81" t="s">
        <v>64</v>
      </c>
      <c r="B81" s="8">
        <f>IF(VLOOKUP(D81,Sske_Notes!$K$1:$T$31, 10, FALSE)&gt;VLOOKUP(D81,Sske_Notes!$K$35:$T$65, 10, FALSE), VLOOKUP(D81,Sske_Notes!$K$35:$T$65, 10, FALSE),VLOOKUP(D81,Sske_Notes!$K$1:$T$31, 10, FALSE))</f>
        <v>5.9999999999999984E-3</v>
      </c>
      <c r="C81" s="8">
        <f>IF(VLOOKUP(D80,Sske_Notes!$K$35:$T$65, 10, FALSE)&lt;VLOOKUP(D80,Sske_Notes!$K$1:$T$31, 10, FALSE), VLOOKUP(D80,Sske_Notes!$K$1:$T$31, 10, FALSE),VLOOKUP(D80,Sske_Notes!$K$35:$T$65, 10, FALSE))</f>
        <v>79.999999999999929</v>
      </c>
      <c r="D81" s="3" t="s">
        <v>38</v>
      </c>
    </row>
    <row r="82" spans="1:4" x14ac:dyDescent="0.35">
      <c r="A82" t="s">
        <v>65</v>
      </c>
      <c r="B82" s="8">
        <f>IF(VLOOKUP(D81,K_Notes!$K$1:$T$31, 10, FALSE)&gt;VLOOKUP(D81,K_Notes!$K$35:$T$65, 10, FALSE), VLOOKUP(D81,K_Notes!$K$35:$T$65, 10, FALSE),VLOOKUP(D81,K_Notes!$K$1:$T$31, 10, FALSE))</f>
        <v>0.88888888888888884</v>
      </c>
      <c r="C82" s="8">
        <f>IF(VLOOKUP(D81,K_Notes!$K$35:$T$65, 10, FALSE)&lt;VLOOKUP(D81,K_Notes!$K$1:$T$31, 10, FALSE), VLOOKUP(D81,K_Notes!$K$1:$T$31, 10, FALSE),VLOOKUP(D81,K_Notes!$K$35:$T$65, 10, FALSE))</f>
        <v>1111.1111111111111</v>
      </c>
      <c r="D82" s="3" t="s">
        <v>38</v>
      </c>
    </row>
    <row r="83" spans="1:4" x14ac:dyDescent="0.35">
      <c r="A83" t="s">
        <v>63</v>
      </c>
      <c r="B83" s="8">
        <f>IF(VLOOKUP(D83,Sskv_Notes!$K$1:$T$31, 10, FALSE)&gt;VLOOKUP(D83,Sskv_Notes!$K$35:$T$65, 10, FALSE), VLOOKUP(D83,Sskv_Notes!$K$35:$T$65, 10, FALSE),VLOOKUP(D83,Sskv_Notes!$K$1:$T$31, 10, FALSE))</f>
        <v>7.3128052405561278E-2</v>
      </c>
      <c r="C83" s="8">
        <f>IF(VLOOKUP(D83,Sskv_Notes!$K$35:$T$65, 10, FALSE)&lt;VLOOKUP(D83,Sskv_Notes!$K$1:$T$31, 10, FALSE), VLOOKUP(D83,Sskv_Notes!$K$1:$T$31, 10, FALSE),VLOOKUP(D83,Sskv_Notes!$K$35:$T$65, 10, FALSE))</f>
        <v>139.99999999999997</v>
      </c>
      <c r="D83" s="3" t="s">
        <v>28</v>
      </c>
    </row>
    <row r="84" spans="1:4" x14ac:dyDescent="0.35">
      <c r="A84" t="s">
        <v>64</v>
      </c>
      <c r="B84" s="8">
        <f>IF(VLOOKUP(D84,Sske_Notes!$K$1:$T$31, 10, FALSE)&gt;VLOOKUP(D84,Sske_Notes!$K$35:$T$65, 10, FALSE), VLOOKUP(D84,Sske_Notes!$K$35:$T$65, 10, FALSE),VLOOKUP(D84,Sske_Notes!$K$1:$T$31, 10, FALSE))</f>
        <v>7.3128052405561266E-3</v>
      </c>
      <c r="C84" s="8">
        <f>IF(VLOOKUP(D83,Sske_Notes!$K$35:$T$65, 10, FALSE)&lt;VLOOKUP(D83,Sske_Notes!$K$1:$T$31, 10, FALSE), VLOOKUP(D83,Sske_Notes!$K$1:$T$31, 10, FALSE),VLOOKUP(D83,Sske_Notes!$K$35:$T$65, 10, FALSE))</f>
        <v>80.064355144591119</v>
      </c>
      <c r="D84" s="3" t="s">
        <v>28</v>
      </c>
    </row>
    <row r="85" spans="1:4" x14ac:dyDescent="0.35">
      <c r="A85" t="s">
        <v>65</v>
      </c>
      <c r="B85" s="8">
        <f>IF(VLOOKUP(D84,K_Notes!$K$1:$T$31, 10, FALSE)&gt;VLOOKUP(D84,K_Notes!$K$35:$T$65, 10, FALSE), VLOOKUP(D84,K_Notes!$K$35:$T$65, 10, FALSE),VLOOKUP(D84,K_Notes!$K$1:$T$31, 10, FALSE))</f>
        <v>0.88888888888888884</v>
      </c>
      <c r="C85" s="8">
        <f>IF(VLOOKUP(D84,K_Notes!$K$35:$T$65, 10, FALSE)&lt;VLOOKUP(D84,K_Notes!$K$1:$T$31, 10, FALSE), VLOOKUP(D84,K_Notes!$K$1:$T$31, 10, FALSE),VLOOKUP(D84,K_Notes!$K$35:$T$65, 10, FALSE))</f>
        <v>1111.1111111111111</v>
      </c>
      <c r="D85" s="3" t="s">
        <v>28</v>
      </c>
    </row>
    <row r="86" spans="1:4" x14ac:dyDescent="0.35">
      <c r="A86" t="s">
        <v>63</v>
      </c>
      <c r="B86" s="8">
        <f>IF(VLOOKUP(D86,Sskv_Notes!$K$1:$T$31, 10, FALSE)&gt;VLOOKUP(D86,Sskv_Notes!$K$35:$T$65, 10, FALSE), VLOOKUP(D86,Sskv_Notes!$K$35:$T$65, 10, FALSE),VLOOKUP(D86,Sskv_Notes!$K$1:$T$31, 10, FALSE))</f>
        <v>6.9032222758102058E-2</v>
      </c>
      <c r="C86" s="8">
        <f>IF(VLOOKUP(D86,Sskv_Notes!$K$35:$T$65, 10, FALSE)&lt;VLOOKUP(D86,Sskv_Notes!$K$1:$T$31, 10, FALSE), VLOOKUP(D86,Sskv_Notes!$K$1:$T$31, 10, FALSE),VLOOKUP(D86,Sskv_Notes!$K$35:$T$65, 10, FALSE))</f>
        <v>142.6814964825179</v>
      </c>
      <c r="D86" s="3" t="s">
        <v>29</v>
      </c>
    </row>
    <row r="87" spans="1:4" x14ac:dyDescent="0.35">
      <c r="A87" t="s">
        <v>64</v>
      </c>
      <c r="B87" s="8">
        <f>IF(VLOOKUP(D87,Sske_Notes!$K$1:$T$31, 10, FALSE)&gt;VLOOKUP(D87,Sske_Notes!$K$35:$T$65, 10, FALSE), VLOOKUP(D87,Sske_Notes!$K$35:$T$65, 10, FALSE),VLOOKUP(D87,Sske_Notes!$K$1:$T$31, 10, FALSE))</f>
        <v>1.2499999999999997E-2</v>
      </c>
      <c r="C87" s="8">
        <f>IF(VLOOKUP(D86,Sske_Notes!$K$35:$T$65, 10, FALSE)&lt;VLOOKUP(D86,Sske_Notes!$K$1:$T$31, 10, FALSE), VLOOKUP(D86,Sske_Notes!$K$1:$T$31, 10, FALSE),VLOOKUP(D86,Sske_Notes!$K$35:$T$65, 10, FALSE))</f>
        <v>83.163950856433047</v>
      </c>
      <c r="D87" s="3" t="s">
        <v>29</v>
      </c>
    </row>
    <row r="88" spans="1:4" x14ac:dyDescent="0.35">
      <c r="A88" t="s">
        <v>65</v>
      </c>
      <c r="B88" s="8">
        <f>IF(VLOOKUP(D87,K_Notes!$K$1:$T$31, 10, FALSE)&gt;VLOOKUP(D87,K_Notes!$K$35:$T$65, 10, FALSE), VLOOKUP(D87,K_Notes!$K$35:$T$65, 10, FALSE),VLOOKUP(D87,K_Notes!$K$1:$T$31, 10, FALSE))</f>
        <v>0.88888888888888884</v>
      </c>
      <c r="C88" s="8">
        <f>IF(VLOOKUP(D87,K_Notes!$K$35:$T$65, 10, FALSE)&lt;VLOOKUP(D87,K_Notes!$K$1:$T$31, 10, FALSE), VLOOKUP(D87,K_Notes!$K$1:$T$31, 10, FALSE),VLOOKUP(D87,K_Notes!$K$35:$T$65, 10, FALSE))</f>
        <v>1111.1111111111111</v>
      </c>
      <c r="D88" s="3" t="s">
        <v>29</v>
      </c>
    </row>
    <row r="89" spans="1:4" x14ac:dyDescent="0.35">
      <c r="A89" t="s">
        <v>63</v>
      </c>
      <c r="B89" s="8">
        <f>IF(VLOOKUP(D89,Sskv_Notes!$K$1:$T$31, 10, FALSE)&gt;VLOOKUP(D89,Sskv_Notes!$K$35:$T$65, 10, FALSE), VLOOKUP(D89,Sskv_Notes!$K$35:$T$65, 10, FALSE),VLOOKUP(D89,Sskv_Notes!$K$1:$T$31, 10, FALSE))</f>
        <v>6.6666366653799616E-2</v>
      </c>
      <c r="C89" s="8">
        <f>IF(VLOOKUP(D89,Sskv_Notes!$K$35:$T$65, 10, FALSE)&lt;VLOOKUP(D89,Sskv_Notes!$K$1:$T$31, 10, FALSE), VLOOKUP(D89,Sskv_Notes!$K$1:$T$31, 10, FALSE),VLOOKUP(D89,Sskv_Notes!$K$35:$T$65, 10, FALSE))</f>
        <v>141.34631312634454</v>
      </c>
      <c r="D89" s="3" t="s">
        <v>30</v>
      </c>
    </row>
    <row r="90" spans="1:4" x14ac:dyDescent="0.35">
      <c r="A90" t="s">
        <v>64</v>
      </c>
      <c r="B90" s="8">
        <f>IF(VLOOKUP(D90,Sske_Notes!$K$1:$T$31, 10, FALSE)&gt;VLOOKUP(D90,Sske_Notes!$K$35:$T$65, 10, FALSE), VLOOKUP(D90,Sske_Notes!$K$35:$T$65, 10, FALSE),VLOOKUP(D90,Sske_Notes!$K$1:$T$31, 10, FALSE))</f>
        <v>1.2499999999999997E-2</v>
      </c>
      <c r="C90" s="8">
        <f>IF(VLOOKUP(D89,Sske_Notes!$K$35:$T$65, 10, FALSE)&lt;VLOOKUP(D89,Sske_Notes!$K$1:$T$31, 10, FALSE), VLOOKUP(D89,Sske_Notes!$K$1:$T$31, 10, FALSE),VLOOKUP(D89,Sske_Notes!$K$35:$T$65, 10, FALSE))</f>
        <v>82.78998279893348</v>
      </c>
      <c r="D90" s="3" t="s">
        <v>30</v>
      </c>
    </row>
    <row r="91" spans="1:4" x14ac:dyDescent="0.35">
      <c r="A91" t="s">
        <v>65</v>
      </c>
      <c r="B91" s="8">
        <f>IF(VLOOKUP(D90,K_Notes!$K$1:$T$31, 10, FALSE)&gt;VLOOKUP(D90,K_Notes!$K$35:$T$65, 10, FALSE), VLOOKUP(D90,K_Notes!$K$35:$T$65, 10, FALSE),VLOOKUP(D90,K_Notes!$K$1:$T$31, 10, FALSE))</f>
        <v>0.88888888888888884</v>
      </c>
      <c r="C91" s="8">
        <f>IF(VLOOKUP(D90,K_Notes!$K$35:$T$65, 10, FALSE)&lt;VLOOKUP(D90,K_Notes!$K$1:$T$31, 10, FALSE), VLOOKUP(D90,K_Notes!$K$1:$T$31, 10, FALSE),VLOOKUP(D90,K_Notes!$K$35:$T$65, 10, FALSE))</f>
        <v>1111.1111111111111</v>
      </c>
      <c r="D91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workbookViewId="0">
      <selection activeCell="J12" sqref="J12"/>
    </sheetView>
  </sheetViews>
  <sheetFormatPr defaultRowHeight="14.5" x14ac:dyDescent="0.35"/>
  <cols>
    <col min="2" max="9" width="8.7265625" style="1"/>
  </cols>
  <sheetData>
    <row r="1" spans="1:20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K1" s="4"/>
    </row>
    <row r="2" spans="1:20" x14ac:dyDescent="0.35">
      <c r="A2" t="s">
        <v>9</v>
      </c>
      <c r="B2" s="1">
        <v>5.0040000000000002E-4</v>
      </c>
      <c r="C2" s="1">
        <v>13</v>
      </c>
      <c r="D2" s="1">
        <v>2.51E-5</v>
      </c>
      <c r="E2" s="1">
        <v>70</v>
      </c>
      <c r="F2" s="1">
        <v>2.0999999999999998E-6</v>
      </c>
      <c r="G2" s="1">
        <v>62</v>
      </c>
      <c r="H2" s="1">
        <v>5.0250000000000002E-6</v>
      </c>
      <c r="I2" s="1">
        <v>67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t="s">
        <v>10</v>
      </c>
      <c r="B3" s="1">
        <v>5.0040000000000002E-4</v>
      </c>
      <c r="C3" s="1">
        <v>13</v>
      </c>
      <c r="D3" s="1">
        <v>2.51E-5</v>
      </c>
      <c r="E3" s="1">
        <v>70</v>
      </c>
      <c r="F3" s="1">
        <v>2.0999999999999998E-6</v>
      </c>
      <c r="G3" s="1">
        <v>62</v>
      </c>
      <c r="H3" s="1">
        <v>5.0250000000000002E-6</v>
      </c>
      <c r="I3" s="1">
        <v>67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t="s">
        <v>11</v>
      </c>
      <c r="B4" s="1">
        <v>5.0040000000000002E-4</v>
      </c>
      <c r="C4" s="1">
        <v>13</v>
      </c>
      <c r="D4" s="1">
        <v>2.51E-5</v>
      </c>
      <c r="E4" s="1">
        <v>70</v>
      </c>
      <c r="F4" s="1">
        <v>2.0999999999999998E-6</v>
      </c>
      <c r="G4" s="1">
        <v>62</v>
      </c>
      <c r="H4" s="1">
        <v>5.0250000000000002E-6</v>
      </c>
      <c r="I4" s="1">
        <v>67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t="s">
        <v>12</v>
      </c>
      <c r="B5" s="1">
        <v>5.0040000000000002E-4</v>
      </c>
      <c r="C5" s="1">
        <v>13</v>
      </c>
      <c r="D5" s="1">
        <v>2.51E-5</v>
      </c>
      <c r="E5" s="1">
        <v>70</v>
      </c>
      <c r="F5" s="1">
        <v>2.0999999999999998E-6</v>
      </c>
      <c r="G5" s="1">
        <v>62</v>
      </c>
      <c r="H5" s="1">
        <v>5.0250000000000002E-6</v>
      </c>
      <c r="I5" s="1">
        <v>67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t="s">
        <v>13</v>
      </c>
      <c r="B6" s="1">
        <v>5.0039999999999999E-6</v>
      </c>
      <c r="C6" s="1">
        <v>13</v>
      </c>
      <c r="D6" s="1">
        <v>2.5100000000000001E-6</v>
      </c>
      <c r="E6" s="1">
        <v>70</v>
      </c>
      <c r="F6" s="1">
        <v>2.0999999999999998E-6</v>
      </c>
      <c r="G6" s="1">
        <v>62</v>
      </c>
      <c r="H6" s="1">
        <v>5.0249999999999995E-7</v>
      </c>
      <c r="I6" s="1">
        <v>67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t="s">
        <v>14</v>
      </c>
      <c r="B7" s="1">
        <v>5.0040000000000002E-4</v>
      </c>
      <c r="C7" s="1">
        <v>13</v>
      </c>
      <c r="D7" s="1">
        <v>2.51E-5</v>
      </c>
      <c r="E7" s="1">
        <v>70</v>
      </c>
      <c r="F7" s="1">
        <v>2.0999999999999998E-6</v>
      </c>
      <c r="G7" s="1">
        <v>62</v>
      </c>
      <c r="H7" s="1">
        <v>5.0250000000000002E-6</v>
      </c>
      <c r="I7" s="1">
        <v>67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t="s">
        <v>15</v>
      </c>
      <c r="B8" s="1">
        <v>5.0040000000000002E-5</v>
      </c>
      <c r="C8" s="1">
        <v>13</v>
      </c>
      <c r="D8" s="1">
        <v>2.51E-5</v>
      </c>
      <c r="E8" s="1">
        <v>70</v>
      </c>
      <c r="F8" s="1">
        <v>2.0999999999999998E-6</v>
      </c>
      <c r="G8" s="1">
        <v>62</v>
      </c>
      <c r="H8" s="1">
        <v>5.0250000000000002E-6</v>
      </c>
      <c r="I8" s="1">
        <v>67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t="s">
        <v>16</v>
      </c>
      <c r="B9" s="1">
        <v>5.0040000000000002E-4</v>
      </c>
      <c r="C9" s="1">
        <v>13</v>
      </c>
      <c r="D9" s="1">
        <v>2.51E-5</v>
      </c>
      <c r="E9" s="1">
        <v>70</v>
      </c>
      <c r="F9" s="1">
        <v>2.0999999999999998E-6</v>
      </c>
      <c r="G9" s="1">
        <v>62</v>
      </c>
      <c r="H9" s="1">
        <v>5.0250000000000002E-6</v>
      </c>
      <c r="I9" s="1">
        <v>67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t="s">
        <v>17</v>
      </c>
      <c r="B10" s="1">
        <v>5.0040000000000002E-5</v>
      </c>
      <c r="C10" s="1">
        <v>13</v>
      </c>
      <c r="D10" s="1">
        <v>2.51E-5</v>
      </c>
      <c r="E10" s="1">
        <v>70</v>
      </c>
      <c r="F10" s="1">
        <v>2.0999999999999998E-6</v>
      </c>
      <c r="G10" s="1">
        <v>62</v>
      </c>
      <c r="H10" s="1">
        <v>5.0250000000000002E-6</v>
      </c>
      <c r="I10" s="1">
        <v>67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t="s">
        <v>18</v>
      </c>
      <c r="B11" s="1">
        <v>5.0040000000000002E-5</v>
      </c>
      <c r="C11" s="1">
        <v>13</v>
      </c>
      <c r="D11" s="1">
        <v>2.51E-5</v>
      </c>
      <c r="E11" s="1">
        <v>70</v>
      </c>
      <c r="F11" s="1">
        <v>2.0999999999999998E-6</v>
      </c>
      <c r="G11" s="1">
        <v>62</v>
      </c>
      <c r="H11" s="1">
        <v>5.0250000000000002E-6</v>
      </c>
      <c r="I11" s="1">
        <v>67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t="s">
        <v>19</v>
      </c>
      <c r="B12" s="1">
        <v>5.0040000000000002E-5</v>
      </c>
      <c r="C12" s="1">
        <v>13</v>
      </c>
      <c r="D12" s="1">
        <v>2.51E-5</v>
      </c>
      <c r="E12" s="1">
        <v>70</v>
      </c>
      <c r="F12" s="1">
        <v>2.0999999999999998E-6</v>
      </c>
      <c r="G12" s="1">
        <v>62</v>
      </c>
      <c r="H12" s="1">
        <v>5.0250000000000002E-6</v>
      </c>
      <c r="I12" s="1">
        <v>67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t="s">
        <v>32</v>
      </c>
      <c r="B13" s="1">
        <v>5.0040000000000002E-5</v>
      </c>
      <c r="C13" s="1">
        <v>13</v>
      </c>
      <c r="D13" s="1">
        <v>2.51E-5</v>
      </c>
      <c r="E13" s="1">
        <v>70</v>
      </c>
      <c r="F13" s="1">
        <v>2.0999999999999998E-6</v>
      </c>
      <c r="G13" s="1">
        <v>62</v>
      </c>
      <c r="H13" s="1">
        <v>5.0250000000000002E-6</v>
      </c>
      <c r="I13" s="1">
        <v>67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t="s">
        <v>31</v>
      </c>
      <c r="B14" s="1">
        <v>5.0040000000000002E-4</v>
      </c>
      <c r="C14" s="1">
        <v>13</v>
      </c>
      <c r="D14" s="1">
        <v>2.51E-5</v>
      </c>
      <c r="E14" s="1">
        <v>70</v>
      </c>
      <c r="F14" s="1">
        <v>2.0999999999999998E-6</v>
      </c>
      <c r="G14" s="1">
        <v>62</v>
      </c>
      <c r="H14" s="1">
        <v>5.0250000000000002E-6</v>
      </c>
      <c r="I14" s="1">
        <v>67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t="s">
        <v>20</v>
      </c>
      <c r="B15" s="1">
        <v>5.0040000000000002E-5</v>
      </c>
      <c r="C15" s="1">
        <v>13</v>
      </c>
      <c r="D15" s="1">
        <v>2.51E-5</v>
      </c>
      <c r="E15" s="1">
        <v>70</v>
      </c>
      <c r="F15" s="1">
        <v>2.0999999999999998E-6</v>
      </c>
      <c r="G15" s="1">
        <v>62</v>
      </c>
      <c r="H15" s="1">
        <v>5.0250000000000002E-6</v>
      </c>
      <c r="I15" s="1">
        <v>67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t="s">
        <v>21</v>
      </c>
      <c r="B16" s="1">
        <v>5.0040000000000002E-5</v>
      </c>
      <c r="C16" s="1">
        <v>13</v>
      </c>
      <c r="D16" s="1">
        <v>2.51E-5</v>
      </c>
      <c r="E16" s="1">
        <v>70</v>
      </c>
      <c r="F16" s="1">
        <v>2.0999999999999998E-6</v>
      </c>
      <c r="G16" s="1">
        <v>62</v>
      </c>
      <c r="H16" s="1">
        <v>5.0250000000000002E-6</v>
      </c>
      <c r="I16" s="1">
        <v>67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t="s">
        <v>22</v>
      </c>
      <c r="B17" s="1">
        <v>5.0040000000000002E-4</v>
      </c>
      <c r="C17" s="1">
        <v>13</v>
      </c>
      <c r="D17" s="1">
        <v>2.51E-5</v>
      </c>
      <c r="E17" s="1">
        <v>70</v>
      </c>
      <c r="F17" s="1">
        <v>2.0999999999999998E-6</v>
      </c>
      <c r="G17" s="1">
        <v>62</v>
      </c>
      <c r="H17" s="1">
        <v>5.0250000000000002E-6</v>
      </c>
      <c r="I17" s="1">
        <v>67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t="s">
        <v>23</v>
      </c>
      <c r="B18" s="1">
        <v>5.0040000000000002E-4</v>
      </c>
      <c r="C18" s="1">
        <v>13</v>
      </c>
      <c r="D18" s="1">
        <v>2.51E-5</v>
      </c>
      <c r="E18" s="1">
        <v>70</v>
      </c>
      <c r="F18" s="1">
        <v>2.0999999999999998E-6</v>
      </c>
      <c r="G18" s="1">
        <v>62</v>
      </c>
      <c r="H18" s="1">
        <v>5.0250000000000002E-6</v>
      </c>
      <c r="I18" s="1">
        <v>67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t="s">
        <v>33</v>
      </c>
      <c r="B19" s="1">
        <v>5.0040000000000002E-4</v>
      </c>
      <c r="C19" s="1">
        <v>13</v>
      </c>
      <c r="D19" s="1">
        <v>2.51E-5</v>
      </c>
      <c r="E19" s="1">
        <v>70</v>
      </c>
      <c r="F19" s="1">
        <v>2.0999999999999998E-6</v>
      </c>
      <c r="G19" s="1">
        <v>62</v>
      </c>
      <c r="H19" s="1">
        <v>5.0250000000000002E-6</v>
      </c>
      <c r="I19" s="1">
        <v>67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t="s">
        <v>24</v>
      </c>
      <c r="B20" s="1">
        <v>5.0040000000000002E-4</v>
      </c>
      <c r="C20" s="1">
        <v>13</v>
      </c>
      <c r="D20" s="1">
        <v>2.51E-5</v>
      </c>
      <c r="E20" s="1">
        <v>70</v>
      </c>
      <c r="F20" s="1">
        <v>2.0999999999999998E-6</v>
      </c>
      <c r="G20" s="1">
        <v>62</v>
      </c>
      <c r="H20" s="1">
        <v>5.0250000000000002E-6</v>
      </c>
      <c r="I20" s="1">
        <v>67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t="s">
        <v>25</v>
      </c>
      <c r="B21" s="1">
        <v>5.0040000000000002E-4</v>
      </c>
      <c r="C21" s="1">
        <v>13</v>
      </c>
      <c r="D21" s="1">
        <v>2.51E-5</v>
      </c>
      <c r="E21" s="1">
        <v>70</v>
      </c>
      <c r="F21" s="1">
        <v>2.0999999999999998E-6</v>
      </c>
      <c r="G21" s="1">
        <v>62</v>
      </c>
      <c r="H21" s="1">
        <v>5.0250000000000002E-6</v>
      </c>
      <c r="I21" s="1">
        <v>67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t="s">
        <v>26</v>
      </c>
      <c r="B22" s="1">
        <v>5.0040000000000002E-5</v>
      </c>
      <c r="C22" s="1">
        <v>13</v>
      </c>
      <c r="D22" s="1">
        <v>2.51E-5</v>
      </c>
      <c r="E22" s="1">
        <v>70</v>
      </c>
      <c r="F22" s="1">
        <v>2.0999999999999998E-6</v>
      </c>
      <c r="G22" s="1">
        <v>62</v>
      </c>
      <c r="H22" s="1">
        <v>5.0250000000000002E-6</v>
      </c>
      <c r="I22" s="1">
        <v>67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t="s">
        <v>27</v>
      </c>
      <c r="B23" s="1">
        <v>5.0040000000000002E-5</v>
      </c>
      <c r="C23" s="1">
        <v>13</v>
      </c>
      <c r="D23" s="1">
        <v>2.51E-5</v>
      </c>
      <c r="E23" s="1">
        <v>70</v>
      </c>
      <c r="F23" s="1">
        <v>2.0999999999999998E-6</v>
      </c>
      <c r="G23" s="1">
        <v>62</v>
      </c>
      <c r="H23" s="1">
        <v>5.0250000000000002E-6</v>
      </c>
      <c r="I23" s="1">
        <v>67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3" t="s">
        <v>34</v>
      </c>
      <c r="B24" s="1">
        <v>5.0040000000000002E-4</v>
      </c>
      <c r="C24" s="1">
        <v>13</v>
      </c>
      <c r="D24" s="1">
        <v>2.51E-5</v>
      </c>
      <c r="E24" s="1">
        <v>70</v>
      </c>
      <c r="F24" s="1">
        <v>2.0999999999999998E-6</v>
      </c>
      <c r="G24" s="1">
        <v>62</v>
      </c>
      <c r="H24" s="1">
        <v>5.0250000000000002E-6</v>
      </c>
      <c r="I24" s="1">
        <v>67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3" t="s">
        <v>35</v>
      </c>
      <c r="B25" s="1">
        <v>5.0039999999999999E-6</v>
      </c>
      <c r="C25" s="1">
        <v>13</v>
      </c>
      <c r="D25" s="1">
        <v>2.5100000000000001E-6</v>
      </c>
      <c r="E25" s="1">
        <v>70</v>
      </c>
      <c r="F25" s="1">
        <v>2.0999999999999998E-6</v>
      </c>
      <c r="G25" s="1">
        <v>62</v>
      </c>
      <c r="H25" s="1">
        <v>5.0250000000000002E-6</v>
      </c>
      <c r="I25" s="1">
        <v>67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3" t="s">
        <v>36</v>
      </c>
      <c r="B26" s="1">
        <v>5.0040000000000002E-4</v>
      </c>
      <c r="C26" s="1">
        <v>13</v>
      </c>
      <c r="D26" s="1">
        <v>2.51E-5</v>
      </c>
      <c r="E26" s="1">
        <v>70</v>
      </c>
      <c r="F26" s="1">
        <v>2.0999999999999998E-6</v>
      </c>
      <c r="G26" s="1">
        <v>62</v>
      </c>
      <c r="H26" s="1">
        <v>5.0250000000000002E-6</v>
      </c>
      <c r="I26" s="1">
        <v>67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3" t="s">
        <v>37</v>
      </c>
      <c r="B27" s="1">
        <v>5.0040000000000002E-4</v>
      </c>
      <c r="C27" s="1">
        <v>13</v>
      </c>
      <c r="D27" s="1">
        <v>2.51E-5</v>
      </c>
      <c r="E27" s="1">
        <v>70</v>
      </c>
      <c r="F27" s="1">
        <v>2.0999999999999998E-6</v>
      </c>
      <c r="G27" s="1">
        <v>62</v>
      </c>
      <c r="H27" s="1">
        <v>5.0250000000000002E-6</v>
      </c>
      <c r="I27" s="1">
        <v>67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3" t="s">
        <v>38</v>
      </c>
      <c r="B28" s="1">
        <v>5.0040000000000002E-4</v>
      </c>
      <c r="C28" s="1">
        <v>13</v>
      </c>
      <c r="D28" s="1">
        <v>2.51E-5</v>
      </c>
      <c r="E28" s="1">
        <v>70</v>
      </c>
      <c r="F28" s="1">
        <v>2.0999999999999998E-6</v>
      </c>
      <c r="G28" s="1">
        <v>62</v>
      </c>
      <c r="H28" s="1">
        <v>5.0250000000000002E-6</v>
      </c>
      <c r="I28" s="1">
        <v>67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3" t="s">
        <v>28</v>
      </c>
      <c r="B29" s="1">
        <v>5.0040000000000002E-4</v>
      </c>
      <c r="C29" s="1">
        <v>13</v>
      </c>
      <c r="D29" s="1">
        <v>2.51E-5</v>
      </c>
      <c r="E29" s="1">
        <v>70</v>
      </c>
      <c r="F29" s="1">
        <v>2.0999999999999998E-6</v>
      </c>
      <c r="G29" s="1">
        <v>62</v>
      </c>
      <c r="H29" s="1">
        <v>5.0250000000000002E-6</v>
      </c>
      <c r="I29" s="1">
        <v>67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3" t="s">
        <v>29</v>
      </c>
      <c r="B30" s="1">
        <v>5.0040000000000002E-4</v>
      </c>
      <c r="C30" s="1">
        <v>13</v>
      </c>
      <c r="D30" s="1">
        <v>2.51E-5</v>
      </c>
      <c r="E30" s="1">
        <v>70</v>
      </c>
      <c r="F30" s="1">
        <v>2.0999999999999998E-6</v>
      </c>
      <c r="G30" s="1">
        <v>62</v>
      </c>
      <c r="H30" s="1">
        <v>5.0250000000000002E-6</v>
      </c>
      <c r="I30" s="1">
        <v>67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3" t="s">
        <v>30</v>
      </c>
      <c r="B31" s="1">
        <v>5.0040000000000002E-5</v>
      </c>
      <c r="C31" s="1">
        <v>13</v>
      </c>
      <c r="D31" s="1">
        <v>2.51E-5</v>
      </c>
      <c r="E31" s="1">
        <v>70</v>
      </c>
      <c r="F31" s="1">
        <v>2.0999999999999998E-6</v>
      </c>
      <c r="G31" s="1">
        <v>62</v>
      </c>
      <c r="H31" s="1">
        <v>5.0250000000000002E-6</v>
      </c>
      <c r="I31" s="1">
        <v>67</v>
      </c>
      <c r="L31" s="1"/>
      <c r="M31" s="1"/>
      <c r="N31" s="1"/>
      <c r="O31" s="1"/>
      <c r="P31" s="1"/>
      <c r="Q31" s="1"/>
      <c r="R31" s="1"/>
      <c r="S31" s="1"/>
      <c r="T31" s="1"/>
    </row>
    <row r="33" spans="1:20" x14ac:dyDescent="0.35">
      <c r="A33" s="6"/>
      <c r="B33" s="7"/>
      <c r="D33" s="7"/>
      <c r="F33" s="7"/>
      <c r="H33" s="7"/>
      <c r="K33" s="4"/>
    </row>
    <row r="34" spans="1:20" x14ac:dyDescent="0.35">
      <c r="A34" s="6"/>
      <c r="B34" s="7"/>
      <c r="D34" s="7"/>
      <c r="F34" s="7"/>
      <c r="H34" s="7"/>
      <c r="L34" s="1"/>
      <c r="M34" s="1"/>
      <c r="N34" s="1"/>
      <c r="O34" s="1"/>
      <c r="P34" s="1"/>
      <c r="Q34" s="1"/>
      <c r="R34" s="1"/>
      <c r="T34" s="1"/>
    </row>
    <row r="35" spans="1:20" x14ac:dyDescent="0.35">
      <c r="L35" s="1"/>
      <c r="M35" s="1"/>
      <c r="N35" s="1"/>
      <c r="O35" s="1"/>
      <c r="P35" s="1"/>
      <c r="Q35" s="1"/>
      <c r="R35" s="1"/>
      <c r="T35" s="1"/>
    </row>
    <row r="36" spans="1:20" x14ac:dyDescent="0.35">
      <c r="L36" s="1"/>
      <c r="M36" s="1"/>
      <c r="N36" s="1"/>
      <c r="O36" s="1"/>
      <c r="P36" s="1"/>
      <c r="Q36" s="1"/>
      <c r="R36" s="1"/>
      <c r="T36" s="1"/>
    </row>
    <row r="37" spans="1:20" x14ac:dyDescent="0.35">
      <c r="L37" s="1"/>
      <c r="M37" s="1"/>
      <c r="N37" s="1"/>
      <c r="O37" s="1"/>
      <c r="P37" s="1"/>
      <c r="Q37" s="1"/>
      <c r="R37" s="1"/>
      <c r="T37" s="1"/>
    </row>
    <row r="38" spans="1:20" x14ac:dyDescent="0.35">
      <c r="L38" s="1"/>
      <c r="M38" s="1"/>
      <c r="N38" s="1"/>
      <c r="O38" s="1"/>
      <c r="P38" s="1"/>
      <c r="Q38" s="1"/>
      <c r="R38" s="1"/>
      <c r="T38" s="1"/>
    </row>
    <row r="39" spans="1:20" x14ac:dyDescent="0.35">
      <c r="L39" s="1"/>
      <c r="M39" s="1"/>
      <c r="N39" s="1"/>
      <c r="O39" s="1"/>
      <c r="P39" s="1"/>
      <c r="Q39" s="1"/>
      <c r="R39" s="1"/>
      <c r="T39" s="1"/>
    </row>
    <row r="40" spans="1:20" x14ac:dyDescent="0.35">
      <c r="L40" s="1"/>
      <c r="M40" s="1"/>
      <c r="N40" s="1"/>
      <c r="O40" s="1"/>
      <c r="P40" s="1"/>
      <c r="Q40" s="1"/>
      <c r="R40" s="1"/>
      <c r="T40" s="1"/>
    </row>
    <row r="41" spans="1:20" x14ac:dyDescent="0.35">
      <c r="L41" s="1"/>
      <c r="M41" s="1"/>
      <c r="N41" s="1"/>
      <c r="O41" s="1"/>
      <c r="P41" s="1"/>
      <c r="Q41" s="1"/>
      <c r="R41" s="1"/>
      <c r="T41" s="1"/>
    </row>
    <row r="42" spans="1:20" x14ac:dyDescent="0.35">
      <c r="L42" s="1"/>
      <c r="M42" s="1"/>
      <c r="N42" s="1"/>
      <c r="O42" s="1"/>
      <c r="P42" s="1"/>
      <c r="Q42" s="1"/>
      <c r="R42" s="1"/>
      <c r="T42" s="1"/>
    </row>
    <row r="43" spans="1:20" x14ac:dyDescent="0.35">
      <c r="L43" s="1"/>
      <c r="M43" s="1"/>
      <c r="N43" s="1"/>
      <c r="O43" s="1"/>
      <c r="P43" s="1"/>
      <c r="Q43" s="1"/>
      <c r="R43" s="1"/>
      <c r="T43" s="1"/>
    </row>
    <row r="44" spans="1:20" x14ac:dyDescent="0.35">
      <c r="L44" s="1"/>
      <c r="M44" s="1"/>
      <c r="N44" s="1"/>
      <c r="O44" s="1"/>
      <c r="P44" s="1"/>
      <c r="Q44" s="1"/>
      <c r="R44" s="1"/>
      <c r="T44" s="1"/>
    </row>
    <row r="45" spans="1:20" x14ac:dyDescent="0.35">
      <c r="L45" s="1"/>
      <c r="M45" s="1"/>
      <c r="N45" s="1"/>
      <c r="O45" s="1"/>
      <c r="P45" s="1"/>
      <c r="Q45" s="1"/>
      <c r="R45" s="1"/>
      <c r="T45" s="1"/>
    </row>
    <row r="46" spans="1:20" x14ac:dyDescent="0.35">
      <c r="L46" s="1"/>
      <c r="M46" s="1"/>
      <c r="N46" s="1"/>
      <c r="O46" s="1"/>
      <c r="P46" s="1"/>
      <c r="Q46" s="1"/>
      <c r="R46" s="1"/>
      <c r="T46" s="1"/>
    </row>
    <row r="47" spans="1:20" x14ac:dyDescent="0.35">
      <c r="L47" s="1"/>
      <c r="M47" s="1"/>
      <c r="N47" s="1"/>
      <c r="O47" s="1"/>
      <c r="P47" s="1"/>
      <c r="Q47" s="1"/>
      <c r="R47" s="1"/>
      <c r="T47" s="1"/>
    </row>
    <row r="48" spans="1:20" x14ac:dyDescent="0.35">
      <c r="L48" s="1"/>
      <c r="M48" s="1"/>
      <c r="N48" s="1"/>
      <c r="O48" s="1"/>
      <c r="P48" s="1"/>
      <c r="Q48" s="1"/>
      <c r="R48" s="1"/>
      <c r="T48" s="1"/>
    </row>
    <row r="49" spans="12:20" x14ac:dyDescent="0.35">
      <c r="L49" s="1"/>
      <c r="M49" s="1"/>
      <c r="N49" s="1"/>
      <c r="O49" s="1"/>
      <c r="P49" s="1"/>
      <c r="Q49" s="1"/>
      <c r="R49" s="1"/>
      <c r="T49" s="1"/>
    </row>
    <row r="50" spans="12:20" x14ac:dyDescent="0.35">
      <c r="L50" s="1"/>
      <c r="M50" s="1"/>
      <c r="N50" s="1"/>
      <c r="O50" s="1"/>
      <c r="P50" s="1"/>
      <c r="Q50" s="1"/>
      <c r="R50" s="1"/>
      <c r="T50" s="1"/>
    </row>
    <row r="51" spans="12:20" x14ac:dyDescent="0.35">
      <c r="L51" s="1"/>
      <c r="M51" s="1"/>
      <c r="N51" s="1"/>
      <c r="O51" s="1"/>
      <c r="P51" s="1"/>
      <c r="Q51" s="1"/>
      <c r="R51" s="1"/>
      <c r="T51" s="1"/>
    </row>
    <row r="52" spans="12:20" x14ac:dyDescent="0.35">
      <c r="L52" s="1"/>
      <c r="M52" s="1"/>
      <c r="N52" s="1"/>
      <c r="O52" s="1"/>
      <c r="P52" s="1"/>
      <c r="Q52" s="1"/>
      <c r="R52" s="1"/>
      <c r="T52" s="1"/>
    </row>
    <row r="53" spans="12:20" x14ac:dyDescent="0.35">
      <c r="L53" s="1"/>
      <c r="M53" s="1"/>
      <c r="N53" s="1"/>
      <c r="O53" s="1"/>
      <c r="P53" s="1"/>
      <c r="Q53" s="1"/>
      <c r="R53" s="1"/>
      <c r="T53" s="1"/>
    </row>
    <row r="54" spans="12:20" x14ac:dyDescent="0.35">
      <c r="L54" s="1"/>
      <c r="M54" s="1"/>
      <c r="N54" s="1"/>
      <c r="O54" s="1"/>
      <c r="P54" s="1"/>
      <c r="Q54" s="1"/>
      <c r="R54" s="1"/>
      <c r="T54" s="1"/>
    </row>
    <row r="55" spans="12:20" x14ac:dyDescent="0.35">
      <c r="L55" s="1"/>
      <c r="M55" s="1"/>
      <c r="N55" s="1"/>
      <c r="O55" s="1"/>
      <c r="P55" s="1"/>
      <c r="Q55" s="1"/>
      <c r="R55" s="1"/>
      <c r="T55" s="1"/>
    </row>
    <row r="56" spans="12:20" x14ac:dyDescent="0.35">
      <c r="L56" s="1"/>
      <c r="M56" s="1"/>
      <c r="N56" s="1"/>
      <c r="O56" s="1"/>
      <c r="P56" s="1"/>
      <c r="Q56" s="1"/>
      <c r="R56" s="1"/>
      <c r="T56" s="1"/>
    </row>
    <row r="57" spans="12:20" x14ac:dyDescent="0.35">
      <c r="L57" s="1"/>
      <c r="M57" s="1"/>
      <c r="N57" s="1"/>
      <c r="O57" s="1"/>
      <c r="P57" s="1"/>
      <c r="Q57" s="1"/>
      <c r="R57" s="1"/>
      <c r="T57" s="1"/>
    </row>
    <row r="58" spans="12:20" x14ac:dyDescent="0.35">
      <c r="L58" s="1"/>
      <c r="M58" s="1"/>
      <c r="N58" s="1"/>
      <c r="O58" s="1"/>
      <c r="P58" s="1"/>
      <c r="Q58" s="1"/>
      <c r="R58" s="1"/>
      <c r="T58" s="1"/>
    </row>
    <row r="59" spans="12:20" x14ac:dyDescent="0.35">
      <c r="L59" s="1"/>
      <c r="M59" s="1"/>
      <c r="N59" s="1"/>
      <c r="O59" s="1"/>
      <c r="P59" s="1"/>
      <c r="Q59" s="1"/>
      <c r="R59" s="1"/>
      <c r="T59" s="1"/>
    </row>
    <row r="60" spans="12:20" x14ac:dyDescent="0.35">
      <c r="L60" s="1"/>
      <c r="M60" s="1"/>
      <c r="N60" s="1"/>
      <c r="O60" s="1"/>
      <c r="P60" s="1"/>
      <c r="Q60" s="1"/>
      <c r="R60" s="1"/>
      <c r="T60" s="1"/>
    </row>
    <row r="61" spans="12:20" x14ac:dyDescent="0.35">
      <c r="L61" s="1"/>
      <c r="M61" s="1"/>
      <c r="N61" s="1"/>
      <c r="O61" s="1"/>
      <c r="P61" s="1"/>
      <c r="Q61" s="1"/>
      <c r="R61" s="1"/>
      <c r="T61" s="1"/>
    </row>
    <row r="62" spans="12:20" x14ac:dyDescent="0.35">
      <c r="L62" s="1"/>
      <c r="M62" s="1"/>
      <c r="N62" s="1"/>
      <c r="O62" s="1"/>
      <c r="P62" s="1"/>
      <c r="Q62" s="1"/>
      <c r="R62" s="1"/>
      <c r="T62" s="1"/>
    </row>
    <row r="63" spans="12:20" x14ac:dyDescent="0.35">
      <c r="L63" s="1"/>
      <c r="M63" s="1"/>
      <c r="N63" s="1"/>
      <c r="O63" s="1"/>
      <c r="P63" s="1"/>
      <c r="Q63" s="1"/>
      <c r="R63" s="1"/>
      <c r="T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workbookViewId="0">
      <selection activeCell="A29" sqref="A29:XFD29"/>
    </sheetView>
  </sheetViews>
  <sheetFormatPr defaultRowHeight="14.5" x14ac:dyDescent="0.35"/>
  <sheetData>
    <row r="1" spans="1:12" ht="29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/>
    </row>
    <row r="2" spans="1:12" x14ac:dyDescent="0.35">
      <c r="A2" t="s">
        <v>9</v>
      </c>
      <c r="B2">
        <v>51</v>
      </c>
      <c r="C2">
        <v>20</v>
      </c>
      <c r="D2">
        <v>24</v>
      </c>
      <c r="E2">
        <v>28</v>
      </c>
      <c r="F2">
        <v>33</v>
      </c>
      <c r="G2">
        <v>25</v>
      </c>
      <c r="H2">
        <v>3</v>
      </c>
      <c r="I2">
        <v>21</v>
      </c>
    </row>
    <row r="3" spans="1:12" x14ac:dyDescent="0.35">
      <c r="A3" t="s">
        <v>10</v>
      </c>
      <c r="B3">
        <v>27</v>
      </c>
      <c r="C3">
        <v>21</v>
      </c>
      <c r="D3">
        <v>25.5</v>
      </c>
      <c r="E3">
        <v>42</v>
      </c>
      <c r="F3">
        <v>18</v>
      </c>
      <c r="G3">
        <v>28.5</v>
      </c>
      <c r="H3">
        <v>6.1</v>
      </c>
      <c r="I3">
        <v>6.7</v>
      </c>
    </row>
    <row r="4" spans="1:12" x14ac:dyDescent="0.35">
      <c r="A4" t="s">
        <v>11</v>
      </c>
      <c r="B4">
        <v>22</v>
      </c>
      <c r="C4">
        <v>34</v>
      </c>
      <c r="D4">
        <v>19.5</v>
      </c>
      <c r="E4">
        <v>52.5</v>
      </c>
      <c r="F4">
        <v>17</v>
      </c>
      <c r="G4">
        <v>51</v>
      </c>
      <c r="H4">
        <v>19</v>
      </c>
      <c r="I4">
        <v>11</v>
      </c>
    </row>
    <row r="5" spans="1:12" x14ac:dyDescent="0.35">
      <c r="A5" t="s">
        <v>12</v>
      </c>
      <c r="B5">
        <v>33</v>
      </c>
      <c r="C5">
        <v>21</v>
      </c>
      <c r="D5">
        <v>30</v>
      </c>
      <c r="E5">
        <v>42</v>
      </c>
      <c r="F5">
        <v>13</v>
      </c>
      <c r="G5">
        <v>59</v>
      </c>
      <c r="H5">
        <v>5</v>
      </c>
      <c r="I5">
        <v>18</v>
      </c>
    </row>
    <row r="6" spans="1:12" x14ac:dyDescent="0.35">
      <c r="A6" t="s">
        <v>13</v>
      </c>
      <c r="B6">
        <v>25.8</v>
      </c>
      <c r="C6">
        <v>41.2</v>
      </c>
      <c r="D6">
        <v>16.5</v>
      </c>
      <c r="E6">
        <v>50.3</v>
      </c>
      <c r="F6">
        <v>17.399999999999999</v>
      </c>
      <c r="G6">
        <v>56.1</v>
      </c>
      <c r="H6">
        <v>6.1</v>
      </c>
      <c r="I6">
        <v>6.7</v>
      </c>
    </row>
    <row r="7" spans="1:12" x14ac:dyDescent="0.35">
      <c r="A7" t="s">
        <v>14</v>
      </c>
      <c r="B7">
        <v>38.1</v>
      </c>
      <c r="C7">
        <v>15.2</v>
      </c>
      <c r="D7">
        <v>6.7</v>
      </c>
      <c r="E7">
        <v>65.2</v>
      </c>
      <c r="F7">
        <v>12.5</v>
      </c>
      <c r="G7">
        <v>19.8</v>
      </c>
      <c r="H7">
        <v>4.3</v>
      </c>
      <c r="I7">
        <v>35.9</v>
      </c>
    </row>
    <row r="8" spans="1:12" x14ac:dyDescent="0.35">
      <c r="A8" t="s">
        <v>15</v>
      </c>
      <c r="B8">
        <v>27</v>
      </c>
      <c r="C8">
        <v>58</v>
      </c>
      <c r="D8">
        <v>23.6</v>
      </c>
      <c r="E8">
        <v>47.2</v>
      </c>
      <c r="F8">
        <v>13.5</v>
      </c>
      <c r="G8">
        <v>27</v>
      </c>
      <c r="H8">
        <v>3.7</v>
      </c>
      <c r="I8">
        <v>34.200000000000003</v>
      </c>
    </row>
    <row r="9" spans="1:12" x14ac:dyDescent="0.35">
      <c r="A9" t="s">
        <v>16</v>
      </c>
      <c r="B9">
        <v>1</v>
      </c>
      <c r="C9">
        <v>1</v>
      </c>
      <c r="D9">
        <v>120</v>
      </c>
      <c r="E9">
        <v>120</v>
      </c>
      <c r="F9">
        <v>20</v>
      </c>
      <c r="G9">
        <v>60</v>
      </c>
      <c r="H9">
        <v>1</v>
      </c>
      <c r="I9">
        <v>1</v>
      </c>
    </row>
    <row r="10" spans="1:12" x14ac:dyDescent="0.35">
      <c r="A10" t="s">
        <v>17</v>
      </c>
      <c r="B10">
        <v>38.5</v>
      </c>
      <c r="C10">
        <v>40.1</v>
      </c>
      <c r="D10">
        <v>20.9</v>
      </c>
      <c r="E10">
        <v>17.399999999999999</v>
      </c>
      <c r="F10">
        <v>10.4</v>
      </c>
      <c r="G10">
        <v>55.7</v>
      </c>
      <c r="H10">
        <v>8.9</v>
      </c>
      <c r="I10">
        <v>19.100000000000001</v>
      </c>
    </row>
    <row r="11" spans="1:12" x14ac:dyDescent="0.35">
      <c r="A11" t="s">
        <v>18</v>
      </c>
      <c r="B11">
        <v>36</v>
      </c>
      <c r="C11">
        <v>15</v>
      </c>
      <c r="D11">
        <v>40</v>
      </c>
      <c r="E11">
        <v>35</v>
      </c>
      <c r="F11">
        <v>3</v>
      </c>
      <c r="G11">
        <v>65</v>
      </c>
      <c r="H11">
        <v>30</v>
      </c>
      <c r="I11">
        <v>6</v>
      </c>
    </row>
    <row r="12" spans="1:12" x14ac:dyDescent="0.35">
      <c r="A12" t="s">
        <v>19</v>
      </c>
      <c r="B12">
        <v>25.8</v>
      </c>
      <c r="C12">
        <v>41.2</v>
      </c>
      <c r="D12">
        <v>16.5</v>
      </c>
      <c r="E12">
        <v>50.3</v>
      </c>
      <c r="F12">
        <v>17.399999999999999</v>
      </c>
      <c r="G12">
        <v>56.1</v>
      </c>
      <c r="H12">
        <v>6.1</v>
      </c>
      <c r="I12">
        <v>6.7</v>
      </c>
    </row>
    <row r="13" spans="1:12" x14ac:dyDescent="0.35">
      <c r="A13" t="s">
        <v>32</v>
      </c>
      <c r="B13">
        <v>27.7</v>
      </c>
      <c r="C13">
        <v>19.3</v>
      </c>
      <c r="D13">
        <v>36</v>
      </c>
      <c r="E13">
        <v>14.2</v>
      </c>
      <c r="F13">
        <v>9.4</v>
      </c>
      <c r="G13">
        <v>36.299999999999997</v>
      </c>
      <c r="H13">
        <v>19.2</v>
      </c>
      <c r="I13">
        <v>72.5</v>
      </c>
    </row>
    <row r="14" spans="1:12" x14ac:dyDescent="0.35">
      <c r="A14" t="s">
        <v>31</v>
      </c>
      <c r="B14">
        <v>27</v>
      </c>
      <c r="C14">
        <v>27</v>
      </c>
      <c r="D14">
        <v>12</v>
      </c>
      <c r="E14">
        <v>48</v>
      </c>
      <c r="F14">
        <v>26.2</v>
      </c>
      <c r="G14">
        <v>20.8</v>
      </c>
      <c r="H14">
        <v>11.3</v>
      </c>
      <c r="I14">
        <v>9.6999999999999993</v>
      </c>
    </row>
    <row r="15" spans="1:12" x14ac:dyDescent="0.35">
      <c r="A15" t="s">
        <v>20</v>
      </c>
      <c r="B15">
        <v>24.5</v>
      </c>
      <c r="C15">
        <v>21</v>
      </c>
      <c r="D15">
        <v>39.5</v>
      </c>
      <c r="E15">
        <v>58</v>
      </c>
      <c r="F15">
        <v>18.5</v>
      </c>
      <c r="G15">
        <v>41.5</v>
      </c>
      <c r="H15">
        <v>8</v>
      </c>
      <c r="I15">
        <v>21</v>
      </c>
    </row>
    <row r="16" spans="1:12" x14ac:dyDescent="0.35">
      <c r="A16" t="s">
        <v>21</v>
      </c>
      <c r="B16">
        <v>18</v>
      </c>
      <c r="C16">
        <v>27</v>
      </c>
      <c r="D16">
        <v>45</v>
      </c>
      <c r="E16">
        <v>33</v>
      </c>
      <c r="F16">
        <v>39</v>
      </c>
      <c r="G16">
        <v>54</v>
      </c>
      <c r="H16">
        <v>3</v>
      </c>
      <c r="I16">
        <v>9</v>
      </c>
    </row>
    <row r="17" spans="1:9" x14ac:dyDescent="0.35">
      <c r="A17" t="s">
        <v>22</v>
      </c>
      <c r="B17">
        <v>29.2</v>
      </c>
      <c r="C17">
        <v>18.3</v>
      </c>
      <c r="D17">
        <v>25</v>
      </c>
      <c r="E17">
        <v>37.799999999999997</v>
      </c>
      <c r="F17">
        <v>26.2</v>
      </c>
      <c r="G17">
        <v>20.8</v>
      </c>
      <c r="H17">
        <v>11.3</v>
      </c>
      <c r="I17">
        <v>9.6999999999999993</v>
      </c>
    </row>
    <row r="18" spans="1:9" x14ac:dyDescent="0.35">
      <c r="A18" t="s">
        <v>23</v>
      </c>
      <c r="B18">
        <v>25.5</v>
      </c>
      <c r="C18">
        <v>30</v>
      </c>
      <c r="D18">
        <v>10</v>
      </c>
      <c r="E18">
        <v>34.5</v>
      </c>
      <c r="F18">
        <v>1</v>
      </c>
      <c r="G18">
        <v>1</v>
      </c>
      <c r="H18">
        <v>6</v>
      </c>
      <c r="I18">
        <v>130</v>
      </c>
    </row>
    <row r="19" spans="1:9" x14ac:dyDescent="0.35">
      <c r="A19" t="s">
        <v>33</v>
      </c>
      <c r="B19">
        <v>42</v>
      </c>
      <c r="C19">
        <v>6</v>
      </c>
      <c r="D19">
        <v>23</v>
      </c>
      <c r="E19">
        <v>13.5</v>
      </c>
      <c r="F19">
        <v>24</v>
      </c>
      <c r="G19">
        <v>34.5</v>
      </c>
      <c r="H19">
        <v>51</v>
      </c>
      <c r="I19">
        <v>18.5</v>
      </c>
    </row>
    <row r="20" spans="1:9" x14ac:dyDescent="0.35">
      <c r="A20" t="s">
        <v>24</v>
      </c>
      <c r="B20">
        <v>28</v>
      </c>
      <c r="C20">
        <v>21</v>
      </c>
      <c r="D20">
        <v>47.2</v>
      </c>
      <c r="E20">
        <v>15.8</v>
      </c>
      <c r="F20">
        <v>28</v>
      </c>
      <c r="G20">
        <v>28</v>
      </c>
      <c r="H20">
        <v>37</v>
      </c>
      <c r="I20">
        <v>46</v>
      </c>
    </row>
    <row r="21" spans="1:9" x14ac:dyDescent="0.35">
      <c r="A21" t="s">
        <v>25</v>
      </c>
      <c r="B21">
        <v>22</v>
      </c>
      <c r="C21">
        <v>34</v>
      </c>
      <c r="D21">
        <v>19.5</v>
      </c>
      <c r="E21">
        <v>52.5</v>
      </c>
      <c r="F21">
        <v>17</v>
      </c>
      <c r="G21">
        <v>51</v>
      </c>
      <c r="H21">
        <v>19</v>
      </c>
      <c r="I21">
        <v>11</v>
      </c>
    </row>
    <row r="22" spans="1:9" x14ac:dyDescent="0.35">
      <c r="A22" t="s">
        <v>26</v>
      </c>
      <c r="B22">
        <v>22</v>
      </c>
      <c r="C22">
        <v>34</v>
      </c>
      <c r="D22">
        <v>19.5</v>
      </c>
      <c r="E22">
        <v>52.5</v>
      </c>
      <c r="F22">
        <v>17</v>
      </c>
      <c r="G22">
        <v>51</v>
      </c>
      <c r="H22">
        <v>19</v>
      </c>
      <c r="I22">
        <v>11</v>
      </c>
    </row>
    <row r="23" spans="1:9" x14ac:dyDescent="0.35">
      <c r="A23" t="s">
        <v>27</v>
      </c>
      <c r="B23">
        <v>22</v>
      </c>
      <c r="C23">
        <v>34</v>
      </c>
      <c r="D23">
        <v>19.5</v>
      </c>
      <c r="E23">
        <v>52.5</v>
      </c>
      <c r="F23">
        <v>17</v>
      </c>
      <c r="G23">
        <v>51</v>
      </c>
      <c r="H23">
        <v>19</v>
      </c>
      <c r="I23">
        <v>11</v>
      </c>
    </row>
    <row r="24" spans="1:9" x14ac:dyDescent="0.35">
      <c r="A24" s="3" t="s">
        <v>34</v>
      </c>
      <c r="B24">
        <v>25</v>
      </c>
      <c r="C24">
        <v>20</v>
      </c>
      <c r="D24">
        <v>28</v>
      </c>
      <c r="E24">
        <v>14</v>
      </c>
      <c r="F24">
        <v>9</v>
      </c>
      <c r="G24">
        <v>55</v>
      </c>
      <c r="H24">
        <v>30</v>
      </c>
      <c r="I24">
        <v>52</v>
      </c>
    </row>
    <row r="25" spans="1:9" x14ac:dyDescent="0.35">
      <c r="A25" s="3" t="s">
        <v>35</v>
      </c>
      <c r="B25">
        <v>23.2</v>
      </c>
      <c r="C25">
        <v>39</v>
      </c>
      <c r="D25">
        <v>7.9</v>
      </c>
      <c r="E25">
        <v>40.9</v>
      </c>
      <c r="F25">
        <v>7.5</v>
      </c>
      <c r="G25">
        <v>22.3</v>
      </c>
      <c r="H25">
        <v>17.399999999999999</v>
      </c>
      <c r="I25">
        <v>76.5</v>
      </c>
    </row>
    <row r="26" spans="1:9" x14ac:dyDescent="0.35">
      <c r="A26" s="3" t="s">
        <v>28</v>
      </c>
      <c r="B26">
        <v>1</v>
      </c>
      <c r="C26">
        <v>1</v>
      </c>
      <c r="D26">
        <v>120</v>
      </c>
      <c r="E26">
        <v>120</v>
      </c>
      <c r="F26">
        <v>20</v>
      </c>
      <c r="G26">
        <v>60</v>
      </c>
      <c r="H26">
        <v>1</v>
      </c>
      <c r="I26">
        <v>1</v>
      </c>
    </row>
    <row r="27" spans="1:9" x14ac:dyDescent="0.35">
      <c r="A27" s="3" t="s">
        <v>29</v>
      </c>
      <c r="B27">
        <v>50</v>
      </c>
      <c r="C27">
        <v>1</v>
      </c>
      <c r="D27">
        <v>70</v>
      </c>
      <c r="E27">
        <v>30</v>
      </c>
      <c r="F27">
        <v>20</v>
      </c>
      <c r="G27">
        <v>20</v>
      </c>
      <c r="H27">
        <v>20</v>
      </c>
      <c r="I27">
        <v>60</v>
      </c>
    </row>
    <row r="28" spans="1:9" x14ac:dyDescent="0.35">
      <c r="A28" s="3" t="s">
        <v>30</v>
      </c>
      <c r="B28">
        <v>25.5</v>
      </c>
      <c r="C28">
        <v>37.5</v>
      </c>
      <c r="D28">
        <v>33.5</v>
      </c>
      <c r="E28">
        <v>7</v>
      </c>
      <c r="F28">
        <v>15</v>
      </c>
      <c r="G28">
        <v>21.5</v>
      </c>
      <c r="H28">
        <v>11.5</v>
      </c>
      <c r="I28">
        <v>55.5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C8D2-4DAD-43E8-944F-0DE8001B93AF}">
  <dimension ref="A1:T65"/>
  <sheetViews>
    <sheetView topLeftCell="A24" zoomScale="85" zoomScaleNormal="85" workbookViewId="0">
      <selection activeCell="T35" sqref="T35:T64"/>
    </sheetView>
  </sheetViews>
  <sheetFormatPr defaultRowHeight="14.5" x14ac:dyDescent="0.35"/>
  <cols>
    <col min="2" max="2" width="8.7265625" style="1"/>
    <col min="3" max="3" width="11.81640625" style="1" bestFit="1" customWidth="1"/>
    <col min="4" max="4" width="8.7265625" style="1"/>
    <col min="5" max="5" width="11.81640625" style="1" bestFit="1" customWidth="1"/>
    <col min="6" max="6" width="8.7265625" style="1"/>
    <col min="7" max="7" width="11.81640625" style="1" bestFit="1" customWidth="1"/>
    <col min="8" max="8" width="8.7265625" style="1"/>
    <col min="9" max="9" width="11.81640625" style="1" bestFit="1" customWidth="1"/>
  </cols>
  <sheetData>
    <row r="1" spans="1:20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K1" s="4" t="s">
        <v>57</v>
      </c>
      <c r="T1" t="s">
        <v>58</v>
      </c>
    </row>
    <row r="2" spans="1:20" x14ac:dyDescent="0.35">
      <c r="A2" t="s">
        <v>9</v>
      </c>
      <c r="B2" s="5">
        <v>4.902226354954217E-4</v>
      </c>
      <c r="C2" s="5">
        <v>4.7741898312494895E-5</v>
      </c>
      <c r="D2" s="1">
        <v>4.6985332085507347E-4</v>
      </c>
      <c r="E2" s="5">
        <v>4.6135099826200452E-5</v>
      </c>
      <c r="F2" s="1">
        <v>4.5178593151552342E-4</v>
      </c>
      <c r="G2" s="5">
        <v>4.4335438955498111E-5</v>
      </c>
      <c r="H2" s="1">
        <v>4.3944996763867932E-4</v>
      </c>
      <c r="I2" s="5">
        <v>2.4253271242878896E-5</v>
      </c>
      <c r="K2" t="s">
        <v>9</v>
      </c>
      <c r="L2" s="1">
        <f>$B$37/B2</f>
        <v>1.0199447430547495</v>
      </c>
      <c r="M2" s="1"/>
      <c r="N2" s="1">
        <f>$D$37/D2</f>
        <v>8.5132951550081784E-2</v>
      </c>
      <c r="O2" s="1"/>
      <c r="P2" s="1">
        <f>$F$37/F2</f>
        <v>0.19920939038117788</v>
      </c>
      <c r="Q2" s="1"/>
      <c r="R2" s="1">
        <f>$H$37/H2</f>
        <v>6.826715714919869E-2</v>
      </c>
      <c r="T2" s="1">
        <f>MIN(L2:R2)</f>
        <v>6.826715714919869E-2</v>
      </c>
    </row>
    <row r="3" spans="1:20" x14ac:dyDescent="0.35">
      <c r="A3" t="s">
        <v>10</v>
      </c>
      <c r="B3" s="5">
        <v>4.9484652182067376E-4</v>
      </c>
      <c r="C3" s="5">
        <v>4.8572133008237997E-5</v>
      </c>
      <c r="D3" s="5">
        <v>4.7741898312494817E-4</v>
      </c>
      <c r="E3" s="5">
        <v>4.6587219190804714E-5</v>
      </c>
      <c r="F3" s="5">
        <v>4.5633977302917989E-4</v>
      </c>
      <c r="G3" s="5">
        <v>4.4941205889230356E-5</v>
      </c>
      <c r="H3" s="5">
        <v>4.4420475576615557E-4</v>
      </c>
      <c r="I3" s="5">
        <v>2.4253271242878896E-5</v>
      </c>
      <c r="K3" t="s">
        <v>10</v>
      </c>
      <c r="L3" s="1">
        <f t="shared" ref="L3:L31" si="0">$B$37/B3</f>
        <v>1.0104142960535829</v>
      </c>
      <c r="M3" s="1"/>
      <c r="N3" s="1">
        <f t="shared" ref="N3:N31" si="1">$D$37/D3</f>
        <v>8.3783849017020268E-2</v>
      </c>
      <c r="O3" s="1"/>
      <c r="P3" s="1">
        <f t="shared" ref="P3:P31" si="2">$F$37/F3</f>
        <v>0.19722146812358848</v>
      </c>
      <c r="Q3" s="1"/>
      <c r="R3" s="1">
        <f t="shared" ref="R3:R31" si="3">$H$37/H3</f>
        <v>6.7536422360576928E-2</v>
      </c>
      <c r="T3" s="1">
        <f t="shared" ref="T3:T32" si="4">MIN(L3:R3)</f>
        <v>6.7536422360576928E-2</v>
      </c>
    </row>
    <row r="4" spans="1:20" x14ac:dyDescent="0.35">
      <c r="A4" t="s">
        <v>11</v>
      </c>
      <c r="B4" s="5">
        <v>4.9602223988322119E-4</v>
      </c>
      <c r="C4" s="5">
        <v>4.8535160069751977E-5</v>
      </c>
      <c r="D4" s="1">
        <v>4.7566823169218855E-4</v>
      </c>
      <c r="E4" s="5">
        <v>4.635953043621504E-5</v>
      </c>
      <c r="F4" s="1">
        <v>4.5268585116385211E-4</v>
      </c>
      <c r="G4" s="5">
        <v>4.4279019720409334E-5</v>
      </c>
      <c r="H4" s="1">
        <v>4.3325564085736328E-4</v>
      </c>
      <c r="I4" s="5">
        <v>2.4253271242878896E-5</v>
      </c>
      <c r="K4" t="s">
        <v>11</v>
      </c>
      <c r="L4" s="1">
        <f t="shared" si="0"/>
        <v>1.0080193180808088</v>
      </c>
      <c r="M4" s="1"/>
      <c r="N4" s="1">
        <f t="shared" si="1"/>
        <v>8.4092225073976679E-2</v>
      </c>
      <c r="O4" s="1"/>
      <c r="P4" s="1">
        <f t="shared" si="2"/>
        <v>0.19881337083677486</v>
      </c>
      <c r="Q4" s="1"/>
      <c r="R4" s="1">
        <f t="shared" si="3"/>
        <v>6.9243183863996416E-2</v>
      </c>
      <c r="T4" s="1">
        <f t="shared" si="4"/>
        <v>6.9243183863996416E-2</v>
      </c>
    </row>
    <row r="5" spans="1:20" x14ac:dyDescent="0.35">
      <c r="A5" t="s">
        <v>12</v>
      </c>
      <c r="B5" s="5">
        <v>4.9367878332752925E-4</v>
      </c>
      <c r="C5" s="5">
        <v>4.8351512071234968E-5</v>
      </c>
      <c r="D5" s="1">
        <v>4.746267467419972E-4</v>
      </c>
      <c r="E5" s="5">
        <v>4.6262951070023489E-5</v>
      </c>
      <c r="F5" s="1">
        <v>4.5389411381165806E-4</v>
      </c>
      <c r="G5" s="5">
        <v>4.4335438955498111E-5</v>
      </c>
      <c r="H5" s="1">
        <v>4.3457966151725876E-4</v>
      </c>
      <c r="I5" s="5">
        <v>2.4253271242878896E-5</v>
      </c>
      <c r="K5" t="s">
        <v>12</v>
      </c>
      <c r="L5" s="1">
        <f t="shared" si="0"/>
        <v>1.012804310993201</v>
      </c>
      <c r="M5" s="1"/>
      <c r="N5" s="1">
        <f t="shared" si="1"/>
        <v>8.4276750677398385E-2</v>
      </c>
      <c r="O5" s="1"/>
      <c r="P5" s="1">
        <f t="shared" si="2"/>
        <v>0.19828413116929122</v>
      </c>
      <c r="Q5" s="1"/>
      <c r="R5" s="1">
        <f t="shared" si="3"/>
        <v>6.9032222758102058E-2</v>
      </c>
      <c r="T5" s="1">
        <f t="shared" si="4"/>
        <v>6.9032222758102058E-2</v>
      </c>
    </row>
    <row r="6" spans="1:20" x14ac:dyDescent="0.35">
      <c r="A6" t="s">
        <v>13</v>
      </c>
      <c r="B6" s="5">
        <v>4.9523753716469027E-4</v>
      </c>
      <c r="C6" s="5">
        <v>4.8242286972402984E-5</v>
      </c>
      <c r="D6" s="1">
        <v>4.7222234660859551E-4</v>
      </c>
      <c r="E6" s="5">
        <v>4.6135099826200452E-5</v>
      </c>
      <c r="F6" s="1">
        <v>4.5089133873157505E-4</v>
      </c>
      <c r="G6" s="5">
        <v>4.4027788150080739E-5</v>
      </c>
      <c r="H6" s="1">
        <v>4.3194383185129516E-4</v>
      </c>
      <c r="I6" s="5">
        <v>2.4253271242878896E-5</v>
      </c>
      <c r="K6" t="s">
        <v>13</v>
      </c>
      <c r="L6" s="1">
        <f t="shared" si="0"/>
        <v>1.0096165223310325</v>
      </c>
      <c r="M6" s="1"/>
      <c r="N6" s="1">
        <f t="shared" si="1"/>
        <v>8.4705860040872355E-2</v>
      </c>
      <c r="O6" s="1"/>
      <c r="P6" s="1">
        <f t="shared" si="2"/>
        <v>0.19960463257773703</v>
      </c>
      <c r="Q6" s="1"/>
      <c r="R6" s="1">
        <f t="shared" si="3"/>
        <v>6.9453474706239277E-2</v>
      </c>
      <c r="T6" s="1">
        <f t="shared" si="4"/>
        <v>6.9453474706239277E-2</v>
      </c>
    </row>
    <row r="7" spans="1:20" x14ac:dyDescent="0.35">
      <c r="A7" t="s">
        <v>14</v>
      </c>
      <c r="B7" s="5">
        <v>4.9251894287839033E-4</v>
      </c>
      <c r="C7" s="5">
        <v>4.8278615650605421E-5</v>
      </c>
      <c r="D7" s="1">
        <v>4.7883320914370985E-4</v>
      </c>
      <c r="E7" s="5">
        <v>4.6652881609895736E-5</v>
      </c>
      <c r="F7" s="1">
        <v>4.541976861455792E-4</v>
      </c>
      <c r="G7" s="5">
        <v>4.4941205889230356E-5</v>
      </c>
      <c r="H7" s="1">
        <v>4.4592032640473715E-4</v>
      </c>
      <c r="I7" s="5">
        <v>2.4253271242878896E-5</v>
      </c>
      <c r="K7" t="s">
        <v>14</v>
      </c>
      <c r="L7" s="1">
        <f t="shared" si="0"/>
        <v>1.015189379474196</v>
      </c>
      <c r="M7" s="1"/>
      <c r="N7" s="1">
        <f t="shared" si="1"/>
        <v>8.3536394795029764E-2</v>
      </c>
      <c r="O7" s="1"/>
      <c r="P7" s="1">
        <f t="shared" si="2"/>
        <v>0.19815160390569064</v>
      </c>
      <c r="Q7" s="1"/>
      <c r="R7" s="1">
        <f t="shared" si="3"/>
        <v>6.7276592304901267E-2</v>
      </c>
      <c r="T7" s="1">
        <f t="shared" si="4"/>
        <v>6.7276592304901267E-2</v>
      </c>
    </row>
    <row r="8" spans="1:20" x14ac:dyDescent="0.35">
      <c r="A8" t="s">
        <v>15</v>
      </c>
      <c r="B8" s="5">
        <v>4.9484652182067376E-4</v>
      </c>
      <c r="C8" s="5">
        <v>4.7918867865092424E-5</v>
      </c>
      <c r="D8" s="1">
        <v>4.6521828625273792E-4</v>
      </c>
      <c r="E8" s="5">
        <v>4.5389411381165835E-5</v>
      </c>
      <c r="F8" s="1">
        <v>4.4506005352310294E-4</v>
      </c>
      <c r="G8" s="5">
        <v>4.3944996763867962E-5</v>
      </c>
      <c r="H8" s="1">
        <v>4.3511272785843436E-4</v>
      </c>
      <c r="I8" s="5">
        <v>2.4253271242878896E-5</v>
      </c>
      <c r="K8" t="s">
        <v>15</v>
      </c>
      <c r="L8" s="1">
        <f t="shared" si="0"/>
        <v>1.0104142960535829</v>
      </c>
      <c r="M8" s="1"/>
      <c r="N8" s="1">
        <f t="shared" si="1"/>
        <v>8.5981143007498442E-2</v>
      </c>
      <c r="O8" s="1"/>
      <c r="P8" s="1">
        <f t="shared" si="2"/>
        <v>0.20221990108426599</v>
      </c>
      <c r="Q8" s="1"/>
      <c r="R8" s="1">
        <f t="shared" si="3"/>
        <v>6.8947649836988034E-2</v>
      </c>
      <c r="T8" s="1">
        <f t="shared" si="4"/>
        <v>6.8947649836988034E-2</v>
      </c>
    </row>
    <row r="9" spans="1:20" x14ac:dyDescent="0.35">
      <c r="A9" t="s">
        <v>16</v>
      </c>
      <c r="B9" s="5">
        <v>5.0000000000000012E-4</v>
      </c>
      <c r="C9" s="5">
        <v>4.9959810364752895E-5</v>
      </c>
      <c r="D9" s="1">
        <v>4.7706732717378721E-4</v>
      </c>
      <c r="E9" s="5">
        <v>4.3972541537075035E-5</v>
      </c>
      <c r="F9" s="1">
        <v>4.2162645838521675E-4</v>
      </c>
      <c r="G9" s="5">
        <v>4.12259224401051E-5</v>
      </c>
      <c r="H9" s="1">
        <v>4.1023928592577352E-4</v>
      </c>
      <c r="I9" s="5">
        <v>2.4253271242878896E-5</v>
      </c>
      <c r="K9" t="s">
        <v>16</v>
      </c>
      <c r="L9" s="1">
        <f t="shared" si="0"/>
        <v>0.99999999999999978</v>
      </c>
      <c r="M9" s="1"/>
      <c r="N9" s="1">
        <f t="shared" si="1"/>
        <v>8.3845607782376402E-2</v>
      </c>
      <c r="O9" s="1"/>
      <c r="P9" s="1">
        <f t="shared" si="2"/>
        <v>0.21345908969918578</v>
      </c>
      <c r="Q9" s="1"/>
      <c r="R9" s="1">
        <f t="shared" si="3"/>
        <v>7.3128052405561278E-2</v>
      </c>
      <c r="T9" s="1">
        <f t="shared" si="4"/>
        <v>7.3128052405561278E-2</v>
      </c>
    </row>
    <row r="10" spans="1:20" x14ac:dyDescent="0.35">
      <c r="A10" t="s">
        <v>17</v>
      </c>
      <c r="B10" s="5">
        <v>4.9251894287839033E-4</v>
      </c>
      <c r="C10" s="5">
        <v>4.7812457072808722E-5</v>
      </c>
      <c r="D10" s="1">
        <v>4.675188872220339E-4</v>
      </c>
      <c r="E10" s="5">
        <v>4.6135099826200452E-5</v>
      </c>
      <c r="F10" s="1">
        <v>4.5695734394249327E-4</v>
      </c>
      <c r="G10" s="5">
        <v>4.4707517228065198E-5</v>
      </c>
      <c r="H10" s="1">
        <v>4.3808052226088995E-4</v>
      </c>
      <c r="I10" s="5">
        <v>2.4253271242878896E-5</v>
      </c>
      <c r="K10" t="s">
        <v>17</v>
      </c>
      <c r="L10" s="1">
        <f t="shared" si="0"/>
        <v>1.015189379474196</v>
      </c>
      <c r="M10" s="1"/>
      <c r="N10" s="1">
        <f t="shared" si="1"/>
        <v>8.5558040740722457E-2</v>
      </c>
      <c r="O10" s="1"/>
      <c r="P10" s="1">
        <f t="shared" si="2"/>
        <v>0.19695492630341935</v>
      </c>
      <c r="Q10" s="1"/>
      <c r="R10" s="1">
        <f t="shared" si="3"/>
        <v>6.8480561165269321E-2</v>
      </c>
      <c r="T10" s="1">
        <f t="shared" si="4"/>
        <v>6.8480561165269321E-2</v>
      </c>
    </row>
    <row r="11" spans="1:20" x14ac:dyDescent="0.35">
      <c r="A11" t="s">
        <v>18</v>
      </c>
      <c r="B11" s="5">
        <v>4.9329129627809969E-4</v>
      </c>
      <c r="C11" s="5">
        <v>4.8351512071234968E-5</v>
      </c>
      <c r="D11" s="1">
        <v>4.739361191047547E-4</v>
      </c>
      <c r="E11" s="5">
        <v>4.6135099826200452E-5</v>
      </c>
      <c r="F11" s="1">
        <v>4.5541805713247439E-4</v>
      </c>
      <c r="G11" s="5">
        <v>4.4534625619191419E-5</v>
      </c>
      <c r="H11" s="1">
        <v>4.324671010412869E-4</v>
      </c>
      <c r="I11" s="5">
        <v>2.4253271242878896E-5</v>
      </c>
      <c r="K11" t="s">
        <v>18</v>
      </c>
      <c r="L11" s="1">
        <f t="shared" si="0"/>
        <v>1.0135998826099664</v>
      </c>
      <c r="M11" s="1"/>
      <c r="N11" s="1">
        <f t="shared" si="1"/>
        <v>8.4399560167640969E-2</v>
      </c>
      <c r="O11" s="1"/>
      <c r="P11" s="1">
        <f t="shared" si="2"/>
        <v>0.19762062261360958</v>
      </c>
      <c r="Q11" s="1"/>
      <c r="R11" s="1">
        <f t="shared" si="3"/>
        <v>6.9369438571781558E-2</v>
      </c>
      <c r="T11" s="1">
        <f t="shared" si="4"/>
        <v>6.9369438571781558E-2</v>
      </c>
    </row>
    <row r="12" spans="1:20" x14ac:dyDescent="0.35">
      <c r="A12" t="s">
        <v>19</v>
      </c>
      <c r="B12" s="5">
        <v>4.9523753716469027E-4</v>
      </c>
      <c r="C12" s="5">
        <v>4.8242286972402984E-5</v>
      </c>
      <c r="D12" s="1">
        <v>4.7222234660859551E-4</v>
      </c>
      <c r="E12" s="5">
        <v>4.6135099826200452E-5</v>
      </c>
      <c r="F12" s="1">
        <v>4.5089133873157505E-4</v>
      </c>
      <c r="G12" s="5">
        <v>4.4027788150080739E-5</v>
      </c>
      <c r="H12" s="1">
        <v>4.3194383185129516E-4</v>
      </c>
      <c r="I12" s="5">
        <v>2.4253271242878896E-5</v>
      </c>
      <c r="K12" t="s">
        <v>19</v>
      </c>
      <c r="L12" s="1">
        <f t="shared" si="0"/>
        <v>1.0096165223310325</v>
      </c>
      <c r="M12" s="1"/>
      <c r="N12" s="1">
        <f t="shared" si="1"/>
        <v>8.4705860040872355E-2</v>
      </c>
      <c r="O12" s="1"/>
      <c r="P12" s="1">
        <f t="shared" si="2"/>
        <v>0.19960463257773703</v>
      </c>
      <c r="Q12" s="1"/>
      <c r="R12" s="1">
        <f t="shared" si="3"/>
        <v>6.9453474706239277E-2</v>
      </c>
      <c r="T12" s="1">
        <f t="shared" si="4"/>
        <v>6.9453474706239277E-2</v>
      </c>
    </row>
    <row r="13" spans="1:20" x14ac:dyDescent="0.35">
      <c r="A13" t="s">
        <v>32</v>
      </c>
      <c r="B13" s="5">
        <v>4.9484652182067376E-4</v>
      </c>
      <c r="C13" s="5">
        <v>4.8572133008237997E-5</v>
      </c>
      <c r="D13" s="1">
        <v>4.7601688119779296E-4</v>
      </c>
      <c r="E13" s="5">
        <v>4.6718817598801645E-5</v>
      </c>
      <c r="F13" s="1">
        <v>4.6359530436215047E-4</v>
      </c>
      <c r="G13" s="5">
        <v>4.5633977302918017E-5</v>
      </c>
      <c r="H13" s="1">
        <v>4.4794722615936925E-4</v>
      </c>
      <c r="I13" s="5">
        <v>2.4253271242878896E-5</v>
      </c>
      <c r="K13" t="s">
        <v>32</v>
      </c>
      <c r="L13" s="1">
        <f t="shared" si="0"/>
        <v>1.0104142960535829</v>
      </c>
      <c r="M13" s="1"/>
      <c r="N13" s="1">
        <f t="shared" si="1"/>
        <v>8.4030633324071832E-2</v>
      </c>
      <c r="O13" s="1"/>
      <c r="P13" s="1">
        <f t="shared" si="2"/>
        <v>0.19413483948856822</v>
      </c>
      <c r="Q13" s="1"/>
      <c r="R13" s="1">
        <f t="shared" si="3"/>
        <v>6.6972174952874233E-2</v>
      </c>
      <c r="T13" s="1">
        <f t="shared" si="4"/>
        <v>6.6972174952874233E-2</v>
      </c>
    </row>
    <row r="14" spans="1:20" x14ac:dyDescent="0.35">
      <c r="A14" t="s">
        <v>31</v>
      </c>
      <c r="B14" s="5">
        <v>4.9484652182067376E-4</v>
      </c>
      <c r="C14" s="5">
        <v>4.8461458341462198E-5</v>
      </c>
      <c r="D14" s="5">
        <v>4.7777139681849667E-4</v>
      </c>
      <c r="E14" s="5">
        <v>4.6751888722203421E-5</v>
      </c>
      <c r="F14" s="5">
        <v>4.5541805713247439E-4</v>
      </c>
      <c r="G14" s="5">
        <v>4.4853143933651367E-5</v>
      </c>
      <c r="H14" s="5">
        <v>4.4392075455029317E-4</v>
      </c>
      <c r="I14" s="5">
        <v>2.4253271242878896E-5</v>
      </c>
      <c r="K14" t="s">
        <v>31</v>
      </c>
      <c r="L14" s="1">
        <f t="shared" si="0"/>
        <v>1.0104142960535829</v>
      </c>
      <c r="M14" s="1"/>
      <c r="N14" s="1">
        <f t="shared" si="1"/>
        <v>8.3722048382054631E-2</v>
      </c>
      <c r="O14" s="1"/>
      <c r="P14" s="1">
        <f t="shared" si="2"/>
        <v>0.19762062261360958</v>
      </c>
      <c r="Q14" s="1"/>
      <c r="R14" s="1">
        <f t="shared" si="3"/>
        <v>6.7579629229976013E-2</v>
      </c>
      <c r="T14" s="1">
        <f t="shared" si="4"/>
        <v>6.7579629229976013E-2</v>
      </c>
    </row>
    <row r="15" spans="1:20" x14ac:dyDescent="0.35">
      <c r="A15" t="s">
        <v>20</v>
      </c>
      <c r="B15" s="5">
        <v>4.9523753716469027E-4</v>
      </c>
      <c r="C15" s="5">
        <v>4.8683543393053889E-5</v>
      </c>
      <c r="D15" s="1">
        <v>4.7566823169218855E-4</v>
      </c>
      <c r="E15" s="5">
        <v>4.5976748086499195E-5</v>
      </c>
      <c r="F15" s="1">
        <v>4.4794722615936925E-4</v>
      </c>
      <c r="G15" s="5">
        <v>4.3944996763867962E-5</v>
      </c>
      <c r="H15" s="1">
        <v>4.3299230762715123E-4</v>
      </c>
      <c r="I15" s="5">
        <v>2.4253271242878896E-5</v>
      </c>
      <c r="K15" t="s">
        <v>20</v>
      </c>
      <c r="L15" s="1">
        <f t="shared" si="0"/>
        <v>1.0096165223310325</v>
      </c>
      <c r="M15" s="1"/>
      <c r="N15" s="1">
        <f t="shared" si="1"/>
        <v>8.4092225073976679E-2</v>
      </c>
      <c r="O15" s="1"/>
      <c r="P15" s="1">
        <f t="shared" si="2"/>
        <v>0.20091652485862271</v>
      </c>
      <c r="Q15" s="1"/>
      <c r="R15" s="1">
        <f t="shared" si="3"/>
        <v>6.9285295538859634E-2</v>
      </c>
      <c r="T15" s="1">
        <f t="shared" si="4"/>
        <v>6.9285295538859634E-2</v>
      </c>
    </row>
    <row r="16" spans="1:20" x14ac:dyDescent="0.35">
      <c r="A16" t="s">
        <v>21</v>
      </c>
      <c r="B16" s="5">
        <v>4.9681052578464042E-4</v>
      </c>
      <c r="C16" s="5">
        <v>4.8795696915339033E-5</v>
      </c>
      <c r="D16" s="1">
        <v>4.7497316686960451E-4</v>
      </c>
      <c r="E16" s="5">
        <v>4.6198894522805506E-5</v>
      </c>
      <c r="F16" s="1">
        <v>4.5089133873157505E-4</v>
      </c>
      <c r="G16" s="5">
        <v>4.3780818142372288E-5</v>
      </c>
      <c r="H16" s="1">
        <v>4.3012749071573919E-4</v>
      </c>
      <c r="I16" s="5">
        <v>2.4253271242878896E-5</v>
      </c>
      <c r="K16" t="s">
        <v>21</v>
      </c>
      <c r="L16" s="1">
        <f t="shared" si="0"/>
        <v>1.0064199006458696</v>
      </c>
      <c r="M16" s="1"/>
      <c r="N16" s="1">
        <f t="shared" si="1"/>
        <v>8.4215283704608304E-2</v>
      </c>
      <c r="O16" s="1"/>
      <c r="P16" s="1">
        <f t="shared" si="2"/>
        <v>0.19960463257773703</v>
      </c>
      <c r="Q16" s="1"/>
      <c r="R16" s="1">
        <f t="shared" si="3"/>
        <v>6.974676264025699E-2</v>
      </c>
      <c r="T16" s="1">
        <f t="shared" si="4"/>
        <v>6.974676264025699E-2</v>
      </c>
    </row>
    <row r="17" spans="1:20" x14ac:dyDescent="0.35">
      <c r="A17" t="s">
        <v>22</v>
      </c>
      <c r="B17" s="5">
        <v>4.9445639308626655E-4</v>
      </c>
      <c r="C17" s="5">
        <v>4.8535160069751977E-5</v>
      </c>
      <c r="D17" s="5">
        <v>4.7777139681849667E-4</v>
      </c>
      <c r="E17" s="5">
        <v>4.6685815300294451E-5</v>
      </c>
      <c r="F17" s="5">
        <v>4.5664824786201713E-4</v>
      </c>
      <c r="G17" s="5">
        <v>4.4970675219604504E-5</v>
      </c>
      <c r="H17" s="5">
        <v>4.4506005352310294E-4</v>
      </c>
      <c r="I17" s="5">
        <v>2.4253271242878896E-5</v>
      </c>
      <c r="K17" t="s">
        <v>22</v>
      </c>
      <c r="L17" s="1">
        <f t="shared" si="0"/>
        <v>1.0112115183285055</v>
      </c>
      <c r="M17" s="1"/>
      <c r="N17" s="1">
        <f t="shared" si="1"/>
        <v>8.3722048382054631E-2</v>
      </c>
      <c r="O17" s="1"/>
      <c r="P17" s="1">
        <f t="shared" si="2"/>
        <v>0.1970882411601737</v>
      </c>
      <c r="Q17" s="1"/>
      <c r="R17" s="1">
        <f t="shared" si="3"/>
        <v>6.740663369475533E-2</v>
      </c>
      <c r="T17" s="1">
        <f t="shared" si="4"/>
        <v>6.740663369475533E-2</v>
      </c>
    </row>
    <row r="18" spans="1:20" x14ac:dyDescent="0.35">
      <c r="A18" t="s">
        <v>23</v>
      </c>
      <c r="B18" s="5">
        <v>4.9523753716469027E-4</v>
      </c>
      <c r="C18" s="5">
        <v>4.8461458341462198E-5</v>
      </c>
      <c r="D18" s="1">
        <v>4.7741898312494817E-4</v>
      </c>
      <c r="E18" s="5">
        <v>4.6985332085507379E-5</v>
      </c>
      <c r="F18" s="1">
        <v>4.6391856261075151E-4</v>
      </c>
      <c r="G18" s="5">
        <v>4.635953043621504E-5</v>
      </c>
      <c r="H18" s="1">
        <v>4.6262951070023416E-4</v>
      </c>
      <c r="I18" s="5">
        <v>2.4253271242878896E-5</v>
      </c>
      <c r="K18" t="s">
        <v>23</v>
      </c>
      <c r="L18" s="1">
        <f t="shared" si="0"/>
        <v>1.0096165223310325</v>
      </c>
      <c r="M18" s="1"/>
      <c r="N18" s="1">
        <f t="shared" si="1"/>
        <v>8.3783849017020268E-2</v>
      </c>
      <c r="O18" s="1"/>
      <c r="P18" s="1">
        <f t="shared" si="2"/>
        <v>0.19399956641854413</v>
      </c>
      <c r="Q18" s="1"/>
      <c r="R18" s="1">
        <f t="shared" si="3"/>
        <v>6.4846706286834407E-2</v>
      </c>
      <c r="T18" s="1">
        <f t="shared" si="4"/>
        <v>6.4846706286834407E-2</v>
      </c>
    </row>
    <row r="19" spans="1:20" x14ac:dyDescent="0.35">
      <c r="A19" t="s">
        <v>33</v>
      </c>
      <c r="B19" s="5">
        <v>4.9213407058430931E-4</v>
      </c>
      <c r="C19" s="5">
        <v>4.8315023928855432E-5</v>
      </c>
      <c r="D19" s="1">
        <v>4.7777139681849667E-4</v>
      </c>
      <c r="E19" s="5">
        <v>4.7154190712252335E-5</v>
      </c>
      <c r="F19" s="1">
        <v>4.6521828625273792E-4</v>
      </c>
      <c r="G19" s="5">
        <v>4.5603191755175761E-5</v>
      </c>
      <c r="H19" s="1">
        <v>4.4335438955498042E-4</v>
      </c>
      <c r="I19" s="5">
        <v>2.4253271242878896E-5</v>
      </c>
      <c r="K19" t="s">
        <v>33</v>
      </c>
      <c r="L19" s="1">
        <f t="shared" si="0"/>
        <v>1.0159833059441536</v>
      </c>
      <c r="M19" s="1"/>
      <c r="N19" s="1">
        <f t="shared" si="1"/>
        <v>8.3722048382054631E-2</v>
      </c>
      <c r="O19" s="1"/>
      <c r="P19" s="1">
        <f t="shared" si="2"/>
        <v>0.19345757176687148</v>
      </c>
      <c r="Q19" s="1"/>
      <c r="R19" s="1">
        <f t="shared" si="3"/>
        <v>6.7665959121579189E-2</v>
      </c>
      <c r="T19" s="1">
        <f t="shared" si="4"/>
        <v>6.7665959121579189E-2</v>
      </c>
    </row>
    <row r="20" spans="1:20" x14ac:dyDescent="0.35">
      <c r="A20" t="s">
        <v>24</v>
      </c>
      <c r="B20" s="5">
        <v>4.9484652182067376E-4</v>
      </c>
      <c r="C20" s="5">
        <v>4.8535160069751977E-5</v>
      </c>
      <c r="D20" s="1">
        <v>4.7324842581130414E-4</v>
      </c>
      <c r="E20" s="5">
        <v>4.6262951070023489E-5</v>
      </c>
      <c r="F20" s="1">
        <v>4.5603191755175726E-4</v>
      </c>
      <c r="G20" s="5">
        <v>4.4765597443333469E-5</v>
      </c>
      <c r="H20" s="1">
        <v>4.3835337720258795E-4</v>
      </c>
      <c r="I20" s="5">
        <v>2.4253271242878896E-5</v>
      </c>
      <c r="K20" t="s">
        <v>24</v>
      </c>
      <c r="L20" s="1">
        <f t="shared" si="0"/>
        <v>1.0104142960535829</v>
      </c>
      <c r="M20" s="1"/>
      <c r="N20" s="1">
        <f t="shared" si="1"/>
        <v>8.4522204023028263E-2</v>
      </c>
      <c r="O20" s="1"/>
      <c r="P20" s="1">
        <f t="shared" si="2"/>
        <v>0.19735460728970899</v>
      </c>
      <c r="Q20" s="1"/>
      <c r="R20" s="1">
        <f t="shared" si="3"/>
        <v>6.8437935145952575E-2</v>
      </c>
      <c r="T20" s="1">
        <f t="shared" si="4"/>
        <v>6.8437935145952575E-2</v>
      </c>
    </row>
    <row r="21" spans="1:20" x14ac:dyDescent="0.35">
      <c r="A21" t="s">
        <v>25</v>
      </c>
      <c r="B21" s="5">
        <v>4.9602223988322119E-4</v>
      </c>
      <c r="C21" s="5">
        <v>4.8535160069751977E-5</v>
      </c>
      <c r="D21" s="5">
        <v>4.7566823169218855E-4</v>
      </c>
      <c r="E21" s="5">
        <v>4.635953043621504E-5</v>
      </c>
      <c r="F21" s="5">
        <v>4.5268585116385211E-4</v>
      </c>
      <c r="G21" s="5">
        <v>4.4279019720409334E-5</v>
      </c>
      <c r="H21" s="5">
        <v>4.3325564085736328E-4</v>
      </c>
      <c r="I21" s="5">
        <v>2.4253271242878896E-5</v>
      </c>
      <c r="K21" t="s">
        <v>25</v>
      </c>
      <c r="L21" s="1">
        <f t="shared" si="0"/>
        <v>1.0080193180808088</v>
      </c>
      <c r="M21" s="1"/>
      <c r="N21" s="1">
        <f t="shared" si="1"/>
        <v>8.4092225073976679E-2</v>
      </c>
      <c r="O21" s="1"/>
      <c r="P21" s="1">
        <f t="shared" si="2"/>
        <v>0.19881337083677486</v>
      </c>
      <c r="Q21" s="1"/>
      <c r="R21" s="1">
        <f t="shared" si="3"/>
        <v>6.9243183863996416E-2</v>
      </c>
      <c r="T21" s="1">
        <f t="shared" si="4"/>
        <v>6.9243183863996416E-2</v>
      </c>
    </row>
    <row r="22" spans="1:20" x14ac:dyDescent="0.35">
      <c r="A22" t="s">
        <v>26</v>
      </c>
      <c r="B22" s="5">
        <v>4.9602223988322119E-4</v>
      </c>
      <c r="C22" s="5">
        <v>4.8535160069751977E-5</v>
      </c>
      <c r="D22" s="1">
        <v>4.7566823169218855E-4</v>
      </c>
      <c r="E22" s="5">
        <v>4.635953043621504E-5</v>
      </c>
      <c r="F22" s="1">
        <v>4.5268585116385211E-4</v>
      </c>
      <c r="G22" s="5">
        <v>4.4279019720409334E-5</v>
      </c>
      <c r="H22" s="1">
        <v>4.3325564085736328E-4</v>
      </c>
      <c r="I22" s="5">
        <v>2.4253271242878896E-5</v>
      </c>
      <c r="K22" t="s">
        <v>26</v>
      </c>
      <c r="L22" s="1">
        <f t="shared" si="0"/>
        <v>1.0080193180808088</v>
      </c>
      <c r="M22" s="1"/>
      <c r="N22" s="1">
        <f t="shared" si="1"/>
        <v>8.4092225073976679E-2</v>
      </c>
      <c r="O22" s="1"/>
      <c r="P22" s="1">
        <f t="shared" si="2"/>
        <v>0.19881337083677486</v>
      </c>
      <c r="Q22" s="1"/>
      <c r="R22" s="1">
        <f t="shared" si="3"/>
        <v>6.9243183863996416E-2</v>
      </c>
      <c r="T22" s="1">
        <f t="shared" si="4"/>
        <v>6.9243183863996416E-2</v>
      </c>
    </row>
    <row r="23" spans="1:20" x14ac:dyDescent="0.35">
      <c r="A23" t="s">
        <v>27</v>
      </c>
      <c r="B23" s="5">
        <v>4.9602223988322119E-4</v>
      </c>
      <c r="C23" s="5">
        <v>4.8535160069751977E-5</v>
      </c>
      <c r="D23" s="1">
        <v>4.7566823169218855E-4</v>
      </c>
      <c r="E23" s="5">
        <v>4.635953043621504E-5</v>
      </c>
      <c r="F23" s="1">
        <v>4.5268585116385211E-4</v>
      </c>
      <c r="G23" s="5">
        <v>4.4279019720409334E-5</v>
      </c>
      <c r="H23" s="1">
        <v>4.3325564085736328E-4</v>
      </c>
      <c r="I23" s="5">
        <v>2.4253271242878896E-5</v>
      </c>
      <c r="K23" t="s">
        <v>27</v>
      </c>
      <c r="L23" s="1">
        <f t="shared" si="0"/>
        <v>1.0080193180808088</v>
      </c>
      <c r="M23" s="1"/>
      <c r="N23" s="1">
        <f t="shared" si="1"/>
        <v>8.4092225073976679E-2</v>
      </c>
      <c r="O23" s="1"/>
      <c r="P23" s="1">
        <f t="shared" si="2"/>
        <v>0.19881337083677486</v>
      </c>
      <c r="Q23" s="1"/>
      <c r="R23" s="1">
        <f t="shared" si="3"/>
        <v>6.9243183863996416E-2</v>
      </c>
      <c r="T23" s="1">
        <f t="shared" si="4"/>
        <v>6.9243183863996416E-2</v>
      </c>
    </row>
    <row r="24" spans="1:20" x14ac:dyDescent="0.35">
      <c r="A24" s="3" t="s">
        <v>34</v>
      </c>
      <c r="B24" s="5">
        <v>4.9523753716469027E-4</v>
      </c>
      <c r="C24" s="5">
        <v>4.8683543393053889E-5</v>
      </c>
      <c r="D24" s="5">
        <v>4.7812457072808688E-4</v>
      </c>
      <c r="E24" s="5">
        <v>4.7086433675562817E-5</v>
      </c>
      <c r="F24" s="5">
        <v>4.668581530029442E-4</v>
      </c>
      <c r="G24" s="5">
        <v>4.5664824786201707E-5</v>
      </c>
      <c r="H24" s="5">
        <v>4.4420475576615557E-4</v>
      </c>
      <c r="I24" s="5">
        <v>2.4253271242878896E-5</v>
      </c>
      <c r="K24" s="3" t="s">
        <v>34</v>
      </c>
      <c r="L24" s="1">
        <f t="shared" si="0"/>
        <v>1.0096165223310325</v>
      </c>
      <c r="M24" s="1"/>
      <c r="N24" s="1">
        <f t="shared" si="1"/>
        <v>8.3660205831062193E-2</v>
      </c>
      <c r="O24" s="1"/>
      <c r="P24" s="1">
        <f t="shared" si="2"/>
        <v>0.19277804065560022</v>
      </c>
      <c r="Q24" s="1"/>
      <c r="R24" s="1">
        <f t="shared" si="3"/>
        <v>6.7536422360576928E-2</v>
      </c>
      <c r="T24" s="1">
        <f t="shared" si="4"/>
        <v>6.7536422360576928E-2</v>
      </c>
    </row>
    <row r="25" spans="1:20" x14ac:dyDescent="0.35">
      <c r="A25" s="3" t="s">
        <v>35</v>
      </c>
      <c r="B25" s="5">
        <v>4.9562944216525952E-4</v>
      </c>
      <c r="C25" s="5">
        <v>4.8388080342989631E-5</v>
      </c>
      <c r="D25" s="1">
        <v>4.7532032771961923E-4</v>
      </c>
      <c r="E25" s="5">
        <v>4.6718817598801645E-5</v>
      </c>
      <c r="F25" s="1">
        <v>4.5945270712392013E-4</v>
      </c>
      <c r="G25" s="5">
        <v>4.5480665161870684E-5</v>
      </c>
      <c r="H25" s="1">
        <v>4.4882440417789115E-4</v>
      </c>
      <c r="I25" s="5">
        <v>2.4253271242878896E-5</v>
      </c>
      <c r="K25" s="3" t="s">
        <v>35</v>
      </c>
      <c r="L25" s="1">
        <f t="shared" si="0"/>
        <v>1.0088181965454812</v>
      </c>
      <c r="M25" s="1"/>
      <c r="N25" s="1">
        <f t="shared" si="1"/>
        <v>8.4153775185468405E-2</v>
      </c>
      <c r="O25" s="1"/>
      <c r="P25" s="1">
        <f t="shared" si="2"/>
        <v>0.19588523172141389</v>
      </c>
      <c r="Q25" s="1"/>
      <c r="R25" s="1">
        <f t="shared" si="3"/>
        <v>6.6841285190253438E-2</v>
      </c>
      <c r="T25" s="1">
        <f t="shared" si="4"/>
        <v>6.6841285190253438E-2</v>
      </c>
    </row>
    <row r="26" spans="1:20" x14ac:dyDescent="0.35">
      <c r="A26" s="3" t="s">
        <v>36</v>
      </c>
      <c r="B26" s="5">
        <v>5.0000000000000012E-4</v>
      </c>
      <c r="C26" s="5">
        <v>5.0000000000000043E-5</v>
      </c>
      <c r="D26" s="5">
        <v>5.0000000000000012E-4</v>
      </c>
      <c r="E26" s="5">
        <v>5.0000000000000043E-5</v>
      </c>
      <c r="F26" s="5">
        <v>5.0000000000000012E-4</v>
      </c>
      <c r="G26" s="5">
        <v>5.0000000000000043E-5</v>
      </c>
      <c r="H26" s="5">
        <v>5.0000000000000012E-4</v>
      </c>
      <c r="I26" s="5">
        <v>5.0000000000000043E-5</v>
      </c>
      <c r="K26" s="3" t="s">
        <v>36</v>
      </c>
      <c r="L26" s="1">
        <f t="shared" si="0"/>
        <v>0.99999999999999978</v>
      </c>
      <c r="M26" s="1"/>
      <c r="N26" s="1">
        <f t="shared" si="1"/>
        <v>7.9999999999999988E-2</v>
      </c>
      <c r="O26" s="1"/>
      <c r="P26" s="1">
        <f t="shared" si="2"/>
        <v>0.17999999999999997</v>
      </c>
      <c r="Q26" s="1"/>
      <c r="R26" s="1">
        <f t="shared" si="3"/>
        <v>5.9999999999999984E-2</v>
      </c>
      <c r="T26" s="1">
        <f t="shared" si="4"/>
        <v>5.9999999999999984E-2</v>
      </c>
    </row>
    <row r="27" spans="1:20" x14ac:dyDescent="0.35">
      <c r="A27" s="3" t="s">
        <v>37</v>
      </c>
      <c r="B27" s="5">
        <v>5.0000000000000012E-4</v>
      </c>
      <c r="C27" s="5">
        <v>5.0000000000000043E-5</v>
      </c>
      <c r="D27" s="5">
        <v>5.0000000000000012E-4</v>
      </c>
      <c r="E27" s="5">
        <v>5.0000000000000043E-5</v>
      </c>
      <c r="F27" s="5">
        <v>5.0000000000000012E-4</v>
      </c>
      <c r="G27" s="5">
        <v>5.0000000000000043E-5</v>
      </c>
      <c r="H27" s="5">
        <v>5.0000000000000012E-4</v>
      </c>
      <c r="I27" s="5">
        <v>5.0000000000000043E-5</v>
      </c>
      <c r="K27" s="3" t="s">
        <v>37</v>
      </c>
      <c r="L27" s="1">
        <f t="shared" si="0"/>
        <v>0.99999999999999978</v>
      </c>
      <c r="M27" s="1"/>
      <c r="N27" s="1">
        <f t="shared" si="1"/>
        <v>7.9999999999999988E-2</v>
      </c>
      <c r="O27" s="1"/>
      <c r="P27" s="1">
        <f t="shared" si="2"/>
        <v>0.17999999999999997</v>
      </c>
      <c r="Q27" s="1"/>
      <c r="R27" s="1">
        <f t="shared" si="3"/>
        <v>5.9999999999999984E-2</v>
      </c>
      <c r="T27" s="1">
        <f t="shared" si="4"/>
        <v>5.9999999999999984E-2</v>
      </c>
    </row>
    <row r="28" spans="1:20" x14ac:dyDescent="0.35">
      <c r="A28" s="3" t="s">
        <v>38</v>
      </c>
      <c r="B28" s="5">
        <v>5.0000000000000012E-4</v>
      </c>
      <c r="C28" s="5">
        <v>5.0000000000000043E-5</v>
      </c>
      <c r="D28" s="5">
        <v>5.0000000000000012E-4</v>
      </c>
      <c r="E28" s="5">
        <v>5.0000000000000043E-5</v>
      </c>
      <c r="F28" s="5">
        <v>5.0000000000000012E-4</v>
      </c>
      <c r="G28" s="5">
        <v>5.0000000000000043E-5</v>
      </c>
      <c r="H28" s="5">
        <v>5.0000000000000012E-4</v>
      </c>
      <c r="I28" s="5">
        <v>5.0000000000000043E-5</v>
      </c>
      <c r="K28" s="3" t="s">
        <v>38</v>
      </c>
      <c r="L28" s="1">
        <f t="shared" si="0"/>
        <v>0.99999999999999978</v>
      </c>
      <c r="M28" s="1"/>
      <c r="N28" s="1">
        <f t="shared" si="1"/>
        <v>7.9999999999999988E-2</v>
      </c>
      <c r="O28" s="1"/>
      <c r="P28" s="1">
        <f t="shared" si="2"/>
        <v>0.17999999999999997</v>
      </c>
      <c r="Q28" s="1"/>
      <c r="R28" s="1">
        <f t="shared" si="3"/>
        <v>5.9999999999999984E-2</v>
      </c>
      <c r="T28" s="1">
        <f t="shared" si="4"/>
        <v>5.9999999999999984E-2</v>
      </c>
    </row>
    <row r="29" spans="1:20" x14ac:dyDescent="0.35">
      <c r="A29" s="3" t="s">
        <v>28</v>
      </c>
      <c r="B29" s="5">
        <v>5.0000000000000012E-4</v>
      </c>
      <c r="C29" s="5">
        <v>4.9959810364752895E-5</v>
      </c>
      <c r="D29" s="5">
        <v>4.7706732717378721E-4</v>
      </c>
      <c r="E29" s="5">
        <v>4.3972541537075035E-5</v>
      </c>
      <c r="F29" s="5">
        <v>4.2162645838521675E-4</v>
      </c>
      <c r="G29" s="5">
        <v>4.12259224401051E-5</v>
      </c>
      <c r="H29" s="5">
        <v>4.1023928592577352E-4</v>
      </c>
      <c r="I29" s="5">
        <v>2.4253271242878896E-5</v>
      </c>
      <c r="K29" s="3" t="s">
        <v>28</v>
      </c>
      <c r="L29" s="1">
        <f t="shared" si="0"/>
        <v>0.99999999999999978</v>
      </c>
      <c r="M29" s="1"/>
      <c r="N29" s="1">
        <f t="shared" si="1"/>
        <v>8.3845607782376402E-2</v>
      </c>
      <c r="O29" s="1"/>
      <c r="P29" s="1">
        <f t="shared" si="2"/>
        <v>0.21345908969918578</v>
      </c>
      <c r="Q29" s="1"/>
      <c r="R29" s="1">
        <f t="shared" si="3"/>
        <v>7.3128052405561278E-2</v>
      </c>
      <c r="T29" s="1">
        <f t="shared" si="4"/>
        <v>7.3128052405561278E-2</v>
      </c>
    </row>
    <row r="30" spans="1:20" x14ac:dyDescent="0.35">
      <c r="A30" s="3" t="s">
        <v>29</v>
      </c>
      <c r="B30" s="5">
        <v>4.9060320872494341E-4</v>
      </c>
      <c r="C30" s="5">
        <v>4.8097763018801852E-5</v>
      </c>
      <c r="D30" s="1">
        <v>4.6884865832444504E-4</v>
      </c>
      <c r="E30" s="5">
        <v>4.5298701645747253E-5</v>
      </c>
      <c r="F30" s="1">
        <v>4.4563301327478353E-4</v>
      </c>
      <c r="G30" s="5">
        <v>4.4000138615437141E-5</v>
      </c>
      <c r="H30" s="1">
        <v>4.3457966151725876E-4</v>
      </c>
      <c r="I30" s="5">
        <v>2.4253271242878896E-5</v>
      </c>
      <c r="K30" s="3" t="s">
        <v>29</v>
      </c>
      <c r="L30" s="1">
        <f t="shared" si="0"/>
        <v>1.0191535463036991</v>
      </c>
      <c r="M30" s="1"/>
      <c r="N30" s="1">
        <f t="shared" si="1"/>
        <v>8.5315376912777366E-2</v>
      </c>
      <c r="O30" s="1"/>
      <c r="P30" s="1">
        <f t="shared" si="2"/>
        <v>0.20195990269801836</v>
      </c>
      <c r="Q30" s="1"/>
      <c r="R30" s="1">
        <f t="shared" si="3"/>
        <v>6.9032222758102058E-2</v>
      </c>
      <c r="T30" s="1">
        <f t="shared" si="4"/>
        <v>6.9032222758102058E-2</v>
      </c>
    </row>
    <row r="31" spans="1:20" x14ac:dyDescent="0.35">
      <c r="A31" s="3" t="s">
        <v>30</v>
      </c>
      <c r="B31" s="5">
        <v>4.9523753716469027E-4</v>
      </c>
      <c r="C31" s="5">
        <v>4.8315023928855432E-5</v>
      </c>
      <c r="D31" s="1">
        <v>4.7086433675562825E-4</v>
      </c>
      <c r="E31" s="5">
        <v>4.6424248783176177E-5</v>
      </c>
      <c r="F31" s="1">
        <v>4.6071565360816075E-4</v>
      </c>
      <c r="G31" s="5">
        <v>4.5480665161870684E-5</v>
      </c>
      <c r="H31" s="1">
        <v>4.5000202509596591E-4</v>
      </c>
      <c r="I31" s="5">
        <v>2.4253271242878896E-5</v>
      </c>
      <c r="K31" s="3" t="s">
        <v>30</v>
      </c>
      <c r="L31" s="1">
        <f t="shared" si="0"/>
        <v>1.0096165223310325</v>
      </c>
      <c r="M31" s="1"/>
      <c r="N31" s="1">
        <f t="shared" si="1"/>
        <v>8.4950158416349592E-2</v>
      </c>
      <c r="O31" s="1"/>
      <c r="P31" s="1">
        <f t="shared" si="2"/>
        <v>0.19534825720626614</v>
      </c>
      <c r="Q31" s="1"/>
      <c r="R31" s="1">
        <f t="shared" si="3"/>
        <v>6.6666366653799616E-2</v>
      </c>
      <c r="T31" s="1">
        <f t="shared" si="4"/>
        <v>6.6666366653799616E-2</v>
      </c>
    </row>
    <row r="32" spans="1:20" x14ac:dyDescent="0.35">
      <c r="K32" t="s">
        <v>59</v>
      </c>
      <c r="L32" s="1">
        <f>MAX(L2:L31)</f>
        <v>1.0199447430547495</v>
      </c>
      <c r="N32" s="1">
        <f>MAX(N2:N31)</f>
        <v>8.5981143007498442E-2</v>
      </c>
      <c r="P32" s="1">
        <f>MAX(P2:P31)</f>
        <v>0.21345908969918578</v>
      </c>
      <c r="R32" s="1">
        <f>MAX(R2:R31)</f>
        <v>7.3128052405561278E-2</v>
      </c>
      <c r="T32" s="1">
        <f t="shared" si="4"/>
        <v>7.3128052405561278E-2</v>
      </c>
    </row>
    <row r="33" spans="1:20" x14ac:dyDescent="0.35">
      <c r="A33" s="3"/>
    </row>
    <row r="34" spans="1:20" x14ac:dyDescent="0.35">
      <c r="A34" s="6" t="s">
        <v>48</v>
      </c>
      <c r="B34" s="7">
        <f>MIN(B$2:B$31)</f>
        <v>4.902226354954217E-4</v>
      </c>
      <c r="C34" s="1">
        <f t="shared" ref="C34:I34" si="5">MIN(C$2:C$31)</f>
        <v>4.7741898312494895E-5</v>
      </c>
      <c r="D34" s="7">
        <f t="shared" si="5"/>
        <v>4.6521828625273792E-4</v>
      </c>
      <c r="E34" s="1">
        <f t="shared" si="5"/>
        <v>4.3972541537075035E-5</v>
      </c>
      <c r="F34" s="7">
        <f t="shared" si="5"/>
        <v>4.2162645838521675E-4</v>
      </c>
      <c r="G34" s="1">
        <f t="shared" si="5"/>
        <v>4.12259224401051E-5</v>
      </c>
      <c r="H34" s="7">
        <f t="shared" si="5"/>
        <v>4.1023928592577352E-4</v>
      </c>
      <c r="I34" s="1">
        <f t="shared" si="5"/>
        <v>2.4253271242878896E-5</v>
      </c>
      <c r="K34" s="4" t="s">
        <v>58</v>
      </c>
    </row>
    <row r="35" spans="1:20" x14ac:dyDescent="0.35">
      <c r="A35" s="6" t="s">
        <v>49</v>
      </c>
      <c r="B35" s="7">
        <f t="shared" ref="B35:I35" si="6">MAX(B$2:B$31)</f>
        <v>5.0000000000000012E-4</v>
      </c>
      <c r="C35" s="1">
        <f t="shared" si="6"/>
        <v>5.0000000000000043E-5</v>
      </c>
      <c r="D35" s="7">
        <f t="shared" si="6"/>
        <v>5.0000000000000012E-4</v>
      </c>
      <c r="E35" s="1">
        <f t="shared" si="6"/>
        <v>5.0000000000000043E-5</v>
      </c>
      <c r="F35" s="7">
        <f t="shared" si="6"/>
        <v>5.0000000000000012E-4</v>
      </c>
      <c r="G35" s="1">
        <f t="shared" si="6"/>
        <v>5.0000000000000043E-5</v>
      </c>
      <c r="H35" s="7">
        <f t="shared" si="6"/>
        <v>5.0000000000000012E-4</v>
      </c>
      <c r="I35" s="1">
        <f t="shared" si="6"/>
        <v>5.0000000000000043E-5</v>
      </c>
      <c r="K35" t="s">
        <v>9</v>
      </c>
      <c r="L35" s="1">
        <f>$B$38/B2</f>
        <v>142.79226402766494</v>
      </c>
      <c r="M35" s="1"/>
      <c r="N35" s="1">
        <f>$D$38/D2</f>
        <v>1.7026590310016356</v>
      </c>
      <c r="O35" s="1"/>
      <c r="P35" s="1">
        <f>$F$38/F2</f>
        <v>0.66403130127059284</v>
      </c>
      <c r="Q35" s="1"/>
      <c r="R35" s="1">
        <f>$H$38/H2</f>
        <v>0.68267157149198687</v>
      </c>
      <c r="T35" s="1">
        <f>MAX(L35:R35)</f>
        <v>142.79226402766494</v>
      </c>
    </row>
    <row r="36" spans="1:20" x14ac:dyDescent="0.35">
      <c r="K36" t="s">
        <v>10</v>
      </c>
      <c r="L36" s="1">
        <f t="shared" ref="L36:L64" si="7">$B$38/B3</f>
        <v>141.4580014475016</v>
      </c>
      <c r="M36" s="1"/>
      <c r="N36" s="1">
        <f t="shared" ref="N36:N64" si="8">$D$38/D3</f>
        <v>1.6756769803404052</v>
      </c>
      <c r="O36" s="1"/>
      <c r="P36" s="1">
        <f t="shared" ref="P36:P64" si="9">$F$38/F3</f>
        <v>0.65740489374529487</v>
      </c>
      <c r="Q36" s="1"/>
      <c r="R36" s="1">
        <f t="shared" ref="R36:R64" si="10">$H$38/H3</f>
        <v>0.6753642236057692</v>
      </c>
      <c r="T36" s="1">
        <f t="shared" ref="T36:T64" si="11">MAX(L36:R36)</f>
        <v>141.4580014475016</v>
      </c>
    </row>
    <row r="37" spans="1:20" x14ac:dyDescent="0.35">
      <c r="A37" t="s">
        <v>50</v>
      </c>
      <c r="B37" s="1">
        <v>5.0000000000000001E-4</v>
      </c>
      <c r="D37" s="1">
        <v>4.0000000000000003E-5</v>
      </c>
      <c r="F37" s="1">
        <v>9.0000000000000006E-5</v>
      </c>
      <c r="H37" s="1">
        <v>3.0000000000000001E-5</v>
      </c>
      <c r="K37" t="s">
        <v>11</v>
      </c>
      <c r="L37" s="1">
        <f t="shared" si="7"/>
        <v>141.12270453131325</v>
      </c>
      <c r="M37" s="1"/>
      <c r="N37" s="1">
        <f t="shared" si="8"/>
        <v>1.6818445014795333</v>
      </c>
      <c r="O37" s="1"/>
      <c r="P37" s="1">
        <f t="shared" si="9"/>
        <v>0.66271123612258276</v>
      </c>
      <c r="Q37" s="1"/>
      <c r="R37" s="1">
        <f t="shared" si="10"/>
        <v>0.69243183863996405</v>
      </c>
      <c r="T37" s="1">
        <f t="shared" si="11"/>
        <v>141.12270453131325</v>
      </c>
    </row>
    <row r="38" spans="1:20" x14ac:dyDescent="0.35">
      <c r="A38" t="s">
        <v>51</v>
      </c>
      <c r="B38" s="1">
        <v>7.0000000000000007E-2</v>
      </c>
      <c r="D38" s="1">
        <v>8.0000000000000004E-4</v>
      </c>
      <c r="F38" s="1">
        <v>2.9999999999999997E-4</v>
      </c>
      <c r="H38" s="1">
        <v>2.9999999999999997E-4</v>
      </c>
      <c r="K38" t="s">
        <v>12</v>
      </c>
      <c r="L38" s="1">
        <f t="shared" si="7"/>
        <v>141.79260353904814</v>
      </c>
      <c r="M38" s="1"/>
      <c r="N38" s="1">
        <f t="shared" si="8"/>
        <v>1.6855350135479676</v>
      </c>
      <c r="O38" s="1"/>
      <c r="P38" s="1">
        <f t="shared" si="9"/>
        <v>0.66094710389763733</v>
      </c>
      <c r="Q38" s="1"/>
      <c r="R38" s="1">
        <f t="shared" si="10"/>
        <v>0.69032222758102058</v>
      </c>
      <c r="T38" s="1">
        <f t="shared" si="11"/>
        <v>141.79260353904814</v>
      </c>
    </row>
    <row r="39" spans="1:20" x14ac:dyDescent="0.35">
      <c r="K39" t="s">
        <v>13</v>
      </c>
      <c r="L39" s="1">
        <f t="shared" si="7"/>
        <v>141.34631312634454</v>
      </c>
      <c r="M39" s="1"/>
      <c r="N39" s="1">
        <f t="shared" si="8"/>
        <v>1.694117200817447</v>
      </c>
      <c r="O39" s="1"/>
      <c r="P39" s="1">
        <f t="shared" si="9"/>
        <v>0.66534877525912328</v>
      </c>
      <c r="Q39" s="1"/>
      <c r="R39" s="1">
        <f t="shared" si="10"/>
        <v>0.69453474706239271</v>
      </c>
      <c r="T39" s="1">
        <f t="shared" si="11"/>
        <v>141.34631312634454</v>
      </c>
    </row>
    <row r="40" spans="1:20" x14ac:dyDescent="0.35">
      <c r="A40" t="s">
        <v>52</v>
      </c>
      <c r="B40" s="1">
        <f>AVERAGE(B$2:B$31)</f>
        <v>4.9538703442758819E-4</v>
      </c>
      <c r="D40" s="1">
        <f>AVERAGE(D$2:D$31)</f>
        <v>4.7708185331526276E-4</v>
      </c>
      <c r="F40" s="1">
        <f>AVERAGE(F$2:F$31)</f>
        <v>4.5739201418872153E-4</v>
      </c>
      <c r="H40" s="1">
        <f>AVERAGE(H$2:H$31)</f>
        <v>4.4363999393539228E-4</v>
      </c>
      <c r="K40" t="s">
        <v>14</v>
      </c>
      <c r="L40" s="1">
        <f t="shared" si="7"/>
        <v>142.12651312638744</v>
      </c>
      <c r="M40" s="1"/>
      <c r="N40" s="1">
        <f t="shared" si="8"/>
        <v>1.6707278959005953</v>
      </c>
      <c r="O40" s="1"/>
      <c r="P40" s="1">
        <f t="shared" si="9"/>
        <v>0.66050534635230207</v>
      </c>
      <c r="Q40" s="1"/>
      <c r="R40" s="1">
        <f t="shared" si="10"/>
        <v>0.67276592304901262</v>
      </c>
      <c r="T40" s="1">
        <f t="shared" si="11"/>
        <v>142.12651312638744</v>
      </c>
    </row>
    <row r="41" spans="1:20" x14ac:dyDescent="0.35">
      <c r="K41" t="s">
        <v>15</v>
      </c>
      <c r="L41" s="1">
        <f t="shared" si="7"/>
        <v>141.4580014475016</v>
      </c>
      <c r="M41" s="1"/>
      <c r="N41" s="1">
        <f t="shared" si="8"/>
        <v>1.7196228601499688</v>
      </c>
      <c r="O41" s="1"/>
      <c r="P41" s="1">
        <f t="shared" si="9"/>
        <v>0.67406633694755325</v>
      </c>
      <c r="Q41" s="1"/>
      <c r="R41" s="1">
        <f t="shared" si="10"/>
        <v>0.68947649836988023</v>
      </c>
      <c r="T41" s="1">
        <f t="shared" si="11"/>
        <v>141.4580014475016</v>
      </c>
    </row>
    <row r="42" spans="1:20" x14ac:dyDescent="0.35">
      <c r="K42" t="s">
        <v>16</v>
      </c>
      <c r="L42" s="1">
        <f t="shared" si="7"/>
        <v>139.99999999999997</v>
      </c>
      <c r="M42" s="1"/>
      <c r="N42" s="1">
        <f t="shared" si="8"/>
        <v>1.6769121556475279</v>
      </c>
      <c r="O42" s="1"/>
      <c r="P42" s="1">
        <f t="shared" si="9"/>
        <v>0.71153029899728581</v>
      </c>
      <c r="Q42" s="1"/>
      <c r="R42" s="1">
        <f t="shared" si="10"/>
        <v>0.73128052405561261</v>
      </c>
      <c r="T42" s="1">
        <f t="shared" si="11"/>
        <v>139.99999999999997</v>
      </c>
    </row>
    <row r="43" spans="1:20" x14ac:dyDescent="0.35">
      <c r="K43" t="s">
        <v>17</v>
      </c>
      <c r="L43" s="1">
        <f t="shared" si="7"/>
        <v>142.12651312638744</v>
      </c>
      <c r="M43" s="1"/>
      <c r="N43" s="1">
        <f t="shared" si="8"/>
        <v>1.711160814814449</v>
      </c>
      <c r="O43" s="1"/>
      <c r="P43" s="1">
        <f t="shared" si="9"/>
        <v>0.65651642101139773</v>
      </c>
      <c r="Q43" s="1"/>
      <c r="R43" s="1">
        <f t="shared" si="10"/>
        <v>0.68480561165269305</v>
      </c>
      <c r="T43" s="1">
        <f t="shared" si="11"/>
        <v>142.12651312638744</v>
      </c>
    </row>
    <row r="44" spans="1:20" x14ac:dyDescent="0.35">
      <c r="K44" t="s">
        <v>18</v>
      </c>
      <c r="L44" s="1">
        <f t="shared" si="7"/>
        <v>141.90398356539532</v>
      </c>
      <c r="M44" s="1"/>
      <c r="N44" s="1">
        <f t="shared" si="8"/>
        <v>1.6879912033528195</v>
      </c>
      <c r="O44" s="1"/>
      <c r="P44" s="1">
        <f t="shared" si="9"/>
        <v>0.65873540871203184</v>
      </c>
      <c r="Q44" s="1"/>
      <c r="R44" s="1">
        <f t="shared" si="10"/>
        <v>0.6936943857178155</v>
      </c>
      <c r="T44" s="1">
        <f t="shared" si="11"/>
        <v>141.90398356539532</v>
      </c>
    </row>
    <row r="45" spans="1:20" x14ac:dyDescent="0.35">
      <c r="K45" t="s">
        <v>19</v>
      </c>
      <c r="L45" s="1">
        <f t="shared" si="7"/>
        <v>141.34631312634454</v>
      </c>
      <c r="M45" s="1"/>
      <c r="N45" s="1">
        <f t="shared" si="8"/>
        <v>1.694117200817447</v>
      </c>
      <c r="O45" s="1"/>
      <c r="P45" s="1">
        <f t="shared" si="9"/>
        <v>0.66534877525912328</v>
      </c>
      <c r="Q45" s="1"/>
      <c r="R45" s="1">
        <f t="shared" si="10"/>
        <v>0.69453474706239271</v>
      </c>
      <c r="T45" s="1">
        <f t="shared" si="11"/>
        <v>141.34631312634454</v>
      </c>
    </row>
    <row r="46" spans="1:20" x14ac:dyDescent="0.35">
      <c r="K46" t="s">
        <v>32</v>
      </c>
      <c r="L46" s="1">
        <f t="shared" si="7"/>
        <v>141.4580014475016</v>
      </c>
      <c r="M46" s="1"/>
      <c r="N46" s="1">
        <f t="shared" si="8"/>
        <v>1.6806126664814365</v>
      </c>
      <c r="O46" s="1"/>
      <c r="P46" s="1">
        <f t="shared" si="9"/>
        <v>0.64711613162856063</v>
      </c>
      <c r="Q46" s="1"/>
      <c r="R46" s="1">
        <f t="shared" si="10"/>
        <v>0.66972174952874231</v>
      </c>
      <c r="T46" s="1">
        <f t="shared" si="11"/>
        <v>141.4580014475016</v>
      </c>
    </row>
    <row r="47" spans="1:20" x14ac:dyDescent="0.35">
      <c r="K47" t="s">
        <v>31</v>
      </c>
      <c r="L47" s="1">
        <f t="shared" si="7"/>
        <v>141.4580014475016</v>
      </c>
      <c r="M47" s="1"/>
      <c r="N47" s="1">
        <f t="shared" si="8"/>
        <v>1.6744409676410927</v>
      </c>
      <c r="O47" s="1"/>
      <c r="P47" s="1">
        <f t="shared" si="9"/>
        <v>0.65873540871203184</v>
      </c>
      <c r="Q47" s="1"/>
      <c r="R47" s="1">
        <f t="shared" si="10"/>
        <v>0.67579629229976013</v>
      </c>
      <c r="T47" s="1">
        <f t="shared" si="11"/>
        <v>141.4580014475016</v>
      </c>
    </row>
    <row r="48" spans="1:20" x14ac:dyDescent="0.35">
      <c r="K48" t="s">
        <v>20</v>
      </c>
      <c r="L48" s="1">
        <f t="shared" si="7"/>
        <v>141.34631312634454</v>
      </c>
      <c r="M48" s="1"/>
      <c r="N48" s="1">
        <f t="shared" si="8"/>
        <v>1.6818445014795333</v>
      </c>
      <c r="O48" s="1"/>
      <c r="P48" s="1">
        <f t="shared" si="9"/>
        <v>0.66972174952874231</v>
      </c>
      <c r="Q48" s="1"/>
      <c r="R48" s="1">
        <f t="shared" si="10"/>
        <v>0.69285295538859626</v>
      </c>
      <c r="T48" s="1">
        <f t="shared" si="11"/>
        <v>141.34631312634454</v>
      </c>
    </row>
    <row r="49" spans="11:20" x14ac:dyDescent="0.35">
      <c r="K49" t="s">
        <v>21</v>
      </c>
      <c r="L49" s="1">
        <f t="shared" si="7"/>
        <v>140.89878609042174</v>
      </c>
      <c r="M49" s="1"/>
      <c r="N49" s="1">
        <f t="shared" si="8"/>
        <v>1.684305674092166</v>
      </c>
      <c r="O49" s="1"/>
      <c r="P49" s="1">
        <f t="shared" si="9"/>
        <v>0.66534877525912328</v>
      </c>
      <c r="Q49" s="1"/>
      <c r="R49" s="1">
        <f t="shared" si="10"/>
        <v>0.69746762640256976</v>
      </c>
      <c r="T49" s="1">
        <f t="shared" si="11"/>
        <v>140.89878609042174</v>
      </c>
    </row>
    <row r="50" spans="11:20" x14ac:dyDescent="0.35">
      <c r="K50" t="s">
        <v>22</v>
      </c>
      <c r="L50" s="1">
        <f t="shared" si="7"/>
        <v>141.56961256599081</v>
      </c>
      <c r="M50" s="1"/>
      <c r="N50" s="1">
        <f t="shared" si="8"/>
        <v>1.6744409676410927</v>
      </c>
      <c r="O50" s="1"/>
      <c r="P50" s="1">
        <f t="shared" si="9"/>
        <v>0.65696080386724554</v>
      </c>
      <c r="Q50" s="1"/>
      <c r="R50" s="1">
        <f t="shared" si="10"/>
        <v>0.67406633694755325</v>
      </c>
      <c r="T50" s="1">
        <f t="shared" si="11"/>
        <v>141.56961256599081</v>
      </c>
    </row>
    <row r="51" spans="11:20" x14ac:dyDescent="0.35">
      <c r="K51" t="s">
        <v>23</v>
      </c>
      <c r="L51" s="1">
        <f t="shared" si="7"/>
        <v>141.34631312634454</v>
      </c>
      <c r="M51" s="1"/>
      <c r="N51" s="1">
        <f t="shared" si="8"/>
        <v>1.6756769803404052</v>
      </c>
      <c r="O51" s="1"/>
      <c r="P51" s="1">
        <f t="shared" si="9"/>
        <v>0.64666522139514693</v>
      </c>
      <c r="Q51" s="1"/>
      <c r="R51" s="1">
        <f t="shared" si="10"/>
        <v>0.64846706286834399</v>
      </c>
      <c r="T51" s="1">
        <f t="shared" si="11"/>
        <v>141.34631312634454</v>
      </c>
    </row>
    <row r="52" spans="11:20" x14ac:dyDescent="0.35">
      <c r="K52" t="s">
        <v>33</v>
      </c>
      <c r="L52" s="1">
        <f t="shared" si="7"/>
        <v>142.23766283218151</v>
      </c>
      <c r="M52" s="1"/>
      <c r="N52" s="1">
        <f t="shared" si="8"/>
        <v>1.6744409676410927</v>
      </c>
      <c r="O52" s="1"/>
      <c r="P52" s="1">
        <f t="shared" si="9"/>
        <v>0.64485857255623813</v>
      </c>
      <c r="Q52" s="1"/>
      <c r="R52" s="1">
        <f t="shared" si="10"/>
        <v>0.67665959121579178</v>
      </c>
      <c r="T52" s="1">
        <f t="shared" si="11"/>
        <v>142.23766283218151</v>
      </c>
    </row>
    <row r="53" spans="11:20" x14ac:dyDescent="0.35">
      <c r="K53" t="s">
        <v>24</v>
      </c>
      <c r="L53" s="1">
        <f t="shared" si="7"/>
        <v>141.4580014475016</v>
      </c>
      <c r="M53" s="1"/>
      <c r="N53" s="1">
        <f t="shared" si="8"/>
        <v>1.6904440804605652</v>
      </c>
      <c r="O53" s="1"/>
      <c r="P53" s="1">
        <f t="shared" si="9"/>
        <v>0.65784869096569654</v>
      </c>
      <c r="Q53" s="1"/>
      <c r="R53" s="1">
        <f t="shared" si="10"/>
        <v>0.68437935145952566</v>
      </c>
      <c r="T53" s="1">
        <f t="shared" si="11"/>
        <v>141.4580014475016</v>
      </c>
    </row>
    <row r="54" spans="11:20" x14ac:dyDescent="0.35">
      <c r="K54" t="s">
        <v>25</v>
      </c>
      <c r="L54" s="1">
        <f t="shared" si="7"/>
        <v>141.12270453131325</v>
      </c>
      <c r="M54" s="1"/>
      <c r="N54" s="1">
        <f t="shared" si="8"/>
        <v>1.6818445014795333</v>
      </c>
      <c r="O54" s="1"/>
      <c r="P54" s="1">
        <f t="shared" si="9"/>
        <v>0.66271123612258276</v>
      </c>
      <c r="Q54" s="1"/>
      <c r="R54" s="1">
        <f t="shared" si="10"/>
        <v>0.69243183863996405</v>
      </c>
      <c r="T54" s="1">
        <f t="shared" si="11"/>
        <v>141.12270453131325</v>
      </c>
    </row>
    <row r="55" spans="11:20" x14ac:dyDescent="0.35">
      <c r="K55" t="s">
        <v>26</v>
      </c>
      <c r="L55" s="1">
        <f t="shared" si="7"/>
        <v>141.12270453131325</v>
      </c>
      <c r="M55" s="1"/>
      <c r="N55" s="1">
        <f t="shared" si="8"/>
        <v>1.6818445014795333</v>
      </c>
      <c r="O55" s="1"/>
      <c r="P55" s="1">
        <f t="shared" si="9"/>
        <v>0.66271123612258276</v>
      </c>
      <c r="Q55" s="1"/>
      <c r="R55" s="1">
        <f t="shared" si="10"/>
        <v>0.69243183863996405</v>
      </c>
      <c r="T55" s="1">
        <f t="shared" si="11"/>
        <v>141.12270453131325</v>
      </c>
    </row>
    <row r="56" spans="11:20" x14ac:dyDescent="0.35">
      <c r="K56" t="s">
        <v>27</v>
      </c>
      <c r="L56" s="1">
        <f t="shared" si="7"/>
        <v>141.12270453131325</v>
      </c>
      <c r="M56" s="1"/>
      <c r="N56" s="1">
        <f t="shared" si="8"/>
        <v>1.6818445014795333</v>
      </c>
      <c r="O56" s="1"/>
      <c r="P56" s="1">
        <f t="shared" si="9"/>
        <v>0.66271123612258276</v>
      </c>
      <c r="Q56" s="1"/>
      <c r="R56" s="1">
        <f t="shared" si="10"/>
        <v>0.69243183863996405</v>
      </c>
      <c r="T56" s="1">
        <f t="shared" si="11"/>
        <v>141.12270453131325</v>
      </c>
    </row>
    <row r="57" spans="11:20" x14ac:dyDescent="0.35">
      <c r="K57" s="3" t="s">
        <v>34</v>
      </c>
      <c r="L57" s="1">
        <f t="shared" si="7"/>
        <v>141.34631312634454</v>
      </c>
      <c r="M57" s="1"/>
      <c r="N57" s="1">
        <f t="shared" si="8"/>
        <v>1.6732041166212439</v>
      </c>
      <c r="O57" s="1"/>
      <c r="P57" s="1">
        <f t="shared" si="9"/>
        <v>0.64259346885200064</v>
      </c>
      <c r="Q57" s="1"/>
      <c r="R57" s="1">
        <f t="shared" si="10"/>
        <v>0.6753642236057692</v>
      </c>
      <c r="T57" s="1">
        <f t="shared" si="11"/>
        <v>141.34631312634454</v>
      </c>
    </row>
    <row r="58" spans="11:20" x14ac:dyDescent="0.35">
      <c r="K58" s="3" t="s">
        <v>35</v>
      </c>
      <c r="L58" s="1">
        <f t="shared" si="7"/>
        <v>141.2345475163674</v>
      </c>
      <c r="M58" s="1"/>
      <c r="N58" s="1">
        <f t="shared" si="8"/>
        <v>1.6830755037093681</v>
      </c>
      <c r="O58" s="1"/>
      <c r="P58" s="1">
        <f t="shared" si="9"/>
        <v>0.65295077240471289</v>
      </c>
      <c r="Q58" s="1"/>
      <c r="R58" s="1">
        <f t="shared" si="10"/>
        <v>0.6684128519025343</v>
      </c>
      <c r="T58" s="1">
        <f t="shared" si="11"/>
        <v>141.2345475163674</v>
      </c>
    </row>
    <row r="59" spans="11:20" x14ac:dyDescent="0.35">
      <c r="K59" s="3" t="s">
        <v>36</v>
      </c>
      <c r="L59" s="1">
        <f t="shared" si="7"/>
        <v>139.99999999999997</v>
      </c>
      <c r="M59" s="1"/>
      <c r="N59" s="1">
        <f t="shared" si="8"/>
        <v>1.5999999999999996</v>
      </c>
      <c r="O59" s="1"/>
      <c r="P59" s="1">
        <f t="shared" si="9"/>
        <v>0.59999999999999976</v>
      </c>
      <c r="Q59" s="1"/>
      <c r="R59" s="1">
        <f t="shared" si="10"/>
        <v>0.59999999999999976</v>
      </c>
      <c r="T59" s="1">
        <f t="shared" si="11"/>
        <v>139.99999999999997</v>
      </c>
    </row>
    <row r="60" spans="11:20" x14ac:dyDescent="0.35">
      <c r="K60" s="3" t="s">
        <v>37</v>
      </c>
      <c r="L60" s="1">
        <f t="shared" si="7"/>
        <v>139.99999999999997</v>
      </c>
      <c r="M60" s="1"/>
      <c r="N60" s="1">
        <f t="shared" si="8"/>
        <v>1.5999999999999996</v>
      </c>
      <c r="O60" s="1"/>
      <c r="P60" s="1">
        <f t="shared" si="9"/>
        <v>0.59999999999999976</v>
      </c>
      <c r="Q60" s="1"/>
      <c r="R60" s="1">
        <f t="shared" si="10"/>
        <v>0.59999999999999976</v>
      </c>
      <c r="T60" s="1">
        <f t="shared" si="11"/>
        <v>139.99999999999997</v>
      </c>
    </row>
    <row r="61" spans="11:20" x14ac:dyDescent="0.35">
      <c r="K61" s="3" t="s">
        <v>38</v>
      </c>
      <c r="L61" s="1">
        <f t="shared" si="7"/>
        <v>139.99999999999997</v>
      </c>
      <c r="M61" s="1"/>
      <c r="N61" s="1">
        <f t="shared" si="8"/>
        <v>1.5999999999999996</v>
      </c>
      <c r="O61" s="1"/>
      <c r="P61" s="1">
        <f t="shared" si="9"/>
        <v>0.59999999999999976</v>
      </c>
      <c r="Q61" s="1"/>
      <c r="R61" s="1">
        <f t="shared" si="10"/>
        <v>0.59999999999999976</v>
      </c>
      <c r="T61" s="1">
        <f t="shared" si="11"/>
        <v>139.99999999999997</v>
      </c>
    </row>
    <row r="62" spans="11:20" x14ac:dyDescent="0.35">
      <c r="K62" s="3" t="s">
        <v>28</v>
      </c>
      <c r="L62" s="1">
        <f t="shared" si="7"/>
        <v>139.99999999999997</v>
      </c>
      <c r="M62" s="1"/>
      <c r="N62" s="1">
        <f t="shared" si="8"/>
        <v>1.6769121556475279</v>
      </c>
      <c r="O62" s="1"/>
      <c r="P62" s="1">
        <f t="shared" si="9"/>
        <v>0.71153029899728581</v>
      </c>
      <c r="Q62" s="1"/>
      <c r="R62" s="1">
        <f t="shared" si="10"/>
        <v>0.73128052405561261</v>
      </c>
      <c r="T62" s="1">
        <f t="shared" si="11"/>
        <v>139.99999999999997</v>
      </c>
    </row>
    <row r="63" spans="11:20" x14ac:dyDescent="0.35">
      <c r="K63" s="3" t="s">
        <v>29</v>
      </c>
      <c r="L63" s="1">
        <f t="shared" si="7"/>
        <v>142.6814964825179</v>
      </c>
      <c r="M63" s="1"/>
      <c r="N63" s="1">
        <f t="shared" si="8"/>
        <v>1.7063075382555473</v>
      </c>
      <c r="O63" s="1"/>
      <c r="P63" s="1">
        <f t="shared" si="9"/>
        <v>0.67319967566006111</v>
      </c>
      <c r="Q63" s="1"/>
      <c r="R63" s="1">
        <f t="shared" si="10"/>
        <v>0.69032222758102058</v>
      </c>
      <c r="T63" s="1">
        <f t="shared" si="11"/>
        <v>142.6814964825179</v>
      </c>
    </row>
    <row r="64" spans="11:20" x14ac:dyDescent="0.35">
      <c r="K64" s="3" t="s">
        <v>30</v>
      </c>
      <c r="L64" s="1">
        <f t="shared" si="7"/>
        <v>141.34631312634454</v>
      </c>
      <c r="M64" s="1"/>
      <c r="N64" s="1">
        <f t="shared" si="8"/>
        <v>1.6990031683269919</v>
      </c>
      <c r="O64" s="1"/>
      <c r="P64" s="1">
        <f t="shared" si="9"/>
        <v>0.65116085735422036</v>
      </c>
      <c r="Q64" s="1"/>
      <c r="R64" s="1">
        <f t="shared" si="10"/>
        <v>0.66666366653799614</v>
      </c>
      <c r="T64" s="1">
        <f t="shared" si="11"/>
        <v>141.34631312634454</v>
      </c>
    </row>
    <row r="65" spans="11:18" x14ac:dyDescent="0.35">
      <c r="K65" t="s">
        <v>60</v>
      </c>
      <c r="L65" s="1">
        <f>MIN(L35:L64)</f>
        <v>139.99999999999997</v>
      </c>
      <c r="N65" s="1">
        <f>MIN(N35:N64)</f>
        <v>1.5999999999999996</v>
      </c>
      <c r="P65" s="1">
        <f>MIN(P35:P64)</f>
        <v>0.59999999999999976</v>
      </c>
      <c r="R65" s="1">
        <f>MIN(R35:R64)</f>
        <v>0.59999999999999976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activeCell="B2" sqref="B2"/>
    </sheetView>
  </sheetViews>
  <sheetFormatPr defaultRowHeight="14.5" x14ac:dyDescent="0.35"/>
  <cols>
    <col min="2" max="2" width="8.7265625" style="1"/>
    <col min="3" max="3" width="11.81640625" style="1" bestFit="1" customWidth="1"/>
    <col min="4" max="4" width="8.7265625" style="1"/>
    <col min="5" max="5" width="11.81640625" style="1" bestFit="1" customWidth="1"/>
    <col min="6" max="6" width="8.7265625" style="1"/>
    <col min="7" max="7" width="11.81640625" style="1" bestFit="1" customWidth="1"/>
    <col min="8" max="8" width="8.7265625" style="1"/>
    <col min="9" max="9" width="11.81640625" style="1" bestFit="1" customWidth="1"/>
  </cols>
  <sheetData>
    <row r="1" spans="1:9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t="s">
        <v>9</v>
      </c>
      <c r="B2" s="5">
        <v>4.902226354954217E-4</v>
      </c>
      <c r="C2" s="5">
        <v>4.7741898312494895E-5</v>
      </c>
      <c r="D2" s="1">
        <v>4.0000000000000002E-4</v>
      </c>
      <c r="E2" s="5">
        <v>4.6135099826200452E-5</v>
      </c>
      <c r="F2" s="1">
        <v>1.5000000000000001E-4</v>
      </c>
      <c r="G2" s="5">
        <v>4.4335438955498111E-5</v>
      </c>
      <c r="H2" s="1">
        <v>1.5000000000000001E-4</v>
      </c>
      <c r="I2" s="5">
        <v>2.4253271242878896E-5</v>
      </c>
    </row>
    <row r="3" spans="1:9" x14ac:dyDescent="0.35">
      <c r="A3" t="s">
        <v>10</v>
      </c>
      <c r="B3" s="5">
        <v>4.9484652182067376E-4</v>
      </c>
      <c r="C3" s="5">
        <v>4.8572133008237997E-5</v>
      </c>
      <c r="D3" s="5">
        <v>4.7741898312494817E-4</v>
      </c>
      <c r="E3" s="5">
        <v>4.6587219190804714E-5</v>
      </c>
      <c r="F3" s="5">
        <v>4.5633977302917989E-4</v>
      </c>
      <c r="G3" s="5">
        <v>4.4941205889230356E-5</v>
      </c>
      <c r="H3" s="5">
        <v>4.4420475576615557E-4</v>
      </c>
      <c r="I3" s="5">
        <v>2.4253271242878896E-5</v>
      </c>
    </row>
    <row r="4" spans="1:9" x14ac:dyDescent="0.35">
      <c r="A4" t="s">
        <v>11</v>
      </c>
      <c r="B4" s="5">
        <v>4.9602223988322119E-4</v>
      </c>
      <c r="C4" s="5">
        <v>4.8535160069751977E-5</v>
      </c>
      <c r="D4" s="1">
        <v>1.6000000000000001E-4</v>
      </c>
      <c r="E4" s="5">
        <v>4.635953043621504E-5</v>
      </c>
      <c r="F4" s="1">
        <v>6.0000000000000008E-5</v>
      </c>
      <c r="G4" s="5">
        <v>4.4279019720409334E-5</v>
      </c>
      <c r="H4" s="1">
        <v>6.0000000000000008E-5</v>
      </c>
      <c r="I4" s="5">
        <v>2.4253271242878896E-5</v>
      </c>
    </row>
    <row r="5" spans="1:9" x14ac:dyDescent="0.35">
      <c r="A5" t="s">
        <v>12</v>
      </c>
      <c r="B5" s="5">
        <v>4.9367878332752925E-4</v>
      </c>
      <c r="C5" s="5">
        <v>4.8351512071234968E-5</v>
      </c>
      <c r="D5" s="1">
        <v>1.6000000000000001E-4</v>
      </c>
      <c r="E5" s="5">
        <v>4.6262951070023489E-5</v>
      </c>
      <c r="F5" s="1">
        <v>6.0000000000000008E-5</v>
      </c>
      <c r="G5" s="5">
        <v>4.4335438955498111E-5</v>
      </c>
      <c r="H5" s="1">
        <v>6.0000000000000008E-5</v>
      </c>
      <c r="I5" s="5">
        <v>2.4253271242878896E-5</v>
      </c>
    </row>
    <row r="6" spans="1:9" x14ac:dyDescent="0.35">
      <c r="A6" t="s">
        <v>13</v>
      </c>
      <c r="B6" s="5">
        <v>4.9523753716469027E-4</v>
      </c>
      <c r="C6" s="5">
        <v>4.8242286972402984E-5</v>
      </c>
      <c r="D6" s="1">
        <v>5.3333333333333333E-5</v>
      </c>
      <c r="E6" s="5">
        <v>4.6135099826200452E-5</v>
      </c>
      <c r="F6" s="1">
        <v>2.0000000000000002E-5</v>
      </c>
      <c r="G6" s="5">
        <v>4.4027788150080739E-5</v>
      </c>
      <c r="H6" s="1">
        <v>2.0000000000000002E-5</v>
      </c>
      <c r="I6" s="5">
        <v>2.4253271242878896E-5</v>
      </c>
    </row>
    <row r="7" spans="1:9" x14ac:dyDescent="0.35">
      <c r="A7" t="s">
        <v>14</v>
      </c>
      <c r="B7" s="5">
        <v>4.9251894287839033E-4</v>
      </c>
      <c r="C7" s="5">
        <v>4.8278615650605421E-5</v>
      </c>
      <c r="D7" s="1">
        <v>3.2000000000000003E-4</v>
      </c>
      <c r="E7" s="5">
        <v>4.6652881609895736E-5</v>
      </c>
      <c r="F7" s="1">
        <v>1.2000000000000002E-4</v>
      </c>
      <c r="G7" s="5">
        <v>4.4941205889230356E-5</v>
      </c>
      <c r="H7" s="1">
        <v>1.2000000000000002E-4</v>
      </c>
      <c r="I7" s="5">
        <v>2.4253271242878896E-5</v>
      </c>
    </row>
    <row r="8" spans="1:9" x14ac:dyDescent="0.35">
      <c r="A8" t="s">
        <v>15</v>
      </c>
      <c r="B8" s="5">
        <v>4.9484652182067376E-4</v>
      </c>
      <c r="C8" s="5">
        <v>4.7918867865092424E-5</v>
      </c>
      <c r="D8" s="1">
        <v>1E-4</v>
      </c>
      <c r="E8" s="5">
        <v>4.5389411381165835E-5</v>
      </c>
      <c r="F8" s="1">
        <v>3.7500000000000003E-5</v>
      </c>
      <c r="G8" s="5">
        <v>4.3944996763867962E-5</v>
      </c>
      <c r="H8" s="1">
        <v>3.7500000000000003E-5</v>
      </c>
      <c r="I8" s="5">
        <v>2.4253271242878896E-5</v>
      </c>
    </row>
    <row r="9" spans="1:9" x14ac:dyDescent="0.35">
      <c r="A9" t="s">
        <v>16</v>
      </c>
      <c r="B9" s="5">
        <v>5.0000000000000012E-4</v>
      </c>
      <c r="C9" s="5">
        <v>4.9959810364752895E-5</v>
      </c>
      <c r="D9" s="1">
        <v>5.0000000000000002E-5</v>
      </c>
      <c r="E9" s="5">
        <v>4.3972541537075035E-5</v>
      </c>
      <c r="F9" s="1">
        <v>1.8750000000000002E-5</v>
      </c>
      <c r="G9" s="5">
        <v>4.12259224401051E-5</v>
      </c>
      <c r="H9" s="1">
        <v>1.8750000000000002E-5</v>
      </c>
      <c r="I9" s="5">
        <v>2.4253271242878896E-5</v>
      </c>
    </row>
    <row r="10" spans="1:9" x14ac:dyDescent="0.35">
      <c r="A10" t="s">
        <v>17</v>
      </c>
      <c r="B10" s="5">
        <v>4.9251894287839033E-4</v>
      </c>
      <c r="C10" s="5">
        <v>4.7812457072808722E-5</v>
      </c>
      <c r="D10" s="1">
        <v>2.0000000000000001E-4</v>
      </c>
      <c r="E10" s="5">
        <v>4.6135099826200452E-5</v>
      </c>
      <c r="F10" s="1">
        <v>7.5000000000000007E-5</v>
      </c>
      <c r="G10" s="5">
        <v>4.4707517228065198E-5</v>
      </c>
      <c r="H10" s="1">
        <v>7.5000000000000007E-5</v>
      </c>
      <c r="I10" s="5">
        <v>2.4253271242878896E-5</v>
      </c>
    </row>
    <row r="11" spans="1:9" x14ac:dyDescent="0.35">
      <c r="A11" t="s">
        <v>18</v>
      </c>
      <c r="B11" s="5">
        <v>4.9329129627809969E-4</v>
      </c>
      <c r="C11" s="5">
        <v>4.8351512071234962E-5</v>
      </c>
      <c r="D11" s="1">
        <v>1.142857142857143E-4</v>
      </c>
      <c r="E11" s="5">
        <v>4.6135099826200452E-5</v>
      </c>
      <c r="F11" s="1">
        <v>4.2857142857142863E-5</v>
      </c>
      <c r="G11" s="5">
        <v>4.4534625619191419E-5</v>
      </c>
      <c r="H11" s="1">
        <v>4.2857142857142863E-5</v>
      </c>
      <c r="I11" s="5">
        <v>2.4253271242878896E-5</v>
      </c>
    </row>
    <row r="12" spans="1:9" x14ac:dyDescent="0.35">
      <c r="A12" t="s">
        <v>19</v>
      </c>
      <c r="B12" s="5">
        <v>4.9523753716469027E-4</v>
      </c>
      <c r="C12" s="5">
        <v>4.8242286972402984E-5</v>
      </c>
      <c r="D12" s="1">
        <v>1.6000000000000001E-4</v>
      </c>
      <c r="E12" s="5">
        <v>4.6135099826200452E-5</v>
      </c>
      <c r="F12" s="1">
        <v>6.0000000000000008E-5</v>
      </c>
      <c r="G12" s="5">
        <v>4.4027788150080739E-5</v>
      </c>
      <c r="H12" s="1">
        <v>6.0000000000000008E-5</v>
      </c>
      <c r="I12" s="5">
        <v>2.4253271242878896E-5</v>
      </c>
    </row>
    <row r="13" spans="1:9" x14ac:dyDescent="0.35">
      <c r="A13" t="s">
        <v>32</v>
      </c>
      <c r="B13" s="5">
        <v>4.9484652182067376E-4</v>
      </c>
      <c r="C13" s="5">
        <v>4.8572133008237997E-5</v>
      </c>
      <c r="D13" s="1">
        <v>2.0000000000000001E-4</v>
      </c>
      <c r="E13" s="5">
        <v>4.6718817598801645E-5</v>
      </c>
      <c r="F13" s="1">
        <v>7.5000000000000007E-5</v>
      </c>
      <c r="G13" s="5">
        <v>4.5633977302918017E-5</v>
      </c>
      <c r="H13" s="1">
        <v>7.5000000000000007E-5</v>
      </c>
      <c r="I13" s="5">
        <v>2.4253271242878896E-5</v>
      </c>
    </row>
    <row r="14" spans="1:9" x14ac:dyDescent="0.35">
      <c r="A14" t="s">
        <v>31</v>
      </c>
      <c r="B14" s="5">
        <v>4.9484652182067376E-4</v>
      </c>
      <c r="C14" s="5">
        <v>4.8461458341462198E-5</v>
      </c>
      <c r="D14" s="5">
        <v>4.7777139681849667E-4</v>
      </c>
      <c r="E14" s="5">
        <v>4.6751888722203421E-5</v>
      </c>
      <c r="F14" s="5">
        <v>4.5541805713247439E-4</v>
      </c>
      <c r="G14" s="5">
        <v>4.4853143933651367E-5</v>
      </c>
      <c r="H14" s="5">
        <v>4.4392075455029317E-4</v>
      </c>
      <c r="I14" s="5">
        <v>2.4253271242878896E-5</v>
      </c>
    </row>
    <row r="15" spans="1:9" x14ac:dyDescent="0.35">
      <c r="A15" t="s">
        <v>20</v>
      </c>
      <c r="B15" s="5">
        <v>4.9523753716469027E-4</v>
      </c>
      <c r="C15" s="5">
        <v>4.8683543393053889E-5</v>
      </c>
      <c r="D15" s="1">
        <v>2.2857142857142859E-4</v>
      </c>
      <c r="E15" s="5">
        <v>4.5976748086499195E-5</v>
      </c>
      <c r="F15" s="1">
        <v>8.5714285714285726E-5</v>
      </c>
      <c r="G15" s="5">
        <v>4.3944996763867962E-5</v>
      </c>
      <c r="H15" s="1">
        <v>8.5714285714285726E-5</v>
      </c>
      <c r="I15" s="5">
        <v>2.4253271242878896E-5</v>
      </c>
    </row>
    <row r="16" spans="1:9" x14ac:dyDescent="0.35">
      <c r="A16" t="s">
        <v>21</v>
      </c>
      <c r="B16" s="5">
        <v>4.9681052578464042E-4</v>
      </c>
      <c r="C16" s="5">
        <v>4.8795696915339026E-5</v>
      </c>
      <c r="D16" s="1">
        <v>1.3333333333333334E-4</v>
      </c>
      <c r="E16" s="5">
        <v>4.6198894522805506E-5</v>
      </c>
      <c r="F16" s="1">
        <v>5.0000000000000002E-5</v>
      </c>
      <c r="G16" s="5">
        <v>4.3780818142372288E-5</v>
      </c>
      <c r="H16" s="1">
        <v>5.0000000000000002E-5</v>
      </c>
      <c r="I16" s="5">
        <v>2.4253271242878896E-5</v>
      </c>
    </row>
    <row r="17" spans="1:9" x14ac:dyDescent="0.35">
      <c r="A17" t="s">
        <v>22</v>
      </c>
      <c r="B17" s="5">
        <v>4.9445639308626655E-4</v>
      </c>
      <c r="C17" s="5">
        <v>4.8535160069751977E-5</v>
      </c>
      <c r="D17" s="5">
        <v>4.7777139681849667E-4</v>
      </c>
      <c r="E17" s="5">
        <v>4.6685815300294451E-5</v>
      </c>
      <c r="F17" s="5">
        <v>4.5664824786201713E-4</v>
      </c>
      <c r="G17" s="5">
        <v>4.4970675219604504E-5</v>
      </c>
      <c r="H17" s="5">
        <v>4.4506005352310294E-4</v>
      </c>
      <c r="I17" s="5">
        <v>2.4253271242878896E-5</v>
      </c>
    </row>
    <row r="18" spans="1:9" x14ac:dyDescent="0.35">
      <c r="A18" t="s">
        <v>23</v>
      </c>
      <c r="B18" s="5">
        <v>4.9523753716469027E-4</v>
      </c>
      <c r="C18" s="5">
        <v>4.8461458341462198E-5</v>
      </c>
      <c r="D18" s="1">
        <v>1.0666666666666667E-4</v>
      </c>
      <c r="E18" s="5">
        <v>4.6985332085507379E-5</v>
      </c>
      <c r="F18" s="1">
        <v>4.0000000000000003E-5</v>
      </c>
      <c r="G18" s="5">
        <v>4.635953043621504E-5</v>
      </c>
      <c r="H18" s="1">
        <v>4.0000000000000003E-5</v>
      </c>
      <c r="I18" s="5">
        <v>2.4253271242878896E-5</v>
      </c>
    </row>
    <row r="19" spans="1:9" x14ac:dyDescent="0.35">
      <c r="A19" t="s">
        <v>33</v>
      </c>
      <c r="B19" s="5">
        <v>4.9213407058430931E-4</v>
      </c>
      <c r="C19" s="5">
        <v>4.8315023928855432E-5</v>
      </c>
      <c r="D19" s="1">
        <v>4.0000000000000002E-4</v>
      </c>
      <c r="E19" s="5">
        <v>4.7154190712252335E-5</v>
      </c>
      <c r="F19" s="1">
        <v>1.5000000000000001E-4</v>
      </c>
      <c r="G19" s="5">
        <v>4.5603191755175761E-5</v>
      </c>
      <c r="H19" s="1">
        <v>1.5000000000000001E-4</v>
      </c>
      <c r="I19" s="5">
        <v>2.4253271242878896E-5</v>
      </c>
    </row>
    <row r="20" spans="1:9" x14ac:dyDescent="0.35">
      <c r="A20" t="s">
        <v>24</v>
      </c>
      <c r="B20" s="5">
        <v>4.9484652182067376E-4</v>
      </c>
      <c r="C20" s="5">
        <v>4.853516006975197E-5</v>
      </c>
      <c r="D20" s="1">
        <v>5.3333333333333336E-4</v>
      </c>
      <c r="E20" s="5">
        <v>4.6262951070023482E-5</v>
      </c>
      <c r="F20" s="1">
        <v>2.0000000000000001E-4</v>
      </c>
      <c r="G20" s="5">
        <v>4.4765597443333469E-5</v>
      </c>
      <c r="H20" s="1">
        <v>2.0000000000000001E-4</v>
      </c>
      <c r="I20" s="5">
        <v>2.4253271242878896E-5</v>
      </c>
    </row>
    <row r="21" spans="1:9" x14ac:dyDescent="0.35">
      <c r="A21" t="s">
        <v>25</v>
      </c>
      <c r="B21" s="5">
        <v>4.9602223988322119E-4</v>
      </c>
      <c r="C21" s="5">
        <v>4.8535160069751977E-5</v>
      </c>
      <c r="D21" s="5">
        <v>4.7566823169218855E-4</v>
      </c>
      <c r="E21" s="5">
        <v>4.635953043621504E-5</v>
      </c>
      <c r="F21" s="5">
        <v>4.5268585116385211E-4</v>
      </c>
      <c r="G21" s="5">
        <v>4.4279019720409334E-5</v>
      </c>
      <c r="H21" s="5">
        <v>4.3325564085736328E-4</v>
      </c>
      <c r="I21" s="5">
        <v>2.4253271242878896E-5</v>
      </c>
    </row>
    <row r="22" spans="1:9" x14ac:dyDescent="0.35">
      <c r="A22" t="s">
        <v>26</v>
      </c>
      <c r="B22" s="5">
        <v>4.9602223988322119E-4</v>
      </c>
      <c r="C22" s="5">
        <v>4.8535160069751977E-5</v>
      </c>
      <c r="D22" s="1">
        <v>8.0000000000000007E-5</v>
      </c>
      <c r="E22" s="5">
        <v>4.635953043621504E-5</v>
      </c>
      <c r="F22" s="1">
        <v>3.0000000000000004E-5</v>
      </c>
      <c r="G22" s="5">
        <v>4.4279019720409334E-5</v>
      </c>
      <c r="H22" s="1">
        <v>3.0000000000000004E-5</v>
      </c>
      <c r="I22" s="5">
        <v>2.4253271242878896E-5</v>
      </c>
    </row>
    <row r="23" spans="1:9" x14ac:dyDescent="0.35">
      <c r="A23" t="s">
        <v>27</v>
      </c>
      <c r="B23" s="5">
        <v>4.9602223988322119E-4</v>
      </c>
      <c r="C23" s="5">
        <v>4.8535160069751977E-5</v>
      </c>
      <c r="D23" s="1">
        <v>2.0000000000000001E-4</v>
      </c>
      <c r="E23" s="5">
        <v>4.635953043621504E-5</v>
      </c>
      <c r="F23" s="1">
        <v>7.5000000000000007E-5</v>
      </c>
      <c r="G23" s="5">
        <v>4.4279019720409334E-5</v>
      </c>
      <c r="H23" s="1">
        <v>7.5000000000000007E-5</v>
      </c>
      <c r="I23" s="5">
        <v>2.4253271242878896E-5</v>
      </c>
    </row>
    <row r="24" spans="1:9" x14ac:dyDescent="0.35">
      <c r="A24" s="3" t="s">
        <v>34</v>
      </c>
      <c r="B24" s="5">
        <v>4.9523753716469027E-4</v>
      </c>
      <c r="C24" s="5">
        <v>4.8683543393053889E-5</v>
      </c>
      <c r="D24" s="5">
        <v>4.7812457072808688E-4</v>
      </c>
      <c r="E24" s="5">
        <v>4.7086433675562817E-5</v>
      </c>
      <c r="F24" s="5">
        <v>4.668581530029442E-4</v>
      </c>
      <c r="G24" s="5">
        <v>4.5664824786201707E-5</v>
      </c>
      <c r="H24" s="5">
        <v>4.4420475576615557E-4</v>
      </c>
      <c r="I24" s="5">
        <v>2.4253271242878896E-5</v>
      </c>
    </row>
    <row r="25" spans="1:9" x14ac:dyDescent="0.35">
      <c r="A25" s="3" t="s">
        <v>35</v>
      </c>
      <c r="B25" s="5">
        <v>4.9562944216525952E-4</v>
      </c>
      <c r="C25" s="5">
        <v>4.8388080342989631E-5</v>
      </c>
      <c r="D25" s="1">
        <v>4.0000000000000003E-5</v>
      </c>
      <c r="E25" s="5">
        <v>4.6718817598801645E-5</v>
      </c>
      <c r="F25" s="1">
        <v>1.5000000000000002E-5</v>
      </c>
      <c r="G25" s="5">
        <v>4.5480665161870684E-5</v>
      </c>
      <c r="H25" s="1">
        <v>1.5000000000000002E-5</v>
      </c>
      <c r="I25" s="5">
        <v>2.4253271242878896E-5</v>
      </c>
    </row>
    <row r="26" spans="1:9" x14ac:dyDescent="0.35">
      <c r="A26" s="3" t="s">
        <v>36</v>
      </c>
      <c r="B26" s="5">
        <v>5.0000000000000012E-4</v>
      </c>
      <c r="C26" s="5">
        <v>5.0000000000000043E-5</v>
      </c>
      <c r="D26" s="5">
        <v>5.0000000000000012E-4</v>
      </c>
      <c r="E26" s="5">
        <v>5.0000000000000043E-5</v>
      </c>
      <c r="F26" s="5">
        <v>5.0000000000000012E-4</v>
      </c>
      <c r="G26" s="5">
        <v>5.0000000000000043E-5</v>
      </c>
      <c r="H26" s="5">
        <v>5.0000000000000012E-4</v>
      </c>
      <c r="I26" s="5">
        <v>5.0000000000000043E-5</v>
      </c>
    </row>
    <row r="27" spans="1:9" x14ac:dyDescent="0.35">
      <c r="A27" s="3" t="s">
        <v>37</v>
      </c>
      <c r="B27" s="5">
        <v>5.0000000000000012E-4</v>
      </c>
      <c r="C27" s="5">
        <v>5.0000000000000043E-5</v>
      </c>
      <c r="D27" s="5">
        <v>5.0000000000000012E-4</v>
      </c>
      <c r="E27" s="5">
        <v>5.0000000000000043E-5</v>
      </c>
      <c r="F27" s="5">
        <v>5.0000000000000012E-4</v>
      </c>
      <c r="G27" s="5">
        <v>5.0000000000000043E-5</v>
      </c>
      <c r="H27" s="5">
        <v>5.0000000000000012E-4</v>
      </c>
      <c r="I27" s="5">
        <v>5.0000000000000043E-5</v>
      </c>
    </row>
    <row r="28" spans="1:9" x14ac:dyDescent="0.35">
      <c r="A28" s="3" t="s">
        <v>38</v>
      </c>
      <c r="B28" s="5">
        <v>5.0000000000000012E-4</v>
      </c>
      <c r="C28" s="5">
        <v>5.0000000000000043E-5</v>
      </c>
      <c r="D28" s="5">
        <v>5.0000000000000012E-4</v>
      </c>
      <c r="E28" s="5">
        <v>5.0000000000000043E-5</v>
      </c>
      <c r="F28" s="5">
        <v>5.0000000000000012E-4</v>
      </c>
      <c r="G28" s="5">
        <v>5.0000000000000043E-5</v>
      </c>
      <c r="H28" s="5">
        <v>5.0000000000000012E-4</v>
      </c>
      <c r="I28" s="5">
        <v>5.0000000000000043E-5</v>
      </c>
    </row>
    <row r="29" spans="1:9" x14ac:dyDescent="0.35">
      <c r="A29" s="3" t="s">
        <v>28</v>
      </c>
      <c r="B29" s="5">
        <v>5.0000000000000012E-4</v>
      </c>
      <c r="C29" s="5">
        <v>4.9959810364752895E-5</v>
      </c>
      <c r="D29" s="5">
        <v>4.7706732717378721E-4</v>
      </c>
      <c r="E29" s="5">
        <v>4.3972541537075035E-5</v>
      </c>
      <c r="F29" s="5">
        <v>4.2162645838521675E-4</v>
      </c>
      <c r="G29" s="5">
        <v>4.12259224401051E-5</v>
      </c>
      <c r="H29" s="5">
        <v>4.1023928592577352E-4</v>
      </c>
      <c r="I29" s="5">
        <v>2.4253271242878896E-5</v>
      </c>
    </row>
    <row r="30" spans="1:9" x14ac:dyDescent="0.35">
      <c r="A30" s="3" t="s">
        <v>29</v>
      </c>
      <c r="B30" s="5">
        <v>4.9060320872494341E-4</v>
      </c>
      <c r="C30" s="5">
        <v>4.8097763018801852E-5</v>
      </c>
      <c r="D30" s="1">
        <v>3.2000000000000003E-4</v>
      </c>
      <c r="E30" s="5">
        <v>4.5298701645747253E-5</v>
      </c>
      <c r="F30" s="1">
        <v>1.2000000000000002E-4</v>
      </c>
      <c r="G30" s="5">
        <v>4.4000138615437141E-5</v>
      </c>
      <c r="H30" s="1">
        <v>1.2000000000000002E-4</v>
      </c>
      <c r="I30" s="5">
        <v>2.4253271242878896E-5</v>
      </c>
    </row>
    <row r="31" spans="1:9" x14ac:dyDescent="0.35">
      <c r="A31" s="3" t="s">
        <v>30</v>
      </c>
      <c r="B31" s="5">
        <v>4.9523753716469027E-4</v>
      </c>
      <c r="C31" s="5">
        <v>4.8315023928855432E-5</v>
      </c>
      <c r="D31" s="1">
        <v>3.2000000000000003E-4</v>
      </c>
      <c r="E31" s="5">
        <v>4.6424248783176177E-5</v>
      </c>
      <c r="F31" s="1">
        <v>1.2000000000000002E-4</v>
      </c>
      <c r="G31" s="5">
        <v>4.5480665161870684E-5</v>
      </c>
      <c r="H31" s="1">
        <v>1.2000000000000002E-4</v>
      </c>
      <c r="I31" s="5">
        <v>2.4253271242878896E-5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7D91-35CC-41A4-8040-ABE37BAC15E4}">
  <dimension ref="A1:T65"/>
  <sheetViews>
    <sheetView topLeftCell="B1" workbookViewId="0">
      <selection activeCell="T2" sqref="T2"/>
    </sheetView>
  </sheetViews>
  <sheetFormatPr defaultRowHeight="14.5" x14ac:dyDescent="0.35"/>
  <cols>
    <col min="2" max="9" width="8.7265625" style="1"/>
  </cols>
  <sheetData>
    <row r="1" spans="1:20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K1" s="4" t="s">
        <v>57</v>
      </c>
      <c r="T1" t="s">
        <v>58</v>
      </c>
    </row>
    <row r="2" spans="1:20" x14ac:dyDescent="0.35">
      <c r="A2" t="s">
        <v>9</v>
      </c>
      <c r="B2" s="1">
        <f>Sskv!B2/20</f>
        <v>2.4511131774771084E-5</v>
      </c>
      <c r="C2" s="1">
        <f>Sskv!C2/20</f>
        <v>2.3870949156247447E-6</v>
      </c>
      <c r="D2" s="1">
        <f>Sskv!D2/20</f>
        <v>2.0000000000000002E-5</v>
      </c>
      <c r="E2" s="1">
        <f>Sskv!E2/20</f>
        <v>2.3067549913100225E-6</v>
      </c>
      <c r="F2" s="1">
        <f>Sskv!F2/20</f>
        <v>7.500000000000001E-6</v>
      </c>
      <c r="G2" s="1">
        <f>Sskv!G2/20</f>
        <v>2.2167719477749056E-6</v>
      </c>
      <c r="H2" s="1">
        <f>Sskv!H2/20</f>
        <v>7.500000000000001E-6</v>
      </c>
      <c r="I2" s="1">
        <f>Sskv!I2/20</f>
        <v>1.2126635621439448E-6</v>
      </c>
      <c r="K2" t="s">
        <v>9</v>
      </c>
      <c r="L2" s="1">
        <f>$B$37/B2</f>
        <v>0.12239336916656994</v>
      </c>
      <c r="M2" s="1">
        <f>$C$37/C2</f>
        <v>8.3783849017020115E-2</v>
      </c>
      <c r="N2" s="1">
        <f>$D$37/D2</f>
        <v>9.9999999999999985E-3</v>
      </c>
      <c r="O2" s="1">
        <f>$E$37/E2</f>
        <v>8.6701882407727471E-2</v>
      </c>
      <c r="P2" s="1">
        <f>$F$37/F2</f>
        <v>5.9999999999999991E-2</v>
      </c>
      <c r="Q2" s="1">
        <f>$G$37/G2</f>
        <v>9.0221278828772108E-2</v>
      </c>
      <c r="R2" s="1">
        <f>$H$37/H2</f>
        <v>1.9999999999999997E-2</v>
      </c>
      <c r="S2" s="1">
        <f>$I$37/I2</f>
        <v>0.1649262056216213</v>
      </c>
      <c r="T2" s="1">
        <f>MIN(L2:R2)</f>
        <v>9.9999999999999985E-3</v>
      </c>
    </row>
    <row r="3" spans="1:20" x14ac:dyDescent="0.35">
      <c r="A3" t="s">
        <v>10</v>
      </c>
      <c r="B3" s="1">
        <f>Sskv!B3/20</f>
        <v>2.4742326091033687E-5</v>
      </c>
      <c r="C3" s="1">
        <f>Sskv!C3/20</f>
        <v>2.4286066504119E-6</v>
      </c>
      <c r="D3" s="1">
        <f>Sskv!D3/20</f>
        <v>2.3870949156247407E-5</v>
      </c>
      <c r="E3" s="1">
        <f>Sskv!E3/20</f>
        <v>2.3293609595402355E-6</v>
      </c>
      <c r="F3" s="1">
        <f>Sskv!F3/20</f>
        <v>2.2816988651458995E-5</v>
      </c>
      <c r="G3" s="1">
        <f>Sskv!G3/20</f>
        <v>2.247060294461518E-6</v>
      </c>
      <c r="H3" s="1">
        <f>Sskv!H3/20</f>
        <v>2.2210237788307778E-5</v>
      </c>
      <c r="I3" s="1">
        <f>Sskv!I3/20</f>
        <v>1.2126635621439448E-6</v>
      </c>
      <c r="K3" t="s">
        <v>10</v>
      </c>
      <c r="L3" s="1">
        <f t="shared" ref="L3:L31" si="0">$B$37/B3</f>
        <v>0.12124971552642995</v>
      </c>
      <c r="M3" s="1">
        <f t="shared" ref="M3:M31" si="1">$C$37/C3</f>
        <v>8.2351746819963337E-2</v>
      </c>
      <c r="N3" s="1">
        <f t="shared" ref="N3:N31" si="2">$D$37/D3</f>
        <v>8.3783849017020264E-3</v>
      </c>
      <c r="O3" s="1">
        <f t="shared" ref="O3:O31" si="3">$E$37/E3</f>
        <v>8.586045850080512E-2</v>
      </c>
      <c r="P3" s="1">
        <f t="shared" ref="P3:P31" si="4">$F$37/F3</f>
        <v>1.9722146812358846E-2</v>
      </c>
      <c r="Q3" s="1">
        <f t="shared" ref="Q3:Q31" si="5">$G$37/G3</f>
        <v>8.9005177339012032E-2</v>
      </c>
      <c r="R3" s="1">
        <f t="shared" ref="R3:R31" si="6">$H$37/H3</f>
        <v>6.7536422360576923E-3</v>
      </c>
      <c r="S3" s="1">
        <f t="shared" ref="S3:S31" si="7">$I$37/I3</f>
        <v>0.1649262056216213</v>
      </c>
      <c r="T3" s="1">
        <f t="shared" ref="T3:T31" si="8">MIN(L3:R3)</f>
        <v>6.7536422360576923E-3</v>
      </c>
    </row>
    <row r="4" spans="1:20" x14ac:dyDescent="0.35">
      <c r="A4" t="s">
        <v>11</v>
      </c>
      <c r="B4" s="1">
        <f>Sskv!B4/20</f>
        <v>2.4801111994161058E-5</v>
      </c>
      <c r="C4" s="1">
        <f>Sskv!C4/20</f>
        <v>2.4267580034875988E-6</v>
      </c>
      <c r="D4" s="1">
        <f>Sskv!D4/20</f>
        <v>8.0000000000000013E-6</v>
      </c>
      <c r="E4" s="1">
        <f>Sskv!E4/20</f>
        <v>2.3179765218107519E-6</v>
      </c>
      <c r="F4" s="1">
        <f>Sskv!F4/20</f>
        <v>3.0000000000000005E-6</v>
      </c>
      <c r="G4" s="1">
        <f>Sskv!G4/20</f>
        <v>2.2139509860204666E-6</v>
      </c>
      <c r="H4" s="1">
        <f>Sskv!H4/20</f>
        <v>3.0000000000000005E-6</v>
      </c>
      <c r="I4" s="1">
        <f>Sskv!I4/20</f>
        <v>1.2126635621439448E-6</v>
      </c>
      <c r="K4" t="s">
        <v>11</v>
      </c>
      <c r="L4" s="1">
        <f t="shared" si="0"/>
        <v>0.12096231816969708</v>
      </c>
      <c r="M4" s="1">
        <f t="shared" si="1"/>
        <v>8.2414480435449827E-2</v>
      </c>
      <c r="N4" s="1">
        <f t="shared" si="2"/>
        <v>2.4999999999999994E-2</v>
      </c>
      <c r="O4" s="1">
        <f t="shared" si="3"/>
        <v>8.6282150883808098E-2</v>
      </c>
      <c r="P4" s="1">
        <f t="shared" si="4"/>
        <v>0.14999999999999997</v>
      </c>
      <c r="Q4" s="1">
        <f t="shared" si="5"/>
        <v>9.0336236557565383E-2</v>
      </c>
      <c r="R4" s="1">
        <f t="shared" si="6"/>
        <v>4.9999999999999989E-2</v>
      </c>
      <c r="S4" s="1">
        <f t="shared" si="7"/>
        <v>0.1649262056216213</v>
      </c>
      <c r="T4" s="1">
        <f t="shared" si="8"/>
        <v>2.4999999999999994E-2</v>
      </c>
    </row>
    <row r="5" spans="1:20" x14ac:dyDescent="0.35">
      <c r="A5" t="s">
        <v>12</v>
      </c>
      <c r="B5" s="1">
        <f>Sskv!B5/20</f>
        <v>2.4683939166376464E-5</v>
      </c>
      <c r="C5" s="1">
        <f>Sskv!C5/20</f>
        <v>2.4175756035617485E-6</v>
      </c>
      <c r="D5" s="1">
        <f>Sskv!D5/20</f>
        <v>8.0000000000000013E-6</v>
      </c>
      <c r="E5" s="1">
        <f>Sskv!E5/20</f>
        <v>2.3131475535011745E-6</v>
      </c>
      <c r="F5" s="1">
        <f>Sskv!F5/20</f>
        <v>3.0000000000000005E-6</v>
      </c>
      <c r="G5" s="1">
        <f>Sskv!G5/20</f>
        <v>2.2167719477749056E-6</v>
      </c>
      <c r="H5" s="1">
        <f>Sskv!H5/20</f>
        <v>3.0000000000000005E-6</v>
      </c>
      <c r="I5" s="1">
        <f>Sskv!I5/20</f>
        <v>1.2126635621439448E-6</v>
      </c>
      <c r="K5" t="s">
        <v>12</v>
      </c>
      <c r="L5" s="1">
        <f t="shared" si="0"/>
        <v>0.12153651731918411</v>
      </c>
      <c r="M5" s="1">
        <f t="shared" si="1"/>
        <v>8.2727505896959513E-2</v>
      </c>
      <c r="N5" s="1">
        <f t="shared" si="2"/>
        <v>2.4999999999999994E-2</v>
      </c>
      <c r="O5" s="1">
        <f t="shared" si="3"/>
        <v>8.64622750491124E-2</v>
      </c>
      <c r="P5" s="1">
        <f t="shared" si="4"/>
        <v>0.14999999999999997</v>
      </c>
      <c r="Q5" s="1">
        <f t="shared" si="5"/>
        <v>9.0221278828772108E-2</v>
      </c>
      <c r="R5" s="1">
        <f t="shared" si="6"/>
        <v>4.9999999999999989E-2</v>
      </c>
      <c r="S5" s="1">
        <f t="shared" si="7"/>
        <v>0.1649262056216213</v>
      </c>
      <c r="T5" s="1">
        <f t="shared" si="8"/>
        <v>2.4999999999999994E-2</v>
      </c>
    </row>
    <row r="6" spans="1:20" x14ac:dyDescent="0.35">
      <c r="A6" t="s">
        <v>13</v>
      </c>
      <c r="B6" s="1">
        <f>Sskv!B6/20</f>
        <v>2.4761876858234513E-5</v>
      </c>
      <c r="C6" s="1">
        <f>Sskv!C6/20</f>
        <v>2.4121143486201494E-6</v>
      </c>
      <c r="D6" s="1">
        <f>Sskv!D6/20</f>
        <v>2.6666666666666668E-6</v>
      </c>
      <c r="E6" s="1">
        <f>Sskv!E6/20</f>
        <v>2.3067549913100225E-6</v>
      </c>
      <c r="F6" s="1">
        <f>Sskv!F6/20</f>
        <v>1.0000000000000002E-6</v>
      </c>
      <c r="G6" s="1">
        <f>Sskv!G6/20</f>
        <v>2.2013894075040371E-6</v>
      </c>
      <c r="H6" s="1">
        <f>Sskv!H6/20</f>
        <v>1.0000000000000002E-6</v>
      </c>
      <c r="I6" s="1">
        <f>Sskv!I6/20</f>
        <v>1.2126635621439448E-6</v>
      </c>
      <c r="K6" t="s">
        <v>13</v>
      </c>
      <c r="L6" s="1">
        <f t="shared" si="0"/>
        <v>0.1211539826797239</v>
      </c>
      <c r="M6" s="1">
        <f t="shared" si="1"/>
        <v>8.2914808791884204E-2</v>
      </c>
      <c r="N6" s="1">
        <f t="shared" si="2"/>
        <v>7.4999999999999997E-2</v>
      </c>
      <c r="O6" s="1">
        <f t="shared" si="3"/>
        <v>8.6701882407727471E-2</v>
      </c>
      <c r="P6" s="1">
        <f t="shared" si="4"/>
        <v>0.4499999999999999</v>
      </c>
      <c r="Q6" s="1">
        <f t="shared" si="5"/>
        <v>9.0851713612432841E-2</v>
      </c>
      <c r="R6" s="1">
        <f t="shared" si="6"/>
        <v>0.14999999999999997</v>
      </c>
      <c r="S6" s="1">
        <f t="shared" si="7"/>
        <v>0.1649262056216213</v>
      </c>
      <c r="T6" s="1">
        <f t="shared" si="8"/>
        <v>7.4999999999999997E-2</v>
      </c>
    </row>
    <row r="7" spans="1:20" x14ac:dyDescent="0.35">
      <c r="A7" t="s">
        <v>14</v>
      </c>
      <c r="B7" s="1">
        <f>Sskv!B7/20</f>
        <v>2.4625947143919517E-5</v>
      </c>
      <c r="C7" s="1">
        <f>Sskv!C7/20</f>
        <v>2.4139307825302709E-6</v>
      </c>
      <c r="D7" s="1">
        <f>Sskv!D7/20</f>
        <v>1.6000000000000003E-5</v>
      </c>
      <c r="E7" s="1">
        <f>Sskv!E7/20</f>
        <v>2.3326440804947868E-6</v>
      </c>
      <c r="F7" s="1">
        <f>Sskv!F7/20</f>
        <v>6.000000000000001E-6</v>
      </c>
      <c r="G7" s="1">
        <f>Sskv!G7/20</f>
        <v>2.247060294461518E-6</v>
      </c>
      <c r="H7" s="1">
        <f>Sskv!H7/20</f>
        <v>6.000000000000001E-6</v>
      </c>
      <c r="I7" s="1">
        <f>Sskv!I7/20</f>
        <v>1.2126635621439448E-6</v>
      </c>
      <c r="K7" t="s">
        <v>14</v>
      </c>
      <c r="L7" s="1">
        <f t="shared" si="0"/>
        <v>0.1218227255369035</v>
      </c>
      <c r="M7" s="1">
        <f t="shared" si="1"/>
        <v>8.2852417081471133E-2</v>
      </c>
      <c r="N7" s="1">
        <f t="shared" si="2"/>
        <v>1.2499999999999997E-2</v>
      </c>
      <c r="O7" s="1">
        <f t="shared" si="3"/>
        <v>8.5739612687751821E-2</v>
      </c>
      <c r="P7" s="1">
        <f t="shared" si="4"/>
        <v>7.4999999999999983E-2</v>
      </c>
      <c r="Q7" s="1">
        <f t="shared" si="5"/>
        <v>8.9005177339012032E-2</v>
      </c>
      <c r="R7" s="1">
        <f t="shared" si="6"/>
        <v>2.4999999999999994E-2</v>
      </c>
      <c r="S7" s="1">
        <f t="shared" si="7"/>
        <v>0.1649262056216213</v>
      </c>
      <c r="T7" s="1">
        <f t="shared" si="8"/>
        <v>1.2499999999999997E-2</v>
      </c>
    </row>
    <row r="8" spans="1:20" x14ac:dyDescent="0.35">
      <c r="A8" t="s">
        <v>15</v>
      </c>
      <c r="B8" s="1">
        <f>Sskv!B8/20</f>
        <v>2.4742326091033687E-5</v>
      </c>
      <c r="C8" s="1">
        <f>Sskv!C8/20</f>
        <v>2.395943393254621E-6</v>
      </c>
      <c r="D8" s="1">
        <f>Sskv!D8/20</f>
        <v>5.0000000000000004E-6</v>
      </c>
      <c r="E8" s="1">
        <f>Sskv!E8/20</f>
        <v>2.2694705690582919E-6</v>
      </c>
      <c r="F8" s="1">
        <f>Sskv!F8/20</f>
        <v>1.8750000000000003E-6</v>
      </c>
      <c r="G8" s="1">
        <f>Sskv!G8/20</f>
        <v>2.197249838193398E-6</v>
      </c>
      <c r="H8" s="1">
        <f>Sskv!H8/20</f>
        <v>1.8750000000000003E-6</v>
      </c>
      <c r="I8" s="1">
        <f>Sskv!I8/20</f>
        <v>1.2126635621439448E-6</v>
      </c>
      <c r="K8" t="s">
        <v>15</v>
      </c>
      <c r="L8" s="1">
        <f t="shared" si="0"/>
        <v>0.12124971552642995</v>
      </c>
      <c r="M8" s="1">
        <f t="shared" si="1"/>
        <v>8.3474426216857467E-2</v>
      </c>
      <c r="N8" s="1">
        <f t="shared" si="2"/>
        <v>3.9999999999999994E-2</v>
      </c>
      <c r="O8" s="1">
        <f t="shared" si="3"/>
        <v>8.8126280519684921E-2</v>
      </c>
      <c r="P8" s="1">
        <f t="shared" si="4"/>
        <v>0.23999999999999996</v>
      </c>
      <c r="Q8" s="1">
        <f t="shared" si="5"/>
        <v>9.1022876198931527E-2</v>
      </c>
      <c r="R8" s="1">
        <f t="shared" si="6"/>
        <v>7.9999999999999988E-2</v>
      </c>
      <c r="S8" s="1">
        <f t="shared" si="7"/>
        <v>0.1649262056216213</v>
      </c>
      <c r="T8" s="1">
        <f t="shared" si="8"/>
        <v>3.9999999999999994E-2</v>
      </c>
    </row>
    <row r="9" spans="1:20" x14ac:dyDescent="0.35">
      <c r="A9" t="s">
        <v>16</v>
      </c>
      <c r="B9" s="1">
        <f>Sskv!B9/20</f>
        <v>2.5000000000000005E-5</v>
      </c>
      <c r="C9" s="1">
        <f>Sskv!C9/20</f>
        <v>2.4979905182376446E-6</v>
      </c>
      <c r="D9" s="1">
        <f>Sskv!D9/20</f>
        <v>2.5000000000000002E-6</v>
      </c>
      <c r="E9" s="1">
        <f>Sskv!E9/20</f>
        <v>2.1986270768537516E-6</v>
      </c>
      <c r="F9" s="1">
        <f>Sskv!F9/20</f>
        <v>9.3750000000000013E-7</v>
      </c>
      <c r="G9" s="1">
        <f>Sskv!G9/20</f>
        <v>2.0612961220052552E-6</v>
      </c>
      <c r="H9" s="1">
        <f>Sskv!H9/20</f>
        <v>9.3750000000000013E-7</v>
      </c>
      <c r="I9" s="1">
        <f>Sskv!I9/20</f>
        <v>1.2126635621439448E-6</v>
      </c>
      <c r="K9" t="s">
        <v>16</v>
      </c>
      <c r="L9" s="1">
        <f t="shared" si="0"/>
        <v>0.11999999999999998</v>
      </c>
      <c r="M9" s="1">
        <f t="shared" si="1"/>
        <v>8.0064355144591121E-2</v>
      </c>
      <c r="N9" s="1">
        <f t="shared" si="2"/>
        <v>7.9999999999999988E-2</v>
      </c>
      <c r="O9" s="1">
        <f t="shared" si="3"/>
        <v>9.0965858696783253E-2</v>
      </c>
      <c r="P9" s="1">
        <f t="shared" si="4"/>
        <v>0.47999999999999993</v>
      </c>
      <c r="Q9" s="1">
        <f t="shared" si="5"/>
        <v>9.7026331086014675E-2</v>
      </c>
      <c r="R9" s="1">
        <f t="shared" si="6"/>
        <v>0.15999999999999998</v>
      </c>
      <c r="S9" s="1">
        <f t="shared" si="7"/>
        <v>0.1649262056216213</v>
      </c>
      <c r="T9" s="1">
        <f t="shared" si="8"/>
        <v>7.9999999999999988E-2</v>
      </c>
    </row>
    <row r="10" spans="1:20" x14ac:dyDescent="0.35">
      <c r="A10" t="s">
        <v>17</v>
      </c>
      <c r="B10" s="1">
        <f>Sskv!B10/20</f>
        <v>2.4625947143919517E-5</v>
      </c>
      <c r="C10" s="1">
        <f>Sskv!C10/20</f>
        <v>2.3906228536404359E-6</v>
      </c>
      <c r="D10" s="1">
        <f>Sskv!D10/20</f>
        <v>1.0000000000000001E-5</v>
      </c>
      <c r="E10" s="1">
        <f>Sskv!E10/20</f>
        <v>2.3067549913100225E-6</v>
      </c>
      <c r="F10" s="1">
        <f>Sskv!F10/20</f>
        <v>3.7500000000000005E-6</v>
      </c>
      <c r="G10" s="1">
        <f>Sskv!G10/20</f>
        <v>2.2353758614032599E-6</v>
      </c>
      <c r="H10" s="1">
        <f>Sskv!H10/20</f>
        <v>3.7500000000000005E-6</v>
      </c>
      <c r="I10" s="1">
        <f>Sskv!I10/20</f>
        <v>1.2126635621439448E-6</v>
      </c>
      <c r="K10" t="s">
        <v>17</v>
      </c>
      <c r="L10" s="1">
        <f t="shared" si="0"/>
        <v>0.1218227255369035</v>
      </c>
      <c r="M10" s="1">
        <f t="shared" si="1"/>
        <v>8.3660205831062137E-2</v>
      </c>
      <c r="N10" s="1">
        <f t="shared" si="2"/>
        <v>1.9999999999999997E-2</v>
      </c>
      <c r="O10" s="1">
        <f t="shared" si="3"/>
        <v>8.6701882407727471E-2</v>
      </c>
      <c r="P10" s="1">
        <f t="shared" si="4"/>
        <v>0.11999999999999998</v>
      </c>
      <c r="Q10" s="1">
        <f t="shared" si="5"/>
        <v>8.9470412315560105E-2</v>
      </c>
      <c r="R10" s="1">
        <f t="shared" si="6"/>
        <v>3.9999999999999994E-2</v>
      </c>
      <c r="S10" s="1">
        <f t="shared" si="7"/>
        <v>0.1649262056216213</v>
      </c>
      <c r="T10" s="1">
        <f t="shared" si="8"/>
        <v>1.9999999999999997E-2</v>
      </c>
    </row>
    <row r="11" spans="1:20" x14ac:dyDescent="0.35">
      <c r="A11" t="s">
        <v>18</v>
      </c>
      <c r="B11" s="1">
        <f>Sskv!B11/20</f>
        <v>2.4664564813904983E-5</v>
      </c>
      <c r="C11" s="1">
        <f>Sskv!C11/20</f>
        <v>2.4175756035617481E-6</v>
      </c>
      <c r="D11" s="1">
        <f>Sskv!D11/20</f>
        <v>5.7142857142857145E-6</v>
      </c>
      <c r="E11" s="1">
        <f>Sskv!E11/20</f>
        <v>2.3067549913100225E-6</v>
      </c>
      <c r="F11" s="1">
        <f>Sskv!F11/20</f>
        <v>2.1428571428571432E-6</v>
      </c>
      <c r="G11" s="1">
        <f>Sskv!G11/20</f>
        <v>2.2267312809595708E-6</v>
      </c>
      <c r="H11" s="1">
        <f>Sskv!H11/20</f>
        <v>2.1428571428571432E-6</v>
      </c>
      <c r="I11" s="1">
        <f>Sskv!I11/20</f>
        <v>1.2126635621439448E-6</v>
      </c>
      <c r="K11" t="s">
        <v>18</v>
      </c>
      <c r="L11" s="1">
        <f t="shared" si="0"/>
        <v>0.12163198591319598</v>
      </c>
      <c r="M11" s="1">
        <f t="shared" si="1"/>
        <v>8.2727505896959527E-2</v>
      </c>
      <c r="N11" s="1">
        <f t="shared" si="2"/>
        <v>3.4999999999999996E-2</v>
      </c>
      <c r="O11" s="1">
        <f t="shared" si="3"/>
        <v>8.6701882407727471E-2</v>
      </c>
      <c r="P11" s="1">
        <f t="shared" si="4"/>
        <v>0.20999999999999996</v>
      </c>
      <c r="Q11" s="1">
        <f t="shared" si="5"/>
        <v>8.9817752914403526E-2</v>
      </c>
      <c r="R11" s="1">
        <f t="shared" si="6"/>
        <v>6.9999999999999993E-2</v>
      </c>
      <c r="S11" s="1">
        <f t="shared" si="7"/>
        <v>0.1649262056216213</v>
      </c>
      <c r="T11" s="1">
        <f t="shared" si="8"/>
        <v>3.4999999999999996E-2</v>
      </c>
    </row>
    <row r="12" spans="1:20" x14ac:dyDescent="0.35">
      <c r="A12" t="s">
        <v>19</v>
      </c>
      <c r="B12" s="1">
        <f>Sskv!B12/20</f>
        <v>2.4761876858234513E-5</v>
      </c>
      <c r="C12" s="1">
        <f>Sskv!C12/20</f>
        <v>2.4121143486201494E-6</v>
      </c>
      <c r="D12" s="1">
        <f>Sskv!D12/20</f>
        <v>8.0000000000000013E-6</v>
      </c>
      <c r="E12" s="1">
        <f>Sskv!E12/20</f>
        <v>2.3067549913100225E-6</v>
      </c>
      <c r="F12" s="1">
        <f>Sskv!F12/20</f>
        <v>3.0000000000000005E-6</v>
      </c>
      <c r="G12" s="1">
        <f>Sskv!G12/20</f>
        <v>2.2013894075040371E-6</v>
      </c>
      <c r="H12" s="1">
        <f>Sskv!H12/20</f>
        <v>3.0000000000000005E-6</v>
      </c>
      <c r="I12" s="1">
        <f>Sskv!I12/20</f>
        <v>1.2126635621439448E-6</v>
      </c>
      <c r="K12" t="s">
        <v>19</v>
      </c>
      <c r="L12" s="1">
        <f t="shared" si="0"/>
        <v>0.1211539826797239</v>
      </c>
      <c r="M12" s="1">
        <f t="shared" si="1"/>
        <v>8.2914808791884204E-2</v>
      </c>
      <c r="N12" s="1">
        <f t="shared" si="2"/>
        <v>2.4999999999999994E-2</v>
      </c>
      <c r="O12" s="1">
        <f t="shared" si="3"/>
        <v>8.6701882407727471E-2</v>
      </c>
      <c r="P12" s="1">
        <f t="shared" si="4"/>
        <v>0.14999999999999997</v>
      </c>
      <c r="Q12" s="1">
        <f t="shared" si="5"/>
        <v>9.0851713612432841E-2</v>
      </c>
      <c r="R12" s="1">
        <f t="shared" si="6"/>
        <v>4.9999999999999989E-2</v>
      </c>
      <c r="S12" s="1">
        <f t="shared" si="7"/>
        <v>0.1649262056216213</v>
      </c>
      <c r="T12" s="1">
        <f t="shared" si="8"/>
        <v>2.4999999999999994E-2</v>
      </c>
    </row>
    <row r="13" spans="1:20" x14ac:dyDescent="0.35">
      <c r="A13" t="s">
        <v>32</v>
      </c>
      <c r="B13" s="1">
        <f>Sskv!B13/20</f>
        <v>2.4742326091033687E-5</v>
      </c>
      <c r="C13" s="1">
        <f>Sskv!C13/20</f>
        <v>2.4286066504119E-6</v>
      </c>
      <c r="D13" s="1">
        <f>Sskv!D13/20</f>
        <v>1.0000000000000001E-5</v>
      </c>
      <c r="E13" s="1">
        <f>Sskv!E13/20</f>
        <v>2.3359408799400822E-6</v>
      </c>
      <c r="F13" s="1">
        <f>Sskv!F13/20</f>
        <v>3.7500000000000005E-6</v>
      </c>
      <c r="G13" s="1">
        <f>Sskv!G13/20</f>
        <v>2.2816988651459007E-6</v>
      </c>
      <c r="H13" s="1">
        <f>Sskv!H13/20</f>
        <v>3.7500000000000005E-6</v>
      </c>
      <c r="I13" s="1">
        <f>Sskv!I13/20</f>
        <v>1.2126635621439448E-6</v>
      </c>
      <c r="K13" t="s">
        <v>32</v>
      </c>
      <c r="L13" s="1">
        <f t="shared" si="0"/>
        <v>0.12124971552642995</v>
      </c>
      <c r="M13" s="1">
        <f t="shared" si="1"/>
        <v>8.2351746819963337E-2</v>
      </c>
      <c r="N13" s="1">
        <f t="shared" si="2"/>
        <v>1.9999999999999997E-2</v>
      </c>
      <c r="O13" s="1">
        <f t="shared" si="3"/>
        <v>8.5618605212786927E-2</v>
      </c>
      <c r="P13" s="1">
        <f t="shared" si="4"/>
        <v>0.11999999999999998</v>
      </c>
      <c r="Q13" s="1">
        <f t="shared" si="5"/>
        <v>8.7653985832705936E-2</v>
      </c>
      <c r="R13" s="1">
        <f t="shared" si="6"/>
        <v>3.9999999999999994E-2</v>
      </c>
      <c r="S13" s="1">
        <f t="shared" si="7"/>
        <v>0.1649262056216213</v>
      </c>
      <c r="T13" s="1">
        <f t="shared" si="8"/>
        <v>1.9999999999999997E-2</v>
      </c>
    </row>
    <row r="14" spans="1:20" x14ac:dyDescent="0.35">
      <c r="A14" t="s">
        <v>31</v>
      </c>
      <c r="B14" s="1">
        <f>Sskv!B14/20</f>
        <v>2.4742326091033687E-5</v>
      </c>
      <c r="C14" s="1">
        <f>Sskv!C14/20</f>
        <v>2.42307291707311E-6</v>
      </c>
      <c r="D14" s="1">
        <f>Sskv!D14/20</f>
        <v>2.3888569840924832E-5</v>
      </c>
      <c r="E14" s="1">
        <f>Sskv!E14/20</f>
        <v>2.337594436110171E-6</v>
      </c>
      <c r="F14" s="1">
        <f>Sskv!F14/20</f>
        <v>2.277090285662372E-5</v>
      </c>
      <c r="G14" s="1">
        <f>Sskv!G14/20</f>
        <v>2.2426571966825683E-6</v>
      </c>
      <c r="H14" s="1">
        <f>Sskv!H14/20</f>
        <v>2.2196037727514657E-5</v>
      </c>
      <c r="I14" s="1">
        <f>Sskv!I14/20</f>
        <v>1.2126635621439448E-6</v>
      </c>
      <c r="K14" t="s">
        <v>31</v>
      </c>
      <c r="L14" s="1">
        <f t="shared" si="0"/>
        <v>0.12124971552642995</v>
      </c>
      <c r="M14" s="1">
        <f t="shared" si="1"/>
        <v>8.2539819000405884E-2</v>
      </c>
      <c r="N14" s="1">
        <f t="shared" si="2"/>
        <v>8.3722048382054628E-3</v>
      </c>
      <c r="O14" s="1">
        <f t="shared" si="3"/>
        <v>8.5558040740722388E-2</v>
      </c>
      <c r="P14" s="1">
        <f t="shared" si="4"/>
        <v>1.9762062261360954E-2</v>
      </c>
      <c r="Q14" s="1">
        <f t="shared" si="5"/>
        <v>8.9179924732075991E-2</v>
      </c>
      <c r="R14" s="1">
        <f t="shared" si="6"/>
        <v>6.7579629229976013E-3</v>
      </c>
      <c r="S14" s="1">
        <f t="shared" si="7"/>
        <v>0.1649262056216213</v>
      </c>
      <c r="T14" s="1">
        <f t="shared" si="8"/>
        <v>6.7579629229976013E-3</v>
      </c>
    </row>
    <row r="15" spans="1:20" x14ac:dyDescent="0.35">
      <c r="A15" t="s">
        <v>20</v>
      </c>
      <c r="B15" s="1">
        <f>Sskv!B15/20</f>
        <v>2.4761876858234513E-5</v>
      </c>
      <c r="C15" s="1">
        <f>Sskv!C15/20</f>
        <v>2.4341771696526944E-6</v>
      </c>
      <c r="D15" s="1">
        <f>Sskv!D15/20</f>
        <v>1.1428571428571429E-5</v>
      </c>
      <c r="E15" s="1">
        <f>Sskv!E15/20</f>
        <v>2.2988374043249596E-6</v>
      </c>
      <c r="F15" s="1">
        <f>Sskv!F15/20</f>
        <v>4.2857142857142863E-6</v>
      </c>
      <c r="G15" s="1">
        <f>Sskv!G15/20</f>
        <v>2.197249838193398E-6</v>
      </c>
      <c r="H15" s="1">
        <f>Sskv!H15/20</f>
        <v>4.2857142857142863E-6</v>
      </c>
      <c r="I15" s="1">
        <f>Sskv!I15/20</f>
        <v>1.2126635621439448E-6</v>
      </c>
      <c r="K15" t="s">
        <v>20</v>
      </c>
      <c r="L15" s="1">
        <f t="shared" si="0"/>
        <v>0.1211539826797239</v>
      </c>
      <c r="M15" s="1">
        <f t="shared" si="1"/>
        <v>8.2163288068524507E-2</v>
      </c>
      <c r="N15" s="1">
        <f t="shared" si="2"/>
        <v>1.7499999999999998E-2</v>
      </c>
      <c r="O15" s="1">
        <f t="shared" si="3"/>
        <v>8.7000498436177506E-2</v>
      </c>
      <c r="P15" s="1">
        <f t="shared" si="4"/>
        <v>0.10499999999999998</v>
      </c>
      <c r="Q15" s="1">
        <f t="shared" si="5"/>
        <v>9.1022876198931527E-2</v>
      </c>
      <c r="R15" s="1">
        <f t="shared" si="6"/>
        <v>3.4999999999999996E-2</v>
      </c>
      <c r="S15" s="1">
        <f t="shared" si="7"/>
        <v>0.1649262056216213</v>
      </c>
      <c r="T15" s="1">
        <f t="shared" si="8"/>
        <v>1.7499999999999998E-2</v>
      </c>
    </row>
    <row r="16" spans="1:20" x14ac:dyDescent="0.35">
      <c r="A16" t="s">
        <v>21</v>
      </c>
      <c r="B16" s="1">
        <f>Sskv!B16/20</f>
        <v>2.4840526289232022E-5</v>
      </c>
      <c r="C16" s="1">
        <f>Sskv!C16/20</f>
        <v>2.4397848457669514E-6</v>
      </c>
      <c r="D16" s="1">
        <f>Sskv!D16/20</f>
        <v>6.6666666666666666E-6</v>
      </c>
      <c r="E16" s="1">
        <f>Sskv!E16/20</f>
        <v>2.3099447261402754E-6</v>
      </c>
      <c r="F16" s="1">
        <f>Sskv!F16/20</f>
        <v>2.5000000000000002E-6</v>
      </c>
      <c r="G16" s="1">
        <f>Sskv!G16/20</f>
        <v>2.1890409071186142E-6</v>
      </c>
      <c r="H16" s="1">
        <f>Sskv!H16/20</f>
        <v>2.5000000000000002E-6</v>
      </c>
      <c r="I16" s="1">
        <f>Sskv!I16/20</f>
        <v>1.2126635621439448E-6</v>
      </c>
      <c r="K16" t="s">
        <v>21</v>
      </c>
      <c r="L16" s="1">
        <f t="shared" si="0"/>
        <v>0.12077038807750434</v>
      </c>
      <c r="M16" s="1">
        <f t="shared" si="1"/>
        <v>8.1974441454131408E-2</v>
      </c>
      <c r="N16" s="1">
        <f t="shared" si="2"/>
        <v>0.03</v>
      </c>
      <c r="O16" s="1">
        <f t="shared" si="3"/>
        <v>8.6582158324707309E-2</v>
      </c>
      <c r="P16" s="1">
        <f t="shared" si="4"/>
        <v>0.17999999999999997</v>
      </c>
      <c r="Q16" s="1">
        <f t="shared" si="5"/>
        <v>9.1364213135356864E-2</v>
      </c>
      <c r="R16" s="1">
        <f t="shared" si="6"/>
        <v>5.9999999999999991E-2</v>
      </c>
      <c r="S16" s="1">
        <f t="shared" si="7"/>
        <v>0.1649262056216213</v>
      </c>
      <c r="T16" s="1">
        <f t="shared" si="8"/>
        <v>0.03</v>
      </c>
    </row>
    <row r="17" spans="1:20" x14ac:dyDescent="0.35">
      <c r="A17" t="s">
        <v>22</v>
      </c>
      <c r="B17" s="1">
        <f>Sskv!B17/20</f>
        <v>2.4722819654313326E-5</v>
      </c>
      <c r="C17" s="1">
        <f>Sskv!C17/20</f>
        <v>2.4267580034875988E-6</v>
      </c>
      <c r="D17" s="1">
        <f>Sskv!D17/20</f>
        <v>2.3888569840924832E-5</v>
      </c>
      <c r="E17" s="1">
        <f>Sskv!E17/20</f>
        <v>2.3342907650147224E-6</v>
      </c>
      <c r="F17" s="1">
        <f>Sskv!F17/20</f>
        <v>2.2832412393100857E-5</v>
      </c>
      <c r="G17" s="1">
        <f>Sskv!G17/20</f>
        <v>2.2485337609802253E-6</v>
      </c>
      <c r="H17" s="1">
        <f>Sskv!H17/20</f>
        <v>2.2253002676155147E-5</v>
      </c>
      <c r="I17" s="1">
        <f>Sskv!I17/20</f>
        <v>1.2126635621439448E-6</v>
      </c>
      <c r="K17" t="s">
        <v>22</v>
      </c>
      <c r="L17" s="1">
        <f t="shared" si="0"/>
        <v>0.12134538219942068</v>
      </c>
      <c r="M17" s="1">
        <f t="shared" si="1"/>
        <v>8.2414480435449827E-2</v>
      </c>
      <c r="N17" s="1">
        <f t="shared" si="2"/>
        <v>8.3722048382054628E-3</v>
      </c>
      <c r="O17" s="1">
        <f t="shared" si="3"/>
        <v>8.5679129180266711E-2</v>
      </c>
      <c r="P17" s="1">
        <f t="shared" si="4"/>
        <v>1.9708824116017369E-2</v>
      </c>
      <c r="Q17" s="1">
        <f t="shared" si="5"/>
        <v>8.8946852153472686E-2</v>
      </c>
      <c r="R17" s="1">
        <f t="shared" si="6"/>
        <v>6.7406633694755327E-3</v>
      </c>
      <c r="S17" s="1">
        <f t="shared" si="7"/>
        <v>0.1649262056216213</v>
      </c>
      <c r="T17" s="1">
        <f t="shared" si="8"/>
        <v>6.7406633694755327E-3</v>
      </c>
    </row>
    <row r="18" spans="1:20" x14ac:dyDescent="0.35">
      <c r="A18" t="s">
        <v>23</v>
      </c>
      <c r="B18" s="1">
        <f>Sskv!B18/20</f>
        <v>2.4761876858234513E-5</v>
      </c>
      <c r="C18" s="1">
        <f>Sskv!C18/20</f>
        <v>2.42307291707311E-6</v>
      </c>
      <c r="D18" s="1">
        <f>Sskv!D18/20</f>
        <v>5.3333333333333337E-6</v>
      </c>
      <c r="E18" s="1">
        <f>Sskv!E18/20</f>
        <v>2.3492666042753688E-6</v>
      </c>
      <c r="F18" s="1">
        <f>Sskv!F18/20</f>
        <v>2.0000000000000003E-6</v>
      </c>
      <c r="G18" s="1">
        <f>Sskv!G18/20</f>
        <v>2.3179765218107519E-6</v>
      </c>
      <c r="H18" s="1">
        <f>Sskv!H18/20</f>
        <v>2.0000000000000003E-6</v>
      </c>
      <c r="I18" s="1">
        <f>Sskv!I18/20</f>
        <v>1.2126635621439448E-6</v>
      </c>
      <c r="K18" t="s">
        <v>23</v>
      </c>
      <c r="L18" s="1">
        <f t="shared" si="0"/>
        <v>0.1211539826797239</v>
      </c>
      <c r="M18" s="1">
        <f t="shared" si="1"/>
        <v>8.2539819000405884E-2</v>
      </c>
      <c r="N18" s="1">
        <f t="shared" si="2"/>
        <v>3.7499999999999999E-2</v>
      </c>
      <c r="O18" s="1">
        <f t="shared" si="3"/>
        <v>8.5132951550081729E-2</v>
      </c>
      <c r="P18" s="1">
        <f t="shared" si="4"/>
        <v>0.22499999999999995</v>
      </c>
      <c r="Q18" s="1">
        <f t="shared" si="5"/>
        <v>8.6282150883808098E-2</v>
      </c>
      <c r="R18" s="1">
        <f t="shared" si="6"/>
        <v>7.4999999999999983E-2</v>
      </c>
      <c r="S18" s="1">
        <f t="shared" si="7"/>
        <v>0.1649262056216213</v>
      </c>
      <c r="T18" s="1">
        <f t="shared" si="8"/>
        <v>3.7499999999999999E-2</v>
      </c>
    </row>
    <row r="19" spans="1:20" x14ac:dyDescent="0.35">
      <c r="A19" t="s">
        <v>33</v>
      </c>
      <c r="B19" s="1">
        <f>Sskv!B19/20</f>
        <v>2.4606703529215466E-5</v>
      </c>
      <c r="C19" s="1">
        <f>Sskv!C19/20</f>
        <v>2.4157511964427715E-6</v>
      </c>
      <c r="D19" s="1">
        <f>Sskv!D19/20</f>
        <v>2.0000000000000002E-5</v>
      </c>
      <c r="E19" s="1">
        <f>Sskv!E19/20</f>
        <v>2.3577095356126169E-6</v>
      </c>
      <c r="F19" s="1">
        <f>Sskv!F19/20</f>
        <v>7.500000000000001E-6</v>
      </c>
      <c r="G19" s="1">
        <f>Sskv!G19/20</f>
        <v>2.280159587758788E-6</v>
      </c>
      <c r="H19" s="1">
        <f>Sskv!H19/20</f>
        <v>7.500000000000001E-6</v>
      </c>
      <c r="I19" s="1">
        <f>Sskv!I19/20</f>
        <v>1.2126635621439448E-6</v>
      </c>
      <c r="K19" t="s">
        <v>33</v>
      </c>
      <c r="L19" s="1">
        <f t="shared" si="0"/>
        <v>0.12191799671329843</v>
      </c>
      <c r="M19" s="1">
        <f t="shared" si="1"/>
        <v>8.2789982798933473E-2</v>
      </c>
      <c r="N19" s="1">
        <f t="shared" si="2"/>
        <v>9.9999999999999985E-3</v>
      </c>
      <c r="O19" s="1">
        <f t="shared" si="3"/>
        <v>8.482809140780477E-2</v>
      </c>
      <c r="P19" s="1">
        <f t="shared" si="4"/>
        <v>5.9999999999999991E-2</v>
      </c>
      <c r="Q19" s="1">
        <f t="shared" si="5"/>
        <v>8.7713158795426141E-2</v>
      </c>
      <c r="R19" s="1">
        <f t="shared" si="6"/>
        <v>1.9999999999999997E-2</v>
      </c>
      <c r="S19" s="1">
        <f t="shared" si="7"/>
        <v>0.1649262056216213</v>
      </c>
      <c r="T19" s="1">
        <f t="shared" si="8"/>
        <v>9.9999999999999985E-3</v>
      </c>
    </row>
    <row r="20" spans="1:20" x14ac:dyDescent="0.35">
      <c r="A20" t="s">
        <v>24</v>
      </c>
      <c r="B20" s="1">
        <f>Sskv!B20/20</f>
        <v>2.4742326091033687E-5</v>
      </c>
      <c r="C20" s="1">
        <f>Sskv!C20/20</f>
        <v>2.4267580034875983E-6</v>
      </c>
      <c r="D20" s="1">
        <f>Sskv!D20/20</f>
        <v>2.6666666666666667E-5</v>
      </c>
      <c r="E20" s="1">
        <f>Sskv!E20/20</f>
        <v>2.3131475535011741E-6</v>
      </c>
      <c r="F20" s="1">
        <f>Sskv!F20/20</f>
        <v>1.0000000000000001E-5</v>
      </c>
      <c r="G20" s="1">
        <f>Sskv!G20/20</f>
        <v>2.2382798721666733E-6</v>
      </c>
      <c r="H20" s="1">
        <f>Sskv!H20/20</f>
        <v>1.0000000000000001E-5</v>
      </c>
      <c r="I20" s="1">
        <f>Sskv!I20/20</f>
        <v>1.2126635621439448E-6</v>
      </c>
      <c r="K20" t="s">
        <v>24</v>
      </c>
      <c r="L20" s="1">
        <f t="shared" si="0"/>
        <v>0.12124971552642995</v>
      </c>
      <c r="M20" s="1">
        <f t="shared" si="1"/>
        <v>8.2414480435449841E-2</v>
      </c>
      <c r="N20" s="1">
        <f t="shared" si="2"/>
        <v>7.4999999999999997E-3</v>
      </c>
      <c r="O20" s="1">
        <f t="shared" si="3"/>
        <v>8.6462275049112414E-2</v>
      </c>
      <c r="P20" s="1">
        <f t="shared" si="4"/>
        <v>4.4999999999999991E-2</v>
      </c>
      <c r="Q20" s="1">
        <f t="shared" si="5"/>
        <v>8.9354330746136024E-2</v>
      </c>
      <c r="R20" s="1">
        <f t="shared" si="6"/>
        <v>1.4999999999999998E-2</v>
      </c>
      <c r="S20" s="1">
        <f t="shared" si="7"/>
        <v>0.1649262056216213</v>
      </c>
      <c r="T20" s="1">
        <f t="shared" si="8"/>
        <v>7.4999999999999997E-3</v>
      </c>
    </row>
    <row r="21" spans="1:20" x14ac:dyDescent="0.35">
      <c r="A21" t="s">
        <v>25</v>
      </c>
      <c r="B21" s="1">
        <f>Sskv!B21/20</f>
        <v>2.4801111994161058E-5</v>
      </c>
      <c r="C21" s="1">
        <f>Sskv!C21/20</f>
        <v>2.4267580034875988E-6</v>
      </c>
      <c r="D21" s="1">
        <f>Sskv!D21/20</f>
        <v>2.3783411584609428E-5</v>
      </c>
      <c r="E21" s="1">
        <f>Sskv!E21/20</f>
        <v>2.3179765218107519E-6</v>
      </c>
      <c r="F21" s="1">
        <f>Sskv!F21/20</f>
        <v>2.2634292558192604E-5</v>
      </c>
      <c r="G21" s="1">
        <f>Sskv!G21/20</f>
        <v>2.2139509860204666E-6</v>
      </c>
      <c r="H21" s="1">
        <f>Sskv!H21/20</f>
        <v>2.1662782042868164E-5</v>
      </c>
      <c r="I21" s="1">
        <f>Sskv!I21/20</f>
        <v>1.2126635621439448E-6</v>
      </c>
      <c r="K21" t="s">
        <v>25</v>
      </c>
      <c r="L21" s="1">
        <f t="shared" si="0"/>
        <v>0.12096231816969708</v>
      </c>
      <c r="M21" s="1">
        <f t="shared" si="1"/>
        <v>8.2414480435449827E-2</v>
      </c>
      <c r="N21" s="1">
        <f t="shared" si="2"/>
        <v>8.4092225073976665E-3</v>
      </c>
      <c r="O21" s="1">
        <f t="shared" si="3"/>
        <v>8.6282150883808098E-2</v>
      </c>
      <c r="P21" s="1">
        <f t="shared" si="4"/>
        <v>1.9881337083677487E-2</v>
      </c>
      <c r="Q21" s="1">
        <f t="shared" si="5"/>
        <v>9.0336236557565383E-2</v>
      </c>
      <c r="R21" s="1">
        <f t="shared" si="6"/>
        <v>6.9243183863996402E-3</v>
      </c>
      <c r="S21" s="1">
        <f t="shared" si="7"/>
        <v>0.1649262056216213</v>
      </c>
      <c r="T21" s="1">
        <f t="shared" si="8"/>
        <v>6.9243183863996402E-3</v>
      </c>
    </row>
    <row r="22" spans="1:20" x14ac:dyDescent="0.35">
      <c r="A22" t="s">
        <v>26</v>
      </c>
      <c r="B22" s="1">
        <f>Sskv!B22/20</f>
        <v>2.4801111994161058E-5</v>
      </c>
      <c r="C22" s="1">
        <f>Sskv!C22/20</f>
        <v>2.4267580034875988E-6</v>
      </c>
      <c r="D22" s="1">
        <f>Sskv!D22/20</f>
        <v>4.0000000000000007E-6</v>
      </c>
      <c r="E22" s="1">
        <f>Sskv!E22/20</f>
        <v>2.3179765218107519E-6</v>
      </c>
      <c r="F22" s="1">
        <f>Sskv!F22/20</f>
        <v>1.5000000000000002E-6</v>
      </c>
      <c r="G22" s="1">
        <f>Sskv!G22/20</f>
        <v>2.2139509860204666E-6</v>
      </c>
      <c r="H22" s="1">
        <f>Sskv!H22/20</f>
        <v>1.5000000000000002E-6</v>
      </c>
      <c r="I22" s="1">
        <f>Sskv!I22/20</f>
        <v>1.2126635621439448E-6</v>
      </c>
      <c r="K22" t="s">
        <v>26</v>
      </c>
      <c r="L22" s="1">
        <f t="shared" si="0"/>
        <v>0.12096231816969708</v>
      </c>
      <c r="M22" s="1">
        <f t="shared" si="1"/>
        <v>8.2414480435449827E-2</v>
      </c>
      <c r="N22" s="1">
        <f t="shared" si="2"/>
        <v>4.9999999999999989E-2</v>
      </c>
      <c r="O22" s="1">
        <f t="shared" si="3"/>
        <v>8.6282150883808098E-2</v>
      </c>
      <c r="P22" s="1">
        <f t="shared" si="4"/>
        <v>0.29999999999999993</v>
      </c>
      <c r="Q22" s="1">
        <f t="shared" si="5"/>
        <v>9.0336236557565383E-2</v>
      </c>
      <c r="R22" s="1">
        <f t="shared" si="6"/>
        <v>9.9999999999999978E-2</v>
      </c>
      <c r="S22" s="1">
        <f t="shared" si="7"/>
        <v>0.1649262056216213</v>
      </c>
      <c r="T22" s="1">
        <f t="shared" si="8"/>
        <v>4.9999999999999989E-2</v>
      </c>
    </row>
    <row r="23" spans="1:20" x14ac:dyDescent="0.35">
      <c r="A23" t="s">
        <v>27</v>
      </c>
      <c r="B23" s="1">
        <f>Sskv!B23/20</f>
        <v>2.4801111994161058E-5</v>
      </c>
      <c r="C23" s="1">
        <f>Sskv!C23/20</f>
        <v>2.4267580034875988E-6</v>
      </c>
      <c r="D23" s="1">
        <f>Sskv!D23/20</f>
        <v>1.0000000000000001E-5</v>
      </c>
      <c r="E23" s="1">
        <f>Sskv!E23/20</f>
        <v>2.3179765218107519E-6</v>
      </c>
      <c r="F23" s="1">
        <f>Sskv!F23/20</f>
        <v>3.7500000000000005E-6</v>
      </c>
      <c r="G23" s="1">
        <f>Sskv!G23/20</f>
        <v>2.2139509860204666E-6</v>
      </c>
      <c r="H23" s="1">
        <f>Sskv!H23/20</f>
        <v>3.7500000000000005E-6</v>
      </c>
      <c r="I23" s="1">
        <f>Sskv!I23/20</f>
        <v>1.2126635621439448E-6</v>
      </c>
      <c r="K23" t="s">
        <v>27</v>
      </c>
      <c r="L23" s="1">
        <f t="shared" si="0"/>
        <v>0.12096231816969708</v>
      </c>
      <c r="M23" s="1">
        <f t="shared" si="1"/>
        <v>8.2414480435449827E-2</v>
      </c>
      <c r="N23" s="1">
        <f t="shared" si="2"/>
        <v>1.9999999999999997E-2</v>
      </c>
      <c r="O23" s="1">
        <f t="shared" si="3"/>
        <v>8.6282150883808098E-2</v>
      </c>
      <c r="P23" s="1">
        <f t="shared" si="4"/>
        <v>0.11999999999999998</v>
      </c>
      <c r="Q23" s="1">
        <f t="shared" si="5"/>
        <v>9.0336236557565383E-2</v>
      </c>
      <c r="R23" s="1">
        <f t="shared" si="6"/>
        <v>3.9999999999999994E-2</v>
      </c>
      <c r="S23" s="1">
        <f t="shared" si="7"/>
        <v>0.1649262056216213</v>
      </c>
      <c r="T23" s="1">
        <f t="shared" si="8"/>
        <v>1.9999999999999997E-2</v>
      </c>
    </row>
    <row r="24" spans="1:20" x14ac:dyDescent="0.35">
      <c r="A24" s="3" t="s">
        <v>34</v>
      </c>
      <c r="B24" s="1">
        <f>Sskv!B24/20</f>
        <v>2.4761876858234513E-5</v>
      </c>
      <c r="C24" s="1">
        <f>Sskv!C24/20</f>
        <v>2.4341771696526944E-6</v>
      </c>
      <c r="D24" s="1">
        <f>Sskv!D24/20</f>
        <v>2.3906228536404344E-5</v>
      </c>
      <c r="E24" s="1">
        <f>Sskv!E24/20</f>
        <v>2.3543216837781408E-6</v>
      </c>
      <c r="F24" s="1">
        <f>Sskv!F24/20</f>
        <v>2.3342907650147209E-5</v>
      </c>
      <c r="G24" s="1">
        <f>Sskv!G24/20</f>
        <v>2.2832412393100854E-6</v>
      </c>
      <c r="H24" s="1">
        <f>Sskv!H24/20</f>
        <v>2.2210237788307778E-5</v>
      </c>
      <c r="I24" s="1">
        <f>Sskv!I24/20</f>
        <v>1.2126635621439448E-6</v>
      </c>
      <c r="K24" s="3" t="s">
        <v>34</v>
      </c>
      <c r="L24" s="1">
        <f t="shared" si="0"/>
        <v>0.1211539826797239</v>
      </c>
      <c r="M24" s="1">
        <f t="shared" si="1"/>
        <v>8.2163288068524507E-2</v>
      </c>
      <c r="N24" s="1">
        <f t="shared" si="2"/>
        <v>8.3660205831062179E-3</v>
      </c>
      <c r="O24" s="1">
        <f t="shared" si="3"/>
        <v>8.4950158416349605E-2</v>
      </c>
      <c r="P24" s="1">
        <f t="shared" si="4"/>
        <v>1.9277804065560022E-2</v>
      </c>
      <c r="Q24" s="1">
        <f t="shared" si="5"/>
        <v>8.7594773848966093E-2</v>
      </c>
      <c r="R24" s="1">
        <f t="shared" si="6"/>
        <v>6.7536422360576923E-3</v>
      </c>
      <c r="S24" s="1">
        <f t="shared" si="7"/>
        <v>0.1649262056216213</v>
      </c>
      <c r="T24" s="1">
        <f t="shared" si="8"/>
        <v>6.7536422360576923E-3</v>
      </c>
    </row>
    <row r="25" spans="1:20" x14ac:dyDescent="0.35">
      <c r="A25" s="3" t="s">
        <v>35</v>
      </c>
      <c r="B25" s="1">
        <f>Sskv!B25/20</f>
        <v>2.4781472108262977E-5</v>
      </c>
      <c r="C25" s="1">
        <f>Sskv!C25/20</f>
        <v>2.4194040171494816E-6</v>
      </c>
      <c r="D25" s="1">
        <f>Sskv!D25/20</f>
        <v>2.0000000000000003E-6</v>
      </c>
      <c r="E25" s="1">
        <f>Sskv!E25/20</f>
        <v>2.3359408799400822E-6</v>
      </c>
      <c r="F25" s="1">
        <f>Sskv!F25/20</f>
        <v>7.5000000000000012E-7</v>
      </c>
      <c r="G25" s="1">
        <f>Sskv!G25/20</f>
        <v>2.2740332580935344E-6</v>
      </c>
      <c r="H25" s="1">
        <f>Sskv!H25/20</f>
        <v>7.5000000000000012E-7</v>
      </c>
      <c r="I25" s="1">
        <f>Sskv!I25/20</f>
        <v>1.2126635621439448E-6</v>
      </c>
      <c r="J25" s="1"/>
      <c r="K25" s="3" t="s">
        <v>35</v>
      </c>
      <c r="L25" s="1">
        <f t="shared" si="0"/>
        <v>0.12105818358545774</v>
      </c>
      <c r="M25" s="1">
        <f t="shared" si="1"/>
        <v>8.2664986328177661E-2</v>
      </c>
      <c r="N25" s="1">
        <f t="shared" si="2"/>
        <v>9.9999999999999978E-2</v>
      </c>
      <c r="O25" s="1">
        <f t="shared" si="3"/>
        <v>8.5618605212786927E-2</v>
      </c>
      <c r="P25" s="1">
        <f t="shared" si="4"/>
        <v>0.59999999999999987</v>
      </c>
      <c r="Q25" s="1">
        <f t="shared" si="5"/>
        <v>8.794946128785848E-2</v>
      </c>
      <c r="R25" s="1">
        <f t="shared" si="6"/>
        <v>0.19999999999999996</v>
      </c>
      <c r="S25" s="1">
        <f t="shared" si="7"/>
        <v>0.1649262056216213</v>
      </c>
      <c r="T25" s="1">
        <f t="shared" si="8"/>
        <v>8.2664986328177661E-2</v>
      </c>
    </row>
    <row r="26" spans="1:20" x14ac:dyDescent="0.35">
      <c r="A26" s="3" t="s">
        <v>36</v>
      </c>
      <c r="B26" s="1">
        <f>Sskv!B26/20</f>
        <v>2.5000000000000005E-5</v>
      </c>
      <c r="C26" s="1">
        <f>Sskv!C26/20</f>
        <v>2.5000000000000023E-6</v>
      </c>
      <c r="D26" s="1">
        <f>Sskv!D26/20</f>
        <v>2.5000000000000005E-5</v>
      </c>
      <c r="E26" s="1">
        <f>Sskv!E26/20</f>
        <v>2.5000000000000023E-6</v>
      </c>
      <c r="F26" s="1">
        <f>Sskv!F26/20</f>
        <v>2.5000000000000005E-5</v>
      </c>
      <c r="G26" s="1">
        <f>Sskv!G26/20</f>
        <v>2.5000000000000023E-6</v>
      </c>
      <c r="H26" s="1">
        <f>Sskv!H26/20</f>
        <v>2.5000000000000005E-5</v>
      </c>
      <c r="I26" s="1">
        <f>Sskv!I26/20</f>
        <v>2.5000000000000023E-6</v>
      </c>
      <c r="J26" s="1"/>
      <c r="K26" s="3" t="s">
        <v>36</v>
      </c>
      <c r="L26" s="1">
        <f t="shared" si="0"/>
        <v>0.11999999999999998</v>
      </c>
      <c r="M26" s="1">
        <f t="shared" si="1"/>
        <v>7.9999999999999918E-2</v>
      </c>
      <c r="N26" s="1">
        <f t="shared" si="2"/>
        <v>7.9999999999999984E-3</v>
      </c>
      <c r="O26" s="1">
        <f t="shared" si="3"/>
        <v>7.9999999999999918E-2</v>
      </c>
      <c r="P26" s="1">
        <f t="shared" si="4"/>
        <v>1.7999999999999995E-2</v>
      </c>
      <c r="Q26" s="1">
        <f t="shared" si="5"/>
        <v>7.9999999999999918E-2</v>
      </c>
      <c r="R26" s="1">
        <f t="shared" si="6"/>
        <v>5.9999999999999984E-3</v>
      </c>
      <c r="S26" s="1">
        <f t="shared" si="7"/>
        <v>7.9999999999999918E-2</v>
      </c>
      <c r="T26" s="1">
        <f t="shared" si="8"/>
        <v>5.9999999999999984E-3</v>
      </c>
    </row>
    <row r="27" spans="1:20" x14ac:dyDescent="0.35">
      <c r="A27" s="3" t="s">
        <v>37</v>
      </c>
      <c r="B27" s="1">
        <f>Sskv!B27/20</f>
        <v>2.5000000000000005E-5</v>
      </c>
      <c r="C27" s="1">
        <f>Sskv!C27/20</f>
        <v>2.5000000000000023E-6</v>
      </c>
      <c r="D27" s="1">
        <f>Sskv!D27/20</f>
        <v>2.5000000000000005E-5</v>
      </c>
      <c r="E27" s="1">
        <f>Sskv!E27/20</f>
        <v>2.5000000000000023E-6</v>
      </c>
      <c r="F27" s="1">
        <f>Sskv!F27/20</f>
        <v>2.5000000000000005E-5</v>
      </c>
      <c r="G27" s="1">
        <f>Sskv!G27/20</f>
        <v>2.5000000000000023E-6</v>
      </c>
      <c r="H27" s="1">
        <f>Sskv!H27/20</f>
        <v>2.5000000000000005E-5</v>
      </c>
      <c r="I27" s="1">
        <f>Sskv!I27/20</f>
        <v>2.5000000000000023E-6</v>
      </c>
      <c r="K27" s="3" t="s">
        <v>37</v>
      </c>
      <c r="L27" s="1">
        <f t="shared" si="0"/>
        <v>0.11999999999999998</v>
      </c>
      <c r="M27" s="1">
        <f t="shared" si="1"/>
        <v>7.9999999999999918E-2</v>
      </c>
      <c r="N27" s="1">
        <f t="shared" si="2"/>
        <v>7.9999999999999984E-3</v>
      </c>
      <c r="O27" s="1">
        <f t="shared" si="3"/>
        <v>7.9999999999999918E-2</v>
      </c>
      <c r="P27" s="1">
        <f t="shared" si="4"/>
        <v>1.7999999999999995E-2</v>
      </c>
      <c r="Q27" s="1">
        <f t="shared" si="5"/>
        <v>7.9999999999999918E-2</v>
      </c>
      <c r="R27" s="1">
        <f t="shared" si="6"/>
        <v>5.9999999999999984E-3</v>
      </c>
      <c r="S27" s="1">
        <f t="shared" si="7"/>
        <v>7.9999999999999918E-2</v>
      </c>
      <c r="T27" s="1">
        <f t="shared" si="8"/>
        <v>5.9999999999999984E-3</v>
      </c>
    </row>
    <row r="28" spans="1:20" x14ac:dyDescent="0.35">
      <c r="A28" s="3" t="s">
        <v>38</v>
      </c>
      <c r="B28" s="1">
        <f>Sskv!B28/20</f>
        <v>2.5000000000000005E-5</v>
      </c>
      <c r="C28" s="1">
        <f>Sskv!C28/20</f>
        <v>2.5000000000000023E-6</v>
      </c>
      <c r="D28" s="1">
        <f>Sskv!D28/20</f>
        <v>2.5000000000000005E-5</v>
      </c>
      <c r="E28" s="1">
        <f>Sskv!E28/20</f>
        <v>2.5000000000000023E-6</v>
      </c>
      <c r="F28" s="1">
        <f>Sskv!F28/20</f>
        <v>2.5000000000000005E-5</v>
      </c>
      <c r="G28" s="1">
        <f>Sskv!G28/20</f>
        <v>2.5000000000000023E-6</v>
      </c>
      <c r="H28" s="1">
        <f>Sskv!H28/20</f>
        <v>2.5000000000000005E-5</v>
      </c>
      <c r="I28" s="1">
        <f>Sskv!I28/20</f>
        <v>2.5000000000000023E-6</v>
      </c>
      <c r="K28" s="3" t="s">
        <v>38</v>
      </c>
      <c r="L28" s="1">
        <f t="shared" si="0"/>
        <v>0.11999999999999998</v>
      </c>
      <c r="M28" s="1">
        <f t="shared" si="1"/>
        <v>7.9999999999999918E-2</v>
      </c>
      <c r="N28" s="1">
        <f t="shared" si="2"/>
        <v>7.9999999999999984E-3</v>
      </c>
      <c r="O28" s="1">
        <f t="shared" si="3"/>
        <v>7.9999999999999918E-2</v>
      </c>
      <c r="P28" s="1">
        <f t="shared" si="4"/>
        <v>1.7999999999999995E-2</v>
      </c>
      <c r="Q28" s="1">
        <f t="shared" si="5"/>
        <v>7.9999999999999918E-2</v>
      </c>
      <c r="R28" s="1">
        <f t="shared" si="6"/>
        <v>5.9999999999999984E-3</v>
      </c>
      <c r="S28" s="1">
        <f t="shared" si="7"/>
        <v>7.9999999999999918E-2</v>
      </c>
      <c r="T28" s="1">
        <f t="shared" si="8"/>
        <v>5.9999999999999984E-3</v>
      </c>
    </row>
    <row r="29" spans="1:20" x14ac:dyDescent="0.35">
      <c r="A29" s="3" t="s">
        <v>28</v>
      </c>
      <c r="B29" s="1">
        <f>Sskv!B29/20</f>
        <v>2.5000000000000005E-5</v>
      </c>
      <c r="C29" s="1">
        <f>Sskv!C29/20</f>
        <v>2.4979905182376446E-6</v>
      </c>
      <c r="D29" s="1">
        <f>Sskv!D29/20</f>
        <v>2.3853366358689361E-5</v>
      </c>
      <c r="E29" s="1">
        <f>Sskv!E29/20</f>
        <v>2.1986270768537516E-6</v>
      </c>
      <c r="F29" s="1">
        <f>Sskv!F29/20</f>
        <v>2.1081322919260837E-5</v>
      </c>
      <c r="G29" s="1">
        <f>Sskv!G29/20</f>
        <v>2.0612961220052552E-6</v>
      </c>
      <c r="H29" s="1">
        <f>Sskv!H29/20</f>
        <v>2.0511964296288677E-5</v>
      </c>
      <c r="I29" s="1">
        <f>Sskv!I29/20</f>
        <v>1.2126635621439448E-6</v>
      </c>
      <c r="K29" s="3" t="s">
        <v>28</v>
      </c>
      <c r="L29" s="1">
        <f t="shared" si="0"/>
        <v>0.11999999999999998</v>
      </c>
      <c r="M29" s="1">
        <f t="shared" si="1"/>
        <v>8.0064355144591121E-2</v>
      </c>
      <c r="N29" s="1">
        <f t="shared" si="2"/>
        <v>8.3845607782376385E-3</v>
      </c>
      <c r="O29" s="1">
        <f t="shared" si="3"/>
        <v>9.0965858696783253E-2</v>
      </c>
      <c r="P29" s="1">
        <f t="shared" si="4"/>
        <v>2.1345908969918576E-2</v>
      </c>
      <c r="Q29" s="1">
        <f t="shared" si="5"/>
        <v>9.7026331086014675E-2</v>
      </c>
      <c r="R29" s="1">
        <f t="shared" si="6"/>
        <v>7.3128052405561266E-3</v>
      </c>
      <c r="S29" s="1">
        <f t="shared" si="7"/>
        <v>0.1649262056216213</v>
      </c>
      <c r="T29" s="1">
        <f t="shared" si="8"/>
        <v>7.3128052405561266E-3</v>
      </c>
    </row>
    <row r="30" spans="1:20" ht="14" customHeight="1" x14ac:dyDescent="0.35">
      <c r="A30" s="3" t="s">
        <v>29</v>
      </c>
      <c r="B30" s="1">
        <f>Sskv!B30/20</f>
        <v>2.453016043624717E-5</v>
      </c>
      <c r="C30" s="1">
        <f>Sskv!C30/20</f>
        <v>2.4048881509400927E-6</v>
      </c>
      <c r="D30" s="1">
        <f>Sskv!D30/20</f>
        <v>1.6000000000000003E-5</v>
      </c>
      <c r="E30" s="1">
        <f>Sskv!E30/20</f>
        <v>2.2649350822873628E-6</v>
      </c>
      <c r="F30" s="1">
        <f>Sskv!F30/20</f>
        <v>6.000000000000001E-6</v>
      </c>
      <c r="G30" s="1">
        <f>Sskv!G30/20</f>
        <v>2.2000069307718571E-6</v>
      </c>
      <c r="H30" s="1">
        <f>Sskv!H30/20</f>
        <v>6.000000000000001E-6</v>
      </c>
      <c r="I30" s="1">
        <f>Sskv!I30/20</f>
        <v>1.2126635621439448E-6</v>
      </c>
      <c r="K30" s="3" t="s">
        <v>29</v>
      </c>
      <c r="L30" s="1">
        <f t="shared" si="0"/>
        <v>0.12229842555644391</v>
      </c>
      <c r="M30" s="1">
        <f t="shared" si="1"/>
        <v>8.3163950856433036E-2</v>
      </c>
      <c r="N30" s="1">
        <f t="shared" si="2"/>
        <v>1.2499999999999997E-2</v>
      </c>
      <c r="O30" s="1">
        <f t="shared" si="3"/>
        <v>8.8302751617066022E-2</v>
      </c>
      <c r="P30" s="1">
        <f t="shared" si="4"/>
        <v>7.4999999999999983E-2</v>
      </c>
      <c r="Q30" s="1">
        <f t="shared" si="5"/>
        <v>9.0908804514461858E-2</v>
      </c>
      <c r="R30" s="1">
        <f t="shared" si="6"/>
        <v>2.4999999999999994E-2</v>
      </c>
      <c r="S30" s="1">
        <f t="shared" si="7"/>
        <v>0.1649262056216213</v>
      </c>
      <c r="T30" s="1">
        <f t="shared" si="8"/>
        <v>1.2499999999999997E-2</v>
      </c>
    </row>
    <row r="31" spans="1:20" x14ac:dyDescent="0.35">
      <c r="A31" s="3" t="s">
        <v>30</v>
      </c>
      <c r="B31" s="1">
        <f>Sskv!B31/20</f>
        <v>2.4761876858234513E-5</v>
      </c>
      <c r="C31" s="1">
        <f>Sskv!C31/20</f>
        <v>2.4157511964427715E-6</v>
      </c>
      <c r="D31" s="1">
        <f>Sskv!D31/20</f>
        <v>1.6000000000000003E-5</v>
      </c>
      <c r="E31" s="1">
        <f>Sskv!E31/20</f>
        <v>2.3212124391588087E-6</v>
      </c>
      <c r="F31" s="1">
        <f>Sskv!F31/20</f>
        <v>6.000000000000001E-6</v>
      </c>
      <c r="G31" s="1">
        <f>Sskv!G31/20</f>
        <v>2.2740332580935344E-6</v>
      </c>
      <c r="H31" s="1">
        <f>Sskv!H31/20</f>
        <v>6.000000000000001E-6</v>
      </c>
      <c r="I31" s="1">
        <f>Sskv!I31/20</f>
        <v>1.2126635621439448E-6</v>
      </c>
      <c r="K31" s="3" t="s">
        <v>30</v>
      </c>
      <c r="L31" s="1">
        <f t="shared" si="0"/>
        <v>0.1211539826797239</v>
      </c>
      <c r="M31" s="1">
        <f t="shared" si="1"/>
        <v>8.2789982798933473E-2</v>
      </c>
      <c r="N31" s="1">
        <f t="shared" si="2"/>
        <v>1.2499999999999997E-2</v>
      </c>
      <c r="O31" s="1">
        <f t="shared" si="3"/>
        <v>8.6161868093589319E-2</v>
      </c>
      <c r="P31" s="1">
        <f t="shared" si="4"/>
        <v>7.4999999999999983E-2</v>
      </c>
      <c r="Q31" s="1">
        <f t="shared" si="5"/>
        <v>8.794946128785848E-2</v>
      </c>
      <c r="R31" s="1">
        <f t="shared" si="6"/>
        <v>2.4999999999999994E-2</v>
      </c>
      <c r="S31" s="1">
        <f t="shared" si="7"/>
        <v>0.1649262056216213</v>
      </c>
      <c r="T31" s="1">
        <f t="shared" si="8"/>
        <v>1.2499999999999997E-2</v>
      </c>
    </row>
    <row r="32" spans="1:20" x14ac:dyDescent="0.35">
      <c r="K32" t="s">
        <v>59</v>
      </c>
      <c r="L32" s="1">
        <f>MAX(L2:L31)</f>
        <v>0.12239336916656994</v>
      </c>
      <c r="M32" s="1">
        <f t="shared" ref="M32:S32" si="9">MAX(M2:M31)</f>
        <v>8.3783849017020115E-2</v>
      </c>
      <c r="N32" s="1">
        <f t="shared" si="9"/>
        <v>9.9999999999999978E-2</v>
      </c>
      <c r="O32" s="1">
        <f t="shared" si="9"/>
        <v>9.0965858696783253E-2</v>
      </c>
      <c r="P32" s="1">
        <f t="shared" si="9"/>
        <v>0.59999999999999987</v>
      </c>
      <c r="Q32" s="1">
        <f t="shared" si="9"/>
        <v>9.7026331086014675E-2</v>
      </c>
      <c r="R32" s="1">
        <f t="shared" si="9"/>
        <v>0.19999999999999996</v>
      </c>
      <c r="S32" s="1">
        <f t="shared" si="9"/>
        <v>0.1649262056216213</v>
      </c>
    </row>
    <row r="34" spans="1:20" x14ac:dyDescent="0.35">
      <c r="A34" s="6" t="s">
        <v>48</v>
      </c>
      <c r="B34" s="7">
        <f t="shared" ref="B34:I34" si="10">MIN(B$2:B$31)</f>
        <v>2.4511131774771084E-5</v>
      </c>
      <c r="C34" s="1">
        <f t="shared" si="10"/>
        <v>2.3870949156247447E-6</v>
      </c>
      <c r="D34" s="7">
        <f t="shared" si="10"/>
        <v>2.0000000000000003E-6</v>
      </c>
      <c r="E34" s="1">
        <f t="shared" si="10"/>
        <v>2.1986270768537516E-6</v>
      </c>
      <c r="F34" s="7">
        <f t="shared" si="10"/>
        <v>7.5000000000000012E-7</v>
      </c>
      <c r="G34" s="1">
        <f t="shared" si="10"/>
        <v>2.0612961220052552E-6</v>
      </c>
      <c r="H34" s="7">
        <f t="shared" si="10"/>
        <v>7.5000000000000012E-7</v>
      </c>
      <c r="I34" s="1">
        <f t="shared" si="10"/>
        <v>1.2126635621439448E-6</v>
      </c>
      <c r="K34" s="4" t="s">
        <v>58</v>
      </c>
    </row>
    <row r="35" spans="1:20" x14ac:dyDescent="0.35">
      <c r="A35" s="6" t="s">
        <v>49</v>
      </c>
      <c r="B35" s="7">
        <f t="shared" ref="B35:I35" si="11">MAX(B$2:B$31)</f>
        <v>2.5000000000000005E-5</v>
      </c>
      <c r="C35" s="1">
        <f t="shared" si="11"/>
        <v>2.5000000000000023E-6</v>
      </c>
      <c r="D35" s="7">
        <f t="shared" si="11"/>
        <v>2.6666666666666667E-5</v>
      </c>
      <c r="E35" s="1">
        <f t="shared" si="11"/>
        <v>2.5000000000000023E-6</v>
      </c>
      <c r="F35" s="7">
        <f t="shared" si="11"/>
        <v>2.5000000000000005E-5</v>
      </c>
      <c r="G35" s="1">
        <f t="shared" si="11"/>
        <v>2.5000000000000023E-6</v>
      </c>
      <c r="H35" s="7">
        <f t="shared" si="11"/>
        <v>2.5000000000000005E-5</v>
      </c>
      <c r="I35" s="1">
        <f t="shared" si="11"/>
        <v>2.5000000000000023E-6</v>
      </c>
      <c r="K35" t="s">
        <v>9</v>
      </c>
      <c r="L35" s="1">
        <f>$B$38/B2</f>
        <v>24478.673833313987</v>
      </c>
      <c r="M35" s="1">
        <f>$C$38/C2</f>
        <v>83.783849017020131</v>
      </c>
      <c r="N35" s="1">
        <f>$D$38/D2</f>
        <v>800</v>
      </c>
      <c r="O35" s="1">
        <f>$E$38/E2</f>
        <v>86.701882407727481</v>
      </c>
      <c r="P35" s="1">
        <f>$F$38/F2</f>
        <v>799.99999999999989</v>
      </c>
      <c r="Q35" s="1">
        <f>$G$38/G2</f>
        <v>90.221278828772114</v>
      </c>
      <c r="R35" s="1">
        <f>$H$38/H2</f>
        <v>799.99999999999989</v>
      </c>
      <c r="S35" s="1">
        <f>$I$38/I2</f>
        <v>164.92620562162134</v>
      </c>
      <c r="T35" s="1">
        <f>MIN(L35:R35)</f>
        <v>83.783849017020131</v>
      </c>
    </row>
    <row r="36" spans="1:20" x14ac:dyDescent="0.35">
      <c r="K36" t="s">
        <v>10</v>
      </c>
      <c r="L36" s="1">
        <f t="shared" ref="L36:L64" si="12">$B$38/B3</f>
        <v>24249.943105285987</v>
      </c>
      <c r="M36" s="1">
        <f t="shared" ref="M36:M64" si="13">$C$38/C3</f>
        <v>82.351746819963338</v>
      </c>
      <c r="N36" s="1">
        <f t="shared" ref="N36:N64" si="14">$D$38/D3</f>
        <v>670.27079213616207</v>
      </c>
      <c r="O36" s="1">
        <f t="shared" ref="O36:O64" si="15">$E$38/E3</f>
        <v>85.860458500805123</v>
      </c>
      <c r="P36" s="1">
        <f t="shared" ref="P36:P64" si="16">$F$38/F3</f>
        <v>262.96195749811795</v>
      </c>
      <c r="Q36" s="1">
        <f t="shared" ref="Q36:Q64" si="17">$G$38/G3</f>
        <v>89.005177339012036</v>
      </c>
      <c r="R36" s="1">
        <f t="shared" ref="R36:R64" si="18">$H$38/H3</f>
        <v>270.14568944230768</v>
      </c>
      <c r="S36" s="1">
        <f t="shared" ref="S36:S64" si="19">$I$38/I3</f>
        <v>164.92620562162134</v>
      </c>
      <c r="T36" s="1">
        <f t="shared" ref="T36:T64" si="20">MIN(L36:R36)</f>
        <v>82.351746819963338</v>
      </c>
    </row>
    <row r="37" spans="1:20" x14ac:dyDescent="0.35">
      <c r="A37" t="s">
        <v>53</v>
      </c>
      <c r="B37" s="1">
        <v>3.0000000000000001E-6</v>
      </c>
      <c r="C37" s="1">
        <v>1.9999999999999999E-7</v>
      </c>
      <c r="D37" s="1">
        <v>1.9999999999999999E-7</v>
      </c>
      <c r="E37" s="1">
        <v>1.9999999999999999E-7</v>
      </c>
      <c r="F37" s="1">
        <v>4.4999999999999998E-7</v>
      </c>
      <c r="G37" s="1">
        <v>1.9999999999999999E-7</v>
      </c>
      <c r="H37" s="1">
        <v>1.4999999999999999E-7</v>
      </c>
      <c r="I37" s="1">
        <v>1.9999999999999999E-7</v>
      </c>
      <c r="K37" t="s">
        <v>11</v>
      </c>
      <c r="L37" s="1">
        <f t="shared" si="12"/>
        <v>24192.463633939413</v>
      </c>
      <c r="M37" s="1">
        <f t="shared" si="13"/>
        <v>82.414480435449832</v>
      </c>
      <c r="N37" s="1">
        <f t="shared" si="14"/>
        <v>1999.9999999999998</v>
      </c>
      <c r="O37" s="1">
        <f t="shared" si="15"/>
        <v>86.2821508838081</v>
      </c>
      <c r="P37" s="1">
        <f t="shared" si="16"/>
        <v>1999.9999999999998</v>
      </c>
      <c r="Q37" s="1">
        <f t="shared" si="17"/>
        <v>90.336236557565385</v>
      </c>
      <c r="R37" s="1">
        <f t="shared" si="18"/>
        <v>1999.9999999999998</v>
      </c>
      <c r="S37" s="1">
        <f t="shared" si="19"/>
        <v>164.92620562162134</v>
      </c>
      <c r="T37" s="1">
        <f t="shared" si="20"/>
        <v>82.414480435449832</v>
      </c>
    </row>
    <row r="38" spans="1:20" x14ac:dyDescent="0.35">
      <c r="A38" t="s">
        <v>54</v>
      </c>
      <c r="B38" s="1">
        <v>0.6</v>
      </c>
      <c r="C38" s="1">
        <v>2.0000000000000001E-4</v>
      </c>
      <c r="D38" s="1">
        <v>1.6E-2</v>
      </c>
      <c r="E38" s="1">
        <v>2.0000000000000001E-4</v>
      </c>
      <c r="F38" s="1">
        <v>6.0000000000000001E-3</v>
      </c>
      <c r="G38" s="1">
        <v>2.0000000000000001E-4</v>
      </c>
      <c r="H38" s="1">
        <v>6.0000000000000001E-3</v>
      </c>
      <c r="I38" s="1">
        <v>2.0000000000000001E-4</v>
      </c>
      <c r="K38" t="s">
        <v>12</v>
      </c>
      <c r="L38" s="1">
        <f t="shared" si="12"/>
        <v>24307.303463836819</v>
      </c>
      <c r="M38" s="1">
        <f t="shared" si="13"/>
        <v>82.727505896959514</v>
      </c>
      <c r="N38" s="1">
        <f t="shared" si="14"/>
        <v>1999.9999999999998</v>
      </c>
      <c r="O38" s="1">
        <f t="shared" si="15"/>
        <v>86.462275049112407</v>
      </c>
      <c r="P38" s="1">
        <f t="shared" si="16"/>
        <v>1999.9999999999998</v>
      </c>
      <c r="Q38" s="1">
        <f t="shared" si="17"/>
        <v>90.221278828772114</v>
      </c>
      <c r="R38" s="1">
        <f t="shared" si="18"/>
        <v>1999.9999999999998</v>
      </c>
      <c r="S38" s="1">
        <f t="shared" si="19"/>
        <v>164.92620562162134</v>
      </c>
      <c r="T38" s="1">
        <f t="shared" si="20"/>
        <v>82.727505896959514</v>
      </c>
    </row>
    <row r="39" spans="1:20" x14ac:dyDescent="0.35">
      <c r="K39" t="s">
        <v>13</v>
      </c>
      <c r="L39" s="1">
        <f t="shared" si="12"/>
        <v>24230.796535944777</v>
      </c>
      <c r="M39" s="1">
        <f t="shared" si="13"/>
        <v>82.914808791884212</v>
      </c>
      <c r="N39" s="1">
        <f t="shared" si="14"/>
        <v>6000</v>
      </c>
      <c r="O39" s="1">
        <f t="shared" si="15"/>
        <v>86.701882407727481</v>
      </c>
      <c r="P39" s="1">
        <f t="shared" si="16"/>
        <v>5999.9999999999991</v>
      </c>
      <c r="Q39" s="1">
        <f t="shared" si="17"/>
        <v>90.851713612432846</v>
      </c>
      <c r="R39" s="1">
        <f t="shared" si="18"/>
        <v>5999.9999999999991</v>
      </c>
      <c r="S39" s="1">
        <f t="shared" si="19"/>
        <v>164.92620562162134</v>
      </c>
      <c r="T39" s="1">
        <f t="shared" si="20"/>
        <v>82.914808791884212</v>
      </c>
    </row>
    <row r="40" spans="1:20" x14ac:dyDescent="0.35">
      <c r="A40" t="s">
        <v>52</v>
      </c>
      <c r="B40" s="1">
        <f>AVERAGE(B$2:B$31)</f>
        <v>2.4769351721379407E-5</v>
      </c>
      <c r="C40" s="1">
        <f t="shared" ref="C40:I40" si="21">AVERAGE(C$2:C$31)</f>
        <v>2.4323597929277417E-6</v>
      </c>
      <c r="D40" s="1">
        <f t="shared" si="21"/>
        <v>1.4405576193133028E-5</v>
      </c>
      <c r="E40" s="1">
        <f t="shared" si="21"/>
        <v>2.328690011672629E-6</v>
      </c>
      <c r="F40" s="1">
        <f t="shared" si="21"/>
        <v>9.6906632819118559E-6</v>
      </c>
      <c r="G40" s="1">
        <f t="shared" si="21"/>
        <v>2.2498369234751823E-6</v>
      </c>
      <c r="H40" s="1">
        <f t="shared" si="21"/>
        <v>9.5428444582671216E-6</v>
      </c>
      <c r="I40" s="1">
        <f t="shared" si="21"/>
        <v>1.3413972059295502E-6</v>
      </c>
      <c r="K40" t="s">
        <v>14</v>
      </c>
      <c r="L40" s="1">
        <f t="shared" si="12"/>
        <v>24364.545107380702</v>
      </c>
      <c r="M40" s="1">
        <f t="shared" si="13"/>
        <v>82.852417081471131</v>
      </c>
      <c r="N40" s="1">
        <f t="shared" si="14"/>
        <v>999.99999999999989</v>
      </c>
      <c r="O40" s="1">
        <f t="shared" si="15"/>
        <v>85.73961268775183</v>
      </c>
      <c r="P40" s="1">
        <f t="shared" si="16"/>
        <v>999.99999999999989</v>
      </c>
      <c r="Q40" s="1">
        <f t="shared" si="17"/>
        <v>89.005177339012036</v>
      </c>
      <c r="R40" s="1">
        <f t="shared" si="18"/>
        <v>999.99999999999989</v>
      </c>
      <c r="S40" s="1">
        <f t="shared" si="19"/>
        <v>164.92620562162134</v>
      </c>
      <c r="T40" s="1">
        <f t="shared" si="20"/>
        <v>82.852417081471131</v>
      </c>
    </row>
    <row r="41" spans="1:20" x14ac:dyDescent="0.35">
      <c r="K41" t="s">
        <v>15</v>
      </c>
      <c r="L41" s="1">
        <f t="shared" si="12"/>
        <v>24249.943105285987</v>
      </c>
      <c r="M41" s="1">
        <f t="shared" si="13"/>
        <v>83.474426216857481</v>
      </c>
      <c r="N41" s="1">
        <f t="shared" si="14"/>
        <v>3200</v>
      </c>
      <c r="O41" s="1">
        <f t="shared" si="15"/>
        <v>88.126280519684926</v>
      </c>
      <c r="P41" s="1">
        <f t="shared" si="16"/>
        <v>3199.9999999999995</v>
      </c>
      <c r="Q41" s="1">
        <f t="shared" si="17"/>
        <v>91.022876198931527</v>
      </c>
      <c r="R41" s="1">
        <f t="shared" si="18"/>
        <v>3199.9999999999995</v>
      </c>
      <c r="S41" s="1">
        <f t="shared" si="19"/>
        <v>164.92620562162134</v>
      </c>
      <c r="T41" s="1">
        <f t="shared" si="20"/>
        <v>83.474426216857481</v>
      </c>
    </row>
    <row r="42" spans="1:20" x14ac:dyDescent="0.35">
      <c r="K42" t="s">
        <v>16</v>
      </c>
      <c r="L42" s="1">
        <f t="shared" si="12"/>
        <v>23999.999999999996</v>
      </c>
      <c r="M42" s="1">
        <f t="shared" si="13"/>
        <v>80.064355144591119</v>
      </c>
      <c r="N42" s="1">
        <f t="shared" si="14"/>
        <v>6400</v>
      </c>
      <c r="O42" s="1">
        <f t="shared" si="15"/>
        <v>90.965858696783272</v>
      </c>
      <c r="P42" s="1">
        <f t="shared" si="16"/>
        <v>6399.9999999999991</v>
      </c>
      <c r="Q42" s="1">
        <f t="shared" si="17"/>
        <v>97.026331086014679</v>
      </c>
      <c r="R42" s="1">
        <f t="shared" si="18"/>
        <v>6399.9999999999991</v>
      </c>
      <c r="S42" s="1">
        <f t="shared" si="19"/>
        <v>164.92620562162134</v>
      </c>
      <c r="T42" s="1">
        <f t="shared" si="20"/>
        <v>80.064355144591119</v>
      </c>
    </row>
    <row r="43" spans="1:20" x14ac:dyDescent="0.35">
      <c r="K43" t="s">
        <v>17</v>
      </c>
      <c r="L43" s="1">
        <f t="shared" si="12"/>
        <v>24364.545107380702</v>
      </c>
      <c r="M43" s="1">
        <f t="shared" si="13"/>
        <v>83.660205831062143</v>
      </c>
      <c r="N43" s="1">
        <f t="shared" si="14"/>
        <v>1600</v>
      </c>
      <c r="O43" s="1">
        <f t="shared" si="15"/>
        <v>86.701882407727481</v>
      </c>
      <c r="P43" s="1">
        <f t="shared" si="16"/>
        <v>1599.9999999999998</v>
      </c>
      <c r="Q43" s="1">
        <f t="shared" si="17"/>
        <v>89.470412315560111</v>
      </c>
      <c r="R43" s="1">
        <f t="shared" si="18"/>
        <v>1599.9999999999998</v>
      </c>
      <c r="S43" s="1">
        <f t="shared" si="19"/>
        <v>164.92620562162134</v>
      </c>
      <c r="T43" s="1">
        <f t="shared" si="20"/>
        <v>83.660205831062143</v>
      </c>
    </row>
    <row r="44" spans="1:20" x14ac:dyDescent="0.35">
      <c r="K44" t="s">
        <v>18</v>
      </c>
      <c r="L44" s="1">
        <f t="shared" si="12"/>
        <v>24326.397182639193</v>
      </c>
      <c r="M44" s="1">
        <f t="shared" si="13"/>
        <v>82.727505896959528</v>
      </c>
      <c r="N44" s="1">
        <f t="shared" si="14"/>
        <v>2800</v>
      </c>
      <c r="O44" s="1">
        <f t="shared" si="15"/>
        <v>86.701882407727481</v>
      </c>
      <c r="P44" s="1">
        <f t="shared" si="16"/>
        <v>2799.9999999999995</v>
      </c>
      <c r="Q44" s="1">
        <f t="shared" si="17"/>
        <v>89.817752914403542</v>
      </c>
      <c r="R44" s="1">
        <f t="shared" si="18"/>
        <v>2799.9999999999995</v>
      </c>
      <c r="S44" s="1">
        <f t="shared" si="19"/>
        <v>164.92620562162134</v>
      </c>
      <c r="T44" s="1">
        <f t="shared" si="20"/>
        <v>82.727505896959528</v>
      </c>
    </row>
    <row r="45" spans="1:20" x14ac:dyDescent="0.35">
      <c r="K45" t="s">
        <v>19</v>
      </c>
      <c r="L45" s="1">
        <f t="shared" si="12"/>
        <v>24230.796535944777</v>
      </c>
      <c r="M45" s="1">
        <f t="shared" si="13"/>
        <v>82.914808791884212</v>
      </c>
      <c r="N45" s="1">
        <f t="shared" si="14"/>
        <v>1999.9999999999998</v>
      </c>
      <c r="O45" s="1">
        <f t="shared" si="15"/>
        <v>86.701882407727481</v>
      </c>
      <c r="P45" s="1">
        <f t="shared" si="16"/>
        <v>1999.9999999999998</v>
      </c>
      <c r="Q45" s="1">
        <f t="shared" si="17"/>
        <v>90.851713612432846</v>
      </c>
      <c r="R45" s="1">
        <f t="shared" si="18"/>
        <v>1999.9999999999998</v>
      </c>
      <c r="S45" s="1">
        <f t="shared" si="19"/>
        <v>164.92620562162134</v>
      </c>
      <c r="T45" s="1">
        <f t="shared" si="20"/>
        <v>82.914808791884212</v>
      </c>
    </row>
    <row r="46" spans="1:20" x14ac:dyDescent="0.35">
      <c r="K46" t="s">
        <v>32</v>
      </c>
      <c r="L46" s="1">
        <f t="shared" si="12"/>
        <v>24249.943105285987</v>
      </c>
      <c r="M46" s="1">
        <f t="shared" si="13"/>
        <v>82.351746819963338</v>
      </c>
      <c r="N46" s="1">
        <f t="shared" si="14"/>
        <v>1600</v>
      </c>
      <c r="O46" s="1">
        <f t="shared" si="15"/>
        <v>85.618605212786932</v>
      </c>
      <c r="P46" s="1">
        <f t="shared" si="16"/>
        <v>1599.9999999999998</v>
      </c>
      <c r="Q46" s="1">
        <f t="shared" si="17"/>
        <v>87.653985832705942</v>
      </c>
      <c r="R46" s="1">
        <f t="shared" si="18"/>
        <v>1599.9999999999998</v>
      </c>
      <c r="S46" s="1">
        <f t="shared" si="19"/>
        <v>164.92620562162134</v>
      </c>
      <c r="T46" s="1">
        <f t="shared" si="20"/>
        <v>82.351746819963338</v>
      </c>
    </row>
    <row r="47" spans="1:20" x14ac:dyDescent="0.35">
      <c r="K47" t="s">
        <v>31</v>
      </c>
      <c r="L47" s="1">
        <f t="shared" si="12"/>
        <v>24249.943105285987</v>
      </c>
      <c r="M47" s="1">
        <f t="shared" si="13"/>
        <v>82.539819000405885</v>
      </c>
      <c r="N47" s="1">
        <f t="shared" si="14"/>
        <v>669.7763870564371</v>
      </c>
      <c r="O47" s="1">
        <f t="shared" si="15"/>
        <v>85.55804074072239</v>
      </c>
      <c r="P47" s="1">
        <f t="shared" si="16"/>
        <v>263.49416348481276</v>
      </c>
      <c r="Q47" s="1">
        <f t="shared" si="17"/>
        <v>89.179924732076003</v>
      </c>
      <c r="R47" s="1">
        <f t="shared" si="18"/>
        <v>270.31851691990408</v>
      </c>
      <c r="S47" s="1">
        <f t="shared" si="19"/>
        <v>164.92620562162134</v>
      </c>
      <c r="T47" s="1">
        <f t="shared" si="20"/>
        <v>82.539819000405885</v>
      </c>
    </row>
    <row r="48" spans="1:20" x14ac:dyDescent="0.35">
      <c r="K48" t="s">
        <v>20</v>
      </c>
      <c r="L48" s="1">
        <f t="shared" si="12"/>
        <v>24230.796535944777</v>
      </c>
      <c r="M48" s="1">
        <f t="shared" si="13"/>
        <v>82.163288068524523</v>
      </c>
      <c r="N48" s="1">
        <f t="shared" si="14"/>
        <v>1400</v>
      </c>
      <c r="O48" s="1">
        <f t="shared" si="15"/>
        <v>87.000498436177509</v>
      </c>
      <c r="P48" s="1">
        <f t="shared" si="16"/>
        <v>1399.9999999999998</v>
      </c>
      <c r="Q48" s="1">
        <f t="shared" si="17"/>
        <v>91.022876198931527</v>
      </c>
      <c r="R48" s="1">
        <f t="shared" si="18"/>
        <v>1399.9999999999998</v>
      </c>
      <c r="S48" s="1">
        <f t="shared" si="19"/>
        <v>164.92620562162134</v>
      </c>
      <c r="T48" s="1">
        <f t="shared" si="20"/>
        <v>82.163288068524523</v>
      </c>
    </row>
    <row r="49" spans="11:20" x14ac:dyDescent="0.35">
      <c r="K49" t="s">
        <v>21</v>
      </c>
      <c r="L49" s="1">
        <f t="shared" si="12"/>
        <v>24154.077615500864</v>
      </c>
      <c r="M49" s="1">
        <f t="shared" si="13"/>
        <v>81.974441454131423</v>
      </c>
      <c r="N49" s="1">
        <f t="shared" si="14"/>
        <v>2400</v>
      </c>
      <c r="O49" s="1">
        <f t="shared" si="15"/>
        <v>86.582158324707322</v>
      </c>
      <c r="P49" s="1">
        <f t="shared" si="16"/>
        <v>2400</v>
      </c>
      <c r="Q49" s="1">
        <f t="shared" si="17"/>
        <v>91.364213135356863</v>
      </c>
      <c r="R49" s="1">
        <f t="shared" si="18"/>
        <v>2400</v>
      </c>
      <c r="S49" s="1">
        <f t="shared" si="19"/>
        <v>164.92620562162134</v>
      </c>
      <c r="T49" s="1">
        <f t="shared" si="20"/>
        <v>81.974441454131423</v>
      </c>
    </row>
    <row r="50" spans="11:20" x14ac:dyDescent="0.35">
      <c r="K50" t="s">
        <v>22</v>
      </c>
      <c r="L50" s="1">
        <f t="shared" si="12"/>
        <v>24269.076439884135</v>
      </c>
      <c r="M50" s="1">
        <f t="shared" si="13"/>
        <v>82.414480435449832</v>
      </c>
      <c r="N50" s="1">
        <f t="shared" si="14"/>
        <v>669.7763870564371</v>
      </c>
      <c r="O50" s="1">
        <f t="shared" si="15"/>
        <v>85.679129180266713</v>
      </c>
      <c r="P50" s="1">
        <f t="shared" si="16"/>
        <v>262.78432154689824</v>
      </c>
      <c r="Q50" s="1">
        <f t="shared" si="17"/>
        <v>88.94685215347269</v>
      </c>
      <c r="R50" s="1">
        <f t="shared" si="18"/>
        <v>269.62653477902131</v>
      </c>
      <c r="S50" s="1">
        <f t="shared" si="19"/>
        <v>164.92620562162134</v>
      </c>
      <c r="T50" s="1">
        <f t="shared" si="20"/>
        <v>82.414480435449832</v>
      </c>
    </row>
    <row r="51" spans="11:20" x14ac:dyDescent="0.35">
      <c r="K51" t="s">
        <v>23</v>
      </c>
      <c r="L51" s="1">
        <f t="shared" si="12"/>
        <v>24230.796535944777</v>
      </c>
      <c r="M51" s="1">
        <f t="shared" si="13"/>
        <v>82.539819000405885</v>
      </c>
      <c r="N51" s="1">
        <f t="shared" si="14"/>
        <v>3000</v>
      </c>
      <c r="O51" s="1">
        <f t="shared" si="15"/>
        <v>85.132951550081728</v>
      </c>
      <c r="P51" s="1">
        <f t="shared" si="16"/>
        <v>2999.9999999999995</v>
      </c>
      <c r="Q51" s="1">
        <f t="shared" si="17"/>
        <v>86.2821508838081</v>
      </c>
      <c r="R51" s="1">
        <f t="shared" si="18"/>
        <v>2999.9999999999995</v>
      </c>
      <c r="S51" s="1">
        <f t="shared" si="19"/>
        <v>164.92620562162134</v>
      </c>
      <c r="T51" s="1">
        <f t="shared" si="20"/>
        <v>82.539819000405885</v>
      </c>
    </row>
    <row r="52" spans="11:20" x14ac:dyDescent="0.35">
      <c r="K52" t="s">
        <v>33</v>
      </c>
      <c r="L52" s="1">
        <f t="shared" si="12"/>
        <v>24383.599342659683</v>
      </c>
      <c r="M52" s="1">
        <f t="shared" si="13"/>
        <v>82.78998279893348</v>
      </c>
      <c r="N52" s="1">
        <f t="shared" si="14"/>
        <v>800</v>
      </c>
      <c r="O52" s="1">
        <f t="shared" si="15"/>
        <v>84.828091407804777</v>
      </c>
      <c r="P52" s="1">
        <f t="shared" si="16"/>
        <v>799.99999999999989</v>
      </c>
      <c r="Q52" s="1">
        <f t="shared" si="17"/>
        <v>87.713158795426153</v>
      </c>
      <c r="R52" s="1">
        <f t="shared" si="18"/>
        <v>799.99999999999989</v>
      </c>
      <c r="S52" s="1">
        <f t="shared" si="19"/>
        <v>164.92620562162134</v>
      </c>
      <c r="T52" s="1">
        <f t="shared" si="20"/>
        <v>82.78998279893348</v>
      </c>
    </row>
    <row r="53" spans="11:20" x14ac:dyDescent="0.35">
      <c r="K53" t="s">
        <v>24</v>
      </c>
      <c r="L53" s="1">
        <f t="shared" si="12"/>
        <v>24249.943105285987</v>
      </c>
      <c r="M53" s="1">
        <f t="shared" si="13"/>
        <v>82.414480435449846</v>
      </c>
      <c r="N53" s="1">
        <f t="shared" si="14"/>
        <v>600</v>
      </c>
      <c r="O53" s="1">
        <f t="shared" si="15"/>
        <v>86.462275049112421</v>
      </c>
      <c r="P53" s="1">
        <f t="shared" si="16"/>
        <v>600</v>
      </c>
      <c r="Q53" s="1">
        <f t="shared" si="17"/>
        <v>89.354330746136029</v>
      </c>
      <c r="R53" s="1">
        <f t="shared" si="18"/>
        <v>600</v>
      </c>
      <c r="S53" s="1">
        <f t="shared" si="19"/>
        <v>164.92620562162134</v>
      </c>
      <c r="T53" s="1">
        <f t="shared" si="20"/>
        <v>82.414480435449846</v>
      </c>
    </row>
    <row r="54" spans="11:20" x14ac:dyDescent="0.35">
      <c r="K54" t="s">
        <v>25</v>
      </c>
      <c r="L54" s="1">
        <f t="shared" si="12"/>
        <v>24192.463633939413</v>
      </c>
      <c r="M54" s="1">
        <f t="shared" si="13"/>
        <v>82.414480435449832</v>
      </c>
      <c r="N54" s="1">
        <f t="shared" si="14"/>
        <v>672.73780059181331</v>
      </c>
      <c r="O54" s="1">
        <f t="shared" si="15"/>
        <v>86.2821508838081</v>
      </c>
      <c r="P54" s="1">
        <f t="shared" si="16"/>
        <v>265.08449444903317</v>
      </c>
      <c r="Q54" s="1">
        <f t="shared" si="17"/>
        <v>90.336236557565385</v>
      </c>
      <c r="R54" s="1">
        <f t="shared" si="18"/>
        <v>276.97273545598563</v>
      </c>
      <c r="S54" s="1">
        <f t="shared" si="19"/>
        <v>164.92620562162134</v>
      </c>
      <c r="T54" s="1">
        <f t="shared" si="20"/>
        <v>82.414480435449832</v>
      </c>
    </row>
    <row r="55" spans="11:20" x14ac:dyDescent="0.35">
      <c r="K55" t="s">
        <v>26</v>
      </c>
      <c r="L55" s="1">
        <f t="shared" si="12"/>
        <v>24192.463633939413</v>
      </c>
      <c r="M55" s="1">
        <f t="shared" si="13"/>
        <v>82.414480435449832</v>
      </c>
      <c r="N55" s="1">
        <f t="shared" si="14"/>
        <v>3999.9999999999995</v>
      </c>
      <c r="O55" s="1">
        <f t="shared" si="15"/>
        <v>86.2821508838081</v>
      </c>
      <c r="P55" s="1">
        <f t="shared" si="16"/>
        <v>3999.9999999999995</v>
      </c>
      <c r="Q55" s="1">
        <f t="shared" si="17"/>
        <v>90.336236557565385</v>
      </c>
      <c r="R55" s="1">
        <f t="shared" si="18"/>
        <v>3999.9999999999995</v>
      </c>
      <c r="S55" s="1">
        <f t="shared" si="19"/>
        <v>164.92620562162134</v>
      </c>
      <c r="T55" s="1">
        <f t="shared" si="20"/>
        <v>82.414480435449832</v>
      </c>
    </row>
    <row r="56" spans="11:20" x14ac:dyDescent="0.35">
      <c r="K56" t="s">
        <v>27</v>
      </c>
      <c r="L56" s="1">
        <f t="shared" si="12"/>
        <v>24192.463633939413</v>
      </c>
      <c r="M56" s="1">
        <f t="shared" si="13"/>
        <v>82.414480435449832</v>
      </c>
      <c r="N56" s="1">
        <f t="shared" si="14"/>
        <v>1600</v>
      </c>
      <c r="O56" s="1">
        <f t="shared" si="15"/>
        <v>86.2821508838081</v>
      </c>
      <c r="P56" s="1">
        <f t="shared" si="16"/>
        <v>1599.9999999999998</v>
      </c>
      <c r="Q56" s="1">
        <f t="shared" si="17"/>
        <v>90.336236557565385</v>
      </c>
      <c r="R56" s="1">
        <f t="shared" si="18"/>
        <v>1599.9999999999998</v>
      </c>
      <c r="S56" s="1">
        <f t="shared" si="19"/>
        <v>164.92620562162134</v>
      </c>
      <c r="T56" s="1">
        <f t="shared" si="20"/>
        <v>82.414480435449832</v>
      </c>
    </row>
    <row r="57" spans="11:20" x14ac:dyDescent="0.35">
      <c r="K57" s="3" t="s">
        <v>34</v>
      </c>
      <c r="L57" s="1">
        <f t="shared" si="12"/>
        <v>24230.796535944777</v>
      </c>
      <c r="M57" s="1">
        <f t="shared" si="13"/>
        <v>82.163288068524523</v>
      </c>
      <c r="N57" s="1">
        <f t="shared" si="14"/>
        <v>669.28164664849749</v>
      </c>
      <c r="O57" s="1">
        <f t="shared" si="15"/>
        <v>84.950158416349609</v>
      </c>
      <c r="P57" s="1">
        <f t="shared" si="16"/>
        <v>257.0373875408003</v>
      </c>
      <c r="Q57" s="1">
        <f t="shared" si="17"/>
        <v>87.594773848966099</v>
      </c>
      <c r="R57" s="1">
        <f t="shared" si="18"/>
        <v>270.14568944230768</v>
      </c>
      <c r="S57" s="1">
        <f t="shared" si="19"/>
        <v>164.92620562162134</v>
      </c>
      <c r="T57" s="1">
        <f t="shared" si="20"/>
        <v>82.163288068524523</v>
      </c>
    </row>
    <row r="58" spans="11:20" x14ac:dyDescent="0.35">
      <c r="K58" s="3" t="s">
        <v>35</v>
      </c>
      <c r="L58" s="1">
        <f t="shared" si="12"/>
        <v>24211.636717091547</v>
      </c>
      <c r="M58" s="1">
        <f t="shared" si="13"/>
        <v>82.664986328177662</v>
      </c>
      <c r="N58" s="1">
        <f t="shared" si="14"/>
        <v>7999.9999999999991</v>
      </c>
      <c r="O58" s="1">
        <f t="shared" si="15"/>
        <v>85.618605212786932</v>
      </c>
      <c r="P58" s="1">
        <f t="shared" si="16"/>
        <v>7999.9999999999991</v>
      </c>
      <c r="Q58" s="1">
        <f t="shared" si="17"/>
        <v>87.949461287858483</v>
      </c>
      <c r="R58" s="1">
        <f t="shared" si="18"/>
        <v>7999.9999999999991</v>
      </c>
      <c r="S58" s="1">
        <f t="shared" si="19"/>
        <v>164.92620562162134</v>
      </c>
      <c r="T58" s="1">
        <f t="shared" si="20"/>
        <v>82.664986328177662</v>
      </c>
    </row>
    <row r="59" spans="11:20" x14ac:dyDescent="0.35">
      <c r="K59" s="3" t="s">
        <v>36</v>
      </c>
      <c r="L59" s="1">
        <f t="shared" si="12"/>
        <v>23999.999999999996</v>
      </c>
      <c r="M59" s="1">
        <f t="shared" si="13"/>
        <v>79.999999999999929</v>
      </c>
      <c r="N59" s="1">
        <f t="shared" si="14"/>
        <v>639.99999999999989</v>
      </c>
      <c r="O59" s="1">
        <f t="shared" si="15"/>
        <v>79.999999999999929</v>
      </c>
      <c r="P59" s="1">
        <f t="shared" si="16"/>
        <v>239.99999999999997</v>
      </c>
      <c r="Q59" s="1">
        <f t="shared" si="17"/>
        <v>79.999999999999929</v>
      </c>
      <c r="R59" s="1">
        <f t="shared" si="18"/>
        <v>239.99999999999997</v>
      </c>
      <c r="S59" s="1">
        <f t="shared" si="19"/>
        <v>79.999999999999929</v>
      </c>
      <c r="T59" s="1">
        <f t="shared" si="20"/>
        <v>79.999999999999929</v>
      </c>
    </row>
    <row r="60" spans="11:20" x14ac:dyDescent="0.35">
      <c r="K60" s="3" t="s">
        <v>37</v>
      </c>
      <c r="L60" s="1">
        <f t="shared" si="12"/>
        <v>23999.999999999996</v>
      </c>
      <c r="M60" s="1">
        <f t="shared" si="13"/>
        <v>79.999999999999929</v>
      </c>
      <c r="N60" s="1">
        <f t="shared" si="14"/>
        <v>639.99999999999989</v>
      </c>
      <c r="O60" s="1">
        <f t="shared" si="15"/>
        <v>79.999999999999929</v>
      </c>
      <c r="P60" s="1">
        <f t="shared" si="16"/>
        <v>239.99999999999997</v>
      </c>
      <c r="Q60" s="1">
        <f t="shared" si="17"/>
        <v>79.999999999999929</v>
      </c>
      <c r="R60" s="1">
        <f t="shared" si="18"/>
        <v>239.99999999999997</v>
      </c>
      <c r="S60" s="1">
        <f t="shared" si="19"/>
        <v>79.999999999999929</v>
      </c>
      <c r="T60" s="1">
        <f t="shared" si="20"/>
        <v>79.999999999999929</v>
      </c>
    </row>
    <row r="61" spans="11:20" x14ac:dyDescent="0.35">
      <c r="K61" s="3" t="s">
        <v>38</v>
      </c>
      <c r="L61" s="1">
        <f t="shared" si="12"/>
        <v>23999.999999999996</v>
      </c>
      <c r="M61" s="1">
        <f t="shared" si="13"/>
        <v>79.999999999999929</v>
      </c>
      <c r="N61" s="1">
        <f t="shared" si="14"/>
        <v>639.99999999999989</v>
      </c>
      <c r="O61" s="1">
        <f t="shared" si="15"/>
        <v>79.999999999999929</v>
      </c>
      <c r="P61" s="1">
        <f t="shared" si="16"/>
        <v>239.99999999999997</v>
      </c>
      <c r="Q61" s="1">
        <f t="shared" si="17"/>
        <v>79.999999999999929</v>
      </c>
      <c r="R61" s="1">
        <f t="shared" si="18"/>
        <v>239.99999999999997</v>
      </c>
      <c r="S61" s="1">
        <f t="shared" si="19"/>
        <v>79.999999999999929</v>
      </c>
      <c r="T61" s="1">
        <f t="shared" si="20"/>
        <v>79.999999999999929</v>
      </c>
    </row>
    <row r="62" spans="11:20" x14ac:dyDescent="0.35">
      <c r="K62" s="3" t="s">
        <v>28</v>
      </c>
      <c r="L62" s="1">
        <f t="shared" si="12"/>
        <v>23999.999999999996</v>
      </c>
      <c r="M62" s="1">
        <f t="shared" si="13"/>
        <v>80.064355144591119</v>
      </c>
      <c r="N62" s="1">
        <f t="shared" si="14"/>
        <v>670.76486225901124</v>
      </c>
      <c r="O62" s="1">
        <f t="shared" si="15"/>
        <v>90.965858696783272</v>
      </c>
      <c r="P62" s="1">
        <f t="shared" si="16"/>
        <v>284.61211959891438</v>
      </c>
      <c r="Q62" s="1">
        <f t="shared" si="17"/>
        <v>97.026331086014679</v>
      </c>
      <c r="R62" s="1">
        <f t="shared" si="18"/>
        <v>292.51220962224505</v>
      </c>
      <c r="S62" s="1">
        <f t="shared" si="19"/>
        <v>164.92620562162134</v>
      </c>
      <c r="T62" s="1">
        <f t="shared" si="20"/>
        <v>80.064355144591119</v>
      </c>
    </row>
    <row r="63" spans="11:20" x14ac:dyDescent="0.35">
      <c r="K63" s="3" t="s">
        <v>29</v>
      </c>
      <c r="L63" s="1">
        <f t="shared" si="12"/>
        <v>24459.685111288778</v>
      </c>
      <c r="M63" s="1">
        <f t="shared" si="13"/>
        <v>83.163950856433047</v>
      </c>
      <c r="N63" s="1">
        <f t="shared" si="14"/>
        <v>999.99999999999989</v>
      </c>
      <c r="O63" s="1">
        <f t="shared" si="15"/>
        <v>88.302751617066036</v>
      </c>
      <c r="P63" s="1">
        <f t="shared" si="16"/>
        <v>999.99999999999989</v>
      </c>
      <c r="Q63" s="1">
        <f t="shared" si="17"/>
        <v>90.908804514461877</v>
      </c>
      <c r="R63" s="1">
        <f t="shared" si="18"/>
        <v>999.99999999999989</v>
      </c>
      <c r="S63" s="1">
        <f t="shared" si="19"/>
        <v>164.92620562162134</v>
      </c>
      <c r="T63" s="1">
        <f t="shared" si="20"/>
        <v>83.163950856433047</v>
      </c>
    </row>
    <row r="64" spans="11:20" x14ac:dyDescent="0.35">
      <c r="K64" s="3" t="s">
        <v>30</v>
      </c>
      <c r="L64" s="1">
        <f t="shared" si="12"/>
        <v>24230.796535944777</v>
      </c>
      <c r="M64" s="1">
        <f t="shared" si="13"/>
        <v>82.78998279893348</v>
      </c>
      <c r="N64" s="1">
        <f t="shared" si="14"/>
        <v>999.99999999999989</v>
      </c>
      <c r="O64" s="1">
        <f t="shared" si="15"/>
        <v>86.16186809358932</v>
      </c>
      <c r="P64" s="1">
        <f t="shared" si="16"/>
        <v>999.99999999999989</v>
      </c>
      <c r="Q64" s="1">
        <f t="shared" si="17"/>
        <v>87.949461287858483</v>
      </c>
      <c r="R64" s="1">
        <f t="shared" si="18"/>
        <v>999.99999999999989</v>
      </c>
      <c r="S64" s="1">
        <f t="shared" si="19"/>
        <v>164.92620562162134</v>
      </c>
      <c r="T64" s="1">
        <f t="shared" si="20"/>
        <v>82.78998279893348</v>
      </c>
    </row>
    <row r="65" spans="11:19" x14ac:dyDescent="0.35">
      <c r="K65" t="s">
        <v>60</v>
      </c>
      <c r="L65" s="1">
        <f>MIN(L35:L64)</f>
        <v>23999.999999999996</v>
      </c>
      <c r="M65" s="1">
        <f t="shared" ref="M65:S65" si="22">MIN(M35:M64)</f>
        <v>79.999999999999929</v>
      </c>
      <c r="N65" s="1">
        <f t="shared" si="22"/>
        <v>600</v>
      </c>
      <c r="O65" s="1">
        <f t="shared" si="22"/>
        <v>79.999999999999929</v>
      </c>
      <c r="P65" s="1">
        <f t="shared" si="22"/>
        <v>239.99999999999997</v>
      </c>
      <c r="Q65" s="1">
        <f t="shared" si="22"/>
        <v>79.999999999999929</v>
      </c>
      <c r="R65" s="1">
        <f t="shared" si="22"/>
        <v>239.99999999999997</v>
      </c>
      <c r="S65" s="1">
        <f t="shared" si="22"/>
        <v>79.999999999999929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>
      <selection activeCell="M7" sqref="M7"/>
    </sheetView>
  </sheetViews>
  <sheetFormatPr defaultRowHeight="14.5" x14ac:dyDescent="0.35"/>
  <cols>
    <col min="2" max="9" width="8.7265625" style="1"/>
  </cols>
  <sheetData>
    <row r="1" spans="1:9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t="s">
        <v>9</v>
      </c>
      <c r="B2" s="1">
        <f>Sskv!B2</f>
        <v>4.902226354954217E-4</v>
      </c>
      <c r="C2" s="1">
        <f>B2/10</f>
        <v>4.9022263549542168E-5</v>
      </c>
      <c r="D2" s="1">
        <f>Sskv!D2</f>
        <v>4.0000000000000002E-4</v>
      </c>
      <c r="E2" s="1">
        <f>D2/10</f>
        <v>4.0000000000000003E-5</v>
      </c>
      <c r="F2" s="1">
        <f>Sskv!F2</f>
        <v>1.5000000000000001E-4</v>
      </c>
      <c r="G2" s="1">
        <f>F2/10</f>
        <v>1.5000000000000002E-5</v>
      </c>
      <c r="H2" s="1">
        <f>Sskv!H2</f>
        <v>1.5000000000000001E-4</v>
      </c>
      <c r="I2" s="1">
        <f>H2/10</f>
        <v>1.5000000000000002E-5</v>
      </c>
    </row>
    <row r="3" spans="1:9" x14ac:dyDescent="0.35">
      <c r="A3" t="s">
        <v>10</v>
      </c>
      <c r="B3" s="1">
        <f>Sskv!B3</f>
        <v>4.9484652182067376E-4</v>
      </c>
      <c r="C3" s="1">
        <f t="shared" ref="C3:E31" si="0">B3/10</f>
        <v>4.9484652182067373E-5</v>
      </c>
      <c r="D3" s="1">
        <f>Sskv!D3</f>
        <v>4.7741898312494817E-4</v>
      </c>
      <c r="E3" s="1">
        <f t="shared" si="0"/>
        <v>4.7741898312494814E-5</v>
      </c>
      <c r="F3" s="1">
        <f>Sskv!F3</f>
        <v>4.5633977302917989E-4</v>
      </c>
      <c r="G3" s="1">
        <f t="shared" ref="G3" si="1">F3/10</f>
        <v>4.563397730291799E-5</v>
      </c>
      <c r="H3" s="1">
        <f>Sskv!H3</f>
        <v>4.4420475576615557E-4</v>
      </c>
      <c r="I3" s="1">
        <f t="shared" ref="I3" si="2">H3/10</f>
        <v>4.4420475576615555E-5</v>
      </c>
    </row>
    <row r="4" spans="1:9" x14ac:dyDescent="0.35">
      <c r="A4" t="s">
        <v>11</v>
      </c>
      <c r="B4" s="1">
        <f>Sskv!B4</f>
        <v>4.9602223988322119E-4</v>
      </c>
      <c r="C4" s="1">
        <f t="shared" si="0"/>
        <v>4.9602223988322116E-5</v>
      </c>
      <c r="D4" s="1">
        <f>Sskv!D4</f>
        <v>1.6000000000000001E-4</v>
      </c>
      <c r="E4" s="1">
        <f t="shared" si="0"/>
        <v>1.6000000000000003E-5</v>
      </c>
      <c r="F4" s="1">
        <f>Sskv!F4</f>
        <v>6.0000000000000008E-5</v>
      </c>
      <c r="G4" s="1">
        <f t="shared" ref="G4" si="3">F4/10</f>
        <v>6.000000000000001E-6</v>
      </c>
      <c r="H4" s="1">
        <f>Sskv!H4</f>
        <v>6.0000000000000008E-5</v>
      </c>
      <c r="I4" s="1">
        <f t="shared" ref="I4" si="4">H4/10</f>
        <v>6.000000000000001E-6</v>
      </c>
    </row>
    <row r="5" spans="1:9" x14ac:dyDescent="0.35">
      <c r="A5" t="s">
        <v>12</v>
      </c>
      <c r="B5" s="1">
        <f>Sskv!B5</f>
        <v>4.9367878332752925E-4</v>
      </c>
      <c r="C5" s="1">
        <f t="shared" si="0"/>
        <v>4.9367878332752928E-5</v>
      </c>
      <c r="D5" s="1">
        <f>Sskv!D5</f>
        <v>1.6000000000000001E-4</v>
      </c>
      <c r="E5" s="1">
        <f t="shared" si="0"/>
        <v>1.6000000000000003E-5</v>
      </c>
      <c r="F5" s="1">
        <f>Sskv!F5</f>
        <v>6.0000000000000008E-5</v>
      </c>
      <c r="G5" s="1">
        <f t="shared" ref="G5" si="5">F5/10</f>
        <v>6.000000000000001E-6</v>
      </c>
      <c r="H5" s="1">
        <f>Sskv!H5</f>
        <v>6.0000000000000008E-5</v>
      </c>
      <c r="I5" s="1">
        <f t="shared" ref="I5" si="6">H5/10</f>
        <v>6.000000000000001E-6</v>
      </c>
    </row>
    <row r="6" spans="1:9" x14ac:dyDescent="0.35">
      <c r="A6" t="s">
        <v>13</v>
      </c>
      <c r="B6" s="1">
        <f>Sskv!B6</f>
        <v>4.9523753716469027E-4</v>
      </c>
      <c r="C6" s="1">
        <f t="shared" si="0"/>
        <v>4.9523753716469025E-5</v>
      </c>
      <c r="D6" s="1">
        <f>Sskv!D6</f>
        <v>5.3333333333333333E-5</v>
      </c>
      <c r="E6" s="1">
        <f t="shared" si="0"/>
        <v>5.3333333333333337E-6</v>
      </c>
      <c r="F6" s="1">
        <f>Sskv!F6</f>
        <v>2.0000000000000002E-5</v>
      </c>
      <c r="G6" s="1">
        <f t="shared" ref="G6" si="7">F6/10</f>
        <v>2.0000000000000003E-6</v>
      </c>
      <c r="H6" s="1">
        <f>Sskv!H6</f>
        <v>2.0000000000000002E-5</v>
      </c>
      <c r="I6" s="1">
        <f t="shared" ref="I6" si="8">H6/10</f>
        <v>2.0000000000000003E-6</v>
      </c>
    </row>
    <row r="7" spans="1:9" x14ac:dyDescent="0.35">
      <c r="A7" t="s">
        <v>14</v>
      </c>
      <c r="B7" s="1">
        <f>Sskv!B7</f>
        <v>4.9251894287839033E-4</v>
      </c>
      <c r="C7" s="1">
        <f t="shared" si="0"/>
        <v>4.9251894287839033E-5</v>
      </c>
      <c r="D7" s="1">
        <f>Sskv!D7</f>
        <v>3.2000000000000003E-4</v>
      </c>
      <c r="E7" s="1">
        <f t="shared" si="0"/>
        <v>3.2000000000000005E-5</v>
      </c>
      <c r="F7" s="1">
        <f>Sskv!F7</f>
        <v>1.2000000000000002E-4</v>
      </c>
      <c r="G7" s="1">
        <f t="shared" ref="G7" si="9">F7/10</f>
        <v>1.2000000000000002E-5</v>
      </c>
      <c r="H7" s="1">
        <f>Sskv!H7</f>
        <v>1.2000000000000002E-4</v>
      </c>
      <c r="I7" s="1">
        <f t="shared" ref="I7" si="10">H7/10</f>
        <v>1.2000000000000002E-5</v>
      </c>
    </row>
    <row r="8" spans="1:9" x14ac:dyDescent="0.35">
      <c r="A8" t="s">
        <v>15</v>
      </c>
      <c r="B8" s="1">
        <f>Sskv!B8</f>
        <v>4.9484652182067376E-4</v>
      </c>
      <c r="C8" s="1">
        <f t="shared" si="0"/>
        <v>4.9484652182067373E-5</v>
      </c>
      <c r="D8" s="1">
        <f>Sskv!D8</f>
        <v>1E-4</v>
      </c>
      <c r="E8" s="1">
        <f t="shared" si="0"/>
        <v>1.0000000000000001E-5</v>
      </c>
      <c r="F8" s="1">
        <f>Sskv!F8</f>
        <v>3.7500000000000003E-5</v>
      </c>
      <c r="G8" s="1">
        <f t="shared" ref="G8" si="11">F8/10</f>
        <v>3.7500000000000005E-6</v>
      </c>
      <c r="H8" s="1">
        <f>Sskv!H8</f>
        <v>3.7500000000000003E-5</v>
      </c>
      <c r="I8" s="1">
        <f t="shared" ref="I8" si="12">H8/10</f>
        <v>3.7500000000000005E-6</v>
      </c>
    </row>
    <row r="9" spans="1:9" x14ac:dyDescent="0.35">
      <c r="A9" t="s">
        <v>16</v>
      </c>
      <c r="B9" s="1">
        <f>Sskv!B9</f>
        <v>5.0000000000000012E-4</v>
      </c>
      <c r="C9" s="1">
        <f t="shared" si="0"/>
        <v>5.0000000000000009E-5</v>
      </c>
      <c r="D9" s="1">
        <f>Sskv!D9</f>
        <v>5.0000000000000002E-5</v>
      </c>
      <c r="E9" s="1">
        <f t="shared" si="0"/>
        <v>5.0000000000000004E-6</v>
      </c>
      <c r="F9" s="1">
        <f>Sskv!F9</f>
        <v>1.8750000000000002E-5</v>
      </c>
      <c r="G9" s="1">
        <f t="shared" ref="G9" si="13">F9/10</f>
        <v>1.8750000000000003E-6</v>
      </c>
      <c r="H9" s="1">
        <f>Sskv!H9</f>
        <v>1.8750000000000002E-5</v>
      </c>
      <c r="I9" s="1">
        <f t="shared" ref="I9" si="14">H9/10</f>
        <v>1.8750000000000003E-6</v>
      </c>
    </row>
    <row r="10" spans="1:9" x14ac:dyDescent="0.35">
      <c r="A10" t="s">
        <v>17</v>
      </c>
      <c r="B10" s="1">
        <f>Sskv!B10</f>
        <v>4.9251894287839033E-4</v>
      </c>
      <c r="C10" s="1">
        <f t="shared" si="0"/>
        <v>4.9251894287839033E-5</v>
      </c>
      <c r="D10" s="1">
        <f>Sskv!D10</f>
        <v>2.0000000000000001E-4</v>
      </c>
      <c r="E10" s="1">
        <f t="shared" si="0"/>
        <v>2.0000000000000002E-5</v>
      </c>
      <c r="F10" s="1">
        <f>Sskv!F10</f>
        <v>7.5000000000000007E-5</v>
      </c>
      <c r="G10" s="1">
        <f t="shared" ref="G10" si="15">F10/10</f>
        <v>7.500000000000001E-6</v>
      </c>
      <c r="H10" s="1">
        <f>Sskv!H10</f>
        <v>7.5000000000000007E-5</v>
      </c>
      <c r="I10" s="1">
        <f t="shared" ref="I10" si="16">H10/10</f>
        <v>7.500000000000001E-6</v>
      </c>
    </row>
    <row r="11" spans="1:9" x14ac:dyDescent="0.35">
      <c r="A11" t="s">
        <v>18</v>
      </c>
      <c r="B11" s="1">
        <f>Sskv!B11</f>
        <v>4.9329129627809969E-4</v>
      </c>
      <c r="C11" s="1">
        <f t="shared" si="0"/>
        <v>4.9329129627809966E-5</v>
      </c>
      <c r="D11" s="1">
        <f>Sskv!D11</f>
        <v>1.142857142857143E-4</v>
      </c>
      <c r="E11" s="1">
        <f t="shared" si="0"/>
        <v>1.1428571428571429E-5</v>
      </c>
      <c r="F11" s="1">
        <f>Sskv!F11</f>
        <v>4.2857142857142863E-5</v>
      </c>
      <c r="G11" s="1">
        <f t="shared" ref="G11" si="17">F11/10</f>
        <v>4.2857142857142863E-6</v>
      </c>
      <c r="H11" s="1">
        <f>Sskv!H11</f>
        <v>4.2857142857142863E-5</v>
      </c>
      <c r="I11" s="1">
        <f t="shared" ref="I11" si="18">H11/10</f>
        <v>4.2857142857142863E-6</v>
      </c>
    </row>
    <row r="12" spans="1:9" x14ac:dyDescent="0.35">
      <c r="A12" t="s">
        <v>19</v>
      </c>
      <c r="B12" s="1">
        <f>Sskv!B12</f>
        <v>4.9523753716469027E-4</v>
      </c>
      <c r="C12" s="1">
        <f t="shared" si="0"/>
        <v>4.9523753716469025E-5</v>
      </c>
      <c r="D12" s="1">
        <f>Sskv!D12</f>
        <v>1.6000000000000001E-4</v>
      </c>
      <c r="E12" s="1">
        <f t="shared" si="0"/>
        <v>1.6000000000000003E-5</v>
      </c>
      <c r="F12" s="1">
        <f>Sskv!F12</f>
        <v>6.0000000000000008E-5</v>
      </c>
      <c r="G12" s="1">
        <f t="shared" ref="G12" si="19">F12/10</f>
        <v>6.000000000000001E-6</v>
      </c>
      <c r="H12" s="1">
        <f>Sskv!H12</f>
        <v>6.0000000000000008E-5</v>
      </c>
      <c r="I12" s="1">
        <f t="shared" ref="I12" si="20">H12/10</f>
        <v>6.000000000000001E-6</v>
      </c>
    </row>
    <row r="13" spans="1:9" x14ac:dyDescent="0.35">
      <c r="A13" t="s">
        <v>32</v>
      </c>
      <c r="B13" s="1">
        <f>Sskv!B13</f>
        <v>4.9484652182067376E-4</v>
      </c>
      <c r="C13" s="1">
        <f t="shared" si="0"/>
        <v>4.9484652182067373E-5</v>
      </c>
      <c r="D13" s="1">
        <f>Sskv!D13</f>
        <v>2.0000000000000001E-4</v>
      </c>
      <c r="E13" s="1">
        <f t="shared" si="0"/>
        <v>2.0000000000000002E-5</v>
      </c>
      <c r="F13" s="1">
        <f>Sskv!F13</f>
        <v>7.5000000000000007E-5</v>
      </c>
      <c r="G13" s="1">
        <f t="shared" ref="G13" si="21">F13/10</f>
        <v>7.500000000000001E-6</v>
      </c>
      <c r="H13" s="1">
        <f>Sskv!H13</f>
        <v>7.5000000000000007E-5</v>
      </c>
      <c r="I13" s="1">
        <f t="shared" ref="I13" si="22">H13/10</f>
        <v>7.500000000000001E-6</v>
      </c>
    </row>
    <row r="14" spans="1:9" x14ac:dyDescent="0.35">
      <c r="A14" t="s">
        <v>31</v>
      </c>
      <c r="B14" s="1">
        <f>Sskv!B14</f>
        <v>4.9484652182067376E-4</v>
      </c>
      <c r="C14" s="1">
        <f t="shared" si="0"/>
        <v>4.9484652182067373E-5</v>
      </c>
      <c r="D14" s="1">
        <f>Sskv!D14</f>
        <v>4.7777139681849667E-4</v>
      </c>
      <c r="E14" s="1">
        <f t="shared" si="0"/>
        <v>4.7777139681849664E-5</v>
      </c>
      <c r="F14" s="1">
        <f>Sskv!F14</f>
        <v>4.5541805713247439E-4</v>
      </c>
      <c r="G14" s="1">
        <f t="shared" ref="G14" si="23">F14/10</f>
        <v>4.5541805713247439E-5</v>
      </c>
      <c r="H14" s="1">
        <f>Sskv!H14</f>
        <v>4.4392075455029317E-4</v>
      </c>
      <c r="I14" s="1">
        <f t="shared" ref="I14" si="24">H14/10</f>
        <v>4.4392075455029314E-5</v>
      </c>
    </row>
    <row r="15" spans="1:9" x14ac:dyDescent="0.35">
      <c r="A15" t="s">
        <v>20</v>
      </c>
      <c r="B15" s="1">
        <f>Sskv!B15</f>
        <v>4.9523753716469027E-4</v>
      </c>
      <c r="C15" s="1">
        <f t="shared" si="0"/>
        <v>4.9523753716469025E-5</v>
      </c>
      <c r="D15" s="1">
        <f>Sskv!D15</f>
        <v>2.2857142857142859E-4</v>
      </c>
      <c r="E15" s="1">
        <f t="shared" si="0"/>
        <v>2.2857142857142858E-5</v>
      </c>
      <c r="F15" s="1">
        <f>Sskv!F15</f>
        <v>8.5714285714285726E-5</v>
      </c>
      <c r="G15" s="1">
        <f t="shared" ref="G15" si="25">F15/10</f>
        <v>8.5714285714285726E-6</v>
      </c>
      <c r="H15" s="1">
        <f>Sskv!H15</f>
        <v>8.5714285714285726E-5</v>
      </c>
      <c r="I15" s="1">
        <f t="shared" ref="I15" si="26">H15/10</f>
        <v>8.5714285714285726E-6</v>
      </c>
    </row>
    <row r="16" spans="1:9" x14ac:dyDescent="0.35">
      <c r="A16" t="s">
        <v>21</v>
      </c>
      <c r="B16" s="1">
        <f>Sskv!B16</f>
        <v>4.9681052578464042E-4</v>
      </c>
      <c r="C16" s="1">
        <f t="shared" si="0"/>
        <v>4.9681052578464044E-5</v>
      </c>
      <c r="D16" s="1">
        <f>Sskv!D16</f>
        <v>1.3333333333333334E-4</v>
      </c>
      <c r="E16" s="1">
        <f t="shared" si="0"/>
        <v>1.3333333333333333E-5</v>
      </c>
      <c r="F16" s="1">
        <f>Sskv!F16</f>
        <v>5.0000000000000002E-5</v>
      </c>
      <c r="G16" s="1">
        <f t="shared" ref="G16" si="27">F16/10</f>
        <v>5.0000000000000004E-6</v>
      </c>
      <c r="H16" s="1">
        <f>Sskv!H16</f>
        <v>5.0000000000000002E-5</v>
      </c>
      <c r="I16" s="1">
        <f t="shared" ref="I16" si="28">H16/10</f>
        <v>5.0000000000000004E-6</v>
      </c>
    </row>
    <row r="17" spans="1:16" x14ac:dyDescent="0.35">
      <c r="A17" t="s">
        <v>22</v>
      </c>
      <c r="B17" s="1">
        <f>Sskv!B17</f>
        <v>4.9445639308626655E-4</v>
      </c>
      <c r="C17" s="1">
        <f t="shared" si="0"/>
        <v>4.9445639308626652E-5</v>
      </c>
      <c r="D17" s="1">
        <f>Sskv!D17</f>
        <v>4.7777139681849667E-4</v>
      </c>
      <c r="E17" s="1">
        <f t="shared" si="0"/>
        <v>4.7777139681849664E-5</v>
      </c>
      <c r="F17" s="1">
        <f>Sskv!F17</f>
        <v>4.5664824786201713E-4</v>
      </c>
      <c r="G17" s="1">
        <f t="shared" ref="G17" si="29">F17/10</f>
        <v>4.5664824786201713E-5</v>
      </c>
      <c r="H17" s="1">
        <f>Sskv!H17</f>
        <v>4.4506005352310294E-4</v>
      </c>
      <c r="I17" s="1">
        <f t="shared" ref="I17" si="30">H17/10</f>
        <v>4.4506005352310294E-5</v>
      </c>
    </row>
    <row r="18" spans="1:16" x14ac:dyDescent="0.35">
      <c r="A18" t="s">
        <v>23</v>
      </c>
      <c r="B18" s="1">
        <f>Sskv!B18</f>
        <v>4.9523753716469027E-4</v>
      </c>
      <c r="C18" s="1">
        <f t="shared" si="0"/>
        <v>4.9523753716469025E-5</v>
      </c>
      <c r="D18" s="1">
        <f>Sskv!D18</f>
        <v>1.0666666666666667E-4</v>
      </c>
      <c r="E18" s="1">
        <f t="shared" si="0"/>
        <v>1.0666666666666667E-5</v>
      </c>
      <c r="F18" s="1">
        <f>Sskv!F18</f>
        <v>4.0000000000000003E-5</v>
      </c>
      <c r="G18" s="1">
        <f t="shared" ref="G18" si="31">F18/10</f>
        <v>4.0000000000000007E-6</v>
      </c>
      <c r="H18" s="1">
        <f>Sskv!H18</f>
        <v>4.0000000000000003E-5</v>
      </c>
      <c r="I18" s="1">
        <f t="shared" ref="I18" si="32">H18/10</f>
        <v>4.0000000000000007E-6</v>
      </c>
    </row>
    <row r="19" spans="1:16" x14ac:dyDescent="0.35">
      <c r="A19" t="s">
        <v>33</v>
      </c>
      <c r="B19" s="1">
        <f>Sskv!B19</f>
        <v>4.9213407058430931E-4</v>
      </c>
      <c r="C19" s="1">
        <f t="shared" si="0"/>
        <v>4.9213407058430933E-5</v>
      </c>
      <c r="D19" s="1">
        <f>Sskv!D19</f>
        <v>4.0000000000000002E-4</v>
      </c>
      <c r="E19" s="1">
        <f t="shared" si="0"/>
        <v>4.0000000000000003E-5</v>
      </c>
      <c r="F19" s="1">
        <f>Sskv!F19</f>
        <v>1.5000000000000001E-4</v>
      </c>
      <c r="G19" s="1">
        <f t="shared" ref="G19" si="33">F19/10</f>
        <v>1.5000000000000002E-5</v>
      </c>
      <c r="H19" s="1">
        <f>Sskv!H19</f>
        <v>1.5000000000000001E-4</v>
      </c>
      <c r="I19" s="1">
        <f t="shared" ref="I19" si="34">H19/10</f>
        <v>1.5000000000000002E-5</v>
      </c>
    </row>
    <row r="20" spans="1:16" x14ac:dyDescent="0.35">
      <c r="A20" t="s">
        <v>24</v>
      </c>
      <c r="B20" s="1">
        <f>Sskv!B20</f>
        <v>4.9484652182067376E-4</v>
      </c>
      <c r="C20" s="1">
        <f t="shared" si="0"/>
        <v>4.9484652182067373E-5</v>
      </c>
      <c r="D20" s="1">
        <f>Sskv!D20</f>
        <v>5.3333333333333336E-4</v>
      </c>
      <c r="E20" s="1">
        <f t="shared" si="0"/>
        <v>5.3333333333333333E-5</v>
      </c>
      <c r="F20" s="1">
        <f>Sskv!F20</f>
        <v>2.0000000000000001E-4</v>
      </c>
      <c r="G20" s="1">
        <f t="shared" ref="G20" si="35">F20/10</f>
        <v>2.0000000000000002E-5</v>
      </c>
      <c r="H20" s="1">
        <f>Sskv!H20</f>
        <v>2.0000000000000001E-4</v>
      </c>
      <c r="I20" s="1">
        <f t="shared" ref="I20" si="36">H20/10</f>
        <v>2.0000000000000002E-5</v>
      </c>
    </row>
    <row r="21" spans="1:16" x14ac:dyDescent="0.35">
      <c r="A21" t="s">
        <v>25</v>
      </c>
      <c r="B21" s="1">
        <f>Sskv!B21</f>
        <v>4.9602223988322119E-4</v>
      </c>
      <c r="C21" s="1">
        <f t="shared" si="0"/>
        <v>4.9602223988322116E-5</v>
      </c>
      <c r="D21" s="1">
        <f>Sskv!D21</f>
        <v>4.7566823169218855E-4</v>
      </c>
      <c r="E21" s="1">
        <f t="shared" si="0"/>
        <v>4.7566823169218856E-5</v>
      </c>
      <c r="F21" s="1">
        <f>Sskv!F21</f>
        <v>4.5268585116385211E-4</v>
      </c>
      <c r="G21" s="1">
        <f t="shared" ref="G21" si="37">F21/10</f>
        <v>4.5268585116385208E-5</v>
      </c>
      <c r="H21" s="1">
        <f>Sskv!H21</f>
        <v>4.3325564085736328E-4</v>
      </c>
      <c r="I21" s="1">
        <f t="shared" ref="I21" si="38">H21/10</f>
        <v>4.3325564085736328E-5</v>
      </c>
    </row>
    <row r="22" spans="1:16" x14ac:dyDescent="0.35">
      <c r="A22" t="s">
        <v>26</v>
      </c>
      <c r="B22" s="1">
        <f>Sskv!B22</f>
        <v>4.9602223988322119E-4</v>
      </c>
      <c r="C22" s="1">
        <f t="shared" si="0"/>
        <v>4.9602223988322116E-5</v>
      </c>
      <c r="D22" s="1">
        <f>Sskv!D22</f>
        <v>8.0000000000000007E-5</v>
      </c>
      <c r="E22" s="1">
        <f t="shared" si="0"/>
        <v>8.0000000000000013E-6</v>
      </c>
      <c r="F22" s="1">
        <f>Sskv!F22</f>
        <v>3.0000000000000004E-5</v>
      </c>
      <c r="G22" s="1">
        <f t="shared" ref="G22" si="39">F22/10</f>
        <v>3.0000000000000005E-6</v>
      </c>
      <c r="H22" s="1">
        <f>Sskv!H22</f>
        <v>3.0000000000000004E-5</v>
      </c>
      <c r="I22" s="1">
        <f t="shared" ref="I22" si="40">H22/10</f>
        <v>3.0000000000000005E-6</v>
      </c>
    </row>
    <row r="23" spans="1:16" x14ac:dyDescent="0.35">
      <c r="A23" t="s">
        <v>27</v>
      </c>
      <c r="B23" s="1">
        <f>Sskv!B23</f>
        <v>4.9602223988322119E-4</v>
      </c>
      <c r="C23" s="1">
        <f t="shared" si="0"/>
        <v>4.9602223988322116E-5</v>
      </c>
      <c r="D23" s="1">
        <f>Sskv!D23</f>
        <v>2.0000000000000001E-4</v>
      </c>
      <c r="E23" s="1">
        <f t="shared" si="0"/>
        <v>2.0000000000000002E-5</v>
      </c>
      <c r="F23" s="1">
        <f>Sskv!F23</f>
        <v>7.5000000000000007E-5</v>
      </c>
      <c r="G23" s="1">
        <f t="shared" ref="G23" si="41">F23/10</f>
        <v>7.500000000000001E-6</v>
      </c>
      <c r="H23" s="1">
        <f>Sskv!H23</f>
        <v>7.5000000000000007E-5</v>
      </c>
      <c r="I23" s="1">
        <f t="shared" ref="I23" si="42">H23/10</f>
        <v>7.500000000000001E-6</v>
      </c>
    </row>
    <row r="24" spans="1:16" x14ac:dyDescent="0.35">
      <c r="A24" s="3" t="s">
        <v>34</v>
      </c>
      <c r="B24" s="1">
        <f>Sskv!B24</f>
        <v>4.9523753716469027E-4</v>
      </c>
      <c r="C24" s="1">
        <f t="shared" si="0"/>
        <v>4.9523753716469025E-5</v>
      </c>
      <c r="D24" s="1">
        <f>Sskv!D24</f>
        <v>4.7812457072808688E-4</v>
      </c>
      <c r="E24" s="1">
        <f t="shared" si="0"/>
        <v>4.7812457072808688E-5</v>
      </c>
      <c r="F24" s="1">
        <f>Sskv!F24</f>
        <v>4.668581530029442E-4</v>
      </c>
      <c r="G24" s="1">
        <f t="shared" ref="G24" si="43">F24/10</f>
        <v>4.6685815300294417E-5</v>
      </c>
      <c r="H24" s="1">
        <f>Sskv!H24</f>
        <v>4.4420475576615557E-4</v>
      </c>
      <c r="I24" s="1">
        <f t="shared" ref="I24" si="44">H24/10</f>
        <v>4.4420475576615555E-5</v>
      </c>
    </row>
    <row r="25" spans="1:16" x14ac:dyDescent="0.35">
      <c r="A25" s="3" t="s">
        <v>35</v>
      </c>
      <c r="B25" s="1">
        <f>Sskv!B25</f>
        <v>4.9562944216525952E-4</v>
      </c>
      <c r="C25" s="1">
        <f t="shared" si="0"/>
        <v>4.9562944216525955E-5</v>
      </c>
      <c r="D25" s="1">
        <f>Sskv!D25</f>
        <v>4.0000000000000003E-5</v>
      </c>
      <c r="E25" s="1">
        <f t="shared" si="0"/>
        <v>4.0000000000000007E-6</v>
      </c>
      <c r="F25" s="1">
        <f>Sskv!F25</f>
        <v>1.5000000000000002E-5</v>
      </c>
      <c r="G25" s="1">
        <f t="shared" ref="G25" si="45">F25/10</f>
        <v>1.5000000000000002E-6</v>
      </c>
      <c r="H25" s="1">
        <f>Sskv!H25</f>
        <v>1.5000000000000002E-5</v>
      </c>
      <c r="I25" s="1">
        <f t="shared" ref="I25" si="46">H25/10</f>
        <v>1.5000000000000002E-6</v>
      </c>
      <c r="J25" s="1"/>
      <c r="K25" s="1"/>
      <c r="L25" s="1"/>
      <c r="M25" s="1"/>
      <c r="N25" s="1"/>
      <c r="O25" s="1"/>
      <c r="P25" s="1"/>
    </row>
    <row r="26" spans="1:16" x14ac:dyDescent="0.35">
      <c r="A26" s="3" t="s">
        <v>36</v>
      </c>
      <c r="B26" s="1">
        <f>Sskv!B26</f>
        <v>5.0000000000000012E-4</v>
      </c>
      <c r="C26" s="1">
        <f t="shared" si="0"/>
        <v>5.0000000000000009E-5</v>
      </c>
      <c r="D26" s="1">
        <f>Sskv!D26</f>
        <v>5.0000000000000012E-4</v>
      </c>
      <c r="E26" s="1">
        <f t="shared" si="0"/>
        <v>5.0000000000000009E-5</v>
      </c>
      <c r="F26" s="1">
        <f>Sskv!F26</f>
        <v>5.0000000000000012E-4</v>
      </c>
      <c r="G26" s="1">
        <f t="shared" ref="G26" si="47">F26/10</f>
        <v>5.0000000000000009E-5</v>
      </c>
      <c r="H26" s="1">
        <f>Sskv!H26</f>
        <v>5.0000000000000012E-4</v>
      </c>
      <c r="I26" s="1">
        <f t="shared" ref="I26" si="48">H26/10</f>
        <v>5.0000000000000009E-5</v>
      </c>
      <c r="J26" s="1"/>
      <c r="K26" s="1"/>
      <c r="L26" s="1"/>
      <c r="M26" s="1"/>
      <c r="N26" s="1"/>
      <c r="O26" s="1"/>
      <c r="P26" s="1"/>
    </row>
    <row r="27" spans="1:16" x14ac:dyDescent="0.35">
      <c r="A27" s="3" t="s">
        <v>37</v>
      </c>
      <c r="B27" s="1">
        <f>Sskv!B27</f>
        <v>5.0000000000000012E-4</v>
      </c>
      <c r="C27" s="1">
        <f t="shared" si="0"/>
        <v>5.0000000000000009E-5</v>
      </c>
      <c r="D27" s="1">
        <f>Sskv!D27</f>
        <v>5.0000000000000012E-4</v>
      </c>
      <c r="E27" s="1">
        <f t="shared" si="0"/>
        <v>5.0000000000000009E-5</v>
      </c>
      <c r="F27" s="1">
        <f>Sskv!F27</f>
        <v>5.0000000000000012E-4</v>
      </c>
      <c r="G27" s="1">
        <f t="shared" ref="G27" si="49">F27/10</f>
        <v>5.0000000000000009E-5</v>
      </c>
      <c r="H27" s="1">
        <f>Sskv!H27</f>
        <v>5.0000000000000012E-4</v>
      </c>
      <c r="I27" s="1">
        <f t="shared" ref="I27" si="50">H27/10</f>
        <v>5.0000000000000009E-5</v>
      </c>
    </row>
    <row r="28" spans="1:16" x14ac:dyDescent="0.35">
      <c r="A28" s="3" t="s">
        <v>38</v>
      </c>
      <c r="B28" s="1">
        <f>Sskv!B28</f>
        <v>5.0000000000000012E-4</v>
      </c>
      <c r="C28" s="1">
        <f t="shared" si="0"/>
        <v>5.0000000000000009E-5</v>
      </c>
      <c r="D28" s="1">
        <f>Sskv!D28</f>
        <v>5.0000000000000012E-4</v>
      </c>
      <c r="E28" s="1">
        <f t="shared" si="0"/>
        <v>5.0000000000000009E-5</v>
      </c>
      <c r="F28" s="1">
        <f>Sskv!F28</f>
        <v>5.0000000000000012E-4</v>
      </c>
      <c r="G28" s="1">
        <f t="shared" ref="G28" si="51">F28/10</f>
        <v>5.0000000000000009E-5</v>
      </c>
      <c r="H28" s="1">
        <f>Sskv!H28</f>
        <v>5.0000000000000012E-4</v>
      </c>
      <c r="I28" s="1">
        <f t="shared" ref="I28" si="52">H28/10</f>
        <v>5.0000000000000009E-5</v>
      </c>
    </row>
    <row r="29" spans="1:16" x14ac:dyDescent="0.35">
      <c r="A29" s="3" t="s">
        <v>28</v>
      </c>
      <c r="B29" s="1">
        <f>Sskv!B29</f>
        <v>5.0000000000000012E-4</v>
      </c>
      <c r="C29" s="1">
        <f t="shared" si="0"/>
        <v>5.0000000000000009E-5</v>
      </c>
      <c r="D29" s="1">
        <f>Sskv!D29</f>
        <v>4.7706732717378721E-4</v>
      </c>
      <c r="E29" s="1">
        <f t="shared" si="0"/>
        <v>4.7706732717378721E-5</v>
      </c>
      <c r="F29" s="1">
        <f>Sskv!F29</f>
        <v>4.2162645838521675E-4</v>
      </c>
      <c r="G29" s="1">
        <f t="shared" ref="G29" si="53">F29/10</f>
        <v>4.2162645838521674E-5</v>
      </c>
      <c r="H29" s="1">
        <f>Sskv!H29</f>
        <v>4.1023928592577352E-4</v>
      </c>
      <c r="I29" s="1">
        <f t="shared" ref="I29" si="54">H29/10</f>
        <v>4.1023928592577354E-5</v>
      </c>
    </row>
    <row r="30" spans="1:16" ht="14" customHeight="1" x14ac:dyDescent="0.35">
      <c r="A30" s="3" t="s">
        <v>29</v>
      </c>
      <c r="B30" s="1">
        <f>Sskv!B30</f>
        <v>4.9060320872494341E-4</v>
      </c>
      <c r="C30" s="1">
        <f t="shared" si="0"/>
        <v>4.9060320872494341E-5</v>
      </c>
      <c r="D30" s="1">
        <f>Sskv!D30</f>
        <v>3.2000000000000003E-4</v>
      </c>
      <c r="E30" s="1">
        <f t="shared" si="0"/>
        <v>3.2000000000000005E-5</v>
      </c>
      <c r="F30" s="1">
        <f>Sskv!F30</f>
        <v>1.2000000000000002E-4</v>
      </c>
      <c r="G30" s="1">
        <f t="shared" ref="G30" si="55">F30/10</f>
        <v>1.2000000000000002E-5</v>
      </c>
      <c r="H30" s="1">
        <f>Sskv!H30</f>
        <v>1.2000000000000002E-4</v>
      </c>
      <c r="I30" s="1">
        <f t="shared" ref="I30" si="56">H30/10</f>
        <v>1.2000000000000002E-5</v>
      </c>
    </row>
    <row r="31" spans="1:16" x14ac:dyDescent="0.35">
      <c r="A31" s="3" t="s">
        <v>30</v>
      </c>
      <c r="B31" s="1">
        <f>Sskv!B31</f>
        <v>4.9523753716469027E-4</v>
      </c>
      <c r="C31" s="1">
        <f t="shared" si="0"/>
        <v>4.9523753716469025E-5</v>
      </c>
      <c r="D31" s="1">
        <f>Sskv!D31</f>
        <v>3.2000000000000003E-4</v>
      </c>
      <c r="E31" s="1">
        <f t="shared" si="0"/>
        <v>3.2000000000000005E-5</v>
      </c>
      <c r="F31" s="1">
        <f>Sskv!F31</f>
        <v>1.2000000000000002E-4</v>
      </c>
      <c r="G31" s="1">
        <f t="shared" ref="G31" si="57">F31/10</f>
        <v>1.2000000000000002E-5</v>
      </c>
      <c r="H31" s="1">
        <f>Sskv!H31</f>
        <v>1.2000000000000002E-4</v>
      </c>
      <c r="I31" s="1">
        <f t="shared" ref="I31" si="58">H31/10</f>
        <v>1.2000000000000002E-5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7B4D-315F-41EE-AACE-BD8F4353E643}">
  <dimension ref="A1:AD91"/>
  <sheetViews>
    <sheetView tabSelected="1" topLeftCell="A36" workbookViewId="0">
      <selection activeCell="D44" sqref="D44"/>
    </sheetView>
  </sheetViews>
  <sheetFormatPr defaultRowHeight="14.5" x14ac:dyDescent="0.35"/>
  <cols>
    <col min="2" max="2" width="10.36328125" bestFit="1" customWidth="1"/>
    <col min="3" max="3" width="12.36328125" bestFit="1" customWidth="1"/>
  </cols>
  <sheetData>
    <row r="1" spans="1:30" x14ac:dyDescent="0.35">
      <c r="A1" t="s">
        <v>61</v>
      </c>
      <c r="B1" t="s">
        <v>57</v>
      </c>
      <c r="C1" t="s">
        <v>58</v>
      </c>
      <c r="D1" t="s">
        <v>62</v>
      </c>
    </row>
    <row r="2" spans="1:30" x14ac:dyDescent="0.35">
      <c r="A2" t="s">
        <v>63</v>
      </c>
      <c r="B2" s="8">
        <v>0.3</v>
      </c>
      <c r="C2" s="8">
        <v>2</v>
      </c>
      <c r="D2" t="s">
        <v>9</v>
      </c>
    </row>
    <row r="3" spans="1:30" x14ac:dyDescent="0.35">
      <c r="A3" t="s">
        <v>64</v>
      </c>
      <c r="B3" s="8">
        <f>IF(VLOOKUP(D3,Sske_Notes!$K$1:$T$31, 10, FALSE)&gt;VLOOKUP(D3,Sske_Notes!$K$35:$T$65, 10, FALSE), VLOOKUP(D3,Sske_Notes!$K$35:$T$65, 10, FALSE),VLOOKUP(D3,Sske_Notes!$K$1:$T$31, 10, FALSE))</f>
        <v>9.9999999999999985E-3</v>
      </c>
      <c r="C3" s="8">
        <f>IF(VLOOKUP(D2,Sske_Notes!$K$35:$T$65, 10, FALSE)&lt;VLOOKUP(D2,Sske_Notes!$K$1:$T$31, 10, FALSE), VLOOKUP(D2,Sske_Notes!$K$1:$T$31, 10, FALSE),VLOOKUP(D2,Sske_Notes!$K$35:$T$65, 10, FALSE))</f>
        <v>83.783849017020131</v>
      </c>
      <c r="D3" t="s">
        <v>9</v>
      </c>
    </row>
    <row r="4" spans="1:30" x14ac:dyDescent="0.35">
      <c r="A4" t="s">
        <v>65</v>
      </c>
      <c r="B4" s="8">
        <v>0.05</v>
      </c>
      <c r="C4" s="8">
        <v>160</v>
      </c>
      <c r="D4" t="s">
        <v>9</v>
      </c>
      <c r="G4" s="1"/>
      <c r="H4" s="1"/>
      <c r="I4" s="1"/>
      <c r="J4" s="1"/>
      <c r="K4" s="1"/>
      <c r="L4" s="1"/>
      <c r="M4" s="1"/>
      <c r="X4" s="1"/>
      <c r="AD4" s="1"/>
    </row>
    <row r="5" spans="1:30" x14ac:dyDescent="0.35">
      <c r="A5" t="s">
        <v>63</v>
      </c>
      <c r="B5" s="8">
        <v>0.3</v>
      </c>
      <c r="C5" s="8">
        <v>2</v>
      </c>
      <c r="D5" t="s">
        <v>10</v>
      </c>
    </row>
    <row r="6" spans="1:30" x14ac:dyDescent="0.35">
      <c r="A6" t="s">
        <v>64</v>
      </c>
      <c r="B6" s="8">
        <f>IF(VLOOKUP(D6,Sske_Notes!$K$1:$T$31, 10, FALSE)&gt;VLOOKUP(D6,Sske_Notes!$K$35:$T$65, 10, FALSE), VLOOKUP(D6,Sske_Notes!$K$35:$T$65, 10, FALSE),VLOOKUP(D6,Sske_Notes!$K$1:$T$31, 10, FALSE))</f>
        <v>6.7536422360576923E-3</v>
      </c>
      <c r="C6" s="8">
        <f>IF(VLOOKUP(D5,Sske_Notes!$K$35:$T$65, 10, FALSE)&lt;VLOOKUP(D5,Sske_Notes!$K$1:$T$31, 10, FALSE), VLOOKUP(D5,Sske_Notes!$K$1:$T$31, 10, FALSE),VLOOKUP(D5,Sske_Notes!$K$35:$T$65, 10, FALSE))</f>
        <v>82.351746819963338</v>
      </c>
      <c r="D6" t="s">
        <v>10</v>
      </c>
    </row>
    <row r="7" spans="1:30" x14ac:dyDescent="0.35">
      <c r="A7" t="s">
        <v>65</v>
      </c>
      <c r="B7" s="8">
        <v>0.05</v>
      </c>
      <c r="C7" s="8">
        <v>0.8</v>
      </c>
      <c r="D7" t="s">
        <v>10</v>
      </c>
      <c r="M7" s="1"/>
      <c r="X7" s="1"/>
    </row>
    <row r="8" spans="1:30" x14ac:dyDescent="0.35">
      <c r="A8" t="s">
        <v>63</v>
      </c>
      <c r="B8" s="8">
        <v>0.3</v>
      </c>
      <c r="C8" s="8">
        <v>2</v>
      </c>
      <c r="D8" t="s">
        <v>11</v>
      </c>
    </row>
    <row r="9" spans="1:30" x14ac:dyDescent="0.35">
      <c r="A9" t="s">
        <v>64</v>
      </c>
      <c r="B9" s="8">
        <f>IF(VLOOKUP(D9,Sske_Notes!$K$1:$T$31, 10, FALSE)&gt;VLOOKUP(D9,Sske_Notes!$K$35:$T$65, 10, FALSE), VLOOKUP(D9,Sske_Notes!$K$35:$T$65, 10, FALSE),VLOOKUP(D9,Sske_Notes!$K$1:$T$31, 10, FALSE))</f>
        <v>2.4999999999999994E-2</v>
      </c>
      <c r="C9" s="8">
        <f>IF(VLOOKUP(D8,Sske_Notes!$K$35:$T$65, 10, FALSE)&lt;VLOOKUP(D8,Sske_Notes!$K$1:$T$31, 10, FALSE), VLOOKUP(D8,Sske_Notes!$K$1:$T$31, 10, FALSE),VLOOKUP(D8,Sske_Notes!$K$35:$T$65, 10, FALSE))</f>
        <v>82.414480435449832</v>
      </c>
      <c r="D9" t="s">
        <v>11</v>
      </c>
    </row>
    <row r="10" spans="1:30" x14ac:dyDescent="0.35">
      <c r="A10" t="s">
        <v>65</v>
      </c>
      <c r="B10" s="8">
        <v>0.05</v>
      </c>
      <c r="C10" s="8">
        <v>0.8</v>
      </c>
      <c r="D10" t="s">
        <v>11</v>
      </c>
      <c r="G10" s="1"/>
      <c r="M10" s="1"/>
      <c r="X10" s="1"/>
    </row>
    <row r="11" spans="1:30" x14ac:dyDescent="0.35">
      <c r="A11" t="s">
        <v>63</v>
      </c>
      <c r="B11" s="8">
        <v>0.3</v>
      </c>
      <c r="C11" s="8">
        <v>2</v>
      </c>
      <c r="D11" t="s">
        <v>12</v>
      </c>
    </row>
    <row r="12" spans="1:30" x14ac:dyDescent="0.35">
      <c r="A12" t="s">
        <v>64</v>
      </c>
      <c r="B12" s="8">
        <f>IF(VLOOKUP(D12,Sske_Notes!$K$1:$T$31, 10, FALSE)&gt;VLOOKUP(D12,Sske_Notes!$K$35:$T$65, 10, FALSE), VLOOKUP(D12,Sske_Notes!$K$35:$T$65, 10, FALSE),VLOOKUP(D12,Sske_Notes!$K$1:$T$31, 10, FALSE))</f>
        <v>2.4999999999999994E-2</v>
      </c>
      <c r="C12" s="8">
        <f>IF(VLOOKUP(D11,Sske_Notes!$K$35:$T$65, 10, FALSE)&lt;VLOOKUP(D11,Sske_Notes!$K$1:$T$31, 10, FALSE), VLOOKUP(D11,Sske_Notes!$K$1:$T$31, 10, FALSE),VLOOKUP(D11,Sske_Notes!$K$35:$T$65, 10, FALSE))</f>
        <v>82.727505896959514</v>
      </c>
      <c r="D12" t="s">
        <v>12</v>
      </c>
    </row>
    <row r="13" spans="1:30" x14ac:dyDescent="0.35">
      <c r="A13" t="s">
        <v>65</v>
      </c>
      <c r="B13" s="8">
        <v>0.05</v>
      </c>
      <c r="C13" s="8">
        <v>0.8</v>
      </c>
      <c r="D13" t="s">
        <v>12</v>
      </c>
      <c r="G13" s="1"/>
      <c r="M13" s="1"/>
      <c r="X13" s="1"/>
    </row>
    <row r="14" spans="1:30" x14ac:dyDescent="0.35">
      <c r="A14" t="s">
        <v>63</v>
      </c>
      <c r="B14" s="8">
        <v>0.3</v>
      </c>
      <c r="C14" s="8">
        <v>2</v>
      </c>
      <c r="D14" t="s">
        <v>13</v>
      </c>
    </row>
    <row r="15" spans="1:30" x14ac:dyDescent="0.35">
      <c r="A15" t="s">
        <v>64</v>
      </c>
      <c r="B15" s="8">
        <f>IF(VLOOKUP(D15,Sske_Notes!$K$1:$T$31, 10, FALSE)&gt;VLOOKUP(D15,Sske_Notes!$K$35:$T$65, 10, FALSE), VLOOKUP(D15,Sske_Notes!$K$35:$T$65, 10, FALSE),VLOOKUP(D15,Sske_Notes!$K$1:$T$31, 10, FALSE))</f>
        <v>7.4999999999999997E-2</v>
      </c>
      <c r="C15" s="8">
        <f>IF(VLOOKUP(D14,Sske_Notes!$K$35:$T$65, 10, FALSE)&lt;VLOOKUP(D14,Sske_Notes!$K$1:$T$31, 10, FALSE), VLOOKUP(D14,Sske_Notes!$K$1:$T$31, 10, FALSE),VLOOKUP(D14,Sske_Notes!$K$35:$T$65, 10, FALSE))</f>
        <v>82.914808791884212</v>
      </c>
      <c r="D15" t="s">
        <v>13</v>
      </c>
    </row>
    <row r="16" spans="1:30" x14ac:dyDescent="0.35">
      <c r="A16" t="s">
        <v>65</v>
      </c>
      <c r="B16" s="8">
        <v>0.05</v>
      </c>
      <c r="C16" s="8">
        <v>0.8</v>
      </c>
      <c r="D16" t="s">
        <v>13</v>
      </c>
      <c r="G16" s="1"/>
      <c r="M16" s="1"/>
      <c r="X16" s="1"/>
    </row>
    <row r="17" spans="1:24" x14ac:dyDescent="0.35">
      <c r="A17" t="s">
        <v>63</v>
      </c>
      <c r="B17" s="8">
        <v>0.3</v>
      </c>
      <c r="C17" s="8">
        <v>2</v>
      </c>
      <c r="D17" t="s">
        <v>14</v>
      </c>
    </row>
    <row r="18" spans="1:24" x14ac:dyDescent="0.35">
      <c r="A18" t="s">
        <v>64</v>
      </c>
      <c r="B18" s="8">
        <f>IF(VLOOKUP(D18,Sske_Notes!$K$1:$T$31, 10, FALSE)&gt;VLOOKUP(D18,Sske_Notes!$K$35:$T$65, 10, FALSE), VLOOKUP(D18,Sske_Notes!$K$35:$T$65, 10, FALSE),VLOOKUP(D18,Sske_Notes!$K$1:$T$31, 10, FALSE))</f>
        <v>1.2499999999999997E-2</v>
      </c>
      <c r="C18" s="8">
        <f>IF(VLOOKUP(D17,Sske_Notes!$K$35:$T$65, 10, FALSE)&lt;VLOOKUP(D17,Sske_Notes!$K$1:$T$31, 10, FALSE), VLOOKUP(D17,Sske_Notes!$K$1:$T$31, 10, FALSE),VLOOKUP(D17,Sske_Notes!$K$35:$T$65, 10, FALSE))</f>
        <v>82.852417081471131</v>
      </c>
      <c r="D18" t="s">
        <v>14</v>
      </c>
    </row>
    <row r="19" spans="1:24" x14ac:dyDescent="0.35">
      <c r="A19" t="s">
        <v>65</v>
      </c>
      <c r="B19" s="8">
        <v>0.05</v>
      </c>
      <c r="C19" s="8">
        <v>0.8</v>
      </c>
      <c r="D19" t="s">
        <v>14</v>
      </c>
      <c r="G19" s="1"/>
      <c r="M19" s="1"/>
      <c r="X19" s="1"/>
    </row>
    <row r="20" spans="1:24" x14ac:dyDescent="0.35">
      <c r="A20" t="s">
        <v>63</v>
      </c>
      <c r="B20" s="8">
        <v>0.3</v>
      </c>
      <c r="C20" s="8">
        <v>2</v>
      </c>
      <c r="D20" t="s">
        <v>15</v>
      </c>
    </row>
    <row r="21" spans="1:24" x14ac:dyDescent="0.35">
      <c r="A21" t="s">
        <v>64</v>
      </c>
      <c r="B21" s="8">
        <f>IF(VLOOKUP(D21,Sske_Notes!$K$1:$T$31, 10, FALSE)&gt;VLOOKUP(D21,Sske_Notes!$K$35:$T$65, 10, FALSE), VLOOKUP(D21,Sske_Notes!$K$35:$T$65, 10, FALSE),VLOOKUP(D21,Sske_Notes!$K$1:$T$31, 10, FALSE))</f>
        <v>3.9999999999999994E-2</v>
      </c>
      <c r="C21" s="8">
        <f>IF(VLOOKUP(D2,Sske_Notes!$K$35:$T$65, 10, FALSE)&lt;VLOOKUP(D2,Sske_Notes!$K$1:$T$31, 10, FALSE), VLOOKUP(D2,Sske_Notes!$K$1:$T$31, 10, FALSE),VLOOKUP(D2,Sske_Notes!$K$35:$T$65, 10, FALSE))</f>
        <v>83.783849017020131</v>
      </c>
      <c r="D21" t="s">
        <v>15</v>
      </c>
    </row>
    <row r="22" spans="1:24" x14ac:dyDescent="0.35">
      <c r="A22" t="s">
        <v>65</v>
      </c>
      <c r="B22" s="8">
        <v>0.05</v>
      </c>
      <c r="C22" s="8">
        <v>0.8</v>
      </c>
      <c r="D22" t="s">
        <v>15</v>
      </c>
      <c r="G22" s="1"/>
      <c r="M22" s="1"/>
    </row>
    <row r="23" spans="1:24" x14ac:dyDescent="0.35">
      <c r="A23" t="s">
        <v>63</v>
      </c>
      <c r="B23" s="8">
        <v>0.3</v>
      </c>
      <c r="C23" s="8">
        <v>2</v>
      </c>
      <c r="D23" t="s">
        <v>16</v>
      </c>
    </row>
    <row r="24" spans="1:24" x14ac:dyDescent="0.35">
      <c r="A24" t="s">
        <v>64</v>
      </c>
      <c r="B24" s="8">
        <f>IF(VLOOKUP(D24,Sske_Notes!$K$1:$T$31, 10, FALSE)&gt;VLOOKUP(D24,Sske_Notes!$K$35:$T$65, 10, FALSE), VLOOKUP(D24,Sske_Notes!$K$35:$T$65, 10, FALSE),VLOOKUP(D24,Sske_Notes!$K$1:$T$31, 10, FALSE))</f>
        <v>7.9999999999999988E-2</v>
      </c>
      <c r="C24" s="8">
        <f>IF(VLOOKUP(D23,Sske_Notes!$K$35:$T$65, 10, FALSE)&lt;VLOOKUP(D23,Sske_Notes!$K$1:$T$31, 10, FALSE), VLOOKUP(D23,Sske_Notes!$K$1:$T$31, 10, FALSE),VLOOKUP(D23,Sske_Notes!$K$35:$T$65, 10, FALSE))</f>
        <v>80.064355144591119</v>
      </c>
      <c r="D24" t="s">
        <v>16</v>
      </c>
    </row>
    <row r="25" spans="1:24" x14ac:dyDescent="0.35">
      <c r="A25" t="s">
        <v>65</v>
      </c>
      <c r="B25" s="8">
        <v>0.05</v>
      </c>
      <c r="C25" s="8">
        <v>0.8</v>
      </c>
      <c r="D25" t="s">
        <v>16</v>
      </c>
      <c r="G25" s="1"/>
      <c r="M25" s="1"/>
    </row>
    <row r="26" spans="1:24" x14ac:dyDescent="0.35">
      <c r="A26" t="s">
        <v>63</v>
      </c>
      <c r="B26" s="8">
        <v>0.3</v>
      </c>
      <c r="C26" s="8">
        <v>2</v>
      </c>
      <c r="D26" t="s">
        <v>17</v>
      </c>
    </row>
    <row r="27" spans="1:24" x14ac:dyDescent="0.35">
      <c r="A27" t="s">
        <v>64</v>
      </c>
      <c r="B27" s="8">
        <f>IF(VLOOKUP(D27,Sske_Notes!$K$1:$T$31, 10, FALSE)&gt;VLOOKUP(D27,Sske_Notes!$K$35:$T$65, 10, FALSE), VLOOKUP(D27,Sske_Notes!$K$35:$T$65, 10, FALSE),VLOOKUP(D27,Sske_Notes!$K$1:$T$31, 10, FALSE))</f>
        <v>1.9999999999999997E-2</v>
      </c>
      <c r="C27" s="8">
        <f>IF(VLOOKUP(D26,Sske_Notes!$K$35:$T$65, 10, FALSE)&lt;VLOOKUP(D26,Sske_Notes!$K$1:$T$31, 10, FALSE), VLOOKUP(D26,Sske_Notes!$K$1:$T$31, 10, FALSE),VLOOKUP(D26,Sske_Notes!$K$35:$T$65, 10, FALSE))</f>
        <v>83.660205831062143</v>
      </c>
      <c r="D27" t="s">
        <v>17</v>
      </c>
    </row>
    <row r="28" spans="1:24" x14ac:dyDescent="0.35">
      <c r="A28" t="s">
        <v>65</v>
      </c>
      <c r="B28" s="8">
        <v>0.05</v>
      </c>
      <c r="C28" s="8">
        <v>0.8</v>
      </c>
      <c r="D28" t="s">
        <v>17</v>
      </c>
      <c r="G28" s="1"/>
      <c r="M28" s="1"/>
    </row>
    <row r="29" spans="1:24" x14ac:dyDescent="0.35">
      <c r="A29" t="s">
        <v>63</v>
      </c>
      <c r="B29" s="8">
        <v>0.3</v>
      </c>
      <c r="C29" s="8">
        <v>2</v>
      </c>
      <c r="D29" t="s">
        <v>18</v>
      </c>
    </row>
    <row r="30" spans="1:24" x14ac:dyDescent="0.35">
      <c r="A30" t="s">
        <v>64</v>
      </c>
      <c r="B30" s="8">
        <f>IF(VLOOKUP(D30,Sske_Notes!$K$1:$T$31, 10, FALSE)&gt;VLOOKUP(D30,Sske_Notes!$K$35:$T$65, 10, FALSE), VLOOKUP(D30,Sske_Notes!$K$35:$T$65, 10, FALSE),VLOOKUP(D30,Sske_Notes!$K$1:$T$31, 10, FALSE))</f>
        <v>3.4999999999999996E-2</v>
      </c>
      <c r="C30" s="8">
        <f>IF(VLOOKUP(D29,Sske_Notes!$K$35:$T$65, 10, FALSE)&lt;VLOOKUP(D29,Sske_Notes!$K$1:$T$31, 10, FALSE), VLOOKUP(D29,Sske_Notes!$K$1:$T$31, 10, FALSE),VLOOKUP(D29,Sske_Notes!$K$35:$T$65, 10, FALSE))</f>
        <v>82.727505896959528</v>
      </c>
      <c r="D30" t="s">
        <v>18</v>
      </c>
    </row>
    <row r="31" spans="1:24" x14ac:dyDescent="0.35">
      <c r="A31" t="s">
        <v>65</v>
      </c>
      <c r="B31" s="8">
        <v>0.05</v>
      </c>
      <c r="C31" s="8">
        <v>0.8</v>
      </c>
      <c r="D31" t="s">
        <v>18</v>
      </c>
      <c r="G31" s="1"/>
      <c r="M31" s="1"/>
    </row>
    <row r="32" spans="1:24" x14ac:dyDescent="0.35">
      <c r="A32" t="s">
        <v>63</v>
      </c>
      <c r="B32" s="8">
        <v>0.3</v>
      </c>
      <c r="C32" s="8">
        <v>2</v>
      </c>
      <c r="D32" t="s">
        <v>19</v>
      </c>
    </row>
    <row r="33" spans="1:13" x14ac:dyDescent="0.35">
      <c r="A33" t="s">
        <v>64</v>
      </c>
      <c r="B33" s="8">
        <f>IF(VLOOKUP(D33,Sske_Notes!$K$1:$T$31, 10, FALSE)&gt;VLOOKUP(D33,Sske_Notes!$K$35:$T$65, 10, FALSE), VLOOKUP(D33,Sske_Notes!$K$35:$T$65, 10, FALSE),VLOOKUP(D33,Sske_Notes!$K$1:$T$31, 10, FALSE))</f>
        <v>2.4999999999999994E-2</v>
      </c>
      <c r="C33" s="8">
        <f>IF(VLOOKUP(D32,Sske_Notes!$K$35:$T$65, 10, FALSE)&lt;VLOOKUP(D32,Sske_Notes!$K$1:$T$31, 10, FALSE), VLOOKUP(D32,Sske_Notes!$K$1:$T$31, 10, FALSE),VLOOKUP(D32,Sske_Notes!$K$35:$T$65, 10, FALSE))</f>
        <v>82.914808791884212</v>
      </c>
      <c r="D33" t="s">
        <v>19</v>
      </c>
    </row>
    <row r="34" spans="1:13" x14ac:dyDescent="0.35">
      <c r="A34" t="s">
        <v>65</v>
      </c>
      <c r="B34" s="8">
        <v>0.05</v>
      </c>
      <c r="C34" s="8">
        <v>0.8</v>
      </c>
      <c r="D34" t="s">
        <v>19</v>
      </c>
      <c r="G34" s="1"/>
      <c r="M34" s="1"/>
    </row>
    <row r="35" spans="1:13" x14ac:dyDescent="0.35">
      <c r="A35" t="s">
        <v>63</v>
      </c>
      <c r="B35" s="8">
        <v>0.3</v>
      </c>
      <c r="C35" s="8">
        <v>2</v>
      </c>
      <c r="D35" t="s">
        <v>32</v>
      </c>
    </row>
    <row r="36" spans="1:13" x14ac:dyDescent="0.35">
      <c r="A36" t="s">
        <v>64</v>
      </c>
      <c r="B36" s="8">
        <f>IF(VLOOKUP(D36,Sske_Notes!$K$1:$T$31, 10, FALSE)&gt;VLOOKUP(D36,Sske_Notes!$K$35:$T$65, 10, FALSE), VLOOKUP(D36,Sske_Notes!$K$35:$T$65, 10, FALSE),VLOOKUP(D36,Sske_Notes!$K$1:$T$31, 10, FALSE))</f>
        <v>1.9999999999999997E-2</v>
      </c>
      <c r="C36" s="8">
        <f>IF(VLOOKUP(D35,Sske_Notes!$K$35:$T$65, 10, FALSE)&lt;VLOOKUP(D35,Sske_Notes!$K$1:$T$31, 10, FALSE), VLOOKUP(D35,Sske_Notes!$K$1:$T$31, 10, FALSE),VLOOKUP(D35,Sske_Notes!$K$35:$T$65, 10, FALSE))</f>
        <v>82.351746819963338</v>
      </c>
      <c r="D36" t="s">
        <v>32</v>
      </c>
    </row>
    <row r="37" spans="1:13" x14ac:dyDescent="0.35">
      <c r="A37" t="s">
        <v>65</v>
      </c>
      <c r="B37" s="8">
        <v>0.05</v>
      </c>
      <c r="C37" s="8">
        <v>0.8</v>
      </c>
      <c r="D37" t="s">
        <v>32</v>
      </c>
      <c r="G37" s="1"/>
      <c r="M37" s="1"/>
    </row>
    <row r="38" spans="1:13" x14ac:dyDescent="0.35">
      <c r="A38" t="s">
        <v>63</v>
      </c>
      <c r="B38" s="8">
        <f>IF(VLOOKUP(D38,Sskv_Notes!$K$1:$T$31, 10, FALSE)&gt;VLOOKUP(D38,Sskv_Notes!$K$35:$T$65, 10, FALSE), VLOOKUP(D38,Sskv_Notes!$K$35:$T$65, 10, FALSE),VLOOKUP(D38,Sskv_Notes!$K$1:$T$31, 10, FALSE))</f>
        <v>6.7579629229976013E-2</v>
      </c>
      <c r="C38" s="8">
        <f>IF(VLOOKUP(D37,Sskv_Notes!$K$35:$T$65, 10, FALSE)&lt;VLOOKUP(D37,Sskv_Notes!$K$1:$T$31, 10, FALSE), VLOOKUP(D37,Sskv_Notes!$K$1:$T$31, 10, FALSE),VLOOKUP(D37,Sskv_Notes!$K$35:$T$65, 10, FALSE))/10</f>
        <v>14.14580014475016</v>
      </c>
      <c r="D38" t="s">
        <v>31</v>
      </c>
    </row>
    <row r="39" spans="1:13" x14ac:dyDescent="0.35">
      <c r="A39" t="s">
        <v>64</v>
      </c>
      <c r="B39" s="8">
        <f>IF(VLOOKUP(D39,Sske_Notes!$K$1:$T$31, 10, FALSE)&gt;VLOOKUP(D39,Sske_Notes!$K$35:$T$65, 10, FALSE), VLOOKUP(D39,Sske_Notes!$K$35:$T$65, 10, FALSE),VLOOKUP(D39,Sske_Notes!$K$1:$T$31, 10, FALSE))</f>
        <v>6.7579629229976013E-3</v>
      </c>
      <c r="C39" s="8">
        <f>IF(VLOOKUP(D38,Sske_Notes!$K$35:$T$65, 10, FALSE)&lt;VLOOKUP(D38,Sske_Notes!$K$1:$T$31, 10, FALSE), VLOOKUP(D38,Sske_Notes!$K$1:$T$31, 10, FALSE),VLOOKUP(D38,Sske_Notes!$K$35:$T$65, 10, FALSE))/10</f>
        <v>8.2539819000405892</v>
      </c>
      <c r="D39" t="s">
        <v>31</v>
      </c>
    </row>
    <row r="40" spans="1:13" x14ac:dyDescent="0.35">
      <c r="A40" t="s">
        <v>65</v>
      </c>
      <c r="B40" s="8">
        <f>IF(VLOOKUP(D40,Sskv_Notes!$K$1:$T$31, 10, FALSE)&gt;VLOOKUP(D40,Sskv_Notes!$K$35:$T$65, 10, FALSE), VLOOKUP(D40,Sskv_Notes!$K$35:$T$65, 10, FALSE),VLOOKUP(D40,Sskv_Notes!$K$1:$T$31, 10, FALSE))</f>
        <v>6.7579629229976013E-2</v>
      </c>
      <c r="C40" s="8">
        <v>8</v>
      </c>
      <c r="D40" t="s">
        <v>31</v>
      </c>
      <c r="G40" s="1"/>
    </row>
    <row r="41" spans="1:13" x14ac:dyDescent="0.35">
      <c r="A41" t="s">
        <v>63</v>
      </c>
      <c r="B41" s="8">
        <v>0.3</v>
      </c>
      <c r="C41" s="8">
        <v>8</v>
      </c>
      <c r="D41" t="s">
        <v>20</v>
      </c>
    </row>
    <row r="42" spans="1:13" x14ac:dyDescent="0.35">
      <c r="A42" t="s">
        <v>64</v>
      </c>
      <c r="B42" s="8">
        <v>0.3</v>
      </c>
      <c r="C42" s="8">
        <v>2</v>
      </c>
      <c r="D42" t="s">
        <v>20</v>
      </c>
    </row>
    <row r="43" spans="1:13" x14ac:dyDescent="0.35">
      <c r="A43" t="s">
        <v>65</v>
      </c>
      <c r="B43" s="8">
        <v>0.05</v>
      </c>
      <c r="C43" s="8">
        <v>0.8</v>
      </c>
      <c r="D43" t="s">
        <v>20</v>
      </c>
      <c r="G43" s="1"/>
    </row>
    <row r="44" spans="1:13" x14ac:dyDescent="0.35">
      <c r="A44" t="s">
        <v>63</v>
      </c>
      <c r="B44" s="8">
        <v>0.3</v>
      </c>
      <c r="C44" s="8">
        <v>2</v>
      </c>
      <c r="D44" t="s">
        <v>21</v>
      </c>
    </row>
    <row r="45" spans="1:13" x14ac:dyDescent="0.35">
      <c r="A45" t="s">
        <v>64</v>
      </c>
      <c r="B45" s="8">
        <f>IF(VLOOKUP(D45,Sske_Notes!$K$1:$T$31, 10, FALSE)&gt;VLOOKUP(D45,Sske_Notes!$K$35:$T$65, 10, FALSE), VLOOKUP(D45,Sske_Notes!$K$35:$T$65, 10, FALSE),VLOOKUP(D45,Sske_Notes!$K$1:$T$31, 10, FALSE))</f>
        <v>0.03</v>
      </c>
      <c r="C45" s="8">
        <f>IF(VLOOKUP(D44,Sske_Notes!$K$35:$T$65, 10, FALSE)&lt;VLOOKUP(D44,Sske_Notes!$K$1:$T$31, 10, FALSE), VLOOKUP(D44,Sske_Notes!$K$1:$T$31, 10, FALSE),VLOOKUP(D44,Sske_Notes!$K$35:$T$65, 10, FALSE))</f>
        <v>81.974441454131423</v>
      </c>
      <c r="D45" t="s">
        <v>21</v>
      </c>
    </row>
    <row r="46" spans="1:13" x14ac:dyDescent="0.35">
      <c r="A46" t="s">
        <v>65</v>
      </c>
      <c r="B46" s="8">
        <v>0.05</v>
      </c>
      <c r="C46" s="8">
        <v>0.8</v>
      </c>
      <c r="D46" t="s">
        <v>21</v>
      </c>
      <c r="G46" s="1"/>
    </row>
    <row r="47" spans="1:13" x14ac:dyDescent="0.35">
      <c r="A47" t="s">
        <v>63</v>
      </c>
      <c r="B47" s="8">
        <v>0.3</v>
      </c>
      <c r="C47" s="8">
        <v>2</v>
      </c>
      <c r="D47" t="s">
        <v>22</v>
      </c>
    </row>
    <row r="48" spans="1:13" x14ac:dyDescent="0.35">
      <c r="A48" t="s">
        <v>64</v>
      </c>
      <c r="B48" s="8">
        <f>IF(VLOOKUP(D48,Sske_Notes!$K$1:$T$31, 10, FALSE)&gt;VLOOKUP(D48,Sske_Notes!$K$35:$T$65, 10, FALSE), VLOOKUP(D48,Sske_Notes!$K$35:$T$65, 10, FALSE),VLOOKUP(D48,Sske_Notes!$K$1:$T$31, 10, FALSE))</f>
        <v>6.7406633694755327E-3</v>
      </c>
      <c r="C48" s="8">
        <f>IF(VLOOKUP(D47,Sske_Notes!$K$35:$T$65, 10, FALSE)&lt;VLOOKUP(D47,Sske_Notes!$K$1:$T$31, 10, FALSE), VLOOKUP(D47,Sske_Notes!$K$1:$T$31, 10, FALSE),VLOOKUP(D47,Sske_Notes!$K$35:$T$65, 10, FALSE))</f>
        <v>82.414480435449832</v>
      </c>
      <c r="D48" t="s">
        <v>22</v>
      </c>
    </row>
    <row r="49" spans="1:7" x14ac:dyDescent="0.35">
      <c r="A49" t="s">
        <v>65</v>
      </c>
      <c r="B49" s="8">
        <v>0.05</v>
      </c>
      <c r="C49" s="8">
        <v>0.8</v>
      </c>
      <c r="D49" t="s">
        <v>22</v>
      </c>
      <c r="G49" s="1"/>
    </row>
    <row r="50" spans="1:7" x14ac:dyDescent="0.35">
      <c r="A50" t="s">
        <v>63</v>
      </c>
      <c r="B50" s="8">
        <v>0.3</v>
      </c>
      <c r="C50" s="8">
        <v>2</v>
      </c>
      <c r="D50" t="s">
        <v>23</v>
      </c>
    </row>
    <row r="51" spans="1:7" x14ac:dyDescent="0.35">
      <c r="A51" t="s">
        <v>64</v>
      </c>
      <c r="B51" s="8">
        <f>IF(VLOOKUP(D51,Sske_Notes!$K$1:$T$31, 10, FALSE)&gt;VLOOKUP(D51,Sske_Notes!$K$35:$T$65, 10, FALSE), VLOOKUP(D51,Sske_Notes!$K$35:$T$65, 10, FALSE),VLOOKUP(D51,Sske_Notes!$K$1:$T$31, 10, FALSE))</f>
        <v>3.7499999999999999E-2</v>
      </c>
      <c r="C51" s="8">
        <f>IF(VLOOKUP(D50,Sske_Notes!$K$35:$T$65, 10, FALSE)&lt;VLOOKUP(D50,Sske_Notes!$K$1:$T$31, 10, FALSE), VLOOKUP(D50,Sske_Notes!$K$1:$T$31, 10, FALSE),VLOOKUP(D50,Sske_Notes!$K$35:$T$65, 10, FALSE))</f>
        <v>82.539819000405885</v>
      </c>
      <c r="D51" t="s">
        <v>23</v>
      </c>
    </row>
    <row r="52" spans="1:7" x14ac:dyDescent="0.35">
      <c r="A52" t="s">
        <v>65</v>
      </c>
      <c r="B52" s="8">
        <v>0.05</v>
      </c>
      <c r="C52" s="8">
        <v>0.8</v>
      </c>
      <c r="D52" t="s">
        <v>23</v>
      </c>
      <c r="G52" s="1"/>
    </row>
    <row r="53" spans="1:7" x14ac:dyDescent="0.35">
      <c r="A53" t="s">
        <v>63</v>
      </c>
      <c r="B53" s="8">
        <v>0.3</v>
      </c>
      <c r="C53" s="8">
        <v>2</v>
      </c>
      <c r="D53" t="s">
        <v>33</v>
      </c>
    </row>
    <row r="54" spans="1:7" x14ac:dyDescent="0.35">
      <c r="A54" t="s">
        <v>64</v>
      </c>
      <c r="B54" s="8">
        <f>IF(VLOOKUP(D54,Sske_Notes!$K$1:$T$31, 10, FALSE)&gt;VLOOKUP(D54,Sske_Notes!$K$35:$T$65, 10, FALSE), VLOOKUP(D54,Sske_Notes!$K$35:$T$65, 10, FALSE),VLOOKUP(D54,Sske_Notes!$K$1:$T$31, 10, FALSE))</f>
        <v>9.9999999999999985E-3</v>
      </c>
      <c r="C54" s="8">
        <f>IF(VLOOKUP(D53,Sske_Notes!$K$35:$T$65, 10, FALSE)&lt;VLOOKUP(D53,Sske_Notes!$K$1:$T$31, 10, FALSE), VLOOKUP(D53,Sske_Notes!$K$1:$T$31, 10, FALSE),VLOOKUP(D53,Sske_Notes!$K$35:$T$65, 10, FALSE))</f>
        <v>82.78998279893348</v>
      </c>
      <c r="D54" t="s">
        <v>33</v>
      </c>
    </row>
    <row r="55" spans="1:7" x14ac:dyDescent="0.35">
      <c r="A55" t="s">
        <v>65</v>
      </c>
      <c r="B55" s="8">
        <v>0.05</v>
      </c>
      <c r="C55" s="8">
        <v>0.8</v>
      </c>
      <c r="D55" t="s">
        <v>33</v>
      </c>
      <c r="G55" s="1"/>
    </row>
    <row r="56" spans="1:7" x14ac:dyDescent="0.35">
      <c r="A56" t="s">
        <v>63</v>
      </c>
      <c r="B56" s="8">
        <v>0.3</v>
      </c>
      <c r="C56" s="8">
        <v>2</v>
      </c>
      <c r="D56" t="s">
        <v>24</v>
      </c>
    </row>
    <row r="57" spans="1:7" x14ac:dyDescent="0.35">
      <c r="A57" t="s">
        <v>64</v>
      </c>
      <c r="B57" s="8">
        <f>IF(VLOOKUP(D57,Sske_Notes!$K$1:$T$31, 10, FALSE)&gt;VLOOKUP(D57,Sske_Notes!$K$35:$T$65, 10, FALSE), VLOOKUP(D57,Sske_Notes!$K$35:$T$65, 10, FALSE),VLOOKUP(D57,Sske_Notes!$K$1:$T$31, 10, FALSE))</f>
        <v>7.4999999999999997E-3</v>
      </c>
      <c r="C57" s="8">
        <f>IF(VLOOKUP(D56,Sske_Notes!$K$35:$T$65, 10, FALSE)&lt;VLOOKUP(D56,Sske_Notes!$K$1:$T$31, 10, FALSE), VLOOKUP(D56,Sske_Notes!$K$1:$T$31, 10, FALSE),VLOOKUP(D56,Sske_Notes!$K$35:$T$65, 10, FALSE))</f>
        <v>82.414480435449846</v>
      </c>
      <c r="D57" t="s">
        <v>24</v>
      </c>
    </row>
    <row r="58" spans="1:7" x14ac:dyDescent="0.35">
      <c r="A58" t="s">
        <v>65</v>
      </c>
      <c r="B58" s="8">
        <v>0.05</v>
      </c>
      <c r="C58" s="8">
        <v>0.8</v>
      </c>
      <c r="D58" t="s">
        <v>24</v>
      </c>
      <c r="G58" s="1"/>
    </row>
    <row r="59" spans="1:7" x14ac:dyDescent="0.35">
      <c r="A59" t="s">
        <v>63</v>
      </c>
      <c r="B59" s="8">
        <v>0.3</v>
      </c>
      <c r="C59" s="8">
        <v>2</v>
      </c>
      <c r="D59" t="s">
        <v>25</v>
      </c>
    </row>
    <row r="60" spans="1:7" x14ac:dyDescent="0.35">
      <c r="A60" t="s">
        <v>64</v>
      </c>
      <c r="B60" s="8">
        <f>IF(VLOOKUP(D60,Sske_Notes!$K$1:$T$31, 10, FALSE)&gt;VLOOKUP(D60,Sske_Notes!$K$35:$T$65, 10, FALSE), VLOOKUP(D60,Sske_Notes!$K$35:$T$65, 10, FALSE),VLOOKUP(D60,Sske_Notes!$K$1:$T$31, 10, FALSE))</f>
        <v>6.9243183863996402E-3</v>
      </c>
      <c r="C60" s="8">
        <f>IF(VLOOKUP(D59,Sske_Notes!$K$35:$T$65, 10, FALSE)&lt;VLOOKUP(D59,Sske_Notes!$K$1:$T$31, 10, FALSE), VLOOKUP(D59,Sske_Notes!$K$1:$T$31, 10, FALSE),VLOOKUP(D59,Sske_Notes!$K$35:$T$65, 10, FALSE))</f>
        <v>82.414480435449832</v>
      </c>
      <c r="D60" t="s">
        <v>25</v>
      </c>
    </row>
    <row r="61" spans="1:7" x14ac:dyDescent="0.35">
      <c r="A61" t="s">
        <v>65</v>
      </c>
      <c r="B61" s="8">
        <v>0.05</v>
      </c>
      <c r="C61" s="8">
        <v>0.8</v>
      </c>
      <c r="D61" t="s">
        <v>25</v>
      </c>
      <c r="G61" s="1"/>
    </row>
    <row r="62" spans="1:7" x14ac:dyDescent="0.35">
      <c r="A62" t="s">
        <v>63</v>
      </c>
      <c r="B62" s="8">
        <v>0.3</v>
      </c>
      <c r="C62" s="8">
        <v>2</v>
      </c>
      <c r="D62" t="s">
        <v>26</v>
      </c>
    </row>
    <row r="63" spans="1:7" x14ac:dyDescent="0.35">
      <c r="A63" t="s">
        <v>64</v>
      </c>
      <c r="B63" s="8">
        <f>IF(VLOOKUP(D63,Sske_Notes!$K$1:$T$31, 10, FALSE)&gt;VLOOKUP(D63,Sske_Notes!$K$35:$T$65, 10, FALSE), VLOOKUP(D63,Sske_Notes!$K$35:$T$65, 10, FALSE),VLOOKUP(D63,Sske_Notes!$K$1:$T$31, 10, FALSE))</f>
        <v>4.9999999999999989E-2</v>
      </c>
      <c r="C63" s="8">
        <f>IF(VLOOKUP(D62,Sske_Notes!$K$35:$T$65, 10, FALSE)&lt;VLOOKUP(D62,Sske_Notes!$K$1:$T$31, 10, FALSE), VLOOKUP(D62,Sske_Notes!$K$1:$T$31, 10, FALSE),VLOOKUP(D62,Sske_Notes!$K$35:$T$65, 10, FALSE))</f>
        <v>82.414480435449832</v>
      </c>
      <c r="D63" t="s">
        <v>26</v>
      </c>
    </row>
    <row r="64" spans="1:7" x14ac:dyDescent="0.35">
      <c r="A64" t="s">
        <v>65</v>
      </c>
      <c r="B64" s="8">
        <v>0.05</v>
      </c>
      <c r="C64" s="8">
        <v>0.8</v>
      </c>
      <c r="D64" t="s">
        <v>26</v>
      </c>
    </row>
    <row r="65" spans="1:4" x14ac:dyDescent="0.35">
      <c r="A65" t="s">
        <v>63</v>
      </c>
      <c r="B65" s="8">
        <v>0.3</v>
      </c>
      <c r="C65" s="8">
        <v>2</v>
      </c>
      <c r="D65" t="s">
        <v>27</v>
      </c>
    </row>
    <row r="66" spans="1:4" x14ac:dyDescent="0.35">
      <c r="A66" t="s">
        <v>64</v>
      </c>
      <c r="B66" s="8">
        <f>IF(VLOOKUP(D66,Sske_Notes!$K$1:$T$31, 10, FALSE)&gt;VLOOKUP(D66,Sske_Notes!$K$35:$T$65, 10, FALSE), VLOOKUP(D66,Sske_Notes!$K$35:$T$65, 10, FALSE),VLOOKUP(D66,Sske_Notes!$K$1:$T$31, 10, FALSE))</f>
        <v>1.9999999999999997E-2</v>
      </c>
      <c r="C66" s="8">
        <f>IF(VLOOKUP(D65,Sske_Notes!$K$35:$T$65, 10, FALSE)&lt;VLOOKUP(D65,Sske_Notes!$K$1:$T$31, 10, FALSE), VLOOKUP(D65,Sske_Notes!$K$1:$T$31, 10, FALSE),VLOOKUP(D65,Sske_Notes!$K$35:$T$65, 10, FALSE))</f>
        <v>82.414480435449832</v>
      </c>
      <c r="D66" t="s">
        <v>27</v>
      </c>
    </row>
    <row r="67" spans="1:4" x14ac:dyDescent="0.35">
      <c r="A67" t="s">
        <v>65</v>
      </c>
      <c r="B67" s="8">
        <v>0.05</v>
      </c>
      <c r="C67" s="8">
        <v>0.8</v>
      </c>
      <c r="D67" t="s">
        <v>27</v>
      </c>
    </row>
    <row r="68" spans="1:4" x14ac:dyDescent="0.35">
      <c r="A68" t="s">
        <v>63</v>
      </c>
      <c r="B68" s="8">
        <v>0.3</v>
      </c>
      <c r="C68" s="8">
        <v>2</v>
      </c>
      <c r="D68" s="3" t="s">
        <v>34</v>
      </c>
    </row>
    <row r="69" spans="1:4" x14ac:dyDescent="0.35">
      <c r="A69" t="s">
        <v>64</v>
      </c>
      <c r="B69" s="8">
        <f>IF(VLOOKUP(D69,Sske_Notes!$K$1:$T$31, 10, FALSE)&gt;VLOOKUP(D69,Sske_Notes!$K$35:$T$65, 10, FALSE), VLOOKUP(D69,Sske_Notes!$K$35:$T$65, 10, FALSE),VLOOKUP(D69,Sske_Notes!$K$1:$T$31, 10, FALSE))</f>
        <v>6.7536422360576923E-3</v>
      </c>
      <c r="C69" s="8">
        <f>IF(VLOOKUP(D68,Sske_Notes!$K$35:$T$65, 10, FALSE)&lt;VLOOKUP(D68,Sske_Notes!$K$1:$T$31, 10, FALSE), VLOOKUP(D68,Sske_Notes!$K$1:$T$31, 10, FALSE),VLOOKUP(D68,Sske_Notes!$K$35:$T$65, 10, FALSE))</f>
        <v>82.163288068524523</v>
      </c>
      <c r="D69" s="3" t="s">
        <v>34</v>
      </c>
    </row>
    <row r="70" spans="1:4" x14ac:dyDescent="0.35">
      <c r="A70" t="s">
        <v>65</v>
      </c>
      <c r="B70" s="8">
        <v>0.05</v>
      </c>
      <c r="C70" s="8">
        <v>0.8</v>
      </c>
      <c r="D70" s="3" t="s">
        <v>34</v>
      </c>
    </row>
    <row r="71" spans="1:4" x14ac:dyDescent="0.35">
      <c r="A71" t="s">
        <v>63</v>
      </c>
      <c r="B71" s="8">
        <v>0.3</v>
      </c>
      <c r="C71" s="8">
        <v>2</v>
      </c>
      <c r="D71" s="3" t="s">
        <v>35</v>
      </c>
    </row>
    <row r="72" spans="1:4" x14ac:dyDescent="0.35">
      <c r="A72" t="s">
        <v>64</v>
      </c>
      <c r="B72" s="8">
        <f>IF(VLOOKUP(D72,Sske_Notes!$K$1:$T$31, 10, FALSE)&gt;VLOOKUP(D72,Sske_Notes!$K$35:$T$65, 10, FALSE), VLOOKUP(D72,Sske_Notes!$K$35:$T$65, 10, FALSE),VLOOKUP(D72,Sske_Notes!$K$1:$T$31, 10, FALSE))</f>
        <v>8.2664986328177661E-2</v>
      </c>
      <c r="C72" s="8">
        <f>IF(VLOOKUP(D71,Sske_Notes!$K$35:$T$65, 10, FALSE)&lt;VLOOKUP(D71,Sske_Notes!$K$1:$T$31, 10, FALSE), VLOOKUP(D71,Sske_Notes!$K$1:$T$31, 10, FALSE),VLOOKUP(D71,Sske_Notes!$K$35:$T$65, 10, FALSE))</f>
        <v>82.664986328177662</v>
      </c>
      <c r="D72" s="3" t="s">
        <v>35</v>
      </c>
    </row>
    <row r="73" spans="1:4" x14ac:dyDescent="0.35">
      <c r="A73" t="s">
        <v>65</v>
      </c>
      <c r="B73" s="8">
        <v>0.05</v>
      </c>
      <c r="C73" s="8">
        <v>0.8</v>
      </c>
      <c r="D73" s="3" t="s">
        <v>35</v>
      </c>
    </row>
    <row r="74" spans="1:4" x14ac:dyDescent="0.35">
      <c r="A74" t="s">
        <v>63</v>
      </c>
      <c r="B74" s="8">
        <v>0.3</v>
      </c>
      <c r="C74" s="8">
        <v>2</v>
      </c>
      <c r="D74" s="3" t="s">
        <v>36</v>
      </c>
    </row>
    <row r="75" spans="1:4" x14ac:dyDescent="0.35">
      <c r="A75" t="s">
        <v>64</v>
      </c>
      <c r="B75" s="8">
        <f>IF(VLOOKUP(D75,Sske_Notes!$K$1:$T$31, 10, FALSE)&gt;VLOOKUP(D75,Sske_Notes!$K$35:$T$65, 10, FALSE), VLOOKUP(D75,Sske_Notes!$K$35:$T$65, 10, FALSE),VLOOKUP(D75,Sske_Notes!$K$1:$T$31, 10, FALSE))</f>
        <v>5.9999999999999984E-3</v>
      </c>
      <c r="C75" s="8">
        <f>IF(VLOOKUP(D74,Sske_Notes!$K$35:$T$65, 10, FALSE)&lt;VLOOKUP(D74,Sske_Notes!$K$1:$T$31, 10, FALSE), VLOOKUP(D74,Sske_Notes!$K$1:$T$31, 10, FALSE),VLOOKUP(D74,Sske_Notes!$K$35:$T$65, 10, FALSE))</f>
        <v>79.999999999999929</v>
      </c>
      <c r="D75" s="3" t="s">
        <v>36</v>
      </c>
    </row>
    <row r="76" spans="1:4" x14ac:dyDescent="0.35">
      <c r="A76" t="s">
        <v>65</v>
      </c>
      <c r="B76" s="8">
        <v>0.05</v>
      </c>
      <c r="C76" s="8">
        <v>0.8</v>
      </c>
      <c r="D76" s="3" t="s">
        <v>36</v>
      </c>
    </row>
    <row r="77" spans="1:4" x14ac:dyDescent="0.35">
      <c r="A77" t="s">
        <v>63</v>
      </c>
      <c r="B77" s="8">
        <v>0.3</v>
      </c>
      <c r="C77" s="8">
        <v>2</v>
      </c>
      <c r="D77" s="3" t="s">
        <v>37</v>
      </c>
    </row>
    <row r="78" spans="1:4" x14ac:dyDescent="0.35">
      <c r="A78" t="s">
        <v>64</v>
      </c>
      <c r="B78" s="8">
        <f>IF(VLOOKUP(D78,Sske_Notes!$K$1:$T$31, 10, FALSE)&gt;VLOOKUP(D78,Sske_Notes!$K$35:$T$65, 10, FALSE), VLOOKUP(D78,Sske_Notes!$K$35:$T$65, 10, FALSE),VLOOKUP(D78,Sske_Notes!$K$1:$T$31, 10, FALSE))</f>
        <v>5.9999999999999984E-3</v>
      </c>
      <c r="C78" s="8">
        <f>IF(VLOOKUP(D77,Sske_Notes!$K$35:$T$65, 10, FALSE)&lt;VLOOKUP(D77,Sske_Notes!$K$1:$T$31, 10, FALSE), VLOOKUP(D77,Sske_Notes!$K$1:$T$31, 10, FALSE),VLOOKUP(D77,Sske_Notes!$K$35:$T$65, 10, FALSE))</f>
        <v>79.999999999999929</v>
      </c>
      <c r="D78" s="3" t="s">
        <v>37</v>
      </c>
    </row>
    <row r="79" spans="1:4" x14ac:dyDescent="0.35">
      <c r="A79" t="s">
        <v>65</v>
      </c>
      <c r="B79" s="8">
        <v>0.05</v>
      </c>
      <c r="C79" s="8">
        <v>0.8</v>
      </c>
      <c r="D79" s="3" t="s">
        <v>37</v>
      </c>
    </row>
    <row r="80" spans="1:4" x14ac:dyDescent="0.35">
      <c r="A80" t="s">
        <v>63</v>
      </c>
      <c r="B80" s="8">
        <v>0.3</v>
      </c>
      <c r="C80" s="8">
        <v>2</v>
      </c>
      <c r="D80" s="3" t="s">
        <v>38</v>
      </c>
    </row>
    <row r="81" spans="1:4" x14ac:dyDescent="0.35">
      <c r="A81" t="s">
        <v>64</v>
      </c>
      <c r="B81" s="8">
        <f>IF(VLOOKUP(D81,Sske_Notes!$K$1:$T$31, 10, FALSE)&gt;VLOOKUP(D81,Sske_Notes!$K$35:$T$65, 10, FALSE), VLOOKUP(D81,Sske_Notes!$K$35:$T$65, 10, FALSE),VLOOKUP(D81,Sske_Notes!$K$1:$T$31, 10, FALSE))</f>
        <v>5.9999999999999984E-3</v>
      </c>
      <c r="C81" s="8">
        <f>IF(VLOOKUP(D80,Sske_Notes!$K$35:$T$65, 10, FALSE)&lt;VLOOKUP(D80,Sske_Notes!$K$1:$T$31, 10, FALSE), VLOOKUP(D80,Sske_Notes!$K$1:$T$31, 10, FALSE),VLOOKUP(D80,Sske_Notes!$K$35:$T$65, 10, FALSE))</f>
        <v>79.999999999999929</v>
      </c>
      <c r="D81" s="3" t="s">
        <v>38</v>
      </c>
    </row>
    <row r="82" spans="1:4" x14ac:dyDescent="0.35">
      <c r="A82" t="s">
        <v>65</v>
      </c>
      <c r="B82" s="8">
        <v>0.05</v>
      </c>
      <c r="C82" s="8">
        <v>0.8</v>
      </c>
      <c r="D82" s="3" t="s">
        <v>38</v>
      </c>
    </row>
    <row r="83" spans="1:4" x14ac:dyDescent="0.35">
      <c r="A83" t="s">
        <v>63</v>
      </c>
      <c r="B83" s="8">
        <v>0.3</v>
      </c>
      <c r="C83" s="8">
        <v>2</v>
      </c>
      <c r="D83" s="3" t="s">
        <v>28</v>
      </c>
    </row>
    <row r="84" spans="1:4" x14ac:dyDescent="0.35">
      <c r="A84" t="s">
        <v>64</v>
      </c>
      <c r="B84" s="8">
        <f>IF(VLOOKUP(D84,Sske_Notes!$K$1:$T$31, 10, FALSE)&gt;VLOOKUP(D84,Sske_Notes!$K$35:$T$65, 10, FALSE), VLOOKUP(D84,Sske_Notes!$K$35:$T$65, 10, FALSE),VLOOKUP(D84,Sske_Notes!$K$1:$T$31, 10, FALSE))</f>
        <v>7.3128052405561266E-3</v>
      </c>
      <c r="C84" s="8">
        <f>IF(VLOOKUP(D83,Sske_Notes!$K$35:$T$65, 10, FALSE)&lt;VLOOKUP(D83,Sske_Notes!$K$1:$T$31, 10, FALSE), VLOOKUP(D83,Sske_Notes!$K$1:$T$31, 10, FALSE),VLOOKUP(D83,Sske_Notes!$K$35:$T$65, 10, FALSE))</f>
        <v>80.064355144591119</v>
      </c>
      <c r="D84" s="3" t="s">
        <v>28</v>
      </c>
    </row>
    <row r="85" spans="1:4" x14ac:dyDescent="0.35">
      <c r="A85" t="s">
        <v>65</v>
      </c>
      <c r="B85" s="8">
        <v>0.05</v>
      </c>
      <c r="C85" s="8">
        <v>0.8</v>
      </c>
      <c r="D85" s="3" t="s">
        <v>28</v>
      </c>
    </row>
    <row r="86" spans="1:4" x14ac:dyDescent="0.35">
      <c r="A86" t="s">
        <v>63</v>
      </c>
      <c r="B86" s="8">
        <v>0.3</v>
      </c>
      <c r="C86" s="8">
        <v>2</v>
      </c>
      <c r="D86" s="3" t="s">
        <v>29</v>
      </c>
    </row>
    <row r="87" spans="1:4" x14ac:dyDescent="0.35">
      <c r="A87" t="s">
        <v>64</v>
      </c>
      <c r="B87" s="8">
        <f>IF(VLOOKUP(D87,Sske_Notes!$K$1:$T$31, 10, FALSE)&gt;VLOOKUP(D87,Sske_Notes!$K$35:$T$65, 10, FALSE), VLOOKUP(D87,Sske_Notes!$K$35:$T$65, 10, FALSE),VLOOKUP(D87,Sske_Notes!$K$1:$T$31, 10, FALSE))</f>
        <v>1.2499999999999997E-2</v>
      </c>
      <c r="C87" s="8">
        <f>IF(VLOOKUP(D86,Sske_Notes!$K$35:$T$65, 10, FALSE)&lt;VLOOKUP(D86,Sske_Notes!$K$1:$T$31, 10, FALSE), VLOOKUP(D86,Sske_Notes!$K$1:$T$31, 10, FALSE),VLOOKUP(D86,Sske_Notes!$K$35:$T$65, 10, FALSE))</f>
        <v>83.163950856433047</v>
      </c>
      <c r="D87" s="3" t="s">
        <v>29</v>
      </c>
    </row>
    <row r="88" spans="1:4" x14ac:dyDescent="0.35">
      <c r="A88" t="s">
        <v>65</v>
      </c>
      <c r="B88" s="8">
        <v>0.05</v>
      </c>
      <c r="C88" s="8">
        <v>0.8</v>
      </c>
      <c r="D88" s="3" t="s">
        <v>29</v>
      </c>
    </row>
    <row r="89" spans="1:4" x14ac:dyDescent="0.35">
      <c r="A89" t="s">
        <v>63</v>
      </c>
      <c r="B89" s="8">
        <v>0.3</v>
      </c>
      <c r="C89" s="8">
        <v>2</v>
      </c>
      <c r="D89" s="3" t="s">
        <v>30</v>
      </c>
    </row>
    <row r="90" spans="1:4" x14ac:dyDescent="0.35">
      <c r="A90" t="s">
        <v>64</v>
      </c>
      <c r="B90" s="8">
        <f>IF(VLOOKUP(D90,Sske_Notes!$K$1:$T$31, 10, FALSE)&gt;VLOOKUP(D90,Sske_Notes!$K$35:$T$65, 10, FALSE), VLOOKUP(D90,Sske_Notes!$K$35:$T$65, 10, FALSE),VLOOKUP(D90,Sske_Notes!$K$1:$T$31, 10, FALSE))</f>
        <v>1.2499999999999997E-2</v>
      </c>
      <c r="C90" s="8">
        <f>IF(VLOOKUP(D89,Sske_Notes!$K$35:$T$65, 10, FALSE)&lt;VLOOKUP(D89,Sske_Notes!$K$1:$T$31, 10, FALSE), VLOOKUP(D89,Sske_Notes!$K$1:$T$31, 10, FALSE),VLOOKUP(D89,Sske_Notes!$K$35:$T$65, 10, FALSE))</f>
        <v>82.78998279893348</v>
      </c>
      <c r="D90" s="3" t="s">
        <v>30</v>
      </c>
    </row>
    <row r="91" spans="1:4" x14ac:dyDescent="0.35">
      <c r="A91" t="s">
        <v>65</v>
      </c>
      <c r="B91" s="8">
        <v>0.05</v>
      </c>
      <c r="C91" s="8">
        <v>0.8</v>
      </c>
      <c r="D91" s="3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2C74-9C39-4878-A0CD-029BCC80599E}">
  <dimension ref="A1:G9"/>
  <sheetViews>
    <sheetView workbookViewId="0">
      <selection activeCell="F20" sqref="F20"/>
    </sheetView>
  </sheetViews>
  <sheetFormatPr defaultRowHeight="14.5" x14ac:dyDescent="0.35"/>
  <sheetData>
    <row r="1" spans="1:7" x14ac:dyDescent="0.3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5">
      <c r="A2" t="s">
        <v>39</v>
      </c>
      <c r="B2">
        <v>1.0199447430547495</v>
      </c>
      <c r="C2">
        <v>139.99999999999997</v>
      </c>
      <c r="D2" s="1">
        <v>0.12239336916656994</v>
      </c>
      <c r="E2" s="1">
        <v>23999.999999999996</v>
      </c>
      <c r="F2">
        <v>0.15987210231814547</v>
      </c>
      <c r="G2" s="1">
        <v>1.9984012789768184</v>
      </c>
    </row>
    <row r="3" spans="1:7" x14ac:dyDescent="0.35">
      <c r="A3" t="s">
        <v>40</v>
      </c>
      <c r="B3">
        <v>0</v>
      </c>
      <c r="C3" t="s">
        <v>41</v>
      </c>
      <c r="D3" s="1">
        <v>8.3783849017020115E-2</v>
      </c>
      <c r="E3" s="1">
        <v>79.999999999999929</v>
      </c>
      <c r="F3">
        <v>0</v>
      </c>
      <c r="G3" t="s">
        <v>41</v>
      </c>
    </row>
    <row r="4" spans="1:7" x14ac:dyDescent="0.35">
      <c r="A4" t="s">
        <v>39</v>
      </c>
      <c r="B4">
        <v>8.5981143007498442E-2</v>
      </c>
      <c r="C4">
        <v>1.5999999999999996</v>
      </c>
      <c r="D4" s="1">
        <v>8.5981143007498421E-3</v>
      </c>
      <c r="E4" s="1">
        <v>639.99999999999989</v>
      </c>
      <c r="F4">
        <v>7.9681274900398405E-2</v>
      </c>
      <c r="G4" s="1">
        <v>1.9920318725099602</v>
      </c>
    </row>
    <row r="5" spans="1:7" x14ac:dyDescent="0.35">
      <c r="A5" t="s">
        <v>40</v>
      </c>
      <c r="B5">
        <v>0</v>
      </c>
      <c r="C5" t="s">
        <v>41</v>
      </c>
      <c r="D5" s="1">
        <v>9.0965858696783253E-2</v>
      </c>
      <c r="E5" s="1">
        <v>79.999999999999929</v>
      </c>
      <c r="F5">
        <v>0</v>
      </c>
      <c r="G5" t="s">
        <v>41</v>
      </c>
    </row>
    <row r="6" spans="1:7" x14ac:dyDescent="0.35">
      <c r="A6" t="s">
        <v>39</v>
      </c>
      <c r="B6">
        <v>0.21345908969918578</v>
      </c>
      <c r="C6">
        <v>0.59999999999999976</v>
      </c>
      <c r="D6" s="1">
        <v>2.1345908969918576E-2</v>
      </c>
      <c r="E6" s="1">
        <v>239.99999999999997</v>
      </c>
      <c r="F6" s="1">
        <v>9.5238095238095247E-2</v>
      </c>
      <c r="G6" s="1">
        <v>2.8571428571428577</v>
      </c>
    </row>
    <row r="7" spans="1:7" x14ac:dyDescent="0.35">
      <c r="A7" t="s">
        <v>40</v>
      </c>
      <c r="B7">
        <v>0</v>
      </c>
      <c r="C7" t="s">
        <v>41</v>
      </c>
      <c r="D7" s="1">
        <v>9.7026331086014675E-2</v>
      </c>
      <c r="E7" s="1">
        <v>79.999999999999929</v>
      </c>
      <c r="F7">
        <v>0</v>
      </c>
      <c r="G7" t="s">
        <v>41</v>
      </c>
    </row>
    <row r="8" spans="1:7" x14ac:dyDescent="0.35">
      <c r="A8" t="s">
        <v>39</v>
      </c>
      <c r="B8">
        <v>7.3128052405561278E-2</v>
      </c>
      <c r="C8">
        <v>0.59999999999999976</v>
      </c>
      <c r="D8" s="1">
        <v>7.3128052405561266E-3</v>
      </c>
      <c r="E8" s="1">
        <v>239.99999999999997</v>
      </c>
      <c r="F8" s="1">
        <v>9.950248756218906E-2</v>
      </c>
      <c r="G8" s="1">
        <v>1.9900497512437811</v>
      </c>
    </row>
    <row r="9" spans="1:7" x14ac:dyDescent="0.35">
      <c r="A9" t="s">
        <v>40</v>
      </c>
      <c r="B9">
        <v>0</v>
      </c>
      <c r="C9" t="s">
        <v>41</v>
      </c>
      <c r="D9" s="1">
        <v>0.1649262056216213</v>
      </c>
      <c r="E9" s="1">
        <v>79.999999999999929</v>
      </c>
      <c r="F9">
        <v>0</v>
      </c>
      <c r="G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K_Notes</vt:lpstr>
      <vt:lpstr>K</vt:lpstr>
      <vt:lpstr>Thickness</vt:lpstr>
      <vt:lpstr>Sskv_Notes</vt:lpstr>
      <vt:lpstr>Sskv</vt:lpstr>
      <vt:lpstr>Sske_Notes</vt:lpstr>
      <vt:lpstr>Sske</vt:lpstr>
      <vt:lpstr>bounds_mult</vt:lpstr>
      <vt:lpstr>bounds</vt:lpstr>
      <vt:lpstr>bounds_mult_Notes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Soonthornrangsan</dc:creator>
  <cp:lastModifiedBy>Jenny Soonthornrangsan</cp:lastModifiedBy>
  <dcterms:created xsi:type="dcterms:W3CDTF">2022-08-18T09:40:59Z</dcterms:created>
  <dcterms:modified xsi:type="dcterms:W3CDTF">2024-10-11T14:04:32Z</dcterms:modified>
</cp:coreProperties>
</file>