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09-MAESTRIA-EDUCACION-ADM-PLAN-EDUCT\014-ESTADISTICA-APLICADA\TRABAJO-01\TRABAJO-FINAL\"/>
    </mc:Choice>
  </mc:AlternateContent>
  <xr:revisionPtr revIDLastSave="0" documentId="13_ncr:1_{F829E46C-458D-4DF7-840C-C989BB1CE76F}" xr6:coauthVersionLast="37" xr6:coauthVersionMax="46" xr10:uidLastSave="{00000000-0000-0000-0000-000000000000}"/>
  <bookViews>
    <workbookView xWindow="0" yWindow="0" windowWidth="24000" windowHeight="9525" tabRatio="847" xr2:uid="{00000000-000D-0000-FFFF-FFFF00000000}"/>
  </bookViews>
  <sheets>
    <sheet name="MAS" sheetId="9" r:id="rId1"/>
  </sheets>
  <calcPr calcId="162913"/>
</workbook>
</file>

<file path=xl/calcChain.xml><?xml version="1.0" encoding="utf-8"?>
<calcChain xmlns="http://schemas.openxmlformats.org/spreadsheetml/2006/main">
  <c r="B47" i="9" l="1"/>
  <c r="F50" i="9" s="1"/>
  <c r="B36" i="9" l="1"/>
  <c r="F38" i="9" s="1"/>
  <c r="B27" i="9"/>
  <c r="F28" i="9" s="1"/>
  <c r="B16" i="9"/>
  <c r="F18" i="9" s="1"/>
  <c r="B8" i="9"/>
  <c r="F8" i="9" l="1"/>
</calcChain>
</file>

<file path=xl/sharedStrings.xml><?xml version="1.0" encoding="utf-8"?>
<sst xmlns="http://schemas.openxmlformats.org/spreadsheetml/2006/main" count="47" uniqueCount="27">
  <si>
    <t>Z</t>
  </si>
  <si>
    <t>DETERMINACION DEL TAMAÑO DE "n"</t>
  </si>
  <si>
    <t>Tabla de Error Z</t>
  </si>
  <si>
    <t>Caso 1:</t>
  </si>
  <si>
    <t>Cálculo de proporciones con población infinita o de tamaño desconocido.</t>
  </si>
  <si>
    <t>Variables:</t>
  </si>
  <si>
    <t>Poner en %</t>
  </si>
  <si>
    <t>Formula:</t>
  </si>
  <si>
    <t>p</t>
  </si>
  <si>
    <t>q</t>
  </si>
  <si>
    <t>E</t>
  </si>
  <si>
    <t>Caso 2:</t>
  </si>
  <si>
    <t>Cálculo de proporciones con población finita o de tamaño conocido.</t>
  </si>
  <si>
    <t>Variables</t>
  </si>
  <si>
    <t>N</t>
  </si>
  <si>
    <t>Caso 3:</t>
  </si>
  <si>
    <t>Cálculo de promedios con población infinita o de tamaño desconocido.</t>
  </si>
  <si>
    <t xml:space="preserve"> </t>
  </si>
  <si>
    <t>Caso 4:</t>
  </si>
  <si>
    <t>Cálculo de promedios con población finita o de tamaño conocido.</t>
  </si>
  <si>
    <t xml:space="preserve">Correccion : </t>
  </si>
  <si>
    <t>Se aplica para el caso 2 y 4.</t>
  </si>
  <si>
    <t>Si</t>
  </si>
  <si>
    <t>&gt; 0.05 se corrige con la formula siguiente:</t>
  </si>
  <si>
    <t>no</t>
  </si>
  <si>
    <t>S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</si>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</sst>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i/>
      <u/>
      <sz val="18"/>
      <name val="Arial"/>
      <family val="2"/>
    </font>
    <font>
      <b/>
      <i/>
      <u/>
      <sz val="14"/>
      <name val="Arial"/>
      <family val="2"/>
    </font>
    <font>
      <b/>
      <i/>
      <u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center"/>
      <protection hidden="1"/>
    </xf>
    <xf numFmtId="0" fontId="0" fillId="0" borderId="0" xfId="0" applyBorder="1"/>
    <xf numFmtId="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10" fillId="0" borderId="0" xfId="0" applyFont="1"/>
    <xf numFmtId="0" fontId="4" fillId="0" borderId="0" xfId="0" applyFont="1"/>
    <xf numFmtId="0" fontId="0" fillId="0" borderId="7" xfId="0" applyFill="1" applyBorder="1" applyAlignment="1">
      <alignment horizontal="center"/>
    </xf>
    <xf numFmtId="0" fontId="7" fillId="5" borderId="4" xfId="0" applyFont="1" applyFill="1" applyBorder="1"/>
    <xf numFmtId="9" fontId="0" fillId="0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164" fontId="0" fillId="4" borderId="0" xfId="0" applyNumberFormat="1" applyFill="1"/>
    <xf numFmtId="0" fontId="9" fillId="4" borderId="0" xfId="0" applyFont="1" applyFill="1"/>
    <xf numFmtId="0" fontId="3" fillId="0" borderId="7" xfId="0" applyFont="1" applyFill="1" applyBorder="1" applyAlignment="1">
      <alignment horizontal="center"/>
    </xf>
    <xf numFmtId="0" fontId="0" fillId="6" borderId="7" xfId="0" applyFill="1" applyBorder="1"/>
    <xf numFmtId="2" fontId="0" fillId="0" borderId="7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16</xdr:row>
          <xdr:rowOff>95250</xdr:rowOff>
        </xdr:from>
        <xdr:to>
          <xdr:col>4</xdr:col>
          <xdr:colOff>742950</xdr:colOff>
          <xdr:row>20</xdr:row>
          <xdr:rowOff>85725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285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6</xdr:row>
          <xdr:rowOff>66675</xdr:rowOff>
        </xdr:from>
        <xdr:to>
          <xdr:col>4</xdr:col>
          <xdr:colOff>676275</xdr:colOff>
          <xdr:row>10</xdr:row>
          <xdr:rowOff>85725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285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27</xdr:row>
          <xdr:rowOff>66675</xdr:rowOff>
        </xdr:from>
        <xdr:to>
          <xdr:col>4</xdr:col>
          <xdr:colOff>523875</xdr:colOff>
          <xdr:row>31</xdr:row>
          <xdr:rowOff>47625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285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36</xdr:row>
          <xdr:rowOff>76200</xdr:rowOff>
        </xdr:from>
        <xdr:to>
          <xdr:col>4</xdr:col>
          <xdr:colOff>704850</xdr:colOff>
          <xdr:row>40</xdr:row>
          <xdr:rowOff>66675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285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45</xdr:row>
          <xdr:rowOff>0</xdr:rowOff>
        </xdr:from>
        <xdr:to>
          <xdr:col>1</xdr:col>
          <xdr:colOff>266700</xdr:colOff>
          <xdr:row>47</xdr:row>
          <xdr:rowOff>133350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48</xdr:row>
          <xdr:rowOff>76200</xdr:rowOff>
        </xdr:from>
        <xdr:to>
          <xdr:col>4</xdr:col>
          <xdr:colOff>666750</xdr:colOff>
          <xdr:row>53</xdr:row>
          <xdr:rowOff>114300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6" zoomScale="140" zoomScaleNormal="140" workbookViewId="0">
      <selection activeCell="F22" sqref="F22"/>
    </sheetView>
  </sheetViews>
  <sheetFormatPr baseColWidth="10" defaultRowHeight="12.75" x14ac:dyDescent="0.2"/>
  <cols>
    <col min="2" max="2" width="21.42578125" customWidth="1"/>
    <col min="5" max="5" width="12.7109375" customWidth="1"/>
    <col min="6" max="6" width="23.7109375" style="2" customWidth="1"/>
    <col min="7" max="7" width="47.140625" hidden="1" customWidth="1"/>
    <col min="258" max="258" width="21.42578125" customWidth="1"/>
    <col min="261" max="261" width="12.7109375" customWidth="1"/>
    <col min="262" max="262" width="23.7109375" customWidth="1"/>
    <col min="263" max="263" width="0" hidden="1" customWidth="1"/>
    <col min="514" max="514" width="21.42578125" customWidth="1"/>
    <col min="517" max="517" width="12.7109375" customWidth="1"/>
    <col min="518" max="518" width="23.7109375" customWidth="1"/>
    <col min="519" max="519" width="0" hidden="1" customWidth="1"/>
    <col min="770" max="770" width="21.42578125" customWidth="1"/>
    <col min="773" max="773" width="12.7109375" customWidth="1"/>
    <col min="774" max="774" width="23.7109375" customWidth="1"/>
    <col min="775" max="775" width="0" hidden="1" customWidth="1"/>
    <col min="1026" max="1026" width="21.42578125" customWidth="1"/>
    <col min="1029" max="1029" width="12.7109375" customWidth="1"/>
    <col min="1030" max="1030" width="23.7109375" customWidth="1"/>
    <col min="1031" max="1031" width="0" hidden="1" customWidth="1"/>
    <col min="1282" max="1282" width="21.42578125" customWidth="1"/>
    <col min="1285" max="1285" width="12.7109375" customWidth="1"/>
    <col min="1286" max="1286" width="23.7109375" customWidth="1"/>
    <col min="1287" max="1287" width="0" hidden="1" customWidth="1"/>
    <col min="1538" max="1538" width="21.42578125" customWidth="1"/>
    <col min="1541" max="1541" width="12.7109375" customWidth="1"/>
    <col min="1542" max="1542" width="23.7109375" customWidth="1"/>
    <col min="1543" max="1543" width="0" hidden="1" customWidth="1"/>
    <col min="1794" max="1794" width="21.42578125" customWidth="1"/>
    <col min="1797" max="1797" width="12.7109375" customWidth="1"/>
    <col min="1798" max="1798" width="23.7109375" customWidth="1"/>
    <col min="1799" max="1799" width="0" hidden="1" customWidth="1"/>
    <col min="2050" max="2050" width="21.42578125" customWidth="1"/>
    <col min="2053" max="2053" width="12.7109375" customWidth="1"/>
    <col min="2054" max="2054" width="23.7109375" customWidth="1"/>
    <col min="2055" max="2055" width="0" hidden="1" customWidth="1"/>
    <col min="2306" max="2306" width="21.42578125" customWidth="1"/>
    <col min="2309" max="2309" width="12.7109375" customWidth="1"/>
    <col min="2310" max="2310" width="23.7109375" customWidth="1"/>
    <col min="2311" max="2311" width="0" hidden="1" customWidth="1"/>
    <col min="2562" max="2562" width="21.42578125" customWidth="1"/>
    <col min="2565" max="2565" width="12.7109375" customWidth="1"/>
    <col min="2566" max="2566" width="23.7109375" customWidth="1"/>
    <col min="2567" max="2567" width="0" hidden="1" customWidth="1"/>
    <col min="2818" max="2818" width="21.42578125" customWidth="1"/>
    <col min="2821" max="2821" width="12.7109375" customWidth="1"/>
    <col min="2822" max="2822" width="23.7109375" customWidth="1"/>
    <col min="2823" max="2823" width="0" hidden="1" customWidth="1"/>
    <col min="3074" max="3074" width="21.42578125" customWidth="1"/>
    <col min="3077" max="3077" width="12.7109375" customWidth="1"/>
    <col min="3078" max="3078" width="23.7109375" customWidth="1"/>
    <col min="3079" max="3079" width="0" hidden="1" customWidth="1"/>
    <col min="3330" max="3330" width="21.42578125" customWidth="1"/>
    <col min="3333" max="3333" width="12.7109375" customWidth="1"/>
    <col min="3334" max="3334" width="23.7109375" customWidth="1"/>
    <col min="3335" max="3335" width="0" hidden="1" customWidth="1"/>
    <col min="3586" max="3586" width="21.42578125" customWidth="1"/>
    <col min="3589" max="3589" width="12.7109375" customWidth="1"/>
    <col min="3590" max="3590" width="23.7109375" customWidth="1"/>
    <col min="3591" max="3591" width="0" hidden="1" customWidth="1"/>
    <col min="3842" max="3842" width="21.42578125" customWidth="1"/>
    <col min="3845" max="3845" width="12.7109375" customWidth="1"/>
    <col min="3846" max="3846" width="23.7109375" customWidth="1"/>
    <col min="3847" max="3847" width="0" hidden="1" customWidth="1"/>
    <col min="4098" max="4098" width="21.42578125" customWidth="1"/>
    <col min="4101" max="4101" width="12.7109375" customWidth="1"/>
    <col min="4102" max="4102" width="23.7109375" customWidth="1"/>
    <col min="4103" max="4103" width="0" hidden="1" customWidth="1"/>
    <col min="4354" max="4354" width="21.42578125" customWidth="1"/>
    <col min="4357" max="4357" width="12.7109375" customWidth="1"/>
    <col min="4358" max="4358" width="23.7109375" customWidth="1"/>
    <col min="4359" max="4359" width="0" hidden="1" customWidth="1"/>
    <col min="4610" max="4610" width="21.42578125" customWidth="1"/>
    <col min="4613" max="4613" width="12.7109375" customWidth="1"/>
    <col min="4614" max="4614" width="23.7109375" customWidth="1"/>
    <col min="4615" max="4615" width="0" hidden="1" customWidth="1"/>
    <col min="4866" max="4866" width="21.42578125" customWidth="1"/>
    <col min="4869" max="4869" width="12.7109375" customWidth="1"/>
    <col min="4870" max="4870" width="23.7109375" customWidth="1"/>
    <col min="4871" max="4871" width="0" hidden="1" customWidth="1"/>
    <col min="5122" max="5122" width="21.42578125" customWidth="1"/>
    <col min="5125" max="5125" width="12.7109375" customWidth="1"/>
    <col min="5126" max="5126" width="23.7109375" customWidth="1"/>
    <col min="5127" max="5127" width="0" hidden="1" customWidth="1"/>
    <col min="5378" max="5378" width="21.42578125" customWidth="1"/>
    <col min="5381" max="5381" width="12.7109375" customWidth="1"/>
    <col min="5382" max="5382" width="23.7109375" customWidth="1"/>
    <col min="5383" max="5383" width="0" hidden="1" customWidth="1"/>
    <col min="5634" max="5634" width="21.42578125" customWidth="1"/>
    <col min="5637" max="5637" width="12.7109375" customWidth="1"/>
    <col min="5638" max="5638" width="23.7109375" customWidth="1"/>
    <col min="5639" max="5639" width="0" hidden="1" customWidth="1"/>
    <col min="5890" max="5890" width="21.42578125" customWidth="1"/>
    <col min="5893" max="5893" width="12.7109375" customWidth="1"/>
    <col min="5894" max="5894" width="23.7109375" customWidth="1"/>
    <col min="5895" max="5895" width="0" hidden="1" customWidth="1"/>
    <col min="6146" max="6146" width="21.42578125" customWidth="1"/>
    <col min="6149" max="6149" width="12.7109375" customWidth="1"/>
    <col min="6150" max="6150" width="23.7109375" customWidth="1"/>
    <col min="6151" max="6151" width="0" hidden="1" customWidth="1"/>
    <col min="6402" max="6402" width="21.42578125" customWidth="1"/>
    <col min="6405" max="6405" width="12.7109375" customWidth="1"/>
    <col min="6406" max="6406" width="23.7109375" customWidth="1"/>
    <col min="6407" max="6407" width="0" hidden="1" customWidth="1"/>
    <col min="6658" max="6658" width="21.42578125" customWidth="1"/>
    <col min="6661" max="6661" width="12.7109375" customWidth="1"/>
    <col min="6662" max="6662" width="23.7109375" customWidth="1"/>
    <col min="6663" max="6663" width="0" hidden="1" customWidth="1"/>
    <col min="6914" max="6914" width="21.42578125" customWidth="1"/>
    <col min="6917" max="6917" width="12.7109375" customWidth="1"/>
    <col min="6918" max="6918" width="23.7109375" customWidth="1"/>
    <col min="6919" max="6919" width="0" hidden="1" customWidth="1"/>
    <col min="7170" max="7170" width="21.42578125" customWidth="1"/>
    <col min="7173" max="7173" width="12.7109375" customWidth="1"/>
    <col min="7174" max="7174" width="23.7109375" customWidth="1"/>
    <col min="7175" max="7175" width="0" hidden="1" customWidth="1"/>
    <col min="7426" max="7426" width="21.42578125" customWidth="1"/>
    <col min="7429" max="7429" width="12.7109375" customWidth="1"/>
    <col min="7430" max="7430" width="23.7109375" customWidth="1"/>
    <col min="7431" max="7431" width="0" hidden="1" customWidth="1"/>
    <col min="7682" max="7682" width="21.42578125" customWidth="1"/>
    <col min="7685" max="7685" width="12.7109375" customWidth="1"/>
    <col min="7686" max="7686" width="23.7109375" customWidth="1"/>
    <col min="7687" max="7687" width="0" hidden="1" customWidth="1"/>
    <col min="7938" max="7938" width="21.42578125" customWidth="1"/>
    <col min="7941" max="7941" width="12.7109375" customWidth="1"/>
    <col min="7942" max="7942" width="23.7109375" customWidth="1"/>
    <col min="7943" max="7943" width="0" hidden="1" customWidth="1"/>
    <col min="8194" max="8194" width="21.42578125" customWidth="1"/>
    <col min="8197" max="8197" width="12.7109375" customWidth="1"/>
    <col min="8198" max="8198" width="23.7109375" customWidth="1"/>
    <col min="8199" max="8199" width="0" hidden="1" customWidth="1"/>
    <col min="8450" max="8450" width="21.42578125" customWidth="1"/>
    <col min="8453" max="8453" width="12.7109375" customWidth="1"/>
    <col min="8454" max="8454" width="23.7109375" customWidth="1"/>
    <col min="8455" max="8455" width="0" hidden="1" customWidth="1"/>
    <col min="8706" max="8706" width="21.42578125" customWidth="1"/>
    <col min="8709" max="8709" width="12.7109375" customWidth="1"/>
    <col min="8710" max="8710" width="23.7109375" customWidth="1"/>
    <col min="8711" max="8711" width="0" hidden="1" customWidth="1"/>
    <col min="8962" max="8962" width="21.42578125" customWidth="1"/>
    <col min="8965" max="8965" width="12.7109375" customWidth="1"/>
    <col min="8966" max="8966" width="23.7109375" customWidth="1"/>
    <col min="8967" max="8967" width="0" hidden="1" customWidth="1"/>
    <col min="9218" max="9218" width="21.42578125" customWidth="1"/>
    <col min="9221" max="9221" width="12.7109375" customWidth="1"/>
    <col min="9222" max="9222" width="23.7109375" customWidth="1"/>
    <col min="9223" max="9223" width="0" hidden="1" customWidth="1"/>
    <col min="9474" max="9474" width="21.42578125" customWidth="1"/>
    <col min="9477" max="9477" width="12.7109375" customWidth="1"/>
    <col min="9478" max="9478" width="23.7109375" customWidth="1"/>
    <col min="9479" max="9479" width="0" hidden="1" customWidth="1"/>
    <col min="9730" max="9730" width="21.42578125" customWidth="1"/>
    <col min="9733" max="9733" width="12.7109375" customWidth="1"/>
    <col min="9734" max="9734" width="23.7109375" customWidth="1"/>
    <col min="9735" max="9735" width="0" hidden="1" customWidth="1"/>
    <col min="9986" max="9986" width="21.42578125" customWidth="1"/>
    <col min="9989" max="9989" width="12.7109375" customWidth="1"/>
    <col min="9990" max="9990" width="23.7109375" customWidth="1"/>
    <col min="9991" max="9991" width="0" hidden="1" customWidth="1"/>
    <col min="10242" max="10242" width="21.42578125" customWidth="1"/>
    <col min="10245" max="10245" width="12.7109375" customWidth="1"/>
    <col min="10246" max="10246" width="23.7109375" customWidth="1"/>
    <col min="10247" max="10247" width="0" hidden="1" customWidth="1"/>
    <col min="10498" max="10498" width="21.42578125" customWidth="1"/>
    <col min="10501" max="10501" width="12.7109375" customWidth="1"/>
    <col min="10502" max="10502" width="23.7109375" customWidth="1"/>
    <col min="10503" max="10503" width="0" hidden="1" customWidth="1"/>
    <col min="10754" max="10754" width="21.42578125" customWidth="1"/>
    <col min="10757" max="10757" width="12.7109375" customWidth="1"/>
    <col min="10758" max="10758" width="23.7109375" customWidth="1"/>
    <col min="10759" max="10759" width="0" hidden="1" customWidth="1"/>
    <col min="11010" max="11010" width="21.42578125" customWidth="1"/>
    <col min="11013" max="11013" width="12.7109375" customWidth="1"/>
    <col min="11014" max="11014" width="23.7109375" customWidth="1"/>
    <col min="11015" max="11015" width="0" hidden="1" customWidth="1"/>
    <col min="11266" max="11266" width="21.42578125" customWidth="1"/>
    <col min="11269" max="11269" width="12.7109375" customWidth="1"/>
    <col min="11270" max="11270" width="23.7109375" customWidth="1"/>
    <col min="11271" max="11271" width="0" hidden="1" customWidth="1"/>
    <col min="11522" max="11522" width="21.42578125" customWidth="1"/>
    <col min="11525" max="11525" width="12.7109375" customWidth="1"/>
    <col min="11526" max="11526" width="23.7109375" customWidth="1"/>
    <col min="11527" max="11527" width="0" hidden="1" customWidth="1"/>
    <col min="11778" max="11778" width="21.42578125" customWidth="1"/>
    <col min="11781" max="11781" width="12.7109375" customWidth="1"/>
    <col min="11782" max="11782" width="23.7109375" customWidth="1"/>
    <col min="11783" max="11783" width="0" hidden="1" customWidth="1"/>
    <col min="12034" max="12034" width="21.42578125" customWidth="1"/>
    <col min="12037" max="12037" width="12.7109375" customWidth="1"/>
    <col min="12038" max="12038" width="23.7109375" customWidth="1"/>
    <col min="12039" max="12039" width="0" hidden="1" customWidth="1"/>
    <col min="12290" max="12290" width="21.42578125" customWidth="1"/>
    <col min="12293" max="12293" width="12.7109375" customWidth="1"/>
    <col min="12294" max="12294" width="23.7109375" customWidth="1"/>
    <col min="12295" max="12295" width="0" hidden="1" customWidth="1"/>
    <col min="12546" max="12546" width="21.42578125" customWidth="1"/>
    <col min="12549" max="12549" width="12.7109375" customWidth="1"/>
    <col min="12550" max="12550" width="23.7109375" customWidth="1"/>
    <col min="12551" max="12551" width="0" hidden="1" customWidth="1"/>
    <col min="12802" max="12802" width="21.42578125" customWidth="1"/>
    <col min="12805" max="12805" width="12.7109375" customWidth="1"/>
    <col min="12806" max="12806" width="23.7109375" customWidth="1"/>
    <col min="12807" max="12807" width="0" hidden="1" customWidth="1"/>
    <col min="13058" max="13058" width="21.42578125" customWidth="1"/>
    <col min="13061" max="13061" width="12.7109375" customWidth="1"/>
    <col min="13062" max="13062" width="23.7109375" customWidth="1"/>
    <col min="13063" max="13063" width="0" hidden="1" customWidth="1"/>
    <col min="13314" max="13314" width="21.42578125" customWidth="1"/>
    <col min="13317" max="13317" width="12.7109375" customWidth="1"/>
    <col min="13318" max="13318" width="23.7109375" customWidth="1"/>
    <col min="13319" max="13319" width="0" hidden="1" customWidth="1"/>
    <col min="13570" max="13570" width="21.42578125" customWidth="1"/>
    <col min="13573" max="13573" width="12.7109375" customWidth="1"/>
    <col min="13574" max="13574" width="23.7109375" customWidth="1"/>
    <col min="13575" max="13575" width="0" hidden="1" customWidth="1"/>
    <col min="13826" max="13826" width="21.42578125" customWidth="1"/>
    <col min="13829" max="13829" width="12.7109375" customWidth="1"/>
    <col min="13830" max="13830" width="23.7109375" customWidth="1"/>
    <col min="13831" max="13831" width="0" hidden="1" customWidth="1"/>
    <col min="14082" max="14082" width="21.42578125" customWidth="1"/>
    <col min="14085" max="14085" width="12.7109375" customWidth="1"/>
    <col min="14086" max="14086" width="23.7109375" customWidth="1"/>
    <col min="14087" max="14087" width="0" hidden="1" customWidth="1"/>
    <col min="14338" max="14338" width="21.42578125" customWidth="1"/>
    <col min="14341" max="14341" width="12.7109375" customWidth="1"/>
    <col min="14342" max="14342" width="23.7109375" customWidth="1"/>
    <col min="14343" max="14343" width="0" hidden="1" customWidth="1"/>
    <col min="14594" max="14594" width="21.42578125" customWidth="1"/>
    <col min="14597" max="14597" width="12.7109375" customWidth="1"/>
    <col min="14598" max="14598" width="23.7109375" customWidth="1"/>
    <col min="14599" max="14599" width="0" hidden="1" customWidth="1"/>
    <col min="14850" max="14850" width="21.42578125" customWidth="1"/>
    <col min="14853" max="14853" width="12.7109375" customWidth="1"/>
    <col min="14854" max="14854" width="23.7109375" customWidth="1"/>
    <col min="14855" max="14855" width="0" hidden="1" customWidth="1"/>
    <col min="15106" max="15106" width="21.42578125" customWidth="1"/>
    <col min="15109" max="15109" width="12.7109375" customWidth="1"/>
    <col min="15110" max="15110" width="23.7109375" customWidth="1"/>
    <col min="15111" max="15111" width="0" hidden="1" customWidth="1"/>
    <col min="15362" max="15362" width="21.42578125" customWidth="1"/>
    <col min="15365" max="15365" width="12.7109375" customWidth="1"/>
    <col min="15366" max="15366" width="23.7109375" customWidth="1"/>
    <col min="15367" max="15367" width="0" hidden="1" customWidth="1"/>
    <col min="15618" max="15618" width="21.42578125" customWidth="1"/>
    <col min="15621" max="15621" width="12.7109375" customWidth="1"/>
    <col min="15622" max="15622" width="23.7109375" customWidth="1"/>
    <col min="15623" max="15623" width="0" hidden="1" customWidth="1"/>
    <col min="15874" max="15874" width="21.42578125" customWidth="1"/>
    <col min="15877" max="15877" width="12.7109375" customWidth="1"/>
    <col min="15878" max="15878" width="23.7109375" customWidth="1"/>
    <col min="15879" max="15879" width="0" hidden="1" customWidth="1"/>
    <col min="16130" max="16130" width="21.42578125" customWidth="1"/>
    <col min="16133" max="16133" width="12.7109375" customWidth="1"/>
    <col min="16134" max="16134" width="23.7109375" customWidth="1"/>
    <col min="16135" max="16135" width="0" hidden="1" customWidth="1"/>
  </cols>
  <sheetData>
    <row r="1" spans="1:11" ht="13.5" thickBot="1" x14ac:dyDescent="0.25"/>
    <row r="2" spans="1:11" ht="24" thickBot="1" x14ac:dyDescent="0.4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3"/>
    </row>
    <row r="3" spans="1:11" ht="23.25" customHeight="1" thickBot="1" x14ac:dyDescent="0.35">
      <c r="A3" s="16"/>
      <c r="B3" s="3"/>
      <c r="C3" s="15"/>
      <c r="D3" s="3"/>
      <c r="J3" s="4" t="s">
        <v>2</v>
      </c>
    </row>
    <row r="4" spans="1:11" ht="15.75" thickBot="1" x14ac:dyDescent="0.25">
      <c r="A4" s="18" t="s">
        <v>3</v>
      </c>
      <c r="B4" s="28" t="s">
        <v>4</v>
      </c>
      <c r="C4" s="29"/>
      <c r="D4" s="29"/>
      <c r="E4" s="29"/>
      <c r="F4" s="30"/>
    </row>
    <row r="5" spans="1:11" x14ac:dyDescent="0.2">
      <c r="A5" t="s">
        <v>5</v>
      </c>
      <c r="C5" s="5" t="s">
        <v>6</v>
      </c>
      <c r="J5" s="19">
        <v>0.9</v>
      </c>
      <c r="K5" s="17">
        <v>1.64</v>
      </c>
    </row>
    <row r="6" spans="1:11" x14ac:dyDescent="0.2">
      <c r="A6" s="17" t="s">
        <v>0</v>
      </c>
      <c r="B6" s="6">
        <v>1.96</v>
      </c>
      <c r="C6" s="21">
        <v>0.95</v>
      </c>
      <c r="D6" s="7" t="s">
        <v>7</v>
      </c>
      <c r="J6" s="19">
        <v>0.91</v>
      </c>
      <c r="K6" s="26">
        <v>1.7</v>
      </c>
    </row>
    <row r="7" spans="1:11" ht="13.5" thickBot="1" x14ac:dyDescent="0.25">
      <c r="A7" s="17" t="s">
        <v>8</v>
      </c>
      <c r="B7" s="20">
        <v>0.5</v>
      </c>
      <c r="C7" s="8"/>
      <c r="J7" s="19">
        <v>0.92</v>
      </c>
      <c r="K7" s="17">
        <v>1.75</v>
      </c>
    </row>
    <row r="8" spans="1:11" x14ac:dyDescent="0.2">
      <c r="A8" s="17" t="s">
        <v>9</v>
      </c>
      <c r="B8" s="20">
        <f>1-B7</f>
        <v>0.5</v>
      </c>
      <c r="C8" s="1"/>
      <c r="F8" s="34">
        <f>(B6^2*B7*B8)/B9^2</f>
        <v>384.15999999999991</v>
      </c>
      <c r="J8" s="19">
        <v>0.93</v>
      </c>
      <c r="K8" s="17">
        <v>1.81</v>
      </c>
    </row>
    <row r="9" spans="1:11" ht="13.5" thickBot="1" x14ac:dyDescent="0.25">
      <c r="A9" s="17" t="s">
        <v>10</v>
      </c>
      <c r="B9" s="20">
        <v>0.05</v>
      </c>
      <c r="C9" s="1"/>
      <c r="F9" s="35"/>
      <c r="J9" s="19">
        <v>0.94</v>
      </c>
      <c r="K9" s="17">
        <v>1.88</v>
      </c>
    </row>
    <row r="10" spans="1:11" x14ac:dyDescent="0.2">
      <c r="A10" s="9"/>
      <c r="B10" s="9"/>
      <c r="J10" s="19">
        <v>0.95</v>
      </c>
      <c r="K10" s="17">
        <v>1.96</v>
      </c>
    </row>
    <row r="11" spans="1:11" x14ac:dyDescent="0.2">
      <c r="J11" s="19">
        <v>0.96</v>
      </c>
      <c r="K11" s="17">
        <v>2.0499999999999998</v>
      </c>
    </row>
    <row r="12" spans="1:11" x14ac:dyDescent="0.2">
      <c r="J12" s="19">
        <v>0.97</v>
      </c>
      <c r="K12" s="17">
        <v>2.17</v>
      </c>
    </row>
    <row r="13" spans="1:11" ht="13.5" thickBot="1" x14ac:dyDescent="0.25">
      <c r="J13" s="19">
        <v>0.98</v>
      </c>
      <c r="K13" s="17">
        <v>2.33</v>
      </c>
    </row>
    <row r="14" spans="1:11" ht="15.75" thickBot="1" x14ac:dyDescent="0.25">
      <c r="A14" s="18" t="s">
        <v>11</v>
      </c>
      <c r="B14" s="28" t="s">
        <v>12</v>
      </c>
      <c r="C14" s="29"/>
      <c r="D14" s="29"/>
      <c r="E14" s="29"/>
      <c r="F14" s="30"/>
      <c r="J14" s="19">
        <v>0.99</v>
      </c>
      <c r="K14" s="17">
        <v>2.58</v>
      </c>
    </row>
    <row r="15" spans="1:11" x14ac:dyDescent="0.2">
      <c r="A15" t="s">
        <v>13</v>
      </c>
      <c r="C15" s="5" t="s">
        <v>6</v>
      </c>
      <c r="D15" s="7" t="s">
        <v>7</v>
      </c>
    </row>
    <row r="16" spans="1:11" x14ac:dyDescent="0.2">
      <c r="A16" s="17" t="s">
        <v>0</v>
      </c>
      <c r="B16" s="10">
        <f>LOOKUP(C16,J5:K14)</f>
        <v>1.96</v>
      </c>
      <c r="C16" s="21">
        <v>0.95</v>
      </c>
    </row>
    <row r="17" spans="1:9" ht="13.5" thickBot="1" x14ac:dyDescent="0.25">
      <c r="A17" s="17" t="s">
        <v>8</v>
      </c>
      <c r="B17" s="20">
        <v>0.5</v>
      </c>
      <c r="C17" s="1"/>
    </row>
    <row r="18" spans="1:9" x14ac:dyDescent="0.2">
      <c r="A18" s="17" t="s">
        <v>9</v>
      </c>
      <c r="B18" s="20">
        <v>0.5</v>
      </c>
      <c r="C18" s="1"/>
      <c r="F18" s="34">
        <f>(B20*B16^2*B17*B18)/((B20-1)*B19^2+B16^2*B17*B18)</f>
        <v>366.86161266211928</v>
      </c>
      <c r="H18" t="s">
        <v>26</v>
      </c>
    </row>
    <row r="19" spans="1:9" ht="13.5" thickBot="1" x14ac:dyDescent="0.25">
      <c r="A19" s="24" t="s">
        <v>10</v>
      </c>
      <c r="B19" s="20">
        <v>0.05</v>
      </c>
      <c r="C19" s="1"/>
      <c r="F19" s="35"/>
      <c r="H19" s="38">
        <v>367</v>
      </c>
      <c r="I19" s="39"/>
    </row>
    <row r="20" spans="1:9" x14ac:dyDescent="0.2">
      <c r="A20" s="17" t="s">
        <v>14</v>
      </c>
      <c r="B20" s="20">
        <v>8126</v>
      </c>
      <c r="C20" s="1"/>
    </row>
    <row r="24" spans="1:9" ht="13.5" thickBot="1" x14ac:dyDescent="0.25"/>
    <row r="25" spans="1:9" ht="15.75" thickBot="1" x14ac:dyDescent="0.25">
      <c r="A25" s="18" t="s">
        <v>15</v>
      </c>
      <c r="B25" s="28" t="s">
        <v>16</v>
      </c>
      <c r="C25" s="29"/>
      <c r="D25" s="29"/>
      <c r="E25" s="29"/>
      <c r="F25" s="30"/>
    </row>
    <row r="26" spans="1:9" x14ac:dyDescent="0.2">
      <c r="A26" t="s">
        <v>5</v>
      </c>
      <c r="C26" s="5" t="s">
        <v>6</v>
      </c>
      <c r="D26" s="7" t="s">
        <v>7</v>
      </c>
    </row>
    <row r="27" spans="1:9" ht="13.5" thickBot="1" x14ac:dyDescent="0.25">
      <c r="A27" s="17" t="s">
        <v>0</v>
      </c>
      <c r="B27" s="11">
        <f>LOOKUP(C27,J5:K14)</f>
        <v>1.96</v>
      </c>
      <c r="C27" s="21">
        <v>0.95</v>
      </c>
    </row>
    <row r="28" spans="1:9" x14ac:dyDescent="0.2">
      <c r="A28" s="24" t="s">
        <v>10</v>
      </c>
      <c r="B28" s="20">
        <v>50</v>
      </c>
      <c r="F28" s="34">
        <f>((B27*B29)/B28)^2</f>
        <v>162.30760000000001</v>
      </c>
    </row>
    <row r="29" spans="1:9" ht="13.5" thickBot="1" x14ac:dyDescent="0.25">
      <c r="A29" s="17" t="s">
        <v>25</v>
      </c>
      <c r="B29" s="20">
        <v>325</v>
      </c>
      <c r="F29" s="35"/>
    </row>
    <row r="30" spans="1:9" x14ac:dyDescent="0.2">
      <c r="I30" t="s">
        <v>17</v>
      </c>
    </row>
    <row r="33" spans="1:6" ht="13.5" thickBot="1" x14ac:dyDescent="0.25"/>
    <row r="34" spans="1:6" ht="15.75" thickBot="1" x14ac:dyDescent="0.25">
      <c r="A34" s="18" t="s">
        <v>18</v>
      </c>
      <c r="B34" s="28" t="s">
        <v>19</v>
      </c>
      <c r="C34" s="29"/>
      <c r="D34" s="29"/>
      <c r="E34" s="29"/>
      <c r="F34" s="30"/>
    </row>
    <row r="35" spans="1:6" x14ac:dyDescent="0.2">
      <c r="A35" t="s">
        <v>13</v>
      </c>
      <c r="C35" s="5" t="s">
        <v>6</v>
      </c>
      <c r="D35" s="7" t="s">
        <v>7</v>
      </c>
    </row>
    <row r="36" spans="1:6" x14ac:dyDescent="0.2">
      <c r="A36" s="17" t="s">
        <v>0</v>
      </c>
      <c r="B36" s="11">
        <f>LOOKUP(C36,J5:K14)</f>
        <v>1.96</v>
      </c>
      <c r="C36" s="21">
        <v>0.95</v>
      </c>
    </row>
    <row r="37" spans="1:6" ht="13.5" thickBot="1" x14ac:dyDescent="0.25">
      <c r="A37" s="17" t="s">
        <v>25</v>
      </c>
      <c r="B37" s="20">
        <v>325</v>
      </c>
      <c r="C37" s="1"/>
    </row>
    <row r="38" spans="1:6" x14ac:dyDescent="0.2">
      <c r="A38" s="24" t="s">
        <v>10</v>
      </c>
      <c r="B38" s="20">
        <v>50</v>
      </c>
      <c r="C38" s="1"/>
      <c r="F38" s="34">
        <f>(B39*B36^2*B37^2)/((B39-1)*B38^2+B36^2*B37^2)</f>
        <v>159.14837740546758</v>
      </c>
    </row>
    <row r="39" spans="1:6" ht="13.5" thickBot="1" x14ac:dyDescent="0.25">
      <c r="A39" s="17" t="s">
        <v>14</v>
      </c>
      <c r="B39" s="20">
        <v>8126</v>
      </c>
      <c r="C39" s="1"/>
      <c r="F39" s="35"/>
    </row>
    <row r="43" spans="1:6" ht="13.5" thickBot="1" x14ac:dyDescent="0.25"/>
    <row r="44" spans="1:6" ht="15.75" thickBot="1" x14ac:dyDescent="0.25">
      <c r="A44" s="36" t="s">
        <v>20</v>
      </c>
      <c r="B44" s="37"/>
      <c r="C44" s="28" t="s">
        <v>21</v>
      </c>
      <c r="D44" s="29"/>
      <c r="E44" s="29"/>
      <c r="F44" s="30"/>
    </row>
    <row r="47" spans="1:6" ht="18" x14ac:dyDescent="0.25">
      <c r="A47" s="12" t="s">
        <v>22</v>
      </c>
      <c r="B47" s="23">
        <f>B50/B51</f>
        <v>0.24543999999999999</v>
      </c>
      <c r="C47" s="13" t="s">
        <v>23</v>
      </c>
    </row>
    <row r="48" spans="1:6" x14ac:dyDescent="0.2">
      <c r="D48" s="7" t="s">
        <v>7</v>
      </c>
    </row>
    <row r="50" spans="1:8" x14ac:dyDescent="0.2">
      <c r="A50" s="24" t="s">
        <v>24</v>
      </c>
      <c r="B50" s="25">
        <v>122.72</v>
      </c>
      <c r="F50" s="22">
        <f>IF(B47&gt;0.05,(B50/(1+(B50/B51))),"No se aplica la formula")</f>
        <v>98.535457348406993</v>
      </c>
      <c r="G50" s="14"/>
      <c r="H50" s="27">
        <v>255</v>
      </c>
    </row>
    <row r="51" spans="1:8" x14ac:dyDescent="0.2">
      <c r="A51" s="17" t="s">
        <v>14</v>
      </c>
      <c r="B51" s="25">
        <v>500</v>
      </c>
    </row>
  </sheetData>
  <mergeCells count="11">
    <mergeCell ref="F28:F29"/>
    <mergeCell ref="B34:F34"/>
    <mergeCell ref="F38:F39"/>
    <mergeCell ref="A44:B44"/>
    <mergeCell ref="C44:F44"/>
    <mergeCell ref="B25:F25"/>
    <mergeCell ref="A2:K2"/>
    <mergeCell ref="B4:F4"/>
    <mergeCell ref="F8:F9"/>
    <mergeCell ref="B14:F14"/>
    <mergeCell ref="F18:F1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285750</xdr:colOff>
                <xdr:row>16</xdr:row>
                <xdr:rowOff>95250</xdr:rowOff>
              </from>
              <to>
                <xdr:col>4</xdr:col>
                <xdr:colOff>742950</xdr:colOff>
                <xdr:row>20</xdr:row>
                <xdr:rowOff>85725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>
              <from>
                <xdr:col>2</xdr:col>
                <xdr:colOff>466725</xdr:colOff>
                <xdr:row>6</xdr:row>
                <xdr:rowOff>66675</xdr:rowOff>
              </from>
              <to>
                <xdr:col>4</xdr:col>
                <xdr:colOff>676275</xdr:colOff>
                <xdr:row>10</xdr:row>
                <xdr:rowOff>85725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>
              <from>
                <xdr:col>2</xdr:col>
                <xdr:colOff>485775</xdr:colOff>
                <xdr:row>27</xdr:row>
                <xdr:rowOff>66675</xdr:rowOff>
              </from>
              <to>
                <xdr:col>4</xdr:col>
                <xdr:colOff>523875</xdr:colOff>
                <xdr:row>31</xdr:row>
                <xdr:rowOff>47625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11">
            <anchor moveWithCells="1">
              <from>
                <xdr:col>2</xdr:col>
                <xdr:colOff>171450</xdr:colOff>
                <xdr:row>36</xdr:row>
                <xdr:rowOff>76200</xdr:rowOff>
              </from>
              <to>
                <xdr:col>4</xdr:col>
                <xdr:colOff>704850</xdr:colOff>
                <xdr:row>40</xdr:row>
                <xdr:rowOff>66675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2">
          <objectPr defaultSize="0" r:id="rId13">
            <anchor moveWithCells="1">
              <from>
                <xdr:col>0</xdr:col>
                <xdr:colOff>342900</xdr:colOff>
                <xdr:row>45</xdr:row>
                <xdr:rowOff>0</xdr:rowOff>
              </from>
              <to>
                <xdr:col>1</xdr:col>
                <xdr:colOff>266700</xdr:colOff>
                <xdr:row>47</xdr:row>
                <xdr:rowOff>133350</xdr:rowOff>
              </to>
            </anchor>
          </objectPr>
        </oleObject>
      </mc:Choice>
      <mc:Fallback>
        <oleObject progId="Equation.3" shapeId="6151" r:id="rId12"/>
      </mc:Fallback>
    </mc:AlternateContent>
    <mc:AlternateContent xmlns:mc="http://schemas.openxmlformats.org/markup-compatibility/2006">
      <mc:Choice Requires="x14">
        <oleObject progId="Equation.3" shapeId="6152" r:id="rId14">
          <objectPr defaultSize="0" autoPict="0" r:id="rId15">
            <anchor moveWithCells="1">
              <from>
                <xdr:col>2</xdr:col>
                <xdr:colOff>400050</xdr:colOff>
                <xdr:row>48</xdr:row>
                <xdr:rowOff>76200</xdr:rowOff>
              </from>
              <to>
                <xdr:col>4</xdr:col>
                <xdr:colOff>666750</xdr:colOff>
                <xdr:row>53</xdr:row>
                <xdr:rowOff>114300</xdr:rowOff>
              </to>
            </anchor>
          </objectPr>
        </oleObject>
      </mc:Choice>
      <mc:Fallback>
        <oleObject progId="Equation.3" shapeId="6152" r:id="rId1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921F7985CFCC41BACA61021E4EC94D" ma:contentTypeVersion="3" ma:contentTypeDescription="Crear nuevo documento." ma:contentTypeScope="" ma:versionID="508c30d12d022b09f5303b0fe8e29c45">
  <xsd:schema xmlns:xsd="http://www.w3.org/2001/XMLSchema" xmlns:xs="http://www.w3.org/2001/XMLSchema" xmlns:p="http://schemas.microsoft.com/office/2006/metadata/properties" xmlns:ns2="25160ab3-ad64-44f7-8e92-d03acb07eb0c" targetNamespace="http://schemas.microsoft.com/office/2006/metadata/properties" ma:root="true" ma:fieldsID="4fff72360de09e25ee78922d29650b96" ns2:_="">
    <xsd:import namespace="25160ab3-ad64-44f7-8e92-d03acb07e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60ab3-ad64-44f7-8e92-d03acb07eb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E387E0-0983-442E-A4B1-245AB0622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60ab3-ad64-44f7-8e92-d03acb07eb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33467-16CE-44CF-BD0A-9EA221EC63EF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25160ab3-ad64-44f7-8e92-d03acb07eb0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0790C1-D15C-48B4-8084-2FC43FFF04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</vt:lpstr>
    </vt:vector>
  </TitlesOfParts>
  <Company>CHALLE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Huerta Sagàstegui</dc:creator>
  <cp:lastModifiedBy>julio cesar soria quispe</cp:lastModifiedBy>
  <cp:lastPrinted>2006-06-28T19:58:37Z</cp:lastPrinted>
  <dcterms:created xsi:type="dcterms:W3CDTF">2003-06-06T04:45:03Z</dcterms:created>
  <dcterms:modified xsi:type="dcterms:W3CDTF">2021-02-12T04:37:27Z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0x010100CD921F7985CFCC41BACA61021E4EC94D</vt:lpwstr>
  </property>
</Properties>
</file>