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2-SLG-ICA-NUEVO\04-ESPERIEN-SESIONES-2022\000-SESIONES APREN-2022\4TO-GRADO\34-SEMANA-34\"/>
    </mc:Choice>
  </mc:AlternateContent>
  <xr:revisionPtr revIDLastSave="0" documentId="8_{BBAED902-90CB-4EAC-9BF9-D41DB0DA11A2}" xr6:coauthVersionLast="47" xr6:coauthVersionMax="47" xr10:uidLastSave="{00000000-0000-0000-0000-000000000000}"/>
  <bookViews>
    <workbookView xWindow="-120" yWindow="-120" windowWidth="24240" windowHeight="13140" xr2:uid="{FB64FED4-7F20-4B09-BD37-20811966534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M22" i="2" s="1"/>
  <c r="L22" i="2"/>
  <c r="K21" i="2"/>
  <c r="M21" i="2" s="1"/>
  <c r="L21" i="2"/>
  <c r="K20" i="2"/>
  <c r="L20" i="2"/>
  <c r="M20" i="2"/>
  <c r="K19" i="2"/>
  <c r="L19" i="2"/>
  <c r="M19" i="2"/>
  <c r="K18" i="2"/>
  <c r="M18" i="2" s="1"/>
  <c r="L18" i="2"/>
  <c r="K17" i="2"/>
  <c r="L17" i="2"/>
  <c r="M17" i="2"/>
  <c r="K16" i="2"/>
  <c r="M16" i="2" s="1"/>
  <c r="L16" i="2"/>
  <c r="K15" i="2"/>
  <c r="L15" i="2"/>
  <c r="M15" i="2"/>
  <c r="M6" i="2"/>
  <c r="M5" i="2"/>
  <c r="L14" i="2"/>
  <c r="L13" i="2"/>
  <c r="L12" i="2"/>
  <c r="L11" i="2"/>
  <c r="L10" i="2"/>
  <c r="L9" i="2"/>
  <c r="L8" i="2"/>
  <c r="L7" i="2"/>
  <c r="L6" i="2"/>
  <c r="L5" i="2"/>
  <c r="K14" i="2"/>
  <c r="M14" i="2" s="1"/>
  <c r="K13" i="2"/>
  <c r="M13" i="2" s="1"/>
  <c r="K12" i="2"/>
  <c r="K11" i="2"/>
  <c r="M11" i="2" s="1"/>
  <c r="K10" i="2"/>
  <c r="M10" i="2" s="1"/>
  <c r="K9" i="2"/>
  <c r="M9" i="2" s="1"/>
  <c r="K8" i="2"/>
  <c r="M8" i="2" s="1"/>
  <c r="K7" i="2"/>
  <c r="K6" i="2"/>
  <c r="K5" i="2"/>
  <c r="M4" i="2"/>
  <c r="L4" i="2"/>
  <c r="K4" i="2"/>
  <c r="A11" i="2"/>
  <c r="E3" i="2"/>
  <c r="AX18" i="1"/>
  <c r="AU18" i="1"/>
  <c r="AN18" i="1"/>
  <c r="AQ18" i="1"/>
  <c r="AI17" i="1"/>
  <c r="AI18" i="1"/>
  <c r="AI8" i="1"/>
  <c r="AI7" i="1"/>
  <c r="Z16" i="1"/>
  <c r="R16" i="1"/>
  <c r="I19" i="1"/>
  <c r="I23" i="1" s="1"/>
  <c r="M12" i="2" l="1"/>
  <c r="M7" i="2"/>
</calcChain>
</file>

<file path=xl/sharedStrings.xml><?xml version="1.0" encoding="utf-8"?>
<sst xmlns="http://schemas.openxmlformats.org/spreadsheetml/2006/main" count="35" uniqueCount="22">
  <si>
    <t>R1</t>
  </si>
  <si>
    <t>R2</t>
  </si>
  <si>
    <t>E</t>
  </si>
  <si>
    <t>I</t>
  </si>
  <si>
    <t>RL</t>
  </si>
  <si>
    <t>PASO 1, 2 Y 3</t>
  </si>
  <si>
    <r>
      <t>K</t>
    </r>
    <r>
      <rPr>
        <sz val="11"/>
        <color theme="1"/>
        <rFont val="Calibri"/>
        <family val="2"/>
      </rPr>
      <t>Ω</t>
    </r>
  </si>
  <si>
    <t>V</t>
  </si>
  <si>
    <t>A</t>
  </si>
  <si>
    <r>
      <t>K</t>
    </r>
    <r>
      <rPr>
        <sz val="12"/>
        <color theme="1"/>
        <rFont val="Calibri"/>
        <family val="2"/>
      </rPr>
      <t>Ω</t>
    </r>
  </si>
  <si>
    <t>IN</t>
  </si>
  <si>
    <t>RN</t>
  </si>
  <si>
    <t>RTH</t>
  </si>
  <si>
    <t>ETH</t>
  </si>
  <si>
    <t>PASO 6</t>
  </si>
  <si>
    <t>PASO 4 Y 5</t>
  </si>
  <si>
    <t>mA</t>
  </si>
  <si>
    <r>
      <t>k</t>
    </r>
    <r>
      <rPr>
        <sz val="11"/>
        <color theme="1"/>
        <rFont val="Calibri"/>
        <family val="2"/>
      </rPr>
      <t>Ω</t>
    </r>
  </si>
  <si>
    <t>VL(V)</t>
  </si>
  <si>
    <t>IL(mA)</t>
  </si>
  <si>
    <t>PL(W)</t>
  </si>
  <si>
    <r>
      <t>RL(</t>
    </r>
    <r>
      <rPr>
        <b/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</si>
</sst>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3" fillId="2" borderId="0" xfId="0" applyNumberFormat="1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2" fontId="3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0" fillId="3" borderId="0" xfId="0" applyNumberFormat="1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Hoja2!$K$3</c:f>
              <c:strCache>
                <c:ptCount val="1"/>
                <c:pt idx="0">
                  <c:v>VL(V)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Hoja2!$J$4:$J$22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Hoja2!$K$4:$K$22</c:f>
              <c:numCache>
                <c:formatCode>0.00</c:formatCode>
                <c:ptCount val="19"/>
                <c:pt idx="0">
                  <c:v>0</c:v>
                </c:pt>
                <c:pt idx="1">
                  <c:v>5.5986410496719774</c:v>
                </c:pt>
                <c:pt idx="2">
                  <c:v>8.7559545621106647</c:v>
                </c:pt>
                <c:pt idx="3">
                  <c:v>8.9975793437331895</c:v>
                </c:pt>
                <c:pt idx="4">
                  <c:v>9.229108146067416</c:v>
                </c:pt>
                <c:pt idx="5">
                  <c:v>9.4511607910576085</c:v>
                </c:pt>
                <c:pt idx="6">
                  <c:v>9.6643073811931242</c:v>
                </c:pt>
                <c:pt idx="7">
                  <c:v>9.8690731868494979</c:v>
                </c:pt>
                <c:pt idx="8">
                  <c:v>10.065942968243682</c:v>
                </c:pt>
                <c:pt idx="9">
                  <c:v>10.255364806866954</c:v>
                </c:pt>
                <c:pt idx="10">
                  <c:v>10.437753510140405</c:v>
                </c:pt>
                <c:pt idx="11">
                  <c:v>10.78294223826715</c:v>
                </c:pt>
                <c:pt idx="12">
                  <c:v>12.194437356468489</c:v>
                </c:pt>
                <c:pt idx="13">
                  <c:v>13.233828090385471</c:v>
                </c:pt>
                <c:pt idx="14">
                  <c:v>14.031121550205521</c:v>
                </c:pt>
                <c:pt idx="15">
                  <c:v>14.662079242636747</c:v>
                </c:pt>
                <c:pt idx="16">
                  <c:v>15.1738371170027</c:v>
                </c:pt>
                <c:pt idx="17">
                  <c:v>15.597258485639689</c:v>
                </c:pt>
                <c:pt idx="18">
                  <c:v>15.953398317532384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704-8F42-95536B0F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92896"/>
        <c:axId val="710093728"/>
      </c:scatterChart>
      <c:valAx>
        <c:axId val="710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0093728"/>
        <c:crosses val="autoZero"/>
        <c:crossBetween val="midCat"/>
      </c:valAx>
      <c:valAx>
        <c:axId val="7100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00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Hoja2!$L$3</c:f>
              <c:strCache>
                <c:ptCount val="1"/>
                <c:pt idx="0">
                  <c:v>IL(mA)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Hoja2!$J$4:$J$22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Hoja2!$L$4:$L$22</c:f>
              <c:numCache>
                <c:formatCode>0.00</c:formatCode>
                <c:ptCount val="19"/>
                <c:pt idx="0">
                  <c:v>7.7631578947368425</c:v>
                </c:pt>
                <c:pt idx="1">
                  <c:v>5.5986410496719774</c:v>
                </c:pt>
                <c:pt idx="2">
                  <c:v>4.3779772810553323</c:v>
                </c:pt>
                <c:pt idx="3">
                  <c:v>4.2845615922539002</c:v>
                </c:pt>
                <c:pt idx="4">
                  <c:v>4.1950491573033704</c:v>
                </c:pt>
                <c:pt idx="5">
                  <c:v>4.1092003439380909</c:v>
                </c:pt>
                <c:pt idx="6">
                  <c:v>4.0267947421638022</c:v>
                </c:pt>
                <c:pt idx="7">
                  <c:v>3.947629274739799</c:v>
                </c:pt>
                <c:pt idx="8">
                  <c:v>3.8715165262475697</c:v>
                </c:pt>
                <c:pt idx="9">
                  <c:v>3.7982832618025748</c:v>
                </c:pt>
                <c:pt idx="10">
                  <c:v>3.7277691107644304</c:v>
                </c:pt>
                <c:pt idx="11">
                  <c:v>3.5943140794223831</c:v>
                </c:pt>
                <c:pt idx="12">
                  <c:v>3.0486093391171223</c:v>
                </c:pt>
                <c:pt idx="13">
                  <c:v>2.6467656180770938</c:v>
                </c:pt>
                <c:pt idx="14">
                  <c:v>2.3385202583675868</c:v>
                </c:pt>
                <c:pt idx="15">
                  <c:v>2.094582748948107</c:v>
                </c:pt>
                <c:pt idx="16">
                  <c:v>1.8967296396253375</c:v>
                </c:pt>
                <c:pt idx="17">
                  <c:v>1.7330287206266319</c:v>
                </c:pt>
                <c:pt idx="18">
                  <c:v>1.5953398317532383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4-453F-A932-B61C80EF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29472"/>
        <c:axId val="715929888"/>
      </c:scatterChart>
      <c:valAx>
        <c:axId val="7159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5929888"/>
        <c:crosses val="autoZero"/>
        <c:crossBetween val="midCat"/>
      </c:valAx>
      <c:valAx>
        <c:axId val="7159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59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Hoja2!$M$3</c:f>
              <c:strCache>
                <c:ptCount val="1"/>
                <c:pt idx="0">
                  <c:v>PL(W)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Hoja2!$J$4:$J$22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Hoja2!$M$4:$M$22</c:f>
              <c:numCache>
                <c:formatCode>0.00</c:formatCode>
                <c:ptCount val="19"/>
                <c:pt idx="0">
                  <c:v>0</c:v>
                </c:pt>
                <c:pt idx="1">
                  <c:v>31.344781603072143</c:v>
                </c:pt>
                <c:pt idx="2">
                  <c:v>38.333370146873278</c:v>
                </c:pt>
                <c:pt idx="3">
                  <c:v>38.550682879416279</c:v>
                </c:pt>
                <c:pt idx="4">
                  <c:v>38.716562350821782</c:v>
                </c:pt>
                <c:pt idx="5">
                  <c:v>38.836713173228127</c:v>
                </c:pt>
                <c:pt idx="6">
                  <c:v>38.916182149243298</c:v>
                </c:pt>
                <c:pt idx="7">
                  <c:v>38.959442226956682</c:v>
                </c:pt>
                <c:pt idx="8">
                  <c:v>38.970464553820932</c:v>
                </c:pt>
                <c:pt idx="9">
                  <c:v>38.952780489601949</c:v>
                </c:pt>
                <c:pt idx="10">
                  <c:v>38.909535120874409</c:v>
                </c:pt>
                <c:pt idx="11">
                  <c:v>38.757281104601923</c:v>
                </c:pt>
                <c:pt idx="12">
                  <c:v>37.176075610208549</c:v>
                </c:pt>
                <c:pt idx="13">
                  <c:v>35.026841185175108</c:v>
                </c:pt>
                <c:pt idx="14">
                  <c:v>32.812061992773629</c:v>
                </c:pt>
                <c:pt idx="15">
                  <c:v>30.710938245337054</c:v>
                </c:pt>
                <c:pt idx="16">
                  <c:v>28.780666606666099</c:v>
                </c:pt>
                <c:pt idx="17">
                  <c:v>27.030496918651028</c:v>
                </c:pt>
                <c:pt idx="18">
                  <c:v>25.45109178778451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B-4410-9CE6-591C07FCF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20352"/>
        <c:axId val="625820768"/>
      </c:scatterChart>
      <c:valAx>
        <c:axId val="6258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5820768"/>
        <c:crosses val="autoZero"/>
        <c:crossBetween val="midCat"/>
      </c:valAx>
      <c:valAx>
        <c:axId val="625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58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38100</xdr:rowOff>
    </xdr:from>
    <xdr:to>
      <xdr:col>6</xdr:col>
      <xdr:colOff>439964</xdr:colOff>
      <xdr:row>11</xdr:row>
      <xdr:rowOff>153217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BCBA4F-0547-A7EB-81F3-E20C47AA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228600"/>
          <a:ext cx="4488089" cy="20201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7</xdr:col>
      <xdr:colOff>135253</xdr:colOff>
      <xdr:row>24</xdr:row>
      <xdr:rowOff>732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155002-C557-8243-8A6D-275FF71E7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2857500"/>
          <a:ext cx="4707253" cy="1810482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3</xdr:row>
      <xdr:rowOff>38100</xdr:rowOff>
    </xdr:from>
    <xdr:to>
      <xdr:col>16</xdr:col>
      <xdr:colOff>658823</xdr:colOff>
      <xdr:row>18</xdr:row>
      <xdr:rowOff>10669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CADFCB-AEEE-8CF7-AD0E-C0092CA5E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0" y="609600"/>
          <a:ext cx="3954473" cy="2830069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3</xdr:row>
      <xdr:rowOff>66675</xdr:rowOff>
    </xdr:from>
    <xdr:to>
      <xdr:col>24</xdr:col>
      <xdr:colOff>582697</xdr:colOff>
      <xdr:row>17</xdr:row>
      <xdr:rowOff>86811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CC6EF4-99CE-EE6B-DBEB-99E117C97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92325" y="638175"/>
          <a:ext cx="4135522" cy="2687136"/>
        </a:xfrm>
        <a:prstGeom prst="rect">
          <a:avLst/>
        </a:prstGeom>
      </xdr:spPr>
    </xdr:pic>
    <xdr:clientData/>
  </xdr:twoCellAnchor>
  <xdr:twoCellAnchor editAs="oneCell">
    <xdr:from>
      <xdr:col>27</xdr:col>
      <xdr:colOff>9525</xdr:colOff>
      <xdr:row>2</xdr:row>
      <xdr:rowOff>171450</xdr:rowOff>
    </xdr:from>
    <xdr:to>
      <xdr:col>32</xdr:col>
      <xdr:colOff>335047</xdr:colOff>
      <xdr:row>22</xdr:row>
      <xdr:rowOff>163481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5F2541D-1899-D09E-1895-CAF86540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40675" y="552450"/>
          <a:ext cx="4135522" cy="3849656"/>
        </a:xfrm>
        <a:prstGeom prst="rect">
          <a:avLst/>
        </a:prstGeom>
      </xdr:spPr>
    </xdr:pic>
    <xdr:clientData/>
  </xdr:twoCellAnchor>
  <xdr:twoCellAnchor editAs="oneCell">
    <xdr:from>
      <xdr:col>37</xdr:col>
      <xdr:colOff>704850</xdr:colOff>
      <xdr:row>3</xdr:row>
      <xdr:rowOff>85725</xdr:rowOff>
    </xdr:from>
    <xdr:to>
      <xdr:col>43</xdr:col>
      <xdr:colOff>563766</xdr:colOff>
      <xdr:row>15</xdr:row>
      <xdr:rowOff>162880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DF99126-828B-E1D3-83A9-A0E69C2F4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56000" y="657225"/>
          <a:ext cx="4430916" cy="2363155"/>
        </a:xfrm>
        <a:prstGeom prst="rect">
          <a:avLst/>
        </a:prstGeom>
      </xdr:spPr>
    </xdr:pic>
    <xdr:clientData/>
  </xdr:twoCellAnchor>
  <xdr:twoCellAnchor editAs="oneCell">
    <xdr:from>
      <xdr:col>44</xdr:col>
      <xdr:colOff>733425</xdr:colOff>
      <xdr:row>3</xdr:row>
      <xdr:rowOff>0</xdr:rowOff>
    </xdr:from>
    <xdr:to>
      <xdr:col>50</xdr:col>
      <xdr:colOff>697158</xdr:colOff>
      <xdr:row>15</xdr:row>
      <xdr:rowOff>172444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14B101-58DA-CD1A-FD73-1C3AD4F25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318575" y="571500"/>
          <a:ext cx="4535733" cy="2458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180975</xdr:rowOff>
    </xdr:from>
    <xdr:to>
      <xdr:col>7</xdr:col>
      <xdr:colOff>744783</xdr:colOff>
      <xdr:row>16</xdr:row>
      <xdr:rowOff>162919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A128B9-40F4-48A0-BF4E-D528C474A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752475"/>
          <a:ext cx="4535733" cy="2458444"/>
        </a:xfrm>
        <a:prstGeom prst="rect">
          <a:avLst/>
        </a:prstGeom>
      </xdr:spPr>
    </xdr:pic>
    <xdr:clientData/>
  </xdr:twoCellAnchor>
  <xdr:twoCellAnchor>
    <xdr:from>
      <xdr:col>14</xdr:col>
      <xdr:colOff>9525</xdr:colOff>
      <xdr:row>2</xdr:row>
      <xdr:rowOff>42862</xdr:rowOff>
    </xdr:from>
    <xdr:to>
      <xdr:col>20</xdr:col>
      <xdr:colOff>9525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4727C9-2C8D-0241-4831-A291520D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752475</xdr:colOff>
      <xdr:row>1</xdr:row>
      <xdr:rowOff>185737</xdr:rowOff>
    </xdr:from>
    <xdr:to>
      <xdr:col>26</xdr:col>
      <xdr:colOff>752475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8698AD-8292-B441-0356-487980F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1</xdr:row>
      <xdr:rowOff>176212</xdr:rowOff>
    </xdr:from>
    <xdr:to>
      <xdr:col>34</xdr:col>
      <xdr:colOff>9525</xdr:colOff>
      <xdr:row>16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5CBD90-F3F7-71AA-CBC5-FC350758A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8B14-4626-49C4-B90F-62D5268F2049}">
  <dimension ref="A3:AY23"/>
  <sheetViews>
    <sheetView tabSelected="1" workbookViewId="0">
      <selection activeCell="AX18" sqref="AX18"/>
    </sheetView>
  </sheetViews>
  <sheetFormatPr baseColWidth="10" defaultRowHeight="15" x14ac:dyDescent="0.25"/>
  <cols>
    <col min="1" max="1" width="12.28515625" customWidth="1"/>
  </cols>
  <sheetData>
    <row r="3" spans="1:38" x14ac:dyDescent="0.25">
      <c r="L3" s="1" t="s">
        <v>15</v>
      </c>
      <c r="AL3" s="1" t="s">
        <v>14</v>
      </c>
    </row>
    <row r="4" spans="1:38" x14ac:dyDescent="0.25">
      <c r="H4" s="4" t="s">
        <v>0</v>
      </c>
      <c r="I4" s="5">
        <v>3.8</v>
      </c>
      <c r="J4" t="s">
        <v>6</v>
      </c>
    </row>
    <row r="5" spans="1:38" x14ac:dyDescent="0.25">
      <c r="H5" s="4" t="s">
        <v>1</v>
      </c>
      <c r="I5" s="5">
        <v>8.1</v>
      </c>
      <c r="J5" t="s">
        <v>6</v>
      </c>
    </row>
    <row r="6" spans="1:38" x14ac:dyDescent="0.25">
      <c r="H6" s="6" t="s">
        <v>2</v>
      </c>
      <c r="I6" s="5">
        <v>20</v>
      </c>
      <c r="J6" t="s">
        <v>7</v>
      </c>
    </row>
    <row r="7" spans="1:38" x14ac:dyDescent="0.25">
      <c r="H7" s="7" t="s">
        <v>3</v>
      </c>
      <c r="I7" s="5">
        <v>2.5</v>
      </c>
      <c r="J7" t="s">
        <v>16</v>
      </c>
      <c r="AH7" s="10" t="s">
        <v>10</v>
      </c>
      <c r="AI7" s="2">
        <f>R16+Z16</f>
        <v>7.7631578947368425</v>
      </c>
      <c r="AJ7" t="s">
        <v>8</v>
      </c>
    </row>
    <row r="8" spans="1:38" x14ac:dyDescent="0.25">
      <c r="H8" s="4" t="s">
        <v>4</v>
      </c>
      <c r="I8" s="5">
        <v>2</v>
      </c>
      <c r="J8" t="s">
        <v>6</v>
      </c>
      <c r="AH8" s="11" t="s">
        <v>11</v>
      </c>
      <c r="AI8" s="2">
        <f>I19</f>
        <v>2.5865546218487396</v>
      </c>
      <c r="AJ8" t="s">
        <v>6</v>
      </c>
    </row>
    <row r="14" spans="1:38" x14ac:dyDescent="0.25">
      <c r="A14" s="1" t="s">
        <v>5</v>
      </c>
    </row>
    <row r="16" spans="1:38" x14ac:dyDescent="0.25">
      <c r="R16" s="12">
        <f>I6/I4</f>
        <v>5.2631578947368425</v>
      </c>
      <c r="S16" s="13" t="s">
        <v>16</v>
      </c>
      <c r="Z16" s="12">
        <f>I7</f>
        <v>2.5</v>
      </c>
      <c r="AA16" s="13" t="s">
        <v>16</v>
      </c>
    </row>
    <row r="17" spans="9:51" x14ac:dyDescent="0.25">
      <c r="R17" s="12"/>
      <c r="S17" s="13"/>
      <c r="Z17" s="12"/>
      <c r="AA17" s="13"/>
      <c r="AH17" s="11" t="s">
        <v>12</v>
      </c>
      <c r="AI17" s="2">
        <f>AI8</f>
        <v>2.5865546218487396</v>
      </c>
      <c r="AJ17" t="s">
        <v>6</v>
      </c>
    </row>
    <row r="18" spans="9:51" x14ac:dyDescent="0.25">
      <c r="AH18" s="9" t="s">
        <v>13</v>
      </c>
      <c r="AI18" s="2">
        <f>AI7*AI8</f>
        <v>20.079831932773111</v>
      </c>
      <c r="AJ18" t="s">
        <v>7</v>
      </c>
      <c r="AN18" s="2">
        <f>AQ18*I8</f>
        <v>8.7559545621106647</v>
      </c>
      <c r="AO18" t="s">
        <v>7</v>
      </c>
      <c r="AQ18" s="2">
        <f>AI7*AI8/(AI8+I8)</f>
        <v>4.3779772810553323</v>
      </c>
      <c r="AR18" t="s">
        <v>16</v>
      </c>
      <c r="AU18" s="2">
        <f>AI18*I8/(I8+AI17)</f>
        <v>8.7559545621106647</v>
      </c>
      <c r="AV18" t="s">
        <v>7</v>
      </c>
      <c r="AX18" s="2">
        <f>AU18/I8</f>
        <v>4.3779772810553323</v>
      </c>
      <c r="AY18" t="s">
        <v>16</v>
      </c>
    </row>
    <row r="19" spans="9:51" ht="18.75" x14ac:dyDescent="0.3">
      <c r="I19" s="8">
        <f>I4*I5/(I4+I5)</f>
        <v>2.5865546218487396</v>
      </c>
      <c r="J19" s="3" t="s">
        <v>9</v>
      </c>
    </row>
    <row r="23" spans="9:51" ht="18.75" x14ac:dyDescent="0.3">
      <c r="I23" s="8">
        <f>I19</f>
        <v>2.5865546218487396</v>
      </c>
      <c r="J23" s="3" t="s">
        <v>9</v>
      </c>
    </row>
  </sheetData>
  <mergeCells count="4">
    <mergeCell ref="R16:R17"/>
    <mergeCell ref="Z16:Z17"/>
    <mergeCell ref="S16:S17"/>
    <mergeCell ref="AA16:AA17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E6AF-C160-454E-8F92-0BF57DEFB487}">
  <dimension ref="A3:M22"/>
  <sheetViews>
    <sheetView workbookViewId="0">
      <pane xSplit="14" topLeftCell="O1" activePane="topRight" state="frozen"/>
      <selection pane="topRight" activeCell="AD24" sqref="AD24"/>
    </sheetView>
  </sheetViews>
  <sheetFormatPr baseColWidth="10" defaultRowHeight="15" x14ac:dyDescent="0.25"/>
  <cols>
    <col min="2" max="2" width="5.85546875" customWidth="1"/>
  </cols>
  <sheetData>
    <row r="3" spans="1:13" x14ac:dyDescent="0.25">
      <c r="E3" s="14">
        <f>Hoja1!$AI$17</f>
        <v>2.5865546218487396</v>
      </c>
      <c r="F3" s="9" t="s">
        <v>17</v>
      </c>
      <c r="J3" s="17" t="s">
        <v>21</v>
      </c>
      <c r="K3" s="17" t="s">
        <v>18</v>
      </c>
      <c r="L3" s="17" t="s">
        <v>19</v>
      </c>
      <c r="M3" s="17" t="s">
        <v>20</v>
      </c>
    </row>
    <row r="4" spans="1:13" x14ac:dyDescent="0.25">
      <c r="J4" s="15">
        <v>0</v>
      </c>
      <c r="K4" s="16">
        <f>$A$11*J4/($E$3+J4)</f>
        <v>0</v>
      </c>
      <c r="L4" s="16">
        <f>$A$11/($E$3+J4)</f>
        <v>7.7631578947368425</v>
      </c>
      <c r="M4" s="16">
        <f>K4*L4</f>
        <v>0</v>
      </c>
    </row>
    <row r="5" spans="1:13" x14ac:dyDescent="0.25">
      <c r="J5" s="15">
        <v>1</v>
      </c>
      <c r="K5" s="16">
        <f t="shared" ref="K5:K22" si="0">$A$11*J5/($E$3+J5)</f>
        <v>5.5986410496719774</v>
      </c>
      <c r="L5" s="16">
        <f t="shared" ref="L5:L22" si="1">$A$11/($E$3+J5)</f>
        <v>5.5986410496719774</v>
      </c>
      <c r="M5" s="16">
        <f t="shared" ref="M5:M22" si="2">K5*L5</f>
        <v>31.344781603072143</v>
      </c>
    </row>
    <row r="6" spans="1:13" x14ac:dyDescent="0.25">
      <c r="J6" s="15">
        <v>2</v>
      </c>
      <c r="K6" s="16">
        <f t="shared" si="0"/>
        <v>8.7559545621106647</v>
      </c>
      <c r="L6" s="16">
        <f t="shared" si="1"/>
        <v>4.3779772810553323</v>
      </c>
      <c r="M6" s="16">
        <f t="shared" si="2"/>
        <v>38.333370146873278</v>
      </c>
    </row>
    <row r="7" spans="1:13" x14ac:dyDescent="0.25">
      <c r="J7" s="15">
        <v>2.1</v>
      </c>
      <c r="K7" s="16">
        <f t="shared" si="0"/>
        <v>8.9975793437331895</v>
      </c>
      <c r="L7" s="16">
        <f t="shared" si="1"/>
        <v>4.2845615922539002</v>
      </c>
      <c r="M7" s="16">
        <f t="shared" si="2"/>
        <v>38.550682879416279</v>
      </c>
    </row>
    <row r="8" spans="1:13" x14ac:dyDescent="0.25">
      <c r="J8" s="15">
        <v>2.2000000000000002</v>
      </c>
      <c r="K8" s="16">
        <f t="shared" si="0"/>
        <v>9.229108146067416</v>
      </c>
      <c r="L8" s="16">
        <f t="shared" si="1"/>
        <v>4.1950491573033704</v>
      </c>
      <c r="M8" s="16">
        <f t="shared" si="2"/>
        <v>38.716562350821782</v>
      </c>
    </row>
    <row r="9" spans="1:13" x14ac:dyDescent="0.25">
      <c r="J9" s="15">
        <v>2.2999999999999998</v>
      </c>
      <c r="K9" s="16">
        <f t="shared" si="0"/>
        <v>9.4511607910576085</v>
      </c>
      <c r="L9" s="16">
        <f t="shared" si="1"/>
        <v>4.1092003439380909</v>
      </c>
      <c r="M9" s="16">
        <f t="shared" si="2"/>
        <v>38.836713173228127</v>
      </c>
    </row>
    <row r="10" spans="1:13" x14ac:dyDescent="0.25">
      <c r="J10" s="15">
        <v>2.4</v>
      </c>
      <c r="K10" s="16">
        <f t="shared" si="0"/>
        <v>9.6643073811931242</v>
      </c>
      <c r="L10" s="16">
        <f t="shared" si="1"/>
        <v>4.0267947421638022</v>
      </c>
      <c r="M10" s="16">
        <f t="shared" si="2"/>
        <v>38.916182149243298</v>
      </c>
    </row>
    <row r="11" spans="1:13" x14ac:dyDescent="0.25">
      <c r="A11" s="14">
        <f>Hoja1!$AI$18</f>
        <v>20.079831932773111</v>
      </c>
      <c r="B11" s="9" t="s">
        <v>7</v>
      </c>
      <c r="J11" s="15">
        <v>2.5</v>
      </c>
      <c r="K11" s="16">
        <f t="shared" si="0"/>
        <v>9.8690731868494979</v>
      </c>
      <c r="L11" s="16">
        <f t="shared" si="1"/>
        <v>3.947629274739799</v>
      </c>
      <c r="M11" s="16">
        <f t="shared" si="2"/>
        <v>38.959442226956682</v>
      </c>
    </row>
    <row r="12" spans="1:13" x14ac:dyDescent="0.25">
      <c r="J12" s="20">
        <v>2.6</v>
      </c>
      <c r="K12" s="21">
        <f t="shared" si="0"/>
        <v>10.065942968243682</v>
      </c>
      <c r="L12" s="21">
        <f t="shared" si="1"/>
        <v>3.8715165262475697</v>
      </c>
      <c r="M12" s="21">
        <f t="shared" si="2"/>
        <v>38.970464553820932</v>
      </c>
    </row>
    <row r="13" spans="1:13" x14ac:dyDescent="0.25">
      <c r="J13" s="15">
        <v>2.7</v>
      </c>
      <c r="K13" s="16">
        <f t="shared" si="0"/>
        <v>10.255364806866954</v>
      </c>
      <c r="L13" s="16">
        <f t="shared" si="1"/>
        <v>3.7982832618025748</v>
      </c>
      <c r="M13" s="16">
        <f t="shared" si="2"/>
        <v>38.952780489601949</v>
      </c>
    </row>
    <row r="14" spans="1:13" x14ac:dyDescent="0.25">
      <c r="J14" s="15">
        <v>2.8</v>
      </c>
      <c r="K14" s="16">
        <f t="shared" si="0"/>
        <v>10.437753510140405</v>
      </c>
      <c r="L14" s="16">
        <f t="shared" si="1"/>
        <v>3.7277691107644304</v>
      </c>
      <c r="M14" s="16">
        <f t="shared" si="2"/>
        <v>38.909535120874409</v>
      </c>
    </row>
    <row r="15" spans="1:13" x14ac:dyDescent="0.25">
      <c r="J15" s="15">
        <v>3</v>
      </c>
      <c r="K15" s="18">
        <f t="shared" si="0"/>
        <v>10.78294223826715</v>
      </c>
      <c r="L15" s="18">
        <f t="shared" si="1"/>
        <v>3.5943140794223831</v>
      </c>
      <c r="M15" s="18">
        <f t="shared" si="2"/>
        <v>38.757281104601923</v>
      </c>
    </row>
    <row r="16" spans="1:13" x14ac:dyDescent="0.25">
      <c r="J16" s="15">
        <v>4</v>
      </c>
      <c r="K16" s="18">
        <f t="shared" si="0"/>
        <v>12.194437356468489</v>
      </c>
      <c r="L16" s="18">
        <f t="shared" si="1"/>
        <v>3.0486093391171223</v>
      </c>
      <c r="M16" s="18">
        <f t="shared" si="2"/>
        <v>37.176075610208549</v>
      </c>
    </row>
    <row r="17" spans="4:13" x14ac:dyDescent="0.25">
      <c r="J17" s="19">
        <v>5</v>
      </c>
      <c r="K17" s="18">
        <f t="shared" si="0"/>
        <v>13.233828090385471</v>
      </c>
      <c r="L17" s="18">
        <f t="shared" si="1"/>
        <v>2.6467656180770938</v>
      </c>
      <c r="M17" s="18">
        <f t="shared" si="2"/>
        <v>35.026841185175108</v>
      </c>
    </row>
    <row r="18" spans="4:13" x14ac:dyDescent="0.25">
      <c r="D18" s="2"/>
      <c r="G18" s="2"/>
      <c r="J18" s="19">
        <v>6</v>
      </c>
      <c r="K18" s="18">
        <f t="shared" si="0"/>
        <v>14.031121550205521</v>
      </c>
      <c r="L18" s="18">
        <f t="shared" si="1"/>
        <v>2.3385202583675868</v>
      </c>
      <c r="M18" s="18">
        <f t="shared" si="2"/>
        <v>32.812061992773629</v>
      </c>
    </row>
    <row r="19" spans="4:13" x14ac:dyDescent="0.25">
      <c r="J19" s="19">
        <v>7</v>
      </c>
      <c r="K19" s="18">
        <f t="shared" si="0"/>
        <v>14.662079242636747</v>
      </c>
      <c r="L19" s="18">
        <f t="shared" si="1"/>
        <v>2.094582748948107</v>
      </c>
      <c r="M19" s="18">
        <f t="shared" si="2"/>
        <v>30.710938245337054</v>
      </c>
    </row>
    <row r="20" spans="4:13" x14ac:dyDescent="0.25">
      <c r="J20" s="19">
        <v>8</v>
      </c>
      <c r="K20" s="18">
        <f t="shared" si="0"/>
        <v>15.1738371170027</v>
      </c>
      <c r="L20" s="18">
        <f t="shared" si="1"/>
        <v>1.8967296396253375</v>
      </c>
      <c r="M20" s="18">
        <f t="shared" si="2"/>
        <v>28.780666606666099</v>
      </c>
    </row>
    <row r="21" spans="4:13" x14ac:dyDescent="0.25">
      <c r="J21" s="19">
        <v>9</v>
      </c>
      <c r="K21" s="18">
        <f t="shared" si="0"/>
        <v>15.597258485639689</v>
      </c>
      <c r="L21" s="18">
        <f t="shared" si="1"/>
        <v>1.7330287206266319</v>
      </c>
      <c r="M21" s="18">
        <f t="shared" si="2"/>
        <v>27.030496918651028</v>
      </c>
    </row>
    <row r="22" spans="4:13" x14ac:dyDescent="0.25">
      <c r="J22" s="19">
        <v>10</v>
      </c>
      <c r="K22" s="18">
        <f t="shared" si="0"/>
        <v>15.953398317532384</v>
      </c>
      <c r="L22" s="18">
        <f t="shared" si="1"/>
        <v>1.5953398317532383</v>
      </c>
      <c r="M22" s="18">
        <f t="shared" si="2"/>
        <v>25.45109178778451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dcterms:created xsi:type="dcterms:W3CDTF">2022-11-08T14:08:09Z</dcterms:created>
  <dcterms:modified xsi:type="dcterms:W3CDTF">2022-11-09T14:28:22Z</dcterms:modified>
</cp:coreProperties>
</file>