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psosa\Downloads\"/>
    </mc:Choice>
  </mc:AlternateContent>
  <bookViews>
    <workbookView xWindow="0" yWindow="0" windowWidth="23040" windowHeight="9372"/>
  </bookViews>
  <sheets>
    <sheet name="Sheet1" sheetId="1" r:id="rId1"/>
    <sheet name="cuadro comparativo" sheetId="2" r:id="rId2"/>
  </sheets>
  <calcPr calcId="152511"/>
</workbook>
</file>

<file path=xl/calcChain.xml><?xml version="1.0" encoding="utf-8"?>
<calcChain xmlns="http://schemas.openxmlformats.org/spreadsheetml/2006/main">
  <c r="K16" i="1" l="1"/>
  <c r="H16" i="1"/>
  <c r="F16" i="1"/>
  <c r="K15" i="1"/>
  <c r="H15" i="1"/>
  <c r="F15" i="1"/>
  <c r="D15" i="1"/>
  <c r="C15" i="1"/>
  <c r="H14" i="1"/>
  <c r="K13" i="1"/>
  <c r="I13" i="1"/>
  <c r="H13" i="1"/>
  <c r="H12" i="1"/>
  <c r="K11" i="1"/>
  <c r="H11" i="1"/>
  <c r="E11" i="1"/>
  <c r="H10" i="1"/>
  <c r="K9" i="1"/>
  <c r="H9" i="1"/>
  <c r="K8" i="1"/>
  <c r="H8" i="1"/>
  <c r="F8" i="1"/>
  <c r="K7" i="1"/>
  <c r="H7" i="1"/>
  <c r="K6" i="1"/>
  <c r="H6" i="1"/>
  <c r="K5" i="1"/>
  <c r="H5" i="1"/>
  <c r="H4" i="1"/>
  <c r="F4" i="1"/>
  <c r="E4" i="1"/>
  <c r="D4" i="1"/>
  <c r="K3" i="1"/>
  <c r="H3" i="1"/>
  <c r="D3" i="1"/>
  <c r="C3" i="1"/>
  <c r="K2" i="1"/>
  <c r="H2" i="1"/>
  <c r="F2" i="1"/>
</calcChain>
</file>

<file path=xl/comments1.xml><?xml version="1.0" encoding="utf-8"?>
<comments xmlns="http://schemas.openxmlformats.org/spreadsheetml/2006/main">
  <authors>
    <author/>
  </authors>
  <commentList>
    <comment ref="A2" authorId="0" shapeId="0">
      <text>
        <r>
          <rPr>
            <sz val="10"/>
            <color rgb="FF000000"/>
            <rFont val="Arial"/>
          </rPr>
          <t>Very expensive and no trial
	-rohit haritash</t>
        </r>
      </text>
    </comment>
    <comment ref="A3" authorId="0" shapeId="0">
      <text>
        <r>
          <rPr>
            <sz val="10"/>
            <color rgb="FF000000"/>
            <rFont val="Arial"/>
          </rPr>
          <t>Its a management platform. Over kill.
	-rohit haritash</t>
        </r>
      </text>
    </comment>
    <comment ref="A4" authorId="0" shapeId="0">
      <text>
        <r>
          <rPr>
            <sz val="10"/>
            <color rgb="FF000000"/>
            <rFont val="Arial"/>
          </rPr>
          <t>useless
	-rohit haritash</t>
        </r>
      </text>
    </comment>
    <comment ref="H17" authorId="0" shapeId="0">
      <text>
        <r>
          <rPr>
            <sz val="10"/>
            <color rgb="FF000000"/>
            <rFont val="Arial"/>
          </rPr>
          <t>The project has been moved to https://github.com/ChatScript . See announcement by the author at https://www.chatbots.org/ai_zone/viewthread/3325/
	-Anónimo</t>
        </r>
      </text>
    </comment>
    <comment ref="A18" authorId="0" shapeId="0">
      <text>
        <r>
          <rPr>
            <sz val="10"/>
            <color rgb="FF000000"/>
            <rFont val="Arial"/>
          </rPr>
          <t>Zwerm
	-Martijn Verhoeven
_Marked as resolved_
	-Felipe Saldarriaga
_Re-opened_
	-Martijn Verhoeven
:)
	-Matthew Bartlett
_Marked as resolved_
	-Pablo Gas
_Re-opened_
	-Martijn Verhoeven</t>
        </r>
      </text>
    </comment>
    <comment ref="B18" authorId="0" shapeId="0">
      <text>
        <r>
          <rPr>
            <sz val="10"/>
            <color rgb="FF000000"/>
            <rFont val="Arial"/>
          </rPr>
          <t>Service agnostic bot management platform
	-Martijn Verhoeven</t>
        </r>
      </text>
    </comment>
    <comment ref="C18" authorId="0" shapeId="0">
      <text>
        <r>
          <rPr>
            <sz val="10"/>
            <color rgb="FF000000"/>
            <rFont val="Arial"/>
          </rPr>
          <t>Powerful tools available plug and play, conversation management suite, conversation routing, omni channel management, powerfull metrics, multi NLP engines in one bot, full conversation retention, pre-enriched data, role separation, identity and access management and a whole lot more.
	-Martijn Verhoeven
_Marked as resolved_
	-Алексей Чернышев
_Re-opened_
	-Алексей Чернышев</t>
        </r>
      </text>
    </comment>
    <comment ref="D18" authorId="0" shapeId="0">
      <text>
        <r>
          <rPr>
            <sz val="10"/>
            <color rgb="FF000000"/>
            <rFont val="Arial"/>
          </rPr>
          <t>Build on your own language deploy to multiple channels
	-Martijn Verhoeven</t>
        </r>
      </text>
    </comment>
    <comment ref="E18" authorId="0" shapeId="0">
      <text>
        <r>
          <rPr>
            <sz val="10"/>
            <color rgb="FF000000"/>
            <rFont val="Arial"/>
          </rPr>
          <t>Zwerm is a bot force management tool which provides a unified API to build and deploy a swarm of bots.
	-Martijn Verhoeven</t>
        </r>
      </text>
    </comment>
    <comment ref="F18" authorId="0" shapeId="0">
      <text>
        <r>
          <rPr>
            <sz val="10"/>
            <color rgb="FF000000"/>
            <rFont val="Arial"/>
          </rPr>
          <t>Zwerm is a Saas solution.
	-Martijn Verhoeven</t>
        </r>
      </text>
    </comment>
    <comment ref="G18" authorId="0" shapeId="0">
      <text>
        <r>
          <rPr>
            <sz val="10"/>
            <color rgb="FF000000"/>
            <rFont val="Arial"/>
          </rPr>
          <t>Languages based on the NLP of choice.
	-Martijn Verhoeven</t>
        </r>
      </text>
    </comment>
    <comment ref="H18" authorId="0" shapeId="0">
      <text>
        <r>
          <rPr>
            <sz val="10"/>
            <color rgb="FF000000"/>
            <rFont val="Arial"/>
          </rPr>
          <t>https://zwerm.io/
	-Martijn Verhoeven</t>
        </r>
      </text>
    </comment>
    <comment ref="I18" authorId="0" shapeId="0">
      <text>
        <r>
          <rPr>
            <sz val="10"/>
            <color rgb="FF000000"/>
            <rFont val="Arial"/>
          </rPr>
          <t>We support Facebook Messenger, and Kik and provide an open source webclient setup to communicate with Zwerm out of the box.
	-Martijn Verhoeven</t>
        </r>
      </text>
    </comment>
    <comment ref="A19" authorId="0" shapeId="0">
      <text>
        <r>
          <rPr>
            <sz val="10"/>
            <color rgb="FF000000"/>
            <rFont val="Arial"/>
          </rPr>
          <t>Template Robot
	-Алексей Чернышев</t>
        </r>
      </text>
    </comment>
    <comment ref="B19" authorId="0" shapeId="0">
      <text>
        <r>
          <rPr>
            <sz val="10"/>
            <color rgb="FF000000"/>
            <rFont val="Arial"/>
          </rPr>
          <t>Ready-made bots for messenger marketing
	-Алексей Чернышев</t>
        </r>
      </text>
    </comment>
    <comment ref="C19" authorId="0" shapeId="0">
      <text>
        <r>
          <rPr>
            <sz val="10"/>
            <color rgb="FF000000"/>
            <rFont val="Arial"/>
          </rPr>
          <t>Premium chatbot templates. Setup wizard. Artificial intelligence in marketing. Easy to use interface. Broadcasts and sequences. Great chat widget. Live Chat with customers. Truly cross platform. Advanced analytics.
	-Алексей Чернышев</t>
        </r>
      </text>
    </comment>
    <comment ref="D19" authorId="0" shapeId="0">
      <text>
        <r>
          <rPr>
            <sz val="10"/>
            <color rgb="FF000000"/>
            <rFont val="Arial"/>
          </rPr>
          <t>No coding required. Plugins: JSON API, IFTTT, Zapier.
	-Алексей Чернышев</t>
        </r>
      </text>
    </comment>
    <comment ref="E19" authorId="0" shapeId="0">
      <text>
        <r>
          <rPr>
            <sz val="10"/>
            <color rgb="FF000000"/>
            <rFont val="Arial"/>
          </rPr>
          <t>Don't waste time developing. Use professional bot templates 
for marketing, sales and support right now.
	-Алексей Чернышев</t>
        </r>
      </text>
    </comment>
    <comment ref="F19" authorId="0" shapeId="0">
      <text>
        <r>
          <rPr>
            <sz val="10"/>
            <color rgb="FF000000"/>
            <rFont val="Arial"/>
          </rPr>
          <t>Template Robot is a Saas solution. From $9/m.
	-Алексей Чернышев</t>
        </r>
      </text>
    </comment>
    <comment ref="G19" authorId="0" shapeId="0">
      <text>
        <r>
          <rPr>
            <sz val="10"/>
            <color rgb="FF000000"/>
            <rFont val="Arial"/>
          </rPr>
          <t>English, Russian, Chinese.
	-Алексей Чернышев</t>
        </r>
      </text>
    </comment>
    <comment ref="H19" authorId="0" shapeId="0">
      <text>
        <r>
          <rPr>
            <sz val="10"/>
            <color rgb="FF000000"/>
            <rFont val="Arial"/>
          </rPr>
          <t>https://templaterobot.co
	-Алексей Чернышев</t>
        </r>
      </text>
    </comment>
    <comment ref="I19" authorId="0" shapeId="0">
      <text>
        <r>
          <rPr>
            <sz val="10"/>
            <color rgb="FF000000"/>
            <rFont val="Arial"/>
          </rPr>
          <t>Facebook Messenger, Telegram, VK and web chat.
	-Алексей Чернышев</t>
        </r>
      </text>
    </comment>
    <comment ref="A20" authorId="0" shapeId="0">
      <text>
        <r>
          <rPr>
            <sz val="10"/>
            <color rgb="FF000000"/>
            <rFont val="Arial"/>
          </rPr>
          <t>Amazon Lex
	-Raul de la Fuente Lopes</t>
        </r>
      </text>
    </comment>
  </commentList>
</comments>
</file>

<file path=xl/sharedStrings.xml><?xml version="1.0" encoding="utf-8"?>
<sst xmlns="http://schemas.openxmlformats.org/spreadsheetml/2006/main" count="158" uniqueCount="124">
  <si>
    <t>Bot Name</t>
  </si>
  <si>
    <t>Platform</t>
  </si>
  <si>
    <t>Features</t>
  </si>
  <si>
    <t>Programming languages / Apps / Integration</t>
  </si>
  <si>
    <t>Technical details</t>
  </si>
  <si>
    <t>License</t>
  </si>
  <si>
    <t>Languages</t>
  </si>
  <si>
    <t>Project Link</t>
  </si>
  <si>
    <t>Channels</t>
  </si>
  <si>
    <t>Clients/Fields</t>
  </si>
  <si>
    <t>More information</t>
  </si>
  <si>
    <t>-</t>
  </si>
  <si>
    <t>AgentBot</t>
  </si>
  <si>
    <t>Aivo’s own natural language processing technology.</t>
  </si>
  <si>
    <t xml:space="preserve">
Understands natural language.
Memory to maintain coherence during long conversations.
Gathers customer information to deliver customized solutions.
Continuous evolution.
Clarifies intent.
</t>
  </si>
  <si>
    <t>Use our REST API to integrate with your CRM and other platforms.</t>
  </si>
  <si>
    <t>Integrates with any CRM, internal system, human chat and third party application.</t>
  </si>
  <si>
    <t>English, Spanish, Portuguese</t>
  </si>
  <si>
    <t>voice or messenger channel</t>
  </si>
  <si>
    <t>Telecommunications and Cable Operators
 E-Commerce and Online Services
Banks and Financial Services
Government</t>
  </si>
  <si>
    <t>Live Agent</t>
  </si>
  <si>
    <t xml:space="preserve">14-Day Free Trial With All Plans
Plans (All-inclusive $39/month)
Downloadable/ Enterprise licence
SaaS licence
https://www.ladesk.com/pricing/
</t>
  </si>
  <si>
    <t xml:space="preserve">39 languages
https://www.ladesk.com/features/39-translations-available/
</t>
  </si>
  <si>
    <t xml:space="preserve">
Email
Voice
Social
Chat</t>
  </si>
  <si>
    <t>LiveAgent is an all-in-one customer support software. Ticketing. Live chat. Support portal, Call center, Social network management.</t>
  </si>
  <si>
    <t xml:space="preserve">Semantic Machines </t>
  </si>
  <si>
    <t>A proprietary Conversational AI</t>
  </si>
  <si>
    <t xml:space="preserve">
Conversation Engine
Speech Synthesis
Deep Learning
Reinforcement Learning
Speech Recognition
Goes beyond understanding commands to understanding conversations.
Extracts semantic intent.
Uses the Conversation Engine's natural language generation (NLG) technology.
http://www.semanticmachines.com/technology</t>
  </si>
  <si>
    <t>Language Independent</t>
  </si>
  <si>
    <t xml:space="preserve">text
voice </t>
  </si>
  <si>
    <t>E-Commerce; Travel; Concierge; Calendar; Business; Search; Productivity; and Automotive.</t>
  </si>
  <si>
    <t xml:space="preserve"> wit.ai</t>
  </si>
  <si>
    <t xml:space="preserve">Allows to use:
Entities
Intents
Context
Actions
Natural Language Process (NLP)
</t>
  </si>
  <si>
    <t>Node.js client
   Python client
    Ruby client
    On other platforms: HTTP API</t>
  </si>
  <si>
    <t xml:space="preserve">  Is available for developers to use with iOS, Android, Windows Phone, Raspberry Pi, Python, C and Rust. 
JavaScript plugin.</t>
  </si>
  <si>
    <t>Free</t>
  </si>
  <si>
    <t>Albanian, Arabic, Azerbaijani, Bengali, Bosnian, Bulgarian, Burmese, Catalan, Chinese, Croatian, Czech, Danish, Dutch, English, Estonian, Finnish, French, Georgian, German, Greek, Hebrew, Hindi, Hungarian, Icelandic, Indonesian, Italian, Japanese, Korean, Latin, Lithuanian, Macedonian, Malay, Norwegian, Persian, Polish, Portuguese, Romanian, Russian, Serbian, Slovak, Slovenian, Spanish, Swahili, Swedish, Tagalog, Tamil, Thai, Turkish, Ukrainian and Vietnamese.</t>
  </si>
  <si>
    <t>voice
text</t>
  </si>
  <si>
    <t>Used by over 65,000 developers to build applications and devices that you can talk or text to.</t>
  </si>
  <si>
    <t>Api.ai</t>
  </si>
  <si>
    <t>API.AI matches the query to the most suitable intent based on information contained in the intent (examples, entities used for annotations, contexts, parameters, events) and the agent's machine learning model. 
API.AI transforms the query text into actionable data and returns output data as a JSON response object.
Leverage predefined knowledge packages collected over several years.</t>
  </si>
  <si>
    <t>SDKs:
Android
iOS 
Cordova
HTML
JavaScript
Node.js
.NET
Unity
Xamarin
C++
Python
Ruby
PHP (community supported)
Epson Moverio
Botkit
Java</t>
  </si>
  <si>
    <t>Free
https://api.ai/pricing/</t>
  </si>
  <si>
    <t>Brazilian Portuguese, Chinese (Cantonese), Chinese (Simplified), Chinese (Traditional), English, Dutch, French, German, Italian, Japanese, Korean, Portuguese, Russian, Spanish, Ukrainian.</t>
  </si>
  <si>
    <t xml:space="preserve"> Agent Demo Page
    Actions on Google 
    Facebook 
    Slack 
    Twilio IP Messaging 
    Twilio 
    Skype 
    Tropo 
    Telegram 
    Kik 
    LINE 
    Spark 
    Alexa 
    Cortana
    Twitter</t>
  </si>
  <si>
    <t xml:space="preserve">Conversational Platform for bots, applications, services, and devices. </t>
  </si>
  <si>
    <t xml:space="preserve"> Microsoft Bot Framework</t>
  </si>
  <si>
    <t xml:space="preserve"> Understands the user’s intent.
To give your bot more human-like senses, you can incorporate LUIS for natural language understanding, Cortana for voice, and the Bing APIs for search.</t>
  </si>
  <si>
    <t>Bot Builder SDK (.NET SDK and Node.js SDK.)
Bot Connector
Developer Portal
Bot Directory</t>
  </si>
  <si>
    <t xml:space="preserve"> The framework provides the Direct Line REST API, which you can use to host your bot in an app or website.</t>
  </si>
  <si>
    <t>Is open source and available to all on Github.</t>
  </si>
  <si>
    <t>Automatic translation to more than 30 languages: Afrikaans, Arabic, Bosnian (Latin), Bulgarian, Catalan, Chinese Simplified, Chinese Traditional, Croatian, Czech, Danish, Dutch, English, Estonian, Finnish, French, German, Greek, Haitian Creole, Hebrew, Hindi, Hmong Daw, Hungarian, Indonesian, Italian, Japanese, Kiswahili, Klingon, Klingon (pIqaD), Korean, Latvian, Lithuanian, Malay, Maltese, Norwegian, Persian, Polish, Portuguese, Querétaro Otomi, Romanian, Russian, Serbian (Cyrillic), Serbian (Latin), Slovak, Slovenian, Spanish, Swedish, Thai, Turkish, Ukrainian, Urdu, Vietnamese, Welsh, Yucatec Maya.</t>
  </si>
  <si>
    <t>from your website or app to text/SMS, Skype, Slack, Facebook Messenger, Office 365 mail, Teams and other popular services.</t>
  </si>
  <si>
    <t>Is used to build and deploy high quality bots</t>
  </si>
  <si>
    <t>Microsoft Language Understanding Intelligent Service (LUIS)</t>
  </si>
  <si>
    <t>Uses intents and entities.
All LUIS applications are centered around a domain-specific topic  or content related.
Active learning.
You can use pre-existing, world-class, pre-built models from Bing and Cortana.
Deploy models to an HTTP endpoint with one click. LUIS returns easy-to-use JSON.</t>
  </si>
  <si>
    <t xml:space="preserve">C# SDK
Python SDK
Node JS SDK
Android SDK
</t>
  </si>
  <si>
    <t>LUIS offers a set of programmatic REST APIs that can be used by developers to automate the application creation process.</t>
  </si>
  <si>
    <t>English, French, Italian, German, Spanish, Brazilian Portuguese, Japanese, Korean and Chinese.</t>
  </si>
  <si>
    <t>Activate your language understanding models from your application on any device.
You can incorporate LUIS for natural language understanding, Cortana for voice, and the Bing APIs for search.</t>
  </si>
  <si>
    <t>Is designed to enable developers to build smart applications that can understand human language and accordingly react to user requests.</t>
  </si>
  <si>
    <t>Chatfuel</t>
  </si>
  <si>
    <t>A block is a basic building block of your bot. It consists of one or more message cards that are sent together to a bot user.
You can link blocks with each other using buttons in text cards or in gallery cards.</t>
  </si>
  <si>
    <t xml:space="preserve">Plugins:
Google search
Bing search
JSON API
RSS Import
Subscribe plugin
Digest
IFTTT
Zapier
User input
Live Chat </t>
  </si>
  <si>
    <t>Albanian, Arabic, Azerbaijani, Bengali, Bosnian, Bulgarian, Burmese, Catalan, Chinese, Croatian, Czech, Danish, Dutch, English, Estonian, Finnish, French, Georgian, German, Greek, Hebrew, Hindi, Hungarian, Icelandic, Indonesian, Italian, Japanese, Korean, Latin, Lithuanian, Macedonian, Malay, Norwegian, Persian, Polish, Portuguese, Romanian, Russian, Serbian, Slovak, Slovenian, Spanish, Swahili, Swedish, Tagalog, Tamil, Thai, Turkish, Ukrainian, Vietnamese</t>
  </si>
  <si>
    <t>You can send message with text cards, image cards, galleries and plugins
Facebook Messenger and Telegram</t>
  </si>
  <si>
    <t>More than 360,000 chatbots have been created using Chatfuel, serving more than 17 million users globally</t>
  </si>
  <si>
    <t>Pandorabots</t>
  </si>
  <si>
    <t>AIML (Artificial Intelligence Markup Language) 
Includes A.L.I.C.E.</t>
  </si>
  <si>
    <t>SDKs:
Java
Node.js
Python
Ruby
PHP
Go</t>
  </si>
  <si>
    <t xml:space="preserve">The Pandorabots API allows you to integrate our bot hosting service and natural language processing engine into your own application. </t>
  </si>
  <si>
    <t xml:space="preserve">AIaaS
a free, ten day trial on the Developer Plan
https://developer.pandorabots.com/#plans
</t>
  </si>
  <si>
    <t>Multilingual</t>
  </si>
  <si>
    <t>Chatbots built and hosted with Pandorabots appear in messaging and native apps, the web, games, social networks, and connected devices.</t>
  </si>
  <si>
    <t xml:space="preserve">Common use cases include advertising, virtual assistance, e-learning, entertainment and education. Academics and universities use the platform for teaching and research.
text or voice chats with consumers
</t>
  </si>
  <si>
    <t>ChatterBot</t>
  </si>
  <si>
    <t>The program selects the closest matching response by searching for the closest matching known statement that matches the input, it then chooses a response from the selection of known responses to that statement.</t>
  </si>
  <si>
    <t>ChatterBot is a Python library
Has direct support for integration with Django</t>
  </si>
  <si>
    <t>BSD 3-clause license
https://opensource.org/licenses/BSD-3-Clause</t>
  </si>
  <si>
    <t xml:space="preserve"> language independent </t>
  </si>
  <si>
    <t>Console
API
Speech recognition</t>
  </si>
  <si>
    <t>Makes it possible to generate responses based on collections of known conversations</t>
  </si>
  <si>
    <t>Octane.ai</t>
  </si>
  <si>
    <t>Real-time analytics</t>
  </si>
  <si>
    <t>Facebook Messenger</t>
  </si>
  <si>
    <t>Octane AI chatbots help businesses, brands and individuals with tasks such as customer support, showing off content, showcasing merchandise, answering frequently asked questions, letting customers subscribe to notifications and more.</t>
  </si>
  <si>
    <t>Rebot.me</t>
  </si>
  <si>
    <t>The platform allows you to create a chatbot and train it by entering questions and corresponding answers. It also offers a chat log so that you can see the results of previous conversations.</t>
  </si>
  <si>
    <t>Azerbaijani, Dutch, English, French, Italian, Portuguese, Russian, Romanian, Spanish, Tagalog, Turkish</t>
  </si>
  <si>
    <t>The business applications for a Rebot.me chatbot will be limited. It might work for a bot that is tightly focused on a narrow domain of possible topics.</t>
  </si>
  <si>
    <t>ManyChat</t>
  </si>
  <si>
    <t>The basic functionality let’s you welcome new users, send them content, schedule posts, set up keyword auto-responses (text, pictures, menus), automatically broadcast your RSS feed and much more.</t>
  </si>
  <si>
    <t>No coding required.</t>
  </si>
  <si>
    <t xml:space="preserve">You can use this to send news, content updates, valuable notifications or anything else, that your users subscribed to. </t>
  </si>
  <si>
    <t>https://www.youtube.com/watch?v=FkHdMnD2518</t>
  </si>
  <si>
    <t>FlowXO</t>
  </si>
  <si>
    <t>Multiple language support</t>
  </si>
  <si>
    <t>For Messenger, Slack, SMS, Telegram &amp; Web</t>
  </si>
  <si>
    <t>Local services: Bookings, updates, appointment reminders &amp; collection alerts
Financial &amp; legal: Quotes, applications, case updates, calculators &amp; information
Business: Internal tools, employee relations, automation, recruitment &amp; reporting
Brands: Competitions, viral marketing, events, product launches &amp; coupons
Logistics
Ecommerce
Leisure
Everywhere</t>
  </si>
  <si>
    <t>Reply.ai</t>
  </si>
  <si>
    <t xml:space="preserve">Visual Bot builder
Easily leverage Natural Language Processing (NLP) engines wit.ai and api.ai for your advanced use cases
Analytics 
 </t>
  </si>
  <si>
    <t xml:space="preserve">Integrate with your backend </t>
  </si>
  <si>
    <t>We support Facebook Messenger, Kik, Telegram, LINE, SMS or your own chat screen. We use native custom UI elements in each channel. Web widget available too.</t>
  </si>
  <si>
    <t>We work with Nike, Starbucks, HP, Lifenet, KIA, Prudential, Ad Council, Hilton and others. We have partnerships with Transcosmos, R/GA, Bimyou, IPG Media Lab, and few other agencies and organizations.
We facilitative business to consumer communication at scale, allowing businesses to optimize and grow conversations with their customers cross channels, markets, and languages, all while maintaining the highest security standards.</t>
  </si>
  <si>
    <t>ChatScript</t>
  </si>
  <si>
    <t>Powerful pattern matching
 Simple rule layout
 C-style general scripting
 Built-in WordNet dictionary
 Extensive extensible ontology
 Data as fact triples enables inferencing and supports JSON representation
 Rules can examine and alter engine and script behavior
 Remembers user interactions</t>
  </si>
  <si>
    <t>Rules are created in program scripts through a process called dialog flow scripting. These use a scripting metalanguage (simply called a "script") as their source code.</t>
  </si>
  <si>
    <t>Ability to control local machines via popen/tcpopen/jsonopen.
 Ability to read structured JSON data from websites.
 Postgres and Mongo databases support for big data or large-user-volume chatbots.
 ChatScript runs on Windows, Linux, Mac, iOS, or Android
 It has integrated tools to support maintaining and testing large systems.</t>
  </si>
  <si>
    <t>MIT License
 https://github.com/bwilcox-1234/ChatScript/blob/master/license.txt</t>
  </si>
  <si>
    <t>UTF8 support allows scripts written in any language</t>
  </si>
  <si>
    <t>https://github.com/bwilcox-1234/ChatScript</t>
  </si>
  <si>
    <t>ChatScript is the basis for natural language company for a variety of tech startups</t>
  </si>
  <si>
    <t>https://www.youtube.com/watch?v=IjKDO3ThlSc</t>
  </si>
  <si>
    <t>wit.ai</t>
  </si>
  <si>
    <t>API.ai</t>
  </si>
  <si>
    <t>chatbot</t>
  </si>
  <si>
    <t>fectures</t>
  </si>
  <si>
    <t>costs</t>
  </si>
  <si>
    <r>
      <t>In general, it’s easy to get started. API is well documented. Before taking off, you can browse through the existing bots and apps built on Wit.ai: many of them are open to the public.            You can use them not only for inspirational purposes, but also to jumpstart your project. Platform allows to copy other developers’ </t>
    </r>
    <r>
      <rPr>
        <b/>
        <sz val="10"/>
        <color rgb="FF333333"/>
        <rFont val="Georgia"/>
        <family val="1"/>
      </rPr>
      <t>Stories</t>
    </r>
    <r>
      <rPr>
        <sz val="10"/>
        <color rgb="FF333333"/>
        <rFont val="Georgia"/>
        <family val="1"/>
      </rPr>
      <t> together with their training.        http://Wit.ai has a visual chat UI for testing conversations where you can see the steps that systems recognize. It helps during both bot creation and model improving.</t>
    </r>
  </si>
  <si>
    <t>it is completely free of charge.</t>
  </si>
  <si>
    <t>Dialogflow provides one-click integrations with such platforms as Facebook Messenger, Slack, Viber, Kik, Telegram, Amazon Alexa, Line, Microsoft Cortana. It helps to develop your bot for many platforms at once. Also, it has a set of SDKs for Node.js, Ruby, Android, iOS, C#, Python, etc., so you can use it not only for chatbots, but applications and devices.                           It is worth to mention that Dialogflow supports voice interfaces. It allows you to build the Agent that understands text and voice without additional efforts. Later, when you test your Agent you can test both text and vocal dialogs.</t>
  </si>
  <si>
    <t>Just like Wit.ai platform, Dialogflow is completely free.</t>
  </si>
  <si>
    <t>probablemente si</t>
  </si>
  <si>
    <t>;probablemente no se use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</si>
</sst>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b/>
      <sz val="14"/>
      <color rgb="FF000000"/>
      <name val="Arial"/>
    </font>
    <font>
      <b/>
      <sz val="12"/>
      <color rgb="FF000000"/>
      <name val="Arial"/>
    </font>
    <font>
      <sz val="12"/>
      <color rgb="FF000000"/>
      <name val="Arial"/>
    </font>
    <font>
      <u/>
      <sz val="12"/>
      <color rgb="FF000000"/>
      <name val="Arial"/>
    </font>
    <font>
      <u/>
      <sz val="12"/>
      <color rgb="FF0563C1"/>
      <name val="Arial"/>
    </font>
    <font>
      <sz val="12"/>
      <name val="Arial"/>
    </font>
    <font>
      <u/>
      <sz val="10"/>
      <color theme="10"/>
      <name val="Arial"/>
    </font>
    <font>
      <sz val="10"/>
      <color rgb="FF333333"/>
      <name val="Georgia"/>
      <family val="1"/>
    </font>
    <font>
      <b/>
      <sz val="10"/>
      <color rgb="FF333333"/>
      <name val="Georgia"/>
      <family val="1"/>
    </font>
    <font>
      <sz val="10"/>
      <color rgb="FF000000"/>
      <name val="Arial"/>
      <family val="2"/>
    </font>
    <font>
      <sz val="16"/>
      <color rgb="FF000000"/>
      <name val="Arial"/>
      <family val="2"/>
    </font>
    <font>
      <sz val="14"/>
      <color rgb="FF000000"/>
      <name val="Arial"/>
      <family val="2"/>
    </font>
    <font>
      <b/>
      <sz val="12"/>
      <color rgb="FF000000"/>
      <name val="Arial"/>
      <family val="2"/>
    </font>
  </fonts>
  <fills count="6">
    <fill>
      <patternFill patternType="none"/>
    </fill>
    <fill>
      <patternFill patternType="gray125"/>
    </fill>
    <fill>
      <patternFill patternType="solid">
        <fgColor rgb="FFEAD1DC"/>
        <bgColor rgb="FFEAD1DC"/>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22">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8" fillId="0" borderId="0" xfId="0" applyFont="1" applyAlignment="1">
      <alignment horizontal="left" vertical="center" wrapText="1"/>
    </xf>
    <xf numFmtId="0" fontId="7" fillId="0" borderId="0" xfId="1" applyAlignment="1">
      <alignment horizontal="left" vertical="center" wrapText="1"/>
    </xf>
    <xf numFmtId="0" fontId="12" fillId="0" borderId="0" xfId="0" applyFont="1" applyAlignment="1">
      <alignment horizontal="center" vertical="center"/>
    </xf>
    <xf numFmtId="0" fontId="11" fillId="0" borderId="0" xfId="0" applyFont="1" applyAlignment="1">
      <alignment horizontal="center" vertical="center"/>
    </xf>
    <xf numFmtId="0" fontId="8" fillId="0" borderId="0" xfId="0" applyFont="1" applyAlignment="1">
      <alignment horizontal="left" vertical="top" wrapText="1"/>
    </xf>
    <xf numFmtId="0" fontId="10" fillId="0" borderId="0" xfId="0" applyFont="1" applyAlignment="1"/>
    <xf numFmtId="0" fontId="10" fillId="0" borderId="0" xfId="0" applyFont="1" applyAlignment="1">
      <alignment horizontal="left" vertical="top" wrapText="1"/>
    </xf>
    <xf numFmtId="0" fontId="10" fillId="0" borderId="0" xfId="0" applyFont="1" applyAlignment="1">
      <alignment vertical="top" wrapText="1"/>
    </xf>
    <xf numFmtId="0" fontId="13" fillId="3" borderId="1" xfId="0" applyFont="1" applyFill="1" applyBorder="1" applyAlignment="1">
      <alignment horizontal="center" vertical="center" wrapText="1"/>
    </xf>
    <xf numFmtId="0" fontId="0" fillId="3" borderId="0" xfId="0" applyFont="1" applyFill="1" applyAlignment="1"/>
    <xf numFmtId="0" fontId="0" fillId="4" borderId="0" xfId="0" applyFont="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youtube.com/watch?v=IjKDO3ThlSc" TargetMode="External"/><Relationship Id="rId1" Type="http://schemas.openxmlformats.org/officeDocument/2006/relationships/hyperlink" Target="https://github.com/bwilcox-1234/ChatScrip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K24"/>
  <sheetViews>
    <sheetView tabSelected="1" workbookViewId="0">
      <pane xSplit="1" ySplit="1" topLeftCell="B2" activePane="bottomRight" state="frozen"/>
      <selection pane="topRight" activeCell="B1" sqref="B1"/>
      <selection pane="bottomLeft" activeCell="A2" sqref="A2"/>
      <selection pane="bottomRight" activeCell="A2" sqref="A2"/>
    </sheetView>
  </sheetViews>
  <sheetFormatPr defaultColWidth="14.44140625" defaultRowHeight="15.75" customHeight="1" x14ac:dyDescent="0.25"/>
  <cols>
    <col min="1" max="11" width="28.6640625" customWidth="1"/>
  </cols>
  <sheetData>
    <row r="1" spans="1:11" ht="15.75" customHeight="1" x14ac:dyDescent="0.25">
      <c r="A1" s="1" t="s">
        <v>0</v>
      </c>
      <c r="B1" s="1" t="s">
        <v>1</v>
      </c>
      <c r="C1" s="1" t="s">
        <v>2</v>
      </c>
      <c r="D1" s="1" t="s">
        <v>3</v>
      </c>
      <c r="E1" s="1" t="s">
        <v>4</v>
      </c>
      <c r="F1" s="2" t="s">
        <v>5</v>
      </c>
      <c r="G1" s="1" t="s">
        <v>6</v>
      </c>
      <c r="H1" s="1" t="s">
        <v>7</v>
      </c>
      <c r="I1" s="1" t="s">
        <v>8</v>
      </c>
      <c r="J1" s="1" t="s">
        <v>9</v>
      </c>
      <c r="K1" s="1" t="s">
        <v>10</v>
      </c>
    </row>
    <row r="2" spans="1:11" ht="111.6" customHeight="1" x14ac:dyDescent="0.25">
      <c r="A2" s="9" t="s">
        <v>12</v>
      </c>
      <c r="B2" s="5" t="s">
        <v>13</v>
      </c>
      <c r="C2" s="4" t="s">
        <v>14</v>
      </c>
      <c r="D2" s="5" t="s">
        <v>15</v>
      </c>
      <c r="E2" s="4" t="s">
        <v>16</v>
      </c>
      <c r="F2" s="7" t="str">
        <f>HYPERLINK("http://agentbot.net/en/request-a-demo/","http://agentbot.net/en/request-a-demo/")</f>
        <v>http://agentbot.net/en/request-a-demo/</v>
      </c>
      <c r="G2" s="5" t="s">
        <v>17</v>
      </c>
      <c r="H2" s="7" t="str">
        <f>HYPERLINK("http://agentbot.net/en/","http://agentbot.net/en/")</f>
        <v>http://agentbot.net/en/</v>
      </c>
      <c r="I2" s="4" t="s">
        <v>18</v>
      </c>
      <c r="J2" s="4" t="s">
        <v>19</v>
      </c>
      <c r="K2" s="7" t="str">
        <f>HYPERLINK("https://www.youtube.com/watch?v=KEHMP6TkbSU","https://www.youtube.com/watch?v=KEHMP6TkbSU")</f>
        <v>https://www.youtube.com/watch?v=KEHMP6TkbSU</v>
      </c>
    </row>
    <row r="3" spans="1:11" ht="180.6" customHeight="1" x14ac:dyDescent="0.25">
      <c r="A3" s="3" t="s">
        <v>20</v>
      </c>
      <c r="B3" s="4" t="s">
        <v>11</v>
      </c>
      <c r="C3" s="7" t="str">
        <f>HYPERLINK("https://www.ladesk.com/features/","https://www.ladesk.com/features/")</f>
        <v>https://www.ladesk.com/features/</v>
      </c>
      <c r="D3" s="7" t="str">
        <f>HYPERLINK("https://www.ladesk.com/integrations-and-plugins/","https://www.ladesk.com/integrations-and-plugins/")</f>
        <v>https://www.ladesk.com/integrations-and-plugins/</v>
      </c>
      <c r="E3" s="4" t="s">
        <v>11</v>
      </c>
      <c r="F3" s="4" t="s">
        <v>21</v>
      </c>
      <c r="G3" s="7" t="s">
        <v>22</v>
      </c>
      <c r="H3" s="7" t="str">
        <f>HYPERLINK("https://www.ladesk.com/","https://www.ladesk.com/")</f>
        <v>https://www.ladesk.com/</v>
      </c>
      <c r="I3" s="4" t="s">
        <v>23</v>
      </c>
      <c r="J3" s="4" t="s">
        <v>24</v>
      </c>
      <c r="K3" s="7" t="str">
        <f>HYPERLINK("https://www.youtube.com/watch?v=kQlD4yvMcLU","https://www.youtube.com/watch?v=kQlD4yvMcLU")</f>
        <v>https://www.youtube.com/watch?v=kQlD4yvMcLU</v>
      </c>
    </row>
    <row r="4" spans="1:11" ht="80.400000000000006" customHeight="1" x14ac:dyDescent="0.25">
      <c r="A4" s="3" t="s">
        <v>25</v>
      </c>
      <c r="B4" s="5" t="s">
        <v>26</v>
      </c>
      <c r="C4" s="4" t="s">
        <v>27</v>
      </c>
      <c r="D4" s="6" t="str">
        <f t="shared" ref="D4:F4" si="0">HYPERLINK("mailto:info@semanticmachines.com","Interested in leveraging Conversational AI technology in your platform or product? Contact Semantic Machines")</f>
        <v>Interested in leveraging Conversational AI technology in your platform or product? Contact Semantic Machines</v>
      </c>
      <c r="E4" s="6" t="str">
        <f t="shared" si="0"/>
        <v>Interested in leveraging Conversational AI technology in your platform or product? Contact Semantic Machines</v>
      </c>
      <c r="F4" s="6" t="str">
        <f t="shared" si="0"/>
        <v>Interested in leveraging Conversational AI technology in your platform or product? Contact Semantic Machines</v>
      </c>
      <c r="G4" s="4" t="s">
        <v>28</v>
      </c>
      <c r="H4" s="7" t="str">
        <f>HYPERLINK("http://www.semanticmachines.com/","http://www.semanticmachines.com/")</f>
        <v>http://www.semanticmachines.com/</v>
      </c>
      <c r="I4" s="4" t="s">
        <v>29</v>
      </c>
      <c r="J4" s="4" t="s">
        <v>30</v>
      </c>
      <c r="K4" s="8"/>
    </row>
    <row r="5" spans="1:11" ht="339" customHeight="1" x14ac:dyDescent="0.25">
      <c r="A5" s="9" t="s">
        <v>31</v>
      </c>
      <c r="B5" s="4" t="s">
        <v>11</v>
      </c>
      <c r="C5" s="4" t="s">
        <v>32</v>
      </c>
      <c r="D5" s="4" t="s">
        <v>33</v>
      </c>
      <c r="E5" s="4" t="s">
        <v>34</v>
      </c>
      <c r="F5" s="4" t="s">
        <v>35</v>
      </c>
      <c r="G5" s="4" t="s">
        <v>36</v>
      </c>
      <c r="H5" s="6" t="str">
        <f>HYPERLINK("https://wit.ai/","https://wit.ai/")</f>
        <v>https://wit.ai/</v>
      </c>
      <c r="I5" s="4" t="s">
        <v>37</v>
      </c>
      <c r="J5" s="4" t="s">
        <v>38</v>
      </c>
      <c r="K5" s="7" t="str">
        <f>HYPERLINK("https://www.youtube.com/watch?v=tLdjaKkJK_8","https://www.youtube.com/watch?v=tLdjaKkJK_8")</f>
        <v>https://www.youtube.com/watch?v=tLdjaKkJK_8</v>
      </c>
    </row>
    <row r="6" spans="1:11" ht="159.6" customHeight="1" x14ac:dyDescent="0.25">
      <c r="A6" s="9" t="s">
        <v>39</v>
      </c>
      <c r="B6" s="4" t="s">
        <v>11</v>
      </c>
      <c r="C6" s="4" t="s">
        <v>40</v>
      </c>
      <c r="D6" s="4" t="s">
        <v>41</v>
      </c>
      <c r="E6" s="4" t="s">
        <v>11</v>
      </c>
      <c r="F6" s="4" t="s">
        <v>42</v>
      </c>
      <c r="G6" s="4" t="s">
        <v>43</v>
      </c>
      <c r="H6" s="6" t="str">
        <f>HYPERLINK("https://api.ai/","https://api.ai/")</f>
        <v>https://api.ai/</v>
      </c>
      <c r="I6" s="4" t="s">
        <v>44</v>
      </c>
      <c r="J6" s="4" t="s">
        <v>45</v>
      </c>
      <c r="K6" s="6" t="str">
        <f>HYPERLINK("https://www.youtube.com/watch?v=Om7tyGGemXI","https://www.youtube.com/watch?v=Om7tyGGemXI")</f>
        <v>https://www.youtube.com/watch?v=Om7tyGGemXI</v>
      </c>
    </row>
    <row r="7" spans="1:11" ht="387.6" customHeight="1" x14ac:dyDescent="0.25">
      <c r="A7" s="19" t="s">
        <v>46</v>
      </c>
      <c r="B7" s="4" t="s">
        <v>11</v>
      </c>
      <c r="C7" s="5" t="s">
        <v>47</v>
      </c>
      <c r="D7" s="4" t="s">
        <v>48</v>
      </c>
      <c r="E7" s="4" t="s">
        <v>49</v>
      </c>
      <c r="F7" s="4" t="s">
        <v>50</v>
      </c>
      <c r="G7" s="4" t="s">
        <v>51</v>
      </c>
      <c r="H7" s="6" t="str">
        <f>HYPERLINK("https://docs.botframework.com/en-us/","https://docs.botframework.com/en-us/")</f>
        <v>https://docs.botframework.com/en-us/</v>
      </c>
      <c r="I7" s="4" t="s">
        <v>52</v>
      </c>
      <c r="J7" s="4" t="s">
        <v>53</v>
      </c>
      <c r="K7" s="6" t="str">
        <f>HYPERLINK("https://www.youtube.com/watch?v=TUjnjMKGyDM","https://www.youtube.com/watch?v=TUjnjMKGyDM")</f>
        <v>https://www.youtube.com/watch?v=TUjnjMKGyDM</v>
      </c>
    </row>
    <row r="8" spans="1:11" ht="121.8" customHeight="1" x14ac:dyDescent="0.25">
      <c r="A8" s="3" t="s">
        <v>54</v>
      </c>
      <c r="B8" s="4" t="s">
        <v>11</v>
      </c>
      <c r="C8" s="5" t="s">
        <v>55</v>
      </c>
      <c r="D8" s="4" t="s">
        <v>56</v>
      </c>
      <c r="E8" s="4" t="s">
        <v>57</v>
      </c>
      <c r="F8" s="7" t="str">
        <f>HYPERLINK("https://www.microsoft.com/cognitive-services/en-us/language-understanding-intelligent-service-luis#pricingoptions","https://www.microsoft.com/cognitive-services/en-us/language-understanding-intelligent-service-luis#pricingoptions")</f>
        <v>https://www.microsoft.com/cognitive-services/en-us/language-understanding-intelligent-service-luis#pricingoptions</v>
      </c>
      <c r="G8" s="4" t="s">
        <v>58</v>
      </c>
      <c r="H8" s="6" t="str">
        <f>HYPERLINK("https://www.microsoft.com/cognitive-services/en-us/language-understanding-intelligent-service-luis","https://www.microsoft.com/cognitive-services/en-us/language-understanding-intelligent-service-luis")</f>
        <v>https://www.microsoft.com/cognitive-services/en-us/language-understanding-intelligent-service-luis</v>
      </c>
      <c r="I8" s="4" t="s">
        <v>59</v>
      </c>
      <c r="J8" s="4" t="s">
        <v>60</v>
      </c>
      <c r="K8" s="6" t="str">
        <f>HYPERLINK("https://www.youtube.com/watch?v=jWeLajon9M8","https://www.youtube.com/watch?v=jWeLajon9M8")</f>
        <v>https://www.youtube.com/watch?v=jWeLajon9M8</v>
      </c>
    </row>
    <row r="9" spans="1:11" ht="331.2" customHeight="1" x14ac:dyDescent="0.25">
      <c r="A9" s="9" t="s">
        <v>61</v>
      </c>
      <c r="B9" s="4" t="s">
        <v>11</v>
      </c>
      <c r="C9" s="4" t="s">
        <v>62</v>
      </c>
      <c r="D9" s="4" t="s">
        <v>63</v>
      </c>
      <c r="E9" s="4" t="s">
        <v>11</v>
      </c>
      <c r="F9" s="4" t="s">
        <v>35</v>
      </c>
      <c r="G9" s="4" t="s">
        <v>64</v>
      </c>
      <c r="H9" s="6" t="str">
        <f>HYPERLINK("https://chatfuel.com/","https://chatfuel.com/")</f>
        <v>https://chatfuel.com/</v>
      </c>
      <c r="I9" s="4" t="s">
        <v>65</v>
      </c>
      <c r="J9" s="4" t="s">
        <v>66</v>
      </c>
      <c r="K9" s="6" t="str">
        <f>HYPERLINK("https://www.youtube.com/watch?v=mD6I1dXgzvA","https://www.youtube.com/watch?v=mD6I1dXgzvA")</f>
        <v>https://www.youtube.com/watch?v=mD6I1dXgzvA</v>
      </c>
    </row>
    <row r="10" spans="1:11" ht="51" customHeight="1" x14ac:dyDescent="0.25">
      <c r="A10" s="3" t="s">
        <v>67</v>
      </c>
      <c r="B10" s="4" t="s">
        <v>11</v>
      </c>
      <c r="C10" s="4" t="s">
        <v>68</v>
      </c>
      <c r="D10" s="4" t="s">
        <v>69</v>
      </c>
      <c r="E10" s="4" t="s">
        <v>70</v>
      </c>
      <c r="F10" s="4" t="s">
        <v>71</v>
      </c>
      <c r="G10" s="4" t="s">
        <v>72</v>
      </c>
      <c r="H10" s="6" t="str">
        <f>HYPERLINK("https://www.pandorabots.com/","https://www.pandorabots.com/")</f>
        <v>https://www.pandorabots.com/</v>
      </c>
      <c r="I10" s="4" t="s">
        <v>73</v>
      </c>
      <c r="J10" s="4" t="s">
        <v>74</v>
      </c>
      <c r="K10" s="8"/>
    </row>
    <row r="11" spans="1:11" ht="54" customHeight="1" x14ac:dyDescent="0.25">
      <c r="A11" s="3" t="s">
        <v>75</v>
      </c>
      <c r="B11" s="4" t="s">
        <v>11</v>
      </c>
      <c r="C11" s="4" t="s">
        <v>76</v>
      </c>
      <c r="D11" s="4" t="s">
        <v>77</v>
      </c>
      <c r="E11" s="6" t="str">
        <f>HYPERLINK("http://chatterbot.readthedocs.io/en/stable/#process-flow-diagram","http://chatterbot.readthedocs.io/en/stable/#process-flow-diagram")</f>
        <v>http://chatterbot.readthedocs.io/en/stable/#process-flow-diagram</v>
      </c>
      <c r="F11" s="4" t="s">
        <v>78</v>
      </c>
      <c r="G11" s="4" t="s">
        <v>79</v>
      </c>
      <c r="H11" s="6" t="str">
        <f>HYPERLINK("http://chatterbot.readthedocs.io/en/stable/","http://chatterbot.readthedocs.io/en/stable/")</f>
        <v>http://chatterbot.readthedocs.io/en/stable/</v>
      </c>
      <c r="I11" s="4" t="s">
        <v>80</v>
      </c>
      <c r="J11" s="4" t="s">
        <v>81</v>
      </c>
      <c r="K11" s="6" t="str">
        <f>HYPERLINK("https://media.readthedocs.org/pdf/chatterbot/latest/chatterbot.pdf","https://media.readthedocs.org/pdf/chatterbot/latest/chatterbot.pdf")</f>
        <v>https://media.readthedocs.org/pdf/chatterbot/latest/chatterbot.pdf</v>
      </c>
    </row>
    <row r="12" spans="1:11" ht="38.4" customHeight="1" x14ac:dyDescent="0.25">
      <c r="A12" s="3" t="s">
        <v>82</v>
      </c>
      <c r="B12" s="4" t="s">
        <v>11</v>
      </c>
      <c r="C12" s="4" t="s">
        <v>83</v>
      </c>
      <c r="D12" s="4" t="s">
        <v>11</v>
      </c>
      <c r="E12" s="4" t="s">
        <v>11</v>
      </c>
      <c r="F12" s="4" t="s">
        <v>11</v>
      </c>
      <c r="G12" s="4" t="s">
        <v>11</v>
      </c>
      <c r="H12" s="6" t="str">
        <f>HYPERLINK("https://octaneai.com/","https://octaneai.com/")</f>
        <v>https://octaneai.com/</v>
      </c>
      <c r="I12" s="4" t="s">
        <v>84</v>
      </c>
      <c r="J12" s="4" t="s">
        <v>85</v>
      </c>
      <c r="K12" s="4" t="s">
        <v>11</v>
      </c>
    </row>
    <row r="13" spans="1:11" ht="109.8" customHeight="1" x14ac:dyDescent="0.25">
      <c r="A13" s="3" t="s">
        <v>86</v>
      </c>
      <c r="B13" s="4" t="s">
        <v>11</v>
      </c>
      <c r="C13" s="4" t="s">
        <v>87</v>
      </c>
      <c r="D13" s="4" t="s">
        <v>11</v>
      </c>
      <c r="E13" s="4" t="s">
        <v>11</v>
      </c>
      <c r="F13" s="4" t="s">
        <v>11</v>
      </c>
      <c r="G13" s="4" t="s">
        <v>88</v>
      </c>
      <c r="H13" s="6" t="str">
        <f>HYPERLINK("http://rebot.me/","http://rebot.me/")</f>
        <v>http://rebot.me/</v>
      </c>
      <c r="I13" s="6" t="str">
        <f>HYPERLINK("http://rebot.me/%20website","http://rebot.me/ website")</f>
        <v>http://rebot.me/ website</v>
      </c>
      <c r="J13" s="4" t="s">
        <v>89</v>
      </c>
      <c r="K13" s="6" t="str">
        <f>HYPERLINK("https://www.youtube.com/watch?v=63LEU5cpAEY","https://www.youtube.com/watch?v=63LEU5cpAEY")</f>
        <v>https://www.youtube.com/watch?v=63LEU5cpAEY</v>
      </c>
    </row>
    <row r="14" spans="1:11" ht="63" customHeight="1" x14ac:dyDescent="0.25">
      <c r="A14" s="10" t="s">
        <v>90</v>
      </c>
      <c r="B14" s="4" t="s">
        <v>11</v>
      </c>
      <c r="C14" s="4" t="s">
        <v>91</v>
      </c>
      <c r="D14" s="4" t="s">
        <v>92</v>
      </c>
      <c r="E14" s="4" t="s">
        <v>11</v>
      </c>
      <c r="F14" s="4" t="s">
        <v>35</v>
      </c>
      <c r="G14" s="4" t="s">
        <v>11</v>
      </c>
      <c r="H14" s="6" t="str">
        <f>HYPERLINK("https://manychat.com/","https://manychat.com/")</f>
        <v>https://manychat.com/</v>
      </c>
      <c r="I14" s="4" t="s">
        <v>84</v>
      </c>
      <c r="J14" s="4" t="s">
        <v>93</v>
      </c>
      <c r="K14" s="4" t="s">
        <v>94</v>
      </c>
    </row>
    <row r="15" spans="1:11" ht="55.2" customHeight="1" x14ac:dyDescent="0.25">
      <c r="A15" s="10" t="s">
        <v>95</v>
      </c>
      <c r="B15" s="4" t="s">
        <v>11</v>
      </c>
      <c r="C15" s="6" t="str">
        <f>HYPERLINK("https://flowxo.com/features","https://flowxo.com/features")</f>
        <v>https://flowxo.com/features</v>
      </c>
      <c r="D15" s="6" t="str">
        <f>HYPERLINK("https://flowxo.com/services","https://flowxo.com/services")</f>
        <v>https://flowxo.com/services</v>
      </c>
      <c r="E15" s="4" t="s">
        <v>11</v>
      </c>
      <c r="F15" s="6" t="str">
        <f>HYPERLINK("https://flowxo.com/pricing","https://flowxo.com/pricing")</f>
        <v>https://flowxo.com/pricing</v>
      </c>
      <c r="G15" s="4" t="s">
        <v>96</v>
      </c>
      <c r="H15" s="6" t="str">
        <f>HYPERLINK("https://flowxo.com/","https://flowxo.com/")</f>
        <v>https://flowxo.com/</v>
      </c>
      <c r="I15" s="4" t="s">
        <v>97</v>
      </c>
      <c r="J15" s="4" t="s">
        <v>98</v>
      </c>
      <c r="K15" s="6" t="str">
        <f>HYPERLINK("https://www.youtube.com/watch?v=Or9OyEAeZBI","https://www.youtube.com/watch?v=Or9OyEAeZBI")</f>
        <v>https://www.youtube.com/watch?v=Or9OyEAeZBI</v>
      </c>
    </row>
    <row r="16" spans="1:11" ht="46.8" customHeight="1" x14ac:dyDescent="0.25">
      <c r="A16" s="10" t="s">
        <v>99</v>
      </c>
      <c r="B16" s="4" t="s">
        <v>11</v>
      </c>
      <c r="C16" s="4" t="s">
        <v>100</v>
      </c>
      <c r="D16" s="4" t="s">
        <v>101</v>
      </c>
      <c r="E16" s="4" t="s">
        <v>11</v>
      </c>
      <c r="F16" s="6" t="str">
        <f>HYPERLINK("mailto:hello@reply.ai","hello@reply.ai")</f>
        <v>hello@reply.ai</v>
      </c>
      <c r="G16" s="4" t="s">
        <v>11</v>
      </c>
      <c r="H16" s="6" t="str">
        <f>HYPERLINK("https://www.reply.ai/","https://www.reply.ai/")</f>
        <v>https://www.reply.ai/</v>
      </c>
      <c r="I16" s="4" t="s">
        <v>102</v>
      </c>
      <c r="J16" s="4" t="s">
        <v>103</v>
      </c>
      <c r="K16" s="6" t="str">
        <f>HYPERLINK("https://www.youtube.com/watch?v=P7T_gSXA3Rw","https://www.youtube.com/watch?v=P7T_gSXA3Rw")</f>
        <v>https://www.youtube.com/watch?v=P7T_gSXA3Rw</v>
      </c>
    </row>
    <row r="17" spans="1:11" ht="112.8" customHeight="1" x14ac:dyDescent="0.25">
      <c r="A17" s="3" t="s">
        <v>104</v>
      </c>
      <c r="B17" s="4" t="s">
        <v>11</v>
      </c>
      <c r="C17" s="5" t="s">
        <v>105</v>
      </c>
      <c r="D17" s="4" t="s">
        <v>106</v>
      </c>
      <c r="E17" s="4" t="s">
        <v>107</v>
      </c>
      <c r="F17" s="6" t="s">
        <v>108</v>
      </c>
      <c r="G17" s="4" t="s">
        <v>109</v>
      </c>
      <c r="H17" s="6" t="s">
        <v>110</v>
      </c>
      <c r="I17" s="4" t="s">
        <v>11</v>
      </c>
      <c r="J17" s="4" t="s">
        <v>111</v>
      </c>
      <c r="K17" s="6" t="s">
        <v>112</v>
      </c>
    </row>
    <row r="18" spans="1:11" ht="15.75" customHeight="1" x14ac:dyDescent="0.25"/>
    <row r="19" spans="1:11" ht="15.75" customHeight="1" x14ac:dyDescent="0.25"/>
    <row r="20" spans="1:11" ht="15.75" customHeight="1" x14ac:dyDescent="0.25"/>
    <row r="23" spans="1:11" ht="15.75" customHeight="1" x14ac:dyDescent="0.25">
      <c r="A23" s="20"/>
      <c r="B23" s="16" t="s">
        <v>122</v>
      </c>
    </row>
    <row r="24" spans="1:11" ht="15.75" customHeight="1" x14ac:dyDescent="0.25">
      <c r="A24" s="21"/>
      <c r="B24" s="16" t="s">
        <v>123</v>
      </c>
    </row>
  </sheetData>
  <hyperlinks>
    <hyperlink ref="H17" r:id="rId1"/>
    <hyperlink ref="K17" r:id="rId2"/>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opLeftCell="A4" workbookViewId="0">
      <selection activeCell="A4" sqref="A4"/>
    </sheetView>
  </sheetViews>
  <sheetFormatPr defaultRowHeight="13.2" x14ac:dyDescent="0.25"/>
  <cols>
    <col min="1" max="1" width="36" customWidth="1"/>
    <col min="2" max="2" width="44.6640625" customWidth="1"/>
    <col min="3" max="3" width="21.77734375" customWidth="1"/>
  </cols>
  <sheetData>
    <row r="1" spans="1:3" ht="61.2" customHeight="1" x14ac:dyDescent="0.25">
      <c r="A1" s="13" t="s">
        <v>115</v>
      </c>
      <c r="B1" s="14" t="s">
        <v>116</v>
      </c>
      <c r="C1" s="14" t="s">
        <v>117</v>
      </c>
    </row>
    <row r="2" spans="1:3" ht="153.6" customHeight="1" x14ac:dyDescent="0.25">
      <c r="A2" s="13" t="s">
        <v>113</v>
      </c>
      <c r="B2" s="15" t="s">
        <v>118</v>
      </c>
      <c r="C2" s="17" t="s">
        <v>119</v>
      </c>
    </row>
    <row r="3" spans="1:3" ht="166.2" customHeight="1" x14ac:dyDescent="0.25">
      <c r="A3" s="13" t="s">
        <v>114</v>
      </c>
      <c r="B3" s="18" t="s">
        <v>120</v>
      </c>
      <c r="C3" s="17" t="s">
        <v>121</v>
      </c>
    </row>
    <row r="4" spans="1:3" ht="93.6" customHeight="1" x14ac:dyDescent="0.25">
      <c r="A4" s="13" t="s">
        <v>46</v>
      </c>
      <c r="B4" s="11"/>
    </row>
    <row r="6" spans="1:3" x14ac:dyDescent="0.25">
      <c r="B6" s="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cuadro comparativo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Jean Pierre Sosa</cp:lastModifiedBy>
  <dcterms:modified xsi:type="dcterms:W3CDTF">2018-11-21T14:30:54Z</dcterms:modified>
</cp:coreProperties>
</file>