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Git Nightingale\Nightingale\Documentation\"/>
    </mc:Choice>
  </mc:AlternateContent>
  <xr:revisionPtr revIDLastSave="0" documentId="13_ncr:1_{CDF0056D-878A-42D1-BA27-3CD428851DA8}" xr6:coauthVersionLast="45" xr6:coauthVersionMax="45" xr10:uidLastSave="{00000000-0000-0000-0000-000000000000}"/>
  <bookViews>
    <workbookView xWindow="-120" yWindow="-120" windowWidth="20730" windowHeight="11160" firstSheet="1" activeTab="1" xr2:uid="{4E11A371-AA18-4E58-9B7E-B7FAD8BE85E5}"/>
  </bookViews>
  <sheets>
    <sheet name="Daily Tasks &amp; Deadlines" sheetId="1" r:id="rId1"/>
    <sheet name="Easy Glance Planner" sheetId="4" r:id="rId2"/>
    <sheet name="Project Plan (Initial)" sheetId="3" r:id="rId3"/>
    <sheet name="Project Plan (Ongoing)" sheetId="2" r:id="rId4"/>
    <sheet name="data" sheetId="6" r:id="rId5"/>
    <sheet name="Data interpritation 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4" l="1"/>
  <c r="H70" i="4"/>
  <c r="E57" i="7"/>
  <c r="F57" i="7"/>
  <c r="G57" i="7"/>
  <c r="D57" i="7"/>
  <c r="E49" i="7"/>
  <c r="F49" i="7"/>
  <c r="G49" i="7"/>
  <c r="D49" i="7"/>
  <c r="E56" i="7"/>
  <c r="F56" i="7"/>
  <c r="G56" i="7"/>
  <c r="D56" i="7"/>
  <c r="L5" i="7"/>
  <c r="L3" i="7"/>
  <c r="K5" i="7"/>
  <c r="K4" i="7"/>
  <c r="K3" i="7"/>
  <c r="J4" i="7"/>
  <c r="L4" i="7" s="1"/>
  <c r="J5" i="7"/>
  <c r="J3" i="7"/>
  <c r="K21" i="7"/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<sst xmlns="http://schemas.openxmlformats.org/spreadsheetml/2006/main" count="783" uniqueCount="254">
  <si>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</si>
  <si>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</si>
  <si>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</si>
  <si>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</si>
  <si>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</si>
  <si>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</si>
  <si>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</si>
  <si>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</si>
  <si>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</si>
  <si>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</si>
  <si>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</si>
  <si>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</si>
  <si>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</si>
  <si>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</si>
  <si>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</si>
  <si>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</si>
  <si>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</si>
  <si>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</si>
  <si>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</si>
  <si>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</si>
  <si>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</si>
  <si>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</si>
  <si>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</si>
  <si>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</si>
  <si>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</si>
  <si>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</si>
  <si>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</si>
  <si>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</si>
  <si>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</si>
  <si>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</si>
  <si>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</si>
  <si>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</si>
  <si>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</si>
  <si>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</si>
  <si>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</si>
  <si>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</si>
  <si>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</si>
  <si>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</si>
  <si>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</si>
  <si>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</si>
  <si>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</si>
  <si>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</si>
  <si>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</si>
  <si>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</si>
  <si>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</si>
  <si>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</si>
  <si>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</si>
  <si>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</si>
  <si>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</si>
  <si>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</si>
  <si>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</si>
  <si>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</si>
  <si>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</si>
  <si>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</si>
  <si>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</si>
  <si>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</si>
  <si>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</si>
  <si>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</si>
  <si>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</si>
  <si>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</si>
  <si>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</si>
  <si>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</si>
  <si>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</si>
  <si>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</si>
  <si>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</si>
  <si>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</si>
  <si>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</si>
  <si>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</si>
  <si>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</si>
  <si>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</si>
  <si>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</si>
  <si>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</si>
  <si>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</si>
  <si>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</si>
  <si>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</si>
  <si>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</si>
  <si>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</si>
  <si>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</si>
  <si>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</si>
  <si>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</si>
  <si>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</si>
  <si>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</si>
  <si>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</si>
  <si>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</si>
  <si>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</si>
  <si>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</si>
  <si>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</si>
  <si>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</si>
  <si>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</si>
  <si>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</si>
  <si>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</si>
  <si>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</si>
  <si>
    <t>Cloud Computing</t>
  </si>
  <si>
    <t>Workshop Tasks, Maps API, Twitter API</t>
  </si>
  <si>
    <t>Cloud Computing Goal</t>
  </si>
  <si>
    <t>Cloud Computing AWS Solution</t>
  </si>
  <si>
    <t>Webpage</t>
  </si>
  <si>
    <t>Workshop Tasks, Project Design Documentation</t>
  </si>
  <si>
    <t>Workshop Tasks and preparing for assignment, Application Functionality</t>
  </si>
  <si>
    <t>Arange Project Meeting/ design document Done</t>
  </si>
  <si>
    <t>Diss Layout</t>
  </si>
  <si>
    <t xml:space="preserve">Group TOR Submission </t>
  </si>
  <si>
    <t xml:space="preserve">Group Meeting </t>
  </si>
  <si>
    <t xml:space="preserve">Group Project </t>
  </si>
  <si>
    <t>Diss Literature Review 500w</t>
  </si>
  <si>
    <t>Diss + start Group TOR</t>
  </si>
  <si>
    <t>Diss 500w</t>
  </si>
  <si>
    <t>Research for diss + Ethics Form</t>
  </si>
  <si>
    <t xml:space="preserve">Diss Lit revew </t>
  </si>
  <si>
    <t xml:space="preserve">Meeting with Yilun Shang complete Ethics form and show lit review </t>
  </si>
  <si>
    <t xml:space="preserve">Date </t>
  </si>
  <si>
    <t>Tasks</t>
  </si>
  <si>
    <t>Deadlines</t>
  </si>
  <si>
    <t>Fri</t>
  </si>
  <si>
    <t>Sat</t>
  </si>
  <si>
    <t>Sun</t>
  </si>
  <si>
    <t>Mon</t>
  </si>
  <si>
    <t>Tue</t>
  </si>
  <si>
    <t>Wed</t>
  </si>
  <si>
    <t>Thu</t>
  </si>
  <si>
    <t>Final Year Project</t>
  </si>
  <si>
    <t>Team Project</t>
  </si>
  <si>
    <t>Complete</t>
  </si>
  <si>
    <t>Weekend Off</t>
  </si>
  <si>
    <t>Day off</t>
  </si>
  <si>
    <t>Development - Database + Diagrams</t>
  </si>
  <si>
    <t xml:space="preserve">Development - Login System + Report Login secutiry </t>
  </si>
  <si>
    <t xml:space="preserve">Development - Admin User Functionality + Report Implementation </t>
  </si>
  <si>
    <t>Make Plan + format report</t>
  </si>
  <si>
    <t>Task 1</t>
  </si>
  <si>
    <t>Task 2</t>
  </si>
  <si>
    <t>Send Diss to supivior to check over include Ethics PDF</t>
  </si>
  <si>
    <t>Report - Lit review + Download all briefs</t>
  </si>
  <si>
    <t>Soph Time</t>
  </si>
  <si>
    <t xml:space="preserve">Report - Finish Lit review </t>
  </si>
  <si>
    <t xml:space="preserve">Report - Design + high fidelity designs </t>
  </si>
  <si>
    <t xml:space="preserve">Report </t>
  </si>
  <si>
    <t xml:space="preserve">Soph Birthday - Work on report </t>
  </si>
  <si>
    <t xml:space="preserve">Lit Review </t>
  </si>
  <si>
    <t xml:space="preserve">Login System + Admin Dashboard </t>
  </si>
  <si>
    <t>Glucose level Logging + Staff Panic button</t>
  </si>
  <si>
    <t xml:space="preserve"> Staff Login System</t>
  </si>
  <si>
    <t>Team Project report</t>
  </si>
  <si>
    <t>staff login + Admin Dashboard</t>
  </si>
  <si>
    <t>team project report</t>
  </si>
  <si>
    <t>Diss 2000w</t>
  </si>
  <si>
    <t xml:space="preserve">Diss 2000w </t>
  </si>
  <si>
    <t>Finish app - PDO prepare for all SQL - info screens (text to speach)</t>
  </si>
  <si>
    <t>Diss 2000w - Finish analysis (2) - Finish coding standards (3.5)</t>
  </si>
  <si>
    <t xml:space="preserve">Diss 2000w - Finish design (3.1)  - Abstract </t>
  </si>
  <si>
    <t>https://www.youtube.com/watch?v=DOtkNxmg9QY</t>
  </si>
  <si>
    <t xml:space="preserve">Q2. Daily tasks </t>
  </si>
  <si>
    <t xml:space="preserve">Q3. Patients </t>
  </si>
  <si>
    <t>Q4. patient help</t>
  </si>
  <si>
    <t xml:space="preserve">Q5. staff notification </t>
  </si>
  <si>
    <t>Q6. age of staff</t>
  </si>
  <si>
    <t>Q7. fast care</t>
  </si>
  <si>
    <t>Q8. staff shotage</t>
  </si>
  <si>
    <t>Q9. Harrasment</t>
  </si>
  <si>
    <t>Q10. Comments</t>
  </si>
  <si>
    <t>hospital</t>
  </si>
  <si>
    <t>Taking patients to the radiography room</t>
  </si>
  <si>
    <t>10 to 20</t>
  </si>
  <si>
    <t>Have pager, buzzer and on wards</t>
  </si>
  <si>
    <t xml:space="preserve">Alarms </t>
  </si>
  <si>
    <t>25-40</t>
  </si>
  <si>
    <t>Agree</t>
  </si>
  <si>
    <t>Strongly Agree</t>
  </si>
  <si>
    <t>ID</t>
  </si>
  <si>
    <t>care-home</t>
  </si>
  <si>
    <t xml:space="preserve">Hospital </t>
  </si>
  <si>
    <t>Meal handling. caring of residents, bathing/take to the toilet, buzzer responses, entertainment.</t>
  </si>
  <si>
    <t>less than 10</t>
  </si>
  <si>
    <t>Each resident has a personal buzzer in their rooms and buzzers in all toilets and living rooms.</t>
  </si>
  <si>
    <t xml:space="preserve">buzzer alarm in corridors that inform you of room that needs assistance. </t>
  </si>
  <si>
    <t>16-64</t>
  </si>
  <si>
    <t xml:space="preserve">Neutral </t>
  </si>
  <si>
    <t xml:space="preserve">Agree </t>
  </si>
  <si>
    <t>Care of patients and medication administration</t>
  </si>
  <si>
    <t>Buzzer or find me</t>
  </si>
  <si>
    <t>Alarm</t>
  </si>
  <si>
    <t>16-40</t>
  </si>
  <si>
    <t>20+</t>
  </si>
  <si>
    <t>medication rounds, personal care for patients, wound dressings, cannulation, iv fluid/antibiotic administration, catheterisation, observations, ward rounds, discharge planning, admissions</t>
  </si>
  <si>
    <t>Call bell system</t>
  </si>
  <si>
    <t>loud buzzer makes noise until we answer the call bell</t>
  </si>
  <si>
    <t>Helping elderly patients with day to day care</t>
  </si>
  <si>
    <t>ask for assistance - alarm</t>
  </si>
  <si>
    <t>We'll get around to it after higher risk residents</t>
  </si>
  <si>
    <t>N/A</t>
  </si>
  <si>
    <t>Medicine rounds, patient care</t>
  </si>
  <si>
    <t>get our attention or press the bedside buzzer</t>
  </si>
  <si>
    <t>Hallway monnitor and sounding alarm</t>
  </si>
  <si>
    <t>care for residents, assist everyday activites. Feed, dress, bathe. Handling medication</t>
  </si>
  <si>
    <t>Buzzer in room</t>
  </si>
  <si>
    <t>buzzer in the passageways</t>
  </si>
  <si>
    <t xml:space="preserve">less than 10 sometimes, more than 20 other times </t>
  </si>
  <si>
    <t xml:space="preserve">Responding to buzzers, aiding personal hygeine, medication administration,  overseeing patients are cared for </t>
  </si>
  <si>
    <t xml:space="preserve">Buzzer in room </t>
  </si>
  <si>
    <t>buzzer in hallway</t>
  </si>
  <si>
    <t xml:space="preserve">medication , bathing and personal care, respond to patient needs </t>
  </si>
  <si>
    <t>Buzzer</t>
  </si>
  <si>
    <t>Buzzer in hall</t>
  </si>
  <si>
    <t xml:space="preserve">Strongly Agree </t>
  </si>
  <si>
    <t xml:space="preserve">neutral </t>
  </si>
  <si>
    <t xml:space="preserve">Engaging with residents, feeding meals, making beds and changing, dressing residents </t>
  </si>
  <si>
    <t xml:space="preserve">10 to 15 </t>
  </si>
  <si>
    <t>Alarm machine that tells you the room number in hall</t>
  </si>
  <si>
    <t xml:space="preserve">Feeding, bathing, medication administration, all round care </t>
  </si>
  <si>
    <t xml:space="preserve">Buzzer in room, toilets and living area </t>
  </si>
  <si>
    <t>buzzer in hall</t>
  </si>
  <si>
    <t>Iv fluids, oral medication administration, medical record</t>
  </si>
  <si>
    <t>15-20</t>
  </si>
  <si>
    <t>Ask for help or buzzer system, pager</t>
  </si>
  <si>
    <t xml:space="preserve">Alarm </t>
  </si>
  <si>
    <t xml:space="preserve">Cream and oitment appliance, bed making, dressing, bathing, feeding, assisting in hospital trips </t>
  </si>
  <si>
    <t xml:space="preserve">15 to 20 </t>
  </si>
  <si>
    <t>Buzzer system</t>
  </si>
  <si>
    <t>Buzzer in hallway</t>
  </si>
  <si>
    <t xml:space="preserve">Repsonding to calls, snack and meal rounds,  personal care assistance, medication </t>
  </si>
  <si>
    <t>Buzzer or ask carer</t>
  </si>
  <si>
    <t xml:space="preserve">Buzzer in corridoor </t>
  </si>
  <si>
    <t>Medication administration, bathing and dressing, responding to resisdents needs</t>
  </si>
  <si>
    <t xml:space="preserve">Buzzer is room </t>
  </si>
  <si>
    <t xml:space="preserve">Buzzer with room number in corridoor </t>
  </si>
  <si>
    <t xml:space="preserve">Patient care, hospital rounds, medical administration, engaging with patients </t>
  </si>
  <si>
    <t xml:space="preserve">20 or more </t>
  </si>
  <si>
    <t>Pager, buzzer system</t>
  </si>
  <si>
    <t xml:space="preserve">Question </t>
  </si>
  <si>
    <t>Neutral</t>
  </si>
  <si>
    <t>Dissagree</t>
  </si>
  <si>
    <t>Q7. Fast care</t>
  </si>
  <si>
    <t>Strongly Dissagree</t>
  </si>
  <si>
    <t>Q9. Harassment</t>
  </si>
  <si>
    <t>Q8. Staff shortage</t>
  </si>
  <si>
    <t>Avarage</t>
  </si>
  <si>
    <t xml:space="preserve">Highest </t>
  </si>
  <si>
    <t xml:space="preserve">20+ </t>
  </si>
  <si>
    <t>lowest</t>
  </si>
  <si>
    <t xml:space="preserve">avarage </t>
  </si>
  <si>
    <t>Q1. Workplace</t>
  </si>
  <si>
    <t>Total</t>
  </si>
  <si>
    <t>41-64</t>
  </si>
  <si>
    <t>25-64</t>
  </si>
  <si>
    <t>16-65+</t>
  </si>
  <si>
    <t>16-24</t>
  </si>
  <si>
    <t>65+</t>
  </si>
  <si>
    <t>Care home</t>
  </si>
  <si>
    <t>Hospital</t>
  </si>
  <si>
    <t>total</t>
  </si>
  <si>
    <t>Staff Age</t>
  </si>
  <si>
    <t xml:space="preserve">AWS setup - Evaluation - Testing </t>
  </si>
  <si>
    <t>GOAL 20000 WORDS!!!</t>
  </si>
  <si>
    <t xml:space="preserve">Hand in by 4pm - 16:00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</si>
</sst>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C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8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ont="1" applyFill="1" applyBorder="1"/>
    <xf numFmtId="0" fontId="0" fillId="9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2" borderId="0" xfId="0" applyFont="1" applyFill="1" applyBorder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7" fillId="10" borderId="16" xfId="0" applyFont="1" applyFill="1" applyBorder="1" applyAlignment="1"/>
    <xf numFmtId="0" fontId="0" fillId="11" borderId="0" xfId="0" applyFill="1"/>
    <xf numFmtId="0" fontId="0" fillId="5" borderId="0" xfId="0" applyFill="1"/>
    <xf numFmtId="0" fontId="8" fillId="0" borderId="0" xfId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9" fontId="0" fillId="0" borderId="0" xfId="2" applyFont="1"/>
    <xf numFmtId="9" fontId="0" fillId="10" borderId="0" xfId="2" applyFont="1" applyFill="1"/>
    <xf numFmtId="0" fontId="0" fillId="10" borderId="0" xfId="0" applyFill="1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92481341066949E-2"/>
          <c:y val="0.1028633074509025"/>
          <c:w val="0.8547014030653575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interpritation '!$B$3</c:f>
              <c:strCache>
                <c:ptCount val="1"/>
                <c:pt idx="0">
                  <c:v>Q7. Fast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'!$C$3:$G$3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436C-8E53-C7ECA8AA73DF}"/>
            </c:ext>
          </c:extLst>
        </c:ser>
        <c:ser>
          <c:idx val="1"/>
          <c:order val="1"/>
          <c:tx>
            <c:strRef>
              <c:f>'Data interpritation '!$B$4</c:f>
              <c:strCache>
                <c:ptCount val="1"/>
                <c:pt idx="0">
                  <c:v>Q8. Staff shortage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'!$C$4:$G$4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C-436C-8E53-C7ECA8AA73DF}"/>
            </c:ext>
          </c:extLst>
        </c:ser>
        <c:ser>
          <c:idx val="2"/>
          <c:order val="2"/>
          <c:tx>
            <c:strRef>
              <c:f>'Data interpritation '!$B$5</c:f>
              <c:strCache>
                <c:ptCount val="1"/>
                <c:pt idx="0">
                  <c:v>Q9. Harassment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'!$C$5:$G$5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C-436C-8E53-C7ECA8AA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405224"/>
        <c:axId val="462403912"/>
      </c:barChart>
      <c:catAx>
        <c:axId val="4624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3912"/>
        <c:crosses val="autoZero"/>
        <c:auto val="1"/>
        <c:lblAlgn val="ctr"/>
        <c:lblOffset val="100"/>
        <c:noMultiLvlLbl val="0"/>
      </c:catAx>
      <c:valAx>
        <c:axId val="462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interpritation '!$B$3</c:f>
              <c:strCache>
                <c:ptCount val="1"/>
                <c:pt idx="0">
                  <c:v>Q7. Fast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'!$C$3:$G$3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08B-A53C-32D228725CE1}"/>
            </c:ext>
          </c:extLst>
        </c:ser>
        <c:ser>
          <c:idx val="1"/>
          <c:order val="1"/>
          <c:tx>
            <c:strRef>
              <c:f>'Data interpritation '!$B$4</c:f>
              <c:strCache>
                <c:ptCount val="1"/>
                <c:pt idx="0">
                  <c:v>Q8. Staff shortage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'!$C$4:$G$4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08B-A53C-32D228725CE1}"/>
            </c:ext>
          </c:extLst>
        </c:ser>
        <c:ser>
          <c:idx val="2"/>
          <c:order val="2"/>
          <c:tx>
            <c:strRef>
              <c:f>'Data interpritation '!$B$5</c:f>
              <c:strCache>
                <c:ptCount val="1"/>
                <c:pt idx="0">
                  <c:v>Q9. Harassment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interpritation '!$C$2:$G$2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Neutral</c:v>
                </c:pt>
                <c:pt idx="3">
                  <c:v>Dissagree</c:v>
                </c:pt>
                <c:pt idx="4">
                  <c:v>Strongly Dissagree</c:v>
                </c:pt>
              </c:strCache>
            </c:strRef>
          </c:cat>
          <c:val>
            <c:numRef>
              <c:f>'Data interpritation '!$C$5:$G$5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08B-A53C-32D22872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94824"/>
        <c:axId val="687795480"/>
      </c:barChart>
      <c:catAx>
        <c:axId val="68779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5480"/>
        <c:crosses val="autoZero"/>
        <c:auto val="1"/>
        <c:lblAlgn val="ctr"/>
        <c:lblOffset val="100"/>
        <c:noMultiLvlLbl val="0"/>
      </c:catAx>
      <c:valAx>
        <c:axId val="6877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4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Staff</a:t>
            </a:r>
            <a:r>
              <a:rPr lang="en-GB" baseline="0"/>
              <a:t>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interpritation '!$D$38:$G$38</c:f>
              <c:strCache>
                <c:ptCount val="4"/>
                <c:pt idx="0">
                  <c:v>16-24</c:v>
                </c:pt>
                <c:pt idx="1">
                  <c:v>25-40</c:v>
                </c:pt>
                <c:pt idx="2">
                  <c:v>41-64</c:v>
                </c:pt>
                <c:pt idx="3">
                  <c:v>65+</c:v>
                </c:pt>
              </c:strCache>
            </c:strRef>
          </c:cat>
          <c:val>
            <c:numRef>
              <c:f>'Data interpritation '!$D$57:$G$57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3-422F-9B8A-C5182F05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23</xdr:row>
      <xdr:rowOff>76200</xdr:rowOff>
    </xdr:from>
    <xdr:to>
      <xdr:col>13</xdr:col>
      <xdr:colOff>552450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DAD63-B0AA-4E99-A0F4-ADFFC4BC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785812</xdr:colOff>
      <xdr:row>7</xdr:row>
      <xdr:rowOff>52387</xdr:rowOff>
    </xdr:from>
    <xdr:to>
      <xdr:col>9</xdr:col>
      <xdr:colOff>214312</xdr:colOff>
      <xdr:row>21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ED5680-72FC-4882-BBEB-03F10155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866775</xdr:colOff>
      <xdr:row>29</xdr:row>
      <xdr:rowOff>133350</xdr:rowOff>
    </xdr:from>
    <xdr:to>
      <xdr:col>3</xdr:col>
      <xdr:colOff>514595</xdr:colOff>
      <xdr:row>36</xdr:row>
      <xdr:rowOff>28746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D4D849-0EED-409A-BFF1-C493191B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5657850"/>
          <a:ext cx="1752845" cy="1228896"/>
        </a:xfrm>
        <a:prstGeom prst="rect">
          <a:avLst/>
        </a:prstGeom>
      </xdr:spPr>
    </xdr:pic>
    <xdr:clientData/>
  </xdr:twoCellAnchor>
  <xdr:twoCellAnchor>
    <xdr:from>
      <xdr:col>8</xdr:col>
      <xdr:colOff>590550</xdr:colOff>
      <xdr:row>40</xdr:row>
      <xdr:rowOff>153268</xdr:rowOff>
    </xdr:from>
    <xdr:to>
      <xdr:col>12</xdr:col>
      <xdr:colOff>414335</xdr:colOff>
      <xdr:row>52</xdr:row>
      <xdr:rowOff>100011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2C40FA-B7C2-47D1-BC29-508E9D80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DOtkNxmg9Q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GE8"/>
  <sheetViews>
    <sheetView zoomScaleNormal="100" workbookViewId="0">
      <pane xSplit="2" topLeftCell="EG1" activePane="topRight" state="frozen"/>
      <selection pane="topRight" activeCell="EI9" sqref="EI9"/>
    </sheetView>
  </sheetViews>
  <sheetFormatPr defaultRowHeight="15" x14ac:dyDescent="0.25"/>
  <cols>
    <col min="1" max="1" width="3.42578125" customWidth="1"/>
    <col min="2" max="2" width="11.42578125" customWidth="1"/>
    <col min="3" max="3" width="23.85546875" customWidth="1"/>
    <col min="4" max="4" width="26.28515625" bestFit="1" customWidth="1"/>
    <col min="5" max="39" width="26.85546875" customWidth="1"/>
    <col min="40" max="75" width="25.28515625" customWidth="1"/>
    <col min="76" max="94" width="23.28515625" customWidth="1"/>
    <col min="95" max="132" width="27.42578125" customWidth="1"/>
    <col min="133" max="187" width="27.28515625" customWidth="1"/>
  </cols>
  <sheetData>
    <row r="2" spans="2:187" s="5" customFormat="1" ht="20.25" customHeight="1" x14ac:dyDescent="0.2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  <c r="CQ2" s="6">
        <v>43854</v>
      </c>
      <c r="CR2" s="6">
        <v>43855</v>
      </c>
      <c r="CS2" s="6">
        <v>43856</v>
      </c>
      <c r="CT2" s="6">
        <v>43857</v>
      </c>
      <c r="CU2" s="6">
        <v>43858</v>
      </c>
      <c r="CV2" s="6">
        <v>43859</v>
      </c>
      <c r="CW2" s="6">
        <v>43860</v>
      </c>
      <c r="CX2" s="6">
        <v>43861</v>
      </c>
      <c r="CY2" s="6">
        <v>43862</v>
      </c>
      <c r="CZ2" s="6">
        <v>43863</v>
      </c>
      <c r="DA2" s="6">
        <v>43864</v>
      </c>
      <c r="DB2" s="6">
        <v>43865</v>
      </c>
      <c r="DC2" s="6">
        <v>43866</v>
      </c>
      <c r="DD2" s="6">
        <v>43867</v>
      </c>
      <c r="DE2" s="6">
        <v>43868</v>
      </c>
      <c r="DF2" s="6">
        <v>43869</v>
      </c>
      <c r="DG2" s="6">
        <v>43870</v>
      </c>
      <c r="DH2" s="6">
        <v>43871</v>
      </c>
      <c r="DI2" s="6">
        <v>43872</v>
      </c>
      <c r="DJ2" s="6">
        <v>43873</v>
      </c>
      <c r="DK2" s="6">
        <v>43874</v>
      </c>
      <c r="DL2" s="6">
        <v>43875</v>
      </c>
      <c r="DM2" s="6">
        <v>43876</v>
      </c>
      <c r="DN2" s="6">
        <v>43877</v>
      </c>
      <c r="DO2" s="6">
        <v>43878</v>
      </c>
      <c r="DP2" s="6">
        <v>43879</v>
      </c>
      <c r="DQ2" s="6">
        <v>43880</v>
      </c>
      <c r="DR2" s="6">
        <v>43881</v>
      </c>
      <c r="DS2" s="6">
        <v>43882</v>
      </c>
      <c r="DT2" s="6">
        <v>43883</v>
      </c>
      <c r="DU2" s="6">
        <v>43884</v>
      </c>
      <c r="DV2" s="6">
        <v>43885</v>
      </c>
      <c r="DW2" s="6">
        <v>43886</v>
      </c>
      <c r="DX2" s="6">
        <v>43887</v>
      </c>
      <c r="DY2" s="6">
        <v>43888</v>
      </c>
      <c r="DZ2" s="6">
        <v>43889</v>
      </c>
      <c r="EA2" s="6">
        <v>43890</v>
      </c>
      <c r="EB2" s="6">
        <v>43891</v>
      </c>
      <c r="EC2" s="6">
        <v>43892</v>
      </c>
      <c r="ED2" s="6">
        <v>43893</v>
      </c>
      <c r="EE2" s="6">
        <v>43894</v>
      </c>
      <c r="EF2" s="6">
        <v>43895</v>
      </c>
      <c r="EG2" s="6">
        <v>43896</v>
      </c>
      <c r="EH2" s="6">
        <v>43897</v>
      </c>
      <c r="EI2" s="6">
        <v>43898</v>
      </c>
      <c r="EJ2" s="6">
        <v>43899</v>
      </c>
      <c r="EK2" s="6">
        <v>43900</v>
      </c>
      <c r="EL2" s="6">
        <v>43901</v>
      </c>
      <c r="EM2" s="6">
        <v>43902</v>
      </c>
      <c r="EN2" s="6">
        <v>43903</v>
      </c>
      <c r="EO2" s="6">
        <v>43904</v>
      </c>
      <c r="EP2" s="6">
        <v>43905</v>
      </c>
      <c r="EQ2" s="6">
        <v>43906</v>
      </c>
      <c r="ER2" s="6">
        <v>43907</v>
      </c>
      <c r="ES2" s="6">
        <v>43908</v>
      </c>
      <c r="ET2" s="6">
        <v>43909</v>
      </c>
      <c r="EU2" s="6">
        <v>43910</v>
      </c>
      <c r="EV2" s="6">
        <v>43911</v>
      </c>
      <c r="EW2" s="6">
        <v>43912</v>
      </c>
      <c r="EX2" s="6">
        <v>43913</v>
      </c>
      <c r="EY2" s="6">
        <v>43914</v>
      </c>
      <c r="EZ2" s="6">
        <v>43915</v>
      </c>
      <c r="FA2" s="6">
        <v>43916</v>
      </c>
      <c r="FB2" s="6">
        <v>43917</v>
      </c>
      <c r="FC2" s="6">
        <v>43918</v>
      </c>
      <c r="FD2" s="6">
        <v>43919</v>
      </c>
      <c r="FE2" s="6">
        <v>43920</v>
      </c>
      <c r="FF2" s="6">
        <v>43921</v>
      </c>
      <c r="FG2" s="6">
        <v>43922</v>
      </c>
      <c r="FH2" s="6">
        <v>43923</v>
      </c>
      <c r="FI2" s="6">
        <v>43924</v>
      </c>
      <c r="FJ2" s="6">
        <v>43925</v>
      </c>
      <c r="FK2" s="6">
        <v>43926</v>
      </c>
      <c r="FL2" s="6">
        <v>43927</v>
      </c>
      <c r="FM2" s="6">
        <v>43928</v>
      </c>
      <c r="FN2" s="6">
        <v>43929</v>
      </c>
      <c r="FO2" s="6">
        <v>43930</v>
      </c>
      <c r="FP2" s="6">
        <v>43931</v>
      </c>
      <c r="FQ2" s="6">
        <v>43932</v>
      </c>
      <c r="FR2" s="6">
        <v>43933</v>
      </c>
      <c r="FS2" s="6">
        <v>43934</v>
      </c>
      <c r="FT2" s="6">
        <v>43935</v>
      </c>
      <c r="FU2" s="6">
        <v>43936</v>
      </c>
      <c r="FV2" s="6">
        <v>43937</v>
      </c>
      <c r="FW2" s="6">
        <v>43938</v>
      </c>
      <c r="FX2" s="6">
        <v>43939</v>
      </c>
      <c r="FY2" s="6">
        <v>43940</v>
      </c>
      <c r="FZ2" s="6">
        <v>43941</v>
      </c>
      <c r="GA2" s="6">
        <v>43942</v>
      </c>
      <c r="GB2" s="6">
        <v>43943</v>
      </c>
      <c r="GC2" s="6">
        <v>43944</v>
      </c>
      <c r="GD2" s="6">
        <v>43945</v>
      </c>
      <c r="GE2" s="6">
        <v>43946</v>
      </c>
    </row>
    <row r="3" spans="2:187" s="5" customFormat="1" ht="19.5" customHeight="1" x14ac:dyDescent="0.2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  <c r="CQ3" s="7" t="s">
        <v>4</v>
      </c>
      <c r="CR3" s="7" t="s">
        <v>5</v>
      </c>
      <c r="CS3" s="7" t="s">
        <v>6</v>
      </c>
      <c r="CT3" s="7" t="s">
        <v>7</v>
      </c>
      <c r="CU3" s="7" t="s">
        <v>8</v>
      </c>
      <c r="CV3" s="7" t="s">
        <v>9</v>
      </c>
      <c r="CW3" s="7" t="s">
        <v>10</v>
      </c>
      <c r="CX3" s="7" t="s">
        <v>4</v>
      </c>
      <c r="CY3" s="7" t="s">
        <v>5</v>
      </c>
      <c r="CZ3" s="7" t="s">
        <v>6</v>
      </c>
      <c r="DA3" s="7" t="s">
        <v>7</v>
      </c>
      <c r="DB3" s="7" t="s">
        <v>8</v>
      </c>
      <c r="DC3" s="7" t="s">
        <v>9</v>
      </c>
      <c r="DD3" s="7" t="s">
        <v>10</v>
      </c>
      <c r="DE3" s="7" t="s">
        <v>4</v>
      </c>
      <c r="DF3" s="7" t="s">
        <v>5</v>
      </c>
      <c r="DG3" s="7" t="s">
        <v>6</v>
      </c>
      <c r="DH3" s="7" t="s">
        <v>7</v>
      </c>
      <c r="DI3" s="7" t="s">
        <v>8</v>
      </c>
      <c r="DJ3" s="7" t="s">
        <v>9</v>
      </c>
      <c r="DK3" s="7" t="s">
        <v>10</v>
      </c>
      <c r="DL3" s="7" t="s">
        <v>4</v>
      </c>
      <c r="DM3" s="7" t="s">
        <v>5</v>
      </c>
      <c r="DN3" s="7" t="s">
        <v>6</v>
      </c>
      <c r="DO3" s="7" t="s">
        <v>7</v>
      </c>
      <c r="DP3" s="7" t="s">
        <v>8</v>
      </c>
      <c r="DQ3" s="7" t="s">
        <v>9</v>
      </c>
      <c r="DR3" s="7" t="s">
        <v>10</v>
      </c>
      <c r="DS3" s="7" t="s">
        <v>4</v>
      </c>
      <c r="DT3" s="7" t="s">
        <v>5</v>
      </c>
      <c r="DU3" s="7" t="s">
        <v>6</v>
      </c>
      <c r="DV3" s="7" t="s">
        <v>7</v>
      </c>
      <c r="DW3" s="7" t="s">
        <v>8</v>
      </c>
      <c r="DX3" s="7" t="s">
        <v>9</v>
      </c>
      <c r="DY3" s="7" t="s">
        <v>10</v>
      </c>
      <c r="DZ3" s="7" t="s">
        <v>4</v>
      </c>
      <c r="EA3" s="7" t="s">
        <v>5</v>
      </c>
      <c r="EB3" s="7" t="s">
        <v>6</v>
      </c>
      <c r="EC3" s="7" t="s">
        <v>7</v>
      </c>
      <c r="ED3" s="7" t="s">
        <v>8</v>
      </c>
      <c r="EE3" s="7" t="s">
        <v>9</v>
      </c>
      <c r="EF3" s="7" t="s">
        <v>10</v>
      </c>
      <c r="EG3" s="7" t="s">
        <v>4</v>
      </c>
      <c r="EH3" s="7" t="s">
        <v>5</v>
      </c>
      <c r="EI3" s="7" t="s">
        <v>6</v>
      </c>
      <c r="EJ3" s="7" t="s">
        <v>7</v>
      </c>
      <c r="EK3" s="7" t="s">
        <v>8</v>
      </c>
      <c r="EL3" s="7" t="s">
        <v>9</v>
      </c>
      <c r="EM3" s="7" t="s">
        <v>10</v>
      </c>
      <c r="EN3" s="7" t="s">
        <v>4</v>
      </c>
      <c r="EO3" s="7" t="s">
        <v>5</v>
      </c>
      <c r="EP3" s="7" t="s">
        <v>6</v>
      </c>
      <c r="EQ3" s="7" t="s">
        <v>7</v>
      </c>
      <c r="ER3" s="7" t="s">
        <v>8</v>
      </c>
      <c r="ES3" s="7" t="s">
        <v>9</v>
      </c>
      <c r="ET3" s="7" t="s">
        <v>10</v>
      </c>
      <c r="EU3" s="7" t="s">
        <v>4</v>
      </c>
      <c r="EV3" s="7" t="s">
        <v>5</v>
      </c>
      <c r="EW3" s="7" t="s">
        <v>6</v>
      </c>
      <c r="EX3" s="7" t="s">
        <v>7</v>
      </c>
      <c r="EY3" s="7" t="s">
        <v>8</v>
      </c>
      <c r="EZ3" s="7" t="s">
        <v>9</v>
      </c>
      <c r="FA3" s="7" t="s">
        <v>10</v>
      </c>
      <c r="FB3" s="7" t="s">
        <v>4</v>
      </c>
      <c r="FC3" s="7" t="s">
        <v>5</v>
      </c>
      <c r="FD3" s="7" t="s">
        <v>6</v>
      </c>
      <c r="FE3" s="7" t="s">
        <v>7</v>
      </c>
      <c r="FF3" s="7" t="s">
        <v>8</v>
      </c>
      <c r="FG3" s="7" t="s">
        <v>9</v>
      </c>
      <c r="FH3" s="7" t="s">
        <v>10</v>
      </c>
      <c r="FI3" s="7" t="s">
        <v>4</v>
      </c>
      <c r="FJ3" s="7" t="s">
        <v>5</v>
      </c>
      <c r="FK3" s="7" t="s">
        <v>6</v>
      </c>
      <c r="FL3" s="7" t="s">
        <v>7</v>
      </c>
      <c r="FM3" s="7" t="s">
        <v>8</v>
      </c>
      <c r="FN3" s="7" t="s">
        <v>9</v>
      </c>
      <c r="FO3" s="7" t="s">
        <v>10</v>
      </c>
      <c r="FP3" s="7" t="s">
        <v>4</v>
      </c>
      <c r="FQ3" s="7" t="s">
        <v>5</v>
      </c>
      <c r="FR3" s="7" t="s">
        <v>6</v>
      </c>
      <c r="FS3" s="7" t="s">
        <v>7</v>
      </c>
      <c r="FT3" s="7" t="s">
        <v>8</v>
      </c>
      <c r="FU3" s="7" t="s">
        <v>9</v>
      </c>
      <c r="FV3" s="7" t="s">
        <v>10</v>
      </c>
      <c r="FW3" s="7" t="s">
        <v>4</v>
      </c>
      <c r="FX3" s="7" t="s">
        <v>5</v>
      </c>
      <c r="FY3" s="7" t="s">
        <v>6</v>
      </c>
      <c r="FZ3" s="7" t="s">
        <v>7</v>
      </c>
      <c r="GA3" s="7" t="s">
        <v>8</v>
      </c>
      <c r="GB3" s="7" t="s">
        <v>9</v>
      </c>
      <c r="GC3" s="7" t="s">
        <v>10</v>
      </c>
      <c r="GD3" s="7" t="s">
        <v>4</v>
      </c>
      <c r="GE3" s="7" t="s">
        <v>5</v>
      </c>
    </row>
    <row r="4" spans="2:187" ht="29.25" customHeight="1" x14ac:dyDescent="0.2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CB4" s="2"/>
      <c r="CC4" s="2"/>
      <c r="CD4" s="2"/>
      <c r="CE4" s="13" t="s">
        <v>94</v>
      </c>
      <c r="CF4" s="2"/>
      <c r="CG4" s="63" t="s">
        <v>17</v>
      </c>
      <c r="CH4" s="13" t="s">
        <v>99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65" t="s">
        <v>101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</row>
    <row r="5" spans="2:187" x14ac:dyDescent="0.2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62" t="s">
        <v>92</v>
      </c>
      <c r="BW5" s="62" t="s">
        <v>92</v>
      </c>
      <c r="BX5" s="62" t="s">
        <v>92</v>
      </c>
      <c r="BY5" s="62" t="s">
        <v>92</v>
      </c>
      <c r="BZ5" s="62" t="s">
        <v>92</v>
      </c>
      <c r="CA5" s="62" t="s">
        <v>92</v>
      </c>
      <c r="CB5" s="62" t="s">
        <v>92</v>
      </c>
      <c r="CC5" s="62" t="s">
        <v>92</v>
      </c>
      <c r="CD5" s="62" t="s">
        <v>92</v>
      </c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16" t="s">
        <v>22</v>
      </c>
      <c r="DE5" s="16" t="s">
        <v>22</v>
      </c>
      <c r="DF5" s="16" t="s">
        <v>22</v>
      </c>
      <c r="DG5" s="16" t="s">
        <v>22</v>
      </c>
      <c r="DI5" s="16" t="s">
        <v>22</v>
      </c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16" t="s">
        <v>22</v>
      </c>
      <c r="EG5" s="16" t="s">
        <v>22</v>
      </c>
      <c r="EH5" s="62" t="s">
        <v>103</v>
      </c>
      <c r="EI5" s="16" t="s">
        <v>22</v>
      </c>
      <c r="EJ5" s="16" t="s">
        <v>22</v>
      </c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2:187" x14ac:dyDescent="0.2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16" t="s">
        <v>22</v>
      </c>
      <c r="BW6" s="2"/>
      <c r="BX6" s="2"/>
      <c r="BY6" s="15"/>
      <c r="BZ6" s="15"/>
      <c r="CA6" s="15"/>
      <c r="CB6" s="16" t="s">
        <v>22</v>
      </c>
      <c r="CC6" s="16" t="s">
        <v>22</v>
      </c>
      <c r="CD6" s="16" t="s">
        <v>22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62" t="s">
        <v>103</v>
      </c>
      <c r="DH6" s="62" t="s">
        <v>103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</row>
    <row r="7" spans="2:187" s="1" customFormat="1" ht="75.75" customHeight="1" x14ac:dyDescent="0.2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 t="s">
        <v>98</v>
      </c>
      <c r="BW7" s="3" t="s">
        <v>93</v>
      </c>
      <c r="BX7" s="3" t="s">
        <v>97</v>
      </c>
      <c r="BY7" s="3" t="s">
        <v>93</v>
      </c>
      <c r="BZ7" s="3" t="s">
        <v>93</v>
      </c>
      <c r="CA7" s="3" t="s">
        <v>93</v>
      </c>
      <c r="CB7" s="3" t="s">
        <v>95</v>
      </c>
      <c r="CC7" s="3" t="s">
        <v>96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 t="s">
        <v>100</v>
      </c>
      <c r="DE7" s="3" t="s">
        <v>106</v>
      </c>
      <c r="DF7" s="3" t="s">
        <v>104</v>
      </c>
      <c r="DG7" s="3" t="s">
        <v>105</v>
      </c>
      <c r="DH7" s="3" t="s">
        <v>102</v>
      </c>
      <c r="DI7" s="3" t="s">
        <v>106</v>
      </c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 t="s">
        <v>107</v>
      </c>
      <c r="EG7" s="3" t="s">
        <v>108</v>
      </c>
      <c r="EH7" s="3" t="s">
        <v>108</v>
      </c>
      <c r="EI7" s="3" t="s">
        <v>108</v>
      </c>
      <c r="EJ7" s="3" t="s">
        <v>109</v>
      </c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</row>
    <row r="8" spans="2:187" x14ac:dyDescent="0.2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 t="s">
        <v>14</v>
      </c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</row>
  </sheetData>
  <phoneticPr fontId="5" type="noConversion"/>
  <conditionalFormatting sqref="C8:GE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8F32-7544-4375-8853-40EE08DCAD6D}">
  <dimension ref="B2:I82"/>
  <sheetViews>
    <sheetView tabSelected="1" topLeftCell="B54" zoomScaleNormal="100" workbookViewId="0">
      <selection activeCell="I74" sqref="I74"/>
    </sheetView>
  </sheetViews>
  <sheetFormatPr defaultRowHeight="15" x14ac:dyDescent="0.25"/>
  <cols>
    <col min="2" max="2" width="14.85546875" bestFit="1" customWidth="1"/>
    <col min="3" max="3" width="5.140625" bestFit="1" customWidth="1"/>
    <col min="4" max="4" width="31" customWidth="1"/>
    <col min="5" max="5" width="1.28515625" customWidth="1"/>
    <col min="6" max="6" width="60.28515625" customWidth="1"/>
    <col min="7" max="8" width="9.7109375" bestFit="1" customWidth="1"/>
  </cols>
  <sheetData>
    <row r="2" spans="2:8" x14ac:dyDescent="0.25">
      <c r="B2" s="66" t="s">
        <v>110</v>
      </c>
      <c r="C2" s="66" t="s">
        <v>3</v>
      </c>
      <c r="D2" s="66" t="s">
        <v>112</v>
      </c>
      <c r="E2" s="66"/>
      <c r="F2" s="66" t="s">
        <v>111</v>
      </c>
      <c r="G2" s="66" t="s">
        <v>129</v>
      </c>
      <c r="H2" s="66" t="s">
        <v>130</v>
      </c>
    </row>
    <row r="3" spans="2:8" x14ac:dyDescent="0.25">
      <c r="B3" s="68">
        <v>43910</v>
      </c>
      <c r="C3" s="67" t="s">
        <v>113</v>
      </c>
      <c r="E3" s="72"/>
      <c r="F3" t="s">
        <v>128</v>
      </c>
      <c r="G3" s="70" t="s">
        <v>122</v>
      </c>
      <c r="H3" s="70" t="s">
        <v>122</v>
      </c>
    </row>
    <row r="4" spans="2:8" x14ac:dyDescent="0.25">
      <c r="B4" s="68">
        <v>43911</v>
      </c>
      <c r="C4" s="67" t="s">
        <v>114</v>
      </c>
      <c r="E4" s="72"/>
      <c r="F4" t="s">
        <v>132</v>
      </c>
      <c r="G4" s="70" t="s">
        <v>122</v>
      </c>
      <c r="H4" s="70" t="s">
        <v>122</v>
      </c>
    </row>
    <row r="5" spans="2:8" x14ac:dyDescent="0.25">
      <c r="B5" s="68">
        <v>43912</v>
      </c>
      <c r="C5" s="67" t="s">
        <v>115</v>
      </c>
      <c r="E5" s="72"/>
      <c r="F5" t="s">
        <v>135</v>
      </c>
      <c r="G5" s="70" t="s">
        <v>122</v>
      </c>
      <c r="H5" s="70" t="s">
        <v>122</v>
      </c>
    </row>
    <row r="6" spans="2:8" x14ac:dyDescent="0.25">
      <c r="B6" s="68">
        <v>43913</v>
      </c>
      <c r="C6" s="67" t="s">
        <v>116</v>
      </c>
      <c r="E6" s="72"/>
      <c r="F6" t="s">
        <v>136</v>
      </c>
    </row>
    <row r="7" spans="2:8" x14ac:dyDescent="0.25">
      <c r="B7" s="68">
        <v>43914</v>
      </c>
      <c r="C7" s="67" t="s">
        <v>117</v>
      </c>
      <c r="E7" s="72"/>
      <c r="F7" t="s">
        <v>135</v>
      </c>
      <c r="G7" s="70" t="s">
        <v>122</v>
      </c>
    </row>
    <row r="8" spans="2:8" x14ac:dyDescent="0.25">
      <c r="B8" s="68">
        <v>43915</v>
      </c>
      <c r="C8" s="67" t="s">
        <v>118</v>
      </c>
      <c r="E8" s="72"/>
      <c r="F8" t="s">
        <v>134</v>
      </c>
      <c r="G8" s="34"/>
    </row>
    <row r="9" spans="2:8" x14ac:dyDescent="0.25">
      <c r="B9" s="68">
        <v>43916</v>
      </c>
      <c r="C9" s="67" t="s">
        <v>119</v>
      </c>
      <c r="E9" s="72"/>
      <c r="F9" t="s">
        <v>131</v>
      </c>
      <c r="G9" s="34"/>
    </row>
    <row r="10" spans="2:8" x14ac:dyDescent="0.25">
      <c r="B10" s="68">
        <v>43917</v>
      </c>
      <c r="C10" s="67" t="s">
        <v>113</v>
      </c>
      <c r="E10" s="72"/>
    </row>
    <row r="11" spans="2:8" x14ac:dyDescent="0.25">
      <c r="B11" s="68">
        <v>43918</v>
      </c>
      <c r="C11" s="67" t="s">
        <v>114</v>
      </c>
      <c r="E11" s="72"/>
    </row>
    <row r="12" spans="2:8" x14ac:dyDescent="0.25">
      <c r="B12" s="68">
        <v>43919</v>
      </c>
      <c r="C12" s="67" t="s">
        <v>115</v>
      </c>
      <c r="E12" s="72"/>
    </row>
    <row r="13" spans="2:8" x14ac:dyDescent="0.25">
      <c r="B13" s="68">
        <v>43920</v>
      </c>
      <c r="C13" s="67" t="s">
        <v>116</v>
      </c>
      <c r="F13" t="s">
        <v>137</v>
      </c>
    </row>
    <row r="14" spans="2:8" x14ac:dyDescent="0.25">
      <c r="B14" s="68">
        <v>43921</v>
      </c>
      <c r="C14" s="67" t="s">
        <v>117</v>
      </c>
      <c r="E14" s="72"/>
    </row>
    <row r="15" spans="2:8" x14ac:dyDescent="0.25">
      <c r="B15" s="68">
        <v>43922</v>
      </c>
      <c r="C15" s="67" t="s">
        <v>118</v>
      </c>
      <c r="E15" s="72"/>
    </row>
    <row r="16" spans="2:8" x14ac:dyDescent="0.25">
      <c r="B16" s="68">
        <v>43923</v>
      </c>
      <c r="C16" s="67" t="s">
        <v>119</v>
      </c>
      <c r="E16" s="72"/>
      <c r="F16" t="s">
        <v>138</v>
      </c>
    </row>
    <row r="17" spans="2:6" x14ac:dyDescent="0.25">
      <c r="B17" s="68">
        <v>43924</v>
      </c>
      <c r="C17" s="67" t="s">
        <v>113</v>
      </c>
      <c r="E17" s="72"/>
    </row>
    <row r="18" spans="2:6" x14ac:dyDescent="0.25">
      <c r="B18" s="68">
        <v>43925</v>
      </c>
      <c r="C18" s="67" t="s">
        <v>114</v>
      </c>
      <c r="E18" s="72"/>
    </row>
    <row r="19" spans="2:6" x14ac:dyDescent="0.25">
      <c r="B19" s="68">
        <v>43926</v>
      </c>
      <c r="C19" s="67" t="s">
        <v>115</v>
      </c>
      <c r="E19" s="72"/>
      <c r="F19" t="s">
        <v>33</v>
      </c>
    </row>
    <row r="20" spans="2:6" x14ac:dyDescent="0.25">
      <c r="B20" s="68">
        <v>43927</v>
      </c>
      <c r="C20" s="67" t="s">
        <v>116</v>
      </c>
      <c r="E20" s="72"/>
    </row>
    <row r="21" spans="2:6" x14ac:dyDescent="0.25">
      <c r="B21" s="68">
        <v>43928</v>
      </c>
      <c r="C21" s="67" t="s">
        <v>117</v>
      </c>
      <c r="E21" s="72"/>
    </row>
    <row r="22" spans="2:6" x14ac:dyDescent="0.25">
      <c r="B22" s="68">
        <v>43929</v>
      </c>
      <c r="C22" s="67" t="s">
        <v>118</v>
      </c>
      <c r="E22" s="72"/>
    </row>
    <row r="23" spans="2:6" x14ac:dyDescent="0.25">
      <c r="B23" s="68">
        <v>43930</v>
      </c>
      <c r="C23" s="67" t="s">
        <v>119</v>
      </c>
      <c r="E23" s="72"/>
    </row>
    <row r="24" spans="2:6" x14ac:dyDescent="0.25">
      <c r="B24" s="68">
        <v>43931</v>
      </c>
      <c r="C24" s="67" t="s">
        <v>113</v>
      </c>
      <c r="E24" s="72"/>
    </row>
    <row r="25" spans="2:6" x14ac:dyDescent="0.25">
      <c r="B25" s="68">
        <v>43932</v>
      </c>
      <c r="C25" s="67" t="s">
        <v>114</v>
      </c>
      <c r="E25" s="72"/>
    </row>
    <row r="26" spans="2:6" x14ac:dyDescent="0.25">
      <c r="B26" s="68">
        <v>43933</v>
      </c>
      <c r="C26" s="67" t="s">
        <v>115</v>
      </c>
      <c r="E26" s="72"/>
    </row>
    <row r="27" spans="2:6" x14ac:dyDescent="0.25">
      <c r="B27" s="68">
        <v>43934</v>
      </c>
      <c r="C27" s="67" t="s">
        <v>116</v>
      </c>
      <c r="E27" s="72"/>
    </row>
    <row r="28" spans="2:6" x14ac:dyDescent="0.25">
      <c r="B28" s="68">
        <v>43935</v>
      </c>
      <c r="C28" s="67" t="s">
        <v>117</v>
      </c>
      <c r="E28" s="72"/>
    </row>
    <row r="29" spans="2:6" x14ac:dyDescent="0.25">
      <c r="B29" s="68">
        <v>43936</v>
      </c>
      <c r="C29" s="67" t="s">
        <v>118</v>
      </c>
      <c r="E29" s="72"/>
    </row>
    <row r="30" spans="2:6" x14ac:dyDescent="0.25">
      <c r="B30" s="68">
        <v>43937</v>
      </c>
      <c r="C30" s="67" t="s">
        <v>119</v>
      </c>
      <c r="E30" s="71"/>
    </row>
    <row r="31" spans="2:6" x14ac:dyDescent="0.25">
      <c r="B31" s="68">
        <v>43938</v>
      </c>
      <c r="C31" s="67" t="s">
        <v>113</v>
      </c>
      <c r="E31" s="71"/>
    </row>
    <row r="32" spans="2:6" x14ac:dyDescent="0.25">
      <c r="B32" s="68">
        <v>43939</v>
      </c>
      <c r="C32" s="67" t="s">
        <v>114</v>
      </c>
      <c r="E32" s="71"/>
    </row>
    <row r="33" spans="2:6" x14ac:dyDescent="0.25">
      <c r="B33" s="68">
        <v>43940</v>
      </c>
      <c r="C33" s="67" t="s">
        <v>115</v>
      </c>
      <c r="E33" s="71"/>
    </row>
    <row r="34" spans="2:6" x14ac:dyDescent="0.25">
      <c r="B34" s="68">
        <v>43941</v>
      </c>
      <c r="C34" s="67" t="s">
        <v>116</v>
      </c>
      <c r="D34" s="71" t="s">
        <v>121</v>
      </c>
      <c r="E34" s="71"/>
    </row>
    <row r="35" spans="2:6" x14ac:dyDescent="0.25">
      <c r="B35" s="68">
        <v>43942</v>
      </c>
      <c r="C35" s="67" t="s">
        <v>117</v>
      </c>
      <c r="F35" t="s">
        <v>124</v>
      </c>
    </row>
    <row r="36" spans="2:6" x14ac:dyDescent="0.25">
      <c r="B36" s="68">
        <v>43943</v>
      </c>
      <c r="C36" s="67" t="s">
        <v>118</v>
      </c>
      <c r="E36" s="71"/>
    </row>
    <row r="37" spans="2:6" x14ac:dyDescent="0.25">
      <c r="B37" s="68">
        <v>43944</v>
      </c>
      <c r="C37" s="67" t="s">
        <v>119</v>
      </c>
      <c r="E37" s="72"/>
      <c r="F37" t="s">
        <v>125</v>
      </c>
    </row>
    <row r="38" spans="2:6" x14ac:dyDescent="0.25">
      <c r="B38" s="68">
        <v>43945</v>
      </c>
      <c r="C38" s="67" t="s">
        <v>113</v>
      </c>
      <c r="E38" s="72"/>
      <c r="F38" t="s">
        <v>126</v>
      </c>
    </row>
    <row r="39" spans="2:6" x14ac:dyDescent="0.25">
      <c r="B39" s="68">
        <v>43946</v>
      </c>
      <c r="C39" s="67" t="s">
        <v>114</v>
      </c>
      <c r="E39" s="72"/>
      <c r="F39" t="s">
        <v>127</v>
      </c>
    </row>
    <row r="40" spans="2:6" x14ac:dyDescent="0.25">
      <c r="B40" s="68">
        <v>43947</v>
      </c>
      <c r="C40" s="67" t="s">
        <v>115</v>
      </c>
      <c r="E40" s="72"/>
    </row>
    <row r="41" spans="2:6" x14ac:dyDescent="0.25">
      <c r="B41" s="68">
        <v>43948</v>
      </c>
      <c r="C41" s="67" t="s">
        <v>116</v>
      </c>
      <c r="E41" s="72"/>
    </row>
    <row r="42" spans="2:6" x14ac:dyDescent="0.25">
      <c r="B42" s="68">
        <v>43949</v>
      </c>
      <c r="C42" s="67" t="s">
        <v>117</v>
      </c>
      <c r="E42" s="69"/>
    </row>
    <row r="43" spans="2:6" x14ac:dyDescent="0.25">
      <c r="B43" s="68">
        <v>43950</v>
      </c>
      <c r="C43" s="67" t="s">
        <v>118</v>
      </c>
      <c r="E43" s="69"/>
    </row>
    <row r="44" spans="2:6" x14ac:dyDescent="0.25">
      <c r="B44" s="68">
        <v>43951</v>
      </c>
      <c r="C44" s="67" t="s">
        <v>119</v>
      </c>
      <c r="E44" s="69"/>
    </row>
    <row r="45" spans="2:6" x14ac:dyDescent="0.25">
      <c r="B45" s="68">
        <v>43952</v>
      </c>
      <c r="C45" s="67" t="s">
        <v>113</v>
      </c>
      <c r="D45" s="69" t="s">
        <v>89</v>
      </c>
      <c r="E45" s="69"/>
    </row>
    <row r="46" spans="2:6" x14ac:dyDescent="0.25">
      <c r="B46" s="68">
        <v>43953</v>
      </c>
      <c r="C46" s="67" t="s">
        <v>114</v>
      </c>
      <c r="F46" t="s">
        <v>123</v>
      </c>
    </row>
    <row r="47" spans="2:6" x14ac:dyDescent="0.25">
      <c r="B47" s="68">
        <v>43954</v>
      </c>
      <c r="C47" s="67" t="s">
        <v>115</v>
      </c>
      <c r="F47" t="s">
        <v>123</v>
      </c>
    </row>
    <row r="48" spans="2:6" x14ac:dyDescent="0.25">
      <c r="B48" s="68">
        <v>43955</v>
      </c>
      <c r="C48" s="67" t="s">
        <v>116</v>
      </c>
      <c r="E48" s="72"/>
    </row>
    <row r="49" spans="2:6" x14ac:dyDescent="0.25">
      <c r="B49" s="68">
        <v>43956</v>
      </c>
      <c r="C49" s="67" t="s">
        <v>117</v>
      </c>
      <c r="E49" s="72"/>
    </row>
    <row r="50" spans="2:6" x14ac:dyDescent="0.25">
      <c r="B50" s="68">
        <v>43957</v>
      </c>
      <c r="C50" s="67" t="s">
        <v>118</v>
      </c>
      <c r="E50" s="72"/>
    </row>
    <row r="51" spans="2:6" x14ac:dyDescent="0.25">
      <c r="B51" s="68">
        <v>43958</v>
      </c>
      <c r="C51" s="67" t="s">
        <v>119</v>
      </c>
      <c r="E51" s="72"/>
      <c r="F51" t="s">
        <v>139</v>
      </c>
    </row>
    <row r="52" spans="2:6" x14ac:dyDescent="0.25">
      <c r="B52" s="68">
        <v>43959</v>
      </c>
      <c r="C52" s="67" t="s">
        <v>113</v>
      </c>
      <c r="E52" s="72"/>
      <c r="F52" t="s">
        <v>141</v>
      </c>
    </row>
    <row r="53" spans="2:6" x14ac:dyDescent="0.25">
      <c r="B53" s="68">
        <v>43960</v>
      </c>
      <c r="C53" s="67" t="s">
        <v>114</v>
      </c>
      <c r="E53" s="72"/>
      <c r="F53" t="s">
        <v>140</v>
      </c>
    </row>
    <row r="54" spans="2:6" x14ac:dyDescent="0.25">
      <c r="B54" s="68">
        <v>43961</v>
      </c>
      <c r="C54" s="67" t="s">
        <v>115</v>
      </c>
      <c r="E54" s="72"/>
    </row>
    <row r="55" spans="2:6" x14ac:dyDescent="0.25">
      <c r="B55" s="68">
        <v>43962</v>
      </c>
      <c r="C55" s="67" t="s">
        <v>116</v>
      </c>
      <c r="E55" s="72"/>
    </row>
    <row r="56" spans="2:6" x14ac:dyDescent="0.25">
      <c r="B56" s="68">
        <v>43963</v>
      </c>
      <c r="C56" s="67" t="s">
        <v>117</v>
      </c>
      <c r="E56" s="72"/>
      <c r="F56" t="s">
        <v>143</v>
      </c>
    </row>
    <row r="57" spans="2:6" x14ac:dyDescent="0.25">
      <c r="B57" s="68">
        <v>43964</v>
      </c>
      <c r="C57" s="67" t="s">
        <v>118</v>
      </c>
      <c r="E57" s="72"/>
    </row>
    <row r="58" spans="2:6" x14ac:dyDescent="0.25">
      <c r="B58" s="68">
        <v>43965</v>
      </c>
      <c r="C58" s="67" t="s">
        <v>119</v>
      </c>
      <c r="E58" s="72"/>
    </row>
    <row r="59" spans="2:6" x14ac:dyDescent="0.25">
      <c r="B59" s="68">
        <v>43966</v>
      </c>
      <c r="C59" s="67" t="s">
        <v>113</v>
      </c>
      <c r="E59" s="72"/>
    </row>
    <row r="60" spans="2:6" x14ac:dyDescent="0.25">
      <c r="B60" s="68">
        <v>43967</v>
      </c>
      <c r="C60" s="67" t="s">
        <v>114</v>
      </c>
      <c r="E60" s="72"/>
    </row>
    <row r="61" spans="2:6" x14ac:dyDescent="0.25">
      <c r="B61" s="68">
        <v>43968</v>
      </c>
      <c r="C61" s="67" t="s">
        <v>115</v>
      </c>
      <c r="E61" s="72"/>
    </row>
    <row r="62" spans="2:6" x14ac:dyDescent="0.25">
      <c r="B62" s="68">
        <v>43969</v>
      </c>
      <c r="C62" s="67" t="s">
        <v>116</v>
      </c>
      <c r="E62" s="72"/>
    </row>
    <row r="63" spans="2:6" x14ac:dyDescent="0.25">
      <c r="B63" s="68">
        <v>43970</v>
      </c>
      <c r="C63" s="67" t="s">
        <v>117</v>
      </c>
      <c r="E63" s="72"/>
    </row>
    <row r="64" spans="2:6" x14ac:dyDescent="0.25">
      <c r="B64" s="68">
        <v>43971</v>
      </c>
      <c r="C64" s="67" t="s">
        <v>118</v>
      </c>
      <c r="E64" s="72"/>
    </row>
    <row r="65" spans="2:9" x14ac:dyDescent="0.25">
      <c r="B65" s="68">
        <v>43972</v>
      </c>
      <c r="C65" s="67" t="s">
        <v>119</v>
      </c>
      <c r="E65" s="72"/>
      <c r="F65" t="s">
        <v>145</v>
      </c>
      <c r="H65" s="74"/>
    </row>
    <row r="66" spans="2:9" x14ac:dyDescent="0.25">
      <c r="B66" s="68">
        <v>43973</v>
      </c>
      <c r="C66" s="67" t="s">
        <v>113</v>
      </c>
      <c r="E66" s="72"/>
      <c r="F66" t="s">
        <v>146</v>
      </c>
      <c r="G66">
        <v>11000</v>
      </c>
      <c r="H66" s="74"/>
    </row>
    <row r="67" spans="2:9" x14ac:dyDescent="0.25">
      <c r="B67" s="68">
        <v>43974</v>
      </c>
      <c r="C67" s="67" t="s">
        <v>114</v>
      </c>
      <c r="E67" s="72"/>
      <c r="F67" t="s">
        <v>144</v>
      </c>
      <c r="G67">
        <v>11300</v>
      </c>
      <c r="H67" s="74"/>
    </row>
    <row r="68" spans="2:9" x14ac:dyDescent="0.25">
      <c r="B68" s="68">
        <v>43975</v>
      </c>
      <c r="C68" s="67" t="s">
        <v>115</v>
      </c>
      <c r="E68" s="72"/>
      <c r="F68" t="s">
        <v>148</v>
      </c>
      <c r="G68">
        <v>12500</v>
      </c>
      <c r="H68" s="74"/>
      <c r="I68" s="70" t="s">
        <v>122</v>
      </c>
    </row>
    <row r="69" spans="2:9" x14ac:dyDescent="0.25">
      <c r="B69" s="68">
        <v>43976</v>
      </c>
      <c r="C69" s="67" t="s">
        <v>116</v>
      </c>
      <c r="D69" s="69" t="s">
        <v>142</v>
      </c>
      <c r="E69" s="72"/>
      <c r="F69" t="s">
        <v>149</v>
      </c>
      <c r="G69">
        <v>13600</v>
      </c>
      <c r="H69" s="74"/>
    </row>
    <row r="70" spans="2:9" x14ac:dyDescent="0.25">
      <c r="B70" s="68">
        <v>43977</v>
      </c>
      <c r="C70" s="67" t="s">
        <v>117</v>
      </c>
      <c r="E70" s="72"/>
      <c r="F70" t="s">
        <v>147</v>
      </c>
      <c r="G70">
        <v>15700</v>
      </c>
      <c r="H70">
        <f>G70-G69</f>
        <v>2100</v>
      </c>
      <c r="I70" s="73" t="s">
        <v>150</v>
      </c>
    </row>
    <row r="71" spans="2:9" x14ac:dyDescent="0.25">
      <c r="B71" s="68">
        <v>43978</v>
      </c>
      <c r="C71" s="67" t="s">
        <v>118</v>
      </c>
      <c r="E71" s="72"/>
      <c r="F71" t="s">
        <v>251</v>
      </c>
      <c r="G71">
        <v>18000</v>
      </c>
      <c r="H71" s="74">
        <f>G71-G70</f>
        <v>2300</v>
      </c>
    </row>
    <row r="72" spans="2:9" x14ac:dyDescent="0.25">
      <c r="B72" s="68">
        <v>43979</v>
      </c>
      <c r="C72" s="67" t="s">
        <v>119</v>
      </c>
      <c r="D72" s="72" t="s">
        <v>120</v>
      </c>
      <c r="E72" s="72"/>
      <c r="F72" t="s">
        <v>253</v>
      </c>
      <c r="G72" t="s">
        <v>252</v>
      </c>
    </row>
    <row r="73" spans="2:9" x14ac:dyDescent="0.25">
      <c r="B73" s="68">
        <v>43980</v>
      </c>
      <c r="C73" s="67" t="s">
        <v>113</v>
      </c>
      <c r="F73" t="s">
        <v>133</v>
      </c>
    </row>
    <row r="74" spans="2:9" x14ac:dyDescent="0.25">
      <c r="B74" s="68"/>
      <c r="C74" s="67"/>
      <c r="I74" s="74"/>
    </row>
    <row r="75" spans="2:9" x14ac:dyDescent="0.25">
      <c r="B75" s="68"/>
      <c r="C75" s="67"/>
    </row>
    <row r="76" spans="2:9" x14ac:dyDescent="0.25">
      <c r="B76" s="68"/>
      <c r="C76" s="67"/>
    </row>
    <row r="77" spans="2:9" x14ac:dyDescent="0.25">
      <c r="B77" s="68"/>
      <c r="C77" s="67"/>
    </row>
    <row r="78" spans="2:9" x14ac:dyDescent="0.25">
      <c r="B78" s="68"/>
      <c r="C78" s="67"/>
    </row>
    <row r="79" spans="2:9" x14ac:dyDescent="0.25">
      <c r="B79" s="68"/>
      <c r="C79" s="67"/>
    </row>
    <row r="80" spans="2:9" x14ac:dyDescent="0.25">
      <c r="B80" s="68"/>
      <c r="C80" s="67"/>
    </row>
    <row r="81" spans="2:3" x14ac:dyDescent="0.25">
      <c r="B81" s="68"/>
      <c r="C81" s="67"/>
    </row>
    <row r="82" spans="2:3" x14ac:dyDescent="0.25">
      <c r="B82" s="68"/>
      <c r="C82" s="67"/>
    </row>
  </sheetData>
  <phoneticPr fontId="5" type="noConversion"/>
  <hyperlinks>
    <hyperlink ref="I70" r:id="rId1" xr:uid="{AD9DAEBA-8739-4533-8260-9F322F8DC50C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topLeftCell="A4" zoomScaleNormal="100" workbookViewId="0">
      <selection activeCell="K9" sqref="K9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56" customWidth="1"/>
  </cols>
  <sheetData>
    <row r="1" spans="1:35" x14ac:dyDescent="0.25">
      <c r="A1" s="22" t="str">
        <f>" Total hours: "&amp;(SUM(D3:D29) )</f>
        <v xml:space="preserve"> Total hours: 400</v>
      </c>
      <c r="F1" s="75" t="s">
        <v>42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 t="s">
        <v>43</v>
      </c>
      <c r="S1" s="75"/>
      <c r="T1" s="75"/>
      <c r="U1" s="75" t="s">
        <v>45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 t="s">
        <v>44</v>
      </c>
      <c r="AH1" s="75"/>
      <c r="AI1" s="75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topLeftCell="B5" zoomScaleNormal="100" workbookViewId="0">
      <selection activeCell="Z2" sqref="Z2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21" customWidth="1"/>
  </cols>
  <sheetData>
    <row r="1" spans="1:35" x14ac:dyDescent="0.25">
      <c r="A1" s="22" t="str">
        <f>" Total hours: "&amp;(SUM(D3:D29) )</f>
        <v xml:space="preserve"> Total hours: 400</v>
      </c>
      <c r="F1" s="75" t="s">
        <v>42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 t="s">
        <v>43</v>
      </c>
      <c r="S1" s="75"/>
      <c r="T1" s="75"/>
      <c r="U1" s="75" t="s">
        <v>45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 t="s">
        <v>44</v>
      </c>
      <c r="AH1" s="75"/>
      <c r="AI1" s="75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58">
        <v>11</v>
      </c>
      <c r="Q2" s="58">
        <v>12</v>
      </c>
      <c r="R2" s="58">
        <v>1</v>
      </c>
      <c r="S2" s="58">
        <v>2</v>
      </c>
      <c r="T2" s="64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57">
        <v>10</v>
      </c>
      <c r="P12" s="24"/>
      <c r="Q12" s="27"/>
      <c r="R12" s="24"/>
      <c r="S12" s="24"/>
      <c r="T12" s="28">
        <v>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57">
        <v>10</v>
      </c>
      <c r="N13" s="57">
        <v>6</v>
      </c>
      <c r="O13" s="57">
        <v>10</v>
      </c>
      <c r="P13" s="57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60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57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57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61">
        <v>5</v>
      </c>
      <c r="S19" s="57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57">
        <v>2</v>
      </c>
      <c r="P21" s="57">
        <v>2</v>
      </c>
      <c r="Q21" s="60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R24" s="28">
        <v>10</v>
      </c>
      <c r="S24" s="28">
        <v>10</v>
      </c>
      <c r="T24" s="28">
        <v>10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12</v>
      </c>
      <c r="P31">
        <f t="shared" si="0"/>
        <v>9</v>
      </c>
      <c r="Q31">
        <f t="shared" si="0"/>
        <v>11</v>
      </c>
      <c r="R31">
        <f t="shared" ref="R31:T31" si="1">SUM(R4:R29)</f>
        <v>17</v>
      </c>
      <c r="S31">
        <f t="shared" si="1"/>
        <v>17</v>
      </c>
      <c r="T31">
        <f t="shared" si="1"/>
        <v>27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D7A4-A6F9-4D86-9E41-BF61778A79E7}">
  <dimension ref="B2:L27"/>
  <sheetViews>
    <sheetView topLeftCell="B1" workbookViewId="0">
      <selection activeCell="G19" sqref="G19"/>
    </sheetView>
  </sheetViews>
  <sheetFormatPr defaultRowHeight="15" x14ac:dyDescent="0.25"/>
  <cols>
    <col min="1" max="1" width="3" style="78" customWidth="1"/>
    <col min="2" max="2" width="3" style="78" bestFit="1" customWidth="1"/>
    <col min="3" max="3" width="14" style="78" bestFit="1" customWidth="1"/>
    <col min="4" max="4" width="171.140625" style="78" bestFit="1" customWidth="1"/>
    <col min="5" max="5" width="14.5703125" style="78" customWidth="1"/>
    <col min="6" max="6" width="21.42578125" style="78" customWidth="1"/>
    <col min="7" max="7" width="21.5703125" style="78" customWidth="1"/>
    <col min="8" max="8" width="14.42578125" style="78" customWidth="1"/>
    <col min="9" max="9" width="14.140625" style="78" customWidth="1"/>
    <col min="10" max="10" width="16" style="78" bestFit="1" customWidth="1"/>
    <col min="11" max="11" width="14.85546875" style="78" bestFit="1" customWidth="1"/>
    <col min="12" max="12" width="15.140625" style="78" bestFit="1" customWidth="1"/>
    <col min="13" max="16384" width="9.140625" style="78"/>
  </cols>
  <sheetData>
    <row r="2" spans="2:12" x14ac:dyDescent="0.25">
      <c r="B2" s="78" t="s">
        <v>168</v>
      </c>
      <c r="C2" s="78" t="s">
        <v>240</v>
      </c>
      <c r="D2" s="78" t="s">
        <v>151</v>
      </c>
      <c r="E2" s="78" t="s">
        <v>152</v>
      </c>
      <c r="F2" s="78" t="s">
        <v>153</v>
      </c>
      <c r="G2" s="78" t="s">
        <v>154</v>
      </c>
      <c r="H2" s="78" t="s">
        <v>155</v>
      </c>
      <c r="I2" s="78" t="s">
        <v>156</v>
      </c>
      <c r="J2" s="78" t="s">
        <v>157</v>
      </c>
      <c r="K2" s="78" t="s">
        <v>158</v>
      </c>
      <c r="L2" s="78" t="s">
        <v>159</v>
      </c>
    </row>
    <row r="3" spans="2:12" x14ac:dyDescent="0.25">
      <c r="B3" s="78">
        <v>1</v>
      </c>
      <c r="C3" s="78" t="s">
        <v>160</v>
      </c>
      <c r="D3" s="78" t="s">
        <v>161</v>
      </c>
      <c r="E3" s="78" t="s">
        <v>162</v>
      </c>
      <c r="F3" s="78" t="s">
        <v>163</v>
      </c>
      <c r="G3" s="78" t="s">
        <v>164</v>
      </c>
      <c r="H3" s="78" t="s">
        <v>165</v>
      </c>
      <c r="I3" s="78" t="s">
        <v>166</v>
      </c>
      <c r="J3" s="78" t="s">
        <v>167</v>
      </c>
      <c r="K3" s="78" t="s">
        <v>166</v>
      </c>
    </row>
    <row r="4" spans="2:12" x14ac:dyDescent="0.25">
      <c r="B4" s="78">
        <v>2</v>
      </c>
      <c r="C4" s="78" t="s">
        <v>160</v>
      </c>
      <c r="D4" s="78" t="s">
        <v>178</v>
      </c>
      <c r="E4" s="78" t="s">
        <v>162</v>
      </c>
      <c r="F4" s="78" t="s">
        <v>179</v>
      </c>
      <c r="G4" s="78" t="s">
        <v>180</v>
      </c>
      <c r="H4" s="78" t="s">
        <v>181</v>
      </c>
      <c r="I4" s="78" t="s">
        <v>167</v>
      </c>
      <c r="J4" s="78" t="s">
        <v>177</v>
      </c>
      <c r="K4" s="78" t="s">
        <v>177</v>
      </c>
    </row>
    <row r="5" spans="2:12" x14ac:dyDescent="0.25">
      <c r="B5" s="78">
        <v>3</v>
      </c>
      <c r="C5" s="78" t="s">
        <v>160</v>
      </c>
      <c r="D5" s="78" t="s">
        <v>183</v>
      </c>
      <c r="E5" s="78" t="s">
        <v>182</v>
      </c>
      <c r="F5" s="78" t="s">
        <v>184</v>
      </c>
      <c r="G5" s="78" t="s">
        <v>185</v>
      </c>
      <c r="H5" s="78" t="s">
        <v>175</v>
      </c>
      <c r="I5" s="78" t="s">
        <v>167</v>
      </c>
      <c r="J5" s="78" t="s">
        <v>177</v>
      </c>
      <c r="K5" s="78" t="s">
        <v>167</v>
      </c>
    </row>
    <row r="6" spans="2:12" x14ac:dyDescent="0.25">
      <c r="B6" s="78">
        <v>4</v>
      </c>
      <c r="C6" s="78" t="s">
        <v>160</v>
      </c>
      <c r="D6" s="78" t="s">
        <v>190</v>
      </c>
      <c r="E6" s="78" t="s">
        <v>196</v>
      </c>
      <c r="F6" s="78" t="s">
        <v>191</v>
      </c>
      <c r="G6" s="78" t="s">
        <v>192</v>
      </c>
      <c r="H6" s="78" t="s">
        <v>165</v>
      </c>
      <c r="I6" s="78" t="s">
        <v>167</v>
      </c>
      <c r="J6" s="78" t="s">
        <v>177</v>
      </c>
      <c r="K6" s="78" t="s">
        <v>167</v>
      </c>
    </row>
    <row r="7" spans="2:12" x14ac:dyDescent="0.25">
      <c r="B7" s="78">
        <v>5</v>
      </c>
      <c r="C7" s="78" t="s">
        <v>169</v>
      </c>
      <c r="D7" s="78" t="s">
        <v>171</v>
      </c>
      <c r="E7" s="78" t="s">
        <v>172</v>
      </c>
      <c r="F7" s="78" t="s">
        <v>173</v>
      </c>
      <c r="G7" s="78" t="s">
        <v>174</v>
      </c>
      <c r="H7" s="78" t="s">
        <v>175</v>
      </c>
      <c r="I7" s="78" t="s">
        <v>176</v>
      </c>
      <c r="J7" s="78" t="s">
        <v>177</v>
      </c>
      <c r="K7" s="78" t="s">
        <v>166</v>
      </c>
    </row>
    <row r="8" spans="2:12" x14ac:dyDescent="0.25">
      <c r="B8" s="78">
        <v>6</v>
      </c>
      <c r="C8" s="78" t="s">
        <v>169</v>
      </c>
      <c r="D8" s="78" t="s">
        <v>186</v>
      </c>
      <c r="E8" s="78" t="s">
        <v>162</v>
      </c>
      <c r="F8" s="78" t="s">
        <v>187</v>
      </c>
      <c r="G8" s="78" t="s">
        <v>188</v>
      </c>
      <c r="H8" s="78" t="s">
        <v>242</v>
      </c>
      <c r="I8" s="78" t="s">
        <v>177</v>
      </c>
      <c r="J8" s="78" t="s">
        <v>176</v>
      </c>
      <c r="K8" s="78" t="s">
        <v>166</v>
      </c>
      <c r="L8" s="78" t="s">
        <v>189</v>
      </c>
    </row>
    <row r="9" spans="2:12" x14ac:dyDescent="0.25">
      <c r="B9" s="78">
        <v>7</v>
      </c>
      <c r="C9" s="78" t="s">
        <v>169</v>
      </c>
      <c r="D9" s="78" t="s">
        <v>193</v>
      </c>
      <c r="E9" s="78">
        <v>5</v>
      </c>
      <c r="F9" s="78" t="s">
        <v>194</v>
      </c>
      <c r="G9" s="78" t="s">
        <v>195</v>
      </c>
      <c r="H9" s="78" t="s">
        <v>242</v>
      </c>
      <c r="I9" s="78" t="s">
        <v>176</v>
      </c>
      <c r="J9" s="78" t="s">
        <v>167</v>
      </c>
      <c r="K9" s="78" t="s">
        <v>176</v>
      </c>
    </row>
    <row r="10" spans="2:12" x14ac:dyDescent="0.25">
      <c r="B10" s="78">
        <v>8</v>
      </c>
      <c r="C10" s="78" t="s">
        <v>169</v>
      </c>
      <c r="D10" s="78" t="s">
        <v>197</v>
      </c>
      <c r="E10" s="78" t="s">
        <v>162</v>
      </c>
      <c r="F10" s="78" t="s">
        <v>198</v>
      </c>
      <c r="G10" s="78" t="s">
        <v>199</v>
      </c>
      <c r="H10" s="78" t="s">
        <v>175</v>
      </c>
      <c r="I10" s="78" t="s">
        <v>166</v>
      </c>
      <c r="J10" s="78" t="s">
        <v>177</v>
      </c>
      <c r="K10" s="78" t="s">
        <v>166</v>
      </c>
    </row>
    <row r="11" spans="2:12" x14ac:dyDescent="0.25">
      <c r="B11" s="78">
        <v>9</v>
      </c>
      <c r="C11" s="78" t="s">
        <v>169</v>
      </c>
      <c r="D11" s="78" t="s">
        <v>200</v>
      </c>
      <c r="E11" s="78">
        <v>20</v>
      </c>
      <c r="F11" s="78" t="s">
        <v>201</v>
      </c>
      <c r="G11" s="78" t="s">
        <v>202</v>
      </c>
      <c r="H11" s="78" t="s">
        <v>181</v>
      </c>
      <c r="I11" s="78" t="s">
        <v>166</v>
      </c>
      <c r="J11" s="78" t="s">
        <v>203</v>
      </c>
      <c r="K11" s="78" t="s">
        <v>204</v>
      </c>
    </row>
    <row r="12" spans="2:12" x14ac:dyDescent="0.25">
      <c r="B12" s="78">
        <v>10</v>
      </c>
      <c r="C12" s="78" t="s">
        <v>169</v>
      </c>
      <c r="D12" s="78" t="s">
        <v>205</v>
      </c>
      <c r="E12" s="79" t="s">
        <v>206</v>
      </c>
      <c r="F12" s="78" t="s">
        <v>198</v>
      </c>
      <c r="G12" s="78" t="s">
        <v>207</v>
      </c>
      <c r="H12" s="78" t="s">
        <v>243</v>
      </c>
      <c r="I12" s="78" t="s">
        <v>166</v>
      </c>
      <c r="J12" s="78" t="s">
        <v>177</v>
      </c>
      <c r="K12" s="78" t="s">
        <v>204</v>
      </c>
    </row>
    <row r="13" spans="2:12" x14ac:dyDescent="0.25">
      <c r="B13" s="78">
        <v>11</v>
      </c>
      <c r="C13" s="78" t="s">
        <v>169</v>
      </c>
      <c r="D13" s="78" t="s">
        <v>208</v>
      </c>
      <c r="E13" s="78">
        <v>10</v>
      </c>
      <c r="F13" s="78" t="s">
        <v>209</v>
      </c>
      <c r="G13" s="78" t="s">
        <v>210</v>
      </c>
      <c r="H13" s="78" t="s">
        <v>244</v>
      </c>
      <c r="I13" s="78" t="s">
        <v>204</v>
      </c>
      <c r="J13" s="78" t="s">
        <v>177</v>
      </c>
      <c r="K13" s="78" t="s">
        <v>166</v>
      </c>
    </row>
    <row r="14" spans="2:12" x14ac:dyDescent="0.25">
      <c r="B14" s="78">
        <v>12</v>
      </c>
      <c r="C14" s="78" t="s">
        <v>170</v>
      </c>
      <c r="D14" s="78" t="s">
        <v>211</v>
      </c>
      <c r="E14" s="78" t="s">
        <v>212</v>
      </c>
      <c r="F14" s="78" t="s">
        <v>213</v>
      </c>
      <c r="G14" s="78" t="s">
        <v>214</v>
      </c>
      <c r="H14" s="78" t="s">
        <v>243</v>
      </c>
      <c r="I14" s="78" t="s">
        <v>167</v>
      </c>
      <c r="J14" s="78" t="s">
        <v>203</v>
      </c>
      <c r="K14" s="78" t="s">
        <v>166</v>
      </c>
    </row>
    <row r="15" spans="2:12" x14ac:dyDescent="0.25">
      <c r="B15" s="78">
        <v>13</v>
      </c>
      <c r="C15" s="78" t="s">
        <v>169</v>
      </c>
      <c r="D15" s="78" t="s">
        <v>215</v>
      </c>
      <c r="E15" s="78" t="s">
        <v>216</v>
      </c>
      <c r="F15" s="78" t="s">
        <v>217</v>
      </c>
      <c r="G15" s="78" t="s">
        <v>218</v>
      </c>
      <c r="H15" s="78" t="s">
        <v>243</v>
      </c>
      <c r="I15" s="78" t="s">
        <v>204</v>
      </c>
      <c r="J15" s="78" t="s">
        <v>177</v>
      </c>
      <c r="K15" s="78" t="s">
        <v>204</v>
      </c>
    </row>
    <row r="16" spans="2:12" x14ac:dyDescent="0.25">
      <c r="B16" s="78">
        <v>14</v>
      </c>
      <c r="C16" s="78" t="s">
        <v>169</v>
      </c>
      <c r="D16" s="78" t="s">
        <v>219</v>
      </c>
      <c r="E16" s="78">
        <v>10</v>
      </c>
      <c r="F16" s="78" t="s">
        <v>220</v>
      </c>
      <c r="G16" s="78" t="s">
        <v>221</v>
      </c>
      <c r="H16" s="78" t="s">
        <v>243</v>
      </c>
      <c r="I16" s="78" t="s">
        <v>204</v>
      </c>
      <c r="J16" s="78" t="s">
        <v>177</v>
      </c>
      <c r="K16" s="78" t="s">
        <v>166</v>
      </c>
    </row>
    <row r="17" spans="2:11" x14ac:dyDescent="0.25">
      <c r="B17" s="78">
        <v>15</v>
      </c>
      <c r="C17" s="78" t="s">
        <v>169</v>
      </c>
      <c r="D17" s="78" t="s">
        <v>222</v>
      </c>
      <c r="E17" s="78">
        <v>10</v>
      </c>
      <c r="F17" s="78" t="s">
        <v>223</v>
      </c>
      <c r="G17" s="78" t="s">
        <v>224</v>
      </c>
      <c r="H17" s="78" t="s">
        <v>243</v>
      </c>
      <c r="I17" s="78" t="s">
        <v>166</v>
      </c>
      <c r="J17" s="78" t="s">
        <v>177</v>
      </c>
      <c r="K17" s="78" t="s">
        <v>204</v>
      </c>
    </row>
    <row r="18" spans="2:11" x14ac:dyDescent="0.25">
      <c r="B18" s="78">
        <v>16</v>
      </c>
      <c r="C18" s="78" t="s">
        <v>160</v>
      </c>
      <c r="D18" s="78" t="s">
        <v>225</v>
      </c>
      <c r="E18" s="78" t="s">
        <v>226</v>
      </c>
      <c r="F18" s="78" t="s">
        <v>227</v>
      </c>
      <c r="G18" s="78" t="s">
        <v>214</v>
      </c>
      <c r="H18" s="78" t="s">
        <v>243</v>
      </c>
      <c r="I18" s="78" t="s">
        <v>166</v>
      </c>
      <c r="J18" s="78" t="s">
        <v>177</v>
      </c>
      <c r="K18" s="78" t="s">
        <v>167</v>
      </c>
    </row>
    <row r="19" spans="2:11" x14ac:dyDescent="0.25">
      <c r="D19" s="76"/>
      <c r="E19" s="76"/>
      <c r="F19" s="76"/>
      <c r="G19" s="76"/>
    </row>
    <row r="20" spans="2:11" x14ac:dyDescent="0.25">
      <c r="D20" s="76"/>
      <c r="E20" s="76"/>
      <c r="F20" s="76"/>
      <c r="G20" s="76"/>
    </row>
    <row r="21" spans="2:11" x14ac:dyDescent="0.25">
      <c r="D21" s="76"/>
      <c r="E21" s="76"/>
      <c r="F21" s="76"/>
      <c r="G21" s="76"/>
    </row>
    <row r="22" spans="2:11" x14ac:dyDescent="0.25">
      <c r="D22" s="76"/>
      <c r="E22" s="76"/>
      <c r="F22" s="76"/>
      <c r="G22" s="76"/>
    </row>
    <row r="23" spans="2:11" x14ac:dyDescent="0.25">
      <c r="D23" s="76"/>
      <c r="E23" s="76"/>
      <c r="F23" s="76"/>
      <c r="G23" s="76"/>
    </row>
    <row r="24" spans="2:11" x14ac:dyDescent="0.25">
      <c r="D24" s="76"/>
      <c r="E24" s="76"/>
      <c r="F24" s="76"/>
      <c r="G24" s="76"/>
    </row>
    <row r="25" spans="2:11" x14ac:dyDescent="0.25">
      <c r="D25" s="76"/>
      <c r="E25" s="76"/>
      <c r="F25" s="76"/>
      <c r="G25" s="76"/>
    </row>
    <row r="26" spans="2:11" x14ac:dyDescent="0.25">
      <c r="D26" s="76"/>
      <c r="E26" s="76"/>
      <c r="F26" s="76"/>
      <c r="G26" s="76"/>
    </row>
    <row r="27" spans="2:11" x14ac:dyDescent="0.25">
      <c r="D27" s="76"/>
      <c r="E27" s="76"/>
      <c r="F27" s="76"/>
      <c r="G27" s="76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4D2F-E627-449E-8012-36C6C4FAF9FE}">
  <dimension ref="B2:M57"/>
  <sheetViews>
    <sheetView topLeftCell="B37" workbookViewId="0">
      <selection activeCell="H53" sqref="H53"/>
    </sheetView>
  </sheetViews>
  <sheetFormatPr defaultRowHeight="15" x14ac:dyDescent="0.25"/>
  <cols>
    <col min="2" max="2" width="17" bestFit="1" customWidth="1"/>
    <col min="3" max="3" width="14.5703125" bestFit="1" customWidth="1"/>
    <col min="4" max="4" width="8.7109375" customWidth="1"/>
    <col min="7" max="7" width="17.28515625" customWidth="1"/>
  </cols>
  <sheetData>
    <row r="2" spans="2:12" x14ac:dyDescent="0.25">
      <c r="B2" t="s">
        <v>228</v>
      </c>
      <c r="C2" t="s">
        <v>203</v>
      </c>
      <c r="D2" t="s">
        <v>177</v>
      </c>
      <c r="E2" t="s">
        <v>229</v>
      </c>
      <c r="F2" t="s">
        <v>230</v>
      </c>
      <c r="G2" t="s">
        <v>232</v>
      </c>
      <c r="L2" t="s">
        <v>241</v>
      </c>
    </row>
    <row r="3" spans="2:12" x14ac:dyDescent="0.25">
      <c r="B3" t="s">
        <v>231</v>
      </c>
      <c r="C3">
        <v>4</v>
      </c>
      <c r="D3">
        <v>7</v>
      </c>
      <c r="E3">
        <v>5</v>
      </c>
      <c r="F3">
        <v>0</v>
      </c>
      <c r="G3">
        <v>0</v>
      </c>
      <c r="J3" s="80">
        <f>C3/SUM(C3:G3)</f>
        <v>0.25</v>
      </c>
      <c r="K3" s="80">
        <f>D3/SUM(C3:G3)</f>
        <v>0.4375</v>
      </c>
      <c r="L3" s="81">
        <f>SUM(J3:K3)</f>
        <v>0.6875</v>
      </c>
    </row>
    <row r="4" spans="2:12" x14ac:dyDescent="0.25">
      <c r="B4" s="74" t="s">
        <v>234</v>
      </c>
      <c r="C4">
        <v>4</v>
      </c>
      <c r="D4">
        <v>11</v>
      </c>
      <c r="E4">
        <v>1</v>
      </c>
      <c r="F4">
        <v>0</v>
      </c>
      <c r="G4">
        <v>0</v>
      </c>
      <c r="H4" s="74"/>
      <c r="J4" s="80">
        <f t="shared" ref="J4:J5" si="0">C4/SUM(C4:G4)</f>
        <v>0.25</v>
      </c>
      <c r="K4" s="80">
        <f>D4/SUM(C4:G4)</f>
        <v>0.6875</v>
      </c>
      <c r="L4" s="81">
        <f t="shared" ref="L4:L5" si="1">SUM(J4:K4)</f>
        <v>0.9375</v>
      </c>
    </row>
    <row r="5" spans="2:12" x14ac:dyDescent="0.25">
      <c r="B5" s="74" t="s">
        <v>233</v>
      </c>
      <c r="C5">
        <v>3</v>
      </c>
      <c r="D5">
        <v>8</v>
      </c>
      <c r="E5">
        <v>5</v>
      </c>
      <c r="F5">
        <v>0</v>
      </c>
      <c r="G5">
        <v>0</v>
      </c>
      <c r="H5" s="74"/>
      <c r="J5" s="80">
        <f t="shared" si="0"/>
        <v>0.1875</v>
      </c>
      <c r="K5" s="80">
        <f>D5/SUM(C5:G5)</f>
        <v>0.5</v>
      </c>
      <c r="L5" s="81">
        <f t="shared" si="1"/>
        <v>0.6875</v>
      </c>
    </row>
    <row r="6" spans="2:12" x14ac:dyDescent="0.25">
      <c r="B6" s="74"/>
      <c r="H6" s="74"/>
    </row>
    <row r="9" spans="2:12" x14ac:dyDescent="0.25">
      <c r="B9" t="s">
        <v>239</v>
      </c>
    </row>
    <row r="10" spans="2:12" x14ac:dyDescent="0.25">
      <c r="B10">
        <v>15</v>
      </c>
      <c r="D10" s="76"/>
      <c r="E10" s="74"/>
    </row>
    <row r="11" spans="2:12" x14ac:dyDescent="0.25">
      <c r="B11">
        <v>15</v>
      </c>
      <c r="D11" s="76"/>
    </row>
    <row r="12" spans="2:12" x14ac:dyDescent="0.25">
      <c r="B12">
        <v>20</v>
      </c>
      <c r="D12" s="76"/>
    </row>
    <row r="13" spans="2:12" x14ac:dyDescent="0.25">
      <c r="B13">
        <v>15</v>
      </c>
      <c r="D13" s="76"/>
    </row>
    <row r="14" spans="2:12" x14ac:dyDescent="0.25">
      <c r="B14">
        <v>10</v>
      </c>
      <c r="D14" s="76"/>
    </row>
    <row r="15" spans="2:12" x14ac:dyDescent="0.25">
      <c r="B15">
        <v>15</v>
      </c>
      <c r="D15" s="76"/>
    </row>
    <row r="16" spans="2:12" x14ac:dyDescent="0.25">
      <c r="B16">
        <v>5</v>
      </c>
      <c r="D16" s="76"/>
    </row>
    <row r="17" spans="2:13" x14ac:dyDescent="0.25">
      <c r="B17">
        <v>15</v>
      </c>
      <c r="D17" s="76"/>
    </row>
    <row r="18" spans="2:13" x14ac:dyDescent="0.25">
      <c r="B18">
        <v>20</v>
      </c>
    </row>
    <row r="19" spans="2:13" x14ac:dyDescent="0.25">
      <c r="B19">
        <v>17.5</v>
      </c>
    </row>
    <row r="20" spans="2:13" x14ac:dyDescent="0.25">
      <c r="B20">
        <v>10</v>
      </c>
      <c r="D20" s="76"/>
      <c r="K20" s="76" t="s">
        <v>235</v>
      </c>
      <c r="L20" t="s">
        <v>236</v>
      </c>
      <c r="M20" t="s">
        <v>238</v>
      </c>
    </row>
    <row r="21" spans="2:13" x14ac:dyDescent="0.25">
      <c r="B21">
        <v>17.5</v>
      </c>
      <c r="D21" s="76"/>
      <c r="K21" s="77">
        <f>SUM(B10:B25)/16</f>
        <v>14.53125</v>
      </c>
      <c r="L21" t="s">
        <v>237</v>
      </c>
      <c r="M21">
        <v>5</v>
      </c>
    </row>
    <row r="22" spans="2:13" x14ac:dyDescent="0.25">
      <c r="B22">
        <v>17.5</v>
      </c>
      <c r="D22" s="76"/>
    </row>
    <row r="23" spans="2:13" x14ac:dyDescent="0.25">
      <c r="B23">
        <v>10</v>
      </c>
      <c r="D23" s="76"/>
    </row>
    <row r="24" spans="2:13" x14ac:dyDescent="0.25">
      <c r="B24">
        <v>10</v>
      </c>
      <c r="D24" s="76"/>
    </row>
    <row r="25" spans="2:13" x14ac:dyDescent="0.25">
      <c r="B25">
        <v>20</v>
      </c>
      <c r="D25" s="76"/>
    </row>
    <row r="38" spans="2:7" x14ac:dyDescent="0.25">
      <c r="C38" t="s">
        <v>250</v>
      </c>
      <c r="D38" s="82" t="s">
        <v>245</v>
      </c>
      <c r="E38" s="82" t="s">
        <v>165</v>
      </c>
      <c r="F38" s="82" t="s">
        <v>242</v>
      </c>
      <c r="G38" s="82" t="s">
        <v>246</v>
      </c>
    </row>
    <row r="39" spans="2:7" x14ac:dyDescent="0.25">
      <c r="B39" s="78" t="s">
        <v>169</v>
      </c>
      <c r="C39" s="78" t="s">
        <v>175</v>
      </c>
      <c r="D39">
        <v>1</v>
      </c>
      <c r="E39">
        <v>1</v>
      </c>
      <c r="F39">
        <v>1</v>
      </c>
    </row>
    <row r="40" spans="2:7" x14ac:dyDescent="0.25">
      <c r="B40" s="78" t="s">
        <v>169</v>
      </c>
      <c r="C40" s="78" t="s">
        <v>242</v>
      </c>
      <c r="F40">
        <v>1</v>
      </c>
      <c r="G40">
        <v>1</v>
      </c>
    </row>
    <row r="41" spans="2:7" x14ac:dyDescent="0.25">
      <c r="B41" s="78" t="s">
        <v>169</v>
      </c>
      <c r="C41" s="78" t="s">
        <v>242</v>
      </c>
      <c r="F41">
        <v>1</v>
      </c>
      <c r="G41">
        <v>1</v>
      </c>
    </row>
    <row r="42" spans="2:7" x14ac:dyDescent="0.25">
      <c r="B42" s="78" t="s">
        <v>169</v>
      </c>
      <c r="C42" s="78" t="s">
        <v>175</v>
      </c>
      <c r="D42">
        <v>1</v>
      </c>
      <c r="E42">
        <v>1</v>
      </c>
      <c r="F42">
        <v>1</v>
      </c>
    </row>
    <row r="43" spans="2:7" x14ac:dyDescent="0.25">
      <c r="B43" s="78" t="s">
        <v>169</v>
      </c>
      <c r="C43" s="78" t="s">
        <v>181</v>
      </c>
      <c r="D43">
        <v>1</v>
      </c>
      <c r="E43">
        <v>1</v>
      </c>
    </row>
    <row r="44" spans="2:7" x14ac:dyDescent="0.25">
      <c r="B44" s="78" t="s">
        <v>169</v>
      </c>
      <c r="C44" s="78" t="s">
        <v>243</v>
      </c>
      <c r="E44">
        <v>1</v>
      </c>
      <c r="F44">
        <v>1</v>
      </c>
    </row>
    <row r="45" spans="2:7" x14ac:dyDescent="0.25">
      <c r="B45" s="78" t="s">
        <v>169</v>
      </c>
      <c r="C45" s="78" t="s">
        <v>244</v>
      </c>
      <c r="D45">
        <v>1</v>
      </c>
      <c r="E45">
        <v>1</v>
      </c>
      <c r="F45">
        <v>1</v>
      </c>
      <c r="G45">
        <v>1</v>
      </c>
    </row>
    <row r="46" spans="2:7" x14ac:dyDescent="0.25">
      <c r="B46" s="78" t="s">
        <v>169</v>
      </c>
      <c r="C46" s="78" t="s">
        <v>243</v>
      </c>
      <c r="E46">
        <v>1</v>
      </c>
      <c r="F46">
        <v>1</v>
      </c>
    </row>
    <row r="47" spans="2:7" x14ac:dyDescent="0.25">
      <c r="B47" s="78" t="s">
        <v>169</v>
      </c>
      <c r="C47" s="78" t="s">
        <v>243</v>
      </c>
      <c r="E47">
        <v>1</v>
      </c>
      <c r="F47">
        <v>1</v>
      </c>
    </row>
    <row r="48" spans="2:7" x14ac:dyDescent="0.25">
      <c r="B48" s="78" t="s">
        <v>169</v>
      </c>
      <c r="C48" s="78" t="s">
        <v>243</v>
      </c>
      <c r="E48">
        <v>1</v>
      </c>
      <c r="F48">
        <v>1</v>
      </c>
    </row>
    <row r="49" spans="2:7" s="74" customFormat="1" x14ac:dyDescent="0.25">
      <c r="B49" s="78"/>
      <c r="C49" s="78" t="s">
        <v>247</v>
      </c>
      <c r="D49" s="82">
        <f>SUM(D39:D48)</f>
        <v>4</v>
      </c>
      <c r="E49" s="82">
        <f t="shared" ref="E49:G49" si="2">SUM(E39:E48)</f>
        <v>8</v>
      </c>
      <c r="F49" s="82">
        <f t="shared" si="2"/>
        <v>9</v>
      </c>
      <c r="G49" s="82">
        <f t="shared" si="2"/>
        <v>3</v>
      </c>
    </row>
    <row r="50" spans="2:7" x14ac:dyDescent="0.25">
      <c r="B50" s="78" t="s">
        <v>160</v>
      </c>
      <c r="C50" s="78" t="s">
        <v>165</v>
      </c>
      <c r="E50">
        <v>1</v>
      </c>
    </row>
    <row r="51" spans="2:7" x14ac:dyDescent="0.25">
      <c r="B51" s="78" t="s">
        <v>160</v>
      </c>
      <c r="C51" s="78" t="s">
        <v>181</v>
      </c>
      <c r="D51">
        <v>1</v>
      </c>
      <c r="E51">
        <v>1</v>
      </c>
    </row>
    <row r="52" spans="2:7" x14ac:dyDescent="0.25">
      <c r="B52" s="78" t="s">
        <v>160</v>
      </c>
      <c r="C52" s="78" t="s">
        <v>175</v>
      </c>
      <c r="D52">
        <v>1</v>
      </c>
      <c r="E52">
        <v>1</v>
      </c>
      <c r="F52">
        <v>1</v>
      </c>
    </row>
    <row r="53" spans="2:7" x14ac:dyDescent="0.25">
      <c r="B53" s="78" t="s">
        <v>160</v>
      </c>
      <c r="C53" s="78" t="s">
        <v>165</v>
      </c>
      <c r="E53">
        <v>1</v>
      </c>
    </row>
    <row r="54" spans="2:7" x14ac:dyDescent="0.25">
      <c r="B54" s="78" t="s">
        <v>160</v>
      </c>
      <c r="C54" s="78" t="s">
        <v>243</v>
      </c>
      <c r="E54">
        <v>1</v>
      </c>
      <c r="F54">
        <v>1</v>
      </c>
    </row>
    <row r="55" spans="2:7" x14ac:dyDescent="0.25">
      <c r="B55" s="78" t="s">
        <v>170</v>
      </c>
      <c r="C55" s="78" t="s">
        <v>243</v>
      </c>
      <c r="E55">
        <v>1</v>
      </c>
      <c r="F55">
        <v>1</v>
      </c>
    </row>
    <row r="56" spans="2:7" x14ac:dyDescent="0.25">
      <c r="C56" s="78" t="s">
        <v>248</v>
      </c>
      <c r="D56" s="82">
        <f>SUM(D50:D55)</f>
        <v>2</v>
      </c>
      <c r="E56" s="82">
        <f t="shared" ref="E56:G56" si="3">SUM(E50:E55)</f>
        <v>6</v>
      </c>
      <c r="F56" s="82">
        <f t="shared" si="3"/>
        <v>3</v>
      </c>
      <c r="G56" s="82">
        <f t="shared" si="3"/>
        <v>0</v>
      </c>
    </row>
    <row r="57" spans="2:7" x14ac:dyDescent="0.25">
      <c r="C57" s="78" t="s">
        <v>249</v>
      </c>
      <c r="D57" s="72">
        <f>SUM(D56,D49)</f>
        <v>6</v>
      </c>
      <c r="E57" s="72">
        <f t="shared" ref="E57:G57" si="4">SUM(E56,E49)</f>
        <v>14</v>
      </c>
      <c r="F57" s="72">
        <f t="shared" si="4"/>
        <v>12</v>
      </c>
      <c r="G57" s="72">
        <f t="shared" si="4"/>
        <v>3</v>
      </c>
    </row>
  </sheetData>
  <sortState xmlns:xlrd2="http://schemas.microsoft.com/office/spreadsheetml/2017/richdata2" ref="B39:M55">
    <sortCondition ref="B39:B5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Z O 5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G G T u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k 7 l Q K I p H u A 4 A A A A R A A A A E w A c A E Z v c m 1 1 b G F z L 1 N l Y 3 R p b 2 4 x L m 0 g o h g A K K A U A A A A A A A A A A A A A A A A A A A A A A A A A A A A K 0 5 N L s n M z 1 M I h t C G 1 g B Q S w E C L Q A U A A I A C A B h k 7 l Q b E w R 9 6 g A A A D 4 A A A A E g A A A A A A A A A A A A A A A A A A A A A A Q 2 9 u Z m l n L 1 B h Y 2 t h Z 2 U u e G 1 s U E s B A i 0 A F A A C A A g A Y Z O 5 U A / K 6 a u k A A A A 6 Q A A A B M A A A A A A A A A A A A A A A A A 9 A A A A F t D b 2 5 0 Z W 5 0 X 1 R 5 c G V z X S 5 4 b W x Q S w E C L Q A U A A I A C A B h k 7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B i + d l I 6 j E C P I e n k B n p O w g A A A A A C A A A A A A A Q Z g A A A A E A A C A A A A B S + s o U i U W L k R f C 1 s z 9 o / W 2 j P P Z 1 b u g H m 2 7 A z N + D B A u l A A A A A A O g A A A A A I A A C A A A A A 9 N C J F 9 4 c 8 f d c b C 1 h T a 0 I 8 a C / X s k P 5 N q f U t E 2 F O i k v i 1 A A A A D a G e W 0 r k i M f 1 Y p V p d h / a y X o a V b k H V V 5 c L u U + D O 8 V 1 E i p h p S n E f Y 7 P I S n / 8 Z / F x M T f b 6 / u m h V b / 9 R j N y u o Q 5 v z n e G q 4 M m 6 f Q p x o j j x 0 w D X V C 0 A A A A C j R O z E U K W M b U 3 I p 7 j B j 6 0 N B Q t m A e D t y i Y E X N R O d v s n R j M h 4 I h / S W F p b u V y O z k I z H u Q c S u E + z Q R m U 8 + 6 k 4 J f 1 5 l < / D a t a M a s h u p > 
</file>

<file path=customXml/itemProps1.xml><?xml version="1.0" encoding="utf-8"?>
<ds:datastoreItem xmlns:ds="http://schemas.openxmlformats.org/officeDocument/2006/customXml" ds:itemID="{1F5F9409-5B64-4C24-A725-78BCA84F8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Tasks &amp; Deadlines</vt:lpstr>
      <vt:lpstr>Easy Glance Planner</vt:lpstr>
      <vt:lpstr>Project Plan (Initial)</vt:lpstr>
      <vt:lpstr>Project Plan (Ongoing)</vt:lpstr>
      <vt:lpstr>data</vt:lpstr>
      <vt:lpstr>Data interpritation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2020-05-28T00:16:58Z</dcterms:modified>
</cp:coreProperties>
</file>