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ar\OneDrive\Desktop\Engineering Design 1\Capstone Project\"/>
    </mc:Choice>
  </mc:AlternateContent>
  <xr:revisionPtr revIDLastSave="0" documentId="13_ncr:1_{D93FD654-EBA3-4324-BAC0-9D4B0804408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Gantt chart1" sheetId="2" r:id="rId1"/>
    <sheet name="Gantt chart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13" i="2"/>
  <c r="D11" i="2"/>
  <c r="D10" i="2"/>
  <c r="D9" i="2"/>
  <c r="D8" i="2"/>
  <c r="D7" i="2"/>
  <c r="D6" i="2"/>
  <c r="C2" i="1" l="1"/>
  <c r="B3" i="1" s="1"/>
  <c r="C3" i="1" s="1"/>
  <c r="B11" i="1"/>
  <c r="D2" i="1" l="1"/>
  <c r="B4" i="1"/>
  <c r="C4" i="1" s="1"/>
  <c r="D3" i="1"/>
  <c r="B5" i="1" l="1"/>
  <c r="C5" i="1" s="1"/>
  <c r="D4" i="1"/>
  <c r="D5" i="1" l="1"/>
  <c r="B6" i="1"/>
  <c r="C6" i="1" s="1"/>
  <c r="D6" i="1" l="1"/>
  <c r="B7" i="1"/>
  <c r="C7" i="1" s="1"/>
  <c r="D7" i="1" s="1"/>
  <c r="E4" i="2"/>
  <c r="E5" i="2"/>
  <c r="E7" i="2" l="1"/>
  <c r="E6" i="2"/>
  <c r="E8" i="2" l="1"/>
  <c r="E9" i="2" l="1"/>
  <c r="E10" i="2" l="1"/>
  <c r="D12" i="2" l="1"/>
  <c r="E11" i="2"/>
  <c r="E13" i="2" l="1"/>
  <c r="E12" i="2"/>
</calcChain>
</file>

<file path=xl/sharedStrings.xml><?xml version="1.0" encoding="utf-8"?>
<sst xmlns="http://schemas.openxmlformats.org/spreadsheetml/2006/main" count="25" uniqueCount="22">
  <si>
    <t>Task</t>
  </si>
  <si>
    <t>Start Date</t>
  </si>
  <si>
    <t>End Date</t>
  </si>
  <si>
    <t>Duration</t>
  </si>
  <si>
    <t>Task 1</t>
  </si>
  <si>
    <t>Task 2</t>
  </si>
  <si>
    <t>Task 3</t>
  </si>
  <si>
    <t>Task 4</t>
  </si>
  <si>
    <t>Task 5</t>
  </si>
  <si>
    <t>Task 6</t>
  </si>
  <si>
    <t>Duration (Days)</t>
  </si>
  <si>
    <t>Gantt Chart for Building/Installation of Tire Shredder</t>
  </si>
  <si>
    <t xml:space="preserve">Clearing Field </t>
  </si>
  <si>
    <t>Facility Construction</t>
  </si>
  <si>
    <t>Construction Shredder Components</t>
  </si>
  <si>
    <t>Delivery of Shredder Components</t>
  </si>
  <si>
    <t>Inspection of Warehouse</t>
  </si>
  <si>
    <t>Inspection of Components</t>
  </si>
  <si>
    <t>Installation of Shredder Components</t>
  </si>
  <si>
    <t>Calibrating</t>
  </si>
  <si>
    <t>Final Testing</t>
  </si>
  <si>
    <t>Gather/Submit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</si>
</sst>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1" fillId="2" borderId="0" xfId="0" applyFont="1" applyFill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3" fillId="3" borderId="5" xfId="0" applyFont="1" applyFill="1" applyBorder="1"/>
    <xf numFmtId="0" fontId="4" fillId="2" borderId="7" xfId="0" applyFont="1" applyFill="1" applyBorder="1"/>
    <xf numFmtId="15" fontId="3" fillId="0" borderId="8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" fontId="3" fillId="3" borderId="8" xfId="0" applyNumberFormat="1" applyFont="1" applyFill="1" applyBorder="1" applyAlignment="1">
      <alignment horizontal="left"/>
    </xf>
    <xf numFmtId="15" fontId="3" fillId="3" borderId="8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" fontId="3" fillId="4" borderId="8" xfId="0" applyNumberFormat="1" applyFont="1" applyFill="1" applyBorder="1" applyAlignment="1">
      <alignment horizontal="left"/>
    </xf>
    <xf numFmtId="16" fontId="3" fillId="3" borderId="9" xfId="0" applyNumberFormat="1" applyFont="1" applyFill="1" applyBorder="1" applyAlignment="1">
      <alignment horizontal="left"/>
    </xf>
    <xf numFmtId="15" fontId="3" fillId="3" borderId="9" xfId="0" applyNumberFormat="1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4" borderId="3" xfId="0" applyFont="1" applyFill="1" applyBorder="1"/>
    <xf numFmtId="15" fontId="3" fillId="4" borderId="8" xfId="0" applyNumberFormat="1" applyFont="1" applyFill="1" applyBorder="1" applyAlignment="1">
      <alignment horizontal="left"/>
    </xf>
    <xf numFmtId="0" fontId="3" fillId="0" borderId="0" xfId="0" applyFont="1" applyBorder="1"/>
    <xf numFmtId="16" fontId="3" fillId="0" borderId="0" xfId="0" applyNumberFormat="1" applyFont="1" applyBorder="1" applyAlignment="1">
      <alignment horizontal="left"/>
    </xf>
    <xf numFmtId="15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chart1'!$C$3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EB-44CF-B3CC-BC6E9E8709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95-4E7D-B367-CF769A052A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95-4E7D-B367-CF769A052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chart1'!$B$4:$B$13</c:f>
              <c:strCache>
                <c:ptCount val="10"/>
                <c:pt idx="0">
                  <c:v>Clearing Field </c:v>
                </c:pt>
                <c:pt idx="1">
                  <c:v>Gather/Submit Specifications</c:v>
                </c:pt>
                <c:pt idx="2">
                  <c:v>Facility Construction</c:v>
                </c:pt>
                <c:pt idx="3">
                  <c:v>Construction Shredder Components</c:v>
                </c:pt>
                <c:pt idx="4">
                  <c:v>Inspection of Warehouse</c:v>
                </c:pt>
                <c:pt idx="5">
                  <c:v>Delivery of Shredder Components</c:v>
                </c:pt>
                <c:pt idx="6">
                  <c:v>Inspection of Components</c:v>
                </c:pt>
                <c:pt idx="7">
                  <c:v>Installation of Shredder Components</c:v>
                </c:pt>
                <c:pt idx="8">
                  <c:v>Calibrating</c:v>
                </c:pt>
                <c:pt idx="9">
                  <c:v>Final Testing</c:v>
                </c:pt>
              </c:strCache>
            </c:strRef>
          </c:cat>
          <c:val>
            <c:numRef>
              <c:f>'Gantt chart1'!$C$4:$C$13</c:f>
              <c:numCache>
                <c:formatCode>d\-mmm</c:formatCode>
                <c:ptCount val="10"/>
                <c:pt idx="0">
                  <c:v>44562</c:v>
                </c:pt>
                <c:pt idx="1">
                  <c:v>44562</c:v>
                </c:pt>
                <c:pt idx="2">
                  <c:v>44565</c:v>
                </c:pt>
                <c:pt idx="3">
                  <c:v>44576</c:v>
                </c:pt>
                <c:pt idx="4">
                  <c:v>44595</c:v>
                </c:pt>
                <c:pt idx="5">
                  <c:v>44597</c:v>
                </c:pt>
                <c:pt idx="6">
                  <c:v>44604</c:v>
                </c:pt>
                <c:pt idx="7">
                  <c:v>44607</c:v>
                </c:pt>
                <c:pt idx="8">
                  <c:v>44637</c:v>
                </c:pt>
                <c:pt idx="9">
                  <c:v>44640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B-44CF-B3CC-BC6E9E8709F9}"/>
            </c:ext>
          </c:extLst>
        </c:ser>
        <c:ser>
          <c:idx val="1"/>
          <c:order val="1"/>
          <c:tx>
            <c:v>Duration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chart1'!$B$4:$B$13</c:f>
              <c:strCache>
                <c:ptCount val="10"/>
                <c:pt idx="0">
                  <c:v>Clearing Field </c:v>
                </c:pt>
                <c:pt idx="1">
                  <c:v>Gather/Submit Specifications</c:v>
                </c:pt>
                <c:pt idx="2">
                  <c:v>Facility Construction</c:v>
                </c:pt>
                <c:pt idx="3">
                  <c:v>Construction Shredder Components</c:v>
                </c:pt>
                <c:pt idx="4">
                  <c:v>Inspection of Warehouse</c:v>
                </c:pt>
                <c:pt idx="5">
                  <c:v>Delivery of Shredder Components</c:v>
                </c:pt>
                <c:pt idx="6">
                  <c:v>Inspection of Components</c:v>
                </c:pt>
                <c:pt idx="7">
                  <c:v>Installation of Shredder Components</c:v>
                </c:pt>
                <c:pt idx="8">
                  <c:v>Calibrating</c:v>
                </c:pt>
                <c:pt idx="9">
                  <c:v>Final Testing</c:v>
                </c:pt>
              </c:strCache>
            </c:strRef>
          </c:cat>
          <c:val>
            <c:numRef>
              <c:f>'Gantt chart1'!$E$4:$E$13</c:f>
              <c:numCache>
                <c:formatCode>General</c:formatCode>
                <c:ptCount val="10"/>
                <c:pt idx="0">
                  <c:v>3</c:v>
                </c:pt>
                <c:pt idx="1">
                  <c:v>14</c:v>
                </c:pt>
                <c:pt idx="2">
                  <c:v>30</c:v>
                </c:pt>
                <c:pt idx="3">
                  <c:v>21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30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B-44CF-B3CC-BC6E9E8709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0772560"/>
        <c:axId val="800775360"/>
      </c:barChart>
      <c:catAx>
        <c:axId val="80077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5360"/>
        <c:crosses val="autoZero"/>
        <c:auto val="1"/>
        <c:lblAlgn val="ctr"/>
        <c:lblOffset val="100"/>
        <c:noMultiLvlLbl val="0"/>
      </c:catAx>
      <c:valAx>
        <c:axId val="800775360"/>
        <c:scaling>
          <c:orientation val="minMax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2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chart2'!$B$2:$B$7</c:f>
              <c:numCache>
                <c:formatCode>mmm</c:formatCode>
                <c:ptCount val="6"/>
                <c:pt idx="0">
                  <c:v>41730</c:v>
                </c:pt>
                <c:pt idx="1">
                  <c:v>41791</c:v>
                </c:pt>
                <c:pt idx="2">
                  <c:v>41857</c:v>
                </c:pt>
                <c:pt idx="3">
                  <c:v>41880</c:v>
                </c:pt>
                <c:pt idx="4">
                  <c:v>41927</c:v>
                </c:pt>
                <c:pt idx="5">
                  <c:v>41939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38A-9BEF-7F35BBB0EB83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2BA-438A-9BEF-7F35BBB0EB83}"/>
              </c:ext>
            </c:extLst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chart2'!$D$2:$D$7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22</c:v>
                </c:pt>
                <c:pt idx="3">
                  <c:v>46</c:v>
                </c:pt>
                <c:pt idx="4">
                  <c:v>11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A-438A-9BEF-7F35BBB0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6725872"/>
        <c:axId val="211498896"/>
      </c:barChart>
      <c:catAx>
        <c:axId val="1036725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211498896"/>
        <c:crosses val="autoZero"/>
        <c:auto val="1"/>
        <c:lblAlgn val="ctr"/>
        <c:lblOffset val="100"/>
        <c:noMultiLvlLbl val="0"/>
      </c:catAx>
      <c:valAx>
        <c:axId val="211498896"/>
        <c:scaling>
          <c:orientation val="minMax"/>
          <c:min val="4173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1036725872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15</xdr:row>
      <xdr:rowOff>4764</xdr:rowOff>
    </xdr:from>
    <xdr:to>
      <xdr:col>5</xdr:col>
      <xdr:colOff>23812</xdr:colOff>
      <xdr:row>32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6</xdr:col>
      <xdr:colOff>457199</xdr:colOff>
      <xdr:row>22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zoomScaleNormal="100" workbookViewId="0">
      <selection activeCell="H18" sqref="H18"/>
    </sheetView>
  </sheetViews>
  <sheetFormatPr defaultRowHeight="13.9" x14ac:dyDescent="0.4"/>
  <cols>
    <col min="1" max="1" width="9.06640625" style="9"/>
    <col min="2" max="2" width="40.265625" style="9" customWidth="1"/>
    <col min="3" max="3" width="13.265625" style="9" customWidth="1"/>
    <col min="4" max="4" width="12.53125" style="9" customWidth="1"/>
    <col min="5" max="5" width="16" style="9" customWidth="1"/>
    <col min="6" max="16384" width="9.06640625" style="9"/>
  </cols>
  <sheetData>
    <row r="1" spans="2:8" ht="27.75" customHeight="1" x14ac:dyDescent="0.4">
      <c r="B1" s="31" t="s">
        <v>11</v>
      </c>
      <c r="C1" s="31"/>
      <c r="D1" s="31"/>
      <c r="E1" s="31"/>
      <c r="F1" s="8"/>
      <c r="G1" s="8"/>
      <c r="H1" s="8"/>
    </row>
    <row r="3" spans="2:8" x14ac:dyDescent="0.4">
      <c r="B3" s="10" t="s">
        <v>0</v>
      </c>
      <c r="C3" s="15" t="s">
        <v>1</v>
      </c>
      <c r="D3" s="15" t="s">
        <v>2</v>
      </c>
      <c r="E3" s="11" t="s">
        <v>10</v>
      </c>
    </row>
    <row r="4" spans="2:8" x14ac:dyDescent="0.4">
      <c r="B4" s="25" t="s">
        <v>12</v>
      </c>
      <c r="C4" s="21">
        <v>44562</v>
      </c>
      <c r="D4" s="26">
        <f t="shared" ref="D4:D12" si="0">C4+3</f>
        <v>44565</v>
      </c>
      <c r="E4" s="17">
        <f xml:space="preserve"> D4 - C4</f>
        <v>3</v>
      </c>
    </row>
    <row r="5" spans="2:8" x14ac:dyDescent="0.4">
      <c r="B5" s="13" t="s">
        <v>21</v>
      </c>
      <c r="C5" s="18">
        <v>44562</v>
      </c>
      <c r="D5" s="19">
        <f>C5+14</f>
        <v>44576</v>
      </c>
      <c r="E5" s="20">
        <f t="shared" ref="E5:E13" si="1" xml:space="preserve"> D5 - C5</f>
        <v>14</v>
      </c>
    </row>
    <row r="6" spans="2:8" x14ac:dyDescent="0.4">
      <c r="B6" s="12" t="s">
        <v>13</v>
      </c>
      <c r="C6" s="21">
        <v>44565</v>
      </c>
      <c r="D6" s="16">
        <f>C6+30</f>
        <v>44595</v>
      </c>
      <c r="E6" s="17">
        <f t="shared" si="1"/>
        <v>30</v>
      </c>
    </row>
    <row r="7" spans="2:8" x14ac:dyDescent="0.4">
      <c r="B7" s="13" t="s">
        <v>14</v>
      </c>
      <c r="C7" s="18">
        <v>44576</v>
      </c>
      <c r="D7" s="19">
        <f>C7+21</f>
        <v>44597</v>
      </c>
      <c r="E7" s="20">
        <f t="shared" si="1"/>
        <v>21</v>
      </c>
    </row>
    <row r="8" spans="2:8" x14ac:dyDescent="0.4">
      <c r="B8" s="25" t="s">
        <v>16</v>
      </c>
      <c r="C8" s="21">
        <v>44595</v>
      </c>
      <c r="D8" s="26">
        <f>C8+9</f>
        <v>44604</v>
      </c>
      <c r="E8" s="17">
        <f xml:space="preserve"> D8 - C8</f>
        <v>9</v>
      </c>
    </row>
    <row r="9" spans="2:8" x14ac:dyDescent="0.4">
      <c r="B9" s="13" t="s">
        <v>15</v>
      </c>
      <c r="C9" s="18">
        <v>44597</v>
      </c>
      <c r="D9" s="19">
        <f>C9+7</f>
        <v>44604</v>
      </c>
      <c r="E9" s="20">
        <f xml:space="preserve"> D9 - C9</f>
        <v>7</v>
      </c>
    </row>
    <row r="10" spans="2:8" x14ac:dyDescent="0.4">
      <c r="B10" s="12" t="s">
        <v>17</v>
      </c>
      <c r="C10" s="21">
        <v>44604</v>
      </c>
      <c r="D10" s="16">
        <f>C10+3</f>
        <v>44607</v>
      </c>
      <c r="E10" s="17">
        <f t="shared" si="1"/>
        <v>3</v>
      </c>
    </row>
    <row r="11" spans="2:8" x14ac:dyDescent="0.4">
      <c r="B11" s="13" t="s">
        <v>18</v>
      </c>
      <c r="C11" s="18">
        <v>44607</v>
      </c>
      <c r="D11" s="19">
        <f>C11+30</f>
        <v>44637</v>
      </c>
      <c r="E11" s="20">
        <f t="shared" si="1"/>
        <v>30</v>
      </c>
    </row>
    <row r="12" spans="2:8" x14ac:dyDescent="0.4">
      <c r="B12" s="12" t="s">
        <v>19</v>
      </c>
      <c r="C12" s="21">
        <v>44637</v>
      </c>
      <c r="D12" s="16">
        <f t="shared" si="0"/>
        <v>44640</v>
      </c>
      <c r="E12" s="17">
        <f t="shared" si="1"/>
        <v>3</v>
      </c>
    </row>
    <row r="13" spans="2:8" x14ac:dyDescent="0.4">
      <c r="B13" s="14" t="s">
        <v>20</v>
      </c>
      <c r="C13" s="22">
        <v>44640</v>
      </c>
      <c r="D13" s="23">
        <f>C13+1</f>
        <v>44641</v>
      </c>
      <c r="E13" s="24">
        <f t="shared" si="1"/>
        <v>1</v>
      </c>
    </row>
    <row r="16" spans="2:8" x14ac:dyDescent="0.4">
      <c r="B16" s="27"/>
      <c r="C16" s="28"/>
      <c r="D16" s="29"/>
      <c r="E16" s="30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/>
  </sheetViews>
  <sheetFormatPr defaultRowHeight="14.25" x14ac:dyDescent="0.45"/>
  <cols>
    <col min="1" max="1" width="16.265625" customWidth="1"/>
    <col min="2" max="2" width="13" customWidth="1"/>
    <col min="3" max="3" width="12.3984375" customWidth="1"/>
    <col min="4" max="4" width="9.1328125" customWidth="1"/>
  </cols>
  <sheetData>
    <row r="1" spans="1:4" x14ac:dyDescent="0.4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5">
      <c r="A2" t="s">
        <v>4</v>
      </c>
      <c r="B2" s="6">
        <v>41730</v>
      </c>
      <c r="C2" s="1">
        <f>B2+60</f>
        <v>41790</v>
      </c>
      <c r="D2">
        <f>C2-B2</f>
        <v>60</v>
      </c>
    </row>
    <row r="3" spans="1:4" x14ac:dyDescent="0.45">
      <c r="A3" t="s">
        <v>5</v>
      </c>
      <c r="B3" s="7">
        <f t="shared" ref="B3:B11" si="0">C2+1</f>
        <v>41791</v>
      </c>
      <c r="C3" s="3">
        <f>B3+65</f>
        <v>41856</v>
      </c>
      <c r="D3" s="2">
        <f t="shared" ref="D3:D6" si="1">C3-B3</f>
        <v>65</v>
      </c>
    </row>
    <row r="4" spans="1:4" x14ac:dyDescent="0.45">
      <c r="A4" t="s">
        <v>6</v>
      </c>
      <c r="B4" s="6">
        <f t="shared" si="0"/>
        <v>41857</v>
      </c>
      <c r="C4" s="1">
        <f>B4+22</f>
        <v>41879</v>
      </c>
      <c r="D4">
        <f t="shared" si="1"/>
        <v>22</v>
      </c>
    </row>
    <row r="5" spans="1:4" x14ac:dyDescent="0.45">
      <c r="A5" t="s">
        <v>7</v>
      </c>
      <c r="B5" s="7">
        <f t="shared" si="0"/>
        <v>41880</v>
      </c>
      <c r="C5" s="3">
        <f>B5+46</f>
        <v>41926</v>
      </c>
      <c r="D5" s="2">
        <f t="shared" si="1"/>
        <v>46</v>
      </c>
    </row>
    <row r="6" spans="1:4" x14ac:dyDescent="0.45">
      <c r="A6" t="s">
        <v>8</v>
      </c>
      <c r="B6" s="6">
        <f t="shared" si="0"/>
        <v>41927</v>
      </c>
      <c r="C6" s="1">
        <f>B6+11</f>
        <v>41938</v>
      </c>
      <c r="D6">
        <f t="shared" si="1"/>
        <v>11</v>
      </c>
    </row>
    <row r="7" spans="1:4" x14ac:dyDescent="0.45">
      <c r="A7" t="s">
        <v>9</v>
      </c>
      <c r="B7" s="7">
        <f t="shared" si="0"/>
        <v>41939</v>
      </c>
      <c r="C7" s="3">
        <f>B7+40</f>
        <v>41979</v>
      </c>
      <c r="D7" s="2">
        <f>C7-B7</f>
        <v>40</v>
      </c>
    </row>
    <row r="8" spans="1:4" x14ac:dyDescent="0.45">
      <c r="C8" s="1"/>
    </row>
    <row r="11" spans="1:4" x14ac:dyDescent="0.45">
      <c r="B11" s="5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Joseph Spear</cp:lastModifiedBy>
  <dcterms:created xsi:type="dcterms:W3CDTF">2014-05-19T13:37:01Z</dcterms:created>
  <dcterms:modified xsi:type="dcterms:W3CDTF">2020-12-07T20:47:16Z</dcterms:modified>
</cp:coreProperties>
</file>