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0" yWindow="0" windowWidth="28720" windowHeight="17560" tabRatio="626" activeTab="1"/>
  </bookViews>
  <sheets>
    <sheet name="Cover Sheet" sheetId="4" r:id="rId1"/>
    <sheet name="TOC" sheetId="1" r:id="rId2"/>
    <sheet name="Open Points Action Items" sheetId="9" r:id="rId3"/>
    <sheet name="Master Checklist 00.01.00" sheetId="2" r:id="rId4"/>
    <sheet name="Inital Contact Page Design Team" sheetId="6" r:id="rId5"/>
    <sheet name="List of Layers (Full) " sheetId="17" r:id="rId6"/>
    <sheet name="Designator Level 1" sheetId="19" r:id="rId7"/>
    <sheet name="Designater Level 2" sheetId="20" r:id="rId8"/>
    <sheet name="Description of Layers" sheetId="7" r:id="rId9"/>
    <sheet name="Design and Development Fee Prop" sheetId="3" r:id="rId10"/>
    <sheet name="Time Scale Payment Schedule" sheetId="5" r:id="rId11"/>
    <sheet name="Invoice 1 " sheetId="12" r:id="rId12"/>
    <sheet name="Invoice 2 " sheetId="13" r:id="rId13"/>
    <sheet name="Invoice 3" sheetId="10" r:id="rId14"/>
    <sheet name="Client Questionaire" sheetId="16" r:id="rId15"/>
  </sheets>
  <definedNames>
    <definedName name="_xlnm.Print_Area" localSheetId="7">'Designater Level 2'!$A$1:$T$90</definedName>
    <definedName name="_xlnm.Print_Area" localSheetId="6">'Designator Level 1'!$A$1:$S$261</definedName>
    <definedName name="_xlnm.Print_Area" localSheetId="5">'List of Layers (Full) '!$A$1:$S$261</definedName>
    <definedName name="_xlnm.Print_Area" localSheetId="10">'Time Scale Payment Schedule'!$A$1:$K$59</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9" i="12" l="1"/>
  <c r="I26" i="3"/>
  <c r="I15" i="3"/>
  <c r="I28" i="3"/>
  <c r="M23" i="3"/>
  <c r="M21" i="3"/>
  <c r="L8" i="3"/>
  <c r="M8" i="3"/>
  <c r="N8" i="3"/>
  <c r="M19" i="3"/>
  <c r="N10" i="3"/>
  <c r="O10" i="3"/>
  <c r="P10" i="3"/>
  <c r="L15" i="3"/>
  <c r="H14" i="5"/>
  <c r="O27" i="2"/>
  <c r="C36" i="10"/>
  <c r="C38" i="13"/>
  <c r="C36" i="13"/>
  <c r="C37" i="12"/>
  <c r="C35" i="12"/>
  <c r="C38" i="10"/>
  <c r="J12" i="2"/>
  <c r="J13" i="2"/>
  <c r="J14" i="2"/>
  <c r="J15" i="2"/>
  <c r="J16" i="2"/>
  <c r="J17" i="2"/>
  <c r="J18" i="2"/>
  <c r="J19" i="2"/>
  <c r="J20" i="2"/>
</calcChain>
</file>

<file path=xl/sharedStrings.xml><?xml version="1.0" encoding="utf-8"?>
<sst xmlns="http://schemas.openxmlformats.org/spreadsheetml/2006/main" count="1872" uniqueCount="1153">
  <si>
    <t>HVAC</t>
  </si>
  <si>
    <t>Reflected Ceiling Plan</t>
  </si>
  <si>
    <t xml:space="preserve">Project Name: </t>
  </si>
  <si>
    <t>Project Number:</t>
  </si>
  <si>
    <t>General Instructions</t>
  </si>
  <si>
    <t>Maintain a hard copy and soft copy of the entire project.</t>
  </si>
  <si>
    <t>Keep track of your time on this project.</t>
  </si>
  <si>
    <t>File everything you add to the binder according to the Table of Contents</t>
  </si>
  <si>
    <t>Add reference numbers to the top right header of every document. They must be referenced to the Table of Contents and Checklist</t>
  </si>
  <si>
    <t>Add page # of #'s to the top right header of every document in the project.</t>
  </si>
  <si>
    <t>Add a document title to the center headers of every document that does not already have a name in the Large Job Packet.</t>
  </si>
  <si>
    <t>Final Review</t>
  </si>
  <si>
    <t>Date</t>
  </si>
  <si>
    <t>Reviewed By</t>
  </si>
  <si>
    <t xml:space="preserve">Prepared By </t>
  </si>
  <si>
    <t>Reference</t>
  </si>
  <si>
    <t>CSI Code</t>
  </si>
  <si>
    <t>Packet Ref</t>
  </si>
  <si>
    <t>Line #</t>
  </si>
  <si>
    <t>00.11.19</t>
  </si>
  <si>
    <t>00.42.00</t>
  </si>
  <si>
    <t>00.31.13.16</t>
  </si>
  <si>
    <t>00.21.16.03</t>
  </si>
  <si>
    <t>00.21.16.01</t>
  </si>
  <si>
    <t>00.21.16.02</t>
  </si>
  <si>
    <t>00.21.16.04</t>
  </si>
  <si>
    <t>All</t>
  </si>
  <si>
    <t>LOL</t>
  </si>
  <si>
    <t>Instruction Detail</t>
  </si>
  <si>
    <t>Budgeted Hours</t>
  </si>
  <si>
    <t>Actual Hours</t>
  </si>
  <si>
    <t>Review Time</t>
  </si>
  <si>
    <t>Difference</t>
  </si>
  <si>
    <t>Company Name</t>
  </si>
  <si>
    <t>Address</t>
  </si>
  <si>
    <t>Zip Code</t>
  </si>
  <si>
    <t>Telephone Number</t>
  </si>
  <si>
    <t>Fax Number</t>
  </si>
  <si>
    <t>Contact Person</t>
  </si>
  <si>
    <t>Position in Company</t>
  </si>
  <si>
    <t>Email Address</t>
  </si>
  <si>
    <t>Website (If Applicable)</t>
  </si>
  <si>
    <t>PROJECT TEAM</t>
  </si>
  <si>
    <t>COMPANY/PROJECT CONTACT INFORMATION</t>
  </si>
  <si>
    <t>Project Manager</t>
  </si>
  <si>
    <t>Architect</t>
  </si>
  <si>
    <t>Designer</t>
  </si>
  <si>
    <t>Draftsman</t>
  </si>
  <si>
    <t>Structural Engineer</t>
  </si>
  <si>
    <t>Civil Engineer</t>
  </si>
  <si>
    <t>Mechanical Engineer</t>
  </si>
  <si>
    <t>Plumbing Engineer</t>
  </si>
  <si>
    <t>Electrical Engineer</t>
  </si>
  <si>
    <t>Other</t>
  </si>
  <si>
    <t>Signature:</t>
  </si>
  <si>
    <t>3500 square feet per hour per site plan</t>
  </si>
  <si>
    <t>Project Estimate</t>
  </si>
  <si>
    <t xml:space="preserve"> Project Name:</t>
  </si>
  <si>
    <t>Measuring</t>
  </si>
  <si>
    <t>Type of Service</t>
  </si>
  <si>
    <t xml:space="preserve">Total </t>
  </si>
  <si>
    <t>Roof</t>
  </si>
  <si>
    <t>Contingency</t>
  </si>
  <si>
    <t>Amount</t>
  </si>
  <si>
    <t>Focus Design and Development Solutions, Inc.</t>
  </si>
  <si>
    <t>635 West 5300 South</t>
  </si>
  <si>
    <t>Salt Lake City, UT 84123</t>
  </si>
  <si>
    <t>801-270-8800</t>
  </si>
  <si>
    <t>Terms:</t>
  </si>
  <si>
    <t>Bill To:</t>
  </si>
  <si>
    <t>Date:</t>
  </si>
  <si>
    <t>Invoice #</t>
  </si>
  <si>
    <t>Project Phase:</t>
  </si>
  <si>
    <t>Due on Receipt</t>
  </si>
  <si>
    <t>Project Name:</t>
  </si>
  <si>
    <t>Description</t>
  </si>
  <si>
    <t>Phase</t>
  </si>
  <si>
    <t>Billed Date</t>
  </si>
  <si>
    <t>Total Due</t>
  </si>
  <si>
    <t>FOCUS Fees</t>
  </si>
  <si>
    <t>Deposit</t>
  </si>
  <si>
    <t>Total Project Estimate as of Phase 1:</t>
  </si>
  <si>
    <t>Invoice</t>
  </si>
  <si>
    <t>Vendor</t>
  </si>
  <si>
    <t>FOCUS</t>
  </si>
  <si>
    <t>PO#</t>
  </si>
  <si>
    <t>Inv. Date</t>
  </si>
  <si>
    <t>Inv. Amt $</t>
  </si>
  <si>
    <t>Disc. Amt</t>
  </si>
  <si>
    <t>Due Date</t>
  </si>
  <si>
    <t>Auth By</t>
  </si>
  <si>
    <t>Ck Name Cd</t>
  </si>
  <si>
    <t>Ccode</t>
  </si>
  <si>
    <t>Txcd</t>
  </si>
  <si>
    <t>De</t>
  </si>
  <si>
    <t>Acct#</t>
  </si>
  <si>
    <t>Project Amount</t>
  </si>
  <si>
    <t>Total Due for This Phase</t>
  </si>
  <si>
    <t>Make Check Payable to Focus Design and Development Solutions</t>
  </si>
  <si>
    <t>Terms: Net 30 days. Unpaid balances will accrue interest at 14% APR beginning 30 days after the Authorization Date.</t>
  </si>
  <si>
    <t>Main Street Office Building</t>
  </si>
  <si>
    <t>2970 South Main Street</t>
  </si>
  <si>
    <t>Salt Lake City, UT 84115</t>
  </si>
  <si>
    <t>M13-002</t>
  </si>
  <si>
    <t>Oakbrook 3rd Floor Tenant Design</t>
  </si>
  <si>
    <t>Design</t>
  </si>
  <si>
    <t>D13-001</t>
  </si>
  <si>
    <t>Oakbrook</t>
  </si>
  <si>
    <t>Focus Deposit     400</t>
  </si>
  <si>
    <t>A &amp; E Deposit      400</t>
  </si>
  <si>
    <t xml:space="preserve"> Current Due</t>
  </si>
  <si>
    <t>Minimum Due</t>
  </si>
  <si>
    <t>Previous Balance</t>
  </si>
  <si>
    <t>Additional Information</t>
  </si>
  <si>
    <t>Total Estimated Design Fees</t>
  </si>
  <si>
    <t>Project Start Date</t>
  </si>
  <si>
    <t xml:space="preserve">Deposit Due </t>
  </si>
  <si>
    <t>Measuring Target Completion Date</t>
  </si>
  <si>
    <t>Payment Due</t>
  </si>
  <si>
    <t>Drawing Target Completion Date</t>
  </si>
  <si>
    <t>Phase 1 Main Street Building 3rd Floor Remodel</t>
  </si>
  <si>
    <t>TBD</t>
  </si>
  <si>
    <t xml:space="preserve">Educational Equipment </t>
  </si>
  <si>
    <t xml:space="preserve">Food Service Equipment </t>
  </si>
  <si>
    <t xml:space="preserve">Maintenance Equipment </t>
  </si>
  <si>
    <t xml:space="preserve">Site Equipment </t>
  </si>
  <si>
    <t xml:space="preserve">Theatrical Equipment </t>
  </si>
  <si>
    <t xml:space="preserve">Video / Photographic Equipment </t>
  </si>
  <si>
    <t xml:space="preserve">Security Equipment </t>
  </si>
  <si>
    <t>Read-Me Layer (Not Plotted)</t>
  </si>
  <si>
    <t>Reference, External Files</t>
  </si>
  <si>
    <t>Revision Clouds</t>
  </si>
  <si>
    <t xml:space="preserve">Fire Detection and Alarm </t>
  </si>
  <si>
    <t>Text</t>
  </si>
  <si>
    <t>Aqueous Film-Forming Foam System</t>
  </si>
  <si>
    <t>CO2 System</t>
  </si>
  <si>
    <t>Halon</t>
  </si>
  <si>
    <t>Fire Protection System</t>
  </si>
  <si>
    <t xml:space="preserve">General Resource </t>
  </si>
  <si>
    <t xml:space="preserve">Plumbing Site </t>
  </si>
  <si>
    <t xml:space="preserve">Plumbing Equipment </t>
  </si>
  <si>
    <t>Paging System</t>
  </si>
  <si>
    <t>Refrigerants</t>
  </si>
  <si>
    <t>Key Plan (Floor Plan)</t>
  </si>
  <si>
    <t>Telecommunications</t>
  </si>
  <si>
    <t xml:space="preserve">Aerial Survey </t>
  </si>
  <si>
    <t xml:space="preserve">Digital Survey </t>
  </si>
  <si>
    <t>Alarm System</t>
  </si>
  <si>
    <t>Bell System</t>
  </si>
  <si>
    <t>Cable System</t>
  </si>
  <si>
    <t>Buffer Zone Area</t>
  </si>
  <si>
    <t>Storm Drainage Systems</t>
  </si>
  <si>
    <t xml:space="preserve">Process Site </t>
  </si>
  <si>
    <t>Process Demolition</t>
  </si>
  <si>
    <t xml:space="preserve">Process Gases </t>
  </si>
  <si>
    <t xml:space="preserve">Resource Architectural </t>
  </si>
  <si>
    <t>Resource Electrical</t>
  </si>
  <si>
    <t>Other Disciplines</t>
  </si>
  <si>
    <t>Water Supply</t>
  </si>
  <si>
    <t xml:space="preserve">Process Piping </t>
  </si>
  <si>
    <t xml:space="preserve">Geotechnical </t>
  </si>
  <si>
    <t xml:space="preserve">Process Equipment </t>
  </si>
  <si>
    <t xml:space="preserve">User-Defined </t>
  </si>
  <si>
    <t xml:space="preserve">Process Electrical </t>
  </si>
  <si>
    <t>Process Waters</t>
  </si>
  <si>
    <t>Architectural Site</t>
  </si>
  <si>
    <t>Process Airs</t>
  </si>
  <si>
    <t xml:space="preserve">Process Exhaust </t>
  </si>
  <si>
    <t xml:space="preserve">Process Drains and Reclaims </t>
  </si>
  <si>
    <t xml:space="preserve">Process Slurry </t>
  </si>
  <si>
    <t xml:space="preserve">Process Oils </t>
  </si>
  <si>
    <t xml:space="preserve">Process Vacuum </t>
  </si>
  <si>
    <t>Mechanical</t>
  </si>
  <si>
    <t>Civil Improvements</t>
  </si>
  <si>
    <t>Civil Transportation</t>
  </si>
  <si>
    <t>Mechanical HVAC</t>
  </si>
  <si>
    <t xml:space="preserve">Mechanical Piping </t>
  </si>
  <si>
    <t>Cable TV</t>
  </si>
  <si>
    <t>Control Points</t>
  </si>
  <si>
    <t>Dual Temperature Systems</t>
  </si>
  <si>
    <t>Energy Management Systems</t>
  </si>
  <si>
    <t>Fuel Systems</t>
  </si>
  <si>
    <t>Fire Protection Plan</t>
  </si>
  <si>
    <t>Hot Water Heating System</t>
  </si>
  <si>
    <t>HVAC Systems</t>
  </si>
  <si>
    <t>Ponds</t>
  </si>
  <si>
    <t>Machine Shop</t>
  </si>
  <si>
    <t>Pavement</t>
  </si>
  <si>
    <t>Medical Gas</t>
  </si>
  <si>
    <t xml:space="preserve">Railroad </t>
  </si>
  <si>
    <t>River</t>
  </si>
  <si>
    <t>Natural Gas Systems</t>
  </si>
  <si>
    <t>Process Systems</t>
  </si>
  <si>
    <t>Storm Sewer</t>
  </si>
  <si>
    <t>Triangulated Irregular Network</t>
  </si>
  <si>
    <t>Steam Systems</t>
  </si>
  <si>
    <t>Wetlands</t>
  </si>
  <si>
    <t>Electrical Site</t>
  </si>
  <si>
    <t>Landscape Demolition</t>
  </si>
  <si>
    <t xml:space="preserve">Electrical Demolition </t>
  </si>
  <si>
    <t>Plant and Landscape Material</t>
  </si>
  <si>
    <t>Structural</t>
  </si>
  <si>
    <t>Closed-Circuit TV</t>
  </si>
  <si>
    <t>Structural Site</t>
  </si>
  <si>
    <t>Control Systems</t>
  </si>
  <si>
    <t>Foundation</t>
  </si>
  <si>
    <t>Intercom System</t>
  </si>
  <si>
    <t>Joists</t>
  </si>
  <si>
    <t>Legend of Symbols</t>
  </si>
  <si>
    <t xml:space="preserve">Architectural Finishes </t>
  </si>
  <si>
    <t>Intercom / PA Systems</t>
  </si>
  <si>
    <t>Nurse Call System</t>
  </si>
  <si>
    <t>Doors</t>
  </si>
  <si>
    <t>Glazing</t>
  </si>
  <si>
    <t>Interior Demolition</t>
  </si>
  <si>
    <t>Partitions</t>
  </si>
  <si>
    <t>Athletic Equipment</t>
  </si>
  <si>
    <t xml:space="preserve">Detention Equipment </t>
  </si>
  <si>
    <t>Open Points/Action Items</t>
  </si>
  <si>
    <t>Master Checklist</t>
  </si>
  <si>
    <t xml:space="preserve">Design and Development Fee Proposal </t>
  </si>
  <si>
    <t>Time Scale/Payment Schedule</t>
  </si>
  <si>
    <t>Contact Page/Design Team</t>
  </si>
  <si>
    <t>Description of Layers</t>
  </si>
  <si>
    <t>List of Layers</t>
  </si>
  <si>
    <t>Contract</t>
  </si>
  <si>
    <t>Clients Submitted RFP</t>
  </si>
  <si>
    <t>OP</t>
  </si>
  <si>
    <t>PR</t>
  </si>
  <si>
    <t>DDP</t>
  </si>
  <si>
    <t>TSP</t>
  </si>
  <si>
    <t>CPD</t>
  </si>
  <si>
    <t>DOL</t>
  </si>
  <si>
    <t>CO</t>
  </si>
  <si>
    <t>IN</t>
  </si>
  <si>
    <t>CSR</t>
  </si>
  <si>
    <t>Invoice (Deposit)</t>
  </si>
  <si>
    <t>Project Name:</t>
    <phoneticPr fontId="7" type="noConversion"/>
  </si>
  <si>
    <t>FROM REF</t>
    <phoneticPr fontId="7" type="noConversion"/>
  </si>
  <si>
    <t xml:space="preserve">Priority </t>
  </si>
  <si>
    <t>Opened By</t>
  </si>
  <si>
    <t>Date Opened</t>
  </si>
  <si>
    <t>Action Required</t>
    <phoneticPr fontId="7" type="noConversion"/>
  </si>
  <si>
    <t>Date Asgn'd</t>
  </si>
  <si>
    <t>Due  Date</t>
  </si>
  <si>
    <t>Assigned to</t>
    <phoneticPr fontId="7" type="noConversion"/>
  </si>
  <si>
    <t>Disposition</t>
  </si>
  <si>
    <t>Closed By</t>
  </si>
  <si>
    <t>Date Closed</t>
  </si>
  <si>
    <t>TO REF</t>
    <phoneticPr fontId="7" type="noConversion"/>
  </si>
  <si>
    <t>TOC</t>
  </si>
  <si>
    <t>Decision Maker</t>
  </si>
  <si>
    <t>STAKEHOLDERS RELEVANT TO THE PROJECT</t>
  </si>
  <si>
    <t>Authorized Signer:</t>
  </si>
  <si>
    <t>CH</t>
  </si>
  <si>
    <t>CS</t>
  </si>
  <si>
    <t>Professional Design and Development Services, Inc.</t>
  </si>
  <si>
    <t>NA</t>
  </si>
  <si>
    <t>635 W 5300 S STE #100</t>
  </si>
  <si>
    <t>Drafter, Project Manager</t>
  </si>
  <si>
    <t>Project Initiation Packet</t>
  </si>
  <si>
    <t>jdp2424@gmail.com</t>
  </si>
  <si>
    <t>Landscape Architect</t>
  </si>
  <si>
    <t>Level 1</t>
  </si>
  <si>
    <t>Discipline Designator</t>
  </si>
  <si>
    <t>G</t>
  </si>
  <si>
    <t>H</t>
  </si>
  <si>
    <t>V</t>
  </si>
  <si>
    <t>B</t>
  </si>
  <si>
    <t>W</t>
  </si>
  <si>
    <t>C</t>
  </si>
  <si>
    <t>L</t>
  </si>
  <si>
    <t>S</t>
  </si>
  <si>
    <t>A</t>
  </si>
  <si>
    <t>I</t>
  </si>
  <si>
    <t>Q</t>
  </si>
  <si>
    <t>F</t>
  </si>
  <si>
    <t>P</t>
  </si>
  <si>
    <t>D</t>
  </si>
  <si>
    <t>M</t>
  </si>
  <si>
    <t>E</t>
  </si>
  <si>
    <t>T</t>
  </si>
  <si>
    <t>R</t>
  </si>
  <si>
    <t>X</t>
  </si>
  <si>
    <t>Z</t>
  </si>
  <si>
    <t>O</t>
  </si>
  <si>
    <t xml:space="preserve">General </t>
  </si>
  <si>
    <t>Hazardous Materials</t>
  </si>
  <si>
    <t>Survey / Mapping</t>
  </si>
  <si>
    <t>Civil Works</t>
  </si>
  <si>
    <t>Civil</t>
  </si>
  <si>
    <t>Landscape</t>
  </si>
  <si>
    <t>Architectural</t>
  </si>
  <si>
    <t>Interiors</t>
  </si>
  <si>
    <t>Equipment</t>
  </si>
  <si>
    <t>Fire Protections</t>
  </si>
  <si>
    <t>Plumbing</t>
  </si>
  <si>
    <t>Process</t>
  </si>
  <si>
    <t>Electrical</t>
  </si>
  <si>
    <t>Resource</t>
  </si>
  <si>
    <t>Contractor / Shop Drawings</t>
  </si>
  <si>
    <t>Operations</t>
  </si>
  <si>
    <t>Drawing View Layer List</t>
  </si>
  <si>
    <t>DETL</t>
  </si>
  <si>
    <t>Detail</t>
  </si>
  <si>
    <t>Elevation</t>
  </si>
  <si>
    <t>Section</t>
  </si>
  <si>
    <t>ELEV</t>
  </si>
  <si>
    <t>SECT</t>
  </si>
  <si>
    <t>Annotation Layer List</t>
  </si>
  <si>
    <t>ANNO</t>
  </si>
  <si>
    <t>Annotation</t>
  </si>
  <si>
    <t>BRNG</t>
  </si>
  <si>
    <t>DIMS</t>
  </si>
  <si>
    <t>IDEN</t>
  </si>
  <si>
    <t>KEYN</t>
  </si>
  <si>
    <t>LABL</t>
  </si>
  <si>
    <t>LEGN</t>
  </si>
  <si>
    <t>MARK</t>
  </si>
  <si>
    <t>MATC</t>
  </si>
  <si>
    <t>NOTE</t>
  </si>
  <si>
    <t>NPLT</t>
  </si>
  <si>
    <t>RDME</t>
  </si>
  <si>
    <t>REDL</t>
  </si>
  <si>
    <t>REFR</t>
  </si>
  <si>
    <t>REVC</t>
  </si>
  <si>
    <t>REVS</t>
  </si>
  <si>
    <t>SCHD</t>
  </si>
  <si>
    <t>SYMB</t>
  </si>
  <si>
    <t>TEXT</t>
  </si>
  <si>
    <t>TABL</t>
  </si>
  <si>
    <t>TITL</t>
  </si>
  <si>
    <t>TTLB</t>
  </si>
  <si>
    <t>Bearings and Distance Labels (Surveys Coordinates)</t>
  </si>
  <si>
    <t>Dimensions</t>
  </si>
  <si>
    <t>Identification Tags</t>
  </si>
  <si>
    <t>Keynotes</t>
  </si>
  <si>
    <t>Labels</t>
  </si>
  <si>
    <t>Legends, Synbol Keys</t>
  </si>
  <si>
    <t>Markers, Break Marks, Leaders</t>
  </si>
  <si>
    <t>Match Lines</t>
  </si>
  <si>
    <t>Notes</t>
  </si>
  <si>
    <t>Non-Plotting Graphic Information</t>
  </si>
  <si>
    <t>Redlines</t>
  </si>
  <si>
    <t xml:space="preserve">Revisions </t>
  </si>
  <si>
    <t>Schedules</t>
  </si>
  <si>
    <t>Reference Symbols</t>
  </si>
  <si>
    <t>Data Tables</t>
  </si>
  <si>
    <t>Drawing or Detail Titles</t>
  </si>
  <si>
    <t>Border and Title Block</t>
  </si>
  <si>
    <t>GI</t>
  </si>
  <si>
    <t>General Information</t>
  </si>
  <si>
    <t>GC</t>
  </si>
  <si>
    <t>General Contractual</t>
  </si>
  <si>
    <t>GR</t>
  </si>
  <si>
    <t>GJ</t>
  </si>
  <si>
    <t>GK</t>
  </si>
  <si>
    <t>User-Defined</t>
  </si>
  <si>
    <t xml:space="preserve">HA </t>
  </si>
  <si>
    <t>HC</t>
  </si>
  <si>
    <t>HL</t>
  </si>
  <si>
    <t>HP</t>
  </si>
  <si>
    <t>HR</t>
  </si>
  <si>
    <t>HJ</t>
  </si>
  <si>
    <t>HK</t>
  </si>
  <si>
    <t>Asbestos</t>
  </si>
  <si>
    <t>Chemicals</t>
  </si>
  <si>
    <t>Lead</t>
  </si>
  <si>
    <t>PCB</t>
  </si>
  <si>
    <t>VA</t>
  </si>
  <si>
    <t>VF</t>
  </si>
  <si>
    <t>VI</t>
  </si>
  <si>
    <t>VJ</t>
  </si>
  <si>
    <t>VK</t>
  </si>
  <si>
    <t xml:space="preserve">Field Survey </t>
  </si>
  <si>
    <t xml:space="preserve">BJ </t>
  </si>
  <si>
    <t>BK</t>
  </si>
  <si>
    <t>WJ</t>
  </si>
  <si>
    <t>WK</t>
  </si>
  <si>
    <t>CD</t>
  </si>
  <si>
    <t>CG</t>
  </si>
  <si>
    <t>CP</t>
  </si>
  <si>
    <t>CT</t>
  </si>
  <si>
    <t>CU</t>
  </si>
  <si>
    <t>CJ</t>
  </si>
  <si>
    <t>CK</t>
  </si>
  <si>
    <t>Civil Demolition</t>
  </si>
  <si>
    <t>Civil Site</t>
  </si>
  <si>
    <t>Civil Grading</t>
  </si>
  <si>
    <t>Civil Paving</t>
  </si>
  <si>
    <t xml:space="preserve">CI  </t>
  </si>
  <si>
    <t>Civil Utilities</t>
  </si>
  <si>
    <t>LD</t>
  </si>
  <si>
    <t>LI</t>
  </si>
  <si>
    <t>LP</t>
  </si>
  <si>
    <t>LJ</t>
  </si>
  <si>
    <t>LK</t>
  </si>
  <si>
    <t>Landscape Irrigation</t>
  </si>
  <si>
    <t>Landscape Planting</t>
  </si>
  <si>
    <t>SD</t>
  </si>
  <si>
    <t>SS</t>
  </si>
  <si>
    <t>SB</t>
  </si>
  <si>
    <t>SF</t>
  </si>
  <si>
    <t>SJ</t>
  </si>
  <si>
    <t>SK</t>
  </si>
  <si>
    <t>Structural Demolition</t>
  </si>
  <si>
    <t>Structural Substructure</t>
  </si>
  <si>
    <t>Structural Framing</t>
  </si>
  <si>
    <t>AS</t>
  </si>
  <si>
    <t>AD</t>
  </si>
  <si>
    <t>AE</t>
  </si>
  <si>
    <t>AI</t>
  </si>
  <si>
    <t>AF</t>
  </si>
  <si>
    <t>AG</t>
  </si>
  <si>
    <t>AJ</t>
  </si>
  <si>
    <t>AK</t>
  </si>
  <si>
    <t>Architectural Demolition</t>
  </si>
  <si>
    <t>Architectural Elements</t>
  </si>
  <si>
    <t>Architectural Interiors</t>
  </si>
  <si>
    <t>Architectural Graphics</t>
  </si>
  <si>
    <t>ID</t>
  </si>
  <si>
    <t>IF</t>
  </si>
  <si>
    <t>IG</t>
  </si>
  <si>
    <t>IJ</t>
  </si>
  <si>
    <t>IK</t>
  </si>
  <si>
    <t xml:space="preserve">Interior Design </t>
  </si>
  <si>
    <t>Interior Furnishings</t>
  </si>
  <si>
    <t>Interior Graphics</t>
  </si>
  <si>
    <t>QA</t>
  </si>
  <si>
    <t>QB</t>
  </si>
  <si>
    <t>QC</t>
  </si>
  <si>
    <t>QD</t>
  </si>
  <si>
    <t>QE</t>
  </si>
  <si>
    <t>QF</t>
  </si>
  <si>
    <t>QH</t>
  </si>
  <si>
    <t>QL</t>
  </si>
  <si>
    <t>QM</t>
  </si>
  <si>
    <t>QP</t>
  </si>
  <si>
    <t>QR</t>
  </si>
  <si>
    <t>QS</t>
  </si>
  <si>
    <t>QT</t>
  </si>
  <si>
    <t>QV</t>
  </si>
  <si>
    <t>QY</t>
  </si>
  <si>
    <t>QJ</t>
  </si>
  <si>
    <t>QK</t>
  </si>
  <si>
    <t>Bank Equipment</t>
  </si>
  <si>
    <t>Dry Cleaning Equipment</t>
  </si>
  <si>
    <t>Hospital Equipment</t>
  </si>
  <si>
    <t xml:space="preserve">Laboratory Equipment </t>
  </si>
  <si>
    <t>Parking Lot Equipment</t>
  </si>
  <si>
    <t xml:space="preserve">Retail  Equipment </t>
  </si>
  <si>
    <t>FA</t>
  </si>
  <si>
    <t>FX</t>
  </si>
  <si>
    <t>FJ</t>
  </si>
  <si>
    <t>FK</t>
  </si>
  <si>
    <t>Fire Suppression</t>
  </si>
  <si>
    <t>PS</t>
  </si>
  <si>
    <t>PD</t>
  </si>
  <si>
    <t>PP</t>
  </si>
  <si>
    <t>PQ</t>
  </si>
  <si>
    <t>PL</t>
  </si>
  <si>
    <t>PJ</t>
  </si>
  <si>
    <t>PK</t>
  </si>
  <si>
    <t xml:space="preserve">Plumbing Demolition </t>
  </si>
  <si>
    <t>Plumbing Piping</t>
  </si>
  <si>
    <t>DS</t>
  </si>
  <si>
    <t>DD</t>
  </si>
  <si>
    <t>DJ</t>
  </si>
  <si>
    <t>DK</t>
  </si>
  <si>
    <t>DL</t>
  </si>
  <si>
    <t>DG</t>
  </si>
  <si>
    <t>DP</t>
  </si>
  <si>
    <t>DQ</t>
  </si>
  <si>
    <t>DE</t>
  </si>
  <si>
    <t>DI</t>
  </si>
  <si>
    <t>DW</t>
  </si>
  <si>
    <t>DC</t>
  </si>
  <si>
    <t>DA</t>
  </si>
  <si>
    <t>DX</t>
  </si>
  <si>
    <t>DR</t>
  </si>
  <si>
    <t>DM</t>
  </si>
  <si>
    <t>DY</t>
  </si>
  <si>
    <t>DO</t>
  </si>
  <si>
    <t>DV</t>
  </si>
  <si>
    <t>Process Liquids</t>
  </si>
  <si>
    <t>Process Instrumentation</t>
  </si>
  <si>
    <t>Process Chemicals</t>
  </si>
  <si>
    <t xml:space="preserve">Process HPM Gases </t>
  </si>
  <si>
    <t>MS</t>
  </si>
  <si>
    <t>MD</t>
  </si>
  <si>
    <t>MH</t>
  </si>
  <si>
    <t>MP</t>
  </si>
  <si>
    <t>MI</t>
  </si>
  <si>
    <t>MJ</t>
  </si>
  <si>
    <t>MK</t>
  </si>
  <si>
    <t xml:space="preserve">Mechanical Site </t>
  </si>
  <si>
    <t xml:space="preserve">Mechanical Demolition </t>
  </si>
  <si>
    <t>Mechanical Instrumentation</t>
  </si>
  <si>
    <t>ES</t>
  </si>
  <si>
    <t>ED</t>
  </si>
  <si>
    <t>EP</t>
  </si>
  <si>
    <t>EL</t>
  </si>
  <si>
    <t>EI</t>
  </si>
  <si>
    <t>ET</t>
  </si>
  <si>
    <t>EY</t>
  </si>
  <si>
    <t>EJ</t>
  </si>
  <si>
    <t>EK</t>
  </si>
  <si>
    <t>Electrical Power</t>
  </si>
  <si>
    <t>Electrical Auxiliary Systems</t>
  </si>
  <si>
    <t>TA</t>
  </si>
  <si>
    <t>TC</t>
  </si>
  <si>
    <t>TI</t>
  </si>
  <si>
    <t>TM</t>
  </si>
  <si>
    <t>TN</t>
  </si>
  <si>
    <t>TT</t>
  </si>
  <si>
    <t>TY</t>
  </si>
  <si>
    <t>TJ</t>
  </si>
  <si>
    <t>TK</t>
  </si>
  <si>
    <t>Audio Visual</t>
  </si>
  <si>
    <t>Clock and Program</t>
  </si>
  <si>
    <t>Intercom</t>
  </si>
  <si>
    <t>Monitoring</t>
  </si>
  <si>
    <t>Data Networks</t>
  </si>
  <si>
    <t>Telephone</t>
  </si>
  <si>
    <t>Security</t>
  </si>
  <si>
    <t>RC</t>
  </si>
  <si>
    <t>RS</t>
  </si>
  <si>
    <t>RA</t>
  </si>
  <si>
    <t>RM</t>
  </si>
  <si>
    <t>RE</t>
  </si>
  <si>
    <t>RJ</t>
  </si>
  <si>
    <t>RK</t>
  </si>
  <si>
    <t>Resource Civil</t>
  </si>
  <si>
    <t>Resource Structural</t>
  </si>
  <si>
    <t>Resource Mechanical</t>
  </si>
  <si>
    <t>XJ</t>
  </si>
  <si>
    <t>XK</t>
  </si>
  <si>
    <t>ZJ</t>
  </si>
  <si>
    <t>ZK</t>
  </si>
  <si>
    <t>OJ</t>
  </si>
  <si>
    <t>OK</t>
  </si>
  <si>
    <t>G_-ACCS</t>
  </si>
  <si>
    <t>G_-CODE</t>
  </si>
  <si>
    <t>G_-EVAC</t>
  </si>
  <si>
    <t>G_-FIRE</t>
  </si>
  <si>
    <t>G_-PLAN</t>
  </si>
  <si>
    <t>G_-SITE</t>
  </si>
  <si>
    <t>Access Plan</t>
  </si>
  <si>
    <t>Code Compliance</t>
  </si>
  <si>
    <t>Evacuation Plan</t>
  </si>
  <si>
    <t>Key Plan (Site Plan)</t>
  </si>
  <si>
    <t>H_-PLAN</t>
  </si>
  <si>
    <t>H_-SITE</t>
  </si>
  <si>
    <t>V_-BLDG</t>
  </si>
  <si>
    <t>Buildings and Primary Structures</t>
  </si>
  <si>
    <t>V_-BNDY</t>
  </si>
  <si>
    <t>Political Boundaries</t>
  </si>
  <si>
    <t>V_-BRDG</t>
  </si>
  <si>
    <t>Bridge</t>
  </si>
  <si>
    <t>V_-BRKL</t>
  </si>
  <si>
    <t>Break / Fault Lines</t>
  </si>
  <si>
    <t>V_-BRLN</t>
  </si>
  <si>
    <t>V_-BZNA</t>
  </si>
  <si>
    <t>V_-CHAN</t>
  </si>
  <si>
    <t>Building Restriction Line</t>
  </si>
  <si>
    <t>Navigable Channels</t>
  </si>
  <si>
    <t>V_-CTRL</t>
  </si>
  <si>
    <t>V_-DRIV</t>
  </si>
  <si>
    <t>Driveways</t>
  </si>
  <si>
    <t>V_-DTCH</t>
  </si>
  <si>
    <t>Ditches and Washes</t>
  </si>
  <si>
    <t>V_-ESMT</t>
  </si>
  <si>
    <t>Easements</t>
  </si>
  <si>
    <t>V_-FLHA</t>
  </si>
  <si>
    <t>Flood Hazard Area</t>
  </si>
  <si>
    <t>V_-FUEL</t>
  </si>
  <si>
    <t>Fuel Gas</t>
  </si>
  <si>
    <t>V_-NGAS</t>
  </si>
  <si>
    <t>Natural Gas</t>
  </si>
  <si>
    <t>V_-NODE</t>
  </si>
  <si>
    <t>Node</t>
  </si>
  <si>
    <t>V_-POWR</t>
  </si>
  <si>
    <t>Power</t>
  </si>
  <si>
    <t>V_-PRKG</t>
  </si>
  <si>
    <t>Parking Lots</t>
  </si>
  <si>
    <t>V_-PROP</t>
  </si>
  <si>
    <t>Property Boundaries</t>
  </si>
  <si>
    <t>V_-PVMT</t>
  </si>
  <si>
    <t>Property Bounary: Pavement</t>
  </si>
  <si>
    <t>V_-RAIL</t>
  </si>
  <si>
    <t>Railroad</t>
  </si>
  <si>
    <t>V_-RRAP</t>
  </si>
  <si>
    <t>Riprap</t>
  </si>
  <si>
    <t>V_-SITE</t>
  </si>
  <si>
    <t>V_-SSWR</t>
  </si>
  <si>
    <t>Sanitary Sewer System</t>
  </si>
  <si>
    <t>V_-STEM</t>
  </si>
  <si>
    <t>Steam System</t>
  </si>
  <si>
    <t>V_-STRM</t>
  </si>
  <si>
    <t>Storm Darinage and Sewer System</t>
  </si>
  <si>
    <t>V_-SURV</t>
  </si>
  <si>
    <t>Survey</t>
  </si>
  <si>
    <t>V_-SWLK</t>
  </si>
  <si>
    <t>Sidewalks</t>
  </si>
  <si>
    <t>V_-TOPO</t>
  </si>
  <si>
    <t>Topography</t>
  </si>
  <si>
    <t>V_-UNID</t>
  </si>
  <si>
    <t>Unidentified Site Objects</t>
  </si>
  <si>
    <t>V_-WATR</t>
  </si>
  <si>
    <t>B_-BORE</t>
  </si>
  <si>
    <t>Borings</t>
  </si>
  <si>
    <t>C_-AFLD</t>
  </si>
  <si>
    <t>Airfields</t>
  </si>
  <si>
    <t>C_-BLDG</t>
  </si>
  <si>
    <t>C_-BLIN</t>
  </si>
  <si>
    <t>Baseline</t>
  </si>
  <si>
    <t>C_-BORE</t>
  </si>
  <si>
    <t>Test Borings</t>
  </si>
  <si>
    <t>C_-BRDG</t>
  </si>
  <si>
    <t>C_-CATV</t>
  </si>
  <si>
    <t>C_-CEME</t>
  </si>
  <si>
    <t>Cemetery</t>
  </si>
  <si>
    <t>C_-CHAN</t>
  </si>
  <si>
    <t>C_-COMM</t>
  </si>
  <si>
    <t>Communications</t>
  </si>
  <si>
    <t>C_-CTRL</t>
  </si>
  <si>
    <t>C_-DRIV</t>
  </si>
  <si>
    <t>C_-DFLD</t>
  </si>
  <si>
    <t>Drain Fields</t>
  </si>
  <si>
    <t>C_-DTCH</t>
  </si>
  <si>
    <t>C_-ESMT</t>
  </si>
  <si>
    <t>C_-FENC</t>
  </si>
  <si>
    <t>Fences</t>
  </si>
  <si>
    <t>C_-FIRE</t>
  </si>
  <si>
    <t>C_-FLHA</t>
  </si>
  <si>
    <t>C_-FUEL</t>
  </si>
  <si>
    <t>C_-LOCN</t>
  </si>
  <si>
    <t>Limits of Construction</t>
  </si>
  <si>
    <t>C_-NGAS</t>
  </si>
  <si>
    <t>C_-PERC</t>
  </si>
  <si>
    <t>Perc Testing</t>
  </si>
  <si>
    <t>C_-PRKG</t>
  </si>
  <si>
    <t>C_-POND</t>
  </si>
  <si>
    <t>C_-POWR</t>
  </si>
  <si>
    <t>C_-PROP</t>
  </si>
  <si>
    <t xml:space="preserve">Property </t>
  </si>
  <si>
    <t>C_-PVMT</t>
  </si>
  <si>
    <t>C_-RAIL</t>
  </si>
  <si>
    <t xml:space="preserve">C_-RIVR </t>
  </si>
  <si>
    <t>C_-ROAD</t>
  </si>
  <si>
    <t>Roadways</t>
  </si>
  <si>
    <t>C_-RRAP</t>
  </si>
  <si>
    <t>C_-SOIL</t>
  </si>
  <si>
    <t>Soils</t>
  </si>
  <si>
    <t>C_-SSWR</t>
  </si>
  <si>
    <t>Sanitary Sewers</t>
  </si>
  <si>
    <t>C_-STEM</t>
  </si>
  <si>
    <t>C_-STRM</t>
  </si>
  <si>
    <t>C_-SWLK</t>
  </si>
  <si>
    <t>C_-TINN</t>
  </si>
  <si>
    <t>C_-TOPO</t>
  </si>
  <si>
    <t>Trails or Paths</t>
  </si>
  <si>
    <t>C_-TRAL</t>
  </si>
  <si>
    <t>C_-WALL</t>
  </si>
  <si>
    <t>Walls</t>
  </si>
  <si>
    <t>C_-WATR</t>
  </si>
  <si>
    <t>Water Supply Systems</t>
  </si>
  <si>
    <t>C_-WETL</t>
  </si>
  <si>
    <t>L_-ANNO</t>
  </si>
  <si>
    <t>L_-IRRG</t>
  </si>
  <si>
    <t>Irrigation</t>
  </si>
  <si>
    <t>L_-PLNT</t>
  </si>
  <si>
    <t>L_-SITE</t>
  </si>
  <si>
    <t>Site Improvements</t>
  </si>
  <si>
    <t>L_-TOPO</t>
  </si>
  <si>
    <t>Proposed Grading</t>
  </si>
  <si>
    <t>S_-BEAM</t>
  </si>
  <si>
    <t>Beams</t>
  </si>
  <si>
    <t>S_-BRAC</t>
  </si>
  <si>
    <t>Bracing</t>
  </si>
  <si>
    <t>S_-COLS</t>
  </si>
  <si>
    <t>Columns</t>
  </si>
  <si>
    <t>S_FNDN</t>
  </si>
  <si>
    <t>S_-GRID</t>
  </si>
  <si>
    <t>Column Grid</t>
  </si>
  <si>
    <t>S_-JNTS</t>
  </si>
  <si>
    <t>Joints</t>
  </si>
  <si>
    <t>S_-JOIS</t>
  </si>
  <si>
    <t>S_-PROP</t>
  </si>
  <si>
    <t>Property Lines</t>
  </si>
  <si>
    <t>S_-SLAB</t>
  </si>
  <si>
    <t>Slab</t>
  </si>
  <si>
    <t>S_-STRS</t>
  </si>
  <si>
    <t>Stairs</t>
  </si>
  <si>
    <t>S_-TRUS</t>
  </si>
  <si>
    <t>Trusses</t>
  </si>
  <si>
    <t>S_-WALL</t>
  </si>
  <si>
    <t>A_-AREA</t>
  </si>
  <si>
    <t>Area</t>
  </si>
  <si>
    <t>A_-CLNG</t>
  </si>
  <si>
    <t>Ceiling</t>
  </si>
  <si>
    <t>A_-COLS</t>
  </si>
  <si>
    <t>A_-CONV</t>
  </si>
  <si>
    <t>Conveying Systems</t>
  </si>
  <si>
    <t>A_-DOOR</t>
  </si>
  <si>
    <t>A_-EQPM</t>
  </si>
  <si>
    <t>A_-FLOR</t>
  </si>
  <si>
    <t>Floor</t>
  </si>
  <si>
    <t>A_-FURN</t>
  </si>
  <si>
    <t>Furnishings</t>
  </si>
  <si>
    <t>A_-GLAZ</t>
  </si>
  <si>
    <t>A_-HVAC</t>
  </si>
  <si>
    <t>A_-LITE</t>
  </si>
  <si>
    <t>Lighting Fixtures</t>
  </si>
  <si>
    <t>A_-ROOF</t>
  </si>
  <si>
    <t>A_-WALL</t>
  </si>
  <si>
    <t>I_-AREA</t>
  </si>
  <si>
    <t>I_-CASE</t>
  </si>
  <si>
    <t>Casework</t>
  </si>
  <si>
    <t>I_-CLNG</t>
  </si>
  <si>
    <t>I_-COLS</t>
  </si>
  <si>
    <t>I_-DOOR</t>
  </si>
  <si>
    <t>I_-EQPM</t>
  </si>
  <si>
    <t>I_-FLOR</t>
  </si>
  <si>
    <t>I_-FNSH</t>
  </si>
  <si>
    <t>Finishes</t>
  </si>
  <si>
    <t>I_-FURN</t>
  </si>
  <si>
    <t>I_-GLAZ</t>
  </si>
  <si>
    <t>I_-HVAC</t>
  </si>
  <si>
    <t>I_-MILL</t>
  </si>
  <si>
    <t>Millwork</t>
  </si>
  <si>
    <t>I_-PRTN</t>
  </si>
  <si>
    <t>Q_-CASE</t>
  </si>
  <si>
    <t>Q_-CMPQ</t>
  </si>
  <si>
    <t>Computer Equipment</t>
  </si>
  <si>
    <t>Q_-EXHS</t>
  </si>
  <si>
    <t>Exhaust</t>
  </si>
  <si>
    <t>Q_-MAJQ</t>
  </si>
  <si>
    <t>Major Equipment</t>
  </si>
  <si>
    <t>Q_-MINQ</t>
  </si>
  <si>
    <t>Q_-NICN</t>
  </si>
  <si>
    <t>Minor Equipment</t>
  </si>
  <si>
    <t>Not in Contract Equipment</t>
  </si>
  <si>
    <t>Q_-POWR</t>
  </si>
  <si>
    <t>F_-AFFF</t>
  </si>
  <si>
    <t>F_-CO2S</t>
  </si>
  <si>
    <t>F_-HALN</t>
  </si>
  <si>
    <t>F_-IGAS</t>
  </si>
  <si>
    <t>Inert Gas</t>
  </si>
  <si>
    <t>F_-PROT</t>
  </si>
  <si>
    <t>F_-SPRN</t>
  </si>
  <si>
    <t>Sprinkler System</t>
  </si>
  <si>
    <t>P_-ACID</t>
  </si>
  <si>
    <t>Acid Waste System</t>
  </si>
  <si>
    <t>P_-DOMW</t>
  </si>
  <si>
    <t>Domestic Water System</t>
  </si>
  <si>
    <t>P_-MDGS</t>
  </si>
  <si>
    <t>P_-SANR</t>
  </si>
  <si>
    <t>Sanitary Drainage Systems</t>
  </si>
  <si>
    <t>P_-STRM</t>
  </si>
  <si>
    <t>M_-ANNO</t>
  </si>
  <si>
    <t>M_-BRIN</t>
  </si>
  <si>
    <t>Brine Systems</t>
  </si>
  <si>
    <t>M_-CHIM</t>
  </si>
  <si>
    <t>Chimneys and Stacks</t>
  </si>
  <si>
    <t>M_-CMPA</t>
  </si>
  <si>
    <t>Compressed / Processed Air Systems</t>
  </si>
  <si>
    <t>M_-CNDW</t>
  </si>
  <si>
    <t>Condensor Water System</t>
  </si>
  <si>
    <t>M_-CWTR</t>
  </si>
  <si>
    <t>Chilled Water Systems</t>
  </si>
  <si>
    <t>M_-DOMW</t>
  </si>
  <si>
    <t>Domestic Water Systems</t>
  </si>
  <si>
    <t>M_-DUAL</t>
  </si>
  <si>
    <t>M_-DUST</t>
  </si>
  <si>
    <t>Dust and Fume Collection</t>
  </si>
  <si>
    <t xml:space="preserve">M_-ELHT </t>
  </si>
  <si>
    <t>Electric Heat</t>
  </si>
  <si>
    <t>M_-ENER</t>
  </si>
  <si>
    <t>M_-EXHS</t>
  </si>
  <si>
    <t>Exhaust System</t>
  </si>
  <si>
    <t>M_FUEL</t>
  </si>
  <si>
    <t>M_-FUME</t>
  </si>
  <si>
    <t>Fume Hood</t>
  </si>
  <si>
    <t>M_-GLYC</t>
  </si>
  <si>
    <t>Glycol Systems</t>
  </si>
  <si>
    <t>M_-HOTW</t>
  </si>
  <si>
    <t>M_-HVAC</t>
  </si>
  <si>
    <t>M_-LGAS</t>
  </si>
  <si>
    <t>Laboratory Gas Systems</t>
  </si>
  <si>
    <t>M_-MACH</t>
  </si>
  <si>
    <t>M_-MDGS</t>
  </si>
  <si>
    <t>M_-MKUP</t>
  </si>
  <si>
    <t>Make-Up Air Systems</t>
  </si>
  <si>
    <t>M_-MPIP</t>
  </si>
  <si>
    <t>Miscellaneous Piping Systems</t>
  </si>
  <si>
    <t>M_-NGAS</t>
  </si>
  <si>
    <t>M_-PROC</t>
  </si>
  <si>
    <t>Relief Air Systems</t>
  </si>
  <si>
    <t>M_RAIR</t>
  </si>
  <si>
    <t>M_-RCOV</t>
  </si>
  <si>
    <t>Energy Recovery Systems</t>
  </si>
  <si>
    <t>M_-REFG</t>
  </si>
  <si>
    <t>Refrigeration Systems</t>
  </si>
  <si>
    <t>M_-SOMK</t>
  </si>
  <si>
    <t>Smoke Extraction Systems</t>
  </si>
  <si>
    <t>M_-SPCL</t>
  </si>
  <si>
    <t>Sspecial Systems</t>
  </si>
  <si>
    <t>M_-STEM</t>
  </si>
  <si>
    <t>M_-TEST</t>
  </si>
  <si>
    <t>Test Equipment</t>
  </si>
  <si>
    <t>E_-ALRM</t>
  </si>
  <si>
    <t>Alarm Systems</t>
  </si>
  <si>
    <t>E_-AUXL</t>
  </si>
  <si>
    <t>Auxiliary Systems</t>
  </si>
  <si>
    <t>E_-BELL</t>
  </si>
  <si>
    <t>Bell Systems</t>
  </si>
  <si>
    <t>E_-CABL</t>
  </si>
  <si>
    <t>E_-CCTV</t>
  </si>
  <si>
    <t>E_-CLOK</t>
  </si>
  <si>
    <t>Clock System</t>
  </si>
  <si>
    <t>E_-COMM</t>
  </si>
  <si>
    <t>Telephone. Communication Outlets</t>
  </si>
  <si>
    <t>E_-CTRL</t>
  </si>
  <si>
    <t>E_-DATA</t>
  </si>
  <si>
    <t>Data Outlets</t>
  </si>
  <si>
    <t>E_-DIAG</t>
  </si>
  <si>
    <t>Diagrams</t>
  </si>
  <si>
    <t>E_-DICT</t>
  </si>
  <si>
    <t>Central Dictation System</t>
  </si>
  <si>
    <t>E_-FIRE</t>
  </si>
  <si>
    <t>Fire Alarm, Fire Exstinguishers</t>
  </si>
  <si>
    <t>E_-GRND</t>
  </si>
  <si>
    <t>Ground  System</t>
  </si>
  <si>
    <t>E_-INST</t>
  </si>
  <si>
    <t>InstrumentationSystem</t>
  </si>
  <si>
    <t>E_-INTC</t>
  </si>
  <si>
    <t>E_LEGN</t>
  </si>
  <si>
    <t>E_-LITE</t>
  </si>
  <si>
    <t>Lighting</t>
  </si>
  <si>
    <t>E_-NURS</t>
  </si>
  <si>
    <t>E_-PGNG</t>
  </si>
  <si>
    <t>E_-POWR</t>
  </si>
  <si>
    <t>E_-SERT</t>
  </si>
  <si>
    <t>E_-SITE</t>
  </si>
  <si>
    <t>Site</t>
  </si>
  <si>
    <t>E_-SOUN</t>
  </si>
  <si>
    <t>Sound/PA System</t>
  </si>
  <si>
    <t>E_-TVAN</t>
  </si>
  <si>
    <t>TV Antenna System</t>
  </si>
  <si>
    <t>T_-ALRM</t>
  </si>
  <si>
    <t>T_-BELL</t>
  </si>
  <si>
    <t>T_-CABL</t>
  </si>
  <si>
    <t>Cable Systems</t>
  </si>
  <si>
    <t>T_-CATV</t>
  </si>
  <si>
    <t>Cable Television System</t>
  </si>
  <si>
    <t>T_-CLOK</t>
  </si>
  <si>
    <t>Clock Systems</t>
  </si>
  <si>
    <t>T_-CCTV</t>
  </si>
  <si>
    <t>Closed-Circuit Television System</t>
  </si>
  <si>
    <t xml:space="preserve">T_-DATA </t>
  </si>
  <si>
    <t>Data / LAN System</t>
  </si>
  <si>
    <t>T_-DICT</t>
  </si>
  <si>
    <t>Dictation System</t>
  </si>
  <si>
    <t>T_-ELEC</t>
  </si>
  <si>
    <t>Electrical System, Telecom Plan</t>
  </si>
  <si>
    <t>T_-EMCS</t>
  </si>
  <si>
    <t>Energy Monitoring Control System</t>
  </si>
  <si>
    <t>T_-FIRE</t>
  </si>
  <si>
    <t>Fire Alarm System</t>
  </si>
  <si>
    <t>T_-INTC</t>
  </si>
  <si>
    <t>T_-NURS</t>
  </si>
  <si>
    <t>T_-PGNG</t>
  </si>
  <si>
    <t>T_-PHON</t>
  </si>
  <si>
    <t>Telephone System</t>
  </si>
  <si>
    <t xml:space="preserve">T_-SERT </t>
  </si>
  <si>
    <t>Security System</t>
  </si>
  <si>
    <t>T_-SOUN</t>
  </si>
  <si>
    <t>Sound System</t>
  </si>
  <si>
    <t>T_-TVAN</t>
  </si>
  <si>
    <t>Television Antenna System</t>
  </si>
  <si>
    <t>Authorized Stakeholders Name:</t>
  </si>
  <si>
    <t>Authorized Stakeholders Signature:</t>
  </si>
  <si>
    <r>
      <t xml:space="preserve">Include a </t>
    </r>
    <r>
      <rPr>
        <b/>
        <sz val="8"/>
        <color theme="1"/>
        <rFont val="Calibri"/>
        <family val="2"/>
        <scheme val="minor"/>
      </rPr>
      <t>Description of the Layers</t>
    </r>
    <r>
      <rPr>
        <sz val="8"/>
        <color theme="1"/>
        <rFont val="Calibri"/>
        <family val="2"/>
        <scheme val="minor"/>
      </rPr>
      <t xml:space="preserve"> if the client requests it. Other wise do not check the box on the table of contents and do not include it in this packet.</t>
    </r>
  </si>
  <si>
    <r>
      <t xml:space="preserve">Complete your </t>
    </r>
    <r>
      <rPr>
        <b/>
        <sz val="8"/>
        <color theme="1"/>
        <rFont val="Calibri"/>
        <family val="2"/>
        <scheme val="minor"/>
      </rPr>
      <t>Invoice</t>
    </r>
    <r>
      <rPr>
        <sz val="8"/>
        <color theme="1"/>
        <rFont val="Calibri"/>
        <family val="2"/>
        <scheme val="minor"/>
      </rPr>
      <t xml:space="preserve"> for the Deposit payment for this project. </t>
    </r>
  </si>
  <si>
    <r>
      <t xml:space="preserve">Create your </t>
    </r>
    <r>
      <rPr>
        <b/>
        <sz val="8"/>
        <color theme="1"/>
        <rFont val="Calibri"/>
        <family val="2"/>
        <scheme val="minor"/>
      </rPr>
      <t>Design and Development Fee Proposal.</t>
    </r>
    <r>
      <rPr>
        <sz val="8"/>
        <color theme="1"/>
        <rFont val="Calibri"/>
        <family val="2"/>
        <scheme val="minor"/>
      </rPr>
      <t xml:space="preserve"> This sheet should include an itemized list of what services you will be providing for your client, as well as the time frame in which you think it will take to complete the item, the rate of the employee who will be completing the item, as well as the price. Use the information included in the form to get an accruate estimate of how much time the project should take. Make sure to include a 7 percent contingency when you are estimating. If you have any questions refer back to older packets or ask your supervisor for assistance. Make sure that you have a signature from the client on this form.</t>
    </r>
  </si>
  <si>
    <t xml:space="preserve">Review the entire RFP submitted by the client. If your client has not submitted an RFP, you will need to complete the first 7 steps of this checklist and get them approved by your client before moving forward. If your client has submitted an RFP input the information from their RFP into the documents in the first 7 steps were applicable. Every form must be filled out completly before you can submit the packet to your supervisor for review. </t>
  </si>
  <si>
    <t>Sign the Statements of Understanding and Acknowledgement when applicable if provided by the client.</t>
  </si>
  <si>
    <r>
      <t xml:space="preserve">Make a </t>
    </r>
    <r>
      <rPr>
        <b/>
        <sz val="8"/>
        <color theme="1"/>
        <rFont val="Calibri"/>
        <family val="2"/>
        <scheme val="minor"/>
      </rPr>
      <t>Cover Sheet</t>
    </r>
    <r>
      <rPr>
        <sz val="8"/>
        <color theme="1"/>
        <rFont val="Calibri"/>
        <family val="2"/>
        <scheme val="minor"/>
      </rPr>
      <t xml:space="preserve"> for your packet. The </t>
    </r>
    <r>
      <rPr>
        <b/>
        <sz val="8"/>
        <color theme="1"/>
        <rFont val="Calibri"/>
        <family val="2"/>
        <scheme val="minor"/>
      </rPr>
      <t>Cover Sheet</t>
    </r>
    <r>
      <rPr>
        <sz val="8"/>
        <color theme="1"/>
        <rFont val="Calibri"/>
        <family val="2"/>
        <scheme val="minor"/>
      </rPr>
      <t xml:space="preserve"> should include the name of the job, followed by the addess, then the clients phone number, after which comes the name of the company that you are working for, and finally the date of submittal.</t>
    </r>
  </si>
  <si>
    <r>
      <t xml:space="preserve">Fill out the </t>
    </r>
    <r>
      <rPr>
        <b/>
        <sz val="8"/>
        <color theme="1"/>
        <rFont val="Calibri"/>
        <family val="2"/>
        <scheme val="minor"/>
      </rPr>
      <t>Initial Contact Page/Design Team</t>
    </r>
    <r>
      <rPr>
        <sz val="8"/>
        <color theme="1"/>
        <rFont val="Calibri"/>
        <family val="2"/>
        <scheme val="minor"/>
      </rPr>
      <t xml:space="preserve"> Information specific to this job. Every line on this document must be filled out unless other wise omitted by your supervisor. This information will most likely have to be obtained from your Client or relevant Stakeholder.</t>
    </r>
  </si>
  <si>
    <r>
      <t xml:space="preserve">Verify that you have a completed </t>
    </r>
    <r>
      <rPr>
        <b/>
        <sz val="8"/>
        <color theme="1"/>
        <rFont val="Calibri"/>
        <family val="2"/>
        <scheme val="minor"/>
      </rPr>
      <t>List of Layers</t>
    </r>
    <r>
      <rPr>
        <sz val="8"/>
        <color theme="1"/>
        <rFont val="Calibri"/>
        <family val="2"/>
        <scheme val="minor"/>
      </rPr>
      <t xml:space="preserve"> for your project. In order for this form to be considered complete, every layer that the stakeholders have requested for their job has to be checked. This way we can know for sure without a doubt what layers the client is requiring for their project. Make sure that you have a signature form a decision maker stakeholer on this form.</t>
    </r>
  </si>
  <si>
    <r>
      <t xml:space="preserve">Develop the </t>
    </r>
    <r>
      <rPr>
        <b/>
        <sz val="8"/>
        <color theme="1"/>
        <rFont val="Calibri"/>
        <family val="2"/>
        <scheme val="minor"/>
      </rPr>
      <t>Program</t>
    </r>
    <r>
      <rPr>
        <sz val="8"/>
        <color theme="1"/>
        <rFont val="Calibri"/>
        <family val="2"/>
        <scheme val="minor"/>
      </rPr>
      <t xml:space="preserve"> for this packet. Make sure that you have read the clients RFP thoroughly so that you do not miss anything in your proposal. To complete the </t>
    </r>
    <r>
      <rPr>
        <b/>
        <sz val="8"/>
        <color theme="1"/>
        <rFont val="Calibri"/>
        <family val="2"/>
        <scheme val="minor"/>
      </rPr>
      <t>Program</t>
    </r>
    <r>
      <rPr>
        <sz val="8"/>
        <color theme="1"/>
        <rFont val="Calibri"/>
        <family val="2"/>
        <scheme val="minor"/>
      </rPr>
      <t xml:space="preserve"> fill in all the bold areas on the template. Your program should illustrate that you understand the job and the needs and wants of your client.</t>
    </r>
  </si>
  <si>
    <r>
      <t xml:space="preserve">Complete the </t>
    </r>
    <r>
      <rPr>
        <b/>
        <sz val="8"/>
        <color theme="1"/>
        <rFont val="Calibri"/>
        <family val="2"/>
        <scheme val="minor"/>
      </rPr>
      <t>Proposed Time Scale and Payment Schedule</t>
    </r>
    <r>
      <rPr>
        <sz val="8"/>
        <color theme="1"/>
        <rFont val="Calibri"/>
        <family val="2"/>
        <scheme val="minor"/>
      </rPr>
      <t xml:space="preserve"> for the project. Use your Design and Development Fee Proposal to help you establish key dates and payment periods. You will need to include at least two payments, one being the deposit and one being the remaining balance. On bigger jobs you will need to break up the payments into more installments. Make sure that you have a signature from the client on this form.</t>
    </r>
  </si>
  <si>
    <r>
      <t xml:space="preserve">Include the most relevant  </t>
    </r>
    <r>
      <rPr>
        <b/>
        <sz val="8"/>
        <color theme="1"/>
        <rFont val="Calibri"/>
        <family val="2"/>
        <scheme val="minor"/>
      </rPr>
      <t>As-Is or Site Facility Photos</t>
    </r>
    <r>
      <rPr>
        <sz val="8"/>
        <color theme="1"/>
        <rFont val="Calibri"/>
        <family val="2"/>
        <scheme val="minor"/>
      </rPr>
      <t xml:space="preserve"> for the job. If the packet was started by Professional Design and Development Services, the As-Is Photos can be found in the LJP referenced KD.04. If you can not obtain the photos this way, include an extra hour and half on your Design and Development Fee Proposal so that you can take some time to visit, take pictures, and get familiar with the site.</t>
    </r>
  </si>
  <si>
    <t xml:space="preserve">Total: </t>
  </si>
  <si>
    <t>WHO OR WHAT ENTITIY WILL BE PAYING FOR THIS JOB?</t>
  </si>
  <si>
    <t>WHAT IS THE SQUARE FOORTAGE OF THE PROPERTY ?</t>
  </si>
  <si>
    <t>IS THERE A DESIRED LOOK OR DESIGN LAYOUT THAT YOU HAVE IN MIND FOR THE SPACE?</t>
  </si>
  <si>
    <t>IS THERE A SPECIFIC SOFTWARE THAT YOU REQUIRE YOUR JOB TO BE COMPLETED IN?</t>
  </si>
  <si>
    <t>IF YES WHAT IS THE NAME OF THE SOFTWARE?</t>
  </si>
  <si>
    <t>WHAT IS THE ALLOWABLE BUDGET FOR THE SPECIFIED WORK?</t>
  </si>
  <si>
    <t>WHAT IS THE COMPLETION DATE FOR THE PROJECT?</t>
  </si>
  <si>
    <t xml:space="preserve">WHAT TYPE OF FORMAT DO YOU REQUIRE YOUR DELIVERABLES TO BE IN? </t>
  </si>
  <si>
    <t>ADDITIONAL INFORMATION</t>
  </si>
  <si>
    <t>KD.04</t>
  </si>
  <si>
    <t>Site / Facility Photos</t>
  </si>
  <si>
    <r>
      <t xml:space="preserve">Include a completed </t>
    </r>
    <r>
      <rPr>
        <b/>
        <sz val="8"/>
        <color theme="1"/>
        <rFont val="Calibri"/>
        <family val="2"/>
        <scheme val="minor"/>
      </rPr>
      <t>Table of Contents</t>
    </r>
    <r>
      <rPr>
        <sz val="8"/>
        <color theme="1"/>
        <rFont val="Calibri"/>
        <family val="2"/>
        <scheme val="minor"/>
      </rPr>
      <t xml:space="preserve"> (TOC) in the packet. This is accomplished by checking off each form on the </t>
    </r>
    <r>
      <rPr>
        <b/>
        <sz val="8"/>
        <color theme="1"/>
        <rFont val="Calibri"/>
        <family val="2"/>
        <scheme val="minor"/>
      </rPr>
      <t>TOC</t>
    </r>
    <r>
      <rPr>
        <sz val="8"/>
        <color theme="1"/>
        <rFont val="Calibri"/>
        <family val="2"/>
        <scheme val="minor"/>
      </rPr>
      <t xml:space="preserve">  that is included in the packet. Make sure that all of the documents in the packet are presented n the same order that they are listed on the </t>
    </r>
    <r>
      <rPr>
        <b/>
        <sz val="8"/>
        <color theme="1"/>
        <rFont val="Calibri"/>
        <family val="2"/>
        <scheme val="minor"/>
      </rPr>
      <t>TOC</t>
    </r>
  </si>
  <si>
    <r>
      <t xml:space="preserve">Include a copy of the </t>
    </r>
    <r>
      <rPr>
        <b/>
        <sz val="8"/>
        <color theme="1"/>
        <rFont val="Calibri"/>
        <family val="2"/>
        <scheme val="minor"/>
      </rPr>
      <t>Contract</t>
    </r>
    <r>
      <rPr>
        <sz val="8"/>
        <color theme="1"/>
        <rFont val="Calibri"/>
        <family val="2"/>
        <scheme val="minor"/>
      </rPr>
      <t xml:space="preserve"> that will need to be signed by whoever is going to be performing the Layer services that you require for the job. </t>
    </r>
  </si>
  <si>
    <r>
      <t xml:space="preserve">Insert any </t>
    </r>
    <r>
      <rPr>
        <b/>
        <sz val="8"/>
        <color theme="1"/>
        <rFont val="Calibri"/>
        <family val="2"/>
        <scheme val="minor"/>
      </rPr>
      <t>Specifications</t>
    </r>
    <r>
      <rPr>
        <sz val="8"/>
        <color theme="1"/>
        <rFont val="Calibri"/>
        <family val="2"/>
        <scheme val="minor"/>
      </rPr>
      <t xml:space="preserve"> that you may have for the project in to the packet according to the TOC. Specification could be very helpful for your Draftsman or Designers when drawing the space.</t>
    </r>
  </si>
  <si>
    <t>STOC</t>
  </si>
  <si>
    <t>Specification Table of Contents</t>
  </si>
  <si>
    <t>SOW</t>
  </si>
  <si>
    <t>Scope of Work</t>
  </si>
  <si>
    <r>
      <t xml:space="preserve">Include your </t>
    </r>
    <r>
      <rPr>
        <b/>
        <sz val="8"/>
        <color theme="1"/>
        <rFont val="Calibri"/>
        <family val="2"/>
        <scheme val="minor"/>
      </rPr>
      <t>Scope of Work</t>
    </r>
    <r>
      <rPr>
        <sz val="8"/>
        <color theme="1"/>
        <rFont val="Calibri"/>
        <family val="2"/>
        <scheme val="minor"/>
      </rPr>
      <t xml:space="preserve"> from your LJP in this packet referenced 00.24.13.</t>
    </r>
  </si>
  <si>
    <t>00.24.13</t>
  </si>
  <si>
    <t>Measuring Team Lead</t>
  </si>
  <si>
    <t>Measuring Team Helper</t>
  </si>
  <si>
    <t xml:space="preserve"> Paul Keddington, Joshua Peterson</t>
  </si>
  <si>
    <t>Paul Keddington</t>
  </si>
  <si>
    <t>Kent Miller</t>
  </si>
  <si>
    <t>Electrical Lighting (Reflected Ceiling Plan)</t>
  </si>
  <si>
    <t>Electrical Telecommunications (Low Voltage)</t>
  </si>
  <si>
    <t>Electrical Instrumentation (Integrated Audio-Video Systems and Equipment / Voice Communications)</t>
  </si>
  <si>
    <t>Site Features (Skylights)</t>
  </si>
  <si>
    <t>Sub Total</t>
  </si>
  <si>
    <t>Phase 1 Site Plan 3rd Floor Plan Measurments Etc.</t>
  </si>
  <si>
    <t>Reamaining</t>
  </si>
  <si>
    <t>MSOB</t>
  </si>
  <si>
    <t>V_-PRCL</t>
  </si>
  <si>
    <t>Parcel Map</t>
  </si>
  <si>
    <t>User-Defined (Exterior Lighting)</t>
  </si>
  <si>
    <t>Mainstreet Building</t>
  </si>
  <si>
    <t xml:space="preserve">BOMA Area </t>
  </si>
  <si>
    <t>Snow Removal</t>
  </si>
  <si>
    <t>Trash Removal</t>
  </si>
  <si>
    <t>VL</t>
  </si>
  <si>
    <t>VM</t>
  </si>
  <si>
    <t>VN</t>
  </si>
  <si>
    <t>Skylights</t>
  </si>
  <si>
    <t>Utility Lines</t>
  </si>
  <si>
    <t>Sweeping</t>
  </si>
  <si>
    <t>801-484-6988</t>
  </si>
  <si>
    <t>ACCS</t>
  </si>
  <si>
    <t>CODE</t>
  </si>
  <si>
    <t>EVAC</t>
  </si>
  <si>
    <t>FIRE</t>
  </si>
  <si>
    <t>PLAN</t>
  </si>
  <si>
    <t>SITE</t>
  </si>
  <si>
    <t>BLDG</t>
  </si>
  <si>
    <t>BNDY</t>
  </si>
  <si>
    <t>BRDG</t>
  </si>
  <si>
    <t>BRKL</t>
  </si>
  <si>
    <t>BRLN</t>
  </si>
  <si>
    <t>BZNA</t>
  </si>
  <si>
    <t>CHAN</t>
  </si>
  <si>
    <t>CTRL</t>
  </si>
  <si>
    <t>DRIV</t>
  </si>
  <si>
    <t>DTCH</t>
  </si>
  <si>
    <t>ESMT</t>
  </si>
  <si>
    <t>FLHA</t>
  </si>
  <si>
    <t>FUEL</t>
  </si>
  <si>
    <t>NGAS</t>
  </si>
  <si>
    <t>NODE</t>
  </si>
  <si>
    <t>PRKG</t>
  </si>
  <si>
    <t>POWR</t>
  </si>
  <si>
    <t>PROP</t>
  </si>
  <si>
    <t>PVMT</t>
  </si>
  <si>
    <t>RAIL</t>
  </si>
  <si>
    <t>RRAP</t>
  </si>
  <si>
    <t>SSWR</t>
  </si>
  <si>
    <t>STEM</t>
  </si>
  <si>
    <t>STRM</t>
  </si>
  <si>
    <t>SURV</t>
  </si>
  <si>
    <t>SWLK</t>
  </si>
  <si>
    <t>TOPO</t>
  </si>
  <si>
    <t>UNID</t>
  </si>
  <si>
    <t>WATR</t>
  </si>
  <si>
    <t>PRCL</t>
  </si>
  <si>
    <t>BORE</t>
  </si>
  <si>
    <t>AFLD</t>
  </si>
  <si>
    <t>BLIN</t>
  </si>
  <si>
    <t>CATV</t>
  </si>
  <si>
    <t>CEME</t>
  </si>
  <si>
    <t>COMM</t>
  </si>
  <si>
    <t>DFLD</t>
  </si>
  <si>
    <t>FENC</t>
  </si>
  <si>
    <t>LOCN</t>
  </si>
  <si>
    <t>PERC</t>
  </si>
  <si>
    <t>POND</t>
  </si>
  <si>
    <t xml:space="preserve">RIVR </t>
  </si>
  <si>
    <t>ROAD</t>
  </si>
  <si>
    <t>SOIL</t>
  </si>
  <si>
    <t>TINN</t>
  </si>
  <si>
    <t>TRAL</t>
  </si>
  <si>
    <t>AFFF</t>
  </si>
  <si>
    <t>CO2S</t>
  </si>
  <si>
    <t>HALN</t>
  </si>
  <si>
    <t>IGAS</t>
  </si>
  <si>
    <t>PROT</t>
  </si>
  <si>
    <t>SPRN</t>
  </si>
  <si>
    <t>ACID</t>
  </si>
  <si>
    <t>DOMW</t>
  </si>
  <si>
    <t>MDGS</t>
  </si>
  <si>
    <t>SANR</t>
  </si>
  <si>
    <t>BRIN</t>
  </si>
  <si>
    <t>CHIM</t>
  </si>
  <si>
    <t>CMPA</t>
  </si>
  <si>
    <t>CNDW</t>
  </si>
  <si>
    <t>CWTR</t>
  </si>
  <si>
    <t>DUAL</t>
  </si>
  <si>
    <t>DUST</t>
  </si>
  <si>
    <t xml:space="preserve">ELHT </t>
  </si>
  <si>
    <t>ENER</t>
  </si>
  <si>
    <t>EXHS</t>
  </si>
  <si>
    <t>FUME</t>
  </si>
  <si>
    <t>GLYC</t>
  </si>
  <si>
    <t>HOTW</t>
  </si>
  <si>
    <t>LGAS</t>
  </si>
  <si>
    <t>MACH</t>
  </si>
  <si>
    <t>MKUP</t>
  </si>
  <si>
    <t>MPIP</t>
  </si>
  <si>
    <t>PROC</t>
  </si>
  <si>
    <t>RAIR</t>
  </si>
  <si>
    <t>RCOV</t>
  </si>
  <si>
    <t>REFG</t>
  </si>
  <si>
    <t>SOMK</t>
  </si>
  <si>
    <t>SPCL</t>
  </si>
  <si>
    <t>TEST</t>
  </si>
  <si>
    <t>ALRM</t>
  </si>
  <si>
    <t>AUXL</t>
  </si>
  <si>
    <t>BELL</t>
  </si>
  <si>
    <t>CABL</t>
  </si>
  <si>
    <t>CCTV</t>
  </si>
  <si>
    <t>CLOK</t>
  </si>
  <si>
    <t>DIAG</t>
  </si>
  <si>
    <t>DICT</t>
  </si>
  <si>
    <t>GRND</t>
  </si>
  <si>
    <t>INST</t>
  </si>
  <si>
    <t>INTC</t>
  </si>
  <si>
    <t>LITE</t>
  </si>
  <si>
    <t>NURS</t>
  </si>
  <si>
    <t>PGNG</t>
  </si>
  <si>
    <t>SOUN</t>
  </si>
  <si>
    <t>TVAN</t>
  </si>
  <si>
    <t xml:space="preserve">DATA </t>
  </si>
  <si>
    <t>ELEC</t>
  </si>
  <si>
    <t>EMCS</t>
  </si>
  <si>
    <t>WALL</t>
  </si>
  <si>
    <t>WETL</t>
  </si>
  <si>
    <t>IRRG</t>
  </si>
  <si>
    <t>PLNT</t>
  </si>
  <si>
    <t>BEAM</t>
  </si>
  <si>
    <t>BRAC</t>
  </si>
  <si>
    <t>COLS</t>
  </si>
  <si>
    <t>FNDN</t>
  </si>
  <si>
    <t>GRID</t>
  </si>
  <si>
    <t>JOIS</t>
  </si>
  <si>
    <t>SLAB</t>
  </si>
  <si>
    <t>STRS</t>
  </si>
  <si>
    <t>TRUS</t>
  </si>
  <si>
    <t>CLNG</t>
  </si>
  <si>
    <t>CONV</t>
  </si>
  <si>
    <t>DOOR</t>
  </si>
  <si>
    <t>EQPM</t>
  </si>
  <si>
    <t>FLOR</t>
  </si>
  <si>
    <t>FURN</t>
  </si>
  <si>
    <t>GLAZ</t>
  </si>
  <si>
    <t>ROOF</t>
  </si>
  <si>
    <t>CASE</t>
  </si>
  <si>
    <t>FNSH</t>
  </si>
  <si>
    <t>MILL</t>
  </si>
  <si>
    <t>PRTN</t>
  </si>
  <si>
    <t>CMPQ</t>
  </si>
  <si>
    <t>MAJQ</t>
  </si>
  <si>
    <t>MINQ</t>
  </si>
  <si>
    <t>NICN</t>
  </si>
  <si>
    <t>PHON</t>
  </si>
  <si>
    <t xml:space="preserve">SERT </t>
  </si>
  <si>
    <t xml:space="preserve">Site Features </t>
  </si>
  <si>
    <t>SITF</t>
  </si>
  <si>
    <t>SITP</t>
  </si>
  <si>
    <t>PRGR</t>
  </si>
  <si>
    <t>CTRP</t>
  </si>
  <si>
    <t>FIRP</t>
  </si>
  <si>
    <t>Special Systems</t>
  </si>
  <si>
    <t>SKYL</t>
  </si>
  <si>
    <t>SNOW</t>
  </si>
  <si>
    <t>TRAH</t>
  </si>
  <si>
    <t>UTLY</t>
  </si>
  <si>
    <t>SWEE</t>
  </si>
  <si>
    <t>BOMA</t>
  </si>
  <si>
    <t xml:space="preserve"> Level 2 Discipline Designator</t>
  </si>
  <si>
    <t>SITI</t>
  </si>
  <si>
    <t>Telephone Communication Outlets</t>
  </si>
  <si>
    <t>Fuel/Gas System</t>
  </si>
  <si>
    <t>BOMA Area/Square Footage Plan</t>
  </si>
  <si>
    <t>MECH</t>
  </si>
  <si>
    <t xml:space="preserve">Mechanical </t>
  </si>
  <si>
    <t>LAND</t>
  </si>
  <si>
    <t>Landscaping</t>
  </si>
  <si>
    <t>Arial View</t>
  </si>
  <si>
    <t>ARIA</t>
  </si>
  <si>
    <t>Lighting Fixtures (Interior)</t>
  </si>
  <si>
    <r>
      <t xml:space="preserve">Lighting Fixtures </t>
    </r>
    <r>
      <rPr>
        <sz val="11"/>
        <color rgb="FF00B050"/>
        <rFont val="Calibri"/>
        <family val="2"/>
        <scheme val="minor"/>
      </rPr>
      <t>(Exterior)</t>
    </r>
  </si>
  <si>
    <t>LITI</t>
  </si>
  <si>
    <t>SIGN</t>
  </si>
  <si>
    <t>Signage</t>
  </si>
  <si>
    <t>3DRN</t>
  </si>
  <si>
    <t>3D Renderings</t>
  </si>
  <si>
    <r>
      <t>Sidewalks</t>
    </r>
    <r>
      <rPr>
        <sz val="11"/>
        <color rgb="FF00B050"/>
        <rFont val="Calibri"/>
        <family val="2"/>
        <scheme val="minor"/>
      </rPr>
      <t>/Curbs</t>
    </r>
  </si>
  <si>
    <t>RECP</t>
  </si>
  <si>
    <r>
      <t>Pavement</t>
    </r>
    <r>
      <rPr>
        <sz val="11"/>
        <color rgb="FF00B050"/>
        <rFont val="Calibri"/>
        <family val="2"/>
        <scheme val="minor"/>
      </rPr>
      <t>/Asphalt</t>
    </r>
  </si>
  <si>
    <r>
      <t>Doors</t>
    </r>
    <r>
      <rPr>
        <sz val="11"/>
        <color rgb="FF00B050"/>
        <rFont val="Calibri"/>
        <family val="2"/>
        <scheme val="minor"/>
      </rPr>
      <t>/Windows</t>
    </r>
  </si>
  <si>
    <t>CHDE</t>
  </si>
  <si>
    <t>Christmas Décor</t>
  </si>
  <si>
    <t>STRC</t>
  </si>
  <si>
    <t>Wolf Building</t>
  </si>
  <si>
    <t>D13-009</t>
  </si>
  <si>
    <t>N/A</t>
  </si>
  <si>
    <t>Carl Kingston</t>
  </si>
  <si>
    <t>Joseph E Kingston</t>
  </si>
  <si>
    <t>Property Manager</t>
  </si>
  <si>
    <t>Floor Plans (Blank)</t>
  </si>
  <si>
    <t>Review and Verifications</t>
  </si>
  <si>
    <t>BOMA Site Plan with Dimensions and Room Tags</t>
  </si>
  <si>
    <t>Project Completion Date</t>
  </si>
  <si>
    <t>Drawings</t>
  </si>
  <si>
    <t>Measuring/As-Is Drawings</t>
  </si>
  <si>
    <t>00.06.00</t>
  </si>
  <si>
    <t>WOLF</t>
  </si>
  <si>
    <t>60 dollars an hour for 2 employees measuring</t>
  </si>
  <si>
    <t>verfy</t>
  </si>
  <si>
    <t>Measure/Verify Existing Floor Plan</t>
  </si>
  <si>
    <t>floor plan</t>
  </si>
  <si>
    <t>Identify Lighting Fixture Locations and Types</t>
  </si>
  <si>
    <t>Boma</t>
  </si>
  <si>
    <t>identify lighting fixtures</t>
  </si>
  <si>
    <t>Work with CED to obtain Grants for the Lighting</t>
  </si>
  <si>
    <t>reflected Ceiling</t>
  </si>
  <si>
    <t>3D Illustrations</t>
  </si>
  <si>
    <t>3d Illustrations</t>
  </si>
  <si>
    <t>review and verifications</t>
  </si>
  <si>
    <t>Phase 1</t>
  </si>
  <si>
    <t>Pro Design</t>
  </si>
  <si>
    <t>PIF</t>
  </si>
  <si>
    <t>Project Initiation Form</t>
  </si>
  <si>
    <t>AIA</t>
  </si>
  <si>
    <t>Change Request App</t>
  </si>
  <si>
    <t>UBMChangeRequest.universalbusinessmodel.com</t>
  </si>
  <si>
    <r>
      <t xml:space="preserve">Contacts: </t>
    </r>
    <r>
      <rPr>
        <sz val="14"/>
        <color theme="3" tint="0.39997558519241921"/>
        <rFont val="Calibri"/>
        <family val="2"/>
        <scheme val="minor"/>
      </rPr>
      <t>Jared Kingston and Jesse Spencer</t>
    </r>
  </si>
  <si>
    <t>Business Model Consulting, LLC</t>
  </si>
  <si>
    <t>UBMChange Request App</t>
  </si>
  <si>
    <t>Application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</si>
</sst>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164" formatCode="[$-F800]dddd\,\ mmmm\ dd\,\ yyyy"/>
    <numFmt numFmtId="165" formatCode="0.0%"/>
    <numFmt numFmtId="166" formatCode="&quot;$&quot;#,##0.00"/>
    <numFmt numFmtId="167" formatCode="m/d/yy;@"/>
    <numFmt numFmtId="168" formatCode="m/d;@"/>
  </numFmts>
  <fonts count="6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
      <sz val="16"/>
      <color theme="1"/>
      <name val="Calibri"/>
      <family val="2"/>
      <scheme val="minor"/>
    </font>
    <font>
      <sz val="14"/>
      <color theme="1"/>
      <name val="Calibri"/>
      <family val="2"/>
      <scheme val="minor"/>
    </font>
    <font>
      <b/>
      <sz val="20"/>
      <color theme="1"/>
      <name val="Calibri"/>
      <family val="2"/>
      <scheme val="minor"/>
    </font>
    <font>
      <sz val="9"/>
      <color theme="1"/>
      <name val="Calibri"/>
      <family val="2"/>
      <scheme val="minor"/>
    </font>
    <font>
      <b/>
      <sz val="8"/>
      <color theme="1"/>
      <name val="Calibri"/>
      <family val="2"/>
      <scheme val="minor"/>
    </font>
    <font>
      <b/>
      <sz val="8"/>
      <color rgb="FFFF0000"/>
      <name val="Calibri"/>
      <family val="2"/>
      <scheme val="minor"/>
    </font>
    <font>
      <sz val="11"/>
      <color theme="1"/>
      <name val="Calibri"/>
      <family val="2"/>
      <scheme val="minor"/>
    </font>
    <font>
      <sz val="10"/>
      <name val="Arial"/>
      <family val="2"/>
    </font>
    <font>
      <b/>
      <sz val="11"/>
      <name val="Arial"/>
      <family val="2"/>
    </font>
    <font>
      <b/>
      <sz val="10"/>
      <name val="Arial"/>
      <family val="2"/>
    </font>
    <font>
      <sz val="9"/>
      <name val="Arial"/>
      <family val="2"/>
    </font>
    <font>
      <b/>
      <sz val="9"/>
      <name val="Arial"/>
      <family val="2"/>
    </font>
    <font>
      <sz val="9"/>
      <color rgb="FFFF0000"/>
      <name val="Arial"/>
      <family val="2"/>
    </font>
    <font>
      <sz val="8"/>
      <name val="Arial"/>
      <family val="2"/>
    </font>
    <font>
      <sz val="7"/>
      <name val="Arial"/>
      <family val="2"/>
    </font>
    <font>
      <sz val="9"/>
      <color indexed="22"/>
      <name val="Arial"/>
      <family val="2"/>
    </font>
    <font>
      <b/>
      <sz val="18"/>
      <name val="Arial"/>
      <family val="2"/>
    </font>
    <font>
      <b/>
      <sz val="18"/>
      <color indexed="10"/>
      <name val="Arial"/>
      <family val="2"/>
    </font>
    <font>
      <b/>
      <sz val="12"/>
      <name val="Arial"/>
      <family val="2"/>
    </font>
    <font>
      <b/>
      <sz val="16"/>
      <name val="Arial"/>
      <family val="2"/>
    </font>
    <font>
      <b/>
      <u/>
      <sz val="10"/>
      <name val="Arial"/>
      <family val="2"/>
    </font>
    <font>
      <sz val="10"/>
      <color indexed="10"/>
      <name val="Arial"/>
      <family val="2"/>
    </font>
    <font>
      <i/>
      <sz val="9"/>
      <name val="Arial"/>
      <family val="2"/>
    </font>
    <font>
      <i/>
      <sz val="10"/>
      <name val="Arial"/>
      <family val="2"/>
    </font>
    <font>
      <sz val="12"/>
      <name val="Arial"/>
      <family val="2"/>
    </font>
    <font>
      <sz val="10"/>
      <color rgb="FFFF0000"/>
      <name val="Arial"/>
      <family val="2"/>
    </font>
    <font>
      <sz val="10"/>
      <color theme="1"/>
      <name val="Calibri"/>
      <family val="2"/>
      <scheme val="minor"/>
    </font>
    <font>
      <sz val="9"/>
      <color rgb="FFFF0000"/>
      <name val="Calibri"/>
      <family val="2"/>
      <scheme val="minor"/>
    </font>
    <font>
      <b/>
      <sz val="6"/>
      <name val="Arial"/>
      <family val="2"/>
    </font>
    <font>
      <sz val="6"/>
      <name val="Arial"/>
      <family val="2"/>
    </font>
    <font>
      <b/>
      <sz val="14"/>
      <name val="Arial"/>
      <family val="2"/>
    </font>
    <font>
      <i/>
      <sz val="12"/>
      <name val="Arial"/>
      <family val="2"/>
    </font>
    <font>
      <b/>
      <sz val="10"/>
      <color rgb="FFFF0000"/>
      <name val="Arial"/>
      <family val="2"/>
    </font>
    <font>
      <b/>
      <sz val="16"/>
      <color theme="1"/>
      <name val="Calibri"/>
      <family val="2"/>
      <scheme val="minor"/>
    </font>
    <font>
      <sz val="14"/>
      <name val="Calibri"/>
      <family val="2"/>
      <scheme val="minor"/>
    </font>
    <font>
      <u/>
      <sz val="11"/>
      <color theme="10"/>
      <name val="Calibri"/>
      <family val="2"/>
    </font>
    <font>
      <u/>
      <sz val="11"/>
      <color rgb="FFFF0000"/>
      <name val="Calibri"/>
      <family val="2"/>
    </font>
    <font>
      <b/>
      <sz val="9"/>
      <color rgb="FFFF0000"/>
      <name val="Arial"/>
      <family val="2"/>
    </font>
    <font>
      <sz val="9"/>
      <name val="Calibri"/>
      <family val="2"/>
      <scheme val="minor"/>
    </font>
    <font>
      <sz val="12"/>
      <color rgb="FFFF0000"/>
      <name val="Calibri"/>
      <family val="2"/>
      <scheme val="minor"/>
    </font>
    <font>
      <b/>
      <sz val="14"/>
      <color rgb="FFFF0000"/>
      <name val="Arial"/>
      <family val="2"/>
    </font>
    <font>
      <sz val="14"/>
      <name val="Arial"/>
      <family val="2"/>
    </font>
    <font>
      <sz val="18"/>
      <color theme="1"/>
      <name val="Calibri"/>
      <family val="2"/>
      <scheme val="minor"/>
    </font>
    <font>
      <b/>
      <sz val="18"/>
      <color theme="1"/>
      <name val="Calibri"/>
      <family val="2"/>
      <scheme val="minor"/>
    </font>
    <font>
      <sz val="16"/>
      <name val="Calibri"/>
      <family val="2"/>
      <scheme val="minor"/>
    </font>
    <font>
      <b/>
      <sz val="8"/>
      <name val="Arial"/>
      <family val="2"/>
    </font>
    <font>
      <b/>
      <sz val="8"/>
      <color theme="1"/>
      <name val="Arial"/>
      <family val="2"/>
    </font>
    <font>
      <sz val="9"/>
      <color rgb="FF00B050"/>
      <name val="Calibri"/>
      <family val="2"/>
      <scheme val="minor"/>
    </font>
    <font>
      <sz val="11"/>
      <color rgb="FF00B050"/>
      <name val="Calibri"/>
      <family val="2"/>
      <scheme val="minor"/>
    </font>
    <font>
      <sz val="11"/>
      <color theme="3" tint="0.39997558519241921"/>
      <name val="Calibri"/>
      <family val="2"/>
      <scheme val="minor"/>
    </font>
    <font>
      <sz val="10"/>
      <color theme="3" tint="0.39997558519241921"/>
      <name val="Arial"/>
      <family val="2"/>
    </font>
    <font>
      <sz val="9"/>
      <color theme="3" tint="0.39997558519241921"/>
      <name val="Arial"/>
      <family val="2"/>
    </font>
    <font>
      <b/>
      <sz val="12"/>
      <color theme="3" tint="0.39997558519241921"/>
      <name val="Arial"/>
      <family val="2"/>
    </font>
    <font>
      <b/>
      <sz val="10"/>
      <color theme="3" tint="0.39997558519241921"/>
      <name val="Arial"/>
      <family val="2"/>
    </font>
    <font>
      <sz val="12"/>
      <color theme="3" tint="0.39997558519241921"/>
      <name val="Calibri"/>
      <family val="2"/>
      <scheme val="minor"/>
    </font>
    <font>
      <sz val="14"/>
      <color theme="3" tint="0.39997558519241921"/>
      <name val="Calibri"/>
      <family val="2"/>
      <scheme val="minor"/>
    </font>
    <font>
      <sz val="8"/>
      <name val="Calibri"/>
      <family val="2"/>
      <scheme val="minor"/>
    </font>
    <font>
      <u/>
      <sz val="11"/>
      <color theme="1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rgb="FFDBEEF3"/>
        <bgColor indexed="64"/>
      </patternFill>
    </fill>
    <fill>
      <patternFill patternType="solid">
        <fgColor theme="0"/>
        <bgColor indexed="64"/>
      </patternFill>
    </fill>
    <fill>
      <patternFill patternType="solid">
        <fgColor rgb="FFFFFFCC"/>
        <bgColor indexed="64"/>
      </patternFill>
    </fill>
  </fills>
  <borders count="26">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double">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medium">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double">
        <color auto="1"/>
      </top>
      <bottom/>
      <diagonal/>
    </border>
    <border>
      <left style="thin">
        <color auto="1"/>
      </left>
      <right style="thin">
        <color auto="1"/>
      </right>
      <top/>
      <bottom style="thin">
        <color auto="1"/>
      </bottom>
      <diagonal/>
    </border>
  </borders>
  <cellStyleXfs count="6">
    <xf numFmtId="0" fontId="0" fillId="0" borderId="0"/>
    <xf numFmtId="44" fontId="13" fillId="0" borderId="0" applyFont="0" applyFill="0" applyBorder="0" applyAlignment="0" applyProtection="0"/>
    <xf numFmtId="0" fontId="14" fillId="0" borderId="0"/>
    <xf numFmtId="0" fontId="42" fillId="0" borderId="0" applyNumberFormat="0" applyFill="0" applyBorder="0" applyAlignment="0" applyProtection="0">
      <alignment vertical="top"/>
      <protection locked="0"/>
    </xf>
    <xf numFmtId="0" fontId="64" fillId="0" borderId="0" applyNumberFormat="0" applyFill="0" applyBorder="0" applyAlignment="0" applyProtection="0"/>
    <xf numFmtId="0" fontId="64" fillId="0" borderId="0" applyNumberFormat="0" applyFill="0" applyBorder="0" applyAlignment="0" applyProtection="0"/>
  </cellStyleXfs>
  <cellXfs count="382">
    <xf numFmtId="0" fontId="0" fillId="0" borderId="0" xfId="0"/>
    <xf numFmtId="0" fontId="0" fillId="0" borderId="1" xfId="0" applyBorder="1"/>
    <xf numFmtId="0" fontId="0" fillId="0" borderId="2" xfId="0" applyBorder="1"/>
    <xf numFmtId="0" fontId="0" fillId="0" borderId="0" xfId="0" applyBorder="1"/>
    <xf numFmtId="0" fontId="1" fillId="0" borderId="0" xfId="0" applyFont="1" applyBorder="1"/>
    <xf numFmtId="0" fontId="1" fillId="0" borderId="0" xfId="0" applyFont="1" applyFill="1" applyBorder="1"/>
    <xf numFmtId="0" fontId="2" fillId="0" borderId="0" xfId="0" applyFont="1"/>
    <xf numFmtId="0" fontId="3" fillId="0" borderId="0" xfId="0" applyFont="1" applyFill="1" applyBorder="1"/>
    <xf numFmtId="0" fontId="4" fillId="0" borderId="0" xfId="0" applyFont="1"/>
    <xf numFmtId="0" fontId="9" fillId="0" borderId="0" xfId="0" applyFont="1" applyAlignment="1">
      <alignment horizontal="center"/>
    </xf>
    <xf numFmtId="0" fontId="5" fillId="0" borderId="0" xfId="0" applyFont="1"/>
    <xf numFmtId="0" fontId="10" fillId="0" borderId="0" xfId="0" applyFont="1"/>
    <xf numFmtId="0" fontId="0" fillId="0" borderId="0" xfId="0" applyAlignment="1">
      <alignment vertical="top"/>
    </xf>
    <xf numFmtId="0" fontId="10" fillId="0" borderId="0" xfId="0" applyFont="1" applyAlignment="1">
      <alignment vertical="top" wrapText="1"/>
    </xf>
    <xf numFmtId="0" fontId="5" fillId="0" borderId="3" xfId="0" applyFont="1" applyBorder="1"/>
    <xf numFmtId="0" fontId="0" fillId="0" borderId="3" xfId="0" applyBorder="1"/>
    <xf numFmtId="0" fontId="0" fillId="0" borderId="0" xfId="0" applyAlignment="1">
      <alignment wrapText="1"/>
    </xf>
    <xf numFmtId="0" fontId="0" fillId="0" borderId="0" xfId="0" applyAlignment="1"/>
    <xf numFmtId="0" fontId="6" fillId="0" borderId="3" xfId="0" applyFont="1" applyBorder="1"/>
    <xf numFmtId="0" fontId="6" fillId="0" borderId="3" xfId="0" applyFont="1" applyBorder="1" applyAlignment="1">
      <alignment horizontal="center"/>
    </xf>
    <xf numFmtId="0" fontId="12" fillId="0" borderId="3" xfId="0" applyFont="1" applyBorder="1"/>
    <xf numFmtId="0" fontId="6" fillId="0" borderId="3" xfId="0" applyFont="1" applyBorder="1" applyAlignment="1">
      <alignment horizontal="center" vertical="center"/>
    </xf>
    <xf numFmtId="0" fontId="0" fillId="0" borderId="3" xfId="0" applyBorder="1" applyAlignment="1">
      <alignment horizontal="center"/>
    </xf>
    <xf numFmtId="0" fontId="0" fillId="0" borderId="3" xfId="0" applyFill="1" applyBorder="1"/>
    <xf numFmtId="0" fontId="0" fillId="0" borderId="0" xfId="0" applyAlignment="1"/>
    <xf numFmtId="0" fontId="15" fillId="0" borderId="0" xfId="0" applyFont="1" applyBorder="1" applyAlignment="1">
      <alignment horizontal="right" vertical="center"/>
    </xf>
    <xf numFmtId="0" fontId="15" fillId="0" borderId="1" xfId="0" applyFont="1" applyBorder="1" applyAlignment="1">
      <alignment horizontal="right" vertical="center"/>
    </xf>
    <xf numFmtId="0" fontId="16" fillId="0" borderId="1" xfId="0" applyFont="1" applyBorder="1" applyAlignment="1">
      <alignment horizontal="left"/>
    </xf>
    <xf numFmtId="0" fontId="16" fillId="0" borderId="0" xfId="0" applyFont="1" applyBorder="1" applyAlignment="1">
      <alignment horizontal="left"/>
    </xf>
    <xf numFmtId="0" fontId="14" fillId="0" borderId="0" xfId="0" applyFont="1"/>
    <xf numFmtId="44" fontId="16" fillId="0" borderId="0" xfId="0" applyNumberFormat="1" applyFont="1" applyBorder="1" applyAlignment="1">
      <alignment horizontal="right"/>
    </xf>
    <xf numFmtId="0" fontId="16" fillId="0" borderId="0" xfId="0" applyFont="1" applyAlignment="1">
      <alignment horizontal="right"/>
    </xf>
    <xf numFmtId="0" fontId="14" fillId="0" borderId="0" xfId="0" applyFont="1" applyBorder="1"/>
    <xf numFmtId="0" fontId="16" fillId="0" borderId="0" xfId="0" applyFont="1" applyBorder="1" applyAlignment="1">
      <alignment horizontal="right"/>
    </xf>
    <xf numFmtId="0" fontId="15" fillId="0" borderId="0" xfId="0" applyFont="1" applyBorder="1"/>
    <xf numFmtId="0" fontId="17" fillId="0" borderId="0" xfId="0" applyFont="1" applyBorder="1" applyAlignment="1">
      <alignment horizontal="center"/>
    </xf>
    <xf numFmtId="0" fontId="18" fillId="0" borderId="0" xfId="0" applyFont="1" applyBorder="1"/>
    <xf numFmtId="0" fontId="20" fillId="0" borderId="0" xfId="0" applyFont="1" applyBorder="1"/>
    <xf numFmtId="0" fontId="14" fillId="0" borderId="0" xfId="0" applyFont="1" applyAlignment="1">
      <alignment horizontal="left"/>
    </xf>
    <xf numFmtId="0" fontId="18" fillId="0" borderId="0" xfId="0" applyFont="1"/>
    <xf numFmtId="0" fontId="18" fillId="0" borderId="0" xfId="0" applyFont="1" applyFill="1" applyBorder="1" applyAlignment="1">
      <alignment horizontal="left"/>
    </xf>
    <xf numFmtId="0" fontId="20" fillId="0" borderId="0" xfId="0" applyFont="1" applyFill="1" applyBorder="1" applyAlignment="1">
      <alignment horizontal="left"/>
    </xf>
    <xf numFmtId="0" fontId="17" fillId="0" borderId="0" xfId="0" applyFont="1" applyBorder="1"/>
    <xf numFmtId="0" fontId="21" fillId="0" borderId="0" xfId="0" applyFont="1" applyBorder="1"/>
    <xf numFmtId="0" fontId="17" fillId="0" borderId="0" xfId="0" applyFont="1" applyFill="1" applyBorder="1" applyAlignment="1">
      <alignment horizontal="left"/>
    </xf>
    <xf numFmtId="0" fontId="17" fillId="0" borderId="0" xfId="0" applyFont="1"/>
    <xf numFmtId="0" fontId="18" fillId="0" borderId="0" xfId="0" applyFont="1" applyBorder="1" applyAlignment="1">
      <alignment vertical="center"/>
    </xf>
    <xf numFmtId="0" fontId="14" fillId="0" borderId="0" xfId="0" applyFont="1" applyFill="1" applyAlignment="1"/>
    <xf numFmtId="0" fontId="16" fillId="0" borderId="0" xfId="0" applyFont="1"/>
    <xf numFmtId="0" fontId="16" fillId="0" borderId="0" xfId="0" applyFont="1" applyBorder="1"/>
    <xf numFmtId="0" fontId="18" fillId="0" borderId="0" xfId="0" applyFont="1" applyBorder="1" applyAlignment="1">
      <alignment horizontal="left"/>
    </xf>
    <xf numFmtId="0" fontId="17" fillId="0" borderId="0" xfId="0" applyFont="1" applyBorder="1" applyAlignment="1">
      <alignment horizontal="right"/>
    </xf>
    <xf numFmtId="0" fontId="19" fillId="0" borderId="1" xfId="0" applyFont="1" applyBorder="1"/>
    <xf numFmtId="0" fontId="17" fillId="0" borderId="1" xfId="0" applyFont="1" applyBorder="1"/>
    <xf numFmtId="0" fontId="18" fillId="0" borderId="1" xfId="0" applyFont="1" applyBorder="1" applyAlignment="1">
      <alignment horizontal="right"/>
    </xf>
    <xf numFmtId="0" fontId="14" fillId="0" borderId="1" xfId="0" applyFont="1" applyBorder="1"/>
    <xf numFmtId="0" fontId="18" fillId="0" borderId="1" xfId="0" applyFont="1" applyBorder="1" applyAlignment="1">
      <alignment horizontal="center" vertical="center"/>
    </xf>
    <xf numFmtId="0" fontId="19" fillId="0" borderId="0" xfId="0" applyFont="1" applyBorder="1"/>
    <xf numFmtId="49" fontId="20" fillId="0" borderId="0" xfId="0" applyNumberFormat="1" applyFont="1"/>
    <xf numFmtId="0" fontId="18" fillId="0" borderId="1" xfId="0" applyFont="1" applyBorder="1"/>
    <xf numFmtId="0" fontId="17" fillId="0" borderId="1" xfId="0" applyFont="1" applyBorder="1" applyAlignment="1">
      <alignment horizontal="center"/>
    </xf>
    <xf numFmtId="0" fontId="20" fillId="0" borderId="0" xfId="0" applyFont="1"/>
    <xf numFmtId="0" fontId="22" fillId="0" borderId="0" xfId="2" applyFont="1" applyFill="1" applyBorder="1" applyAlignment="1">
      <alignment horizontal="left"/>
    </xf>
    <xf numFmtId="0" fontId="18" fillId="0" borderId="0" xfId="2" applyFont="1" applyFill="1" applyBorder="1" applyAlignment="1">
      <alignment horizontal="right"/>
    </xf>
    <xf numFmtId="0" fontId="17" fillId="0" borderId="1" xfId="2" applyFont="1" applyFill="1" applyBorder="1" applyAlignment="1">
      <alignment horizontal="left"/>
    </xf>
    <xf numFmtId="0" fontId="17" fillId="0" borderId="1" xfId="2" applyFont="1" applyFill="1" applyBorder="1" applyAlignment="1">
      <alignment horizontal="right"/>
    </xf>
    <xf numFmtId="0" fontId="17" fillId="0" borderId="1" xfId="2" applyFont="1" applyFill="1" applyBorder="1" applyAlignment="1"/>
    <xf numFmtId="0" fontId="17" fillId="0" borderId="0" xfId="2" applyFont="1" applyFill="1" applyBorder="1" applyAlignment="1">
      <alignment horizontal="right"/>
    </xf>
    <xf numFmtId="0" fontId="17" fillId="0" borderId="0" xfId="2" applyFont="1" applyFill="1" applyBorder="1" applyAlignment="1"/>
    <xf numFmtId="0" fontId="18" fillId="0" borderId="0" xfId="0" applyFont="1" applyAlignment="1">
      <alignment horizontal="right"/>
    </xf>
    <xf numFmtId="44" fontId="18" fillId="0" borderId="1" xfId="0" applyNumberFormat="1" applyFont="1" applyBorder="1" applyAlignment="1">
      <alignment horizontal="right"/>
    </xf>
    <xf numFmtId="44" fontId="15" fillId="0" borderId="0" xfId="0" applyNumberFormat="1" applyFont="1" applyBorder="1" applyAlignment="1">
      <alignment horizontal="right"/>
    </xf>
    <xf numFmtId="44" fontId="15" fillId="0" borderId="0" xfId="0" applyNumberFormat="1" applyFont="1" applyBorder="1" applyAlignment="1">
      <alignment horizontal="left"/>
    </xf>
    <xf numFmtId="0" fontId="15" fillId="0" borderId="0" xfId="0" applyFont="1" applyBorder="1" applyAlignment="1">
      <alignment horizontal="left" vertical="center"/>
    </xf>
    <xf numFmtId="0" fontId="14" fillId="0" borderId="1" xfId="0" applyFont="1" applyBorder="1" applyAlignment="1"/>
    <xf numFmtId="44" fontId="14" fillId="0" borderId="1" xfId="0" applyNumberFormat="1" applyFont="1" applyBorder="1" applyAlignment="1"/>
    <xf numFmtId="0" fontId="20" fillId="0" borderId="0" xfId="0" applyFont="1" applyAlignment="1">
      <alignment horizontal="left"/>
    </xf>
    <xf numFmtId="0" fontId="20" fillId="0" borderId="0" xfId="0" applyNumberFormat="1" applyFont="1"/>
    <xf numFmtId="0" fontId="20" fillId="0" borderId="0" xfId="0" applyFont="1" applyBorder="1" applyAlignment="1">
      <alignment vertical="center"/>
    </xf>
    <xf numFmtId="0" fontId="20" fillId="0" borderId="0" xfId="1" applyNumberFormat="1" applyFont="1" applyBorder="1"/>
    <xf numFmtId="0" fontId="0" fillId="0" borderId="0" xfId="0" applyAlignment="1"/>
    <xf numFmtId="0" fontId="0" fillId="0" borderId="0" xfId="0" applyAlignment="1">
      <alignment horizontal="center"/>
    </xf>
    <xf numFmtId="44" fontId="0" fillId="0" borderId="0" xfId="1" applyFont="1"/>
    <xf numFmtId="0" fontId="0" fillId="0" borderId="0" xfId="0" applyAlignment="1">
      <alignment horizontal="left"/>
    </xf>
    <xf numFmtId="0" fontId="23" fillId="0" borderId="0" xfId="0" applyFont="1" applyBorder="1" applyAlignment="1">
      <alignment horizontal="left"/>
    </xf>
    <xf numFmtId="0" fontId="24" fillId="0" borderId="0" xfId="0" applyFont="1" applyBorder="1" applyAlignment="1">
      <alignment horizontal="center"/>
    </xf>
    <xf numFmtId="44" fontId="24" fillId="0" borderId="0" xfId="1" applyFont="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center"/>
    </xf>
    <xf numFmtId="44" fontId="26" fillId="0" borderId="0" xfId="1" applyFont="1" applyBorder="1" applyAlignment="1">
      <alignment horizontal="center"/>
    </xf>
    <xf numFmtId="0" fontId="26" fillId="0" borderId="6" xfId="0" applyFont="1" applyBorder="1" applyAlignment="1">
      <alignment horizontal="center"/>
    </xf>
    <xf numFmtId="44" fontId="26" fillId="0" borderId="6" xfId="1" applyFont="1" applyBorder="1" applyAlignment="1">
      <alignment horizontal="center"/>
    </xf>
    <xf numFmtId="0" fontId="16" fillId="0" borderId="1" xfId="0" applyFont="1" applyBorder="1" applyAlignment="1">
      <alignment horizontal="center"/>
    </xf>
    <xf numFmtId="0" fontId="0" fillId="0" borderId="1" xfId="0" applyBorder="1" applyAlignment="1">
      <alignment horizontal="left"/>
    </xf>
    <xf numFmtId="0" fontId="0" fillId="0" borderId="0" xfId="0" applyBorder="1" applyAlignment="1">
      <alignment horizontal="left"/>
    </xf>
    <xf numFmtId="0" fontId="14" fillId="0" borderId="1" xfId="0" applyFont="1" applyBorder="1" applyAlignment="1">
      <alignment horizontal="center"/>
    </xf>
    <xf numFmtId="44" fontId="14" fillId="0" borderId="1" xfId="1" applyFont="1" applyBorder="1" applyAlignment="1"/>
    <xf numFmtId="44" fontId="16" fillId="0" borderId="1" xfId="1" applyFont="1" applyBorder="1" applyAlignment="1">
      <alignment horizontal="center" vertical="center"/>
    </xf>
    <xf numFmtId="0" fontId="16" fillId="0" borderId="1" xfId="0" applyFont="1" applyBorder="1" applyAlignment="1">
      <alignment horizontal="center"/>
    </xf>
    <xf numFmtId="14" fontId="0" fillId="2" borderId="0" xfId="0" applyNumberFormat="1" applyFill="1" applyAlignment="1">
      <alignment horizontal="center"/>
    </xf>
    <xf numFmtId="0" fontId="0" fillId="0" borderId="0" xfId="0" applyAlignment="1">
      <alignment horizontal="center"/>
    </xf>
    <xf numFmtId="0" fontId="16" fillId="0" borderId="0" xfId="0" applyFont="1" applyAlignment="1">
      <alignment horizontal="center"/>
    </xf>
    <xf numFmtId="0" fontId="14" fillId="0" borderId="0" xfId="0" applyFont="1" applyAlignment="1">
      <alignment horizontal="center"/>
    </xf>
    <xf numFmtId="44" fontId="14" fillId="0" borderId="0" xfId="1" applyFont="1"/>
    <xf numFmtId="0" fontId="16" fillId="0" borderId="1" xfId="0" applyFont="1" applyBorder="1"/>
    <xf numFmtId="44" fontId="14" fillId="4" borderId="0" xfId="1" applyFont="1" applyFill="1" applyAlignment="1">
      <alignment horizontal="left"/>
    </xf>
    <xf numFmtId="0" fontId="16" fillId="0" borderId="3" xfId="0" applyFont="1" applyBorder="1" applyAlignment="1">
      <alignment horizontal="left" vertical="center"/>
    </xf>
    <xf numFmtId="0" fontId="16" fillId="0" borderId="3" xfId="0" applyFont="1" applyBorder="1" applyAlignment="1">
      <alignment horizontal="center" vertical="center"/>
    </xf>
    <xf numFmtId="0" fontId="0" fillId="0" borderId="7" xfId="0" applyBorder="1"/>
    <xf numFmtId="0" fontId="14" fillId="0" borderId="8" xfId="0" applyFont="1" applyBorder="1" applyAlignment="1">
      <alignment horizontal="left"/>
    </xf>
    <xf numFmtId="14" fontId="0" fillId="0" borderId="9" xfId="0" applyNumberFormat="1" applyBorder="1" applyAlignment="1">
      <alignment horizontal="center"/>
    </xf>
    <xf numFmtId="44" fontId="0" fillId="2" borderId="0" xfId="0" applyNumberFormat="1" applyFill="1" applyBorder="1" applyAlignment="1">
      <alignment horizontal="left"/>
    </xf>
    <xf numFmtId="0" fontId="14" fillId="0" borderId="8" xfId="0" applyFont="1" applyBorder="1" applyAlignment="1">
      <alignment horizontal="center"/>
    </xf>
    <xf numFmtId="14" fontId="14" fillId="0" borderId="8" xfId="0" applyNumberFormat="1" applyFont="1" applyBorder="1" applyAlignment="1">
      <alignment horizontal="center"/>
    </xf>
    <xf numFmtId="0" fontId="0" fillId="0" borderId="8" xfId="0" applyBorder="1" applyAlignment="1">
      <alignment horizontal="center"/>
    </xf>
    <xf numFmtId="0" fontId="27" fillId="0" borderId="8" xfId="0" applyFont="1" applyBorder="1" applyAlignment="1">
      <alignment horizontal="center"/>
    </xf>
    <xf numFmtId="0" fontId="27" fillId="0" borderId="12" xfId="0" applyFont="1" applyBorder="1" applyAlignment="1">
      <alignment horizontal="left"/>
    </xf>
    <xf numFmtId="0" fontId="0" fillId="0" borderId="12" xfId="0" applyBorder="1" applyAlignment="1">
      <alignment horizontal="left"/>
    </xf>
    <xf numFmtId="0" fontId="0" fillId="0" borderId="0" xfId="0" applyBorder="1" applyAlignment="1">
      <alignment horizontal="right"/>
    </xf>
    <xf numFmtId="44" fontId="0" fillId="0" borderId="0" xfId="0" applyNumberFormat="1" applyBorder="1" applyAlignment="1">
      <alignment horizontal="left"/>
    </xf>
    <xf numFmtId="44" fontId="0" fillId="0" borderId="0" xfId="0" applyNumberFormat="1" applyFill="1" applyBorder="1" applyAlignment="1">
      <alignment horizontal="left"/>
    </xf>
    <xf numFmtId="0" fontId="0" fillId="0" borderId="0" xfId="0" applyBorder="1" applyAlignment="1">
      <alignment horizontal="center"/>
    </xf>
    <xf numFmtId="165" fontId="0" fillId="0" borderId="0" xfId="0" applyNumberFormat="1" applyFill="1" applyBorder="1" applyAlignment="1">
      <alignment horizontal="right"/>
    </xf>
    <xf numFmtId="166" fontId="0" fillId="0" borderId="8" xfId="0" applyNumberFormat="1" applyFill="1" applyBorder="1" applyAlignment="1">
      <alignment horizontal="center"/>
    </xf>
    <xf numFmtId="0" fontId="0" fillId="0" borderId="0" xfId="0" applyFill="1" applyBorder="1"/>
    <xf numFmtId="0" fontId="0" fillId="0" borderId="0" xfId="0" applyFill="1" applyBorder="1" applyAlignment="1">
      <alignment horizontal="right"/>
    </xf>
    <xf numFmtId="0" fontId="0" fillId="0" borderId="7" xfId="0" applyBorder="1" applyAlignment="1">
      <alignment horizontal="center"/>
    </xf>
    <xf numFmtId="14" fontId="0" fillId="0" borderId="7" xfId="0" applyNumberFormat="1" applyBorder="1" applyAlignment="1">
      <alignment horizontal="center"/>
    </xf>
    <xf numFmtId="166" fontId="0" fillId="0" borderId="8" xfId="0" applyNumberFormat="1" applyBorder="1" applyAlignment="1">
      <alignment horizontal="center"/>
    </xf>
    <xf numFmtId="167" fontId="0" fillId="0" borderId="0" xfId="0" applyNumberFormat="1" applyBorder="1" applyAlignment="1">
      <alignment horizontal="center"/>
    </xf>
    <xf numFmtId="165" fontId="0" fillId="0" borderId="8" xfId="0" applyNumberFormat="1" applyBorder="1" applyAlignment="1">
      <alignment horizontal="center"/>
    </xf>
    <xf numFmtId="14" fontId="0" fillId="0" borderId="7" xfId="0" applyNumberFormat="1" applyBorder="1" applyAlignment="1">
      <alignment horizontal="center"/>
    </xf>
    <xf numFmtId="0" fontId="0" fillId="0" borderId="0" xfId="0" applyBorder="1" applyAlignment="1">
      <alignment horizontal="center"/>
    </xf>
    <xf numFmtId="167" fontId="28" fillId="0" borderId="0" xfId="0" applyNumberFormat="1" applyFont="1" applyFill="1" applyBorder="1" applyAlignment="1">
      <alignment horizontal="left"/>
    </xf>
    <xf numFmtId="167" fontId="14" fillId="0" borderId="13" xfId="0" applyNumberFormat="1" applyFont="1" applyFill="1" applyBorder="1" applyAlignment="1">
      <alignment horizontal="right"/>
    </xf>
    <xf numFmtId="1" fontId="14" fillId="0" borderId="13" xfId="0" applyNumberFormat="1" applyFont="1" applyFill="1" applyBorder="1" applyAlignment="1">
      <alignment horizontal="center"/>
    </xf>
    <xf numFmtId="0" fontId="28" fillId="0" borderId="0" xfId="0" applyFont="1" applyFill="1" applyBorder="1"/>
    <xf numFmtId="167" fontId="14" fillId="0" borderId="14" xfId="0" applyNumberFormat="1" applyFont="1" applyFill="1" applyBorder="1" applyAlignment="1">
      <alignment horizontal="center"/>
    </xf>
    <xf numFmtId="0" fontId="28" fillId="0" borderId="0" xfId="0" applyFont="1" applyFill="1" applyBorder="1" applyAlignment="1">
      <alignment horizontal="left"/>
    </xf>
    <xf numFmtId="0" fontId="28" fillId="5" borderId="13" xfId="0" applyFont="1" applyFill="1" applyBorder="1" applyAlignment="1">
      <alignment horizontal="center"/>
    </xf>
    <xf numFmtId="9" fontId="0" fillId="0" borderId="8" xfId="0" applyNumberFormat="1" applyBorder="1" applyAlignment="1">
      <alignment horizontal="center"/>
    </xf>
    <xf numFmtId="167" fontId="14" fillId="0" borderId="13" xfId="0" applyNumberFormat="1" applyFont="1" applyFill="1" applyBorder="1" applyAlignment="1">
      <alignment horizontal="center"/>
    </xf>
    <xf numFmtId="0" fontId="28" fillId="0" borderId="13" xfId="0" applyFont="1" applyFill="1" applyBorder="1"/>
    <xf numFmtId="166" fontId="14" fillId="0" borderId="14" xfId="0" applyNumberFormat="1" applyFont="1" applyFill="1" applyBorder="1" applyAlignment="1">
      <alignment horizontal="left"/>
    </xf>
    <xf numFmtId="44" fontId="0" fillId="0" borderId="8" xfId="0" applyNumberFormat="1" applyBorder="1" applyAlignment="1">
      <alignment horizontal="center"/>
    </xf>
    <xf numFmtId="167" fontId="28" fillId="0" borderId="13" xfId="0" applyNumberFormat="1" applyFont="1" applyFill="1" applyBorder="1" applyAlignment="1">
      <alignment horizontal="center"/>
    </xf>
    <xf numFmtId="0" fontId="28" fillId="5" borderId="13" xfId="0" applyFont="1" applyFill="1" applyBorder="1"/>
    <xf numFmtId="9" fontId="28" fillId="0" borderId="8" xfId="0" applyNumberFormat="1" applyFont="1" applyBorder="1" applyAlignment="1">
      <alignment horizontal="center"/>
    </xf>
    <xf numFmtId="167" fontId="28" fillId="0" borderId="15" xfId="0" applyNumberFormat="1" applyFont="1" applyFill="1" applyBorder="1" applyAlignment="1">
      <alignment horizontal="center"/>
    </xf>
    <xf numFmtId="167" fontId="28" fillId="0" borderId="16" xfId="0" applyNumberFormat="1" applyFont="1" applyFill="1" applyBorder="1" applyAlignment="1">
      <alignment horizontal="center"/>
    </xf>
    <xf numFmtId="0" fontId="28" fillId="0" borderId="16" xfId="0" applyFont="1" applyFill="1" applyBorder="1"/>
    <xf numFmtId="9" fontId="28" fillId="0" borderId="17" xfId="0" applyNumberFormat="1" applyFont="1" applyBorder="1" applyAlignment="1">
      <alignment horizontal="left"/>
    </xf>
    <xf numFmtId="9" fontId="0" fillId="0" borderId="7" xfId="0" applyNumberFormat="1" applyBorder="1" applyAlignment="1">
      <alignment horizontal="center"/>
    </xf>
    <xf numFmtId="167" fontId="28" fillId="0" borderId="7" xfId="0" applyNumberFormat="1" applyFont="1" applyFill="1" applyBorder="1" applyAlignment="1">
      <alignment horizontal="center"/>
    </xf>
    <xf numFmtId="167" fontId="28" fillId="0" borderId="0" xfId="0" applyNumberFormat="1" applyFont="1" applyFill="1" applyBorder="1" applyAlignment="1">
      <alignment horizontal="center"/>
    </xf>
    <xf numFmtId="9" fontId="28" fillId="0" borderId="0" xfId="0" applyNumberFormat="1" applyFont="1" applyBorder="1" applyAlignment="1">
      <alignment horizontal="left"/>
    </xf>
    <xf numFmtId="44" fontId="0" fillId="0" borderId="7" xfId="1" applyFont="1" applyBorder="1"/>
    <xf numFmtId="44" fontId="0" fillId="0" borderId="0" xfId="1" applyFont="1" applyBorder="1"/>
    <xf numFmtId="0" fontId="16" fillId="0" borderId="7" xfId="0" applyFont="1" applyBorder="1"/>
    <xf numFmtId="0" fontId="29" fillId="0" borderId="0" xfId="0" applyFont="1" applyBorder="1"/>
    <xf numFmtId="166" fontId="16" fillId="0" borderId="12" xfId="0" applyNumberFormat="1" applyFont="1" applyFill="1" applyBorder="1" applyAlignment="1">
      <alignment horizontal="right"/>
    </xf>
    <xf numFmtId="44" fontId="0" fillId="0" borderId="0" xfId="1" applyFont="1" applyBorder="1" applyAlignment="1">
      <alignment horizontal="left"/>
    </xf>
    <xf numFmtId="0" fontId="14" fillId="0" borderId="7" xfId="0" applyFont="1" applyBorder="1" applyAlignment="1">
      <alignment horizontal="center"/>
    </xf>
    <xf numFmtId="0" fontId="0" fillId="0" borderId="12" xfId="0" applyBorder="1" applyAlignment="1">
      <alignment horizontal="center"/>
    </xf>
    <xf numFmtId="0" fontId="30" fillId="0" borderId="7" xfId="0" applyFont="1" applyBorder="1" applyAlignment="1">
      <alignment horizontal="center"/>
    </xf>
    <xf numFmtId="0" fontId="30" fillId="0" borderId="0" xfId="0" applyFont="1" applyBorder="1" applyAlignment="1">
      <alignment horizontal="center"/>
    </xf>
    <xf numFmtId="0" fontId="30" fillId="0" borderId="18" xfId="0" applyFont="1" applyBorder="1" applyAlignment="1">
      <alignment horizontal="center"/>
    </xf>
    <xf numFmtId="0" fontId="30" fillId="0" borderId="1" xfId="0" applyFont="1" applyBorder="1" applyAlignment="1">
      <alignment horizontal="center"/>
    </xf>
    <xf numFmtId="0" fontId="30" fillId="0" borderId="19" xfId="0" applyFont="1" applyBorder="1" applyAlignment="1">
      <alignment horizontal="center"/>
    </xf>
    <xf numFmtId="0" fontId="0" fillId="0" borderId="18" xfId="0" applyBorder="1"/>
    <xf numFmtId="0" fontId="0" fillId="2" borderId="4" xfId="0" applyFill="1" applyBorder="1"/>
    <xf numFmtId="44" fontId="25" fillId="2" borderId="5" xfId="0" applyNumberFormat="1" applyFont="1" applyFill="1" applyBorder="1" applyAlignment="1">
      <alignment horizontal="center" vertical="center"/>
    </xf>
    <xf numFmtId="0" fontId="14" fillId="0" borderId="7" xfId="0" applyFont="1" applyBorder="1" applyAlignment="1">
      <alignment horizontal="center"/>
    </xf>
    <xf numFmtId="0" fontId="0" fillId="0" borderId="12" xfId="0" applyBorder="1" applyAlignment="1">
      <alignment horizontal="center"/>
    </xf>
    <xf numFmtId="0" fontId="1" fillId="3" borderId="0" xfId="0" applyFont="1" applyFill="1" applyAlignment="1">
      <alignment horizontal="left"/>
    </xf>
    <xf numFmtId="0" fontId="1" fillId="0" borderId="0" xfId="0" applyFont="1" applyAlignment="1">
      <alignment horizontal="center"/>
    </xf>
    <xf numFmtId="44" fontId="32" fillId="0" borderId="0" xfId="1" applyFont="1" applyAlignment="1">
      <alignment horizontal="center"/>
    </xf>
    <xf numFmtId="44" fontId="20" fillId="0" borderId="0" xfId="1" applyFont="1" applyAlignment="1">
      <alignment horizontal="right"/>
    </xf>
    <xf numFmtId="14" fontId="14" fillId="0" borderId="0" xfId="0" applyNumberFormat="1" applyFont="1" applyBorder="1"/>
    <xf numFmtId="14" fontId="14" fillId="0" borderId="0" xfId="0" applyNumberFormat="1" applyFont="1"/>
    <xf numFmtId="0" fontId="33" fillId="0" borderId="0" xfId="0" applyFont="1"/>
    <xf numFmtId="44" fontId="14" fillId="0" borderId="0" xfId="1" applyFont="1" applyAlignment="1">
      <alignment horizontal="right"/>
    </xf>
    <xf numFmtId="0" fontId="14" fillId="0" borderId="0" xfId="0" applyNumberFormat="1" applyFont="1"/>
    <xf numFmtId="0" fontId="14" fillId="0" borderId="0" xfId="1" applyNumberFormat="1" applyFont="1" applyBorder="1"/>
    <xf numFmtId="0" fontId="14" fillId="0" borderId="0" xfId="0" applyFont="1" applyBorder="1" applyAlignment="1">
      <alignment vertical="center"/>
    </xf>
    <xf numFmtId="0" fontId="0" fillId="0" borderId="21" xfId="0" applyBorder="1"/>
    <xf numFmtId="14" fontId="14" fillId="0" borderId="0" xfId="1" applyNumberFormat="1" applyFont="1" applyBorder="1"/>
    <xf numFmtId="0" fontId="14" fillId="0" borderId="0" xfId="1" applyNumberFormat="1" applyFont="1" applyBorder="1" applyAlignment="1">
      <alignment horizontal="right"/>
    </xf>
    <xf numFmtId="0" fontId="2" fillId="0" borderId="0" xfId="0" applyFont="1" applyBorder="1"/>
    <xf numFmtId="0" fontId="3" fillId="0" borderId="0" xfId="0" applyFont="1" applyBorder="1"/>
    <xf numFmtId="0" fontId="0" fillId="0" borderId="0" xfId="0" applyFont="1" applyBorder="1"/>
    <xf numFmtId="0" fontId="8" fillId="0" borderId="0" xfId="0" applyFont="1" applyBorder="1"/>
    <xf numFmtId="0" fontId="34" fillId="0" borderId="0" xfId="0" applyFont="1"/>
    <xf numFmtId="0" fontId="10" fillId="0" borderId="0" xfId="0" applyFont="1" applyBorder="1"/>
    <xf numFmtId="0" fontId="34" fillId="0" borderId="0" xfId="0" applyFont="1" applyBorder="1"/>
    <xf numFmtId="0" fontId="1" fillId="0" borderId="0" xfId="0" applyFont="1" applyBorder="1" applyAlignment="1">
      <alignment horizontal="center"/>
    </xf>
    <xf numFmtId="0" fontId="25" fillId="0" borderId="0" xfId="0" applyFont="1" applyBorder="1" applyAlignment="1">
      <alignment horizontal="center"/>
    </xf>
    <xf numFmtId="0" fontId="35" fillId="0" borderId="0" xfId="0" applyFont="1" applyBorder="1" applyAlignment="1">
      <alignment horizontal="center"/>
    </xf>
    <xf numFmtId="0" fontId="25" fillId="0" borderId="0" xfId="0" applyFont="1" applyBorder="1" applyAlignment="1">
      <alignment horizontal="right"/>
    </xf>
    <xf numFmtId="0" fontId="25" fillId="0" borderId="0" xfId="0" applyFont="1" applyBorder="1" applyAlignment="1"/>
    <xf numFmtId="0" fontId="16" fillId="0" borderId="0" xfId="0" applyFont="1" applyBorder="1" applyAlignment="1"/>
    <xf numFmtId="0" fontId="25" fillId="0" borderId="0" xfId="0" applyFont="1" applyBorder="1"/>
    <xf numFmtId="168" fontId="0" fillId="0" borderId="0" xfId="0" applyNumberFormat="1" applyBorder="1"/>
    <xf numFmtId="0" fontId="25" fillId="0" borderId="0" xfId="0" applyFont="1"/>
    <xf numFmtId="0" fontId="25" fillId="0" borderId="0" xfId="0" applyFont="1" applyAlignment="1">
      <alignment horizontal="center"/>
    </xf>
    <xf numFmtId="0" fontId="35" fillId="0" borderId="0" xfId="0" applyFont="1" applyAlignment="1">
      <alignment horizontal="center"/>
    </xf>
    <xf numFmtId="0" fontId="31" fillId="0" borderId="0" xfId="0" applyFont="1"/>
    <xf numFmtId="0" fontId="15" fillId="0" borderId="0" xfId="0" applyFont="1" applyBorder="1" applyAlignment="1">
      <alignment horizontal="right"/>
    </xf>
    <xf numFmtId="0" fontId="20" fillId="0" borderId="0" xfId="0" applyFont="1" applyFill="1" applyBorder="1" applyAlignment="1"/>
    <xf numFmtId="0" fontId="20" fillId="0" borderId="0" xfId="0" applyFont="1" applyFill="1" applyBorder="1" applyAlignment="1">
      <alignment horizontal="right"/>
    </xf>
    <xf numFmtId="0" fontId="35" fillId="0" borderId="0" xfId="0" applyFont="1" applyBorder="1" applyAlignment="1">
      <alignment horizontal="center" wrapText="1"/>
    </xf>
    <xf numFmtId="0" fontId="36" fillId="0" borderId="12" xfId="0" applyFont="1" applyBorder="1" applyAlignment="1">
      <alignment horizontal="center"/>
    </xf>
    <xf numFmtId="0" fontId="35" fillId="0" borderId="22" xfId="0" applyFont="1" applyBorder="1" applyAlignment="1">
      <alignment horizontal="center" textRotation="90" wrapText="1"/>
    </xf>
    <xf numFmtId="0" fontId="35" fillId="0" borderId="22" xfId="0" applyFont="1" applyBorder="1" applyAlignment="1">
      <alignment textRotation="90" wrapText="1"/>
    </xf>
    <xf numFmtId="0" fontId="37" fillId="0" borderId="23" xfId="0" applyFont="1" applyBorder="1" applyAlignment="1">
      <alignment horizontal="left"/>
    </xf>
    <xf numFmtId="0" fontId="35" fillId="0" borderId="23" xfId="0" applyFont="1" applyBorder="1" applyAlignment="1">
      <alignment horizontal="left" textRotation="90" wrapText="1"/>
    </xf>
    <xf numFmtId="0" fontId="37" fillId="0" borderId="23" xfId="0" applyFont="1" applyBorder="1" applyAlignment="1">
      <alignment horizontal="left" wrapText="1"/>
    </xf>
    <xf numFmtId="0" fontId="36" fillId="0" borderId="0" xfId="0" applyFont="1" applyBorder="1" applyAlignment="1">
      <alignment horizontal="center"/>
    </xf>
    <xf numFmtId="0" fontId="25" fillId="0" borderId="1" xfId="0" applyFont="1" applyBorder="1"/>
    <xf numFmtId="0" fontId="25" fillId="0" borderId="24" xfId="0" applyFont="1" applyBorder="1"/>
    <xf numFmtId="0" fontId="31" fillId="0" borderId="1" xfId="0" applyFont="1" applyFill="1" applyBorder="1"/>
    <xf numFmtId="0" fontId="25" fillId="0" borderId="24" xfId="0" applyFont="1" applyFill="1" applyBorder="1"/>
    <xf numFmtId="0" fontId="31" fillId="0" borderId="2" xfId="0" applyFont="1" applyBorder="1" applyAlignment="1">
      <alignment horizontal="center"/>
    </xf>
    <xf numFmtId="0" fontId="31" fillId="0" borderId="8" xfId="0" applyFont="1" applyBorder="1"/>
    <xf numFmtId="0" fontId="31" fillId="0" borderId="2" xfId="0" applyFont="1" applyFill="1" applyBorder="1"/>
    <xf numFmtId="0" fontId="31" fillId="0" borderId="8" xfId="0" applyFont="1" applyFill="1" applyBorder="1"/>
    <xf numFmtId="0" fontId="31" fillId="0" borderId="4" xfId="0" applyFont="1" applyFill="1" applyBorder="1"/>
    <xf numFmtId="0" fontId="31" fillId="0" borderId="25" xfId="0" applyFont="1" applyBorder="1"/>
    <xf numFmtId="0" fontId="31" fillId="0" borderId="25" xfId="0" applyFont="1" applyFill="1" applyBorder="1"/>
    <xf numFmtId="0" fontId="25" fillId="0" borderId="8" xfId="0" applyFont="1" applyBorder="1"/>
    <xf numFmtId="0" fontId="25" fillId="0" borderId="8" xfId="0" applyFont="1" applyFill="1" applyBorder="1"/>
    <xf numFmtId="0" fontId="38" fillId="0" borderId="4" xfId="0" applyFont="1" applyFill="1" applyBorder="1"/>
    <xf numFmtId="0" fontId="38" fillId="0" borderId="0" xfId="0" applyFont="1"/>
    <xf numFmtId="0" fontId="1" fillId="0" borderId="3" xfId="0" applyFont="1" applyBorder="1"/>
    <xf numFmtId="0" fontId="40" fillId="0" borderId="0" xfId="0" applyFont="1"/>
    <xf numFmtId="0" fontId="7" fillId="0" borderId="0" xfId="0" applyFont="1"/>
    <xf numFmtId="0" fontId="39" fillId="0" borderId="0" xfId="0" applyFont="1" applyBorder="1" applyAlignment="1"/>
    <xf numFmtId="0" fontId="1" fillId="0" borderId="1" xfId="0" applyFont="1" applyBorder="1"/>
    <xf numFmtId="0" fontId="34" fillId="0" borderId="0" xfId="0" applyFont="1" applyAlignment="1">
      <alignment horizontal="center"/>
    </xf>
    <xf numFmtId="0" fontId="34" fillId="0" borderId="0" xfId="0" applyFont="1" applyBorder="1" applyAlignment="1">
      <alignment horizontal="center"/>
    </xf>
    <xf numFmtId="0" fontId="34" fillId="0" borderId="0" xfId="0" applyFont="1" applyAlignment="1"/>
    <xf numFmtId="0" fontId="19" fillId="0" borderId="0" xfId="2" applyFont="1" applyFill="1" applyBorder="1" applyAlignment="1">
      <alignment horizontal="center"/>
    </xf>
    <xf numFmtId="0" fontId="44" fillId="0" borderId="0" xfId="0" applyFont="1" applyAlignment="1">
      <alignment horizontal="center"/>
    </xf>
    <xf numFmtId="0" fontId="34" fillId="0" borderId="1" xfId="0" applyFont="1" applyBorder="1" applyAlignment="1">
      <alignment horizontal="center"/>
    </xf>
    <xf numFmtId="0" fontId="34" fillId="0" borderId="2" xfId="0" applyFont="1" applyBorder="1" applyAlignment="1">
      <alignment horizontal="center"/>
    </xf>
    <xf numFmtId="0" fontId="0" fillId="0" borderId="20" xfId="0" applyBorder="1"/>
    <xf numFmtId="0" fontId="45" fillId="0" borderId="0" xfId="0" applyFont="1" applyAlignment="1">
      <alignment horizontal="left"/>
    </xf>
    <xf numFmtId="0" fontId="45" fillId="0" borderId="0" xfId="0" applyFont="1"/>
    <xf numFmtId="0" fontId="46" fillId="0" borderId="0" xfId="0" applyFont="1" applyAlignment="1">
      <alignment horizontal="center"/>
    </xf>
    <xf numFmtId="0" fontId="46" fillId="0" borderId="0" xfId="0" applyFont="1" applyBorder="1" applyAlignment="1">
      <alignment horizontal="center"/>
    </xf>
    <xf numFmtId="0" fontId="4" fillId="0" borderId="0" xfId="0" applyFont="1" applyBorder="1"/>
    <xf numFmtId="0" fontId="37" fillId="0" borderId="0" xfId="0" applyFont="1" applyBorder="1" applyAlignment="1">
      <alignment horizontal="left" vertical="center"/>
    </xf>
    <xf numFmtId="0" fontId="37" fillId="0" borderId="0" xfId="0" applyFont="1" applyBorder="1" applyAlignment="1">
      <alignment horizontal="right" vertical="center"/>
    </xf>
    <xf numFmtId="0" fontId="47" fillId="0" borderId="1" xfId="0" applyFont="1" applyBorder="1" applyAlignment="1">
      <alignment horizontal="left"/>
    </xf>
    <xf numFmtId="0" fontId="37" fillId="0" borderId="1" xfId="0" applyFont="1" applyBorder="1" applyAlignment="1">
      <alignment horizontal="right" vertical="center"/>
    </xf>
    <xf numFmtId="0" fontId="8" fillId="0" borderId="1" xfId="0" applyFont="1" applyBorder="1"/>
    <xf numFmtId="0" fontId="8" fillId="0" borderId="0" xfId="0" applyFont="1"/>
    <xf numFmtId="0" fontId="48" fillId="0" borderId="0" xfId="0" applyFont="1"/>
    <xf numFmtId="0" fontId="48" fillId="0" borderId="0" xfId="0" applyFont="1" applyBorder="1"/>
    <xf numFmtId="0" fontId="47" fillId="0" borderId="0" xfId="0" applyFont="1" applyBorder="1" applyAlignment="1">
      <alignment horizontal="center"/>
    </xf>
    <xf numFmtId="0" fontId="37" fillId="0" borderId="0" xfId="0" applyFont="1" applyBorder="1" applyAlignment="1">
      <alignment horizontal="left"/>
    </xf>
    <xf numFmtId="44" fontId="37" fillId="0" borderId="0" xfId="0" applyNumberFormat="1" applyFont="1" applyBorder="1" applyAlignment="1">
      <alignment horizontal="left"/>
    </xf>
    <xf numFmtId="44" fontId="37" fillId="0" borderId="0" xfId="0" applyNumberFormat="1" applyFont="1" applyBorder="1" applyAlignment="1">
      <alignment horizontal="right"/>
    </xf>
    <xf numFmtId="44" fontId="48" fillId="0" borderId="1" xfId="0" applyNumberFormat="1" applyFont="1" applyBorder="1" applyAlignment="1"/>
    <xf numFmtId="0" fontId="49" fillId="0" borderId="0" xfId="0" applyFont="1"/>
    <xf numFmtId="0" fontId="50" fillId="0" borderId="0" xfId="0" applyFont="1"/>
    <xf numFmtId="0" fontId="5" fillId="0" borderId="3" xfId="0" applyFont="1" applyBorder="1" applyAlignment="1">
      <alignment textRotation="90"/>
    </xf>
    <xf numFmtId="0" fontId="5" fillId="0" borderId="0" xfId="0" applyFont="1" applyAlignment="1">
      <alignment textRotation="90"/>
    </xf>
    <xf numFmtId="0" fontId="5" fillId="0" borderId="0" xfId="0" applyFont="1" applyAlignment="1">
      <alignment vertical="top" textRotation="90" wrapText="1"/>
    </xf>
    <xf numFmtId="14" fontId="5" fillId="0" borderId="3" xfId="0" applyNumberFormat="1" applyFont="1" applyBorder="1" applyAlignment="1">
      <alignment textRotation="90"/>
    </xf>
    <xf numFmtId="0" fontId="41" fillId="0" borderId="0" xfId="0" applyFont="1" applyAlignment="1">
      <alignment horizontal="center"/>
    </xf>
    <xf numFmtId="0" fontId="51" fillId="0" borderId="0" xfId="0" applyFont="1" applyAlignment="1">
      <alignment horizontal="center"/>
    </xf>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20" fillId="0" borderId="0" xfId="1" applyNumberFormat="1" applyFont="1" applyAlignment="1">
      <alignment horizontal="center"/>
    </xf>
    <xf numFmtId="0" fontId="20" fillId="0" borderId="21" xfId="0" applyNumberFormat="1" applyFont="1" applyBorder="1"/>
    <xf numFmtId="0" fontId="52" fillId="0" borderId="0" xfId="0" applyNumberFormat="1" applyFont="1"/>
    <xf numFmtId="1" fontId="14" fillId="0" borderId="13" xfId="0" applyNumberFormat="1" applyFont="1" applyFill="1" applyBorder="1" applyAlignment="1">
      <alignment horizontal="left"/>
    </xf>
    <xf numFmtId="0" fontId="14" fillId="0" borderId="14" xfId="0" applyNumberFormat="1" applyFont="1" applyFill="1" applyBorder="1" applyAlignment="1">
      <alignment horizontal="center"/>
    </xf>
    <xf numFmtId="0" fontId="53" fillId="0" borderId="0" xfId="0" applyFont="1"/>
    <xf numFmtId="0" fontId="54" fillId="0" borderId="0" xfId="0" applyFont="1" applyBorder="1"/>
    <xf numFmtId="0" fontId="40" fillId="0" borderId="1" xfId="0" applyFont="1" applyBorder="1"/>
    <xf numFmtId="0" fontId="54" fillId="0" borderId="0" xfId="0" applyFont="1"/>
    <xf numFmtId="0" fontId="54" fillId="0" borderId="0" xfId="0" applyFont="1" applyAlignment="1">
      <alignment horizontal="center"/>
    </xf>
    <xf numFmtId="0" fontId="0" fillId="0" borderId="0" xfId="0" applyFont="1"/>
    <xf numFmtId="0" fontId="55" fillId="0" borderId="0" xfId="0" applyFont="1" applyBorder="1"/>
    <xf numFmtId="0" fontId="55" fillId="0" borderId="0" xfId="0" applyFont="1"/>
    <xf numFmtId="0" fontId="37" fillId="0" borderId="0" xfId="0" applyFont="1" applyBorder="1" applyAlignment="1">
      <alignment vertical="center"/>
    </xf>
    <xf numFmtId="0" fontId="48" fillId="0" borderId="0" xfId="0" applyFont="1" applyAlignment="1">
      <alignment vertical="center"/>
    </xf>
    <xf numFmtId="44" fontId="37" fillId="0" borderId="0" xfId="0" applyNumberFormat="1" applyFont="1" applyBorder="1" applyAlignment="1">
      <alignment vertical="center"/>
    </xf>
    <xf numFmtId="0" fontId="50" fillId="0" borderId="0" xfId="0" applyFont="1" applyBorder="1"/>
    <xf numFmtId="0" fontId="49" fillId="0" borderId="0" xfId="0" applyFont="1" applyBorder="1"/>
    <xf numFmtId="0" fontId="44" fillId="0" borderId="0" xfId="0" applyFont="1" applyBorder="1" applyAlignment="1">
      <alignment horizontal="center"/>
    </xf>
    <xf numFmtId="0" fontId="1" fillId="0" borderId="0" xfId="0" applyFont="1"/>
    <xf numFmtId="0" fontId="55" fillId="0" borderId="0" xfId="0" applyFont="1" applyAlignment="1">
      <alignment horizontal="left"/>
    </xf>
    <xf numFmtId="0" fontId="34" fillId="0" borderId="0" xfId="0" applyFont="1" applyFill="1" applyBorder="1"/>
    <xf numFmtId="0" fontId="0" fillId="0" borderId="1" xfId="0" applyBorder="1" applyAlignment="1">
      <alignment horizontal="center"/>
    </xf>
    <xf numFmtId="0" fontId="14" fillId="0" borderId="0" xfId="0" applyFont="1" applyBorder="1" applyAlignment="1">
      <alignment horizontal="left"/>
    </xf>
    <xf numFmtId="0" fontId="52" fillId="0" borderId="0" xfId="0" applyFont="1" applyBorder="1" applyAlignment="1">
      <alignment horizontal="left"/>
    </xf>
    <xf numFmtId="0" fontId="52" fillId="0" borderId="0" xfId="0" applyFont="1" applyBorder="1"/>
    <xf numFmtId="0" fontId="20" fillId="0" borderId="0" xfId="0" applyFont="1" applyAlignment="1">
      <alignment horizontal="center"/>
    </xf>
    <xf numFmtId="0" fontId="20" fillId="0" borderId="0" xfId="0" applyFont="1" applyBorder="1" applyAlignment="1">
      <alignment horizontal="center"/>
    </xf>
    <xf numFmtId="0" fontId="20" fillId="0" borderId="0" xfId="1" applyNumberFormat="1" applyFont="1" applyBorder="1" applyAlignment="1">
      <alignment horizontal="center"/>
    </xf>
    <xf numFmtId="0" fontId="21" fillId="0" borderId="0" xfId="0" applyFont="1" applyBorder="1" applyAlignment="1">
      <alignment vertical="center"/>
    </xf>
    <xf numFmtId="0" fontId="0" fillId="0" borderId="2" xfId="0" applyBorder="1" applyAlignment="1">
      <alignment horizontal="center"/>
    </xf>
    <xf numFmtId="0" fontId="56" fillId="0" borderId="1" xfId="0" applyFont="1" applyBorder="1"/>
    <xf numFmtId="0" fontId="57" fillId="0" borderId="1" xfId="0" applyFont="1" applyBorder="1"/>
    <xf numFmtId="0" fontId="58" fillId="0" borderId="1" xfId="0" applyFont="1" applyBorder="1"/>
    <xf numFmtId="0" fontId="59" fillId="0" borderId="1" xfId="0" applyFont="1" applyBorder="1" applyAlignment="1">
      <alignment horizontal="left"/>
    </xf>
    <xf numFmtId="0" fontId="60" fillId="0" borderId="0" xfId="0" applyFont="1" applyBorder="1" applyAlignment="1">
      <alignment horizontal="right"/>
    </xf>
    <xf numFmtId="0" fontId="57" fillId="0" borderId="1" xfId="0" applyFont="1" applyBorder="1" applyAlignment="1"/>
    <xf numFmtId="44" fontId="57" fillId="0" borderId="0" xfId="1" applyFont="1" applyAlignment="1">
      <alignment horizontal="center"/>
    </xf>
    <xf numFmtId="0" fontId="56" fillId="0" borderId="0" xfId="0" applyFont="1" applyAlignment="1">
      <alignment horizontal="center"/>
    </xf>
    <xf numFmtId="0" fontId="56" fillId="3" borderId="0" xfId="0" applyFont="1" applyFill="1" applyAlignment="1">
      <alignment horizontal="left"/>
    </xf>
    <xf numFmtId="0" fontId="56" fillId="0" borderId="0" xfId="0" applyFont="1" applyFill="1" applyAlignment="1">
      <alignment horizontal="left"/>
    </xf>
    <xf numFmtId="0" fontId="60" fillId="0" borderId="1" xfId="0" applyFont="1" applyBorder="1" applyAlignment="1">
      <alignment horizontal="left"/>
    </xf>
    <xf numFmtId="0" fontId="59" fillId="0" borderId="0" xfId="0" applyFont="1" applyAlignment="1">
      <alignment horizontal="center"/>
    </xf>
    <xf numFmtId="0" fontId="61" fillId="0" borderId="1" xfId="0" applyFont="1" applyBorder="1"/>
    <xf numFmtId="0" fontId="56" fillId="0" borderId="0" xfId="0" applyFont="1"/>
    <xf numFmtId="0" fontId="62" fillId="0" borderId="0" xfId="0" applyFont="1" applyAlignment="1">
      <alignment horizontal="center"/>
    </xf>
    <xf numFmtId="0" fontId="9" fillId="0" borderId="0" xfId="0" applyFont="1" applyAlignment="1">
      <alignment horizontal="center"/>
    </xf>
    <xf numFmtId="0" fontId="62" fillId="0" borderId="0" xfId="0" applyFont="1" applyAlignment="1">
      <alignment horizontal="center"/>
    </xf>
    <xf numFmtId="0" fontId="51" fillId="0" borderId="0" xfId="0" applyFont="1" applyAlignment="1">
      <alignment horizontal="center"/>
    </xf>
    <xf numFmtId="164" fontId="62" fillId="0" borderId="0" xfId="0" applyNumberFormat="1" applyFont="1" applyAlignment="1">
      <alignment horizontal="center"/>
    </xf>
    <xf numFmtId="0" fontId="41" fillId="0" borderId="0" xfId="0" applyFont="1" applyAlignment="1">
      <alignment horizontal="center"/>
    </xf>
    <xf numFmtId="0" fontId="16" fillId="0" borderId="0" xfId="0" applyFont="1" applyBorder="1" applyAlignment="1"/>
    <xf numFmtId="0" fontId="0" fillId="0" borderId="0" xfId="0" applyAlignment="1"/>
    <xf numFmtId="0" fontId="4" fillId="0" borderId="3" xfId="0" applyFont="1" applyBorder="1" applyAlignment="1">
      <alignment horizontal="right"/>
    </xf>
    <xf numFmtId="0" fontId="5" fillId="0" borderId="3" xfId="0" applyFont="1" applyBorder="1" applyAlignment="1"/>
    <xf numFmtId="0" fontId="5" fillId="0" borderId="4"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0" fillId="0" borderId="2" xfId="0" applyBorder="1" applyAlignment="1">
      <alignment wrapText="1"/>
    </xf>
    <xf numFmtId="0" fontId="0" fillId="0" borderId="5" xfId="0" applyBorder="1" applyAlignment="1">
      <alignment wrapText="1"/>
    </xf>
    <xf numFmtId="0" fontId="11" fillId="0" borderId="3" xfId="0" applyFont="1" applyBorder="1" applyAlignment="1">
      <alignment textRotation="90" wrapText="1"/>
    </xf>
    <xf numFmtId="0" fontId="2" fillId="0" borderId="3" xfId="0" applyFont="1" applyBorder="1" applyAlignment="1">
      <alignment textRotation="90" wrapText="1"/>
    </xf>
    <xf numFmtId="0" fontId="5" fillId="0" borderId="3" xfId="0" applyFont="1" applyBorder="1" applyAlignment="1">
      <alignment wrapText="1"/>
    </xf>
    <xf numFmtId="0" fontId="11" fillId="0" borderId="3" xfId="0" applyFont="1" applyBorder="1" applyAlignment="1"/>
    <xf numFmtId="0" fontId="12" fillId="0" borderId="3" xfId="0" applyFont="1" applyBorder="1" applyAlignment="1"/>
    <xf numFmtId="0" fontId="5" fillId="0" borderId="3" xfId="0" applyFont="1" applyBorder="1" applyAlignment="1">
      <alignment textRotation="90"/>
    </xf>
    <xf numFmtId="0" fontId="10" fillId="0" borderId="0" xfId="0" applyFont="1" applyAlignment="1">
      <alignment vertical="top" wrapText="1"/>
    </xf>
    <xf numFmtId="0" fontId="0" fillId="0" borderId="0" xfId="0" applyAlignment="1">
      <alignment wrapText="1"/>
    </xf>
    <xf numFmtId="0" fontId="11" fillId="0" borderId="3" xfId="0" applyFont="1" applyBorder="1" applyAlignment="1">
      <alignment wrapText="1"/>
    </xf>
    <xf numFmtId="0" fontId="11" fillId="0" borderId="3" xfId="0" applyFont="1" applyBorder="1" applyAlignment="1">
      <alignment textRotation="90"/>
    </xf>
    <xf numFmtId="0" fontId="1" fillId="0" borderId="3" xfId="0" applyFont="1" applyBorder="1" applyAlignment="1">
      <alignment horizontal="center"/>
    </xf>
    <xf numFmtId="0" fontId="0" fillId="0" borderId="3" xfId="0" applyBorder="1" applyAlignment="1"/>
    <xf numFmtId="0" fontId="43" fillId="0" borderId="3" xfId="3" applyFont="1" applyBorder="1" applyAlignment="1" applyProtection="1">
      <alignment horizontal="center"/>
    </xf>
    <xf numFmtId="0" fontId="1" fillId="0" borderId="3" xfId="0" applyFont="1" applyBorder="1" applyAlignment="1"/>
    <xf numFmtId="44" fontId="0" fillId="0" borderId="7" xfId="1" applyFont="1" applyBorder="1" applyAlignment="1"/>
    <xf numFmtId="44" fontId="0" fillId="0" borderId="12" xfId="1" applyFont="1" applyBorder="1" applyAlignment="1"/>
    <xf numFmtId="0" fontId="0" fillId="0" borderId="10" xfId="1" applyNumberFormat="1" applyFont="1" applyBorder="1" applyAlignment="1"/>
    <xf numFmtId="0" fontId="0" fillId="0" borderId="11" xfId="1" applyNumberFormat="1" applyFont="1" applyBorder="1" applyAlignment="1"/>
    <xf numFmtId="0" fontId="0" fillId="0" borderId="10" xfId="1" applyNumberFormat="1" applyFont="1" applyBorder="1" applyAlignment="1">
      <alignment horizontal="right"/>
    </xf>
    <xf numFmtId="0" fontId="0" fillId="0" borderId="11" xfId="1" applyNumberFormat="1" applyFont="1" applyBorder="1" applyAlignment="1">
      <alignment horizontal="right"/>
    </xf>
    <xf numFmtId="0" fontId="0" fillId="0" borderId="7" xfId="1" applyNumberFormat="1" applyFont="1" applyBorder="1" applyAlignment="1"/>
    <xf numFmtId="0" fontId="0" fillId="0" borderId="12" xfId="1" applyNumberFormat="1" applyFont="1" applyBorder="1" applyAlignment="1"/>
    <xf numFmtId="0" fontId="14" fillId="0" borderId="7" xfId="1" applyNumberFormat="1" applyFont="1" applyBorder="1" applyAlignment="1">
      <alignment horizontal="right"/>
    </xf>
    <xf numFmtId="0" fontId="0" fillId="0" borderId="12" xfId="1" applyNumberFormat="1" applyFont="1" applyBorder="1" applyAlignment="1">
      <alignment horizontal="right"/>
    </xf>
    <xf numFmtId="0" fontId="16" fillId="0" borderId="1" xfId="0" applyFont="1" applyBorder="1" applyAlignment="1">
      <alignment horizontal="center"/>
    </xf>
    <xf numFmtId="0" fontId="0" fillId="0" borderId="1" xfId="0" applyBorder="1" applyAlignment="1">
      <alignment horizontal="center"/>
    </xf>
    <xf numFmtId="0" fontId="14" fillId="0" borderId="0" xfId="0" applyFont="1" applyAlignment="1">
      <alignment horizontal="center"/>
    </xf>
    <xf numFmtId="0" fontId="0" fillId="0" borderId="0" xfId="0" applyAlignment="1">
      <alignment horizontal="center"/>
    </xf>
    <xf numFmtId="0" fontId="16" fillId="0" borderId="4"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44" fontId="16" fillId="0" borderId="4" xfId="1" applyFont="1" applyBorder="1" applyAlignment="1">
      <alignment horizontal="center" vertical="center"/>
    </xf>
    <xf numFmtId="44" fontId="16" fillId="0" borderId="5" xfId="1" applyFont="1" applyBorder="1" applyAlignment="1">
      <alignment horizontal="center" vertical="center"/>
    </xf>
    <xf numFmtId="0" fontId="16" fillId="0" borderId="5" xfId="0" applyFont="1" applyBorder="1" applyAlignment="1">
      <alignment horizontal="center" vertical="center"/>
    </xf>
    <xf numFmtId="14" fontId="0" fillId="0" borderId="7" xfId="0" applyNumberFormat="1" applyBorder="1" applyAlignment="1">
      <alignment horizontal="center"/>
    </xf>
    <xf numFmtId="0" fontId="0" fillId="0" borderId="0" xfId="0" applyBorder="1" applyAlignment="1">
      <alignment horizontal="center"/>
    </xf>
    <xf numFmtId="44" fontId="0" fillId="0" borderId="0" xfId="1" applyFont="1" applyBorder="1" applyAlignment="1"/>
    <xf numFmtId="44" fontId="25" fillId="0" borderId="4" xfId="1" applyFont="1" applyBorder="1" applyAlignment="1">
      <alignment horizontal="center" vertical="center"/>
    </xf>
    <xf numFmtId="0" fontId="31" fillId="0" borderId="2" xfId="0" applyFont="1" applyBorder="1" applyAlignment="1">
      <alignment horizontal="center" vertical="center"/>
    </xf>
    <xf numFmtId="0" fontId="31" fillId="0" borderId="5" xfId="0" applyFont="1" applyBorder="1" applyAlignment="1">
      <alignment horizontal="center" vertical="center"/>
    </xf>
    <xf numFmtId="0" fontId="14" fillId="0" borderId="7" xfId="0" applyFont="1" applyBorder="1" applyAlignment="1">
      <alignment horizontal="center"/>
    </xf>
    <xf numFmtId="0" fontId="0" fillId="0" borderId="12" xfId="0" applyBorder="1" applyAlignment="1">
      <alignment horizontal="center"/>
    </xf>
    <xf numFmtId="0" fontId="0" fillId="0" borderId="20" xfId="0" applyBorder="1" applyAlignment="1">
      <alignment horizontal="center"/>
    </xf>
    <xf numFmtId="0" fontId="0" fillId="0" borderId="10" xfId="1" applyNumberFormat="1" applyFont="1" applyBorder="1" applyAlignment="1">
      <alignment horizontal="left"/>
    </xf>
    <xf numFmtId="0" fontId="0" fillId="0" borderId="11" xfId="1" applyNumberFormat="1" applyFont="1" applyBorder="1" applyAlignment="1">
      <alignment horizontal="left"/>
    </xf>
    <xf numFmtId="0" fontId="0" fillId="0" borderId="7" xfId="1" applyNumberFormat="1" applyFont="1" applyBorder="1" applyAlignment="1">
      <alignment horizontal="left"/>
    </xf>
    <xf numFmtId="0" fontId="0" fillId="0" borderId="12" xfId="1" applyNumberFormat="1" applyFont="1" applyBorder="1" applyAlignment="1">
      <alignment horizontal="left"/>
    </xf>
  </cellXfs>
  <cellStyles count="6">
    <cellStyle name="Currency" xfId="1" builtinId="4"/>
    <cellStyle name="Followed Hyperlink" xfId="4" builtinId="9" hidden="1"/>
    <cellStyle name="Followed Hyperlink" xfId="5" builtinId="9" hidden="1"/>
    <cellStyle name="Hyperlink" xfId="3" builtinId="8"/>
    <cellStyle name="Normal" xfId="0" builtinId="0"/>
    <cellStyle name="Normal_KCM PC's Big Job Packet 11.xls"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mailto:jdp242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I28"/>
  <sheetViews>
    <sheetView view="pageLayout" workbookViewId="0">
      <selection activeCell="A19" sqref="A19:I19"/>
    </sheetView>
  </sheetViews>
  <sheetFormatPr baseColWidth="10" defaultColWidth="8.83203125" defaultRowHeight="14" x14ac:dyDescent="0"/>
  <cols>
    <col min="5" max="5" width="9.5" bestFit="1" customWidth="1"/>
  </cols>
  <sheetData>
    <row r="15" spans="1:9" ht="25">
      <c r="A15" s="321" t="s">
        <v>260</v>
      </c>
      <c r="B15" s="321"/>
      <c r="C15" s="321"/>
      <c r="D15" s="321"/>
      <c r="E15" s="321"/>
      <c r="F15" s="321"/>
      <c r="G15" s="321"/>
      <c r="H15" s="321"/>
      <c r="I15" s="321"/>
    </row>
    <row r="16" spans="1:9" ht="7.5" customHeight="1">
      <c r="A16" s="9"/>
      <c r="B16" s="9"/>
      <c r="C16" s="9"/>
      <c r="D16" s="9"/>
      <c r="E16" s="9"/>
      <c r="F16" s="9"/>
      <c r="G16" s="9"/>
      <c r="H16" s="9"/>
      <c r="I16" s="9"/>
    </row>
    <row r="17" spans="1:9" ht="18">
      <c r="A17" s="322" t="s">
        <v>1147</v>
      </c>
      <c r="B17" s="322"/>
      <c r="C17" s="322"/>
      <c r="D17" s="322"/>
      <c r="E17" s="322"/>
      <c r="F17" s="322"/>
      <c r="G17" s="322"/>
      <c r="H17" s="322"/>
      <c r="I17" s="322"/>
    </row>
    <row r="18" spans="1:9" ht="7.5" customHeight="1">
      <c r="A18" s="320"/>
      <c r="B18" s="320"/>
      <c r="C18" s="320"/>
      <c r="D18" s="320"/>
      <c r="E18" s="320"/>
      <c r="F18" s="320"/>
      <c r="G18" s="320"/>
      <c r="H18" s="320"/>
      <c r="I18" s="320"/>
    </row>
    <row r="19" spans="1:9" ht="18">
      <c r="A19" s="322" t="s">
        <v>1148</v>
      </c>
      <c r="B19" s="322"/>
      <c r="C19" s="322"/>
      <c r="D19" s="322"/>
      <c r="E19" s="322"/>
      <c r="F19" s="322"/>
      <c r="G19" s="322"/>
      <c r="H19" s="322"/>
      <c r="I19" s="322"/>
    </row>
    <row r="20" spans="1:9" ht="7.5" customHeight="1">
      <c r="A20" s="320"/>
      <c r="B20" s="320"/>
      <c r="C20" s="320"/>
      <c r="D20" s="320"/>
      <c r="E20" s="320"/>
      <c r="F20" s="320"/>
      <c r="G20" s="320"/>
      <c r="H20" s="320"/>
      <c r="I20" s="320"/>
    </row>
    <row r="21" spans="1:9" ht="18">
      <c r="A21" s="322" t="s">
        <v>941</v>
      </c>
      <c r="B21" s="322"/>
      <c r="C21" s="322"/>
      <c r="D21" s="322"/>
      <c r="E21" s="322"/>
      <c r="F21" s="322"/>
      <c r="G21" s="322"/>
      <c r="H21" s="322"/>
      <c r="I21" s="322"/>
    </row>
    <row r="22" spans="1:9" ht="7.5" customHeight="1">
      <c r="A22" s="270"/>
      <c r="B22" s="270"/>
      <c r="C22" s="270"/>
      <c r="D22" s="270"/>
      <c r="E22" s="270"/>
      <c r="F22" s="270"/>
      <c r="G22" s="270"/>
      <c r="H22" s="270"/>
      <c r="I22" s="270"/>
    </row>
    <row r="23" spans="1:9" ht="18">
      <c r="A23" s="325" t="s">
        <v>1149</v>
      </c>
      <c r="B23" s="325"/>
      <c r="C23" s="325"/>
      <c r="D23" s="325"/>
      <c r="E23" s="325"/>
      <c r="F23" s="325"/>
      <c r="G23" s="325"/>
      <c r="H23" s="325"/>
      <c r="I23" s="325"/>
    </row>
    <row r="24" spans="1:9" ht="6.75" customHeight="1">
      <c r="A24" s="270"/>
      <c r="B24" s="270"/>
      <c r="C24" s="270"/>
      <c r="D24" s="270"/>
      <c r="E24" s="270"/>
      <c r="F24" s="270"/>
      <c r="G24" s="270"/>
      <c r="H24" s="270"/>
      <c r="I24" s="270"/>
    </row>
    <row r="25" spans="1:9" ht="20">
      <c r="A25" s="323" t="s">
        <v>1150</v>
      </c>
      <c r="B25" s="323"/>
      <c r="C25" s="323"/>
      <c r="D25" s="323"/>
      <c r="E25" s="323"/>
      <c r="F25" s="323"/>
      <c r="G25" s="323"/>
      <c r="H25" s="323"/>
      <c r="I25" s="323"/>
    </row>
    <row r="26" spans="1:9" ht="6" customHeight="1">
      <c r="A26" s="271"/>
      <c r="B26" s="271"/>
      <c r="C26" s="271"/>
      <c r="D26" s="271"/>
      <c r="E26" s="271"/>
      <c r="F26" s="271"/>
      <c r="G26" s="271"/>
      <c r="H26" s="271"/>
      <c r="I26" s="271"/>
    </row>
    <row r="27" spans="1:9" ht="18">
      <c r="A27" s="324">
        <v>41660</v>
      </c>
      <c r="B27" s="324"/>
      <c r="C27" s="324"/>
      <c r="D27" s="324"/>
      <c r="E27" s="324"/>
      <c r="F27" s="324"/>
      <c r="G27" s="324"/>
      <c r="H27" s="324"/>
      <c r="I27" s="324"/>
    </row>
    <row r="28" spans="1:9">
      <c r="A28" s="272"/>
      <c r="B28" s="272"/>
      <c r="C28" s="272"/>
      <c r="D28" s="272"/>
      <c r="E28" s="272"/>
      <c r="F28" s="272"/>
      <c r="G28" s="272"/>
      <c r="H28" s="272"/>
      <c r="I28" s="272"/>
    </row>
  </sheetData>
  <mergeCells count="7">
    <mergeCell ref="A15:I15"/>
    <mergeCell ref="A17:I17"/>
    <mergeCell ref="A25:I25"/>
    <mergeCell ref="A27:I27"/>
    <mergeCell ref="A19:I19"/>
    <mergeCell ref="A21:I21"/>
    <mergeCell ref="A23:I23"/>
  </mergeCells>
  <phoneticPr fontId="63" type="noConversion"/>
  <pageMargins left="0.75" right="0.7" top="1.0104166666666667" bottom="0.75" header="0.3" footer="0.3"/>
  <pageSetup orientation="portrait"/>
  <headerFooter>
    <oddHeader>&amp;CBusiness Model Consulting, LLC_x000D_Software Development Packet _x000D_Cover Sheet (Information Technology)&amp;R&amp;8&amp;KFF0000CS_x000D_Prep By: _______Date: ______ _x000D_Rev By: _______Date: _______x000D_Rev 06/30/2013_x000D_1/1</oddHead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96"/>
  <sheetViews>
    <sheetView tabSelected="1" view="pageLayout" zoomScale="75" workbookViewId="0">
      <selection activeCell="D13" sqref="D13"/>
    </sheetView>
  </sheetViews>
  <sheetFormatPr baseColWidth="10" defaultColWidth="8.83203125" defaultRowHeight="14" x14ac:dyDescent="0"/>
  <cols>
    <col min="1" max="1" width="6.6640625" customWidth="1"/>
    <col min="2" max="2" width="9.6640625" customWidth="1"/>
    <col min="3" max="3" width="9" customWidth="1"/>
    <col min="5" max="5" width="11.33203125" customWidth="1"/>
    <col min="6" max="6" width="14.33203125" customWidth="1"/>
    <col min="10" max="10" width="4.6640625" customWidth="1"/>
    <col min="14" max="14" width="11.1640625" customWidth="1"/>
    <col min="15" max="15" width="13.83203125" customWidth="1"/>
    <col min="17" max="17" width="5.1640625" customWidth="1"/>
  </cols>
  <sheetData>
    <row r="2" spans="1:18" ht="15">
      <c r="A2" s="8" t="s">
        <v>2</v>
      </c>
      <c r="C2" s="318" t="s">
        <v>1116</v>
      </c>
      <c r="D2" s="1"/>
      <c r="E2" s="1"/>
      <c r="F2" s="1"/>
      <c r="G2" s="1"/>
      <c r="H2" s="1"/>
      <c r="I2" s="3"/>
    </row>
    <row r="3" spans="1:18" ht="6.75" customHeight="1">
      <c r="C3" s="319"/>
      <c r="I3" s="3"/>
    </row>
    <row r="4" spans="1:18" ht="15">
      <c r="A4" s="8" t="s">
        <v>3</v>
      </c>
      <c r="C4" s="306" t="s">
        <v>1117</v>
      </c>
      <c r="D4" s="1"/>
      <c r="E4" s="1"/>
      <c r="F4" s="1"/>
      <c r="G4" s="1"/>
      <c r="H4" s="1"/>
      <c r="I4" s="3"/>
    </row>
    <row r="5" spans="1:18">
      <c r="I5" s="3"/>
    </row>
    <row r="6" spans="1:18">
      <c r="A6" s="188"/>
      <c r="B6" s="297" t="s">
        <v>283</v>
      </c>
      <c r="C6" s="195" t="s">
        <v>227</v>
      </c>
      <c r="D6" s="3" t="s">
        <v>218</v>
      </c>
      <c r="E6" s="3"/>
      <c r="F6" s="3"/>
      <c r="G6" s="3"/>
      <c r="H6" s="3"/>
      <c r="I6" s="3"/>
      <c r="J6" s="3"/>
      <c r="K6" s="3"/>
      <c r="L6" s="3"/>
      <c r="M6" s="3"/>
      <c r="N6" s="4"/>
      <c r="O6" s="3"/>
      <c r="P6" s="3"/>
      <c r="Q6" s="3"/>
      <c r="R6" s="3"/>
    </row>
    <row r="7" spans="1:18">
      <c r="A7" s="188"/>
      <c r="B7" s="305"/>
      <c r="C7" s="195" t="s">
        <v>254</v>
      </c>
      <c r="D7" s="3" t="s">
        <v>219</v>
      </c>
      <c r="E7" s="3"/>
      <c r="F7" s="3"/>
      <c r="G7" s="3"/>
      <c r="H7" s="3"/>
      <c r="I7" s="3"/>
      <c r="J7" s="3"/>
      <c r="K7" s="3"/>
      <c r="L7" s="3"/>
      <c r="M7" s="3"/>
      <c r="N7" s="3"/>
      <c r="O7" s="4"/>
      <c r="P7" s="3"/>
      <c r="Q7" s="3"/>
      <c r="R7" s="3"/>
    </row>
    <row r="8" spans="1:18">
      <c r="A8" s="188"/>
      <c r="B8" s="297" t="s">
        <v>283</v>
      </c>
      <c r="C8" s="195" t="s">
        <v>1144</v>
      </c>
      <c r="D8" s="3" t="s">
        <v>1145</v>
      </c>
      <c r="E8" s="3"/>
      <c r="F8" s="3"/>
      <c r="G8" s="3"/>
      <c r="H8" s="3"/>
      <c r="I8" s="3"/>
      <c r="J8" s="3"/>
      <c r="K8" s="3"/>
      <c r="L8" s="3"/>
      <c r="M8" s="3"/>
      <c r="N8" s="3"/>
      <c r="O8" s="4"/>
      <c r="P8" s="3"/>
      <c r="Q8" s="3"/>
      <c r="R8" s="3"/>
    </row>
    <row r="9" spans="1:18">
      <c r="A9" s="188"/>
      <c r="B9" s="297"/>
      <c r="C9" s="195" t="s">
        <v>904</v>
      </c>
      <c r="D9" s="124" t="s">
        <v>905</v>
      </c>
      <c r="E9" s="3"/>
      <c r="F9" s="3"/>
      <c r="G9" s="3"/>
      <c r="H9" s="3"/>
      <c r="I9" s="3"/>
      <c r="J9" s="3"/>
      <c r="K9" s="3"/>
      <c r="L9" s="3"/>
      <c r="M9" s="3"/>
      <c r="N9" s="3"/>
      <c r="O9" s="4"/>
      <c r="P9" s="3"/>
      <c r="Q9" s="3"/>
      <c r="R9" s="3"/>
    </row>
    <row r="10" spans="1:18">
      <c r="A10" s="188"/>
      <c r="B10" s="305" t="s">
        <v>283</v>
      </c>
      <c r="C10" s="195" t="s">
        <v>229</v>
      </c>
      <c r="D10" s="3" t="s">
        <v>220</v>
      </c>
      <c r="E10" s="3"/>
      <c r="F10" s="3"/>
      <c r="G10" s="3"/>
      <c r="H10" s="3"/>
      <c r="I10" s="3"/>
      <c r="J10" s="3"/>
      <c r="K10" s="3"/>
      <c r="L10" s="3"/>
      <c r="M10" s="4"/>
      <c r="N10" s="3"/>
      <c r="O10" s="4"/>
      <c r="P10" s="3"/>
      <c r="Q10" s="3"/>
      <c r="R10" s="3"/>
    </row>
    <row r="11" spans="1:18">
      <c r="A11" s="3"/>
      <c r="B11" s="305" t="s">
        <v>283</v>
      </c>
      <c r="C11" s="195" t="s">
        <v>230</v>
      </c>
      <c r="D11" s="124" t="s">
        <v>221</v>
      </c>
      <c r="E11" s="3"/>
      <c r="F11" s="3"/>
      <c r="G11" s="3"/>
      <c r="H11" s="3"/>
      <c r="I11" s="3"/>
      <c r="J11" s="3"/>
      <c r="K11" s="3"/>
      <c r="L11" s="3"/>
      <c r="M11" s="3"/>
      <c r="N11" s="4"/>
      <c r="O11" s="3"/>
      <c r="P11" s="3"/>
      <c r="Q11" s="3"/>
      <c r="R11" s="3"/>
    </row>
    <row r="12" spans="1:18">
      <c r="A12" s="3"/>
      <c r="B12" s="305"/>
      <c r="C12" s="195" t="s">
        <v>1128</v>
      </c>
      <c r="D12" s="124" t="s">
        <v>222</v>
      </c>
      <c r="E12" s="3"/>
      <c r="F12" s="3"/>
      <c r="G12" s="3"/>
      <c r="H12" s="3"/>
      <c r="I12" s="3"/>
      <c r="J12" s="3"/>
      <c r="K12" s="3"/>
      <c r="L12" s="3"/>
      <c r="M12" s="3"/>
      <c r="N12" s="3"/>
      <c r="O12" s="4"/>
      <c r="P12" s="3"/>
      <c r="Q12" s="3"/>
      <c r="R12" s="3"/>
    </row>
    <row r="13" spans="1:18">
      <c r="A13" s="3"/>
      <c r="B13" s="305"/>
      <c r="C13" s="195" t="s">
        <v>911</v>
      </c>
      <c r="D13" s="124" t="s">
        <v>912</v>
      </c>
      <c r="E13" s="3"/>
      <c r="F13" s="3"/>
      <c r="G13" s="3"/>
      <c r="H13" s="3"/>
      <c r="I13" s="3"/>
      <c r="J13" s="3"/>
      <c r="K13" s="3"/>
      <c r="L13" s="3"/>
      <c r="M13" s="3"/>
      <c r="N13" s="3"/>
      <c r="O13" s="4"/>
      <c r="P13" s="3"/>
      <c r="Q13" s="3"/>
      <c r="R13" s="3"/>
    </row>
    <row r="14" spans="1:18">
      <c r="A14" s="3"/>
      <c r="B14" s="305"/>
      <c r="C14" s="195" t="s">
        <v>909</v>
      </c>
      <c r="D14" s="124" t="s">
        <v>910</v>
      </c>
      <c r="E14" s="3"/>
      <c r="F14" s="3"/>
      <c r="G14" s="3"/>
      <c r="H14" s="3"/>
      <c r="I14" s="3"/>
      <c r="J14" s="3"/>
      <c r="K14" s="3"/>
      <c r="L14" s="3"/>
      <c r="M14" s="3"/>
      <c r="N14" s="3"/>
      <c r="O14" s="4"/>
      <c r="P14" s="3"/>
      <c r="Q14" s="3"/>
      <c r="R14" s="3"/>
    </row>
    <row r="15" spans="1:18">
      <c r="A15" s="3"/>
      <c r="B15" s="305" t="s">
        <v>283</v>
      </c>
      <c r="C15" s="195" t="s">
        <v>1146</v>
      </c>
      <c r="D15" s="124" t="s">
        <v>224</v>
      </c>
      <c r="E15" s="3"/>
      <c r="F15" s="3"/>
      <c r="G15" s="3"/>
      <c r="H15" s="3"/>
      <c r="I15" s="3"/>
      <c r="J15" s="3"/>
      <c r="K15" s="3"/>
      <c r="L15" s="3"/>
      <c r="M15" s="3"/>
      <c r="N15" s="3"/>
      <c r="O15" s="4"/>
      <c r="P15" s="3"/>
      <c r="Q15" s="3"/>
      <c r="R15" s="3"/>
    </row>
    <row r="16" spans="1:18">
      <c r="A16" s="3"/>
      <c r="B16" s="305"/>
      <c r="C16" s="195" t="s">
        <v>232</v>
      </c>
      <c r="D16" s="124" t="s">
        <v>223</v>
      </c>
      <c r="E16" s="3"/>
      <c r="F16" s="3"/>
      <c r="G16" s="3"/>
      <c r="H16" s="3"/>
      <c r="I16" s="3"/>
      <c r="J16" s="3"/>
      <c r="K16" s="3"/>
      <c r="L16" s="3"/>
      <c r="M16" s="3"/>
      <c r="N16" s="3"/>
      <c r="O16" s="4"/>
      <c r="P16" s="3"/>
      <c r="Q16" s="3"/>
      <c r="R16" s="3"/>
    </row>
    <row r="17" spans="1:18">
      <c r="A17" s="188"/>
      <c r="B17" s="305"/>
      <c r="C17" s="195" t="s">
        <v>233</v>
      </c>
      <c r="D17" s="124" t="s">
        <v>225</v>
      </c>
      <c r="E17" s="3"/>
      <c r="F17" s="3"/>
      <c r="G17" s="3"/>
      <c r="H17" s="3"/>
      <c r="I17" s="3"/>
      <c r="J17" s="188"/>
      <c r="K17" s="3"/>
      <c r="L17" s="3"/>
      <c r="M17" s="3"/>
      <c r="N17" s="3"/>
      <c r="O17" s="3"/>
      <c r="P17" s="3"/>
      <c r="Q17" s="3"/>
      <c r="R17" s="3"/>
    </row>
    <row r="18" spans="1:18">
      <c r="A18" s="188"/>
      <c r="B18" s="305"/>
      <c r="C18" s="195" t="s">
        <v>234</v>
      </c>
      <c r="D18" s="124" t="s">
        <v>236</v>
      </c>
      <c r="E18" s="3"/>
      <c r="F18" s="3"/>
      <c r="G18" s="3"/>
      <c r="H18" s="3"/>
      <c r="I18" s="3"/>
      <c r="J18" s="3"/>
      <c r="K18" s="3"/>
      <c r="L18" s="3"/>
      <c r="M18" s="3"/>
      <c r="N18" s="3"/>
      <c r="O18" s="3"/>
      <c r="P18" s="3"/>
      <c r="Q18" s="3"/>
      <c r="R18" s="3"/>
    </row>
    <row r="19" spans="1:18">
      <c r="A19" s="188"/>
      <c r="B19" s="305"/>
      <c r="C19" s="195" t="s">
        <v>235</v>
      </c>
      <c r="D19" s="124" t="s">
        <v>226</v>
      </c>
      <c r="E19" s="3"/>
      <c r="F19" s="3"/>
      <c r="G19" s="3"/>
      <c r="H19" s="3"/>
      <c r="I19" s="3"/>
      <c r="J19" s="3"/>
      <c r="K19" s="3"/>
      <c r="L19" s="3"/>
      <c r="M19" s="3"/>
      <c r="N19" s="3"/>
      <c r="O19" s="3"/>
      <c r="P19" s="3"/>
      <c r="Q19" s="3"/>
      <c r="R19" s="3"/>
    </row>
    <row r="20" spans="1:18">
      <c r="A20" s="188"/>
      <c r="B20" s="3"/>
      <c r="C20" s="4"/>
      <c r="D20" s="3"/>
      <c r="E20" s="3"/>
      <c r="F20" s="3"/>
      <c r="G20" s="3"/>
      <c r="H20" s="3"/>
      <c r="I20" s="3"/>
      <c r="J20" s="3"/>
      <c r="K20" s="3"/>
      <c r="L20" s="4"/>
      <c r="M20" s="3"/>
      <c r="N20" s="3"/>
      <c r="O20" s="3"/>
      <c r="P20" s="3"/>
      <c r="Q20" s="3"/>
      <c r="R20" s="3"/>
    </row>
    <row r="21" spans="1:18">
      <c r="A21" s="3"/>
      <c r="B21" s="3"/>
      <c r="C21" s="3"/>
      <c r="D21" s="3"/>
      <c r="E21" s="3"/>
      <c r="F21" s="3"/>
      <c r="G21" s="3"/>
      <c r="H21" s="3"/>
      <c r="I21" s="3"/>
      <c r="J21" s="3"/>
      <c r="K21" s="3"/>
      <c r="L21" s="3"/>
      <c r="M21" s="4"/>
      <c r="N21" s="3"/>
      <c r="O21" s="3"/>
      <c r="P21" s="3"/>
      <c r="Q21" s="3"/>
      <c r="R21" s="3"/>
    </row>
    <row r="22" spans="1:18">
      <c r="A22" s="3"/>
      <c r="B22" s="3"/>
      <c r="C22" s="3"/>
      <c r="D22" s="3"/>
      <c r="E22" s="3"/>
      <c r="F22" s="3"/>
      <c r="G22" s="3"/>
      <c r="H22" s="3"/>
      <c r="I22" s="3"/>
      <c r="J22" s="3"/>
      <c r="K22" s="3"/>
      <c r="L22" s="3"/>
      <c r="M22" s="3"/>
      <c r="N22" s="4"/>
      <c r="O22" s="3"/>
      <c r="P22" s="3"/>
      <c r="Q22" s="3"/>
      <c r="R22" s="3"/>
    </row>
    <row r="23" spans="1:18">
      <c r="A23" s="3"/>
      <c r="B23" s="3"/>
      <c r="C23" s="3"/>
      <c r="D23" s="4"/>
      <c r="E23" s="3"/>
      <c r="F23" s="3"/>
      <c r="G23" s="3"/>
      <c r="H23" s="3"/>
      <c r="I23" s="3"/>
      <c r="J23" s="3"/>
      <c r="K23" s="3"/>
      <c r="L23" s="3"/>
      <c r="M23" s="3"/>
      <c r="N23" s="4"/>
      <c r="O23" s="3"/>
      <c r="P23" s="3"/>
      <c r="Q23" s="3"/>
      <c r="R23" s="3"/>
    </row>
    <row r="24" spans="1:18">
      <c r="A24" s="3"/>
      <c r="B24" s="3"/>
      <c r="C24" s="3"/>
      <c r="D24" s="4"/>
      <c r="E24" s="3"/>
      <c r="F24" s="3"/>
      <c r="G24" s="3"/>
      <c r="H24" s="3"/>
      <c r="I24" s="3"/>
      <c r="J24" s="3"/>
      <c r="K24" s="3"/>
      <c r="L24" s="3"/>
      <c r="M24" s="3"/>
      <c r="N24" s="4"/>
      <c r="O24" s="3"/>
      <c r="P24" s="3"/>
      <c r="Q24" s="3"/>
      <c r="R24" s="3"/>
    </row>
    <row r="25" spans="1:18">
      <c r="A25" s="3"/>
      <c r="B25" s="3"/>
      <c r="C25" s="3"/>
      <c r="D25" s="5"/>
      <c r="E25" s="3"/>
      <c r="F25" s="3"/>
      <c r="G25" s="3"/>
      <c r="H25" s="3"/>
      <c r="I25" s="3"/>
      <c r="J25" s="3"/>
      <c r="K25" s="3"/>
      <c r="L25" s="3"/>
      <c r="M25" s="4"/>
      <c r="N25" s="189"/>
      <c r="O25" s="3"/>
      <c r="P25" s="3"/>
      <c r="Q25" s="3"/>
      <c r="R25" s="3"/>
    </row>
    <row r="26" spans="1:18">
      <c r="A26" s="3"/>
      <c r="B26" s="3"/>
      <c r="C26" s="3"/>
      <c r="D26" s="5"/>
      <c r="E26" s="3"/>
      <c r="F26" s="3"/>
      <c r="G26" s="3"/>
      <c r="H26" s="3"/>
      <c r="I26" s="3"/>
      <c r="J26" s="3"/>
      <c r="K26" s="3"/>
      <c r="L26" s="3"/>
      <c r="M26" s="4"/>
      <c r="N26" s="189"/>
      <c r="O26" s="3"/>
      <c r="P26" s="3"/>
      <c r="Q26" s="3"/>
      <c r="R26" s="3"/>
    </row>
    <row r="27" spans="1:18">
      <c r="A27" s="3"/>
      <c r="B27" s="3"/>
      <c r="C27" s="3"/>
      <c r="D27" s="5"/>
      <c r="E27" s="3"/>
      <c r="F27" s="3"/>
      <c r="G27" s="3"/>
      <c r="H27" s="3"/>
      <c r="I27" s="3"/>
      <c r="J27" s="3"/>
      <c r="K27" s="3"/>
      <c r="L27" s="3"/>
      <c r="M27" s="4"/>
      <c r="N27" s="189"/>
      <c r="O27" s="3"/>
      <c r="P27" s="3"/>
      <c r="Q27" s="3"/>
      <c r="R27" s="3"/>
    </row>
    <row r="28" spans="1:18">
      <c r="A28" s="3"/>
      <c r="B28" s="3"/>
      <c r="C28" s="3"/>
      <c r="D28" s="5"/>
      <c r="E28" s="3"/>
      <c r="F28" s="3"/>
      <c r="G28" s="3"/>
      <c r="H28" s="3"/>
      <c r="I28" s="3"/>
      <c r="J28" s="3"/>
      <c r="K28" s="3"/>
      <c r="L28" s="3"/>
      <c r="M28" s="4"/>
      <c r="N28" s="189"/>
      <c r="O28" s="3"/>
      <c r="P28" s="3"/>
      <c r="Q28" s="3"/>
      <c r="R28" s="3"/>
    </row>
    <row r="29" spans="1:18">
      <c r="A29" s="3"/>
      <c r="B29" s="3"/>
      <c r="C29" s="3"/>
      <c r="D29" s="5"/>
      <c r="E29" s="3"/>
      <c r="F29" s="3"/>
      <c r="G29" s="3"/>
      <c r="H29" s="3"/>
      <c r="I29" s="3"/>
      <c r="J29" s="3"/>
      <c r="K29" s="3"/>
      <c r="L29" s="3"/>
      <c r="M29" s="3"/>
      <c r="N29" s="4"/>
      <c r="O29" s="3"/>
      <c r="P29" s="3"/>
      <c r="Q29" s="3"/>
      <c r="R29" s="3"/>
    </row>
    <row r="30" spans="1:18">
      <c r="A30" s="3"/>
      <c r="B30" s="3"/>
      <c r="C30" s="3"/>
      <c r="D30" s="5"/>
      <c r="E30" s="3"/>
      <c r="F30" s="3"/>
      <c r="G30" s="3"/>
      <c r="H30" s="3"/>
      <c r="I30" s="3"/>
      <c r="J30" s="3"/>
      <c r="K30" s="3"/>
      <c r="L30" s="3"/>
      <c r="M30" s="3"/>
      <c r="N30" s="4"/>
      <c r="O30" s="3"/>
      <c r="P30" s="3"/>
      <c r="Q30" s="3"/>
      <c r="R30" s="3"/>
    </row>
    <row r="31" spans="1:18">
      <c r="A31" s="3"/>
      <c r="B31" s="3"/>
      <c r="C31" s="3"/>
      <c r="D31" s="5"/>
      <c r="E31" s="3"/>
      <c r="F31" s="3"/>
      <c r="G31" s="3"/>
      <c r="H31" s="3"/>
      <c r="I31" s="3"/>
      <c r="J31" s="3"/>
      <c r="K31" s="3"/>
      <c r="L31" s="3"/>
      <c r="M31" s="3"/>
      <c r="N31" s="4"/>
      <c r="O31" s="3"/>
      <c r="P31" s="3"/>
      <c r="Q31" s="3"/>
      <c r="R31" s="3"/>
    </row>
    <row r="32" spans="1:18">
      <c r="A32" s="3"/>
      <c r="B32" s="3"/>
      <c r="C32" s="3"/>
      <c r="D32" s="5"/>
      <c r="E32" s="3"/>
      <c r="F32" s="3"/>
      <c r="G32" s="3"/>
      <c r="H32" s="3"/>
      <c r="I32" s="3"/>
      <c r="J32" s="3"/>
      <c r="K32" s="3"/>
      <c r="L32" s="3"/>
      <c r="M32" s="3"/>
      <c r="N32" s="4"/>
      <c r="O32" s="3"/>
      <c r="P32" s="3"/>
      <c r="Q32" s="3"/>
      <c r="R32" s="3"/>
    </row>
    <row r="33" spans="1:18">
      <c r="A33" s="3"/>
      <c r="B33" s="3"/>
      <c r="C33" s="3"/>
      <c r="D33" s="5"/>
      <c r="E33" s="4"/>
      <c r="F33" s="3"/>
      <c r="G33" s="3"/>
      <c r="H33" s="3"/>
      <c r="I33" s="3"/>
      <c r="J33" s="3"/>
      <c r="K33" s="3"/>
      <c r="L33" s="3"/>
      <c r="M33" s="3"/>
      <c r="N33" s="4"/>
      <c r="O33" s="3"/>
      <c r="P33" s="3"/>
      <c r="Q33" s="3"/>
      <c r="R33" s="3"/>
    </row>
    <row r="34" spans="1:18">
      <c r="A34" s="3"/>
      <c r="B34" s="3"/>
      <c r="C34" s="3"/>
      <c r="D34" s="5"/>
      <c r="E34" s="5"/>
      <c r="F34" s="3"/>
      <c r="G34" s="3"/>
      <c r="H34" s="3"/>
      <c r="I34" s="3"/>
      <c r="J34" s="3"/>
      <c r="K34" s="3"/>
      <c r="L34" s="3"/>
      <c r="M34" s="4"/>
      <c r="N34" s="3"/>
      <c r="O34" s="3"/>
      <c r="P34" s="3"/>
      <c r="Q34" s="3"/>
      <c r="R34" s="3"/>
    </row>
    <row r="35" spans="1:18">
      <c r="A35" s="3"/>
      <c r="B35" s="3"/>
      <c r="C35" s="3"/>
      <c r="D35" s="3"/>
      <c r="E35" s="5"/>
      <c r="F35" s="3"/>
      <c r="G35" s="3"/>
      <c r="H35" s="3"/>
      <c r="I35" s="3"/>
      <c r="J35" s="3"/>
      <c r="K35" s="3"/>
      <c r="L35" s="3"/>
      <c r="M35" s="3"/>
      <c r="N35" s="4"/>
      <c r="O35" s="3"/>
      <c r="P35" s="3"/>
      <c r="Q35" s="3"/>
      <c r="R35" s="3"/>
    </row>
    <row r="36" spans="1:18">
      <c r="A36" s="3"/>
      <c r="B36" s="3"/>
      <c r="C36" s="5"/>
      <c r="D36" s="3"/>
      <c r="E36" s="3"/>
      <c r="F36" s="3"/>
      <c r="G36" s="3"/>
      <c r="H36" s="3"/>
      <c r="I36" s="3"/>
      <c r="J36" s="3"/>
      <c r="K36" s="3"/>
      <c r="L36" s="3"/>
      <c r="M36" s="3"/>
      <c r="N36" s="4"/>
      <c r="O36" s="3"/>
      <c r="P36" s="3"/>
      <c r="Q36" s="3"/>
      <c r="R36" s="3"/>
    </row>
    <row r="37" spans="1:18">
      <c r="A37" s="188"/>
      <c r="B37" s="3"/>
      <c r="C37" s="3"/>
      <c r="D37" s="3"/>
      <c r="E37" s="3"/>
      <c r="F37" s="3"/>
      <c r="G37" s="3"/>
      <c r="H37" s="3"/>
      <c r="I37" s="3"/>
      <c r="J37" s="3"/>
      <c r="K37" s="3"/>
      <c r="L37" s="3"/>
      <c r="M37" s="3"/>
      <c r="N37" s="4"/>
      <c r="O37" s="3"/>
      <c r="P37" s="3"/>
      <c r="Q37" s="3"/>
      <c r="R37" s="3"/>
    </row>
    <row r="38" spans="1:18">
      <c r="A38" s="188"/>
      <c r="B38" s="3"/>
      <c r="C38" s="3"/>
      <c r="D38" s="3"/>
      <c r="E38" s="3"/>
      <c r="F38" s="3"/>
      <c r="G38" s="3"/>
      <c r="H38" s="3"/>
      <c r="I38" s="3"/>
      <c r="J38" s="3"/>
      <c r="K38" s="3"/>
      <c r="L38" s="3"/>
      <c r="M38" s="3"/>
      <c r="N38" s="4"/>
      <c r="O38" s="3"/>
      <c r="P38" s="3"/>
      <c r="Q38" s="3"/>
      <c r="R38" s="3"/>
    </row>
    <row r="39" spans="1:18">
      <c r="A39" s="3"/>
      <c r="B39" s="190"/>
      <c r="C39" s="3"/>
      <c r="D39" s="3"/>
      <c r="E39" s="3"/>
      <c r="F39" s="3"/>
      <c r="G39" s="3"/>
      <c r="H39" s="3"/>
      <c r="I39" s="3"/>
      <c r="J39" s="3"/>
      <c r="K39" s="3"/>
      <c r="L39" s="3"/>
      <c r="M39" s="3"/>
      <c r="N39" s="4"/>
      <c r="O39" s="3"/>
      <c r="P39" s="3"/>
      <c r="Q39" s="3"/>
      <c r="R39" s="3"/>
    </row>
    <row r="40" spans="1:18">
      <c r="A40" s="3"/>
      <c r="B40" s="3"/>
      <c r="C40" s="5"/>
      <c r="D40" s="3"/>
      <c r="E40" s="3"/>
      <c r="F40" s="3"/>
      <c r="G40" s="3"/>
      <c r="H40" s="3"/>
      <c r="I40" s="3"/>
      <c r="J40" s="3"/>
      <c r="K40" s="3"/>
      <c r="L40" s="3"/>
      <c r="M40" s="3"/>
      <c r="N40" s="4"/>
      <c r="O40" s="3"/>
      <c r="P40" s="3"/>
      <c r="Q40" s="3"/>
      <c r="R40" s="3"/>
    </row>
    <row r="41" spans="1:18">
      <c r="A41" s="3"/>
      <c r="B41" s="3"/>
      <c r="C41" s="3"/>
      <c r="D41" s="3"/>
      <c r="E41" s="3"/>
      <c r="F41" s="3"/>
      <c r="G41" s="3"/>
      <c r="H41" s="3"/>
      <c r="I41" s="3"/>
      <c r="J41" s="3"/>
      <c r="K41" s="3"/>
      <c r="L41" s="3"/>
      <c r="M41" s="3"/>
      <c r="N41" s="4"/>
      <c r="O41" s="3"/>
      <c r="P41" s="3"/>
      <c r="Q41" s="3"/>
      <c r="R41" s="3"/>
    </row>
    <row r="42" spans="1:18">
      <c r="A42" s="3"/>
      <c r="B42" s="3"/>
      <c r="C42" s="3"/>
      <c r="D42" s="7"/>
      <c r="E42" s="3"/>
      <c r="F42" s="3"/>
      <c r="G42" s="3"/>
      <c r="H42" s="3"/>
      <c r="I42" s="3"/>
      <c r="J42" s="3"/>
      <c r="K42" s="3"/>
      <c r="L42" s="3"/>
      <c r="M42" s="3"/>
      <c r="N42" s="4"/>
      <c r="O42" s="3"/>
      <c r="P42" s="3"/>
      <c r="Q42" s="3"/>
      <c r="R42" s="3"/>
    </row>
    <row r="43" spans="1:18">
      <c r="A43" s="3"/>
      <c r="B43" s="3"/>
      <c r="C43" s="3"/>
      <c r="D43" s="4"/>
      <c r="E43" s="3"/>
      <c r="F43" s="3"/>
      <c r="G43" s="3"/>
      <c r="H43" s="3"/>
      <c r="I43" s="3"/>
      <c r="J43" s="3"/>
      <c r="K43" s="3"/>
      <c r="L43" s="3"/>
      <c r="M43" s="3"/>
      <c r="N43" s="4"/>
      <c r="O43" s="3"/>
      <c r="P43" s="3"/>
      <c r="Q43" s="3"/>
      <c r="R43" s="3"/>
    </row>
    <row r="44" spans="1:18">
      <c r="A44" s="3"/>
      <c r="B44" s="3"/>
      <c r="C44" s="3"/>
      <c r="D44" s="4"/>
      <c r="E44" s="4"/>
      <c r="F44" s="3"/>
      <c r="G44" s="3"/>
      <c r="H44" s="3"/>
      <c r="I44" s="3"/>
      <c r="J44" s="3"/>
      <c r="K44" s="3"/>
      <c r="L44" s="3"/>
      <c r="M44" s="3"/>
      <c r="N44" s="4"/>
      <c r="O44" s="3"/>
      <c r="P44" s="3"/>
      <c r="Q44" s="3"/>
      <c r="R44" s="3"/>
    </row>
    <row r="45" spans="1:18">
      <c r="A45" s="3"/>
      <c r="B45" s="3"/>
      <c r="C45" s="3"/>
      <c r="D45" s="4"/>
      <c r="E45" s="3"/>
      <c r="F45" s="3"/>
      <c r="G45" s="3"/>
      <c r="H45" s="3"/>
      <c r="I45" s="3"/>
      <c r="J45" s="3"/>
      <c r="K45" s="3"/>
      <c r="L45" s="3"/>
      <c r="M45" s="3"/>
      <c r="N45" s="4"/>
      <c r="O45" s="3"/>
      <c r="P45" s="3"/>
      <c r="Q45" s="3"/>
      <c r="R45" s="3"/>
    </row>
    <row r="46" spans="1:18">
      <c r="A46" s="3"/>
      <c r="B46" s="3"/>
      <c r="C46" s="3"/>
      <c r="D46" s="3"/>
      <c r="E46" s="3"/>
      <c r="F46" s="3"/>
      <c r="G46" s="3"/>
      <c r="H46" s="3"/>
      <c r="I46" s="3"/>
      <c r="J46" s="3"/>
      <c r="K46" s="3"/>
      <c r="L46" s="3"/>
      <c r="M46" s="3"/>
      <c r="N46" s="4"/>
      <c r="O46" s="3"/>
      <c r="P46" s="3"/>
      <c r="Q46" s="3"/>
      <c r="R46" s="3"/>
    </row>
    <row r="47" spans="1:18">
      <c r="A47" s="3"/>
      <c r="B47" s="3"/>
      <c r="C47" s="3"/>
      <c r="D47" s="3"/>
      <c r="E47" s="4"/>
      <c r="F47" s="3"/>
      <c r="G47" s="3"/>
      <c r="H47" s="3"/>
      <c r="I47" s="3"/>
      <c r="J47" s="3"/>
      <c r="K47" s="3"/>
      <c r="L47" s="3"/>
      <c r="M47" s="3"/>
      <c r="N47" s="4"/>
      <c r="O47" s="3"/>
      <c r="P47" s="3"/>
      <c r="Q47" s="3"/>
      <c r="R47" s="3"/>
    </row>
    <row r="48" spans="1:18">
      <c r="A48" s="3"/>
      <c r="B48" s="3"/>
      <c r="C48" s="3"/>
      <c r="D48" s="4"/>
      <c r="E48" s="4"/>
      <c r="F48" s="3"/>
      <c r="G48" s="3"/>
      <c r="H48" s="3"/>
      <c r="I48" s="3"/>
      <c r="J48" s="3"/>
      <c r="K48" s="3"/>
      <c r="L48" s="3"/>
      <c r="M48" s="3"/>
      <c r="N48" s="4"/>
      <c r="O48" s="3"/>
      <c r="P48" s="3"/>
      <c r="Q48" s="3"/>
      <c r="R48" s="3"/>
    </row>
    <row r="49" spans="1:18">
      <c r="A49" s="3"/>
      <c r="B49" s="3"/>
      <c r="C49" s="3"/>
      <c r="D49" s="3"/>
      <c r="E49" s="4"/>
      <c r="F49" s="3"/>
      <c r="G49" s="3"/>
      <c r="H49" s="3"/>
      <c r="I49" s="3"/>
      <c r="J49" s="3"/>
      <c r="K49" s="3"/>
      <c r="L49" s="3"/>
      <c r="M49" s="3"/>
      <c r="N49" s="4"/>
      <c r="O49" s="3"/>
      <c r="P49" s="3"/>
      <c r="Q49" s="3"/>
      <c r="R49" s="3"/>
    </row>
    <row r="50" spans="1:18">
      <c r="A50" s="3"/>
      <c r="B50" s="3"/>
      <c r="C50" s="3"/>
      <c r="D50" s="3"/>
      <c r="E50" s="4"/>
      <c r="F50" s="3"/>
      <c r="G50" s="3"/>
      <c r="H50" s="3"/>
      <c r="I50" s="3"/>
      <c r="J50" s="3"/>
      <c r="K50" s="3"/>
      <c r="L50" s="3"/>
      <c r="M50" s="3"/>
      <c r="N50" s="4"/>
      <c r="O50" s="3"/>
      <c r="P50" s="3"/>
      <c r="Q50" s="3"/>
      <c r="R50" s="3"/>
    </row>
    <row r="51" spans="1:18">
      <c r="A51" s="3"/>
      <c r="B51" s="3"/>
      <c r="C51" s="3"/>
      <c r="D51" s="3"/>
      <c r="E51" s="4"/>
      <c r="F51" s="3"/>
      <c r="G51" s="3"/>
      <c r="H51" s="3"/>
      <c r="I51" s="3"/>
      <c r="J51" s="3"/>
      <c r="K51" s="3"/>
      <c r="L51" s="3"/>
      <c r="M51" s="4"/>
      <c r="N51" s="189"/>
      <c r="O51" s="3"/>
      <c r="P51" s="3"/>
      <c r="Q51" s="3"/>
      <c r="R51" s="3"/>
    </row>
    <row r="52" spans="1:18">
      <c r="A52" s="3"/>
      <c r="B52" s="3"/>
      <c r="C52" s="3"/>
      <c r="D52" s="3"/>
      <c r="E52" s="4"/>
      <c r="F52" s="3"/>
      <c r="G52" s="3"/>
      <c r="H52" s="3"/>
      <c r="I52" s="3"/>
      <c r="J52" s="3"/>
      <c r="K52" s="3"/>
      <c r="L52" s="3"/>
      <c r="M52" s="3"/>
      <c r="N52" s="4"/>
      <c r="O52" s="3"/>
      <c r="P52" s="3"/>
      <c r="Q52" s="3"/>
      <c r="R52" s="3"/>
    </row>
    <row r="53" spans="1:18">
      <c r="A53" s="3"/>
      <c r="B53" s="3"/>
      <c r="C53" s="3"/>
      <c r="D53" s="3"/>
      <c r="E53" s="4"/>
      <c r="F53" s="3"/>
      <c r="G53" s="3"/>
      <c r="H53" s="3"/>
      <c r="I53" s="3"/>
      <c r="J53" s="3"/>
      <c r="K53" s="3"/>
      <c r="L53" s="3"/>
      <c r="M53" s="3"/>
      <c r="N53" s="4"/>
      <c r="O53" s="3"/>
      <c r="P53" s="3"/>
      <c r="Q53" s="3"/>
      <c r="R53" s="3"/>
    </row>
    <row r="54" spans="1:18">
      <c r="A54" s="3"/>
      <c r="B54" s="3"/>
      <c r="C54" s="3"/>
      <c r="D54" s="3"/>
      <c r="E54" s="4"/>
      <c r="F54" s="3"/>
      <c r="G54" s="3"/>
      <c r="H54" s="3"/>
      <c r="I54" s="3"/>
      <c r="J54" s="3"/>
      <c r="K54" s="3"/>
      <c r="L54" s="3"/>
      <c r="M54" s="4"/>
      <c r="N54" s="189"/>
      <c r="O54" s="3"/>
      <c r="P54" s="3"/>
      <c r="Q54" s="3"/>
      <c r="R54" s="3"/>
    </row>
    <row r="55" spans="1:18">
      <c r="A55" s="3"/>
      <c r="B55" s="3"/>
      <c r="C55" s="3"/>
      <c r="D55" s="3"/>
      <c r="E55" s="3"/>
      <c r="F55" s="3"/>
      <c r="G55" s="3"/>
      <c r="H55" s="3"/>
      <c r="I55" s="3"/>
      <c r="J55" s="3"/>
      <c r="K55" s="3"/>
      <c r="L55" s="3"/>
      <c r="M55" s="3"/>
      <c r="N55" s="4"/>
      <c r="O55" s="3"/>
      <c r="P55" s="3"/>
      <c r="Q55" s="3"/>
      <c r="R55" s="3"/>
    </row>
    <row r="56" spans="1:18">
      <c r="A56" s="3"/>
      <c r="B56" s="3"/>
      <c r="C56" s="3"/>
      <c r="D56" s="3"/>
      <c r="E56" s="189"/>
      <c r="F56" s="3"/>
      <c r="G56" s="3"/>
      <c r="H56" s="3"/>
      <c r="I56" s="3"/>
      <c r="J56" s="3"/>
      <c r="K56" s="3"/>
      <c r="L56" s="3"/>
      <c r="M56" s="3"/>
      <c r="N56" s="4"/>
      <c r="O56" s="3"/>
      <c r="P56" s="3"/>
      <c r="Q56" s="3"/>
      <c r="R56" s="3"/>
    </row>
    <row r="57" spans="1:18">
      <c r="A57" s="3"/>
      <c r="B57" s="3"/>
      <c r="C57" s="3"/>
      <c r="D57" s="3"/>
      <c r="E57" s="4"/>
      <c r="F57" s="3"/>
      <c r="G57" s="3"/>
      <c r="H57" s="3"/>
      <c r="I57" s="3"/>
      <c r="J57" s="3"/>
      <c r="K57" s="3"/>
      <c r="L57" s="3"/>
      <c r="M57" s="3"/>
      <c r="N57" s="4"/>
      <c r="O57" s="3"/>
      <c r="P57" s="3"/>
      <c r="Q57" s="3"/>
      <c r="R57" s="3"/>
    </row>
    <row r="58" spans="1:18">
      <c r="A58" s="3"/>
      <c r="B58" s="3"/>
      <c r="C58" s="3"/>
      <c r="D58" s="4"/>
      <c r="E58" s="4"/>
      <c r="F58" s="3"/>
      <c r="G58" s="3"/>
      <c r="H58" s="3"/>
      <c r="I58" s="3"/>
      <c r="J58" s="3"/>
      <c r="K58" s="3"/>
      <c r="L58" s="3"/>
      <c r="M58" s="3"/>
      <c r="N58" s="4"/>
      <c r="O58" s="3"/>
      <c r="P58" s="3"/>
      <c r="Q58" s="3"/>
      <c r="R58" s="3"/>
    </row>
    <row r="59" spans="1:18">
      <c r="A59" s="3"/>
      <c r="B59" s="3"/>
      <c r="C59" s="3"/>
      <c r="D59" s="188"/>
      <c r="E59" s="4"/>
      <c r="F59" s="3"/>
      <c r="G59" s="3"/>
      <c r="H59" s="3"/>
      <c r="I59" s="3"/>
      <c r="J59" s="3"/>
      <c r="K59" s="3"/>
      <c r="L59" s="3"/>
      <c r="M59" s="4"/>
      <c r="N59" s="189"/>
      <c r="O59" s="3"/>
      <c r="P59" s="3"/>
      <c r="Q59" s="3"/>
      <c r="R59" s="3"/>
    </row>
    <row r="60" spans="1:18">
      <c r="A60" s="3"/>
      <c r="B60" s="3"/>
      <c r="C60" s="3"/>
      <c r="D60" s="188"/>
      <c r="E60" s="4"/>
      <c r="F60" s="3"/>
      <c r="G60" s="3"/>
      <c r="H60" s="3"/>
      <c r="I60" s="3"/>
      <c r="J60" s="3"/>
      <c r="K60" s="3"/>
      <c r="L60" s="3"/>
      <c r="M60" s="3"/>
      <c r="N60" s="4"/>
      <c r="O60" s="3"/>
      <c r="P60" s="3"/>
      <c r="Q60" s="3"/>
      <c r="R60" s="3"/>
    </row>
    <row r="61" spans="1:18">
      <c r="A61" s="3"/>
      <c r="B61" s="3"/>
      <c r="C61" s="3"/>
      <c r="D61" s="188"/>
      <c r="E61" s="4"/>
      <c r="F61" s="3"/>
      <c r="G61" s="3"/>
      <c r="H61" s="3"/>
      <c r="I61" s="3"/>
      <c r="J61" s="3"/>
      <c r="K61" s="3"/>
      <c r="L61" s="3"/>
      <c r="M61" s="3"/>
      <c r="N61" s="4"/>
      <c r="O61" s="3"/>
      <c r="P61" s="3"/>
      <c r="Q61" s="3"/>
      <c r="R61" s="3"/>
    </row>
    <row r="62" spans="1:18">
      <c r="A62" s="3"/>
      <c r="B62" s="3"/>
      <c r="C62" s="3"/>
      <c r="D62" s="188"/>
      <c r="E62" s="4"/>
      <c r="F62" s="3"/>
      <c r="G62" s="3"/>
      <c r="H62" s="3"/>
      <c r="I62" s="3"/>
      <c r="J62" s="3"/>
      <c r="K62" s="3"/>
      <c r="L62" s="3"/>
      <c r="M62" s="3"/>
      <c r="N62" s="4"/>
      <c r="O62" s="3"/>
      <c r="P62" s="3"/>
      <c r="Q62" s="3"/>
      <c r="R62" s="3"/>
    </row>
    <row r="63" spans="1:18">
      <c r="A63" s="3"/>
      <c r="B63" s="3"/>
      <c r="C63" s="3"/>
      <c r="D63" s="188"/>
      <c r="E63" s="4"/>
      <c r="F63" s="189"/>
      <c r="G63" s="3"/>
      <c r="H63" s="3"/>
      <c r="I63" s="3"/>
      <c r="J63" s="3"/>
      <c r="K63" s="3"/>
      <c r="L63" s="3"/>
      <c r="M63" s="4"/>
      <c r="N63" s="189"/>
      <c r="O63" s="3"/>
      <c r="P63" s="3"/>
      <c r="Q63" s="3"/>
      <c r="R63" s="3"/>
    </row>
    <row r="64" spans="1:18">
      <c r="A64" s="3"/>
      <c r="B64" s="3"/>
      <c r="C64" s="3"/>
      <c r="D64" s="3"/>
      <c r="E64" s="5"/>
      <c r="F64" s="3"/>
      <c r="G64" s="3"/>
      <c r="H64" s="3"/>
      <c r="I64" s="3"/>
      <c r="J64" s="3"/>
      <c r="K64" s="3"/>
      <c r="L64" s="3"/>
      <c r="M64" s="4"/>
      <c r="N64" s="189"/>
      <c r="O64" s="3"/>
      <c r="P64" s="3"/>
      <c r="Q64" s="3"/>
      <c r="R64" s="3"/>
    </row>
    <row r="65" spans="1:18">
      <c r="A65" s="3"/>
      <c r="B65" s="3"/>
      <c r="C65" s="3"/>
      <c r="D65" s="3"/>
      <c r="E65" s="5"/>
      <c r="F65" s="3"/>
      <c r="G65" s="3"/>
      <c r="H65" s="3"/>
      <c r="I65" s="3"/>
      <c r="J65" s="3"/>
      <c r="K65" s="3"/>
      <c r="L65" s="3"/>
      <c r="M65" s="4"/>
      <c r="N65" s="189"/>
      <c r="O65" s="3"/>
      <c r="P65" s="3"/>
      <c r="Q65" s="3"/>
      <c r="R65" s="3"/>
    </row>
    <row r="66" spans="1:18">
      <c r="A66" s="3"/>
      <c r="B66" s="3"/>
      <c r="C66" s="3"/>
      <c r="D66" s="3"/>
      <c r="E66" s="5"/>
      <c r="F66" s="3"/>
      <c r="G66" s="3"/>
      <c r="H66" s="3"/>
      <c r="I66" s="3"/>
      <c r="J66" s="3"/>
      <c r="K66" s="3"/>
      <c r="L66" s="3"/>
      <c r="M66" s="4"/>
      <c r="N66" s="189"/>
      <c r="O66" s="3"/>
      <c r="P66" s="3"/>
      <c r="Q66" s="3"/>
      <c r="R66" s="3"/>
    </row>
    <row r="67" spans="1:18">
      <c r="A67" s="3"/>
      <c r="B67" s="3"/>
      <c r="C67" s="3"/>
      <c r="D67" s="3"/>
      <c r="E67" s="5"/>
      <c r="F67" s="3"/>
      <c r="G67" s="3"/>
      <c r="H67" s="3"/>
      <c r="I67" s="3"/>
      <c r="J67" s="3"/>
      <c r="K67" s="3"/>
      <c r="L67" s="3"/>
      <c r="M67" s="4"/>
      <c r="N67" s="189"/>
      <c r="O67" s="3"/>
      <c r="P67" s="3"/>
      <c r="Q67" s="3"/>
      <c r="R67" s="3"/>
    </row>
    <row r="68" spans="1:18">
      <c r="A68" s="3"/>
      <c r="B68" s="3"/>
      <c r="C68" s="3"/>
      <c r="D68" s="3"/>
      <c r="E68" s="4"/>
      <c r="F68" s="3"/>
      <c r="G68" s="3"/>
      <c r="H68" s="3"/>
      <c r="I68" s="3"/>
      <c r="J68" s="3"/>
      <c r="K68" s="3"/>
      <c r="L68" s="3"/>
      <c r="M68" s="4"/>
      <c r="N68" s="189"/>
      <c r="O68" s="3"/>
      <c r="P68" s="3"/>
      <c r="Q68" s="3"/>
      <c r="R68" s="3"/>
    </row>
    <row r="69" spans="1:18">
      <c r="A69" s="3"/>
      <c r="B69" s="3"/>
      <c r="C69" s="3"/>
      <c r="D69" s="3"/>
      <c r="E69" s="3"/>
      <c r="F69" s="4"/>
      <c r="G69" s="3"/>
      <c r="H69" s="3"/>
      <c r="I69" s="3"/>
      <c r="J69" s="3"/>
      <c r="K69" s="3"/>
      <c r="L69" s="3"/>
      <c r="M69" s="4"/>
      <c r="N69" s="189"/>
      <c r="O69" s="3"/>
      <c r="P69" s="3"/>
      <c r="Q69" s="3"/>
      <c r="R69" s="3"/>
    </row>
    <row r="70" spans="1:18">
      <c r="A70" s="3"/>
      <c r="B70" s="3"/>
      <c r="C70" s="3"/>
      <c r="D70" s="3"/>
      <c r="E70" s="3"/>
      <c r="F70" s="4"/>
      <c r="G70" s="3"/>
      <c r="H70" s="3"/>
      <c r="I70" s="3"/>
      <c r="J70" s="3"/>
      <c r="K70" s="3"/>
      <c r="L70" s="3"/>
      <c r="M70" s="3"/>
      <c r="N70" s="4"/>
      <c r="O70" s="3"/>
      <c r="P70" s="3"/>
      <c r="Q70" s="3"/>
      <c r="R70" s="3"/>
    </row>
    <row r="71" spans="1:18">
      <c r="A71" s="3"/>
      <c r="B71" s="3"/>
      <c r="C71" s="3"/>
      <c r="D71" s="3"/>
      <c r="E71" s="5"/>
      <c r="F71" s="3"/>
      <c r="G71" s="3"/>
      <c r="H71" s="3"/>
      <c r="I71" s="3"/>
      <c r="J71" s="3"/>
      <c r="K71" s="3"/>
      <c r="L71" s="3"/>
      <c r="M71" s="4"/>
      <c r="N71" s="189"/>
      <c r="O71" s="3"/>
      <c r="P71" s="3"/>
      <c r="Q71" s="3"/>
      <c r="R71" s="3"/>
    </row>
    <row r="72" spans="1:18">
      <c r="A72" s="188"/>
      <c r="B72" s="3"/>
      <c r="C72" s="3"/>
      <c r="D72" s="3"/>
      <c r="E72" s="3"/>
      <c r="F72" s="3"/>
      <c r="G72" s="3"/>
      <c r="H72" s="3"/>
      <c r="I72" s="3"/>
      <c r="J72" s="3"/>
      <c r="K72" s="3"/>
      <c r="L72" s="3"/>
      <c r="M72" s="3"/>
      <c r="N72" s="4"/>
      <c r="O72" s="3"/>
      <c r="P72" s="3"/>
      <c r="Q72" s="3"/>
      <c r="R72" s="3"/>
    </row>
    <row r="73" spans="1:18">
      <c r="A73" s="188"/>
      <c r="B73" s="3"/>
      <c r="C73" s="3"/>
      <c r="D73" s="3"/>
      <c r="E73" s="3"/>
      <c r="F73" s="3"/>
      <c r="G73" s="3"/>
      <c r="H73" s="3"/>
      <c r="I73" s="3"/>
      <c r="J73" s="3"/>
      <c r="K73" s="3"/>
      <c r="L73" s="3"/>
      <c r="M73" s="3"/>
      <c r="N73" s="4"/>
      <c r="O73" s="3"/>
      <c r="P73" s="3"/>
      <c r="Q73" s="3"/>
      <c r="R73" s="3"/>
    </row>
    <row r="74" spans="1:18">
      <c r="A74" s="3"/>
      <c r="B74" s="188"/>
      <c r="C74" s="4"/>
      <c r="D74" s="3"/>
      <c r="E74" s="3"/>
      <c r="F74" s="3"/>
      <c r="G74" s="3"/>
      <c r="H74" s="3"/>
      <c r="I74" s="3"/>
      <c r="J74" s="3"/>
      <c r="K74" s="3"/>
      <c r="L74" s="3"/>
      <c r="M74" s="3"/>
      <c r="N74" s="3"/>
      <c r="O74" s="3"/>
      <c r="P74" s="3"/>
      <c r="Q74" s="3"/>
      <c r="R74" s="3"/>
    </row>
    <row r="75" spans="1:18">
      <c r="A75" s="3"/>
      <c r="B75" s="3"/>
      <c r="C75" s="3"/>
      <c r="D75" s="3"/>
      <c r="E75" s="3"/>
      <c r="F75" s="3"/>
      <c r="G75" s="3"/>
      <c r="H75" s="3"/>
      <c r="I75" s="3"/>
      <c r="J75" s="3"/>
      <c r="K75" s="3"/>
      <c r="L75" s="3"/>
      <c r="M75" s="3"/>
      <c r="N75" s="3"/>
      <c r="O75" s="3"/>
      <c r="P75" s="3"/>
      <c r="Q75" s="3"/>
      <c r="R75" s="3"/>
    </row>
    <row r="76" spans="1:18">
      <c r="A76" s="3"/>
      <c r="B76" s="3"/>
      <c r="C76" s="3"/>
      <c r="D76" s="3"/>
      <c r="E76" s="3"/>
      <c r="F76" s="3"/>
      <c r="G76" s="3"/>
      <c r="H76" s="3"/>
      <c r="I76" s="3"/>
      <c r="J76" s="3"/>
      <c r="K76" s="3"/>
      <c r="L76" s="3"/>
      <c r="M76" s="3"/>
      <c r="N76" s="3"/>
      <c r="O76" s="3"/>
      <c r="P76" s="3"/>
      <c r="Q76" s="3"/>
      <c r="R76" s="3"/>
    </row>
    <row r="77" spans="1:18">
      <c r="A77" s="3"/>
      <c r="B77" s="3"/>
      <c r="C77" s="3"/>
      <c r="D77" s="5"/>
      <c r="E77" s="3"/>
      <c r="F77" s="3"/>
      <c r="G77" s="3"/>
      <c r="H77" s="3"/>
      <c r="I77" s="3"/>
      <c r="J77" s="3"/>
      <c r="K77" s="3"/>
      <c r="L77" s="3"/>
      <c r="M77" s="3"/>
      <c r="N77" s="3"/>
      <c r="O77" s="3"/>
      <c r="P77" s="3"/>
      <c r="Q77" s="3"/>
      <c r="R77" s="3"/>
    </row>
    <row r="78" spans="1:18">
      <c r="A78" s="3"/>
      <c r="B78" s="3"/>
      <c r="C78" s="3"/>
      <c r="D78" s="5"/>
      <c r="E78" s="4"/>
      <c r="F78" s="3"/>
      <c r="G78" s="3"/>
      <c r="H78" s="3"/>
      <c r="I78" s="3"/>
      <c r="J78" s="3"/>
      <c r="K78" s="3"/>
      <c r="L78" s="3"/>
      <c r="M78" s="3"/>
      <c r="N78" s="3"/>
      <c r="O78" s="3"/>
      <c r="P78" s="3"/>
      <c r="Q78" s="3"/>
      <c r="R78" s="3"/>
    </row>
    <row r="79" spans="1:18">
      <c r="A79" s="3"/>
      <c r="B79" s="3"/>
      <c r="C79" s="3"/>
      <c r="D79" s="5"/>
      <c r="E79" s="4"/>
      <c r="F79" s="3"/>
      <c r="G79" s="3"/>
      <c r="H79" s="3"/>
      <c r="I79" s="3"/>
      <c r="J79" s="3"/>
      <c r="K79" s="3"/>
      <c r="L79" s="3"/>
      <c r="M79" s="3"/>
      <c r="N79" s="3"/>
      <c r="O79" s="3"/>
      <c r="P79" s="3"/>
      <c r="Q79" s="3"/>
      <c r="R79" s="3"/>
    </row>
    <row r="80" spans="1:18">
      <c r="A80" s="3"/>
      <c r="B80" s="3"/>
      <c r="C80" s="3"/>
      <c r="D80" s="3"/>
      <c r="E80" s="189"/>
      <c r="F80" s="3"/>
      <c r="G80" s="3"/>
      <c r="H80" s="3"/>
      <c r="I80" s="3"/>
      <c r="J80" s="3"/>
      <c r="K80" s="3"/>
      <c r="L80" s="3"/>
      <c r="M80" s="3"/>
      <c r="N80" s="3"/>
      <c r="O80" s="3"/>
      <c r="P80" s="3"/>
      <c r="Q80" s="3"/>
      <c r="R80" s="3"/>
    </row>
    <row r="81" spans="1:18">
      <c r="A81" s="3"/>
      <c r="B81" s="3"/>
      <c r="C81" s="3"/>
      <c r="D81" s="3"/>
      <c r="E81" s="4"/>
      <c r="F81" s="3"/>
      <c r="G81" s="3"/>
      <c r="H81" s="3"/>
      <c r="I81" s="3"/>
      <c r="J81" s="3"/>
      <c r="K81" s="3"/>
      <c r="L81" s="3"/>
      <c r="M81" s="3"/>
      <c r="N81" s="3"/>
      <c r="O81" s="3"/>
      <c r="P81" s="3"/>
      <c r="Q81" s="3"/>
      <c r="R81" s="3"/>
    </row>
    <row r="82" spans="1:18">
      <c r="A82" s="3"/>
      <c r="B82" s="3"/>
      <c r="C82" s="3"/>
      <c r="D82" s="5"/>
      <c r="E82" s="4"/>
      <c r="F82" s="3"/>
      <c r="G82" s="3"/>
      <c r="H82" s="3"/>
      <c r="I82" s="3"/>
      <c r="J82" s="3"/>
      <c r="K82" s="3"/>
      <c r="L82" s="3"/>
      <c r="M82" s="3"/>
      <c r="N82" s="3"/>
      <c r="O82" s="3"/>
      <c r="P82" s="3"/>
      <c r="Q82" s="3"/>
      <c r="R82" s="3"/>
    </row>
    <row r="83" spans="1:18">
      <c r="A83" s="3"/>
      <c r="B83" s="3"/>
      <c r="C83" s="3"/>
      <c r="D83" s="3"/>
      <c r="E83" s="189"/>
      <c r="F83" s="3"/>
      <c r="G83" s="3"/>
      <c r="H83" s="3"/>
      <c r="I83" s="3"/>
      <c r="J83" s="3"/>
      <c r="K83" s="3"/>
      <c r="L83" s="3"/>
      <c r="M83" s="3"/>
      <c r="N83" s="3"/>
      <c r="O83" s="3"/>
      <c r="P83" s="3"/>
      <c r="Q83" s="3"/>
      <c r="R83" s="3"/>
    </row>
    <row r="84" spans="1:18">
      <c r="A84" s="3"/>
      <c r="B84" s="3"/>
      <c r="C84" s="3"/>
      <c r="D84" s="3"/>
      <c r="E84" s="5"/>
      <c r="F84" s="3"/>
      <c r="G84" s="3"/>
      <c r="H84" s="3"/>
      <c r="I84" s="3"/>
      <c r="J84" s="3"/>
      <c r="K84" s="3"/>
      <c r="L84" s="3"/>
      <c r="M84" s="3"/>
      <c r="N84" s="3"/>
      <c r="O84" s="3"/>
      <c r="P84" s="3"/>
      <c r="Q84" s="3"/>
      <c r="R84" s="3"/>
    </row>
    <row r="85" spans="1:18">
      <c r="A85" s="3"/>
      <c r="B85" s="3"/>
      <c r="C85" s="3"/>
      <c r="D85" s="4"/>
      <c r="E85" s="4"/>
      <c r="F85" s="3"/>
      <c r="G85" s="3"/>
      <c r="H85" s="3"/>
      <c r="I85" s="3"/>
      <c r="J85" s="3"/>
      <c r="K85" s="3"/>
      <c r="L85" s="3"/>
      <c r="M85" s="3"/>
      <c r="N85" s="3"/>
      <c r="O85" s="3"/>
      <c r="P85" s="3"/>
      <c r="Q85" s="3"/>
      <c r="R85" s="3"/>
    </row>
    <row r="86" spans="1:18">
      <c r="A86" s="3"/>
      <c r="B86" s="3"/>
      <c r="C86" s="3"/>
      <c r="D86" s="3"/>
      <c r="E86" s="189"/>
      <c r="F86" s="3"/>
      <c r="G86" s="3"/>
      <c r="H86" s="3"/>
      <c r="I86" s="3"/>
      <c r="J86" s="3"/>
      <c r="K86" s="3"/>
      <c r="L86" s="3"/>
      <c r="M86" s="3"/>
      <c r="N86" s="3"/>
      <c r="O86" s="3"/>
      <c r="P86" s="3"/>
      <c r="Q86" s="3"/>
      <c r="R86" s="3"/>
    </row>
    <row r="87" spans="1:18">
      <c r="A87" s="3"/>
      <c r="B87" s="3"/>
      <c r="C87" s="3"/>
      <c r="D87" s="3"/>
      <c r="E87" s="4"/>
      <c r="F87" s="3"/>
      <c r="G87" s="3"/>
      <c r="H87" s="3"/>
      <c r="I87" s="3"/>
      <c r="J87" s="3"/>
      <c r="K87" s="3"/>
      <c r="L87" s="3"/>
      <c r="M87" s="3"/>
      <c r="N87" s="3"/>
      <c r="O87" s="3"/>
      <c r="P87" s="3"/>
      <c r="Q87" s="3"/>
      <c r="R87" s="3"/>
    </row>
    <row r="88" spans="1:18">
      <c r="A88" s="3"/>
      <c r="B88" s="3"/>
      <c r="C88" s="3"/>
      <c r="D88" s="4"/>
      <c r="E88" s="4"/>
      <c r="F88" s="3"/>
      <c r="G88" s="3"/>
      <c r="H88" s="3"/>
      <c r="I88" s="3"/>
      <c r="J88" s="3"/>
      <c r="K88" s="3"/>
      <c r="L88" s="3"/>
      <c r="M88" s="3"/>
      <c r="N88" s="3"/>
      <c r="O88" s="3"/>
      <c r="P88" s="3"/>
      <c r="Q88" s="3"/>
      <c r="R88" s="3"/>
    </row>
    <row r="89" spans="1:18">
      <c r="A89" s="3"/>
      <c r="B89" s="3"/>
      <c r="C89" s="3"/>
      <c r="D89" s="3"/>
      <c r="E89" s="189"/>
      <c r="F89" s="3"/>
      <c r="G89" s="3"/>
      <c r="H89" s="3"/>
      <c r="I89" s="3"/>
      <c r="J89" s="3"/>
      <c r="K89" s="3"/>
      <c r="L89" s="3"/>
      <c r="M89" s="3"/>
      <c r="N89" s="3"/>
      <c r="O89" s="3"/>
      <c r="P89" s="3"/>
      <c r="Q89" s="3"/>
      <c r="R89" s="3"/>
    </row>
    <row r="90" spans="1:18">
      <c r="A90" s="3"/>
      <c r="B90" s="3"/>
      <c r="C90" s="3"/>
      <c r="D90" s="3"/>
      <c r="E90" s="4"/>
      <c r="F90" s="3"/>
      <c r="G90" s="3"/>
      <c r="H90" s="3"/>
      <c r="I90" s="3"/>
      <c r="J90" s="3"/>
      <c r="K90" s="3"/>
      <c r="L90" s="3"/>
      <c r="M90" s="3"/>
      <c r="N90" s="3"/>
      <c r="O90" s="3"/>
      <c r="P90" s="3"/>
      <c r="Q90" s="3"/>
      <c r="R90" s="3"/>
    </row>
    <row r="91" spans="1:18">
      <c r="A91" s="3"/>
      <c r="B91" s="3"/>
      <c r="C91" s="3"/>
      <c r="D91" s="4"/>
      <c r="E91" s="4"/>
      <c r="F91" s="3"/>
      <c r="G91" s="3"/>
      <c r="H91" s="3"/>
      <c r="I91" s="3"/>
      <c r="J91" s="3"/>
      <c r="K91" s="3"/>
      <c r="L91" s="3"/>
      <c r="M91" s="3"/>
      <c r="N91" s="3"/>
      <c r="O91" s="3"/>
      <c r="P91" s="3"/>
      <c r="Q91" s="3"/>
      <c r="R91" s="3"/>
    </row>
    <row r="92" spans="1:18">
      <c r="A92" s="3"/>
      <c r="B92" s="3"/>
      <c r="C92" s="3"/>
      <c r="D92" s="3"/>
      <c r="E92" s="189"/>
      <c r="F92" s="3"/>
      <c r="G92" s="3"/>
      <c r="H92" s="3"/>
      <c r="I92" s="3"/>
      <c r="J92" s="3"/>
      <c r="K92" s="3"/>
      <c r="L92" s="3"/>
      <c r="M92" s="3"/>
      <c r="N92" s="3"/>
      <c r="O92" s="3"/>
      <c r="P92" s="3"/>
      <c r="Q92" s="3"/>
      <c r="R92" s="3"/>
    </row>
    <row r="93" spans="1:18">
      <c r="A93" s="3"/>
      <c r="B93" s="3"/>
      <c r="C93" s="3"/>
      <c r="D93" s="3"/>
      <c r="E93" s="4"/>
      <c r="F93" s="3"/>
      <c r="G93" s="3"/>
      <c r="H93" s="3"/>
      <c r="I93" s="3"/>
      <c r="J93" s="3"/>
      <c r="K93" s="3"/>
      <c r="L93" s="3"/>
      <c r="M93" s="3"/>
      <c r="N93" s="3"/>
      <c r="O93" s="3"/>
      <c r="P93" s="3"/>
      <c r="Q93" s="3"/>
      <c r="R93" s="3"/>
    </row>
    <row r="94" spans="1:18">
      <c r="A94" s="3"/>
      <c r="B94" s="3"/>
      <c r="C94" s="3"/>
      <c r="D94" s="4"/>
      <c r="E94" s="4"/>
      <c r="F94" s="3"/>
      <c r="G94" s="3"/>
      <c r="H94" s="3"/>
      <c r="I94" s="3"/>
      <c r="J94" s="3"/>
      <c r="K94" s="3"/>
      <c r="L94" s="3"/>
      <c r="M94" s="3"/>
      <c r="N94" s="3"/>
      <c r="O94" s="3"/>
      <c r="P94" s="3"/>
      <c r="Q94" s="3"/>
      <c r="R94" s="3"/>
    </row>
    <row r="95" spans="1:18">
      <c r="A95" s="3"/>
      <c r="B95" s="3"/>
      <c r="C95" s="3"/>
      <c r="D95" s="3"/>
      <c r="E95" s="3"/>
      <c r="F95" s="3"/>
      <c r="G95" s="3"/>
      <c r="H95" s="3"/>
      <c r="I95" s="3"/>
      <c r="J95" s="3"/>
      <c r="K95" s="3"/>
      <c r="L95" s="3"/>
      <c r="M95" s="3"/>
      <c r="N95" s="3"/>
      <c r="O95" s="3"/>
      <c r="P95" s="3"/>
      <c r="Q95" s="3"/>
      <c r="R95" s="3"/>
    </row>
    <row r="96" spans="1:18">
      <c r="D96" s="3"/>
    </row>
  </sheetData>
  <phoneticPr fontId="63" type="noConversion"/>
  <pageMargins left="0.7" right="0.7" top="1" bottom="0.75" header="0.3" footer="0.3"/>
  <pageSetup scale="90" orientation="portrait"/>
  <headerFooter>
    <oddHeader>&amp;CPro. Design_x000D_Software Development Packet _x000D_Master Table of Contents RFP (Information Technology)&amp;R&amp;8&amp;KFF0000TOC_x000D_Prep By: _______Date: ______ _x000D_Rev By: _______Date: _______x000D_Rev 06.30.2013_x000D_1/1</oddHeader>
  </headerFooter>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view="pageLayout" workbookViewId="0">
      <selection activeCell="F3" sqref="F3"/>
    </sheetView>
  </sheetViews>
  <sheetFormatPr baseColWidth="10" defaultColWidth="8.83203125" defaultRowHeight="14" x14ac:dyDescent="0"/>
  <cols>
    <col min="1" max="1" width="5" customWidth="1"/>
    <col min="2" max="2" width="2.83203125" customWidth="1"/>
    <col min="3" max="3" width="2.6640625" customWidth="1"/>
    <col min="4" max="4" width="2.5" customWidth="1"/>
    <col min="5" max="5" width="3.5" customWidth="1"/>
    <col min="6" max="6" width="26.1640625" customWidth="1"/>
    <col min="7" max="7" width="3.5" customWidth="1"/>
    <col min="8" max="8" width="2.33203125" customWidth="1"/>
    <col min="9" max="9" width="3.33203125" customWidth="1"/>
    <col min="10" max="10" width="25.6640625" customWidth="1"/>
    <col min="11" max="11" width="2.5" customWidth="1"/>
    <col min="12" max="12" width="3.33203125" customWidth="1"/>
    <col min="13" max="13" width="2.5" customWidth="1"/>
    <col min="14" max="14" width="4.5" customWidth="1"/>
  </cols>
  <sheetData>
    <row r="1" spans="1:15" ht="15">
      <c r="A1" s="196"/>
      <c r="B1" s="197"/>
      <c r="C1" s="198"/>
      <c r="D1" s="199"/>
      <c r="E1" s="33" t="s">
        <v>237</v>
      </c>
      <c r="F1" s="316" t="s">
        <v>1151</v>
      </c>
      <c r="G1" s="326"/>
      <c r="H1" s="327"/>
      <c r="I1" s="327"/>
      <c r="J1" s="236"/>
      <c r="K1" s="201"/>
      <c r="L1" s="202"/>
      <c r="M1" s="3"/>
      <c r="N1" s="196"/>
      <c r="O1" s="203"/>
    </row>
    <row r="2" spans="1:15" ht="6.75" customHeight="1">
      <c r="A2" s="204"/>
      <c r="B2" s="205"/>
      <c r="C2" s="204"/>
      <c r="D2" s="203"/>
      <c r="E2" s="204"/>
      <c r="F2" s="317"/>
      <c r="G2" s="196"/>
      <c r="H2" s="196"/>
      <c r="I2" s="196"/>
      <c r="J2" s="204"/>
      <c r="K2" s="204"/>
      <c r="L2" s="204"/>
      <c r="N2" s="204"/>
      <c r="O2" s="203"/>
    </row>
    <row r="3" spans="1:15" ht="15">
      <c r="B3" s="205"/>
      <c r="C3" s="206"/>
      <c r="D3" s="3"/>
      <c r="E3" s="207" t="s">
        <v>1152</v>
      </c>
      <c r="F3" s="316" t="s">
        <v>1117</v>
      </c>
      <c r="G3" s="3"/>
      <c r="H3" s="208"/>
      <c r="I3" s="208"/>
      <c r="J3" s="3"/>
      <c r="K3" s="3"/>
      <c r="L3" s="208"/>
      <c r="M3" s="208"/>
      <c r="N3" s="3"/>
    </row>
    <row r="4" spans="1:15" ht="6.75" customHeight="1">
      <c r="A4" s="3"/>
      <c r="B4" s="3"/>
      <c r="C4" s="3"/>
      <c r="D4" s="209"/>
      <c r="E4" s="200"/>
      <c r="F4" s="200"/>
      <c r="G4" s="200"/>
      <c r="H4" s="200"/>
      <c r="I4" s="200"/>
      <c r="J4" s="200"/>
      <c r="K4" s="200"/>
      <c r="L4" s="200"/>
      <c r="M4" s="200"/>
      <c r="N4" s="200"/>
    </row>
    <row r="5" spans="1:15" ht="47.25" customHeight="1" thickBot="1">
      <c r="A5" s="210" t="s">
        <v>238</v>
      </c>
      <c r="B5" s="211"/>
      <c r="C5" s="212" t="s">
        <v>239</v>
      </c>
      <c r="D5" s="213" t="s">
        <v>240</v>
      </c>
      <c r="E5" s="213" t="s">
        <v>241</v>
      </c>
      <c r="F5" s="214" t="s">
        <v>242</v>
      </c>
      <c r="G5" s="213" t="s">
        <v>243</v>
      </c>
      <c r="H5" s="213" t="s">
        <v>244</v>
      </c>
      <c r="I5" s="215" t="s">
        <v>245</v>
      </c>
      <c r="J5" s="216" t="s">
        <v>246</v>
      </c>
      <c r="K5" s="213" t="s">
        <v>247</v>
      </c>
      <c r="L5" s="213" t="s">
        <v>248</v>
      </c>
      <c r="M5" s="217"/>
      <c r="N5" s="210" t="s">
        <v>249</v>
      </c>
      <c r="O5" s="206"/>
    </row>
    <row r="6" spans="1:15" ht="16" thickTop="1">
      <c r="A6" s="218"/>
      <c r="B6" s="217">
        <v>1</v>
      </c>
      <c r="C6" s="219"/>
      <c r="D6" s="219"/>
      <c r="E6" s="219"/>
      <c r="F6" s="220"/>
      <c r="G6" s="221"/>
      <c r="H6" s="221"/>
      <c r="I6" s="221"/>
      <c r="J6" s="220"/>
      <c r="K6" s="219"/>
      <c r="L6" s="219"/>
      <c r="M6" s="217">
        <v>1</v>
      </c>
      <c r="N6" s="218"/>
      <c r="O6" s="203"/>
    </row>
    <row r="7" spans="1:15" ht="15">
      <c r="A7" s="222"/>
      <c r="B7" s="217">
        <v>2</v>
      </c>
      <c r="C7" s="223"/>
      <c r="D7" s="223"/>
      <c r="E7" s="223"/>
      <c r="F7" s="224"/>
      <c r="G7" s="225"/>
      <c r="H7" s="225"/>
      <c r="I7" s="225"/>
      <c r="J7" s="226"/>
      <c r="K7" s="223"/>
      <c r="L7" s="223"/>
      <c r="M7" s="217">
        <v>2</v>
      </c>
      <c r="N7" s="222"/>
      <c r="O7" s="206"/>
    </row>
    <row r="8" spans="1:15" ht="15">
      <c r="A8" s="222"/>
      <c r="B8" s="217">
        <v>3</v>
      </c>
      <c r="C8" s="227"/>
      <c r="D8" s="227"/>
      <c r="E8" s="227"/>
      <c r="F8" s="220"/>
      <c r="G8" s="228"/>
      <c r="H8" s="228"/>
      <c r="I8" s="228"/>
      <c r="J8" s="220"/>
      <c r="K8" s="227"/>
      <c r="L8" s="227"/>
      <c r="M8" s="217">
        <v>3</v>
      </c>
      <c r="N8" s="222"/>
      <c r="O8" s="206"/>
    </row>
    <row r="9" spans="1:15" ht="15">
      <c r="A9" s="222"/>
      <c r="B9" s="217">
        <v>4</v>
      </c>
      <c r="C9" s="229"/>
      <c r="D9" s="229"/>
      <c r="E9" s="229"/>
      <c r="F9" s="220"/>
      <c r="G9" s="230"/>
      <c r="H9" s="230"/>
      <c r="I9" s="230"/>
      <c r="J9" s="226"/>
      <c r="K9" s="229"/>
      <c r="L9" s="229"/>
      <c r="M9" s="217">
        <v>4</v>
      </c>
      <c r="N9" s="222"/>
      <c r="O9" s="206"/>
    </row>
    <row r="10" spans="1:15" ht="15">
      <c r="A10" s="222"/>
      <c r="B10" s="217">
        <v>5</v>
      </c>
      <c r="C10" s="223"/>
      <c r="D10" s="223"/>
      <c r="E10" s="223"/>
      <c r="F10" s="220"/>
      <c r="G10" s="225"/>
      <c r="H10" s="225"/>
      <c r="I10" s="225"/>
      <c r="J10" s="220"/>
      <c r="K10" s="223"/>
      <c r="L10" s="223"/>
      <c r="M10" s="217">
        <v>5</v>
      </c>
      <c r="N10" s="222"/>
      <c r="O10" s="206"/>
    </row>
    <row r="11" spans="1:15" ht="15">
      <c r="A11" s="218"/>
      <c r="B11" s="217">
        <v>6</v>
      </c>
      <c r="C11" s="227"/>
      <c r="D11" s="227"/>
      <c r="E11" s="227"/>
      <c r="F11" s="224"/>
      <c r="G11" s="228"/>
      <c r="H11" s="228"/>
      <c r="I11" s="228"/>
      <c r="J11" s="226"/>
      <c r="K11" s="227"/>
      <c r="L11" s="227"/>
      <c r="M11" s="217">
        <v>6</v>
      </c>
      <c r="N11" s="218"/>
      <c r="O11" s="206"/>
    </row>
    <row r="12" spans="1:15" ht="15">
      <c r="A12" s="222"/>
      <c r="B12" s="217">
        <v>7</v>
      </c>
      <c r="C12" s="229"/>
      <c r="D12" s="229"/>
      <c r="E12" s="229"/>
      <c r="F12" s="220"/>
      <c r="G12" s="230"/>
      <c r="H12" s="230"/>
      <c r="I12" s="230"/>
      <c r="J12" s="220"/>
      <c r="K12" s="229"/>
      <c r="L12" s="229"/>
      <c r="M12" s="217">
        <v>7</v>
      </c>
      <c r="N12" s="222"/>
      <c r="O12" s="206"/>
    </row>
    <row r="13" spans="1:15" ht="15">
      <c r="A13" s="222"/>
      <c r="B13" s="217">
        <v>8</v>
      </c>
      <c r="C13" s="223"/>
      <c r="D13" s="223"/>
      <c r="E13" s="223"/>
      <c r="F13" s="224"/>
      <c r="G13" s="225"/>
      <c r="H13" s="225"/>
      <c r="I13" s="225"/>
      <c r="J13" s="226"/>
      <c r="K13" s="223"/>
      <c r="L13" s="223"/>
      <c r="M13" s="217">
        <v>8</v>
      </c>
      <c r="N13" s="222"/>
      <c r="O13" s="206"/>
    </row>
    <row r="14" spans="1:15" ht="15">
      <c r="A14" s="222"/>
      <c r="B14" s="217">
        <v>9</v>
      </c>
      <c r="C14" s="227"/>
      <c r="D14" s="227"/>
      <c r="E14" s="227"/>
      <c r="F14" s="220"/>
      <c r="G14" s="228"/>
      <c r="H14" s="228"/>
      <c r="I14" s="228"/>
      <c r="J14" s="220"/>
      <c r="K14" s="227"/>
      <c r="L14" s="227"/>
      <c r="M14" s="217">
        <v>9</v>
      </c>
      <c r="N14" s="222"/>
      <c r="O14" s="206"/>
    </row>
    <row r="15" spans="1:15" ht="15">
      <c r="A15" s="222"/>
      <c r="B15" s="217">
        <v>10</v>
      </c>
      <c r="C15" s="229"/>
      <c r="D15" s="229"/>
      <c r="E15" s="229"/>
      <c r="F15" s="220"/>
      <c r="G15" s="230"/>
      <c r="H15" s="230"/>
      <c r="I15" s="230"/>
      <c r="J15" s="226"/>
      <c r="K15" s="229"/>
      <c r="L15" s="229"/>
      <c r="M15" s="217">
        <v>10</v>
      </c>
      <c r="N15" s="222"/>
      <c r="O15" s="206"/>
    </row>
    <row r="16" spans="1:15" ht="15">
      <c r="A16" s="218"/>
      <c r="B16" s="217">
        <v>11</v>
      </c>
      <c r="C16" s="223"/>
      <c r="D16" s="223"/>
      <c r="E16" s="223"/>
      <c r="F16" s="220"/>
      <c r="G16" s="225"/>
      <c r="H16" s="225"/>
      <c r="I16" s="225"/>
      <c r="J16" s="220"/>
      <c r="K16" s="223"/>
      <c r="L16" s="223"/>
      <c r="M16" s="217">
        <v>11</v>
      </c>
      <c r="N16" s="218"/>
      <c r="O16" s="206"/>
    </row>
    <row r="17" spans="1:15" ht="15">
      <c r="A17" s="222"/>
      <c r="B17" s="217">
        <v>12</v>
      </c>
      <c r="C17" s="227"/>
      <c r="D17" s="227"/>
      <c r="E17" s="227"/>
      <c r="F17" s="224"/>
      <c r="G17" s="228"/>
      <c r="H17" s="228"/>
      <c r="I17" s="228"/>
      <c r="J17" s="226"/>
      <c r="K17" s="227"/>
      <c r="L17" s="227"/>
      <c r="M17" s="217">
        <v>12</v>
      </c>
      <c r="N17" s="222"/>
      <c r="O17" s="206"/>
    </row>
    <row r="18" spans="1:15" ht="15">
      <c r="A18" s="222"/>
      <c r="B18" s="217">
        <v>13</v>
      </c>
      <c r="C18" s="229"/>
      <c r="D18" s="229"/>
      <c r="E18" s="229"/>
      <c r="F18" s="220"/>
      <c r="G18" s="230"/>
      <c r="H18" s="230"/>
      <c r="I18" s="230"/>
      <c r="J18" s="220"/>
      <c r="K18" s="229"/>
      <c r="L18" s="229"/>
      <c r="M18" s="217">
        <v>13</v>
      </c>
      <c r="N18" s="222"/>
      <c r="O18" s="206"/>
    </row>
    <row r="19" spans="1:15" ht="15">
      <c r="A19" s="222"/>
      <c r="B19" s="217">
        <v>14</v>
      </c>
      <c r="C19" s="223"/>
      <c r="D19" s="223"/>
      <c r="E19" s="223"/>
      <c r="F19" s="224"/>
      <c r="G19" s="225"/>
      <c r="H19" s="225"/>
      <c r="I19" s="225"/>
      <c r="J19" s="226"/>
      <c r="K19" s="223"/>
      <c r="L19" s="223"/>
      <c r="M19" s="217">
        <v>14</v>
      </c>
      <c r="N19" s="222"/>
      <c r="O19" s="206"/>
    </row>
    <row r="20" spans="1:15" ht="15">
      <c r="A20" s="222"/>
      <c r="B20" s="217">
        <v>15</v>
      </c>
      <c r="C20" s="227"/>
      <c r="D20" s="227"/>
      <c r="E20" s="227"/>
      <c r="F20" s="220"/>
      <c r="G20" s="228"/>
      <c r="H20" s="228"/>
      <c r="I20" s="228"/>
      <c r="J20" s="220"/>
      <c r="K20" s="227"/>
      <c r="L20" s="227"/>
      <c r="M20" s="217">
        <v>15</v>
      </c>
      <c r="N20" s="222"/>
      <c r="O20" s="206"/>
    </row>
    <row r="21" spans="1:15" ht="15">
      <c r="A21" s="218"/>
      <c r="B21" s="217">
        <v>16</v>
      </c>
      <c r="C21" s="229"/>
      <c r="D21" s="229"/>
      <c r="E21" s="229"/>
      <c r="F21" s="220"/>
      <c r="G21" s="230"/>
      <c r="H21" s="230"/>
      <c r="I21" s="230"/>
      <c r="J21" s="226"/>
      <c r="K21" s="229"/>
      <c r="L21" s="229"/>
      <c r="M21" s="217">
        <v>16</v>
      </c>
      <c r="N21" s="218"/>
      <c r="O21" s="206"/>
    </row>
    <row r="22" spans="1:15" ht="15">
      <c r="A22" s="222"/>
      <c r="B22" s="217">
        <v>17</v>
      </c>
      <c r="C22" s="223"/>
      <c r="D22" s="223"/>
      <c r="E22" s="223"/>
      <c r="F22" s="220"/>
      <c r="G22" s="225"/>
      <c r="H22" s="225"/>
      <c r="I22" s="225"/>
      <c r="J22" s="220"/>
      <c r="K22" s="223"/>
      <c r="L22" s="223"/>
      <c r="M22" s="217">
        <v>17</v>
      </c>
      <c r="N22" s="222"/>
      <c r="O22" s="206"/>
    </row>
    <row r="23" spans="1:15" ht="15">
      <c r="A23" s="222"/>
      <c r="B23" s="217">
        <v>18</v>
      </c>
      <c r="C23" s="227"/>
      <c r="D23" s="227"/>
      <c r="E23" s="227"/>
      <c r="F23" s="224"/>
      <c r="G23" s="228"/>
      <c r="H23" s="228"/>
      <c r="I23" s="228"/>
      <c r="J23" s="224"/>
      <c r="K23" s="227"/>
      <c r="L23" s="227"/>
      <c r="M23" s="217">
        <v>18</v>
      </c>
      <c r="N23" s="222"/>
      <c r="O23" s="206"/>
    </row>
    <row r="24" spans="1:15" ht="15">
      <c r="A24" s="222"/>
      <c r="B24" s="217">
        <v>19</v>
      </c>
      <c r="C24" s="229"/>
      <c r="D24" s="229"/>
      <c r="E24" s="229"/>
      <c r="F24" s="220"/>
      <c r="G24" s="230"/>
      <c r="H24" s="230"/>
      <c r="I24" s="230"/>
      <c r="J24" s="220"/>
      <c r="K24" s="229"/>
      <c r="L24" s="229"/>
      <c r="M24" s="217">
        <v>19</v>
      </c>
      <c r="N24" s="222"/>
      <c r="O24" s="206"/>
    </row>
    <row r="25" spans="1:15" ht="15">
      <c r="A25" s="222"/>
      <c r="B25" s="217">
        <v>20</v>
      </c>
      <c r="C25" s="223"/>
      <c r="D25" s="223"/>
      <c r="E25" s="223"/>
      <c r="F25" s="224"/>
      <c r="G25" s="225"/>
      <c r="H25" s="225"/>
      <c r="I25" s="225"/>
      <c r="J25" s="231"/>
      <c r="K25" s="223"/>
      <c r="L25" s="223"/>
      <c r="M25" s="217">
        <v>20</v>
      </c>
      <c r="N25" s="222"/>
      <c r="O25" s="232"/>
    </row>
    <row r="26" spans="1:15" ht="15">
      <c r="A26" s="218"/>
      <c r="B26" s="217">
        <v>21</v>
      </c>
      <c r="C26" s="227"/>
      <c r="D26" s="227"/>
      <c r="E26" s="227"/>
      <c r="F26" s="220"/>
      <c r="G26" s="228"/>
      <c r="H26" s="228"/>
      <c r="I26" s="228"/>
      <c r="J26" s="220"/>
      <c r="K26" s="227"/>
      <c r="L26" s="227"/>
      <c r="M26" s="217">
        <v>21</v>
      </c>
      <c r="N26" s="218"/>
      <c r="O26" s="232"/>
    </row>
    <row r="27" spans="1:15" ht="15">
      <c r="A27" s="222"/>
      <c r="B27" s="217">
        <v>22</v>
      </c>
      <c r="C27" s="229"/>
      <c r="D27" s="229"/>
      <c r="E27" s="229"/>
      <c r="F27" s="224"/>
      <c r="G27" s="230"/>
      <c r="H27" s="230"/>
      <c r="I27" s="230"/>
      <c r="J27" s="226"/>
      <c r="K27" s="229"/>
      <c r="L27" s="229"/>
      <c r="M27" s="217">
        <v>22</v>
      </c>
      <c r="N27" s="222"/>
      <c r="O27" s="206"/>
    </row>
    <row r="28" spans="1:15" ht="15">
      <c r="A28" s="222"/>
      <c r="B28" s="217">
        <v>23</v>
      </c>
      <c r="C28" s="223"/>
      <c r="D28" s="223"/>
      <c r="E28" s="223"/>
      <c r="F28" s="220"/>
      <c r="G28" s="225"/>
      <c r="H28" s="225"/>
      <c r="I28" s="225"/>
      <c r="J28" s="220"/>
      <c r="K28" s="223"/>
      <c r="L28" s="223"/>
      <c r="M28" s="217">
        <v>23</v>
      </c>
      <c r="N28" s="222"/>
      <c r="O28" s="206"/>
    </row>
    <row r="29" spans="1:15" ht="15">
      <c r="A29" s="222"/>
      <c r="B29" s="217">
        <v>24</v>
      </c>
      <c r="C29" s="227"/>
      <c r="D29" s="227"/>
      <c r="E29" s="227"/>
      <c r="F29" s="224"/>
      <c r="G29" s="228"/>
      <c r="H29" s="228"/>
      <c r="I29" s="228"/>
      <c r="J29" s="226"/>
      <c r="K29" s="227"/>
      <c r="L29" s="227"/>
      <c r="M29" s="217">
        <v>24</v>
      </c>
      <c r="N29" s="222"/>
      <c r="O29" s="206"/>
    </row>
    <row r="30" spans="1:15" ht="15">
      <c r="A30" s="222"/>
      <c r="B30" s="217">
        <v>25</v>
      </c>
      <c r="C30" s="229"/>
      <c r="D30" s="229"/>
      <c r="E30" s="229"/>
      <c r="F30" s="220"/>
      <c r="G30" s="230"/>
      <c r="H30" s="230"/>
      <c r="I30" s="230"/>
      <c r="J30" s="220"/>
      <c r="K30" s="229"/>
      <c r="L30" s="229"/>
      <c r="M30" s="217">
        <v>25</v>
      </c>
      <c r="N30" s="222"/>
      <c r="O30" s="206"/>
    </row>
    <row r="31" spans="1:15" ht="15">
      <c r="A31" s="218"/>
      <c r="B31" s="217">
        <v>26</v>
      </c>
      <c r="C31" s="223"/>
      <c r="D31" s="223"/>
      <c r="E31" s="223"/>
      <c r="F31" s="224"/>
      <c r="G31" s="225"/>
      <c r="H31" s="225"/>
      <c r="I31" s="225"/>
      <c r="J31" s="226"/>
      <c r="K31" s="223"/>
      <c r="L31" s="223"/>
      <c r="M31" s="217">
        <v>26</v>
      </c>
      <c r="N31" s="218"/>
      <c r="O31" s="206"/>
    </row>
    <row r="32" spans="1:15" ht="15">
      <c r="A32" s="222"/>
      <c r="B32" s="217">
        <v>27</v>
      </c>
      <c r="C32" s="227"/>
      <c r="D32" s="227"/>
      <c r="E32" s="227"/>
      <c r="F32" s="220"/>
      <c r="G32" s="228"/>
      <c r="H32" s="228"/>
      <c r="I32" s="228"/>
      <c r="J32" s="220"/>
      <c r="K32" s="227"/>
      <c r="L32" s="227"/>
      <c r="M32" s="217">
        <v>27</v>
      </c>
      <c r="N32" s="222"/>
      <c r="O32" s="206"/>
    </row>
    <row r="33" spans="1:15" ht="15">
      <c r="A33" s="222"/>
      <c r="B33" s="217">
        <v>28</v>
      </c>
      <c r="C33" s="229"/>
      <c r="D33" s="229"/>
      <c r="E33" s="229"/>
      <c r="F33" s="220"/>
      <c r="G33" s="230"/>
      <c r="H33" s="230"/>
      <c r="I33" s="230"/>
      <c r="J33" s="226"/>
      <c r="K33" s="229"/>
      <c r="L33" s="229"/>
      <c r="M33" s="217">
        <v>28</v>
      </c>
      <c r="N33" s="222"/>
      <c r="O33" s="206"/>
    </row>
    <row r="34" spans="1:15" ht="15">
      <c r="A34" s="222"/>
      <c r="B34" s="217">
        <v>29</v>
      </c>
      <c r="C34" s="223"/>
      <c r="D34" s="223"/>
      <c r="E34" s="223"/>
      <c r="F34" s="220"/>
      <c r="G34" s="225"/>
      <c r="H34" s="225"/>
      <c r="I34" s="225"/>
      <c r="J34" s="220"/>
      <c r="K34" s="223"/>
      <c r="L34" s="223"/>
      <c r="M34" s="217">
        <v>29</v>
      </c>
      <c r="N34" s="222"/>
      <c r="O34" s="206"/>
    </row>
    <row r="35" spans="1:15" ht="15">
      <c r="A35" s="222"/>
      <c r="B35" s="217">
        <v>30</v>
      </c>
      <c r="C35" s="227"/>
      <c r="D35" s="227"/>
      <c r="E35" s="227"/>
      <c r="F35" s="224"/>
      <c r="G35" s="228"/>
      <c r="H35" s="228"/>
      <c r="I35" s="228"/>
      <c r="J35" s="226"/>
      <c r="K35" s="227"/>
      <c r="L35" s="227"/>
      <c r="M35" s="217">
        <v>30</v>
      </c>
      <c r="N35" s="222"/>
      <c r="O35" s="206"/>
    </row>
    <row r="36" spans="1:15" ht="15">
      <c r="A36" s="218"/>
      <c r="B36" s="217">
        <v>31</v>
      </c>
      <c r="C36" s="229"/>
      <c r="D36" s="229"/>
      <c r="E36" s="229"/>
      <c r="F36" s="220"/>
      <c r="G36" s="230"/>
      <c r="H36" s="230"/>
      <c r="I36" s="230"/>
      <c r="J36" s="220"/>
      <c r="K36" s="229"/>
      <c r="L36" s="229"/>
      <c r="M36" s="217">
        <v>31</v>
      </c>
      <c r="N36" s="218"/>
      <c r="O36" s="206"/>
    </row>
    <row r="37" spans="1:15" ht="15">
      <c r="A37" s="222"/>
      <c r="B37" s="217">
        <v>32</v>
      </c>
      <c r="C37" s="223"/>
      <c r="D37" s="223"/>
      <c r="E37" s="223"/>
      <c r="F37" s="224"/>
      <c r="G37" s="225"/>
      <c r="H37" s="225"/>
      <c r="I37" s="225"/>
      <c r="J37" s="226"/>
      <c r="K37" s="223"/>
      <c r="L37" s="223"/>
      <c r="M37" s="217">
        <v>32</v>
      </c>
      <c r="N37" s="222"/>
      <c r="O37" s="206"/>
    </row>
    <row r="38" spans="1:15" ht="15">
      <c r="A38" s="222"/>
      <c r="B38" s="217">
        <v>33</v>
      </c>
      <c r="C38" s="227"/>
      <c r="D38" s="227"/>
      <c r="E38" s="227"/>
      <c r="F38" s="220"/>
      <c r="G38" s="228"/>
      <c r="H38" s="228"/>
      <c r="I38" s="228"/>
      <c r="J38" s="220"/>
      <c r="K38" s="227"/>
      <c r="L38" s="227"/>
      <c r="M38" s="217">
        <v>33</v>
      </c>
      <c r="N38" s="222"/>
      <c r="O38" s="206"/>
    </row>
    <row r="39" spans="1:15" ht="15">
      <c r="A39" s="222"/>
      <c r="B39" s="217">
        <v>34</v>
      </c>
      <c r="C39" s="229"/>
      <c r="D39" s="229"/>
      <c r="E39" s="229"/>
      <c r="F39" s="220"/>
      <c r="G39" s="230"/>
      <c r="H39" s="230"/>
      <c r="I39" s="230"/>
      <c r="J39" s="226"/>
      <c r="K39" s="229"/>
      <c r="L39" s="229"/>
      <c r="M39" s="217">
        <v>34</v>
      </c>
      <c r="N39" s="222"/>
      <c r="O39" s="206"/>
    </row>
    <row r="40" spans="1:15" ht="15">
      <c r="A40" s="222"/>
      <c r="B40" s="217">
        <v>35</v>
      </c>
      <c r="C40" s="223"/>
      <c r="D40" s="223"/>
      <c r="E40" s="223"/>
      <c r="F40" s="220"/>
      <c r="G40" s="225"/>
      <c r="H40" s="225"/>
      <c r="I40" s="225"/>
      <c r="J40" s="220"/>
      <c r="K40" s="223"/>
      <c r="L40" s="223"/>
      <c r="M40" s="217">
        <v>35</v>
      </c>
      <c r="N40" s="222"/>
      <c r="O40" s="232"/>
    </row>
    <row r="41" spans="1:15" ht="15">
      <c r="A41" s="222"/>
      <c r="B41" s="217">
        <v>36</v>
      </c>
      <c r="C41" s="227"/>
      <c r="D41" s="227"/>
      <c r="E41" s="227"/>
      <c r="F41" s="224"/>
      <c r="G41" s="228"/>
      <c r="H41" s="228"/>
      <c r="I41" s="228"/>
      <c r="J41" s="231"/>
      <c r="K41" s="227"/>
      <c r="L41" s="227"/>
      <c r="M41" s="217">
        <v>36</v>
      </c>
      <c r="N41" s="222"/>
      <c r="O41" s="232"/>
    </row>
    <row r="42" spans="1:15" ht="15">
      <c r="A42" s="222"/>
      <c r="B42" s="217">
        <v>37</v>
      </c>
      <c r="C42" s="227"/>
      <c r="D42" s="227"/>
      <c r="E42" s="227"/>
      <c r="F42" s="224"/>
      <c r="G42" s="228"/>
      <c r="H42" s="228"/>
      <c r="I42" s="228"/>
      <c r="J42" s="231"/>
      <c r="K42" s="227"/>
      <c r="L42" s="227"/>
      <c r="M42" s="217">
        <v>37</v>
      </c>
      <c r="N42" s="222"/>
    </row>
    <row r="43" spans="1:15" ht="15">
      <c r="A43" s="222"/>
      <c r="B43" s="217">
        <v>38</v>
      </c>
      <c r="C43" s="227"/>
      <c r="D43" s="227"/>
      <c r="E43" s="227"/>
      <c r="F43" s="224"/>
      <c r="G43" s="228"/>
      <c r="H43" s="228"/>
      <c r="I43" s="228"/>
      <c r="J43" s="231"/>
      <c r="K43" s="227"/>
      <c r="L43" s="227"/>
      <c r="M43" s="217">
        <v>38</v>
      </c>
      <c r="N43" s="222"/>
    </row>
  </sheetData>
  <mergeCells count="1">
    <mergeCell ref="G1:I1"/>
  </mergeCells>
  <phoneticPr fontId="63" type="noConversion"/>
  <pageMargins left="0.7" right="0.7" top="0.92708333333333337" bottom="0.75" header="0.3" footer="0.3"/>
  <pageSetup orientation="portrait"/>
  <headerFooter>
    <oddHeader>&amp;CPro. Design _x000D_Software Development Packet_x000D_Action Items / Open Points&amp;R&amp;KFF0000OP</oddHeader>
  </headerFooter>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view="pageLayout" workbookViewId="0">
      <selection activeCell="K12" sqref="K12:N12"/>
    </sheetView>
  </sheetViews>
  <sheetFormatPr baseColWidth="10" defaultColWidth="8.83203125" defaultRowHeight="14" x14ac:dyDescent="0"/>
  <cols>
    <col min="1" max="1" width="2.33203125" customWidth="1"/>
    <col min="2" max="5" width="3.6640625" customWidth="1"/>
    <col min="6" max="6" width="3.6640625" style="267" customWidth="1"/>
    <col min="7" max="7" width="3.6640625" customWidth="1"/>
    <col min="8" max="8" width="8.6640625" style="10" customWidth="1"/>
    <col min="9" max="9" width="9.5" style="10" customWidth="1"/>
    <col min="10" max="10" width="3.5" customWidth="1"/>
    <col min="14" max="14" width="23.5" customWidth="1"/>
    <col min="15" max="18" width="4.33203125" customWidth="1"/>
  </cols>
  <sheetData>
    <row r="1" spans="1:18">
      <c r="A1" s="6" t="s">
        <v>4</v>
      </c>
    </row>
    <row r="2" spans="1:18">
      <c r="A2">
        <v>1</v>
      </c>
      <c r="B2" s="11" t="s">
        <v>5</v>
      </c>
    </row>
    <row r="3" spans="1:18">
      <c r="A3">
        <v>2</v>
      </c>
      <c r="B3" s="11" t="s">
        <v>6</v>
      </c>
    </row>
    <row r="4" spans="1:18">
      <c r="A4">
        <v>3</v>
      </c>
      <c r="B4" s="11" t="s">
        <v>7</v>
      </c>
    </row>
    <row r="5" spans="1:18">
      <c r="A5" s="12">
        <v>4</v>
      </c>
      <c r="B5" s="341" t="s">
        <v>8</v>
      </c>
      <c r="C5" s="341"/>
      <c r="D5" s="341"/>
      <c r="E5" s="341"/>
      <c r="F5" s="341"/>
      <c r="G5" s="341"/>
      <c r="H5" s="341"/>
      <c r="I5" s="341"/>
      <c r="J5" s="341"/>
      <c r="K5" s="342"/>
      <c r="L5" s="342"/>
      <c r="M5" s="342"/>
      <c r="N5" s="342"/>
      <c r="O5" s="327"/>
      <c r="P5" s="327"/>
      <c r="Q5" s="327"/>
    </row>
    <row r="6" spans="1:18">
      <c r="A6">
        <v>5</v>
      </c>
      <c r="B6" s="11" t="s">
        <v>9</v>
      </c>
    </row>
    <row r="7" spans="1:18">
      <c r="A7" s="12">
        <v>6</v>
      </c>
      <c r="B7" s="341" t="s">
        <v>10</v>
      </c>
      <c r="C7" s="341"/>
      <c r="D7" s="341"/>
      <c r="E7" s="341"/>
      <c r="F7" s="341"/>
      <c r="G7" s="341"/>
      <c r="H7" s="341"/>
      <c r="I7" s="341"/>
      <c r="J7" s="341"/>
      <c r="K7" s="342"/>
      <c r="L7" s="342"/>
      <c r="M7" s="342"/>
      <c r="N7" s="342"/>
      <c r="O7" s="327"/>
      <c r="P7" s="327"/>
      <c r="Q7" s="327"/>
    </row>
    <row r="8" spans="1:18" ht="9.75" customHeight="1">
      <c r="A8" s="12"/>
      <c r="B8" s="13"/>
      <c r="C8" s="13"/>
      <c r="D8" s="13"/>
      <c r="E8" s="13"/>
      <c r="F8" s="268"/>
      <c r="G8" s="13"/>
      <c r="H8" s="13"/>
      <c r="I8" s="13"/>
      <c r="J8" s="13"/>
      <c r="K8" s="16"/>
      <c r="L8" s="16"/>
      <c r="M8" s="16"/>
      <c r="N8" s="16"/>
      <c r="O8" s="17"/>
      <c r="P8" s="17"/>
      <c r="Q8" s="17"/>
    </row>
    <row r="9" spans="1:18" ht="15" customHeight="1">
      <c r="B9" s="335" t="s">
        <v>11</v>
      </c>
      <c r="C9" s="335" t="s">
        <v>12</v>
      </c>
      <c r="D9" s="335" t="s">
        <v>13</v>
      </c>
      <c r="E9" s="335" t="s">
        <v>12</v>
      </c>
      <c r="F9" s="335" t="s">
        <v>14</v>
      </c>
      <c r="G9" s="335" t="s">
        <v>12</v>
      </c>
      <c r="H9" s="339" t="s">
        <v>15</v>
      </c>
      <c r="I9" s="339"/>
      <c r="J9" s="340" t="s">
        <v>18</v>
      </c>
      <c r="K9" s="338" t="s">
        <v>28</v>
      </c>
      <c r="L9" s="338"/>
      <c r="M9" s="338"/>
      <c r="N9" s="338"/>
      <c r="O9" s="335" t="s">
        <v>29</v>
      </c>
      <c r="P9" s="335" t="s">
        <v>30</v>
      </c>
      <c r="Q9" s="335" t="s">
        <v>31</v>
      </c>
      <c r="R9" s="335" t="s">
        <v>32</v>
      </c>
    </row>
    <row r="10" spans="1:18" ht="58.5" customHeight="1">
      <c r="B10" s="343"/>
      <c r="C10" s="343"/>
      <c r="D10" s="343"/>
      <c r="E10" s="343"/>
      <c r="F10" s="344"/>
      <c r="G10" s="338"/>
      <c r="H10" s="20" t="s">
        <v>16</v>
      </c>
      <c r="I10" s="20" t="s">
        <v>17</v>
      </c>
      <c r="J10" s="340"/>
      <c r="K10" s="338"/>
      <c r="L10" s="338"/>
      <c r="M10" s="338"/>
      <c r="N10" s="338"/>
      <c r="O10" s="336"/>
      <c r="P10" s="336"/>
      <c r="Q10" s="336"/>
      <c r="R10" s="336"/>
    </row>
    <row r="11" spans="1:18" ht="71.25" customHeight="1">
      <c r="B11" s="15"/>
      <c r="C11" s="15"/>
      <c r="D11" s="15"/>
      <c r="E11" s="15"/>
      <c r="F11" s="269"/>
      <c r="G11" s="15"/>
      <c r="H11" s="18" t="s">
        <v>19</v>
      </c>
      <c r="I11" s="19" t="s">
        <v>26</v>
      </c>
      <c r="J11" s="22">
        <v>1</v>
      </c>
      <c r="K11" s="330" t="s">
        <v>886</v>
      </c>
      <c r="L11" s="331"/>
      <c r="M11" s="331"/>
      <c r="N11" s="332"/>
      <c r="O11" s="15">
        <v>30</v>
      </c>
      <c r="P11" s="15"/>
      <c r="Q11" s="15"/>
      <c r="R11" s="15"/>
    </row>
    <row r="12" spans="1:18" ht="22.5" customHeight="1">
      <c r="B12" s="15"/>
      <c r="C12" s="15"/>
      <c r="D12" s="15"/>
      <c r="E12" s="15"/>
      <c r="F12" s="266"/>
      <c r="G12" s="15"/>
      <c r="H12" s="18" t="s">
        <v>20</v>
      </c>
      <c r="I12" s="19">
        <v>9</v>
      </c>
      <c r="J12" s="22">
        <f>J11+1</f>
        <v>2</v>
      </c>
      <c r="K12" s="330" t="s">
        <v>887</v>
      </c>
      <c r="L12" s="331"/>
      <c r="M12" s="331"/>
      <c r="N12" s="332"/>
      <c r="O12" s="15">
        <v>5</v>
      </c>
      <c r="P12" s="15"/>
      <c r="Q12" s="15"/>
      <c r="R12" s="15"/>
    </row>
    <row r="13" spans="1:18" ht="50.25" customHeight="1">
      <c r="B13" s="15"/>
      <c r="C13" s="15"/>
      <c r="D13" s="15"/>
      <c r="E13" s="15"/>
      <c r="F13" s="266"/>
      <c r="G13" s="15"/>
      <c r="H13" s="18" t="s">
        <v>21</v>
      </c>
      <c r="I13" s="19" t="s">
        <v>255</v>
      </c>
      <c r="J13" s="22">
        <f t="shared" ref="J13:J20" si="0">J12+1</f>
        <v>3</v>
      </c>
      <c r="K13" s="330" t="s">
        <v>888</v>
      </c>
      <c r="L13" s="331"/>
      <c r="M13" s="331"/>
      <c r="N13" s="332"/>
      <c r="O13" s="15">
        <v>10</v>
      </c>
      <c r="P13" s="15"/>
      <c r="Q13" s="15"/>
      <c r="R13" s="15"/>
    </row>
    <row r="14" spans="1:18" ht="46.5" customHeight="1">
      <c r="B14" s="15"/>
      <c r="C14" s="15"/>
      <c r="D14" s="15"/>
      <c r="E14" s="15"/>
      <c r="F14" s="266"/>
      <c r="G14" s="15"/>
      <c r="H14" s="18" t="s">
        <v>22</v>
      </c>
      <c r="I14" s="19" t="s">
        <v>250</v>
      </c>
      <c r="J14" s="22">
        <f t="shared" si="0"/>
        <v>4</v>
      </c>
      <c r="K14" s="330" t="s">
        <v>906</v>
      </c>
      <c r="L14" s="331"/>
      <c r="M14" s="331"/>
      <c r="N14" s="332"/>
      <c r="O14" s="15">
        <v>10</v>
      </c>
      <c r="P14" s="15"/>
      <c r="Q14" s="15"/>
      <c r="R14" s="15"/>
    </row>
    <row r="15" spans="1:18" ht="45.75" customHeight="1">
      <c r="B15" s="15"/>
      <c r="C15" s="15"/>
      <c r="D15" s="15"/>
      <c r="E15" s="15"/>
      <c r="F15" s="266"/>
      <c r="G15" s="15"/>
      <c r="H15" s="14"/>
      <c r="I15" s="21" t="s">
        <v>231</v>
      </c>
      <c r="J15" s="22">
        <f t="shared" si="0"/>
        <v>5</v>
      </c>
      <c r="K15" s="330" t="s">
        <v>889</v>
      </c>
      <c r="L15" s="331"/>
      <c r="M15" s="331"/>
      <c r="N15" s="332"/>
      <c r="O15" s="15">
        <v>15</v>
      </c>
      <c r="P15" s="15"/>
      <c r="Q15" s="15"/>
      <c r="R15" s="15"/>
    </row>
    <row r="16" spans="1:18" ht="60" customHeight="1">
      <c r="B16" s="15"/>
      <c r="C16" s="15"/>
      <c r="D16" s="15"/>
      <c r="E16" s="15"/>
      <c r="F16" s="266"/>
      <c r="G16" s="15"/>
      <c r="H16" s="14"/>
      <c r="I16" s="21"/>
      <c r="J16" s="22">
        <f t="shared" si="0"/>
        <v>6</v>
      </c>
      <c r="K16" s="330" t="s">
        <v>890</v>
      </c>
      <c r="L16" s="331"/>
      <c r="M16" s="331"/>
      <c r="N16" s="332"/>
      <c r="O16" s="15">
        <v>20</v>
      </c>
      <c r="P16" s="15"/>
      <c r="Q16" s="15"/>
      <c r="R16" s="15"/>
    </row>
    <row r="17" spans="2:18" ht="23.25" customHeight="1">
      <c r="B17" s="15"/>
      <c r="C17" s="15"/>
      <c r="D17" s="15"/>
      <c r="E17" s="15"/>
      <c r="F17" s="266"/>
      <c r="G17" s="15"/>
      <c r="H17" s="21" t="s">
        <v>24</v>
      </c>
      <c r="I17" s="21" t="s">
        <v>27</v>
      </c>
      <c r="J17" s="22">
        <f t="shared" si="0"/>
        <v>7</v>
      </c>
      <c r="K17" s="330" t="s">
        <v>883</v>
      </c>
      <c r="L17" s="331"/>
      <c r="M17" s="331"/>
      <c r="N17" s="332"/>
      <c r="O17" s="15">
        <v>5</v>
      </c>
      <c r="P17" s="15"/>
      <c r="Q17" s="15"/>
      <c r="R17" s="15"/>
    </row>
    <row r="18" spans="2:18" ht="50.25" customHeight="1">
      <c r="B18" s="15"/>
      <c r="C18" s="15"/>
      <c r="D18" s="15"/>
      <c r="E18" s="15"/>
      <c r="F18" s="266"/>
      <c r="G18" s="15"/>
      <c r="H18" s="18" t="s">
        <v>23</v>
      </c>
      <c r="I18" s="19" t="s">
        <v>228</v>
      </c>
      <c r="J18" s="22">
        <f t="shared" si="0"/>
        <v>8</v>
      </c>
      <c r="K18" s="330" t="s">
        <v>891</v>
      </c>
      <c r="L18" s="331"/>
      <c r="M18" s="331"/>
      <c r="N18" s="332"/>
      <c r="O18" s="15">
        <v>30</v>
      </c>
      <c r="P18" s="15"/>
      <c r="Q18" s="15"/>
      <c r="R18" s="15"/>
    </row>
    <row r="19" spans="2:18" ht="106.5" customHeight="1">
      <c r="B19" s="15"/>
      <c r="C19" s="15"/>
      <c r="D19" s="15"/>
      <c r="E19" s="15"/>
      <c r="F19" s="266"/>
      <c r="G19" s="15"/>
      <c r="H19" s="18" t="s">
        <v>25</v>
      </c>
      <c r="I19" s="21" t="s">
        <v>229</v>
      </c>
      <c r="J19" s="22">
        <f t="shared" si="0"/>
        <v>9</v>
      </c>
      <c r="K19" s="330" t="s">
        <v>885</v>
      </c>
      <c r="L19" s="331"/>
      <c r="M19" s="331"/>
      <c r="N19" s="332"/>
      <c r="O19" s="15">
        <v>30</v>
      </c>
      <c r="P19" s="15"/>
      <c r="Q19" s="15"/>
      <c r="R19" s="15"/>
    </row>
    <row r="20" spans="2:18" ht="69.75" customHeight="1">
      <c r="B20" s="15"/>
      <c r="C20" s="15"/>
      <c r="D20" s="15"/>
      <c r="E20" s="15"/>
      <c r="F20" s="266"/>
      <c r="G20" s="15"/>
      <c r="H20" s="14"/>
      <c r="I20" s="21" t="s">
        <v>230</v>
      </c>
      <c r="J20" s="22">
        <f t="shared" si="0"/>
        <v>10</v>
      </c>
      <c r="K20" s="337" t="s">
        <v>892</v>
      </c>
      <c r="L20" s="337"/>
      <c r="M20" s="337"/>
      <c r="N20" s="337"/>
      <c r="O20" s="15">
        <v>15</v>
      </c>
      <c r="P20" s="15"/>
      <c r="Q20" s="15"/>
      <c r="R20" s="15"/>
    </row>
    <row r="21" spans="2:18" ht="57" customHeight="1">
      <c r="B21" s="15"/>
      <c r="C21" s="15"/>
      <c r="D21" s="15"/>
      <c r="E21" s="15"/>
      <c r="F21" s="266"/>
      <c r="G21" s="15"/>
      <c r="H21" s="14"/>
      <c r="I21" s="21"/>
      <c r="J21" s="22">
        <v>11</v>
      </c>
      <c r="K21" s="330" t="s">
        <v>893</v>
      </c>
      <c r="L21" s="331"/>
      <c r="M21" s="331"/>
      <c r="N21" s="332"/>
      <c r="O21" s="15">
        <v>120</v>
      </c>
      <c r="P21" s="15"/>
      <c r="Q21" s="15"/>
      <c r="R21" s="15"/>
    </row>
    <row r="22" spans="2:18">
      <c r="B22" s="15"/>
      <c r="C22" s="15"/>
      <c r="D22" s="15"/>
      <c r="E22" s="15"/>
      <c r="F22" s="266"/>
      <c r="G22" s="15"/>
      <c r="H22" s="14"/>
      <c r="I22" s="21" t="s">
        <v>914</v>
      </c>
      <c r="J22" s="22">
        <v>12</v>
      </c>
      <c r="K22" s="330" t="s">
        <v>913</v>
      </c>
      <c r="L22" s="333"/>
      <c r="M22" s="333"/>
      <c r="N22" s="334"/>
      <c r="O22" s="15">
        <v>15</v>
      </c>
      <c r="P22" s="15"/>
      <c r="Q22" s="15"/>
      <c r="R22" s="15"/>
    </row>
    <row r="23" spans="2:18" ht="37.5" customHeight="1">
      <c r="B23" s="15"/>
      <c r="C23" s="15"/>
      <c r="D23" s="15"/>
      <c r="E23" s="15"/>
      <c r="F23" s="266"/>
      <c r="G23" s="15"/>
      <c r="H23" s="14"/>
      <c r="I23" s="21"/>
      <c r="J23" s="22">
        <v>13</v>
      </c>
      <c r="K23" s="330" t="s">
        <v>908</v>
      </c>
      <c r="L23" s="333"/>
      <c r="M23" s="333"/>
      <c r="N23" s="334"/>
      <c r="O23" s="15">
        <v>15</v>
      </c>
      <c r="P23" s="15"/>
      <c r="Q23" s="15"/>
      <c r="R23" s="15"/>
    </row>
    <row r="24" spans="2:18" ht="24" customHeight="1">
      <c r="B24" s="15"/>
      <c r="C24" s="15"/>
      <c r="D24" s="15"/>
      <c r="E24" s="15"/>
      <c r="F24" s="266"/>
      <c r="G24" s="15"/>
      <c r="H24" s="14"/>
      <c r="I24" s="21"/>
      <c r="J24" s="22">
        <v>13</v>
      </c>
      <c r="K24" s="330" t="s">
        <v>907</v>
      </c>
      <c r="L24" s="331"/>
      <c r="M24" s="331"/>
      <c r="N24" s="332"/>
      <c r="O24" s="15"/>
      <c r="P24" s="15"/>
      <c r="Q24" s="15"/>
      <c r="R24" s="15"/>
    </row>
    <row r="25" spans="2:18">
      <c r="B25" s="15"/>
      <c r="C25" s="15"/>
      <c r="D25" s="15"/>
      <c r="E25" s="15"/>
      <c r="F25" s="266"/>
      <c r="G25" s="15"/>
      <c r="H25" s="14"/>
      <c r="I25" s="14"/>
      <c r="J25" s="15"/>
      <c r="K25" s="329" t="s">
        <v>884</v>
      </c>
      <c r="L25" s="329"/>
      <c r="M25" s="329"/>
      <c r="N25" s="329"/>
      <c r="O25" s="15"/>
      <c r="P25" s="15"/>
      <c r="Q25" s="15"/>
      <c r="R25" s="15"/>
    </row>
    <row r="26" spans="2:18" ht="15">
      <c r="B26" s="15"/>
      <c r="C26" s="15"/>
      <c r="D26" s="15"/>
      <c r="E26" s="15"/>
      <c r="F26" s="266"/>
      <c r="G26" s="15"/>
      <c r="H26" s="14"/>
      <c r="I26" s="14"/>
      <c r="J26" s="15"/>
      <c r="K26" s="328"/>
      <c r="L26" s="328"/>
      <c r="M26" s="328"/>
      <c r="N26" s="328"/>
      <c r="P26" s="15"/>
      <c r="Q26" s="15"/>
      <c r="R26" s="15"/>
    </row>
    <row r="27" spans="2:18" ht="15">
      <c r="B27" s="15"/>
      <c r="C27" s="15"/>
      <c r="D27" s="15"/>
      <c r="E27" s="15"/>
      <c r="F27" s="266"/>
      <c r="G27" s="15"/>
      <c r="H27" s="14"/>
      <c r="I27" s="14"/>
      <c r="J27" s="15"/>
      <c r="K27" s="328" t="s">
        <v>894</v>
      </c>
      <c r="L27" s="328"/>
      <c r="M27" s="328"/>
      <c r="N27" s="328"/>
      <c r="O27" s="15">
        <f>SUM(O11:O24)</f>
        <v>320</v>
      </c>
      <c r="P27" s="15"/>
      <c r="Q27" s="15"/>
      <c r="R27" s="15"/>
    </row>
    <row r="29" spans="2:18">
      <c r="K29" s="10"/>
      <c r="L29" s="10"/>
      <c r="M29" s="10"/>
      <c r="N29" s="10"/>
    </row>
  </sheetData>
  <mergeCells count="32">
    <mergeCell ref="G9:G10"/>
    <mergeCell ref="H9:I9"/>
    <mergeCell ref="J9:J10"/>
    <mergeCell ref="B5:Q5"/>
    <mergeCell ref="B7:Q7"/>
    <mergeCell ref="K9:N10"/>
    <mergeCell ref="B9:B10"/>
    <mergeCell ref="C9:C10"/>
    <mergeCell ref="D9:D10"/>
    <mergeCell ref="E9:E10"/>
    <mergeCell ref="F9:F10"/>
    <mergeCell ref="P9:P10"/>
    <mergeCell ref="Q9:Q10"/>
    <mergeCell ref="O9:O10"/>
    <mergeCell ref="K17:N17"/>
    <mergeCell ref="R9:R10"/>
    <mergeCell ref="K20:N20"/>
    <mergeCell ref="K11:N11"/>
    <mergeCell ref="K12:N12"/>
    <mergeCell ref="K13:N13"/>
    <mergeCell ref="K14:N14"/>
    <mergeCell ref="K19:N19"/>
    <mergeCell ref="K15:N15"/>
    <mergeCell ref="K16:N16"/>
    <mergeCell ref="K18:N18"/>
    <mergeCell ref="K27:N27"/>
    <mergeCell ref="K25:N25"/>
    <mergeCell ref="K26:N26"/>
    <mergeCell ref="K21:N21"/>
    <mergeCell ref="K24:N24"/>
    <mergeCell ref="K23:N23"/>
    <mergeCell ref="K22:N22"/>
  </mergeCells>
  <phoneticPr fontId="63" type="noConversion"/>
  <pageMargins left="0.7" right="0.7" top="0.94791666666666696" bottom="0.75" header="0.3" footer="0.3"/>
  <pageSetup scale="75" orientation="portrait"/>
  <headerFooter>
    <oddHeader>&amp;CPro. Design
Large Job Packet 
Project Initiation Packet and A &amp; E RFP 
Master Checklist (Drafting Department)&amp;R&amp;8&amp;KFF0000CH
Prep By: _______Date: ______ 
Rev By: _______Date: ______
Rev 06.30.2013
1/1</oddHeader>
  </headerFooter>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4"/>
  <sheetViews>
    <sheetView view="pageLayout" workbookViewId="0">
      <selection activeCell="C2" sqref="C2"/>
    </sheetView>
  </sheetViews>
  <sheetFormatPr baseColWidth="10" defaultColWidth="8.83203125" defaultRowHeight="14" x14ac:dyDescent="0"/>
  <cols>
    <col min="1" max="1" width="4.83203125" customWidth="1"/>
    <col min="2" max="2" width="21" customWidth="1"/>
    <col min="3" max="3" width="25.83203125" customWidth="1"/>
    <col min="5" max="5" width="10.33203125" customWidth="1"/>
  </cols>
  <sheetData>
    <row r="2" spans="1:5">
      <c r="A2" s="6" t="s">
        <v>43</v>
      </c>
    </row>
    <row r="4" spans="1:5" ht="18.75" customHeight="1">
      <c r="A4" s="22">
        <v>1</v>
      </c>
      <c r="B4" s="15" t="s">
        <v>33</v>
      </c>
      <c r="C4" s="345" t="s">
        <v>256</v>
      </c>
      <c r="D4" s="345"/>
      <c r="E4" s="345"/>
    </row>
    <row r="5" spans="1:5" ht="18.75" customHeight="1">
      <c r="A5" s="22">
        <v>2</v>
      </c>
      <c r="B5" s="15" t="s">
        <v>34</v>
      </c>
      <c r="C5" s="345" t="s">
        <v>258</v>
      </c>
      <c r="D5" s="345"/>
      <c r="E5" s="345"/>
    </row>
    <row r="6" spans="1:5" ht="18.75" customHeight="1">
      <c r="A6" s="22">
        <v>3</v>
      </c>
      <c r="B6" s="15" t="s">
        <v>35</v>
      </c>
      <c r="C6" s="345">
        <v>84133</v>
      </c>
      <c r="D6" s="345"/>
      <c r="E6" s="345"/>
    </row>
    <row r="7" spans="1:5" ht="18.75" customHeight="1">
      <c r="A7" s="22">
        <v>4</v>
      </c>
      <c r="B7" s="15" t="s">
        <v>36</v>
      </c>
      <c r="C7" s="345" t="s">
        <v>67</v>
      </c>
      <c r="D7" s="345"/>
      <c r="E7" s="345"/>
    </row>
    <row r="8" spans="1:5" ht="18.75" customHeight="1">
      <c r="A8" s="22">
        <v>5</v>
      </c>
      <c r="B8" s="15" t="s">
        <v>37</v>
      </c>
      <c r="C8" s="345" t="s">
        <v>257</v>
      </c>
      <c r="D8" s="345"/>
      <c r="E8" s="345"/>
    </row>
    <row r="9" spans="1:5" ht="18.75" customHeight="1">
      <c r="A9" s="22">
        <v>6</v>
      </c>
      <c r="B9" s="15" t="s">
        <v>38</v>
      </c>
      <c r="C9" s="345" t="s">
        <v>917</v>
      </c>
      <c r="D9" s="345"/>
      <c r="E9" s="345"/>
    </row>
    <row r="10" spans="1:5" ht="18.75" customHeight="1">
      <c r="A10" s="22">
        <v>7</v>
      </c>
      <c r="B10" s="15" t="s">
        <v>39</v>
      </c>
      <c r="C10" s="345" t="s">
        <v>259</v>
      </c>
      <c r="D10" s="345"/>
      <c r="E10" s="345"/>
    </row>
    <row r="11" spans="1:5" ht="18.75" customHeight="1">
      <c r="A11" s="22">
        <v>8</v>
      </c>
      <c r="B11" s="15" t="s">
        <v>40</v>
      </c>
      <c r="C11" s="347" t="s">
        <v>261</v>
      </c>
      <c r="D11" s="345"/>
      <c r="E11" s="345"/>
    </row>
    <row r="12" spans="1:5" ht="18.75" customHeight="1">
      <c r="A12" s="22">
        <v>9</v>
      </c>
      <c r="B12" s="15" t="s">
        <v>41</v>
      </c>
      <c r="C12" s="345" t="s">
        <v>257</v>
      </c>
      <c r="D12" s="345"/>
      <c r="E12" s="345"/>
    </row>
    <row r="14" spans="1:5">
      <c r="A14" s="6" t="s">
        <v>42</v>
      </c>
    </row>
    <row r="16" spans="1:5">
      <c r="A16" s="22">
        <v>1</v>
      </c>
      <c r="B16" s="15" t="s">
        <v>44</v>
      </c>
      <c r="C16" s="345" t="s">
        <v>919</v>
      </c>
      <c r="D16" s="345"/>
      <c r="E16" s="345"/>
    </row>
    <row r="17" spans="1:5">
      <c r="A17" s="22">
        <v>2</v>
      </c>
      <c r="B17" s="15" t="s">
        <v>45</v>
      </c>
      <c r="C17" s="345" t="s">
        <v>1118</v>
      </c>
      <c r="D17" s="345"/>
      <c r="E17" s="345"/>
    </row>
    <row r="18" spans="1:5">
      <c r="A18" s="22">
        <v>3</v>
      </c>
      <c r="B18" s="15" t="s">
        <v>46</v>
      </c>
      <c r="C18" s="345" t="s">
        <v>1118</v>
      </c>
      <c r="D18" s="345"/>
      <c r="E18" s="345"/>
    </row>
    <row r="19" spans="1:5">
      <c r="A19" s="22">
        <v>4</v>
      </c>
      <c r="B19" s="15" t="s">
        <v>47</v>
      </c>
      <c r="C19" s="345" t="s">
        <v>918</v>
      </c>
      <c r="D19" s="345"/>
      <c r="E19" s="345"/>
    </row>
    <row r="20" spans="1:5">
      <c r="A20" s="22">
        <v>5</v>
      </c>
      <c r="B20" s="15" t="s">
        <v>48</v>
      </c>
      <c r="C20" s="345" t="s">
        <v>257</v>
      </c>
      <c r="D20" s="345"/>
      <c r="E20" s="345"/>
    </row>
    <row r="21" spans="1:5">
      <c r="A21" s="22">
        <v>6</v>
      </c>
      <c r="B21" s="15" t="s">
        <v>49</v>
      </c>
      <c r="C21" s="345" t="s">
        <v>257</v>
      </c>
      <c r="D21" s="345"/>
      <c r="E21" s="345"/>
    </row>
    <row r="22" spans="1:5">
      <c r="A22" s="22">
        <v>7</v>
      </c>
      <c r="B22" s="15" t="s">
        <v>50</v>
      </c>
      <c r="C22" s="345" t="s">
        <v>257</v>
      </c>
      <c r="D22" s="345"/>
      <c r="E22" s="345"/>
    </row>
    <row r="23" spans="1:5">
      <c r="A23" s="22">
        <v>8</v>
      </c>
      <c r="B23" s="15" t="s">
        <v>51</v>
      </c>
      <c r="C23" s="345" t="s">
        <v>121</v>
      </c>
      <c r="D23" s="345"/>
      <c r="E23" s="345"/>
    </row>
    <row r="24" spans="1:5">
      <c r="A24" s="22">
        <v>9</v>
      </c>
      <c r="B24" s="15" t="s">
        <v>52</v>
      </c>
      <c r="C24" s="345" t="s">
        <v>121</v>
      </c>
      <c r="D24" s="345"/>
      <c r="E24" s="345"/>
    </row>
    <row r="25" spans="1:5">
      <c r="A25" s="22">
        <v>10</v>
      </c>
      <c r="B25" s="15" t="s">
        <v>262</v>
      </c>
      <c r="C25" s="345" t="s">
        <v>121</v>
      </c>
      <c r="D25" s="345"/>
      <c r="E25" s="345"/>
    </row>
    <row r="26" spans="1:5">
      <c r="A26" s="22">
        <v>11</v>
      </c>
      <c r="B26" s="23" t="s">
        <v>915</v>
      </c>
      <c r="C26" s="345" t="s">
        <v>919</v>
      </c>
      <c r="D26" s="345"/>
      <c r="E26" s="345"/>
    </row>
    <row r="27" spans="1:5">
      <c r="A27" s="22">
        <v>12</v>
      </c>
      <c r="B27" s="23" t="s">
        <v>916</v>
      </c>
      <c r="C27" s="345" t="s">
        <v>1119</v>
      </c>
      <c r="D27" s="345"/>
      <c r="E27" s="345"/>
    </row>
    <row r="28" spans="1:5">
      <c r="A28" s="22">
        <v>13</v>
      </c>
      <c r="B28" s="23" t="s">
        <v>53</v>
      </c>
      <c r="C28" s="346"/>
      <c r="D28" s="346"/>
      <c r="E28" s="346"/>
    </row>
    <row r="30" spans="1:5">
      <c r="A30" s="6" t="s">
        <v>252</v>
      </c>
    </row>
    <row r="32" spans="1:5">
      <c r="A32" s="22">
        <v>1</v>
      </c>
      <c r="B32" s="233" t="s">
        <v>1120</v>
      </c>
      <c r="C32" s="233" t="s">
        <v>1121</v>
      </c>
      <c r="D32" s="348" t="s">
        <v>251</v>
      </c>
      <c r="E32" s="348"/>
    </row>
    <row r="33" spans="1:5">
      <c r="A33" s="22">
        <v>2</v>
      </c>
      <c r="B33" s="233"/>
      <c r="C33" s="233"/>
      <c r="D33" s="348"/>
      <c r="E33" s="348"/>
    </row>
    <row r="34" spans="1:5">
      <c r="A34" s="22">
        <v>3</v>
      </c>
      <c r="B34" s="233"/>
      <c r="C34" s="233"/>
      <c r="D34" s="348"/>
      <c r="E34" s="348"/>
    </row>
    <row r="35" spans="1:5">
      <c r="A35" s="22">
        <v>4</v>
      </c>
      <c r="B35" s="233"/>
      <c r="C35" s="233"/>
      <c r="D35" s="348"/>
      <c r="E35" s="348"/>
    </row>
    <row r="36" spans="1:5">
      <c r="A36" s="22">
        <v>5</v>
      </c>
      <c r="B36" s="233"/>
      <c r="C36" s="233"/>
      <c r="D36" s="348"/>
      <c r="E36" s="348"/>
    </row>
    <row r="37" spans="1:5">
      <c r="A37" s="22">
        <v>6</v>
      </c>
      <c r="B37" s="233"/>
      <c r="C37" s="233"/>
      <c r="D37" s="346"/>
      <c r="E37" s="346"/>
    </row>
    <row r="38" spans="1:5">
      <c r="A38" s="22">
        <v>7</v>
      </c>
      <c r="B38" s="233"/>
      <c r="C38" s="233"/>
      <c r="D38" s="346"/>
      <c r="E38" s="346"/>
    </row>
    <row r="39" spans="1:5">
      <c r="A39" s="22">
        <v>8</v>
      </c>
      <c r="B39" s="233"/>
      <c r="C39" s="233"/>
      <c r="D39" s="346"/>
      <c r="E39" s="346"/>
    </row>
    <row r="40" spans="1:5">
      <c r="A40" s="22">
        <v>9</v>
      </c>
      <c r="B40" s="233"/>
      <c r="C40" s="233"/>
      <c r="D40" s="346"/>
      <c r="E40" s="346"/>
    </row>
    <row r="45" spans="1:5" ht="7.5" customHeight="1"/>
    <row r="47" spans="1:5" ht="7.5" customHeight="1"/>
    <row r="54" ht="7.5" customHeight="1"/>
    <row r="56" ht="7.5" customHeight="1"/>
    <row r="58" ht="7.5" customHeight="1"/>
    <row r="60" ht="7.5" customHeight="1"/>
    <row r="62" ht="7.5" customHeight="1"/>
    <row r="64" ht="7.5" customHeight="1"/>
  </sheetData>
  <mergeCells count="31">
    <mergeCell ref="D38:E38"/>
    <mergeCell ref="D39:E39"/>
    <mergeCell ref="D40:E40"/>
    <mergeCell ref="D32:E32"/>
    <mergeCell ref="D33:E33"/>
    <mergeCell ref="D34:E34"/>
    <mergeCell ref="D35:E35"/>
    <mergeCell ref="D36:E36"/>
    <mergeCell ref="D37:E37"/>
    <mergeCell ref="C4:E4"/>
    <mergeCell ref="C5:E5"/>
    <mergeCell ref="C6:E6"/>
    <mergeCell ref="C7:E7"/>
    <mergeCell ref="C8:E8"/>
    <mergeCell ref="C9:E9"/>
    <mergeCell ref="C10:E10"/>
    <mergeCell ref="C11:E11"/>
    <mergeCell ref="C12:E12"/>
    <mergeCell ref="C16:E16"/>
    <mergeCell ref="C17:E17"/>
    <mergeCell ref="C18:E18"/>
    <mergeCell ref="C19:E19"/>
    <mergeCell ref="C20:E20"/>
    <mergeCell ref="C21:E21"/>
    <mergeCell ref="C27:E27"/>
    <mergeCell ref="C28:E28"/>
    <mergeCell ref="C22:E22"/>
    <mergeCell ref="C23:E23"/>
    <mergeCell ref="C24:E24"/>
    <mergeCell ref="C25:E25"/>
    <mergeCell ref="C26:E26"/>
  </mergeCells>
  <phoneticPr fontId="63" type="noConversion"/>
  <hyperlinks>
    <hyperlink ref="C11" r:id="rId1"/>
  </hyperlinks>
  <pageMargins left="0.7" right="0.7" top="1.0104166666666667" bottom="0.75" header="0.3" footer="0.3"/>
  <pageSetup orientation="portrait"/>
  <headerFooter>
    <oddHeader>&amp;CPro. Design
Large Job Packet
 Contact Page/Design Team (Drafting Department)&amp;R&amp;8&amp;KFF0000 00.06.00
Prep By: _______Date: ______ 
Rev By: _______Date: ______
Rev 06.30.2013
1/1</oddHeader>
  </headerFooter>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7"/>
  <sheetViews>
    <sheetView view="pageLayout" zoomScale="75" workbookViewId="0">
      <selection activeCell="E2" sqref="E2"/>
    </sheetView>
  </sheetViews>
  <sheetFormatPr baseColWidth="10" defaultColWidth="8.83203125" defaultRowHeight="14" x14ac:dyDescent="0"/>
  <cols>
    <col min="1" max="1" width="12.5" customWidth="1"/>
    <col min="2" max="2" width="6.5" customWidth="1"/>
    <col min="3" max="3" width="6.6640625" style="238" customWidth="1"/>
    <col min="4" max="4" width="6.5" customWidth="1"/>
    <col min="5" max="5" width="9.5" customWidth="1"/>
    <col min="13" max="13" width="6.5" customWidth="1"/>
    <col min="14" max="14" width="10" customWidth="1"/>
  </cols>
  <sheetData>
    <row r="2" spans="1:15" ht="18">
      <c r="A2" s="251" t="s">
        <v>57</v>
      </c>
      <c r="B2" s="252"/>
      <c r="C2" s="252"/>
      <c r="D2" s="253" t="s">
        <v>931</v>
      </c>
      <c r="E2" s="254"/>
      <c r="F2" s="255"/>
      <c r="G2" s="255"/>
      <c r="H2" s="255"/>
      <c r="I2" s="255"/>
      <c r="J2" s="255"/>
      <c r="K2" s="256"/>
      <c r="L2" s="256"/>
      <c r="M2" s="256"/>
    </row>
    <row r="3" spans="1:15" ht="6.75" customHeight="1">
      <c r="A3" s="257"/>
      <c r="B3" s="258"/>
      <c r="C3" s="258"/>
      <c r="D3" s="259"/>
      <c r="E3" s="260"/>
      <c r="F3" s="256"/>
      <c r="G3" s="256"/>
      <c r="H3" s="256"/>
      <c r="I3" s="256"/>
      <c r="J3" s="256"/>
      <c r="K3" s="256"/>
      <c r="L3" s="256"/>
      <c r="M3" s="256"/>
    </row>
    <row r="4" spans="1:15" ht="18">
      <c r="A4" s="261" t="s">
        <v>3</v>
      </c>
      <c r="B4" s="262"/>
      <c r="C4" s="262"/>
      <c r="D4" s="253"/>
      <c r="E4" s="263"/>
      <c r="F4" s="255"/>
      <c r="G4" s="255"/>
      <c r="H4" s="255"/>
      <c r="I4" s="256"/>
      <c r="J4" s="256"/>
      <c r="K4" s="256"/>
      <c r="L4" s="256"/>
      <c r="M4" s="256"/>
    </row>
    <row r="6" spans="1:15" ht="20">
      <c r="A6" s="234" t="s">
        <v>263</v>
      </c>
      <c r="B6" s="234" t="s">
        <v>264</v>
      </c>
      <c r="D6" s="235"/>
    </row>
    <row r="7" spans="1:15" ht="5.25" customHeight="1">
      <c r="B7" s="191"/>
      <c r="M7" s="3"/>
      <c r="N7" s="3"/>
    </row>
    <row r="8" spans="1:15" ht="15">
      <c r="B8" s="1"/>
      <c r="C8" s="248" t="s">
        <v>265</v>
      </c>
      <c r="D8" s="8" t="s">
        <v>286</v>
      </c>
      <c r="E8" s="11"/>
      <c r="F8" s="11"/>
      <c r="G8" s="11"/>
      <c r="K8" s="1"/>
      <c r="L8" s="248" t="s">
        <v>276</v>
      </c>
      <c r="M8" s="8" t="s">
        <v>295</v>
      </c>
      <c r="N8" s="11"/>
    </row>
    <row r="9" spans="1:15">
      <c r="C9" s="1"/>
      <c r="D9" s="238" t="s">
        <v>350</v>
      </c>
      <c r="E9" s="11" t="s">
        <v>351</v>
      </c>
      <c r="F9" s="11"/>
      <c r="G9" s="11"/>
      <c r="L9" s="243"/>
      <c r="M9" s="238" t="s">
        <v>451</v>
      </c>
      <c r="N9" s="11" t="s">
        <v>132</v>
      </c>
    </row>
    <row r="10" spans="1:15">
      <c r="C10" s="1"/>
      <c r="D10" s="238" t="s">
        <v>352</v>
      </c>
      <c r="E10" s="11" t="s">
        <v>353</v>
      </c>
      <c r="F10" s="11"/>
      <c r="G10" s="11"/>
      <c r="L10" s="244"/>
      <c r="M10" s="238" t="s">
        <v>452</v>
      </c>
      <c r="N10" s="11" t="s">
        <v>455</v>
      </c>
    </row>
    <row r="11" spans="1:15">
      <c r="C11" s="1"/>
      <c r="D11" s="238" t="s">
        <v>354</v>
      </c>
      <c r="E11" s="11" t="s">
        <v>138</v>
      </c>
      <c r="F11" s="11"/>
      <c r="G11" s="11"/>
      <c r="L11" s="244"/>
      <c r="M11" s="238" t="s">
        <v>453</v>
      </c>
      <c r="N11" s="11" t="s">
        <v>357</v>
      </c>
    </row>
    <row r="12" spans="1:15">
      <c r="C12" s="1"/>
      <c r="D12" s="238" t="s">
        <v>355</v>
      </c>
      <c r="E12" s="283" t="s">
        <v>932</v>
      </c>
      <c r="F12" s="11"/>
      <c r="G12" s="11"/>
      <c r="L12" s="244"/>
      <c r="M12" s="238" t="s">
        <v>454</v>
      </c>
      <c r="N12" s="11" t="s">
        <v>357</v>
      </c>
    </row>
    <row r="13" spans="1:15">
      <c r="C13" s="1"/>
      <c r="D13" s="238" t="s">
        <v>356</v>
      </c>
      <c r="E13" s="11" t="s">
        <v>357</v>
      </c>
      <c r="F13" s="11"/>
      <c r="G13" s="11"/>
      <c r="L13" s="239"/>
      <c r="M13" s="243"/>
      <c r="N13" s="192" t="s">
        <v>744</v>
      </c>
      <c r="O13" t="s">
        <v>134</v>
      </c>
    </row>
    <row r="14" spans="1:15">
      <c r="C14" s="3"/>
      <c r="D14" s="243"/>
      <c r="E14" s="192" t="s">
        <v>541</v>
      </c>
      <c r="F14" s="11" t="s">
        <v>547</v>
      </c>
      <c r="G14" s="11"/>
      <c r="L14" s="239"/>
      <c r="M14" s="244"/>
      <c r="N14" s="192" t="s">
        <v>745</v>
      </c>
      <c r="O14" t="s">
        <v>135</v>
      </c>
    </row>
    <row r="15" spans="1:15">
      <c r="C15" s="3"/>
      <c r="D15" s="243"/>
      <c r="E15" s="192" t="s">
        <v>542</v>
      </c>
      <c r="F15" s="11" t="s">
        <v>548</v>
      </c>
      <c r="G15" s="11"/>
      <c r="L15" s="239"/>
      <c r="M15" s="244"/>
      <c r="N15" s="192" t="s">
        <v>746</v>
      </c>
      <c r="O15" t="s">
        <v>136</v>
      </c>
    </row>
    <row r="16" spans="1:15">
      <c r="C16" s="3"/>
      <c r="D16" s="243"/>
      <c r="E16" s="192" t="s">
        <v>543</v>
      </c>
      <c r="F16" s="11" t="s">
        <v>549</v>
      </c>
      <c r="G16" s="11"/>
      <c r="L16" s="239"/>
      <c r="M16" s="244"/>
      <c r="N16" s="192" t="s">
        <v>747</v>
      </c>
      <c r="O16" t="s">
        <v>748</v>
      </c>
    </row>
    <row r="17" spans="2:15">
      <c r="C17" s="3"/>
      <c r="D17" s="243"/>
      <c r="E17" s="192" t="s">
        <v>544</v>
      </c>
      <c r="F17" s="11" t="s">
        <v>182</v>
      </c>
      <c r="G17" s="11"/>
      <c r="L17" s="239"/>
      <c r="M17" s="244"/>
      <c r="N17" s="192" t="s">
        <v>749</v>
      </c>
      <c r="O17" t="s">
        <v>137</v>
      </c>
    </row>
    <row r="18" spans="2:15">
      <c r="C18" s="3"/>
      <c r="D18" s="243"/>
      <c r="E18" s="192" t="s">
        <v>545</v>
      </c>
      <c r="F18" s="11" t="s">
        <v>143</v>
      </c>
      <c r="G18" s="11"/>
      <c r="L18" s="239"/>
      <c r="M18" s="244"/>
      <c r="N18" s="192" t="s">
        <v>750</v>
      </c>
      <c r="O18" t="s">
        <v>751</v>
      </c>
    </row>
    <row r="19" spans="2:15">
      <c r="C19" s="3"/>
      <c r="D19" s="243"/>
      <c r="E19" s="192" t="s">
        <v>546</v>
      </c>
      <c r="F19" s="11" t="s">
        <v>550</v>
      </c>
      <c r="G19" s="11"/>
      <c r="L19" s="238"/>
      <c r="M19" s="11"/>
      <c r="N19" s="11"/>
    </row>
    <row r="20" spans="2:15" ht="15">
      <c r="C20" s="3"/>
      <c r="D20" s="238"/>
      <c r="E20" s="11"/>
      <c r="F20" s="11"/>
      <c r="G20" s="11"/>
      <c r="K20" s="273"/>
      <c r="L20" s="248" t="s">
        <v>277</v>
      </c>
      <c r="M20" s="8" t="s">
        <v>296</v>
      </c>
      <c r="N20" s="11"/>
    </row>
    <row r="21" spans="2:15" ht="15">
      <c r="B21" s="1"/>
      <c r="C21" s="248" t="s">
        <v>266</v>
      </c>
      <c r="D21" s="250" t="s">
        <v>287</v>
      </c>
      <c r="E21" s="11"/>
      <c r="F21" s="11"/>
      <c r="G21" s="11"/>
      <c r="L21" s="243"/>
      <c r="M21" s="238" t="s">
        <v>456</v>
      </c>
      <c r="N21" s="11" t="s">
        <v>139</v>
      </c>
    </row>
    <row r="22" spans="2:15">
      <c r="C22" s="1"/>
      <c r="D22" s="238" t="s">
        <v>358</v>
      </c>
      <c r="E22" s="193" t="s">
        <v>365</v>
      </c>
      <c r="F22" s="11"/>
      <c r="G22" s="11"/>
      <c r="L22" s="244"/>
      <c r="M22" s="238" t="s">
        <v>457</v>
      </c>
      <c r="N22" s="11" t="s">
        <v>463</v>
      </c>
    </row>
    <row r="23" spans="2:15">
      <c r="C23" s="2"/>
      <c r="D23" s="238" t="s">
        <v>359</v>
      </c>
      <c r="E23" s="193" t="s">
        <v>366</v>
      </c>
      <c r="F23" s="11"/>
      <c r="G23" s="11"/>
      <c r="L23" s="244"/>
      <c r="M23" s="238" t="s">
        <v>458</v>
      </c>
      <c r="N23" s="11" t="s">
        <v>464</v>
      </c>
    </row>
    <row r="24" spans="2:15">
      <c r="C24" s="2"/>
      <c r="D24" s="238" t="s">
        <v>360</v>
      </c>
      <c r="E24" s="193" t="s">
        <v>367</v>
      </c>
      <c r="F24" s="11"/>
      <c r="G24" s="11"/>
      <c r="L24" s="244"/>
      <c r="M24" s="238" t="s">
        <v>459</v>
      </c>
      <c r="N24" s="11" t="s">
        <v>140</v>
      </c>
    </row>
    <row r="25" spans="2:15">
      <c r="C25" s="2"/>
      <c r="D25" s="238" t="s">
        <v>361</v>
      </c>
      <c r="E25" s="193" t="s">
        <v>368</v>
      </c>
      <c r="F25" s="11"/>
      <c r="G25" s="11"/>
      <c r="L25" s="244"/>
      <c r="M25" s="238" t="s">
        <v>460</v>
      </c>
      <c r="N25" s="11" t="s">
        <v>296</v>
      </c>
    </row>
    <row r="26" spans="2:15">
      <c r="C26" s="2"/>
      <c r="D26" s="238" t="s">
        <v>362</v>
      </c>
      <c r="E26" s="193" t="s">
        <v>142</v>
      </c>
      <c r="F26" s="11"/>
      <c r="G26" s="11"/>
      <c r="L26" s="244"/>
      <c r="M26" s="238" t="s">
        <v>461</v>
      </c>
      <c r="N26" s="11" t="s">
        <v>357</v>
      </c>
    </row>
    <row r="27" spans="2:15">
      <c r="C27" s="2"/>
      <c r="D27" s="238" t="s">
        <v>363</v>
      </c>
      <c r="E27" s="193" t="s">
        <v>357</v>
      </c>
      <c r="F27" s="11"/>
      <c r="G27" s="11"/>
      <c r="L27" s="243"/>
      <c r="M27" s="238" t="s">
        <v>462</v>
      </c>
      <c r="N27" s="11" t="s">
        <v>357</v>
      </c>
    </row>
    <row r="28" spans="2:15">
      <c r="C28" s="2"/>
      <c r="D28" s="238" t="s">
        <v>364</v>
      </c>
      <c r="E28" s="193" t="s">
        <v>357</v>
      </c>
      <c r="F28" s="11"/>
      <c r="G28" s="11"/>
      <c r="L28" s="239"/>
      <c r="M28" s="243"/>
      <c r="N28" s="192" t="s">
        <v>752</v>
      </c>
      <c r="O28" t="s">
        <v>753</v>
      </c>
    </row>
    <row r="29" spans="2:15">
      <c r="C29" s="3"/>
      <c r="D29" s="243"/>
      <c r="E29" s="194" t="s">
        <v>551</v>
      </c>
      <c r="F29" s="11" t="s">
        <v>143</v>
      </c>
      <c r="G29" s="11"/>
      <c r="L29" s="239"/>
      <c r="M29" s="244"/>
      <c r="N29" s="192" t="s">
        <v>754</v>
      </c>
      <c r="O29" t="s">
        <v>755</v>
      </c>
    </row>
    <row r="30" spans="2:15">
      <c r="C30" s="3"/>
      <c r="D30" s="244"/>
      <c r="E30" s="194" t="s">
        <v>552</v>
      </c>
      <c r="F30" s="11" t="s">
        <v>550</v>
      </c>
      <c r="G30" s="11"/>
      <c r="L30" s="239"/>
      <c r="M30" s="244"/>
      <c r="N30" s="192" t="s">
        <v>756</v>
      </c>
      <c r="O30" t="s">
        <v>188</v>
      </c>
    </row>
    <row r="31" spans="2:15">
      <c r="C31" s="3"/>
      <c r="D31" s="238"/>
      <c r="E31" s="193"/>
      <c r="F31" s="11"/>
      <c r="G31" s="11"/>
      <c r="L31" s="239"/>
      <c r="M31" s="244"/>
      <c r="N31" s="192" t="s">
        <v>757</v>
      </c>
      <c r="O31" t="s">
        <v>758</v>
      </c>
    </row>
    <row r="32" spans="2:15" ht="16.5" customHeight="1">
      <c r="B32" s="1"/>
      <c r="C32" s="248" t="s">
        <v>267</v>
      </c>
      <c r="D32" s="250" t="s">
        <v>288</v>
      </c>
      <c r="E32" s="193"/>
      <c r="F32" s="11"/>
      <c r="G32" s="11"/>
      <c r="L32" s="239"/>
      <c r="M32" s="244"/>
      <c r="N32" s="192" t="s">
        <v>759</v>
      </c>
      <c r="O32" t="s">
        <v>151</v>
      </c>
    </row>
    <row r="33" spans="2:14">
      <c r="B33" s="3"/>
      <c r="D33" s="239" t="s">
        <v>369</v>
      </c>
      <c r="E33" s="193" t="s">
        <v>145</v>
      </c>
      <c r="F33" s="11"/>
      <c r="G33" s="11"/>
      <c r="L33" s="238"/>
      <c r="M33" s="11"/>
      <c r="N33" s="11"/>
    </row>
    <row r="34" spans="2:14" ht="15">
      <c r="C34" s="245"/>
      <c r="D34" s="238" t="s">
        <v>370</v>
      </c>
      <c r="E34" s="193" t="s">
        <v>374</v>
      </c>
      <c r="F34" s="193"/>
      <c r="G34" s="11"/>
      <c r="K34" s="1"/>
      <c r="L34" s="248" t="s">
        <v>278</v>
      </c>
      <c r="M34" s="8" t="s">
        <v>297</v>
      </c>
      <c r="N34" s="11"/>
    </row>
    <row r="35" spans="2:14">
      <c r="C35" s="245"/>
      <c r="D35" s="238" t="s">
        <v>371</v>
      </c>
      <c r="E35" s="193" t="s">
        <v>146</v>
      </c>
      <c r="F35" s="193"/>
      <c r="G35" s="11"/>
      <c r="L35" s="243"/>
      <c r="M35" s="238" t="s">
        <v>465</v>
      </c>
      <c r="N35" s="11" t="s">
        <v>152</v>
      </c>
    </row>
    <row r="36" spans="2:14">
      <c r="C36" s="274"/>
      <c r="D36" s="238" t="s">
        <v>372</v>
      </c>
      <c r="E36" s="281" t="s">
        <v>933</v>
      </c>
      <c r="F36" s="193"/>
      <c r="G36" s="11"/>
      <c r="L36" s="244"/>
      <c r="M36" s="238" t="s">
        <v>466</v>
      </c>
      <c r="N36" s="11" t="s">
        <v>153</v>
      </c>
    </row>
    <row r="37" spans="2:14">
      <c r="C37" s="274"/>
      <c r="D37" s="238" t="s">
        <v>373</v>
      </c>
      <c r="E37" s="281" t="s">
        <v>934</v>
      </c>
      <c r="F37" s="193"/>
      <c r="G37" s="11"/>
      <c r="L37" s="244"/>
      <c r="M37" s="238" t="s">
        <v>467</v>
      </c>
      <c r="N37" s="11" t="s">
        <v>357</v>
      </c>
    </row>
    <row r="38" spans="2:14">
      <c r="C38" s="274"/>
      <c r="D38" s="284" t="s">
        <v>935</v>
      </c>
      <c r="E38" s="281" t="s">
        <v>938</v>
      </c>
      <c r="F38" s="193"/>
      <c r="G38" s="11"/>
      <c r="L38" s="244"/>
      <c r="M38" s="238" t="s">
        <v>468</v>
      </c>
      <c r="N38" s="11" t="s">
        <v>357</v>
      </c>
    </row>
    <row r="39" spans="2:14">
      <c r="C39" s="274"/>
      <c r="D39" s="284" t="s">
        <v>936</v>
      </c>
      <c r="E39" s="281" t="s">
        <v>939</v>
      </c>
      <c r="F39" s="193"/>
      <c r="G39" s="11"/>
      <c r="L39" s="243"/>
      <c r="M39" s="238" t="s">
        <v>469</v>
      </c>
      <c r="N39" s="11" t="s">
        <v>484</v>
      </c>
    </row>
    <row r="40" spans="2:14">
      <c r="C40" s="274"/>
      <c r="D40" s="284" t="s">
        <v>937</v>
      </c>
      <c r="E40" s="281" t="s">
        <v>940</v>
      </c>
      <c r="F40" s="193"/>
      <c r="G40" s="11"/>
      <c r="L40" s="244"/>
      <c r="M40" s="238" t="s">
        <v>470</v>
      </c>
      <c r="N40" s="11" t="s">
        <v>154</v>
      </c>
    </row>
    <row r="41" spans="2:14">
      <c r="C41" s="3"/>
      <c r="D41" s="243"/>
      <c r="E41" s="194" t="s">
        <v>553</v>
      </c>
      <c r="F41" s="193" t="s">
        <v>554</v>
      </c>
      <c r="G41" s="11"/>
      <c r="L41" s="244"/>
      <c r="M41" s="238" t="s">
        <v>471</v>
      </c>
      <c r="N41" s="11" t="s">
        <v>159</v>
      </c>
    </row>
    <row r="42" spans="2:14">
      <c r="C42" s="3"/>
      <c r="D42" s="244"/>
      <c r="E42" s="194" t="s">
        <v>555</v>
      </c>
      <c r="F42" s="193" t="s">
        <v>556</v>
      </c>
      <c r="G42" s="11"/>
      <c r="L42" s="244"/>
      <c r="M42" s="238" t="s">
        <v>472</v>
      </c>
      <c r="N42" s="11" t="s">
        <v>161</v>
      </c>
    </row>
    <row r="43" spans="2:14">
      <c r="C43" s="3"/>
      <c r="D43" s="244"/>
      <c r="E43" s="194" t="s">
        <v>557</v>
      </c>
      <c r="F43" s="193" t="s">
        <v>558</v>
      </c>
      <c r="G43" s="11"/>
      <c r="L43" s="244"/>
      <c r="M43" s="238" t="s">
        <v>473</v>
      </c>
      <c r="N43" s="11" t="s">
        <v>163</v>
      </c>
    </row>
    <row r="44" spans="2:14">
      <c r="C44" s="3"/>
      <c r="D44" s="244"/>
      <c r="E44" s="194" t="s">
        <v>559</v>
      </c>
      <c r="F44" s="193" t="s">
        <v>560</v>
      </c>
      <c r="G44" s="11"/>
      <c r="L44" s="244"/>
      <c r="M44" s="238" t="s">
        <v>474</v>
      </c>
      <c r="N44" s="11" t="s">
        <v>485</v>
      </c>
    </row>
    <row r="45" spans="2:14">
      <c r="C45" s="3"/>
      <c r="D45" s="244"/>
      <c r="E45" s="194" t="s">
        <v>561</v>
      </c>
      <c r="F45" s="193" t="s">
        <v>564</v>
      </c>
      <c r="G45" s="11"/>
      <c r="L45" s="244"/>
      <c r="M45" s="238" t="s">
        <v>475</v>
      </c>
      <c r="N45" s="11" t="s">
        <v>164</v>
      </c>
    </row>
    <row r="46" spans="2:14">
      <c r="C46" s="3"/>
      <c r="D46" s="244"/>
      <c r="E46" s="194" t="s">
        <v>562</v>
      </c>
      <c r="F46" s="193" t="s">
        <v>150</v>
      </c>
      <c r="G46" s="11"/>
      <c r="L46" s="244"/>
      <c r="M46" s="238" t="s">
        <v>476</v>
      </c>
      <c r="N46" s="11" t="s">
        <v>486</v>
      </c>
    </row>
    <row r="47" spans="2:14">
      <c r="C47" s="3"/>
      <c r="D47" s="244"/>
      <c r="E47" s="194" t="s">
        <v>563</v>
      </c>
      <c r="F47" s="193" t="s">
        <v>565</v>
      </c>
      <c r="G47" s="11"/>
      <c r="L47" s="244"/>
      <c r="M47" s="238" t="s">
        <v>477</v>
      </c>
      <c r="N47" s="11" t="s">
        <v>166</v>
      </c>
    </row>
    <row r="48" spans="2:14" ht="14.25" customHeight="1">
      <c r="C48" s="3"/>
      <c r="D48" s="244"/>
      <c r="E48" s="194" t="s">
        <v>566</v>
      </c>
      <c r="F48" s="193" t="s">
        <v>178</v>
      </c>
      <c r="G48" s="11"/>
      <c r="L48" s="244"/>
      <c r="M48" s="238" t="s">
        <v>478</v>
      </c>
      <c r="N48" s="11" t="s">
        <v>167</v>
      </c>
    </row>
    <row r="49" spans="3:17">
      <c r="C49" s="3"/>
      <c r="D49" s="244"/>
      <c r="E49" s="194" t="s">
        <v>567</v>
      </c>
      <c r="F49" s="193" t="s">
        <v>568</v>
      </c>
      <c r="G49" s="11"/>
      <c r="L49" s="244"/>
      <c r="M49" s="238" t="s">
        <v>479</v>
      </c>
      <c r="N49" s="11" t="s">
        <v>168</v>
      </c>
    </row>
    <row r="50" spans="3:17">
      <c r="C50" s="3"/>
      <c r="D50" s="244"/>
      <c r="E50" s="194" t="s">
        <v>569</v>
      </c>
      <c r="F50" s="193" t="s">
        <v>570</v>
      </c>
      <c r="G50" s="11"/>
      <c r="L50" s="244"/>
      <c r="M50" s="238" t="s">
        <v>480</v>
      </c>
      <c r="N50" s="11" t="s">
        <v>487</v>
      </c>
    </row>
    <row r="51" spans="3:17">
      <c r="C51" s="3"/>
      <c r="D51" s="244"/>
      <c r="E51" s="194" t="s">
        <v>571</v>
      </c>
      <c r="F51" s="193" t="s">
        <v>572</v>
      </c>
      <c r="G51" s="11"/>
      <c r="L51" s="243"/>
      <c r="M51" s="238" t="s">
        <v>481</v>
      </c>
      <c r="N51" s="11" t="s">
        <v>169</v>
      </c>
    </row>
    <row r="52" spans="3:17">
      <c r="C52" s="3"/>
      <c r="D52" s="244"/>
      <c r="E52" s="194" t="s">
        <v>573</v>
      </c>
      <c r="F52" s="193" t="s">
        <v>574</v>
      </c>
      <c r="G52" s="11"/>
      <c r="L52" s="244"/>
      <c r="M52" s="238" t="s">
        <v>482</v>
      </c>
      <c r="N52" s="11" t="s">
        <v>170</v>
      </c>
    </row>
    <row r="53" spans="3:17">
      <c r="C53" s="3"/>
      <c r="D53" s="244"/>
      <c r="E53" s="194" t="s">
        <v>575</v>
      </c>
      <c r="F53" s="193" t="s">
        <v>576</v>
      </c>
      <c r="G53" s="11"/>
      <c r="L53" s="244"/>
      <c r="M53" s="238" t="s">
        <v>483</v>
      </c>
      <c r="N53" s="11" t="s">
        <v>171</v>
      </c>
    </row>
    <row r="54" spans="3:17">
      <c r="C54" s="3"/>
      <c r="D54" s="244"/>
      <c r="E54" s="194" t="s">
        <v>577</v>
      </c>
      <c r="F54" s="193" t="s">
        <v>578</v>
      </c>
      <c r="G54" s="11"/>
      <c r="L54" s="238"/>
      <c r="M54" s="11"/>
      <c r="N54" s="11"/>
    </row>
    <row r="55" spans="3:17" ht="15">
      <c r="C55" s="3"/>
      <c r="D55" s="244"/>
      <c r="E55" s="194" t="s">
        <v>579</v>
      </c>
      <c r="F55" s="193" t="s">
        <v>580</v>
      </c>
      <c r="G55" s="11"/>
      <c r="K55" s="1"/>
      <c r="L55" s="248" t="s">
        <v>279</v>
      </c>
      <c r="M55" s="8" t="s">
        <v>172</v>
      </c>
      <c r="N55" s="11"/>
      <c r="O55" s="11"/>
      <c r="P55" s="193"/>
    </row>
    <row r="56" spans="3:17">
      <c r="C56" s="3"/>
      <c r="D56" s="244"/>
      <c r="E56" s="194" t="s">
        <v>581</v>
      </c>
      <c r="F56" s="193" t="s">
        <v>582</v>
      </c>
      <c r="G56" s="11"/>
      <c r="K56" s="3"/>
      <c r="L56" s="243"/>
      <c r="M56" s="238" t="s">
        <v>488</v>
      </c>
      <c r="N56" s="11" t="s">
        <v>495</v>
      </c>
      <c r="O56" s="192"/>
      <c r="P56" s="11"/>
      <c r="Q56" s="11"/>
    </row>
    <row r="57" spans="3:17">
      <c r="C57" s="3"/>
      <c r="D57" s="244"/>
      <c r="E57" s="194" t="s">
        <v>583</v>
      </c>
      <c r="F57" s="193" t="s">
        <v>584</v>
      </c>
      <c r="G57" s="11"/>
      <c r="K57" s="3"/>
      <c r="L57" s="1"/>
      <c r="M57" s="238" t="s">
        <v>489</v>
      </c>
      <c r="N57" s="11" t="s">
        <v>496</v>
      </c>
      <c r="O57" s="192"/>
      <c r="P57" s="11"/>
      <c r="Q57" s="11"/>
    </row>
    <row r="58" spans="3:17">
      <c r="C58" s="3"/>
      <c r="D58" s="244"/>
      <c r="E58" s="194" t="s">
        <v>585</v>
      </c>
      <c r="F58" s="193" t="s">
        <v>586</v>
      </c>
      <c r="G58" s="11"/>
      <c r="L58" s="1"/>
      <c r="M58" s="238" t="s">
        <v>490</v>
      </c>
      <c r="N58" s="11" t="s">
        <v>175</v>
      </c>
      <c r="O58" s="192"/>
      <c r="P58" s="11"/>
      <c r="Q58" s="11"/>
    </row>
    <row r="59" spans="3:17">
      <c r="C59" s="3"/>
      <c r="D59" s="244"/>
      <c r="E59" s="194" t="s">
        <v>587</v>
      </c>
      <c r="F59" s="193" t="s">
        <v>588</v>
      </c>
      <c r="G59" s="11"/>
      <c r="L59" s="1"/>
      <c r="M59" s="238" t="s">
        <v>491</v>
      </c>
      <c r="N59" s="11" t="s">
        <v>176</v>
      </c>
      <c r="O59" s="192"/>
      <c r="P59" s="11"/>
      <c r="Q59" s="11"/>
    </row>
    <row r="60" spans="3:17">
      <c r="C60" s="3"/>
      <c r="D60" s="244"/>
      <c r="E60" s="194" t="s">
        <v>589</v>
      </c>
      <c r="F60" s="193" t="s">
        <v>590</v>
      </c>
      <c r="G60" s="11"/>
      <c r="L60" s="1"/>
      <c r="M60" s="238" t="s">
        <v>492</v>
      </c>
      <c r="N60" s="11" t="s">
        <v>497</v>
      </c>
      <c r="O60" s="192"/>
      <c r="P60" s="11"/>
      <c r="Q60" s="11"/>
    </row>
    <row r="61" spans="3:17">
      <c r="C61" s="3"/>
      <c r="D61" s="244"/>
      <c r="E61" s="194" t="s">
        <v>591</v>
      </c>
      <c r="F61" s="193" t="s">
        <v>592</v>
      </c>
      <c r="G61" s="11"/>
      <c r="L61" s="1"/>
      <c r="M61" s="238" t="s">
        <v>493</v>
      </c>
      <c r="N61" s="11" t="s">
        <v>357</v>
      </c>
      <c r="O61" s="192"/>
      <c r="P61" s="11"/>
      <c r="Q61" s="11"/>
    </row>
    <row r="62" spans="3:17">
      <c r="C62" s="3"/>
      <c r="D62" s="244"/>
      <c r="E62" s="194" t="s">
        <v>593</v>
      </c>
      <c r="F62" s="193" t="s">
        <v>923</v>
      </c>
      <c r="G62" s="11"/>
      <c r="L62" s="2"/>
      <c r="M62" s="238" t="s">
        <v>494</v>
      </c>
      <c r="N62" s="11" t="s">
        <v>357</v>
      </c>
      <c r="O62" s="192"/>
      <c r="P62" s="11"/>
      <c r="Q62" s="11"/>
    </row>
    <row r="63" spans="3:17">
      <c r="C63" s="3"/>
      <c r="D63" s="244"/>
      <c r="E63" s="194" t="s">
        <v>594</v>
      </c>
      <c r="F63" s="193" t="s">
        <v>595</v>
      </c>
      <c r="G63" s="11"/>
      <c r="L63" s="3"/>
      <c r="M63" s="243"/>
      <c r="N63" s="192" t="s">
        <v>760</v>
      </c>
      <c r="O63" s="247" t="s">
        <v>311</v>
      </c>
      <c r="P63" s="11"/>
      <c r="Q63" s="11"/>
    </row>
    <row r="64" spans="3:17">
      <c r="C64" s="3"/>
      <c r="D64" s="244"/>
      <c r="E64" s="194" t="s">
        <v>596</v>
      </c>
      <c r="F64" s="193" t="s">
        <v>597</v>
      </c>
      <c r="G64" s="11"/>
      <c r="L64" s="3"/>
      <c r="M64" s="243"/>
      <c r="N64" s="192" t="s">
        <v>761</v>
      </c>
      <c r="O64" s="247" t="s">
        <v>762</v>
      </c>
      <c r="P64" s="11"/>
      <c r="Q64" s="11"/>
    </row>
    <row r="65" spans="2:17">
      <c r="C65" s="3"/>
      <c r="D65" s="244"/>
      <c r="E65" s="194" t="s">
        <v>598</v>
      </c>
      <c r="F65" s="193" t="s">
        <v>599</v>
      </c>
      <c r="G65" s="11"/>
      <c r="L65" s="3"/>
      <c r="M65" s="243"/>
      <c r="N65" s="192" t="s">
        <v>763</v>
      </c>
      <c r="O65" s="247" t="s">
        <v>764</v>
      </c>
      <c r="P65" s="11"/>
      <c r="Q65" s="11"/>
    </row>
    <row r="66" spans="2:17">
      <c r="C66" s="3"/>
      <c r="D66" s="244"/>
      <c r="E66" s="194" t="s">
        <v>600</v>
      </c>
      <c r="F66" s="193" t="s">
        <v>601</v>
      </c>
      <c r="G66" s="11"/>
      <c r="L66" s="3"/>
      <c r="M66" s="243"/>
      <c r="N66" s="192" t="s">
        <v>765</v>
      </c>
      <c r="O66" s="247" t="s">
        <v>766</v>
      </c>
      <c r="P66" s="11"/>
      <c r="Q66" s="11"/>
    </row>
    <row r="67" spans="2:17">
      <c r="C67" s="3"/>
      <c r="D67" s="244"/>
      <c r="E67" s="194" t="s">
        <v>602</v>
      </c>
      <c r="F67" s="193" t="s">
        <v>603</v>
      </c>
      <c r="G67" s="11"/>
      <c r="L67" s="3"/>
      <c r="M67" s="243"/>
      <c r="N67" s="192" t="s">
        <v>767</v>
      </c>
      <c r="O67" s="247" t="s">
        <v>768</v>
      </c>
      <c r="P67" s="11"/>
      <c r="Q67" s="11"/>
    </row>
    <row r="68" spans="2:17">
      <c r="C68" s="3"/>
      <c r="D68" s="244"/>
      <c r="E68" s="194" t="s">
        <v>604</v>
      </c>
      <c r="F68" s="193" t="s">
        <v>605</v>
      </c>
      <c r="G68" s="11"/>
      <c r="L68" s="3"/>
      <c r="M68" s="243"/>
      <c r="N68" s="192" t="s">
        <v>769</v>
      </c>
      <c r="O68" s="247" t="s">
        <v>770</v>
      </c>
      <c r="P68" s="11"/>
      <c r="Q68" s="11"/>
    </row>
    <row r="69" spans="2:17">
      <c r="C69" s="3"/>
      <c r="D69" s="244"/>
      <c r="E69" s="194" t="s">
        <v>606</v>
      </c>
      <c r="F69" s="193" t="s">
        <v>607</v>
      </c>
      <c r="G69" s="11"/>
      <c r="L69" s="3"/>
      <c r="M69" s="243"/>
      <c r="N69" s="192" t="s">
        <v>771</v>
      </c>
      <c r="O69" s="247" t="s">
        <v>772</v>
      </c>
      <c r="P69" s="11"/>
      <c r="Q69" s="11"/>
    </row>
    <row r="70" spans="2:17">
      <c r="C70" s="3"/>
      <c r="D70" s="244"/>
      <c r="E70" s="194" t="s">
        <v>608</v>
      </c>
      <c r="F70" s="193" t="s">
        <v>158</v>
      </c>
      <c r="G70" s="11"/>
      <c r="L70" s="3"/>
      <c r="M70" s="243"/>
      <c r="N70" s="192" t="s">
        <v>773</v>
      </c>
      <c r="O70" s="247" t="s">
        <v>179</v>
      </c>
      <c r="P70" s="11"/>
      <c r="Q70" s="11"/>
    </row>
    <row r="71" spans="2:17">
      <c r="C71" s="3"/>
      <c r="D71" s="244"/>
      <c r="E71" s="194" t="s">
        <v>928</v>
      </c>
      <c r="F71" s="281" t="s">
        <v>929</v>
      </c>
      <c r="G71" s="11"/>
      <c r="L71" s="3"/>
      <c r="M71" s="243"/>
      <c r="N71" s="192" t="s">
        <v>774</v>
      </c>
      <c r="O71" s="247" t="s">
        <v>775</v>
      </c>
      <c r="P71" s="11"/>
      <c r="Q71" s="11"/>
    </row>
    <row r="72" spans="2:17">
      <c r="C72" s="3"/>
      <c r="D72" s="238"/>
      <c r="E72" s="193"/>
      <c r="F72" s="193"/>
      <c r="G72" s="11"/>
      <c r="L72" s="3"/>
      <c r="M72" s="243"/>
      <c r="N72" s="192" t="s">
        <v>776</v>
      </c>
      <c r="O72" s="247" t="s">
        <v>777</v>
      </c>
      <c r="P72" s="11"/>
      <c r="Q72" s="11"/>
    </row>
    <row r="73" spans="2:17" ht="15">
      <c r="B73" s="1"/>
      <c r="C73" s="248" t="s">
        <v>268</v>
      </c>
      <c r="D73" s="8" t="s">
        <v>160</v>
      </c>
      <c r="E73" s="193"/>
      <c r="F73" s="193"/>
      <c r="G73" s="11"/>
      <c r="L73" s="3"/>
      <c r="M73" s="243"/>
      <c r="N73" s="192" t="s">
        <v>778</v>
      </c>
      <c r="O73" s="247" t="s">
        <v>180</v>
      </c>
      <c r="P73" s="11"/>
      <c r="Q73" s="11"/>
    </row>
    <row r="74" spans="2:17">
      <c r="C74" s="243"/>
      <c r="D74" s="238" t="s">
        <v>375</v>
      </c>
      <c r="E74" s="193" t="s">
        <v>357</v>
      </c>
      <c r="F74" s="193"/>
      <c r="G74" s="11"/>
      <c r="L74" s="3"/>
      <c r="M74" s="243"/>
      <c r="N74" s="192" t="s">
        <v>779</v>
      </c>
      <c r="O74" s="247" t="s">
        <v>780</v>
      </c>
      <c r="P74" s="11"/>
      <c r="Q74" s="11"/>
    </row>
    <row r="75" spans="2:17">
      <c r="C75" s="244"/>
      <c r="D75" s="238" t="s">
        <v>376</v>
      </c>
      <c r="E75" s="193" t="s">
        <v>357</v>
      </c>
      <c r="F75" s="193"/>
      <c r="G75" s="11"/>
      <c r="L75" s="3"/>
      <c r="M75" s="243"/>
      <c r="N75" s="192" t="s">
        <v>781</v>
      </c>
      <c r="O75" s="247" t="s">
        <v>181</v>
      </c>
      <c r="P75" s="11"/>
      <c r="Q75" s="11"/>
    </row>
    <row r="76" spans="2:17">
      <c r="C76" s="239"/>
      <c r="D76" s="243"/>
      <c r="E76" s="194" t="s">
        <v>609</v>
      </c>
      <c r="F76" s="193" t="s">
        <v>610</v>
      </c>
      <c r="G76" s="11"/>
      <c r="L76" s="3"/>
      <c r="M76" s="243"/>
      <c r="N76" s="192" t="s">
        <v>782</v>
      </c>
      <c r="O76" s="247" t="s">
        <v>783</v>
      </c>
      <c r="P76" s="11"/>
      <c r="Q76" s="11"/>
    </row>
    <row r="77" spans="2:17">
      <c r="C77" s="239"/>
      <c r="D77" s="238"/>
      <c r="E77" s="193"/>
      <c r="F77" s="193"/>
      <c r="G77" s="11"/>
      <c r="L77" s="3"/>
      <c r="M77" s="243"/>
      <c r="N77" s="192" t="s">
        <v>784</v>
      </c>
      <c r="O77" s="247" t="s">
        <v>785</v>
      </c>
      <c r="P77" s="11"/>
      <c r="Q77" s="11"/>
    </row>
    <row r="78" spans="2:17" ht="15">
      <c r="B78" s="1"/>
      <c r="C78" s="248" t="s">
        <v>269</v>
      </c>
      <c r="D78" s="8" t="s">
        <v>289</v>
      </c>
      <c r="E78" s="193"/>
      <c r="F78" s="11"/>
      <c r="G78" s="11"/>
      <c r="L78" s="3"/>
      <c r="M78" s="243"/>
      <c r="N78" s="192" t="s">
        <v>786</v>
      </c>
      <c r="O78" s="247" t="s">
        <v>183</v>
      </c>
      <c r="P78" s="11"/>
      <c r="Q78" s="11"/>
    </row>
    <row r="79" spans="2:17">
      <c r="C79" s="243"/>
      <c r="D79" s="238" t="s">
        <v>377</v>
      </c>
      <c r="E79" s="193" t="s">
        <v>357</v>
      </c>
      <c r="F79" s="11"/>
      <c r="G79" s="11"/>
      <c r="L79" s="3"/>
      <c r="M79" s="243"/>
      <c r="N79" s="192" t="s">
        <v>787</v>
      </c>
      <c r="O79" s="247" t="s">
        <v>184</v>
      </c>
      <c r="P79" s="11"/>
      <c r="Q79" s="11"/>
    </row>
    <row r="80" spans="2:17">
      <c r="C80" s="244"/>
      <c r="D80" s="238" t="s">
        <v>378</v>
      </c>
      <c r="E80" s="193" t="s">
        <v>357</v>
      </c>
      <c r="F80" s="11"/>
      <c r="G80" s="11"/>
      <c r="L80" s="3"/>
      <c r="M80" s="243"/>
      <c r="N80" s="192" t="s">
        <v>788</v>
      </c>
      <c r="O80" s="247" t="s">
        <v>789</v>
      </c>
      <c r="P80" s="11"/>
      <c r="Q80" s="11"/>
    </row>
    <row r="81" spans="2:17">
      <c r="C81" s="239"/>
      <c r="D81" s="238"/>
      <c r="E81" s="193"/>
      <c r="F81" s="11"/>
      <c r="G81" s="11"/>
      <c r="L81" s="3"/>
      <c r="M81" s="243"/>
      <c r="N81" s="192" t="s">
        <v>790</v>
      </c>
      <c r="O81" s="247" t="s">
        <v>186</v>
      </c>
      <c r="P81" s="11"/>
      <c r="Q81" s="11"/>
    </row>
    <row r="82" spans="2:17" ht="15">
      <c r="B82" s="1"/>
      <c r="C82" s="248" t="s">
        <v>270</v>
      </c>
      <c r="D82" s="8" t="s">
        <v>290</v>
      </c>
      <c r="E82" s="193"/>
      <c r="F82" s="11"/>
      <c r="G82" s="11"/>
      <c r="L82" s="3"/>
      <c r="M82" s="243"/>
      <c r="N82" s="192" t="s">
        <v>791</v>
      </c>
      <c r="O82" s="247" t="s">
        <v>188</v>
      </c>
      <c r="P82" s="11"/>
      <c r="Q82" s="11"/>
    </row>
    <row r="83" spans="2:17">
      <c r="C83" s="243"/>
      <c r="D83" s="238" t="s">
        <v>379</v>
      </c>
      <c r="E83" s="193" t="s">
        <v>386</v>
      </c>
      <c r="F83" s="11"/>
      <c r="G83" s="11"/>
      <c r="L83" s="3"/>
      <c r="M83" s="243"/>
      <c r="N83" s="192" t="s">
        <v>792</v>
      </c>
      <c r="O83" s="247" t="s">
        <v>793</v>
      </c>
      <c r="P83" s="11"/>
      <c r="Q83" s="11"/>
    </row>
    <row r="84" spans="2:17">
      <c r="C84" s="244"/>
      <c r="D84" s="238" t="s">
        <v>255</v>
      </c>
      <c r="E84" s="193" t="s">
        <v>387</v>
      </c>
      <c r="F84" s="11"/>
      <c r="G84" s="11"/>
      <c r="L84" s="3"/>
      <c r="M84" s="243"/>
      <c r="N84" s="192" t="s">
        <v>794</v>
      </c>
      <c r="O84" s="247" t="s">
        <v>795</v>
      </c>
      <c r="P84" s="11"/>
      <c r="Q84" s="11"/>
    </row>
    <row r="85" spans="2:17">
      <c r="C85" s="244"/>
      <c r="D85" s="238" t="s">
        <v>380</v>
      </c>
      <c r="E85" s="193" t="s">
        <v>388</v>
      </c>
      <c r="F85" s="11"/>
      <c r="G85" s="11"/>
      <c r="L85" s="3"/>
      <c r="M85" s="243"/>
      <c r="N85" s="192" t="s">
        <v>796</v>
      </c>
      <c r="O85" s="247" t="s">
        <v>191</v>
      </c>
      <c r="P85" s="11"/>
      <c r="Q85" s="11"/>
    </row>
    <row r="86" spans="2:17">
      <c r="C86" s="244"/>
      <c r="D86" s="238" t="s">
        <v>381</v>
      </c>
      <c r="E86" s="193" t="s">
        <v>389</v>
      </c>
      <c r="F86" s="11"/>
      <c r="G86" s="11"/>
      <c r="L86" s="3"/>
      <c r="M86" s="243"/>
      <c r="N86" s="192" t="s">
        <v>797</v>
      </c>
      <c r="O86" s="247" t="s">
        <v>192</v>
      </c>
      <c r="P86" s="11"/>
      <c r="Q86" s="11"/>
    </row>
    <row r="87" spans="2:17">
      <c r="C87" s="244"/>
      <c r="D87" s="238" t="s">
        <v>390</v>
      </c>
      <c r="E87" s="193" t="s">
        <v>173</v>
      </c>
      <c r="F87" s="11"/>
      <c r="G87" s="11"/>
      <c r="L87" s="3"/>
      <c r="M87" s="243"/>
      <c r="N87" s="192" t="s">
        <v>799</v>
      </c>
      <c r="O87" s="247" t="s">
        <v>798</v>
      </c>
      <c r="P87" s="11"/>
      <c r="Q87" s="11"/>
    </row>
    <row r="88" spans="2:17">
      <c r="C88" s="244"/>
      <c r="D88" s="238" t="s">
        <v>382</v>
      </c>
      <c r="E88" s="193" t="s">
        <v>174</v>
      </c>
      <c r="F88" s="11"/>
      <c r="G88" s="11"/>
      <c r="L88" s="3"/>
      <c r="M88" s="243"/>
      <c r="N88" s="192" t="s">
        <v>800</v>
      </c>
      <c r="O88" s="247" t="s">
        <v>801</v>
      </c>
      <c r="P88" s="11"/>
      <c r="Q88" s="11"/>
    </row>
    <row r="89" spans="2:17">
      <c r="C89" s="244"/>
      <c r="D89" s="238" t="s">
        <v>383</v>
      </c>
      <c r="E89" s="193" t="s">
        <v>391</v>
      </c>
      <c r="F89" s="11"/>
      <c r="G89" s="11"/>
      <c r="L89" s="3"/>
      <c r="M89" s="243"/>
      <c r="N89" s="192" t="s">
        <v>802</v>
      </c>
      <c r="O89" s="247" t="s">
        <v>803</v>
      </c>
      <c r="P89" s="11"/>
      <c r="Q89" s="11"/>
    </row>
    <row r="90" spans="2:17">
      <c r="C90" s="244"/>
      <c r="D90" s="238" t="s">
        <v>384</v>
      </c>
      <c r="E90" s="193" t="s">
        <v>357</v>
      </c>
      <c r="F90" s="11"/>
      <c r="G90" s="11"/>
      <c r="L90" s="3"/>
      <c r="M90" s="243"/>
      <c r="N90" s="192" t="s">
        <v>804</v>
      </c>
      <c r="O90" s="247" t="s">
        <v>805</v>
      </c>
      <c r="P90" s="11"/>
      <c r="Q90" s="11"/>
    </row>
    <row r="91" spans="2:17">
      <c r="C91" s="244"/>
      <c r="D91" s="238" t="s">
        <v>385</v>
      </c>
      <c r="E91" s="193" t="s">
        <v>357</v>
      </c>
      <c r="F91" s="11"/>
      <c r="G91" s="11"/>
      <c r="L91" s="3"/>
      <c r="M91" s="243"/>
      <c r="N91" s="192" t="s">
        <v>806</v>
      </c>
      <c r="O91" s="247" t="s">
        <v>807</v>
      </c>
      <c r="P91" s="11"/>
      <c r="Q91" s="11"/>
    </row>
    <row r="92" spans="2:17">
      <c r="C92" s="239"/>
      <c r="D92" s="243"/>
      <c r="E92" s="194" t="s">
        <v>611</v>
      </c>
      <c r="F92" s="11" t="s">
        <v>612</v>
      </c>
      <c r="G92" s="11"/>
      <c r="L92" s="3"/>
      <c r="M92" s="243"/>
      <c r="N92" s="192" t="s">
        <v>808</v>
      </c>
      <c r="O92" s="247" t="s">
        <v>195</v>
      </c>
      <c r="P92" s="11"/>
      <c r="Q92" s="11"/>
    </row>
    <row r="93" spans="2:17">
      <c r="C93" s="239"/>
      <c r="D93" s="243"/>
      <c r="E93" s="194" t="s">
        <v>613</v>
      </c>
      <c r="F93" s="11" t="s">
        <v>554</v>
      </c>
      <c r="G93" s="11"/>
      <c r="L93" s="3"/>
      <c r="M93" s="243"/>
      <c r="N93" s="192" t="s">
        <v>809</v>
      </c>
      <c r="O93" s="247" t="s">
        <v>810</v>
      </c>
      <c r="P93" s="11"/>
      <c r="Q93" s="11"/>
    </row>
    <row r="94" spans="2:17">
      <c r="C94" s="239"/>
      <c r="D94" s="243"/>
      <c r="E94" s="194" t="s">
        <v>614</v>
      </c>
      <c r="F94" s="11" t="s">
        <v>615</v>
      </c>
      <c r="G94" s="11"/>
      <c r="K94" s="3"/>
      <c r="L94" s="3"/>
      <c r="M94" s="240"/>
      <c r="N94" s="11"/>
      <c r="P94" s="192"/>
      <c r="Q94" s="11"/>
    </row>
    <row r="95" spans="2:17" ht="15">
      <c r="C95" s="239"/>
      <c r="D95" s="243"/>
      <c r="E95" s="194" t="s">
        <v>616</v>
      </c>
      <c r="F95" s="11" t="s">
        <v>617</v>
      </c>
      <c r="G95" s="11"/>
      <c r="K95" s="1"/>
      <c r="L95" s="248" t="s">
        <v>280</v>
      </c>
      <c r="M95" s="8" t="s">
        <v>298</v>
      </c>
      <c r="N95" s="11"/>
      <c r="P95" s="192"/>
      <c r="Q95" s="11"/>
    </row>
    <row r="96" spans="2:17">
      <c r="C96" s="239"/>
      <c r="D96" s="243"/>
      <c r="E96" s="194" t="s">
        <v>618</v>
      </c>
      <c r="F96" s="11" t="s">
        <v>558</v>
      </c>
      <c r="G96" s="11"/>
      <c r="L96" s="1"/>
      <c r="M96" s="238" t="s">
        <v>498</v>
      </c>
      <c r="N96" s="11" t="s">
        <v>197</v>
      </c>
      <c r="P96" s="192"/>
      <c r="Q96" s="11"/>
    </row>
    <row r="97" spans="3:19">
      <c r="C97" s="239"/>
      <c r="D97" s="243"/>
      <c r="E97" s="194" t="s">
        <v>619</v>
      </c>
      <c r="F97" s="11" t="s">
        <v>177</v>
      </c>
      <c r="G97" s="11"/>
      <c r="L97" s="1"/>
      <c r="M97" s="238" t="s">
        <v>499</v>
      </c>
      <c r="N97" s="11" t="s">
        <v>199</v>
      </c>
      <c r="P97" s="192"/>
      <c r="Q97" s="11"/>
      <c r="S97" s="11"/>
    </row>
    <row r="98" spans="3:19">
      <c r="C98" s="239"/>
      <c r="D98" s="243"/>
      <c r="E98" s="194" t="s">
        <v>620</v>
      </c>
      <c r="F98" s="11" t="s">
        <v>621</v>
      </c>
      <c r="G98" s="11"/>
      <c r="L98" s="273"/>
      <c r="M98" s="238" t="s">
        <v>500</v>
      </c>
      <c r="N98" s="11" t="s">
        <v>507</v>
      </c>
      <c r="P98" s="192"/>
      <c r="Q98" s="11"/>
      <c r="S98" s="11"/>
    </row>
    <row r="99" spans="3:19">
      <c r="C99" s="239"/>
      <c r="D99" s="243"/>
      <c r="E99" s="194" t="s">
        <v>622</v>
      </c>
      <c r="F99" s="11" t="s">
        <v>565</v>
      </c>
      <c r="G99" s="11"/>
      <c r="L99" s="273"/>
      <c r="M99" s="238" t="s">
        <v>501</v>
      </c>
      <c r="N99" s="11" t="s">
        <v>920</v>
      </c>
      <c r="P99" s="192"/>
      <c r="Q99" s="11"/>
      <c r="S99" s="11"/>
    </row>
    <row r="100" spans="3:19">
      <c r="C100" s="239"/>
      <c r="D100" s="243"/>
      <c r="E100" s="194" t="s">
        <v>623</v>
      </c>
      <c r="F100" s="11" t="s">
        <v>624</v>
      </c>
      <c r="G100" s="11"/>
      <c r="L100" s="273"/>
      <c r="M100" s="238" t="s">
        <v>502</v>
      </c>
      <c r="N100" s="11" t="s">
        <v>922</v>
      </c>
      <c r="P100" s="192"/>
      <c r="Q100" s="11"/>
    </row>
    <row r="101" spans="3:19">
      <c r="C101" s="239"/>
      <c r="D101" s="243"/>
      <c r="E101" s="194" t="s">
        <v>625</v>
      </c>
      <c r="F101" s="11" t="s">
        <v>178</v>
      </c>
      <c r="G101" s="11"/>
      <c r="L101" s="273"/>
      <c r="M101" s="238" t="s">
        <v>503</v>
      </c>
      <c r="N101" s="11" t="s">
        <v>921</v>
      </c>
      <c r="P101" s="192"/>
      <c r="Q101" s="11"/>
    </row>
    <row r="102" spans="3:19">
      <c r="C102" s="239"/>
      <c r="D102" s="243"/>
      <c r="E102" s="194" t="s">
        <v>627</v>
      </c>
      <c r="F102" s="11" t="s">
        <v>628</v>
      </c>
      <c r="G102" s="11"/>
      <c r="L102" s="1"/>
      <c r="M102" s="238" t="s">
        <v>504</v>
      </c>
      <c r="N102" s="11" t="s">
        <v>508</v>
      </c>
      <c r="P102" s="192"/>
      <c r="Q102" s="11"/>
    </row>
    <row r="103" spans="3:19">
      <c r="C103" s="239"/>
      <c r="D103" s="243"/>
      <c r="E103" s="194" t="s">
        <v>626</v>
      </c>
      <c r="F103" s="11" t="s">
        <v>568</v>
      </c>
      <c r="G103" s="11"/>
      <c r="L103" s="1"/>
      <c r="M103" s="238" t="s">
        <v>505</v>
      </c>
      <c r="N103" s="11" t="s">
        <v>357</v>
      </c>
      <c r="P103" s="192"/>
      <c r="Q103" s="11"/>
    </row>
    <row r="104" spans="3:19">
      <c r="C104" s="239"/>
      <c r="D104" s="243"/>
      <c r="E104" s="194" t="s">
        <v>629</v>
      </c>
      <c r="F104" s="11" t="s">
        <v>570</v>
      </c>
      <c r="G104" s="11"/>
      <c r="L104" s="2"/>
      <c r="M104" s="238" t="s">
        <v>506</v>
      </c>
      <c r="N104" s="11" t="s">
        <v>930</v>
      </c>
      <c r="Q104" s="11"/>
    </row>
    <row r="105" spans="3:19">
      <c r="C105" s="239"/>
      <c r="D105" s="243"/>
      <c r="E105" s="194" t="s">
        <v>630</v>
      </c>
      <c r="F105" s="11" t="s">
        <v>572</v>
      </c>
      <c r="G105" s="11"/>
      <c r="L105" s="3"/>
      <c r="M105" s="243"/>
      <c r="N105" s="192" t="s">
        <v>811</v>
      </c>
      <c r="O105" t="s">
        <v>812</v>
      </c>
      <c r="Q105" s="11"/>
    </row>
    <row r="106" spans="3:19">
      <c r="C106" s="239"/>
      <c r="D106" s="243"/>
      <c r="E106" s="194" t="s">
        <v>631</v>
      </c>
      <c r="F106" s="11" t="s">
        <v>632</v>
      </c>
      <c r="G106" s="11"/>
      <c r="L106" s="3"/>
      <c r="M106" s="244"/>
      <c r="N106" s="192" t="s">
        <v>813</v>
      </c>
      <c r="O106" t="s">
        <v>814</v>
      </c>
      <c r="Q106" s="11"/>
    </row>
    <row r="107" spans="3:19">
      <c r="C107" s="239"/>
      <c r="D107" s="243"/>
      <c r="E107" s="194" t="s">
        <v>633</v>
      </c>
      <c r="F107" s="11" t="s">
        <v>137</v>
      </c>
      <c r="G107" s="11"/>
      <c r="L107" s="3"/>
      <c r="M107" s="244"/>
      <c r="N107" s="192" t="s">
        <v>815</v>
      </c>
      <c r="O107" t="s">
        <v>816</v>
      </c>
      <c r="Q107" s="11"/>
    </row>
    <row r="108" spans="3:19">
      <c r="C108" s="239"/>
      <c r="D108" s="243"/>
      <c r="E108" s="194" t="s">
        <v>634</v>
      </c>
      <c r="F108" s="11" t="s">
        <v>574</v>
      </c>
      <c r="G108" s="11"/>
      <c r="L108" s="3"/>
      <c r="M108" s="244"/>
      <c r="N108" s="192" t="s">
        <v>817</v>
      </c>
      <c r="O108" t="s">
        <v>149</v>
      </c>
      <c r="Q108" s="11"/>
    </row>
    <row r="109" spans="3:19">
      <c r="C109" s="239"/>
      <c r="D109" s="243"/>
      <c r="E109" s="194" t="s">
        <v>635</v>
      </c>
      <c r="F109" s="11" t="s">
        <v>576</v>
      </c>
      <c r="G109" s="11"/>
      <c r="L109" s="3"/>
      <c r="M109" s="244"/>
      <c r="N109" s="192" t="s">
        <v>818</v>
      </c>
      <c r="O109" t="s">
        <v>202</v>
      </c>
      <c r="Q109" s="11"/>
    </row>
    <row r="110" spans="3:19">
      <c r="C110" s="239"/>
      <c r="D110" s="243"/>
      <c r="E110" s="194" t="s">
        <v>636</v>
      </c>
      <c r="F110" s="11" t="s">
        <v>637</v>
      </c>
      <c r="G110" s="11"/>
      <c r="L110" s="3"/>
      <c r="M110" s="244"/>
      <c r="N110" s="192" t="s">
        <v>819</v>
      </c>
      <c r="O110" t="s">
        <v>820</v>
      </c>
      <c r="Q110" s="11"/>
    </row>
    <row r="111" spans="3:19">
      <c r="C111" s="239"/>
      <c r="D111" s="243"/>
      <c r="E111" s="194" t="s">
        <v>638</v>
      </c>
      <c r="F111" s="11" t="s">
        <v>578</v>
      </c>
      <c r="G111" s="11"/>
      <c r="L111" s="3"/>
      <c r="M111" s="244"/>
      <c r="N111" s="192" t="s">
        <v>821</v>
      </c>
      <c r="O111" t="s">
        <v>822</v>
      </c>
      <c r="Q111" s="11"/>
    </row>
    <row r="112" spans="3:19">
      <c r="C112" s="239"/>
      <c r="D112" s="243"/>
      <c r="E112" s="194" t="s">
        <v>639</v>
      </c>
      <c r="F112" s="11" t="s">
        <v>640</v>
      </c>
      <c r="G112" s="11"/>
      <c r="L112" s="3"/>
      <c r="M112" s="244"/>
      <c r="N112" s="192" t="s">
        <v>823</v>
      </c>
      <c r="O112" t="s">
        <v>204</v>
      </c>
      <c r="Q112" s="11"/>
    </row>
    <row r="113" spans="3:17">
      <c r="C113" s="239"/>
      <c r="D113" s="243"/>
      <c r="E113" s="194" t="s">
        <v>641</v>
      </c>
      <c r="F113" s="11" t="s">
        <v>584</v>
      </c>
      <c r="G113" s="11"/>
      <c r="L113" s="3"/>
      <c r="M113" s="244"/>
      <c r="N113" s="192" t="s">
        <v>824</v>
      </c>
      <c r="O113" t="s">
        <v>825</v>
      </c>
      <c r="Q113" s="11"/>
    </row>
    <row r="114" spans="3:17">
      <c r="C114" s="239"/>
      <c r="D114" s="243"/>
      <c r="E114" s="194" t="s">
        <v>642</v>
      </c>
      <c r="F114" s="11" t="s">
        <v>185</v>
      </c>
      <c r="G114" s="11"/>
      <c r="L114" s="3"/>
      <c r="M114" s="244"/>
      <c r="N114" s="192" t="s">
        <v>826</v>
      </c>
      <c r="O114" t="s">
        <v>827</v>
      </c>
      <c r="Q114" s="11"/>
    </row>
    <row r="115" spans="3:17">
      <c r="C115" s="239"/>
      <c r="D115" s="243"/>
      <c r="E115" s="194" t="s">
        <v>643</v>
      </c>
      <c r="F115" s="11" t="s">
        <v>582</v>
      </c>
      <c r="G115" s="11"/>
      <c r="L115" s="3"/>
      <c r="M115" s="244"/>
      <c r="N115" s="192" t="s">
        <v>828</v>
      </c>
      <c r="O115" t="s">
        <v>829</v>
      </c>
      <c r="Q115" s="11"/>
    </row>
    <row r="116" spans="3:17">
      <c r="C116" s="239"/>
      <c r="D116" s="243"/>
      <c r="E116" s="194" t="s">
        <v>644</v>
      </c>
      <c r="F116" s="11" t="s">
        <v>645</v>
      </c>
      <c r="G116" s="11"/>
      <c r="L116" s="3"/>
      <c r="M116" s="244"/>
      <c r="N116" s="192" t="s">
        <v>830</v>
      </c>
      <c r="O116" t="s">
        <v>831</v>
      </c>
      <c r="Q116" s="11"/>
    </row>
    <row r="117" spans="3:17">
      <c r="C117" s="239"/>
      <c r="D117" s="243"/>
      <c r="E117" s="194" t="s">
        <v>646</v>
      </c>
      <c r="F117" s="11" t="s">
        <v>187</v>
      </c>
      <c r="G117" s="11"/>
      <c r="L117" s="3"/>
      <c r="M117" s="244"/>
      <c r="N117" s="192" t="s">
        <v>832</v>
      </c>
      <c r="O117" t="s">
        <v>833</v>
      </c>
      <c r="Q117" s="11"/>
    </row>
    <row r="118" spans="3:17">
      <c r="C118" s="239"/>
      <c r="D118" s="243"/>
      <c r="E118" s="194" t="s">
        <v>647</v>
      </c>
      <c r="F118" s="11" t="s">
        <v>189</v>
      </c>
      <c r="G118" s="11"/>
      <c r="L118" s="3"/>
      <c r="M118" s="244"/>
      <c r="N118" s="192" t="s">
        <v>834</v>
      </c>
      <c r="O118" t="s">
        <v>835</v>
      </c>
      <c r="Q118" s="11"/>
    </row>
    <row r="119" spans="3:17">
      <c r="C119" s="239"/>
      <c r="D119" s="243"/>
      <c r="E119" s="194" t="s">
        <v>648</v>
      </c>
      <c r="F119" s="11" t="s">
        <v>190</v>
      </c>
      <c r="G119" s="11"/>
      <c r="L119" s="3"/>
      <c r="M119" s="244"/>
      <c r="N119" s="192" t="s">
        <v>836</v>
      </c>
      <c r="O119" t="s">
        <v>206</v>
      </c>
      <c r="Q119" s="11"/>
    </row>
    <row r="120" spans="3:17">
      <c r="C120" s="239"/>
      <c r="D120" s="243"/>
      <c r="E120" s="194" t="s">
        <v>649</v>
      </c>
      <c r="F120" s="11" t="s">
        <v>650</v>
      </c>
      <c r="G120" s="11"/>
      <c r="L120" s="3"/>
      <c r="M120" s="244"/>
      <c r="N120" s="192" t="s">
        <v>837</v>
      </c>
      <c r="O120" t="s">
        <v>208</v>
      </c>
      <c r="Q120" s="11"/>
    </row>
    <row r="121" spans="3:17">
      <c r="C121" s="239"/>
      <c r="D121" s="243"/>
      <c r="E121" s="194" t="s">
        <v>651</v>
      </c>
      <c r="F121" s="11" t="s">
        <v>592</v>
      </c>
      <c r="G121" s="11"/>
      <c r="L121" s="3"/>
      <c r="M121" s="244"/>
      <c r="N121" s="192" t="s">
        <v>838</v>
      </c>
      <c r="O121" t="s">
        <v>839</v>
      </c>
      <c r="Q121" s="11"/>
    </row>
    <row r="122" spans="3:17">
      <c r="C122" s="239"/>
      <c r="D122" s="243"/>
      <c r="E122" s="194" t="s">
        <v>652</v>
      </c>
      <c r="F122" s="11" t="s">
        <v>653</v>
      </c>
      <c r="G122" s="11"/>
      <c r="L122" s="3"/>
      <c r="M122" s="244"/>
      <c r="N122" s="192" t="s">
        <v>840</v>
      </c>
      <c r="O122" t="s">
        <v>211</v>
      </c>
      <c r="Q122" s="11"/>
    </row>
    <row r="123" spans="3:17">
      <c r="C123" s="239"/>
      <c r="D123" s="243"/>
      <c r="E123" s="194" t="s">
        <v>654</v>
      </c>
      <c r="F123" s="11" t="s">
        <v>655</v>
      </c>
      <c r="G123" s="11"/>
      <c r="L123" s="3"/>
      <c r="M123" s="244"/>
      <c r="N123" s="192" t="s">
        <v>841</v>
      </c>
      <c r="O123" t="s">
        <v>141</v>
      </c>
      <c r="Q123" s="11"/>
    </row>
    <row r="124" spans="3:17">
      <c r="C124" s="239"/>
      <c r="D124" s="243"/>
      <c r="E124" s="194" t="s">
        <v>656</v>
      </c>
      <c r="F124" s="11" t="s">
        <v>597</v>
      </c>
      <c r="G124" s="11"/>
      <c r="L124" s="3"/>
      <c r="M124" s="244"/>
      <c r="N124" s="192" t="s">
        <v>842</v>
      </c>
      <c r="O124" t="s">
        <v>582</v>
      </c>
      <c r="Q124" s="11"/>
    </row>
    <row r="125" spans="3:17">
      <c r="C125" s="239"/>
      <c r="D125" s="243"/>
      <c r="E125" s="194" t="s">
        <v>657</v>
      </c>
      <c r="F125" s="11" t="s">
        <v>193</v>
      </c>
      <c r="G125" s="11"/>
      <c r="L125" s="3"/>
      <c r="M125" s="244"/>
      <c r="N125" s="192" t="s">
        <v>843</v>
      </c>
      <c r="O125" t="s">
        <v>524</v>
      </c>
      <c r="Q125" s="11"/>
    </row>
    <row r="126" spans="3:17">
      <c r="C126" s="239"/>
      <c r="D126" s="243"/>
      <c r="E126" s="194" t="s">
        <v>658</v>
      </c>
      <c r="F126" s="11" t="s">
        <v>603</v>
      </c>
      <c r="G126" s="11"/>
      <c r="L126" s="3"/>
      <c r="M126" s="244"/>
      <c r="N126" s="192" t="s">
        <v>844</v>
      </c>
      <c r="O126" t="s">
        <v>845</v>
      </c>
      <c r="Q126" s="11"/>
    </row>
    <row r="127" spans="3:17">
      <c r="C127" s="239"/>
      <c r="D127" s="243"/>
      <c r="E127" s="194" t="s">
        <v>659</v>
      </c>
      <c r="F127" s="11" t="s">
        <v>194</v>
      </c>
      <c r="G127" s="11"/>
      <c r="L127" s="3"/>
      <c r="M127" s="244"/>
      <c r="N127" s="192" t="s">
        <v>846</v>
      </c>
      <c r="O127" t="s">
        <v>847</v>
      </c>
      <c r="Q127" s="11"/>
    </row>
    <row r="128" spans="3:17">
      <c r="C128" s="239"/>
      <c r="D128" s="243"/>
      <c r="E128" s="194" t="s">
        <v>660</v>
      </c>
      <c r="F128" s="11" t="s">
        <v>605</v>
      </c>
      <c r="G128" s="11"/>
      <c r="L128" s="3"/>
      <c r="M128" s="243"/>
      <c r="N128" s="192" t="s">
        <v>848</v>
      </c>
      <c r="O128" t="s">
        <v>849</v>
      </c>
      <c r="Q128" s="11"/>
    </row>
    <row r="129" spans="2:17">
      <c r="C129" s="239"/>
      <c r="D129" s="243"/>
      <c r="E129" s="194" t="s">
        <v>662</v>
      </c>
      <c r="F129" s="11" t="s">
        <v>661</v>
      </c>
      <c r="G129" s="11"/>
      <c r="L129" s="3"/>
      <c r="M129" s="239"/>
      <c r="N129" s="192"/>
      <c r="Q129" s="11"/>
    </row>
    <row r="130" spans="2:17" ht="17.25" customHeight="1">
      <c r="C130" s="239"/>
      <c r="D130" s="243"/>
      <c r="E130" s="194" t="s">
        <v>663</v>
      </c>
      <c r="F130" s="11" t="s">
        <v>664</v>
      </c>
      <c r="G130" s="11"/>
      <c r="K130" s="1"/>
      <c r="L130" s="248" t="s">
        <v>281</v>
      </c>
      <c r="M130" s="8" t="s">
        <v>144</v>
      </c>
      <c r="N130" s="11"/>
      <c r="Q130" s="11"/>
    </row>
    <row r="131" spans="2:17">
      <c r="C131" s="239"/>
      <c r="D131" s="243"/>
      <c r="E131" s="194" t="s">
        <v>665</v>
      </c>
      <c r="F131" s="11" t="s">
        <v>666</v>
      </c>
      <c r="G131" s="11"/>
      <c r="L131" s="1"/>
      <c r="M131" s="238" t="s">
        <v>509</v>
      </c>
      <c r="N131" s="11" t="s">
        <v>518</v>
      </c>
      <c r="P131" s="192"/>
      <c r="Q131" s="11"/>
    </row>
    <row r="132" spans="2:17">
      <c r="C132" s="239"/>
      <c r="D132" s="243"/>
      <c r="E132" s="194" t="s">
        <v>667</v>
      </c>
      <c r="F132" s="11" t="s">
        <v>196</v>
      </c>
      <c r="G132" s="11"/>
      <c r="L132" s="1"/>
      <c r="M132" s="238" t="s">
        <v>510</v>
      </c>
      <c r="N132" s="11" t="s">
        <v>519</v>
      </c>
      <c r="P132" s="192"/>
      <c r="Q132" s="11"/>
    </row>
    <row r="133" spans="2:17">
      <c r="C133" s="239"/>
      <c r="D133" s="238"/>
      <c r="E133" s="193"/>
      <c r="F133" s="11"/>
      <c r="G133" s="11"/>
      <c r="L133" s="1"/>
      <c r="M133" s="238" t="s">
        <v>511</v>
      </c>
      <c r="N133" s="11" t="s">
        <v>520</v>
      </c>
      <c r="P133" s="192"/>
      <c r="Q133" s="11"/>
    </row>
    <row r="134" spans="2:17" ht="15">
      <c r="B134" s="273"/>
      <c r="C134" s="248" t="s">
        <v>271</v>
      </c>
      <c r="D134" s="8" t="s">
        <v>291</v>
      </c>
      <c r="E134" s="193"/>
      <c r="F134" s="11"/>
      <c r="G134" s="11"/>
      <c r="L134" s="1"/>
      <c r="M134" s="238" t="s">
        <v>512</v>
      </c>
      <c r="N134" s="11" t="s">
        <v>521</v>
      </c>
      <c r="P134" s="192"/>
      <c r="Q134" s="11"/>
    </row>
    <row r="135" spans="2:17">
      <c r="C135" s="243"/>
      <c r="D135" s="238" t="s">
        <v>392</v>
      </c>
      <c r="E135" s="193" t="s">
        <v>198</v>
      </c>
      <c r="F135" s="11"/>
      <c r="G135" s="11"/>
      <c r="L135" s="1"/>
      <c r="M135" s="238" t="s">
        <v>513</v>
      </c>
      <c r="N135" s="11" t="s">
        <v>522</v>
      </c>
      <c r="P135" s="192"/>
      <c r="Q135" s="11"/>
    </row>
    <row r="136" spans="2:17">
      <c r="C136" s="244"/>
      <c r="D136" s="238" t="s">
        <v>393</v>
      </c>
      <c r="E136" s="193" t="s">
        <v>397</v>
      </c>
      <c r="F136" s="11"/>
      <c r="G136" s="11"/>
      <c r="L136" s="1"/>
      <c r="M136" s="238" t="s">
        <v>514</v>
      </c>
      <c r="N136" s="11" t="s">
        <v>523</v>
      </c>
      <c r="P136" s="192"/>
      <c r="Q136" s="11"/>
    </row>
    <row r="137" spans="2:17">
      <c r="C137" s="244"/>
      <c r="D137" s="238" t="s">
        <v>394</v>
      </c>
      <c r="E137" s="193" t="s">
        <v>398</v>
      </c>
      <c r="F137" s="11"/>
      <c r="G137" s="11"/>
      <c r="L137" s="1"/>
      <c r="M137" s="238" t="s">
        <v>515</v>
      </c>
      <c r="N137" s="11" t="s">
        <v>524</v>
      </c>
      <c r="P137" s="192"/>
      <c r="Q137" s="11"/>
    </row>
    <row r="138" spans="2:17">
      <c r="C138" s="244"/>
      <c r="D138" s="238" t="s">
        <v>395</v>
      </c>
      <c r="E138" s="193" t="s">
        <v>357</v>
      </c>
      <c r="F138" s="11"/>
      <c r="G138" s="11"/>
      <c r="L138" s="1"/>
      <c r="M138" s="238" t="s">
        <v>516</v>
      </c>
      <c r="N138" s="11" t="s">
        <v>162</v>
      </c>
      <c r="P138" s="192"/>
      <c r="Q138" s="11"/>
    </row>
    <row r="139" spans="2:17">
      <c r="C139" s="244"/>
      <c r="D139" s="238" t="s">
        <v>396</v>
      </c>
      <c r="E139" s="193" t="s">
        <v>357</v>
      </c>
      <c r="F139" s="11"/>
      <c r="G139" s="11"/>
      <c r="L139" s="2"/>
      <c r="M139" s="238" t="s">
        <v>517</v>
      </c>
      <c r="N139" s="11" t="s">
        <v>162</v>
      </c>
      <c r="P139" s="192"/>
      <c r="Q139" s="11"/>
    </row>
    <row r="140" spans="2:17">
      <c r="C140" s="239"/>
      <c r="D140" s="243"/>
      <c r="E140" s="194" t="s">
        <v>668</v>
      </c>
      <c r="F140" s="11" t="s">
        <v>311</v>
      </c>
      <c r="G140" s="11"/>
      <c r="L140" s="3"/>
      <c r="M140" s="243"/>
      <c r="N140" s="192" t="s">
        <v>850</v>
      </c>
      <c r="O140" t="s">
        <v>147</v>
      </c>
      <c r="P140" s="192"/>
      <c r="Q140" s="11"/>
    </row>
    <row r="141" spans="2:17">
      <c r="C141" s="239"/>
      <c r="D141" s="243"/>
      <c r="E141" s="194" t="s">
        <v>669</v>
      </c>
      <c r="F141" s="11" t="s">
        <v>670</v>
      </c>
      <c r="G141" s="11"/>
      <c r="L141" s="3"/>
      <c r="M141" s="243"/>
      <c r="N141" s="192" t="s">
        <v>851</v>
      </c>
      <c r="O141" t="s">
        <v>148</v>
      </c>
      <c r="P141" s="192"/>
      <c r="Q141" s="11"/>
    </row>
    <row r="142" spans="2:17">
      <c r="C142" s="239"/>
      <c r="D142" s="243"/>
      <c r="E142" s="194" t="s">
        <v>671</v>
      </c>
      <c r="F142" s="11" t="s">
        <v>200</v>
      </c>
      <c r="G142" s="11"/>
      <c r="L142" s="3"/>
      <c r="M142" s="243"/>
      <c r="N142" s="192" t="s">
        <v>852</v>
      </c>
      <c r="O142" t="s">
        <v>853</v>
      </c>
      <c r="P142" s="192"/>
      <c r="Q142" s="11"/>
    </row>
    <row r="143" spans="2:17">
      <c r="C143" s="239"/>
      <c r="D143" s="243"/>
      <c r="E143" s="194" t="s">
        <v>672</v>
      </c>
      <c r="F143" s="11" t="s">
        <v>673</v>
      </c>
      <c r="G143" s="11"/>
      <c r="L143" s="3"/>
      <c r="M143" s="243"/>
      <c r="N143" s="192" t="s">
        <v>854</v>
      </c>
      <c r="O143" t="s">
        <v>855</v>
      </c>
      <c r="P143" s="192"/>
      <c r="Q143" s="11"/>
    </row>
    <row r="144" spans="2:17">
      <c r="C144" s="239"/>
      <c r="D144" s="243"/>
      <c r="E144" s="194" t="s">
        <v>674</v>
      </c>
      <c r="F144" s="11" t="s">
        <v>675</v>
      </c>
      <c r="G144" s="11"/>
      <c r="L144" s="3"/>
      <c r="M144" s="243"/>
      <c r="N144" s="192" t="s">
        <v>856</v>
      </c>
      <c r="O144" t="s">
        <v>857</v>
      </c>
      <c r="P144" s="192"/>
      <c r="Q144" s="11"/>
    </row>
    <row r="145" spans="2:18">
      <c r="C145" s="239"/>
      <c r="D145" s="238"/>
      <c r="E145" s="193"/>
      <c r="F145" s="11"/>
      <c r="G145" s="11"/>
      <c r="L145" s="3"/>
      <c r="M145" s="243"/>
      <c r="N145" s="192" t="s">
        <v>858</v>
      </c>
      <c r="O145" t="s">
        <v>859</v>
      </c>
      <c r="P145" s="192"/>
      <c r="Q145" s="11"/>
    </row>
    <row r="146" spans="2:18" ht="15">
      <c r="B146" s="1"/>
      <c r="C146" s="248" t="s">
        <v>272</v>
      </c>
      <c r="D146" s="8" t="s">
        <v>201</v>
      </c>
      <c r="E146" s="193"/>
      <c r="F146" s="11"/>
      <c r="G146" s="11"/>
      <c r="L146" s="3"/>
      <c r="M146" s="243"/>
      <c r="N146" s="192" t="s">
        <v>860</v>
      </c>
      <c r="O146" t="s">
        <v>861</v>
      </c>
      <c r="P146" s="192"/>
      <c r="Q146" s="11"/>
    </row>
    <row r="147" spans="2:18">
      <c r="C147" s="243"/>
      <c r="D147" s="238" t="s">
        <v>399</v>
      </c>
      <c r="E147" s="193" t="s">
        <v>405</v>
      </c>
      <c r="F147" s="11"/>
      <c r="G147" s="11"/>
      <c r="L147" s="3"/>
      <c r="M147" s="243"/>
      <c r="N147" s="192" t="s">
        <v>862</v>
      </c>
      <c r="O147" t="s">
        <v>863</v>
      </c>
      <c r="P147" s="192"/>
      <c r="Q147" s="11"/>
    </row>
    <row r="148" spans="2:18">
      <c r="C148" s="244"/>
      <c r="D148" s="238" t="s">
        <v>400</v>
      </c>
      <c r="E148" s="193" t="s">
        <v>203</v>
      </c>
      <c r="F148" s="11"/>
      <c r="G148" s="11"/>
      <c r="L148" s="3"/>
      <c r="M148" s="243"/>
      <c r="N148" s="192" t="s">
        <v>864</v>
      </c>
      <c r="O148" t="s">
        <v>865</v>
      </c>
      <c r="P148" s="192"/>
      <c r="Q148" s="11"/>
    </row>
    <row r="149" spans="2:18">
      <c r="C149" s="244"/>
      <c r="D149" s="238" t="s">
        <v>401</v>
      </c>
      <c r="E149" s="193" t="s">
        <v>406</v>
      </c>
      <c r="F149" s="11"/>
      <c r="G149" s="11"/>
      <c r="L149" s="3"/>
      <c r="M149" s="243"/>
      <c r="N149" s="192" t="s">
        <v>866</v>
      </c>
      <c r="O149" t="s">
        <v>867</v>
      </c>
      <c r="P149" s="192"/>
      <c r="Q149" s="11"/>
    </row>
    <row r="150" spans="2:18">
      <c r="C150" s="244"/>
      <c r="D150" s="238" t="s">
        <v>402</v>
      </c>
      <c r="E150" s="193" t="s">
        <v>407</v>
      </c>
      <c r="F150" s="11"/>
      <c r="G150" s="11"/>
      <c r="L150" s="3"/>
      <c r="M150" s="243"/>
      <c r="N150" s="192" t="s">
        <v>868</v>
      </c>
      <c r="O150" t="s">
        <v>869</v>
      </c>
      <c r="P150" s="192"/>
      <c r="Q150" s="11"/>
    </row>
    <row r="151" spans="2:18">
      <c r="C151" s="243"/>
      <c r="D151" s="238" t="s">
        <v>403</v>
      </c>
      <c r="E151" s="193" t="s">
        <v>357</v>
      </c>
      <c r="F151" s="11"/>
      <c r="G151" s="11"/>
      <c r="L151" s="3"/>
      <c r="M151" s="243"/>
      <c r="N151" s="192" t="s">
        <v>870</v>
      </c>
      <c r="O151" t="s">
        <v>210</v>
      </c>
      <c r="P151" s="192"/>
      <c r="Q151" s="11"/>
    </row>
    <row r="152" spans="2:18">
      <c r="C152" s="244"/>
      <c r="D152" s="238" t="s">
        <v>404</v>
      </c>
      <c r="E152" s="193" t="s">
        <v>357</v>
      </c>
      <c r="F152" s="11"/>
      <c r="G152" s="11"/>
      <c r="L152" s="3"/>
      <c r="M152" s="243"/>
      <c r="N152" s="192" t="s">
        <v>871</v>
      </c>
      <c r="O152" t="s">
        <v>211</v>
      </c>
      <c r="P152" s="192"/>
      <c r="Q152" s="11"/>
    </row>
    <row r="153" spans="2:18">
      <c r="C153" s="239"/>
      <c r="D153" s="243"/>
      <c r="E153" s="194" t="s">
        <v>676</v>
      </c>
      <c r="F153" s="11" t="s">
        <v>677</v>
      </c>
      <c r="G153" s="11"/>
      <c r="L153" s="3"/>
      <c r="M153" s="243"/>
      <c r="N153" s="192" t="s">
        <v>872</v>
      </c>
      <c r="O153" t="s">
        <v>141</v>
      </c>
      <c r="P153" s="192"/>
      <c r="Q153" s="11"/>
    </row>
    <row r="154" spans="2:18">
      <c r="C154" s="239"/>
      <c r="D154" s="243"/>
      <c r="E154" s="194" t="s">
        <v>678</v>
      </c>
      <c r="F154" s="11" t="s">
        <v>679</v>
      </c>
      <c r="G154" s="11"/>
      <c r="L154" s="3"/>
      <c r="M154" s="243"/>
      <c r="N154" s="192" t="s">
        <v>873</v>
      </c>
      <c r="O154" t="s">
        <v>874</v>
      </c>
      <c r="P154" s="192"/>
      <c r="Q154" s="11"/>
    </row>
    <row r="155" spans="2:18">
      <c r="C155" s="239"/>
      <c r="D155" s="243"/>
      <c r="E155" s="194" t="s">
        <v>680</v>
      </c>
      <c r="F155" s="11" t="s">
        <v>681</v>
      </c>
      <c r="G155" s="11"/>
      <c r="L155" s="3"/>
      <c r="M155" s="243"/>
      <c r="N155" s="192" t="s">
        <v>875</v>
      </c>
      <c r="O155" t="s">
        <v>876</v>
      </c>
      <c r="P155" s="192"/>
      <c r="Q155" s="11"/>
      <c r="R155" s="11"/>
    </row>
    <row r="156" spans="2:18">
      <c r="C156" s="239"/>
      <c r="D156" s="243"/>
      <c r="E156" s="194" t="s">
        <v>682</v>
      </c>
      <c r="F156" s="11" t="s">
        <v>205</v>
      </c>
      <c r="G156" s="11"/>
      <c r="L156" s="3"/>
      <c r="M156" s="243"/>
      <c r="N156" s="192" t="s">
        <v>877</v>
      </c>
      <c r="O156" t="s">
        <v>878</v>
      </c>
      <c r="P156" s="192"/>
      <c r="Q156" s="11"/>
      <c r="R156" s="11"/>
    </row>
    <row r="157" spans="2:18">
      <c r="C157" s="239"/>
      <c r="D157" s="243"/>
      <c r="E157" s="194" t="s">
        <v>683</v>
      </c>
      <c r="F157" s="11" t="s">
        <v>684</v>
      </c>
      <c r="G157" s="11"/>
      <c r="L157" s="3"/>
      <c r="M157" s="243"/>
      <c r="N157" s="192" t="s">
        <v>879</v>
      </c>
      <c r="O157" t="s">
        <v>880</v>
      </c>
      <c r="P157" s="192"/>
      <c r="Q157" s="11"/>
      <c r="R157" s="11"/>
    </row>
    <row r="158" spans="2:18">
      <c r="C158" s="239"/>
      <c r="D158" s="243"/>
      <c r="E158" s="194" t="s">
        <v>685</v>
      </c>
      <c r="F158" s="11" t="s">
        <v>686</v>
      </c>
      <c r="G158" s="11"/>
      <c r="K158" s="3"/>
      <c r="L158" s="3"/>
      <c r="M158" s="238"/>
      <c r="N158" s="11"/>
      <c r="P158" s="192"/>
      <c r="Q158" s="192"/>
      <c r="R158" s="11"/>
    </row>
    <row r="159" spans="2:18" ht="15">
      <c r="C159" s="239"/>
      <c r="D159" s="243"/>
      <c r="E159" s="194" t="s">
        <v>687</v>
      </c>
      <c r="F159" s="11" t="s">
        <v>207</v>
      </c>
      <c r="G159" s="11"/>
      <c r="K159" s="1"/>
      <c r="L159" s="248" t="s">
        <v>282</v>
      </c>
      <c r="M159" s="8" t="s">
        <v>299</v>
      </c>
      <c r="N159" s="11"/>
      <c r="P159" s="192"/>
      <c r="Q159" s="192"/>
      <c r="R159" s="11"/>
    </row>
    <row r="160" spans="2:18">
      <c r="C160" s="239"/>
      <c r="D160" s="243"/>
      <c r="E160" s="194" t="s">
        <v>688</v>
      </c>
      <c r="F160" s="11" t="s">
        <v>689</v>
      </c>
      <c r="G160" s="11"/>
      <c r="L160" s="1"/>
      <c r="M160" s="238" t="s">
        <v>525</v>
      </c>
      <c r="N160" s="11" t="s">
        <v>532</v>
      </c>
      <c r="P160" s="192"/>
      <c r="Q160" s="192"/>
      <c r="R160" s="11"/>
    </row>
    <row r="161" spans="2:18">
      <c r="C161" s="239"/>
      <c r="D161" s="243"/>
      <c r="E161" s="194" t="s">
        <v>690</v>
      </c>
      <c r="F161" s="11" t="s">
        <v>691</v>
      </c>
      <c r="G161" s="11"/>
      <c r="L161" s="1"/>
      <c r="M161" s="238" t="s">
        <v>526</v>
      </c>
      <c r="N161" s="11" t="s">
        <v>533</v>
      </c>
      <c r="Q161" s="11"/>
      <c r="R161" s="193"/>
    </row>
    <row r="162" spans="2:18">
      <c r="C162" s="239"/>
      <c r="D162" s="243"/>
      <c r="E162" s="194" t="s">
        <v>692</v>
      </c>
      <c r="F162" s="11" t="s">
        <v>693</v>
      </c>
      <c r="G162" s="11"/>
      <c r="L162" s="1"/>
      <c r="M162" s="238" t="s">
        <v>527</v>
      </c>
      <c r="N162" s="11" t="s">
        <v>155</v>
      </c>
      <c r="O162" s="11"/>
      <c r="P162" s="193"/>
      <c r="Q162" s="11"/>
      <c r="R162" s="193"/>
    </row>
    <row r="163" spans="2:18">
      <c r="C163" s="239"/>
      <c r="D163" s="243"/>
      <c r="E163" s="194" t="s">
        <v>694</v>
      </c>
      <c r="F163" s="11" t="s">
        <v>695</v>
      </c>
      <c r="G163" s="11"/>
      <c r="L163" s="1"/>
      <c r="M163" s="238" t="s">
        <v>528</v>
      </c>
      <c r="N163" s="11" t="s">
        <v>534</v>
      </c>
      <c r="Q163" s="11"/>
      <c r="R163" s="193"/>
    </row>
    <row r="164" spans="2:18">
      <c r="C164" s="239"/>
      <c r="D164" s="243"/>
      <c r="E164" s="194" t="s">
        <v>696</v>
      </c>
      <c r="F164" s="11" t="s">
        <v>664</v>
      </c>
      <c r="G164" s="11"/>
      <c r="L164" s="1"/>
      <c r="M164" s="238" t="s">
        <v>529</v>
      </c>
      <c r="N164" s="11" t="s">
        <v>156</v>
      </c>
      <c r="Q164" s="11"/>
      <c r="R164" s="193"/>
    </row>
    <row r="165" spans="2:18">
      <c r="C165" s="239"/>
      <c r="D165" s="238"/>
      <c r="E165" s="193"/>
      <c r="F165" s="11"/>
      <c r="G165" s="11"/>
      <c r="L165" s="1"/>
      <c r="M165" s="238" t="s">
        <v>530</v>
      </c>
      <c r="N165" s="11" t="s">
        <v>357</v>
      </c>
      <c r="Q165" s="11"/>
      <c r="R165" s="193"/>
    </row>
    <row r="166" spans="2:18" ht="20">
      <c r="B166" s="1"/>
      <c r="C166" s="248" t="s">
        <v>273</v>
      </c>
      <c r="D166" s="8" t="s">
        <v>292</v>
      </c>
      <c r="E166" s="11"/>
      <c r="F166" s="11"/>
      <c r="G166" s="11"/>
      <c r="J166" s="234"/>
      <c r="L166" s="1"/>
      <c r="M166" s="238" t="s">
        <v>531</v>
      </c>
      <c r="N166" s="11" t="s">
        <v>357</v>
      </c>
      <c r="Q166" s="11"/>
      <c r="R166" s="193"/>
    </row>
    <row r="167" spans="2:18">
      <c r="C167" s="243"/>
      <c r="D167" s="238" t="s">
        <v>408</v>
      </c>
      <c r="E167" s="11" t="s">
        <v>165</v>
      </c>
      <c r="F167" s="11"/>
      <c r="G167" s="11"/>
      <c r="L167" s="3"/>
      <c r="M167" s="238"/>
      <c r="N167" s="11"/>
    </row>
    <row r="168" spans="2:18" ht="15">
      <c r="C168" s="244"/>
      <c r="D168" s="238" t="s">
        <v>409</v>
      </c>
      <c r="E168" s="11" t="s">
        <v>416</v>
      </c>
      <c r="F168" s="11"/>
      <c r="G168" s="11"/>
      <c r="K168" s="1"/>
      <c r="L168" s="248" t="s">
        <v>283</v>
      </c>
      <c r="M168" s="8" t="s">
        <v>157</v>
      </c>
      <c r="N168" s="11"/>
    </row>
    <row r="169" spans="2:18">
      <c r="C169" s="244"/>
      <c r="D169" s="238" t="s">
        <v>410</v>
      </c>
      <c r="E169" s="11" t="s">
        <v>417</v>
      </c>
      <c r="F169" s="11"/>
      <c r="G169" s="11"/>
      <c r="L169" s="1"/>
      <c r="M169" s="238" t="s">
        <v>535</v>
      </c>
      <c r="N169" s="11" t="s">
        <v>357</v>
      </c>
    </row>
    <row r="170" spans="2:18">
      <c r="C170" s="244"/>
      <c r="D170" s="238" t="s">
        <v>411</v>
      </c>
      <c r="E170" s="11" t="s">
        <v>418</v>
      </c>
      <c r="F170" s="11"/>
      <c r="G170" s="11"/>
      <c r="L170" s="2"/>
      <c r="M170" s="238" t="s">
        <v>536</v>
      </c>
      <c r="N170" s="11" t="s">
        <v>357</v>
      </c>
    </row>
    <row r="171" spans="2:18">
      <c r="C171" s="244"/>
      <c r="D171" s="238" t="s">
        <v>412</v>
      </c>
      <c r="E171" s="11" t="s">
        <v>209</v>
      </c>
      <c r="F171" s="11"/>
      <c r="G171" s="11"/>
      <c r="K171" s="3"/>
      <c r="L171" s="3"/>
      <c r="M171" s="238"/>
      <c r="N171" s="11"/>
    </row>
    <row r="172" spans="2:18" ht="20">
      <c r="C172" s="244"/>
      <c r="D172" s="238" t="s">
        <v>413</v>
      </c>
      <c r="E172" s="11" t="s">
        <v>419</v>
      </c>
      <c r="F172" s="11"/>
      <c r="G172" s="11"/>
      <c r="J172" s="234"/>
      <c r="K172" s="1"/>
      <c r="L172" s="249" t="s">
        <v>284</v>
      </c>
      <c r="M172" s="8" t="s">
        <v>300</v>
      </c>
      <c r="N172" s="11"/>
    </row>
    <row r="173" spans="2:18">
      <c r="C173" s="244"/>
      <c r="D173" s="238" t="s">
        <v>414</v>
      </c>
      <c r="E173" s="11" t="s">
        <v>357</v>
      </c>
      <c r="F173" s="11"/>
      <c r="G173" s="11"/>
      <c r="K173" s="3"/>
      <c r="L173" s="1"/>
      <c r="M173" s="238" t="s">
        <v>537</v>
      </c>
      <c r="N173" s="11" t="s">
        <v>357</v>
      </c>
    </row>
    <row r="174" spans="2:18">
      <c r="C174" s="244"/>
      <c r="D174" s="238" t="s">
        <v>415</v>
      </c>
      <c r="E174" s="11" t="s">
        <v>357</v>
      </c>
      <c r="F174" s="11"/>
      <c r="G174" s="11"/>
      <c r="K174" s="3"/>
      <c r="L174" s="2"/>
      <c r="M174" s="238" t="s">
        <v>538</v>
      </c>
      <c r="N174" s="11" t="s">
        <v>357</v>
      </c>
    </row>
    <row r="175" spans="2:18">
      <c r="C175" s="239"/>
      <c r="D175" s="243"/>
      <c r="E175" s="192" t="s">
        <v>697</v>
      </c>
      <c r="F175" s="11" t="s">
        <v>698</v>
      </c>
      <c r="G175" s="11"/>
      <c r="K175" s="3"/>
      <c r="L175" s="3"/>
      <c r="M175" s="238"/>
      <c r="N175" s="11"/>
    </row>
    <row r="176" spans="2:18">
      <c r="C176" s="239"/>
      <c r="D176" s="244"/>
      <c r="E176" s="192" t="s">
        <v>699</v>
      </c>
      <c r="F176" s="11" t="s">
        <v>700</v>
      </c>
      <c r="G176" s="11"/>
      <c r="K176" s="3"/>
      <c r="L176" s="3"/>
      <c r="M176" s="238"/>
      <c r="N176" s="11"/>
    </row>
    <row r="177" spans="2:14">
      <c r="C177" s="239"/>
      <c r="D177" s="244"/>
      <c r="E177" s="192" t="s">
        <v>701</v>
      </c>
      <c r="F177" s="11" t="s">
        <v>681</v>
      </c>
      <c r="G177" s="11"/>
      <c r="K177" s="3"/>
      <c r="L177" s="3"/>
      <c r="M177" s="238"/>
      <c r="N177" s="11"/>
    </row>
    <row r="178" spans="2:14" ht="15">
      <c r="C178" s="239"/>
      <c r="D178" s="244"/>
      <c r="E178" s="192" t="s">
        <v>702</v>
      </c>
      <c r="F178" s="11" t="s">
        <v>703</v>
      </c>
      <c r="G178" s="11"/>
      <c r="K178" s="1"/>
      <c r="L178" s="249" t="s">
        <v>285</v>
      </c>
      <c r="M178" s="8" t="s">
        <v>301</v>
      </c>
      <c r="N178" s="11"/>
    </row>
    <row r="179" spans="2:14">
      <c r="C179" s="239"/>
      <c r="D179" s="244"/>
      <c r="E179" s="192" t="s">
        <v>704</v>
      </c>
      <c r="F179" s="11" t="s">
        <v>212</v>
      </c>
      <c r="G179" s="11"/>
      <c r="K179" s="3"/>
      <c r="L179" s="1"/>
      <c r="M179" s="238" t="s">
        <v>539</v>
      </c>
      <c r="N179" s="11" t="s">
        <v>357</v>
      </c>
    </row>
    <row r="180" spans="2:14">
      <c r="C180" s="239"/>
      <c r="D180" s="244"/>
      <c r="E180" s="192" t="s">
        <v>705</v>
      </c>
      <c r="F180" s="11" t="s">
        <v>294</v>
      </c>
      <c r="G180" s="11"/>
      <c r="K180" s="3"/>
      <c r="L180" s="2"/>
      <c r="M180" s="238" t="s">
        <v>540</v>
      </c>
      <c r="N180" s="11" t="s">
        <v>357</v>
      </c>
    </row>
    <row r="181" spans="2:14">
      <c r="C181" s="239"/>
      <c r="D181" s="244"/>
      <c r="E181" s="192" t="s">
        <v>706</v>
      </c>
      <c r="F181" s="11" t="s">
        <v>707</v>
      </c>
      <c r="G181" s="11"/>
      <c r="L181" s="3"/>
      <c r="N181" s="11"/>
    </row>
    <row r="182" spans="2:14" ht="20">
      <c r="C182" s="239"/>
      <c r="D182" s="244"/>
      <c r="E182" s="192" t="s">
        <v>708</v>
      </c>
      <c r="F182" s="11" t="s">
        <v>709</v>
      </c>
      <c r="G182" s="11"/>
      <c r="K182" s="282"/>
      <c r="L182" s="8" t="s">
        <v>302</v>
      </c>
      <c r="N182" s="11"/>
    </row>
    <row r="183" spans="2:14">
      <c r="C183" s="239"/>
      <c r="D183" s="244"/>
      <c r="E183" s="192" t="s">
        <v>710</v>
      </c>
      <c r="F183" s="11" t="s">
        <v>213</v>
      </c>
      <c r="G183" s="11"/>
      <c r="K183" s="1"/>
      <c r="L183" s="238" t="s">
        <v>303</v>
      </c>
      <c r="M183" t="s">
        <v>304</v>
      </c>
      <c r="N183" s="11"/>
    </row>
    <row r="184" spans="2:14" ht="15" customHeight="1">
      <c r="C184" s="239"/>
      <c r="D184" s="244"/>
      <c r="E184" s="192" t="s">
        <v>711</v>
      </c>
      <c r="F184" s="11" t="s">
        <v>0</v>
      </c>
      <c r="G184" s="11"/>
      <c r="K184" s="2"/>
      <c r="L184" s="238" t="s">
        <v>307</v>
      </c>
      <c r="M184" t="s">
        <v>305</v>
      </c>
      <c r="N184" s="11"/>
    </row>
    <row r="185" spans="2:14">
      <c r="C185" s="239"/>
      <c r="D185" s="244"/>
      <c r="E185" s="192" t="s">
        <v>712</v>
      </c>
      <c r="F185" s="11" t="s">
        <v>713</v>
      </c>
      <c r="G185" s="11"/>
      <c r="K185" s="1"/>
      <c r="L185" s="238" t="s">
        <v>308</v>
      </c>
      <c r="M185" t="s">
        <v>306</v>
      </c>
      <c r="N185" s="11"/>
    </row>
    <row r="186" spans="2:14" ht="20">
      <c r="C186" s="239"/>
      <c r="D186" s="244"/>
      <c r="E186" s="192" t="s">
        <v>714</v>
      </c>
      <c r="F186" s="11" t="s">
        <v>61</v>
      </c>
      <c r="G186" s="11"/>
      <c r="J186" s="234"/>
      <c r="L186" s="11"/>
      <c r="N186" s="11"/>
    </row>
    <row r="187" spans="2:14" ht="20">
      <c r="C187" s="239"/>
      <c r="D187" s="244"/>
      <c r="E187" s="192" t="s">
        <v>715</v>
      </c>
      <c r="F187" s="11" t="s">
        <v>664</v>
      </c>
      <c r="G187" s="11"/>
      <c r="H187" s="234"/>
      <c r="I187" s="234"/>
      <c r="K187" s="1"/>
      <c r="L187" s="8" t="s">
        <v>309</v>
      </c>
    </row>
    <row r="188" spans="2:14">
      <c r="C188" s="239"/>
      <c r="D188" s="238"/>
      <c r="E188" s="11"/>
      <c r="F188" s="11"/>
      <c r="G188" s="11"/>
      <c r="K188" s="1"/>
      <c r="L188" s="239" t="s">
        <v>310</v>
      </c>
      <c r="M188" t="s">
        <v>311</v>
      </c>
    </row>
    <row r="189" spans="2:14" ht="15">
      <c r="B189" s="1"/>
      <c r="C189" s="248" t="s">
        <v>274</v>
      </c>
      <c r="D189" s="8" t="s">
        <v>293</v>
      </c>
      <c r="E189" s="11"/>
      <c r="F189" s="11"/>
      <c r="G189" s="11"/>
      <c r="L189" s="1"/>
      <c r="M189" s="238" t="s">
        <v>312</v>
      </c>
      <c r="N189" t="s">
        <v>333</v>
      </c>
    </row>
    <row r="190" spans="2:14">
      <c r="C190" s="243"/>
      <c r="D190" s="238" t="s">
        <v>420</v>
      </c>
      <c r="E190" s="11" t="s">
        <v>214</v>
      </c>
      <c r="F190" s="11"/>
      <c r="G190" s="11"/>
      <c r="L190" s="2"/>
      <c r="M190" s="238" t="s">
        <v>313</v>
      </c>
      <c r="N190" t="s">
        <v>334</v>
      </c>
    </row>
    <row r="191" spans="2:14" ht="20">
      <c r="C191" s="244"/>
      <c r="D191" s="238" t="s">
        <v>234</v>
      </c>
      <c r="E191" s="11" t="s">
        <v>425</v>
      </c>
      <c r="F191" s="11"/>
      <c r="G191" s="11"/>
      <c r="J191" s="234"/>
      <c r="L191" s="2"/>
      <c r="M191" s="238" t="s">
        <v>314</v>
      </c>
      <c r="N191" t="s">
        <v>335</v>
      </c>
    </row>
    <row r="192" spans="2:14" ht="20">
      <c r="C192" s="244"/>
      <c r="D192" s="238" t="s">
        <v>421</v>
      </c>
      <c r="E192" s="11" t="s">
        <v>426</v>
      </c>
      <c r="F192" s="11"/>
      <c r="G192" s="11"/>
      <c r="I192" s="234"/>
      <c r="L192" s="2"/>
      <c r="M192" s="238" t="s">
        <v>315</v>
      </c>
      <c r="N192" t="s">
        <v>336</v>
      </c>
    </row>
    <row r="193" spans="3:14" ht="20">
      <c r="C193" s="243"/>
      <c r="D193" s="238" t="s">
        <v>422</v>
      </c>
      <c r="E193" s="11" t="s">
        <v>427</v>
      </c>
      <c r="F193" s="11"/>
      <c r="G193" s="11"/>
      <c r="H193" s="234"/>
      <c r="J193" s="234"/>
      <c r="L193" s="1"/>
      <c r="M193" s="238" t="s">
        <v>316</v>
      </c>
      <c r="N193" t="s">
        <v>337</v>
      </c>
    </row>
    <row r="194" spans="3:14">
      <c r="C194" s="244"/>
      <c r="D194" s="238" t="s">
        <v>423</v>
      </c>
      <c r="E194" s="11" t="s">
        <v>357</v>
      </c>
      <c r="F194" s="11"/>
      <c r="G194" s="11"/>
      <c r="L194" s="2"/>
      <c r="M194" s="238" t="s">
        <v>317</v>
      </c>
      <c r="N194" t="s">
        <v>338</v>
      </c>
    </row>
    <row r="195" spans="3:14">
      <c r="C195" s="244"/>
      <c r="D195" s="238" t="s">
        <v>424</v>
      </c>
      <c r="E195" s="11" t="s">
        <v>357</v>
      </c>
      <c r="F195" s="11"/>
      <c r="G195" s="11"/>
      <c r="L195" s="2"/>
      <c r="M195" s="238" t="s">
        <v>318</v>
      </c>
      <c r="N195" t="s">
        <v>339</v>
      </c>
    </row>
    <row r="196" spans="3:14">
      <c r="C196" s="239"/>
      <c r="D196" s="243"/>
      <c r="E196" s="192" t="s">
        <v>716</v>
      </c>
      <c r="F196" s="11" t="s">
        <v>698</v>
      </c>
      <c r="G196" s="11"/>
      <c r="L196" s="1"/>
      <c r="M196" s="238" t="s">
        <v>319</v>
      </c>
      <c r="N196" t="s">
        <v>340</v>
      </c>
    </row>
    <row r="197" spans="3:14">
      <c r="C197" s="239"/>
      <c r="D197" s="244"/>
      <c r="E197" s="192" t="s">
        <v>717</v>
      </c>
      <c r="F197" s="11" t="s">
        <v>718</v>
      </c>
      <c r="G197" s="11"/>
      <c r="L197" s="2"/>
      <c r="M197" s="238" t="s">
        <v>320</v>
      </c>
      <c r="N197" t="s">
        <v>341</v>
      </c>
    </row>
    <row r="198" spans="3:14">
      <c r="C198" s="239"/>
      <c r="D198" s="244"/>
      <c r="E198" s="192" t="s">
        <v>719</v>
      </c>
      <c r="F198" s="11" t="s">
        <v>700</v>
      </c>
      <c r="G198" s="11"/>
      <c r="L198" s="2"/>
      <c r="M198" s="238" t="s">
        <v>321</v>
      </c>
      <c r="N198" t="s">
        <v>342</v>
      </c>
    </row>
    <row r="199" spans="3:14" ht="20">
      <c r="C199" s="239"/>
      <c r="D199" s="244"/>
      <c r="E199" s="192" t="s">
        <v>720</v>
      </c>
      <c r="F199" s="11" t="s">
        <v>681</v>
      </c>
      <c r="G199" s="11"/>
      <c r="J199" s="234"/>
      <c r="L199" s="2"/>
      <c r="M199" s="238" t="s">
        <v>322</v>
      </c>
      <c r="N199" t="s">
        <v>129</v>
      </c>
    </row>
    <row r="200" spans="3:14">
      <c r="C200" s="239"/>
      <c r="D200" s="244"/>
      <c r="E200" s="192" t="s">
        <v>721</v>
      </c>
      <c r="F200" s="11" t="s">
        <v>212</v>
      </c>
      <c r="G200" s="11"/>
      <c r="L200" s="2"/>
      <c r="M200" s="238" t="s">
        <v>323</v>
      </c>
      <c r="N200" t="s">
        <v>343</v>
      </c>
    </row>
    <row r="201" spans="3:14">
      <c r="C201" s="239"/>
      <c r="D201" s="244"/>
      <c r="E201" s="192" t="s">
        <v>722</v>
      </c>
      <c r="F201" s="11" t="s">
        <v>294</v>
      </c>
      <c r="G201" s="11"/>
      <c r="L201" s="244"/>
      <c r="M201" s="238" t="s">
        <v>324</v>
      </c>
      <c r="N201" t="s">
        <v>130</v>
      </c>
    </row>
    <row r="202" spans="3:14">
      <c r="C202" s="239"/>
      <c r="D202" s="244"/>
      <c r="E202" s="192" t="s">
        <v>723</v>
      </c>
      <c r="F202" s="11" t="s">
        <v>707</v>
      </c>
      <c r="G202" s="11"/>
      <c r="L202" s="244"/>
      <c r="M202" s="238" t="s">
        <v>325</v>
      </c>
      <c r="N202" t="s">
        <v>131</v>
      </c>
    </row>
    <row r="203" spans="3:14">
      <c r="C203" s="239"/>
      <c r="D203" s="244"/>
      <c r="E203" s="192" t="s">
        <v>724</v>
      </c>
      <c r="F203" s="11" t="s">
        <v>725</v>
      </c>
      <c r="G203" s="11"/>
      <c r="L203" s="244"/>
      <c r="M203" s="238" t="s">
        <v>326</v>
      </c>
      <c r="N203" t="s">
        <v>344</v>
      </c>
    </row>
    <row r="204" spans="3:14">
      <c r="C204" s="239"/>
      <c r="D204" s="244"/>
      <c r="E204" s="192" t="s">
        <v>726</v>
      </c>
      <c r="F204" s="11" t="s">
        <v>709</v>
      </c>
      <c r="G204" s="11"/>
      <c r="L204" s="244"/>
      <c r="M204" s="238" t="s">
        <v>327</v>
      </c>
      <c r="N204" t="s">
        <v>345</v>
      </c>
    </row>
    <row r="205" spans="3:14">
      <c r="C205" s="239"/>
      <c r="D205" s="244"/>
      <c r="E205" s="192" t="s">
        <v>727</v>
      </c>
      <c r="F205" s="11" t="s">
        <v>213</v>
      </c>
      <c r="G205" s="11"/>
      <c r="L205" s="244"/>
      <c r="M205" s="238" t="s">
        <v>328</v>
      </c>
      <c r="N205" t="s">
        <v>346</v>
      </c>
    </row>
    <row r="206" spans="3:14">
      <c r="C206" s="239"/>
      <c r="D206" s="244"/>
      <c r="E206" s="192" t="s">
        <v>728</v>
      </c>
      <c r="F206" s="11" t="s">
        <v>0</v>
      </c>
      <c r="G206" s="11"/>
      <c r="L206" s="244"/>
      <c r="M206" s="238" t="s">
        <v>329</v>
      </c>
      <c r="N206" t="s">
        <v>133</v>
      </c>
    </row>
    <row r="207" spans="3:14">
      <c r="C207" s="239"/>
      <c r="D207" s="244"/>
      <c r="E207" s="192" t="s">
        <v>729</v>
      </c>
      <c r="F207" s="11" t="s">
        <v>730</v>
      </c>
      <c r="G207" s="11"/>
      <c r="L207" s="244"/>
      <c r="M207" s="238" t="s">
        <v>330</v>
      </c>
      <c r="N207" t="s">
        <v>347</v>
      </c>
    </row>
    <row r="208" spans="3:14">
      <c r="C208" s="239"/>
      <c r="D208" s="243"/>
      <c r="E208" s="192" t="s">
        <v>731</v>
      </c>
      <c r="F208" s="11" t="s">
        <v>215</v>
      </c>
      <c r="G208" s="11"/>
      <c r="L208" s="244"/>
      <c r="M208" s="238" t="s">
        <v>331</v>
      </c>
      <c r="N208" t="s">
        <v>348</v>
      </c>
    </row>
    <row r="209" spans="2:14">
      <c r="D209" s="11"/>
      <c r="E209" s="11"/>
      <c r="F209" s="11"/>
      <c r="G209" s="11"/>
      <c r="L209" s="244"/>
      <c r="M209" s="238" t="s">
        <v>332</v>
      </c>
      <c r="N209" t="s">
        <v>349</v>
      </c>
    </row>
    <row r="210" spans="2:14" ht="15">
      <c r="B210" s="1"/>
      <c r="C210" s="248" t="s">
        <v>275</v>
      </c>
      <c r="D210" s="8" t="s">
        <v>294</v>
      </c>
      <c r="E210" s="11"/>
      <c r="L210" s="238"/>
    </row>
    <row r="211" spans="2:14">
      <c r="C211" s="243"/>
      <c r="D211" s="238" t="s">
        <v>428</v>
      </c>
      <c r="E211" s="11" t="s">
        <v>216</v>
      </c>
      <c r="N211" s="193"/>
    </row>
    <row r="212" spans="2:14">
      <c r="C212" s="244"/>
      <c r="D212" s="238" t="s">
        <v>429</v>
      </c>
      <c r="E212" s="11" t="s">
        <v>445</v>
      </c>
      <c r="N212" s="193"/>
    </row>
    <row r="213" spans="2:14">
      <c r="C213" s="244"/>
      <c r="D213" s="238" t="s">
        <v>430</v>
      </c>
      <c r="E213" s="11" t="s">
        <v>446</v>
      </c>
      <c r="N213" s="193"/>
    </row>
    <row r="214" spans="2:14">
      <c r="C214" s="244"/>
      <c r="D214" s="238" t="s">
        <v>431</v>
      </c>
      <c r="E214" s="11" t="s">
        <v>217</v>
      </c>
      <c r="N214" s="193"/>
    </row>
    <row r="215" spans="2:14">
      <c r="C215" s="244"/>
      <c r="D215" s="238" t="s">
        <v>432</v>
      </c>
      <c r="E215" s="11" t="s">
        <v>122</v>
      </c>
      <c r="N215" s="193"/>
    </row>
    <row r="216" spans="2:14">
      <c r="C216" s="244"/>
      <c r="D216" s="238" t="s">
        <v>433</v>
      </c>
      <c r="E216" s="11" t="s">
        <v>123</v>
      </c>
      <c r="N216" s="193"/>
    </row>
    <row r="217" spans="2:14">
      <c r="C217" s="244"/>
      <c r="D217" s="238" t="s">
        <v>434</v>
      </c>
      <c r="E217" s="11" t="s">
        <v>447</v>
      </c>
      <c r="N217" s="193"/>
    </row>
    <row r="218" spans="2:14">
      <c r="C218" s="243"/>
      <c r="D218" s="238" t="s">
        <v>435</v>
      </c>
      <c r="E218" s="11" t="s">
        <v>448</v>
      </c>
      <c r="N218" s="193"/>
    </row>
    <row r="219" spans="2:14">
      <c r="C219" s="243"/>
      <c r="D219" s="238" t="s">
        <v>436</v>
      </c>
      <c r="E219" s="11" t="s">
        <v>124</v>
      </c>
      <c r="N219" s="193"/>
    </row>
    <row r="220" spans="2:14">
      <c r="C220" s="243"/>
      <c r="D220" s="238" t="s">
        <v>437</v>
      </c>
      <c r="E220" s="11" t="s">
        <v>449</v>
      </c>
      <c r="N220" s="193"/>
    </row>
    <row r="221" spans="2:14">
      <c r="C221" s="243"/>
      <c r="D221" s="238" t="s">
        <v>438</v>
      </c>
      <c r="E221" s="246" t="s">
        <v>450</v>
      </c>
      <c r="N221" s="193"/>
    </row>
    <row r="222" spans="2:14">
      <c r="C222" s="244"/>
      <c r="D222" s="238" t="s">
        <v>439</v>
      </c>
      <c r="E222" s="11" t="s">
        <v>125</v>
      </c>
      <c r="N222" s="193"/>
    </row>
    <row r="223" spans="2:14">
      <c r="C223" s="244"/>
      <c r="D223" s="238" t="s">
        <v>440</v>
      </c>
      <c r="E223" s="11" t="s">
        <v>126</v>
      </c>
      <c r="N223" s="193"/>
    </row>
    <row r="224" spans="2:14">
      <c r="C224" s="244"/>
      <c r="D224" s="238" t="s">
        <v>441</v>
      </c>
      <c r="E224" s="11" t="s">
        <v>127</v>
      </c>
      <c r="N224" s="193"/>
    </row>
    <row r="225" spans="3:16">
      <c r="C225" s="244"/>
      <c r="D225" s="238" t="s">
        <v>442</v>
      </c>
      <c r="E225" s="11" t="s">
        <v>128</v>
      </c>
      <c r="N225" s="193"/>
    </row>
    <row r="226" spans="3:16">
      <c r="C226" s="244"/>
      <c r="D226" s="238" t="s">
        <v>443</v>
      </c>
      <c r="E226" s="11" t="s">
        <v>357</v>
      </c>
      <c r="N226" s="193"/>
    </row>
    <row r="227" spans="3:16">
      <c r="C227" s="244"/>
      <c r="D227" s="238" t="s">
        <v>444</v>
      </c>
      <c r="E227" s="11" t="s">
        <v>357</v>
      </c>
      <c r="N227" s="193"/>
    </row>
    <row r="228" spans="3:16">
      <c r="C228" s="239"/>
      <c r="D228" s="243"/>
      <c r="E228" s="192" t="s">
        <v>732</v>
      </c>
      <c r="F228" t="s">
        <v>718</v>
      </c>
      <c r="N228" s="193"/>
    </row>
    <row r="229" spans="3:16">
      <c r="C229" s="239"/>
      <c r="D229" s="244"/>
      <c r="E229" s="192" t="s">
        <v>733</v>
      </c>
      <c r="F229" t="s">
        <v>734</v>
      </c>
      <c r="N229" s="193"/>
    </row>
    <row r="230" spans="3:16">
      <c r="C230" s="239"/>
      <c r="D230" s="244"/>
      <c r="E230" s="192" t="s">
        <v>735</v>
      </c>
      <c r="F230" t="s">
        <v>736</v>
      </c>
      <c r="N230" s="193"/>
    </row>
    <row r="231" spans="3:16">
      <c r="C231" s="239"/>
      <c r="D231" s="244"/>
      <c r="E231" s="192" t="s">
        <v>737</v>
      </c>
      <c r="F231" t="s">
        <v>738</v>
      </c>
      <c r="N231" s="193"/>
    </row>
    <row r="232" spans="3:16">
      <c r="C232" s="239"/>
      <c r="D232" s="244"/>
      <c r="E232" s="192" t="s">
        <v>739</v>
      </c>
      <c r="F232" t="s">
        <v>741</v>
      </c>
    </row>
    <row r="233" spans="3:16">
      <c r="C233" s="239"/>
      <c r="D233" s="244"/>
      <c r="E233" s="192" t="s">
        <v>740</v>
      </c>
      <c r="F233" t="s">
        <v>742</v>
      </c>
    </row>
    <row r="234" spans="3:16">
      <c r="C234" s="239"/>
      <c r="D234" s="244"/>
      <c r="E234" s="192" t="s">
        <v>743</v>
      </c>
      <c r="F234" t="s">
        <v>582</v>
      </c>
    </row>
    <row r="235" spans="3:16">
      <c r="D235" s="11"/>
      <c r="E235" s="11"/>
    </row>
    <row r="237" spans="3:16">
      <c r="K237" s="3"/>
      <c r="L237" s="3"/>
      <c r="M237" s="3"/>
      <c r="N237" s="3"/>
      <c r="O237" s="3"/>
    </row>
    <row r="238" spans="3:16">
      <c r="K238" s="3"/>
      <c r="L238" s="3"/>
      <c r="M238" s="3"/>
      <c r="N238" s="3"/>
      <c r="O238" s="3"/>
      <c r="P238" s="3"/>
    </row>
    <row r="239" spans="3:16">
      <c r="K239" s="3"/>
      <c r="L239" s="3"/>
      <c r="M239" s="3"/>
      <c r="N239" s="3"/>
      <c r="O239" s="3"/>
      <c r="P239" s="3"/>
    </row>
    <row r="240" spans="3:16">
      <c r="K240" s="3"/>
      <c r="L240" s="3"/>
      <c r="M240" s="3"/>
      <c r="N240" s="3"/>
      <c r="O240" s="3"/>
      <c r="P240" s="3"/>
    </row>
    <row r="241" spans="2:16" ht="23">
      <c r="B241" s="265" t="s">
        <v>881</v>
      </c>
      <c r="H241" s="1"/>
      <c r="I241" s="1"/>
      <c r="J241" s="1"/>
      <c r="K241" s="1"/>
      <c r="L241" s="1"/>
      <c r="M241" s="1"/>
      <c r="N241" s="1"/>
      <c r="O241" s="1"/>
      <c r="P241" s="3"/>
    </row>
    <row r="242" spans="2:16" ht="23">
      <c r="B242" s="264"/>
      <c r="C242" s="241"/>
      <c r="J242" s="3"/>
      <c r="K242" s="3"/>
      <c r="L242" s="3"/>
      <c r="M242" s="3"/>
      <c r="N242" s="3"/>
      <c r="O242" s="3"/>
      <c r="P242" s="3"/>
    </row>
    <row r="243" spans="2:16" ht="23">
      <c r="B243" s="264"/>
      <c r="C243" s="242"/>
      <c r="J243" s="3"/>
      <c r="K243" s="3"/>
      <c r="L243" s="3"/>
      <c r="M243" s="3"/>
      <c r="N243" s="3"/>
      <c r="O243" s="3"/>
      <c r="P243" s="3"/>
    </row>
    <row r="244" spans="2:16" ht="23">
      <c r="B244" s="265" t="s">
        <v>882</v>
      </c>
      <c r="H244" s="1"/>
      <c r="I244" s="1"/>
      <c r="J244" s="1"/>
      <c r="K244" s="1"/>
      <c r="L244" s="1"/>
      <c r="M244" s="1"/>
      <c r="N244" s="1"/>
      <c r="O244" s="1"/>
      <c r="P244" s="3"/>
    </row>
    <row r="245" spans="2:16">
      <c r="J245" s="3"/>
    </row>
    <row r="246" spans="2:16">
      <c r="J246" s="3"/>
    </row>
    <row r="247" spans="2:16">
      <c r="J247" s="3"/>
    </row>
  </sheetData>
  <phoneticPr fontId="63" type="noConversion"/>
  <pageMargins left="0.7" right="0.7" top="0.69322916666666701" bottom="0.75" header="0.3" footer="0.3"/>
  <pageSetup scale="53" orientation="portrait"/>
  <headerFooter>
    <oddHeader>&amp;CProfessional Design and Development Services
Large Job Packet 
 Table of Contents (AIA CAD Layer Guidelines)&amp;R&amp;8&amp;KFF0000AIA
Prep By: _______Date: ______ 
Rev By: _______Date: ______
Rev 7/7/2013</oddHeader>
  </headerFooter>
  <extLst>
    <ext xmlns:mx="http://schemas.microsoft.com/office/mac/excel/2008/main" uri="{64002731-A6B0-56B0-2670-7721B7C09600}">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84"/>
  <sheetViews>
    <sheetView view="pageLayout" zoomScale="75" workbookViewId="0">
      <selection activeCell="G16" sqref="G16"/>
    </sheetView>
  </sheetViews>
  <sheetFormatPr baseColWidth="10" defaultColWidth="8.83203125" defaultRowHeight="14" x14ac:dyDescent="0"/>
  <cols>
    <col min="1" max="1" width="12.5" customWidth="1"/>
    <col min="2" max="2" width="6.5" customWidth="1"/>
    <col min="3" max="3" width="6.6640625" style="238" customWidth="1"/>
    <col min="4" max="4" width="6.5" customWidth="1"/>
    <col min="5" max="5" width="9.5" customWidth="1"/>
    <col min="13" max="13" width="6.5" customWidth="1"/>
    <col min="14" max="14" width="10" customWidth="1"/>
  </cols>
  <sheetData>
    <row r="2" spans="1:14" ht="18">
      <c r="A2" s="251" t="s">
        <v>57</v>
      </c>
      <c r="B2" s="252"/>
      <c r="C2" s="252"/>
      <c r="D2" s="253" t="s">
        <v>931</v>
      </c>
      <c r="E2" s="254"/>
      <c r="F2" s="255"/>
      <c r="G2" s="255"/>
      <c r="H2" s="255"/>
      <c r="I2" s="255"/>
      <c r="J2" s="255"/>
      <c r="K2" s="256"/>
      <c r="L2" s="256"/>
      <c r="M2" s="256"/>
    </row>
    <row r="3" spans="1:14" ht="6.75" customHeight="1">
      <c r="A3" s="257"/>
      <c r="B3" s="258"/>
      <c r="C3" s="258"/>
      <c r="D3" s="259"/>
      <c r="E3" s="260"/>
      <c r="F3" s="256"/>
      <c r="G3" s="256"/>
      <c r="H3" s="256"/>
      <c r="I3" s="256"/>
      <c r="J3" s="256"/>
      <c r="K3" s="256"/>
      <c r="L3" s="256"/>
      <c r="M3" s="256"/>
    </row>
    <row r="4" spans="1:14" ht="18">
      <c r="A4" s="261" t="s">
        <v>3</v>
      </c>
      <c r="B4" s="262"/>
      <c r="C4" s="262"/>
      <c r="D4" s="253"/>
      <c r="E4" s="263"/>
      <c r="F4" s="255"/>
      <c r="G4" s="255"/>
      <c r="H4" s="255"/>
      <c r="I4" s="256"/>
      <c r="J4" s="256"/>
      <c r="K4" s="256"/>
      <c r="L4" s="256"/>
      <c r="M4" s="256"/>
    </row>
    <row r="6" spans="1:14" ht="20">
      <c r="A6" s="234" t="s">
        <v>263</v>
      </c>
      <c r="B6" s="234" t="s">
        <v>264</v>
      </c>
      <c r="D6" s="235"/>
    </row>
    <row r="7" spans="1:14" ht="5.25" customHeight="1">
      <c r="B7" s="191"/>
      <c r="M7" s="3"/>
      <c r="N7" s="3"/>
    </row>
    <row r="8" spans="1:14" ht="15">
      <c r="B8" s="1"/>
      <c r="C8" s="248" t="s">
        <v>265</v>
      </c>
      <c r="D8" s="8" t="s">
        <v>286</v>
      </c>
      <c r="E8" s="11"/>
      <c r="F8" s="11"/>
      <c r="G8" s="11"/>
      <c r="K8" s="1"/>
      <c r="L8" s="248" t="s">
        <v>276</v>
      </c>
      <c r="M8" s="8" t="s">
        <v>295</v>
      </c>
      <c r="N8" s="11"/>
    </row>
    <row r="9" spans="1:14">
      <c r="C9" s="1"/>
      <c r="D9" s="238" t="s">
        <v>350</v>
      </c>
      <c r="E9" s="11" t="s">
        <v>351</v>
      </c>
      <c r="F9" s="11"/>
      <c r="G9" s="11"/>
      <c r="L9" s="243"/>
      <c r="M9" s="238" t="s">
        <v>451</v>
      </c>
      <c r="N9" s="11" t="s">
        <v>132</v>
      </c>
    </row>
    <row r="10" spans="1:14">
      <c r="C10" s="1"/>
      <c r="D10" s="238" t="s">
        <v>352</v>
      </c>
      <c r="E10" s="11" t="s">
        <v>353</v>
      </c>
      <c r="F10" s="11"/>
      <c r="G10" s="11"/>
      <c r="L10" s="244"/>
      <c r="M10" s="238" t="s">
        <v>452</v>
      </c>
      <c r="N10" s="11" t="s">
        <v>455</v>
      </c>
    </row>
    <row r="11" spans="1:14">
      <c r="C11" s="1"/>
      <c r="D11" s="238" t="s">
        <v>354</v>
      </c>
      <c r="E11" s="11" t="s">
        <v>138</v>
      </c>
      <c r="F11" s="11"/>
      <c r="G11" s="11"/>
      <c r="L11" s="244"/>
      <c r="M11" s="238" t="s">
        <v>453</v>
      </c>
      <c r="N11" s="11" t="s">
        <v>357</v>
      </c>
    </row>
    <row r="12" spans="1:14">
      <c r="C12" s="1"/>
      <c r="D12" s="238" t="s">
        <v>355</v>
      </c>
      <c r="E12" s="11" t="s">
        <v>357</v>
      </c>
      <c r="F12" s="11"/>
      <c r="G12" s="11"/>
      <c r="L12" s="244"/>
      <c r="M12" s="238" t="s">
        <v>454</v>
      </c>
      <c r="N12" s="11" t="s">
        <v>357</v>
      </c>
    </row>
    <row r="13" spans="1:14">
      <c r="C13" s="1"/>
      <c r="D13" s="238" t="s">
        <v>356</v>
      </c>
      <c r="E13" s="11" t="s">
        <v>357</v>
      </c>
      <c r="F13" s="11"/>
      <c r="G13" s="11"/>
      <c r="L13" s="238"/>
      <c r="M13" s="11"/>
      <c r="N13" s="11"/>
    </row>
    <row r="14" spans="1:14" ht="15">
      <c r="C14" s="3"/>
      <c r="D14" s="238"/>
      <c r="E14" s="11"/>
      <c r="F14" s="11"/>
      <c r="G14" s="11"/>
      <c r="K14" s="273"/>
      <c r="L14" s="248" t="s">
        <v>277</v>
      </c>
      <c r="M14" s="8" t="s">
        <v>296</v>
      </c>
      <c r="N14" s="11"/>
    </row>
    <row r="15" spans="1:14" ht="15">
      <c r="B15" s="1"/>
      <c r="C15" s="248" t="s">
        <v>266</v>
      </c>
      <c r="D15" s="250" t="s">
        <v>287</v>
      </c>
      <c r="E15" s="11"/>
      <c r="F15" s="11"/>
      <c r="G15" s="11"/>
      <c r="L15" s="243"/>
      <c r="M15" s="238" t="s">
        <v>456</v>
      </c>
      <c r="N15" s="11" t="s">
        <v>139</v>
      </c>
    </row>
    <row r="16" spans="1:14">
      <c r="C16" s="1"/>
      <c r="D16" s="238" t="s">
        <v>358</v>
      </c>
      <c r="E16" s="193" t="s">
        <v>365</v>
      </c>
      <c r="F16" s="11"/>
      <c r="G16" s="11"/>
      <c r="L16" s="244"/>
      <c r="M16" s="238" t="s">
        <v>457</v>
      </c>
      <c r="N16" s="11" t="s">
        <v>463</v>
      </c>
    </row>
    <row r="17" spans="2:14">
      <c r="C17" s="2"/>
      <c r="D17" s="238" t="s">
        <v>359</v>
      </c>
      <c r="E17" s="193" t="s">
        <v>366</v>
      </c>
      <c r="F17" s="11"/>
      <c r="G17" s="11"/>
      <c r="L17" s="244"/>
      <c r="M17" s="238" t="s">
        <v>458</v>
      </c>
      <c r="N17" s="11" t="s">
        <v>464</v>
      </c>
    </row>
    <row r="18" spans="2:14">
      <c r="C18" s="2"/>
      <c r="D18" s="238" t="s">
        <v>360</v>
      </c>
      <c r="E18" s="193" t="s">
        <v>367</v>
      </c>
      <c r="F18" s="11"/>
      <c r="G18" s="11"/>
      <c r="L18" s="244"/>
      <c r="M18" s="238" t="s">
        <v>459</v>
      </c>
      <c r="N18" s="11" t="s">
        <v>140</v>
      </c>
    </row>
    <row r="19" spans="2:14">
      <c r="C19" s="2"/>
      <c r="D19" s="238" t="s">
        <v>361</v>
      </c>
      <c r="E19" s="193" t="s">
        <v>368</v>
      </c>
      <c r="F19" s="11"/>
      <c r="G19" s="11"/>
      <c r="L19" s="244"/>
      <c r="M19" s="238" t="s">
        <v>460</v>
      </c>
      <c r="N19" s="11" t="s">
        <v>296</v>
      </c>
    </row>
    <row r="20" spans="2:14">
      <c r="C20" s="2"/>
      <c r="D20" s="238" t="s">
        <v>362</v>
      </c>
      <c r="E20" s="193" t="s">
        <v>142</v>
      </c>
      <c r="F20" s="11"/>
      <c r="G20" s="11"/>
      <c r="L20" s="244"/>
      <c r="M20" s="238" t="s">
        <v>461</v>
      </c>
      <c r="N20" s="11" t="s">
        <v>357</v>
      </c>
    </row>
    <row r="21" spans="2:14">
      <c r="C21" s="2"/>
      <c r="D21" s="238" t="s">
        <v>363</v>
      </c>
      <c r="E21" s="193" t="s">
        <v>357</v>
      </c>
      <c r="F21" s="11"/>
      <c r="G21" s="11"/>
      <c r="L21" s="243"/>
      <c r="M21" s="238" t="s">
        <v>462</v>
      </c>
      <c r="N21" s="11" t="s">
        <v>357</v>
      </c>
    </row>
    <row r="22" spans="2:14">
      <c r="C22" s="2"/>
      <c r="D22" s="238" t="s">
        <v>364</v>
      </c>
      <c r="E22" s="193" t="s">
        <v>357</v>
      </c>
      <c r="F22" s="11"/>
      <c r="G22" s="11"/>
      <c r="L22" s="238"/>
      <c r="M22" s="11"/>
      <c r="N22" s="11"/>
    </row>
    <row r="23" spans="2:14" ht="15">
      <c r="C23" s="3"/>
      <c r="D23" s="238"/>
      <c r="E23" s="193"/>
      <c r="F23" s="11"/>
      <c r="G23" s="11"/>
      <c r="K23" s="1"/>
      <c r="L23" s="248" t="s">
        <v>278</v>
      </c>
      <c r="M23" s="8" t="s">
        <v>297</v>
      </c>
      <c r="N23" s="11"/>
    </row>
    <row r="24" spans="2:14" ht="15">
      <c r="B24" s="1"/>
      <c r="C24" s="248" t="s">
        <v>267</v>
      </c>
      <c r="D24" s="250" t="s">
        <v>288</v>
      </c>
      <c r="E24" s="193"/>
      <c r="F24" s="11"/>
      <c r="G24" s="11"/>
      <c r="L24" s="243"/>
      <c r="M24" s="238" t="s">
        <v>465</v>
      </c>
      <c r="N24" s="11" t="s">
        <v>152</v>
      </c>
    </row>
    <row r="25" spans="2:14">
      <c r="B25" s="3"/>
      <c r="D25" s="239" t="s">
        <v>369</v>
      </c>
      <c r="E25" s="193" t="s">
        <v>145</v>
      </c>
      <c r="F25" s="11"/>
      <c r="G25" s="11"/>
      <c r="L25" s="244"/>
      <c r="M25" s="238" t="s">
        <v>466</v>
      </c>
      <c r="N25" s="11" t="s">
        <v>153</v>
      </c>
    </row>
    <row r="26" spans="2:14">
      <c r="C26" s="245"/>
      <c r="D26" s="238" t="s">
        <v>370</v>
      </c>
      <c r="E26" s="193" t="s">
        <v>374</v>
      </c>
      <c r="F26" s="193"/>
      <c r="G26" s="11"/>
      <c r="L26" s="244"/>
      <c r="M26" s="238" t="s">
        <v>467</v>
      </c>
      <c r="N26" s="11" t="s">
        <v>357</v>
      </c>
    </row>
    <row r="27" spans="2:14">
      <c r="C27" s="245"/>
      <c r="D27" s="238" t="s">
        <v>371</v>
      </c>
      <c r="E27" s="193" t="s">
        <v>146</v>
      </c>
      <c r="F27" s="193"/>
      <c r="G27" s="11"/>
      <c r="L27" s="244"/>
      <c r="M27" s="238" t="s">
        <v>468</v>
      </c>
      <c r="N27" s="11" t="s">
        <v>357</v>
      </c>
    </row>
    <row r="28" spans="2:14">
      <c r="C28" s="274"/>
      <c r="D28" s="238" t="s">
        <v>372</v>
      </c>
      <c r="E28" s="193" t="s">
        <v>357</v>
      </c>
      <c r="F28" s="193"/>
      <c r="G28" s="11"/>
      <c r="L28" s="243"/>
      <c r="M28" s="238" t="s">
        <v>469</v>
      </c>
      <c r="N28" s="11" t="s">
        <v>484</v>
      </c>
    </row>
    <row r="29" spans="2:14">
      <c r="C29" s="274"/>
      <c r="D29" s="238" t="s">
        <v>373</v>
      </c>
      <c r="E29" s="193" t="s">
        <v>357</v>
      </c>
      <c r="F29" s="193"/>
      <c r="G29" s="11"/>
      <c r="L29" s="244"/>
      <c r="M29" s="238" t="s">
        <v>470</v>
      </c>
      <c r="N29" s="11" t="s">
        <v>154</v>
      </c>
    </row>
    <row r="30" spans="2:14">
      <c r="C30" s="3"/>
      <c r="D30" s="238"/>
      <c r="E30" s="193"/>
      <c r="F30" s="193"/>
      <c r="G30" s="11"/>
      <c r="L30" s="244"/>
      <c r="M30" s="238" t="s">
        <v>471</v>
      </c>
      <c r="N30" s="11" t="s">
        <v>159</v>
      </c>
    </row>
    <row r="31" spans="2:14" ht="15">
      <c r="B31" s="1"/>
      <c r="C31" s="248" t="s">
        <v>268</v>
      </c>
      <c r="D31" s="8" t="s">
        <v>160</v>
      </c>
      <c r="E31" s="193"/>
      <c r="F31" s="193"/>
      <c r="G31" s="11"/>
      <c r="L31" s="244"/>
      <c r="M31" s="238" t="s">
        <v>472</v>
      </c>
      <c r="N31" s="11" t="s">
        <v>161</v>
      </c>
    </row>
    <row r="32" spans="2:14" ht="16.5" customHeight="1">
      <c r="C32" s="243"/>
      <c r="D32" s="238" t="s">
        <v>375</v>
      </c>
      <c r="E32" s="193" t="s">
        <v>357</v>
      </c>
      <c r="F32" s="193"/>
      <c r="G32" s="11"/>
      <c r="L32" s="244"/>
      <c r="M32" s="238" t="s">
        <v>473</v>
      </c>
      <c r="N32" s="11" t="s">
        <v>163</v>
      </c>
    </row>
    <row r="33" spans="2:17">
      <c r="C33" s="244"/>
      <c r="D33" s="238" t="s">
        <v>376</v>
      </c>
      <c r="E33" s="193" t="s">
        <v>357</v>
      </c>
      <c r="F33" s="193"/>
      <c r="G33" s="11"/>
      <c r="L33" s="244"/>
      <c r="M33" s="238" t="s">
        <v>474</v>
      </c>
      <c r="N33" s="11" t="s">
        <v>485</v>
      </c>
    </row>
    <row r="34" spans="2:17">
      <c r="C34" s="239"/>
      <c r="D34" s="238"/>
      <c r="E34" s="193"/>
      <c r="F34" s="193"/>
      <c r="G34" s="11"/>
      <c r="L34" s="244"/>
      <c r="M34" s="238" t="s">
        <v>475</v>
      </c>
      <c r="N34" s="11" t="s">
        <v>164</v>
      </c>
    </row>
    <row r="35" spans="2:17" ht="15">
      <c r="B35" s="1"/>
      <c r="C35" s="248" t="s">
        <v>269</v>
      </c>
      <c r="D35" s="8" t="s">
        <v>289</v>
      </c>
      <c r="E35" s="193"/>
      <c r="F35" s="11"/>
      <c r="G35" s="11"/>
      <c r="L35" s="244"/>
      <c r="M35" s="238" t="s">
        <v>476</v>
      </c>
      <c r="N35" s="11" t="s">
        <v>486</v>
      </c>
    </row>
    <row r="36" spans="2:17">
      <c r="C36" s="243"/>
      <c r="D36" s="238" t="s">
        <v>377</v>
      </c>
      <c r="E36" s="193" t="s">
        <v>357</v>
      </c>
      <c r="F36" s="11"/>
      <c r="G36" s="11"/>
      <c r="L36" s="244"/>
      <c r="M36" s="238" t="s">
        <v>477</v>
      </c>
      <c r="N36" s="11" t="s">
        <v>166</v>
      </c>
    </row>
    <row r="37" spans="2:17">
      <c r="C37" s="244"/>
      <c r="D37" s="238" t="s">
        <v>378</v>
      </c>
      <c r="E37" s="193" t="s">
        <v>357</v>
      </c>
      <c r="F37" s="11"/>
      <c r="G37" s="11"/>
      <c r="L37" s="244"/>
      <c r="M37" s="238" t="s">
        <v>478</v>
      </c>
      <c r="N37" s="11" t="s">
        <v>167</v>
      </c>
    </row>
    <row r="38" spans="2:17">
      <c r="C38" s="239"/>
      <c r="D38" s="238"/>
      <c r="E38" s="193"/>
      <c r="F38" s="11"/>
      <c r="G38" s="11"/>
      <c r="L38" s="244"/>
      <c r="M38" s="238" t="s">
        <v>479</v>
      </c>
      <c r="N38" s="11" t="s">
        <v>168</v>
      </c>
    </row>
    <row r="39" spans="2:17" ht="15">
      <c r="B39" s="1"/>
      <c r="C39" s="248" t="s">
        <v>270</v>
      </c>
      <c r="D39" s="8" t="s">
        <v>290</v>
      </c>
      <c r="E39" s="193"/>
      <c r="F39" s="11"/>
      <c r="G39" s="11"/>
      <c r="L39" s="244"/>
      <c r="M39" s="238" t="s">
        <v>480</v>
      </c>
      <c r="N39" s="11" t="s">
        <v>487</v>
      </c>
    </row>
    <row r="40" spans="2:17">
      <c r="C40" s="243"/>
      <c r="D40" s="238" t="s">
        <v>379</v>
      </c>
      <c r="E40" s="193" t="s">
        <v>386</v>
      </c>
      <c r="F40" s="11"/>
      <c r="G40" s="11"/>
      <c r="L40" s="243"/>
      <c r="M40" s="238" t="s">
        <v>481</v>
      </c>
      <c r="N40" s="11" t="s">
        <v>169</v>
      </c>
    </row>
    <row r="41" spans="2:17">
      <c r="C41" s="244"/>
      <c r="D41" s="238" t="s">
        <v>255</v>
      </c>
      <c r="E41" s="193" t="s">
        <v>387</v>
      </c>
      <c r="F41" s="11"/>
      <c r="G41" s="11"/>
      <c r="L41" s="244"/>
      <c r="M41" s="238" t="s">
        <v>482</v>
      </c>
      <c r="N41" s="11" t="s">
        <v>170</v>
      </c>
    </row>
    <row r="42" spans="2:17">
      <c r="C42" s="244"/>
      <c r="D42" s="238" t="s">
        <v>380</v>
      </c>
      <c r="E42" s="193" t="s">
        <v>388</v>
      </c>
      <c r="F42" s="11"/>
      <c r="G42" s="11"/>
      <c r="L42" s="244"/>
      <c r="M42" s="238" t="s">
        <v>483</v>
      </c>
      <c r="N42" s="11" t="s">
        <v>171</v>
      </c>
    </row>
    <row r="43" spans="2:17">
      <c r="C43" s="244"/>
      <c r="D43" s="238" t="s">
        <v>381</v>
      </c>
      <c r="E43" s="193" t="s">
        <v>389</v>
      </c>
      <c r="F43" s="11"/>
      <c r="G43" s="11"/>
      <c r="L43" s="238"/>
      <c r="M43" s="11"/>
      <c r="N43" s="11"/>
    </row>
    <row r="44" spans="2:17" ht="15">
      <c r="C44" s="244"/>
      <c r="D44" s="238" t="s">
        <v>390</v>
      </c>
      <c r="E44" s="193" t="s">
        <v>173</v>
      </c>
      <c r="F44" s="11"/>
      <c r="G44" s="11"/>
      <c r="K44" s="1"/>
      <c r="L44" s="248" t="s">
        <v>279</v>
      </c>
      <c r="M44" s="8" t="s">
        <v>172</v>
      </c>
      <c r="N44" s="11"/>
      <c r="O44" s="11"/>
      <c r="P44" s="193"/>
    </row>
    <row r="45" spans="2:17">
      <c r="C45" s="244"/>
      <c r="D45" s="238" t="s">
        <v>382</v>
      </c>
      <c r="E45" s="193" t="s">
        <v>174</v>
      </c>
      <c r="F45" s="11"/>
      <c r="G45" s="11"/>
      <c r="K45" s="3"/>
      <c r="L45" s="243"/>
      <c r="M45" s="238" t="s">
        <v>488</v>
      </c>
      <c r="N45" s="11" t="s">
        <v>495</v>
      </c>
      <c r="O45" s="192"/>
      <c r="P45" s="11"/>
      <c r="Q45" s="11"/>
    </row>
    <row r="46" spans="2:17">
      <c r="C46" s="244"/>
      <c r="D46" s="238" t="s">
        <v>383</v>
      </c>
      <c r="E46" s="193" t="s">
        <v>391</v>
      </c>
      <c r="F46" s="11"/>
      <c r="G46" s="11"/>
      <c r="K46" s="3"/>
      <c r="L46" s="1"/>
      <c r="M46" s="238" t="s">
        <v>489</v>
      </c>
      <c r="N46" s="11" t="s">
        <v>496</v>
      </c>
      <c r="O46" s="192"/>
      <c r="P46" s="11"/>
      <c r="Q46" s="11"/>
    </row>
    <row r="47" spans="2:17">
      <c r="C47" s="244"/>
      <c r="D47" s="238" t="s">
        <v>384</v>
      </c>
      <c r="E47" s="193" t="s">
        <v>357</v>
      </c>
      <c r="F47" s="11"/>
      <c r="G47" s="11"/>
      <c r="L47" s="1"/>
      <c r="M47" s="238" t="s">
        <v>490</v>
      </c>
      <c r="N47" s="11" t="s">
        <v>175</v>
      </c>
      <c r="O47" s="192"/>
      <c r="P47" s="11"/>
      <c r="Q47" s="11"/>
    </row>
    <row r="48" spans="2:17" ht="14.25" customHeight="1">
      <c r="C48" s="244"/>
      <c r="D48" s="238" t="s">
        <v>385</v>
      </c>
      <c r="E48" s="193" t="s">
        <v>357</v>
      </c>
      <c r="F48" s="11"/>
      <c r="G48" s="11"/>
      <c r="L48" s="1"/>
      <c r="M48" s="238" t="s">
        <v>491</v>
      </c>
      <c r="N48" s="11" t="s">
        <v>176</v>
      </c>
      <c r="O48" s="192"/>
      <c r="P48" s="11"/>
      <c r="Q48" s="11"/>
    </row>
    <row r="49" spans="2:19">
      <c r="C49" s="239"/>
      <c r="D49" s="238"/>
      <c r="E49" s="193"/>
      <c r="F49" s="11"/>
      <c r="G49" s="11"/>
      <c r="L49" s="1"/>
      <c r="M49" s="238" t="s">
        <v>492</v>
      </c>
      <c r="N49" s="11" t="s">
        <v>497</v>
      </c>
      <c r="O49" s="192"/>
      <c r="P49" s="11"/>
      <c r="Q49" s="11"/>
    </row>
    <row r="50" spans="2:19" ht="15">
      <c r="B50" s="273"/>
      <c r="C50" s="248" t="s">
        <v>271</v>
      </c>
      <c r="D50" s="8" t="s">
        <v>291</v>
      </c>
      <c r="E50" s="193"/>
      <c r="F50" s="11"/>
      <c r="G50" s="11"/>
      <c r="L50" s="1"/>
      <c r="M50" s="238" t="s">
        <v>493</v>
      </c>
      <c r="N50" s="11" t="s">
        <v>357</v>
      </c>
      <c r="O50" s="192"/>
      <c r="P50" s="11"/>
      <c r="Q50" s="11"/>
    </row>
    <row r="51" spans="2:19">
      <c r="C51" s="243"/>
      <c r="D51" s="238" t="s">
        <v>392</v>
      </c>
      <c r="E51" s="193" t="s">
        <v>198</v>
      </c>
      <c r="F51" s="11"/>
      <c r="G51" s="11"/>
      <c r="L51" s="2"/>
      <c r="M51" s="238" t="s">
        <v>494</v>
      </c>
      <c r="N51" s="11" t="s">
        <v>357</v>
      </c>
      <c r="O51" s="192"/>
      <c r="P51" s="11"/>
      <c r="Q51" s="11"/>
    </row>
    <row r="52" spans="2:19">
      <c r="C52" s="244"/>
      <c r="D52" s="238" t="s">
        <v>393</v>
      </c>
      <c r="E52" s="193" t="s">
        <v>397</v>
      </c>
      <c r="F52" s="11"/>
      <c r="G52" s="11"/>
      <c r="K52" s="3"/>
      <c r="L52" s="3"/>
      <c r="M52" s="240"/>
      <c r="N52" s="11"/>
      <c r="P52" s="192"/>
      <c r="Q52" s="11"/>
    </row>
    <row r="53" spans="2:19" ht="15">
      <c r="C53" s="244"/>
      <c r="D53" s="238" t="s">
        <v>394</v>
      </c>
      <c r="E53" s="193" t="s">
        <v>398</v>
      </c>
      <c r="F53" s="11"/>
      <c r="G53" s="11"/>
      <c r="K53" s="1"/>
      <c r="L53" s="248" t="s">
        <v>280</v>
      </c>
      <c r="M53" s="8" t="s">
        <v>298</v>
      </c>
      <c r="N53" s="11"/>
      <c r="P53" s="192"/>
      <c r="Q53" s="11"/>
    </row>
    <row r="54" spans="2:19">
      <c r="C54" s="244"/>
      <c r="D54" s="238" t="s">
        <v>395</v>
      </c>
      <c r="E54" s="193" t="s">
        <v>357</v>
      </c>
      <c r="F54" s="11"/>
      <c r="G54" s="11"/>
      <c r="L54" s="1"/>
      <c r="M54" s="238" t="s">
        <v>498</v>
      </c>
      <c r="N54" s="11" t="s">
        <v>197</v>
      </c>
      <c r="P54" s="192"/>
      <c r="Q54" s="11"/>
    </row>
    <row r="55" spans="2:19">
      <c r="C55" s="244"/>
      <c r="D55" s="238" t="s">
        <v>396</v>
      </c>
      <c r="E55" s="193" t="s">
        <v>357</v>
      </c>
      <c r="F55" s="11"/>
      <c r="G55" s="11"/>
      <c r="L55" s="1"/>
      <c r="M55" s="238" t="s">
        <v>499</v>
      </c>
      <c r="N55" s="11" t="s">
        <v>199</v>
      </c>
      <c r="P55" s="192"/>
      <c r="Q55" s="11"/>
      <c r="S55" s="11"/>
    </row>
    <row r="56" spans="2:19">
      <c r="C56" s="239"/>
      <c r="D56" s="238"/>
      <c r="E56" s="193"/>
      <c r="F56" s="11"/>
      <c r="G56" s="11"/>
      <c r="L56" s="273"/>
      <c r="M56" s="238" t="s">
        <v>500</v>
      </c>
      <c r="N56" s="11" t="s">
        <v>507</v>
      </c>
      <c r="P56" s="192"/>
      <c r="Q56" s="11"/>
      <c r="S56" s="11"/>
    </row>
    <row r="57" spans="2:19" ht="15">
      <c r="B57" s="1"/>
      <c r="C57" s="248" t="s">
        <v>272</v>
      </c>
      <c r="D57" s="8" t="s">
        <v>201</v>
      </c>
      <c r="E57" s="193"/>
      <c r="F57" s="11"/>
      <c r="G57" s="11"/>
      <c r="L57" s="273"/>
      <c r="M57" s="238" t="s">
        <v>501</v>
      </c>
      <c r="N57" s="11" t="s">
        <v>920</v>
      </c>
      <c r="P57" s="192"/>
      <c r="Q57" s="11"/>
      <c r="S57" s="11"/>
    </row>
    <row r="58" spans="2:19">
      <c r="C58" s="243"/>
      <c r="D58" s="238" t="s">
        <v>399</v>
      </c>
      <c r="E58" s="193" t="s">
        <v>405</v>
      </c>
      <c r="F58" s="11"/>
      <c r="G58" s="11"/>
      <c r="L58" s="273"/>
      <c r="M58" s="238" t="s">
        <v>502</v>
      </c>
      <c r="N58" s="11" t="s">
        <v>922</v>
      </c>
      <c r="P58" s="192"/>
      <c r="Q58" s="11"/>
    </row>
    <row r="59" spans="2:19">
      <c r="C59" s="244"/>
      <c r="D59" s="238" t="s">
        <v>400</v>
      </c>
      <c r="E59" s="193" t="s">
        <v>203</v>
      </c>
      <c r="F59" s="11"/>
      <c r="G59" s="11"/>
      <c r="L59" s="273"/>
      <c r="M59" s="238" t="s">
        <v>503</v>
      </c>
      <c r="N59" s="11" t="s">
        <v>921</v>
      </c>
      <c r="P59" s="192"/>
      <c r="Q59" s="11"/>
    </row>
    <row r="60" spans="2:19">
      <c r="C60" s="244"/>
      <c r="D60" s="238" t="s">
        <v>401</v>
      </c>
      <c r="E60" s="193" t="s">
        <v>406</v>
      </c>
      <c r="F60" s="11"/>
      <c r="G60" s="11"/>
      <c r="L60" s="1"/>
      <c r="M60" s="238" t="s">
        <v>504</v>
      </c>
      <c r="N60" s="11" t="s">
        <v>508</v>
      </c>
      <c r="P60" s="192"/>
      <c r="Q60" s="11"/>
    </row>
    <row r="61" spans="2:19">
      <c r="C61" s="244"/>
      <c r="D61" s="238" t="s">
        <v>402</v>
      </c>
      <c r="E61" s="193" t="s">
        <v>407</v>
      </c>
      <c r="F61" s="11"/>
      <c r="G61" s="11"/>
      <c r="L61" s="1"/>
      <c r="M61" s="238" t="s">
        <v>505</v>
      </c>
      <c r="N61" s="11" t="s">
        <v>357</v>
      </c>
      <c r="P61" s="192"/>
      <c r="Q61" s="11"/>
    </row>
    <row r="62" spans="2:19">
      <c r="C62" s="243"/>
      <c r="D62" s="238" t="s">
        <v>403</v>
      </c>
      <c r="E62" s="193" t="s">
        <v>357</v>
      </c>
      <c r="F62" s="11"/>
      <c r="G62" s="11"/>
      <c r="L62" s="2"/>
      <c r="M62" s="238" t="s">
        <v>506</v>
      </c>
      <c r="N62" s="11" t="s">
        <v>930</v>
      </c>
      <c r="Q62" s="11"/>
    </row>
    <row r="63" spans="2:19">
      <c r="C63" s="244"/>
      <c r="D63" s="238" t="s">
        <v>404</v>
      </c>
      <c r="E63" s="193" t="s">
        <v>357</v>
      </c>
      <c r="F63" s="11"/>
      <c r="G63" s="11"/>
      <c r="L63" s="3"/>
      <c r="M63" s="239"/>
      <c r="N63" s="192"/>
      <c r="Q63" s="11"/>
    </row>
    <row r="64" spans="2:19" ht="15">
      <c r="C64" s="239"/>
      <c r="D64" s="238"/>
      <c r="E64" s="193"/>
      <c r="F64" s="11"/>
      <c r="G64" s="11"/>
      <c r="K64" s="1"/>
      <c r="L64" s="248" t="s">
        <v>281</v>
      </c>
      <c r="M64" s="8" t="s">
        <v>144</v>
      </c>
      <c r="N64" s="11"/>
      <c r="Q64" s="11"/>
    </row>
    <row r="65" spans="2:18" ht="20">
      <c r="B65" s="1"/>
      <c r="C65" s="248" t="s">
        <v>273</v>
      </c>
      <c r="D65" s="8" t="s">
        <v>292</v>
      </c>
      <c r="E65" s="11"/>
      <c r="F65" s="11"/>
      <c r="G65" s="11"/>
      <c r="J65" s="234"/>
      <c r="L65" s="1"/>
      <c r="M65" s="238" t="s">
        <v>509</v>
      </c>
      <c r="N65" s="11" t="s">
        <v>518</v>
      </c>
      <c r="P65" s="192"/>
      <c r="Q65" s="11"/>
    </row>
    <row r="66" spans="2:18">
      <c r="C66" s="243"/>
      <c r="D66" s="238" t="s">
        <v>408</v>
      </c>
      <c r="E66" s="11" t="s">
        <v>165</v>
      </c>
      <c r="F66" s="11"/>
      <c r="G66" s="11"/>
      <c r="L66" s="1"/>
      <c r="M66" s="238" t="s">
        <v>510</v>
      </c>
      <c r="N66" s="11" t="s">
        <v>519</v>
      </c>
      <c r="P66" s="192"/>
      <c r="Q66" s="11"/>
    </row>
    <row r="67" spans="2:18">
      <c r="C67" s="244"/>
      <c r="D67" s="238" t="s">
        <v>409</v>
      </c>
      <c r="E67" s="11" t="s">
        <v>416</v>
      </c>
      <c r="F67" s="11"/>
      <c r="G67" s="11"/>
      <c r="L67" s="1"/>
      <c r="M67" s="238" t="s">
        <v>511</v>
      </c>
      <c r="N67" s="11" t="s">
        <v>520</v>
      </c>
      <c r="P67" s="192"/>
      <c r="Q67" s="11"/>
    </row>
    <row r="68" spans="2:18">
      <c r="C68" s="244"/>
      <c r="D68" s="238" t="s">
        <v>410</v>
      </c>
      <c r="E68" s="11" t="s">
        <v>417</v>
      </c>
      <c r="F68" s="11"/>
      <c r="G68" s="11"/>
      <c r="L68" s="1"/>
      <c r="M68" s="238" t="s">
        <v>512</v>
      </c>
      <c r="N68" s="11" t="s">
        <v>521</v>
      </c>
      <c r="P68" s="192"/>
      <c r="Q68" s="11"/>
    </row>
    <row r="69" spans="2:18">
      <c r="C69" s="244"/>
      <c r="D69" s="238" t="s">
        <v>411</v>
      </c>
      <c r="E69" s="11" t="s">
        <v>418</v>
      </c>
      <c r="F69" s="11"/>
      <c r="G69" s="11"/>
      <c r="L69" s="1"/>
      <c r="M69" s="238" t="s">
        <v>513</v>
      </c>
      <c r="N69" s="11" t="s">
        <v>522</v>
      </c>
      <c r="P69" s="192"/>
      <c r="Q69" s="11"/>
    </row>
    <row r="70" spans="2:18">
      <c r="C70" s="244"/>
      <c r="D70" s="238" t="s">
        <v>412</v>
      </c>
      <c r="E70" s="11" t="s">
        <v>209</v>
      </c>
      <c r="F70" s="11"/>
      <c r="G70" s="11"/>
      <c r="L70" s="1"/>
      <c r="M70" s="238" t="s">
        <v>514</v>
      </c>
      <c r="N70" s="11" t="s">
        <v>523</v>
      </c>
      <c r="P70" s="192"/>
      <c r="Q70" s="11"/>
    </row>
    <row r="71" spans="2:18" ht="20">
      <c r="C71" s="244"/>
      <c r="D71" s="238" t="s">
        <v>413</v>
      </c>
      <c r="E71" s="11" t="s">
        <v>419</v>
      </c>
      <c r="F71" s="11"/>
      <c r="G71" s="11"/>
      <c r="J71" s="234"/>
      <c r="L71" s="1"/>
      <c r="M71" s="238" t="s">
        <v>515</v>
      </c>
      <c r="N71" s="11" t="s">
        <v>524</v>
      </c>
      <c r="P71" s="192"/>
      <c r="Q71" s="11"/>
    </row>
    <row r="72" spans="2:18">
      <c r="C72" s="244"/>
      <c r="D72" s="238" t="s">
        <v>414</v>
      </c>
      <c r="E72" s="11" t="s">
        <v>357</v>
      </c>
      <c r="F72" s="11"/>
      <c r="G72" s="11"/>
      <c r="L72" s="1"/>
      <c r="M72" s="238" t="s">
        <v>516</v>
      </c>
      <c r="N72" s="11" t="s">
        <v>162</v>
      </c>
      <c r="P72" s="192"/>
      <c r="Q72" s="11"/>
    </row>
    <row r="73" spans="2:18">
      <c r="C73" s="244"/>
      <c r="D73" s="238" t="s">
        <v>415</v>
      </c>
      <c r="E73" s="11" t="s">
        <v>357</v>
      </c>
      <c r="F73" s="11"/>
      <c r="G73" s="11"/>
      <c r="L73" s="2"/>
      <c r="M73" s="238" t="s">
        <v>517</v>
      </c>
      <c r="N73" s="11" t="s">
        <v>162</v>
      </c>
      <c r="P73" s="192"/>
      <c r="Q73" s="11"/>
    </row>
    <row r="74" spans="2:18">
      <c r="C74" s="239"/>
      <c r="D74" s="238"/>
      <c r="E74" s="11"/>
      <c r="F74" s="11"/>
      <c r="G74" s="11"/>
      <c r="K74" s="3"/>
      <c r="L74" s="3"/>
      <c r="M74" s="238"/>
      <c r="N74" s="11"/>
      <c r="P74" s="192"/>
      <c r="Q74" s="192"/>
      <c r="R74" s="11"/>
    </row>
    <row r="75" spans="2:18" ht="15">
      <c r="B75" s="1"/>
      <c r="C75" s="248" t="s">
        <v>274</v>
      </c>
      <c r="D75" s="8" t="s">
        <v>293</v>
      </c>
      <c r="E75" s="11"/>
      <c r="F75" s="11"/>
      <c r="G75" s="11"/>
      <c r="K75" s="1"/>
      <c r="L75" s="248" t="s">
        <v>282</v>
      </c>
      <c r="M75" s="8" t="s">
        <v>299</v>
      </c>
      <c r="N75" s="11"/>
      <c r="P75" s="192"/>
      <c r="Q75" s="192"/>
      <c r="R75" s="11"/>
    </row>
    <row r="76" spans="2:18">
      <c r="C76" s="243"/>
      <c r="D76" s="238" t="s">
        <v>420</v>
      </c>
      <c r="E76" s="11" t="s">
        <v>214</v>
      </c>
      <c r="F76" s="11"/>
      <c r="G76" s="11"/>
      <c r="L76" s="1"/>
      <c r="M76" s="238" t="s">
        <v>525</v>
      </c>
      <c r="N76" s="11" t="s">
        <v>532</v>
      </c>
      <c r="P76" s="192"/>
      <c r="Q76" s="192"/>
      <c r="R76" s="11"/>
    </row>
    <row r="77" spans="2:18" ht="20">
      <c r="C77" s="244"/>
      <c r="D77" s="238" t="s">
        <v>234</v>
      </c>
      <c r="E77" s="11" t="s">
        <v>425</v>
      </c>
      <c r="F77" s="11"/>
      <c r="G77" s="11"/>
      <c r="J77" s="234"/>
      <c r="L77" s="1"/>
      <c r="M77" s="238" t="s">
        <v>526</v>
      </c>
      <c r="N77" s="11" t="s">
        <v>533</v>
      </c>
      <c r="Q77" s="11"/>
      <c r="R77" s="193"/>
    </row>
    <row r="78" spans="2:18" ht="20">
      <c r="C78" s="244"/>
      <c r="D78" s="238" t="s">
        <v>421</v>
      </c>
      <c r="E78" s="11" t="s">
        <v>426</v>
      </c>
      <c r="F78" s="11"/>
      <c r="G78" s="11"/>
      <c r="I78" s="234"/>
      <c r="L78" s="1"/>
      <c r="M78" s="238" t="s">
        <v>527</v>
      </c>
      <c r="N78" s="11" t="s">
        <v>155</v>
      </c>
      <c r="O78" s="11"/>
      <c r="P78" s="193"/>
      <c r="Q78" s="11"/>
      <c r="R78" s="193"/>
    </row>
    <row r="79" spans="2:18" ht="20">
      <c r="C79" s="243"/>
      <c r="D79" s="238" t="s">
        <v>422</v>
      </c>
      <c r="E79" s="11" t="s">
        <v>427</v>
      </c>
      <c r="F79" s="11"/>
      <c r="G79" s="11"/>
      <c r="H79" s="234"/>
      <c r="J79" s="234"/>
      <c r="L79" s="1"/>
      <c r="M79" s="238" t="s">
        <v>528</v>
      </c>
      <c r="N79" s="11" t="s">
        <v>534</v>
      </c>
      <c r="Q79" s="11"/>
      <c r="R79" s="193"/>
    </row>
    <row r="80" spans="2:18">
      <c r="C80" s="244"/>
      <c r="D80" s="238" t="s">
        <v>423</v>
      </c>
      <c r="E80" s="11" t="s">
        <v>357</v>
      </c>
      <c r="F80" s="11"/>
      <c r="G80" s="11"/>
      <c r="L80" s="1"/>
      <c r="M80" s="238" t="s">
        <v>529</v>
      </c>
      <c r="N80" s="11" t="s">
        <v>156</v>
      </c>
      <c r="Q80" s="11"/>
      <c r="R80" s="193"/>
    </row>
    <row r="81" spans="2:18">
      <c r="C81" s="244"/>
      <c r="D81" s="238" t="s">
        <v>424</v>
      </c>
      <c r="E81" s="11" t="s">
        <v>357</v>
      </c>
      <c r="F81" s="11"/>
      <c r="G81" s="11"/>
      <c r="L81" s="1"/>
      <c r="M81" s="238" t="s">
        <v>530</v>
      </c>
      <c r="N81" s="11" t="s">
        <v>357</v>
      </c>
      <c r="Q81" s="11"/>
      <c r="R81" s="193"/>
    </row>
    <row r="82" spans="2:18">
      <c r="D82" s="11"/>
      <c r="E82" s="11"/>
      <c r="F82" s="11"/>
      <c r="G82" s="11"/>
      <c r="L82" s="1"/>
      <c r="M82" s="238" t="s">
        <v>531</v>
      </c>
      <c r="N82" s="11" t="s">
        <v>357</v>
      </c>
      <c r="Q82" s="11"/>
      <c r="R82" s="193"/>
    </row>
    <row r="83" spans="2:18" ht="15">
      <c r="B83" s="1"/>
      <c r="C83" s="248" t="s">
        <v>275</v>
      </c>
      <c r="D83" s="8" t="s">
        <v>294</v>
      </c>
      <c r="E83" s="11"/>
      <c r="L83" s="3"/>
      <c r="M83" s="238"/>
      <c r="N83" s="11"/>
    </row>
    <row r="84" spans="2:18" ht="15">
      <c r="C84" s="243"/>
      <c r="D84" s="238" t="s">
        <v>428</v>
      </c>
      <c r="E84" s="11" t="s">
        <v>216</v>
      </c>
      <c r="K84" s="1"/>
      <c r="L84" s="248" t="s">
        <v>283</v>
      </c>
      <c r="M84" s="8" t="s">
        <v>157</v>
      </c>
      <c r="N84" s="11"/>
    </row>
    <row r="85" spans="2:18">
      <c r="C85" s="244"/>
      <c r="D85" s="238" t="s">
        <v>429</v>
      </c>
      <c r="E85" s="11" t="s">
        <v>445</v>
      </c>
      <c r="L85" s="1"/>
      <c r="M85" s="238" t="s">
        <v>535</v>
      </c>
      <c r="N85" s="11" t="s">
        <v>357</v>
      </c>
    </row>
    <row r="86" spans="2:18">
      <c r="C86" s="244"/>
      <c r="D86" s="238" t="s">
        <v>430</v>
      </c>
      <c r="E86" s="11" t="s">
        <v>446</v>
      </c>
      <c r="L86" s="2"/>
      <c r="M86" s="238" t="s">
        <v>536</v>
      </c>
      <c r="N86" s="11" t="s">
        <v>357</v>
      </c>
    </row>
    <row r="87" spans="2:18">
      <c r="C87" s="244"/>
      <c r="D87" s="238" t="s">
        <v>431</v>
      </c>
      <c r="E87" s="11" t="s">
        <v>217</v>
      </c>
      <c r="K87" s="3"/>
      <c r="L87" s="3"/>
      <c r="M87" s="238"/>
      <c r="N87" s="11"/>
    </row>
    <row r="88" spans="2:18" ht="15">
      <c r="C88" s="244"/>
      <c r="D88" s="238" t="s">
        <v>432</v>
      </c>
      <c r="E88" s="11" t="s">
        <v>122</v>
      </c>
      <c r="K88" s="1"/>
      <c r="L88" s="249" t="s">
        <v>284</v>
      </c>
      <c r="M88" s="8" t="s">
        <v>300</v>
      </c>
      <c r="N88" s="11"/>
    </row>
    <row r="89" spans="2:18">
      <c r="C89" s="244"/>
      <c r="D89" s="238" t="s">
        <v>433</v>
      </c>
      <c r="E89" s="11" t="s">
        <v>123</v>
      </c>
      <c r="K89" s="3"/>
      <c r="L89" s="1"/>
      <c r="M89" s="238" t="s">
        <v>537</v>
      </c>
      <c r="N89" s="11" t="s">
        <v>357</v>
      </c>
    </row>
    <row r="90" spans="2:18">
      <c r="C90" s="244"/>
      <c r="D90" s="238" t="s">
        <v>434</v>
      </c>
      <c r="E90" s="11" t="s">
        <v>447</v>
      </c>
      <c r="K90" s="3"/>
      <c r="L90" s="2"/>
      <c r="M90" s="238" t="s">
        <v>538</v>
      </c>
      <c r="N90" s="11" t="s">
        <v>357</v>
      </c>
    </row>
    <row r="91" spans="2:18">
      <c r="C91" s="243"/>
      <c r="D91" s="238" t="s">
        <v>435</v>
      </c>
      <c r="E91" s="11" t="s">
        <v>448</v>
      </c>
      <c r="K91" s="3"/>
      <c r="L91" s="3"/>
      <c r="M91" s="238"/>
      <c r="N91" s="11"/>
    </row>
    <row r="92" spans="2:18" ht="15">
      <c r="C92" s="243"/>
      <c r="D92" s="238" t="s">
        <v>436</v>
      </c>
      <c r="E92" s="11" t="s">
        <v>124</v>
      </c>
      <c r="K92" s="1"/>
      <c r="L92" s="249" t="s">
        <v>285</v>
      </c>
      <c r="M92" s="8" t="s">
        <v>301</v>
      </c>
      <c r="N92" s="11"/>
    </row>
    <row r="93" spans="2:18">
      <c r="C93" s="243"/>
      <c r="D93" s="238" t="s">
        <v>437</v>
      </c>
      <c r="E93" s="11" t="s">
        <v>449</v>
      </c>
      <c r="K93" s="3"/>
      <c r="L93" s="1"/>
      <c r="M93" s="238" t="s">
        <v>539</v>
      </c>
      <c r="N93" s="11" t="s">
        <v>357</v>
      </c>
    </row>
    <row r="94" spans="2:18">
      <c r="C94" s="243"/>
      <c r="D94" s="238" t="s">
        <v>438</v>
      </c>
      <c r="E94" s="246" t="s">
        <v>450</v>
      </c>
      <c r="K94" s="3"/>
      <c r="L94" s="2"/>
      <c r="M94" s="238" t="s">
        <v>540</v>
      </c>
      <c r="N94" s="11" t="s">
        <v>357</v>
      </c>
    </row>
    <row r="95" spans="2:18">
      <c r="C95" s="244"/>
      <c r="D95" s="238" t="s">
        <v>439</v>
      </c>
      <c r="E95" s="11" t="s">
        <v>125</v>
      </c>
      <c r="L95" s="3"/>
      <c r="N95" s="11"/>
    </row>
    <row r="96" spans="2:18" ht="20">
      <c r="C96" s="244"/>
      <c r="D96" s="238" t="s">
        <v>440</v>
      </c>
      <c r="E96" s="11" t="s">
        <v>126</v>
      </c>
      <c r="K96" s="282"/>
      <c r="L96" s="8" t="s">
        <v>302</v>
      </c>
      <c r="N96" s="11"/>
    </row>
    <row r="97" spans="2:16">
      <c r="C97" s="244"/>
      <c r="D97" s="238" t="s">
        <v>441</v>
      </c>
      <c r="E97" s="11" t="s">
        <v>127</v>
      </c>
      <c r="K97" s="1"/>
      <c r="L97" s="238" t="s">
        <v>303</v>
      </c>
      <c r="M97" t="s">
        <v>304</v>
      </c>
      <c r="N97" s="11"/>
    </row>
    <row r="98" spans="2:16">
      <c r="C98" s="244"/>
      <c r="D98" s="238" t="s">
        <v>442</v>
      </c>
      <c r="E98" s="11" t="s">
        <v>128</v>
      </c>
      <c r="K98" s="2"/>
      <c r="L98" s="238" t="s">
        <v>307</v>
      </c>
      <c r="M98" t="s">
        <v>305</v>
      </c>
      <c r="N98" s="11"/>
    </row>
    <row r="99" spans="2:16">
      <c r="C99" s="244"/>
      <c r="D99" s="238" t="s">
        <v>443</v>
      </c>
      <c r="E99" s="11" t="s">
        <v>357</v>
      </c>
      <c r="K99" s="1"/>
      <c r="L99" s="238" t="s">
        <v>308</v>
      </c>
      <c r="M99" t="s">
        <v>306</v>
      </c>
      <c r="N99" s="11"/>
    </row>
    <row r="100" spans="2:16">
      <c r="C100" s="244"/>
      <c r="D100" s="238" t="s">
        <v>444</v>
      </c>
      <c r="E100" s="11" t="s">
        <v>357</v>
      </c>
      <c r="L100" s="11"/>
      <c r="N100" s="11"/>
    </row>
    <row r="101" spans="2:16" ht="15">
      <c r="D101" s="11"/>
      <c r="E101" s="11"/>
      <c r="K101" s="1"/>
      <c r="L101" s="8" t="s">
        <v>309</v>
      </c>
    </row>
    <row r="102" spans="2:16">
      <c r="K102" s="1"/>
      <c r="L102" s="239" t="s">
        <v>310</v>
      </c>
      <c r="M102" t="s">
        <v>311</v>
      </c>
    </row>
    <row r="103" spans="2:16">
      <c r="M103" s="238" t="s">
        <v>312</v>
      </c>
      <c r="N103" t="s">
        <v>333</v>
      </c>
    </row>
    <row r="104" spans="2:16">
      <c r="M104" s="238" t="s">
        <v>313</v>
      </c>
      <c r="N104" t="s">
        <v>334</v>
      </c>
    </row>
    <row r="105" spans="2:16">
      <c r="M105" s="238" t="s">
        <v>314</v>
      </c>
      <c r="N105" t="s">
        <v>335</v>
      </c>
    </row>
    <row r="106" spans="2:16">
      <c r="M106" s="238" t="s">
        <v>315</v>
      </c>
      <c r="N106" t="s">
        <v>336</v>
      </c>
    </row>
    <row r="107" spans="2:16" ht="15" customHeight="1">
      <c r="B107" s="291"/>
      <c r="C107" s="239"/>
      <c r="D107" s="3"/>
      <c r="E107" s="3"/>
      <c r="F107" s="3"/>
      <c r="G107" s="3"/>
      <c r="H107" s="3"/>
      <c r="I107" s="3"/>
      <c r="J107" s="3"/>
      <c r="K107" s="3"/>
      <c r="L107" s="3"/>
      <c r="M107" s="239" t="s">
        <v>316</v>
      </c>
      <c r="N107" s="3" t="s">
        <v>337</v>
      </c>
      <c r="O107" s="3"/>
      <c r="P107" s="3"/>
    </row>
    <row r="108" spans="2:16" ht="15" customHeight="1">
      <c r="B108" s="292"/>
      <c r="C108" s="241"/>
      <c r="D108" s="3"/>
      <c r="E108" s="3"/>
      <c r="F108" s="3"/>
      <c r="G108" s="3"/>
      <c r="H108" s="3"/>
      <c r="I108" s="3"/>
      <c r="J108" s="3"/>
      <c r="K108" s="3"/>
      <c r="L108" s="3"/>
      <c r="M108" s="239" t="s">
        <v>317</v>
      </c>
      <c r="N108" s="3" t="s">
        <v>338</v>
      </c>
      <c r="O108" s="3"/>
      <c r="P108" s="3"/>
    </row>
    <row r="109" spans="2:16" ht="15" customHeight="1">
      <c r="B109" s="292"/>
      <c r="C109" s="293"/>
      <c r="D109" s="3"/>
      <c r="E109" s="3"/>
      <c r="F109" s="3"/>
      <c r="G109" s="3"/>
      <c r="H109" s="3"/>
      <c r="I109" s="3"/>
      <c r="J109" s="3"/>
      <c r="K109" s="3"/>
      <c r="L109" s="3"/>
      <c r="M109" s="239" t="s">
        <v>318</v>
      </c>
      <c r="N109" s="3" t="s">
        <v>339</v>
      </c>
      <c r="O109" s="3"/>
      <c r="P109" s="3"/>
    </row>
    <row r="110" spans="2:16" ht="15" customHeight="1">
      <c r="B110" s="291"/>
      <c r="C110" s="239"/>
      <c r="D110" s="3"/>
      <c r="E110" s="3"/>
      <c r="F110" s="3"/>
      <c r="G110" s="3"/>
      <c r="H110" s="3"/>
      <c r="I110" s="3"/>
      <c r="J110" s="3"/>
      <c r="K110" s="3"/>
      <c r="L110" s="3"/>
      <c r="M110" s="239" t="s">
        <v>319</v>
      </c>
      <c r="N110" s="3" t="s">
        <v>340</v>
      </c>
      <c r="O110" s="3"/>
      <c r="P110" s="3"/>
    </row>
    <row r="111" spans="2:16">
      <c r="J111" s="3"/>
      <c r="M111" s="238" t="s">
        <v>320</v>
      </c>
      <c r="N111" t="s">
        <v>341</v>
      </c>
    </row>
    <row r="112" spans="2:16">
      <c r="J112" s="3"/>
      <c r="M112" s="238" t="s">
        <v>321</v>
      </c>
      <c r="N112" t="s">
        <v>342</v>
      </c>
    </row>
    <row r="113" spans="10:14">
      <c r="J113" s="3"/>
      <c r="M113" s="238" t="s">
        <v>322</v>
      </c>
      <c r="N113" t="s">
        <v>129</v>
      </c>
    </row>
    <row r="114" spans="10:14">
      <c r="M114" s="238" t="s">
        <v>323</v>
      </c>
      <c r="N114" t="s">
        <v>343</v>
      </c>
    </row>
    <row r="115" spans="10:14">
      <c r="M115" s="238" t="s">
        <v>324</v>
      </c>
      <c r="N115" t="s">
        <v>130</v>
      </c>
    </row>
    <row r="116" spans="10:14">
      <c r="M116" s="238" t="s">
        <v>325</v>
      </c>
      <c r="N116" t="s">
        <v>131</v>
      </c>
    </row>
    <row r="117" spans="10:14">
      <c r="M117" s="238" t="s">
        <v>326</v>
      </c>
      <c r="N117" t="s">
        <v>344</v>
      </c>
    </row>
    <row r="118" spans="10:14">
      <c r="M118" s="238" t="s">
        <v>327</v>
      </c>
      <c r="N118" t="s">
        <v>345</v>
      </c>
    </row>
    <row r="119" spans="10:14">
      <c r="M119" s="238" t="s">
        <v>328</v>
      </c>
      <c r="N119" t="s">
        <v>346</v>
      </c>
    </row>
    <row r="120" spans="10:14">
      <c r="M120" s="238" t="s">
        <v>329</v>
      </c>
      <c r="N120" t="s">
        <v>133</v>
      </c>
    </row>
    <row r="121" spans="10:14">
      <c r="M121" s="238" t="s">
        <v>330</v>
      </c>
      <c r="N121" t="s">
        <v>347</v>
      </c>
    </row>
    <row r="122" spans="10:14">
      <c r="M122" s="238" t="s">
        <v>331</v>
      </c>
      <c r="N122" t="s">
        <v>348</v>
      </c>
    </row>
    <row r="123" spans="10:14">
      <c r="M123" s="238" t="s">
        <v>332</v>
      </c>
      <c r="N123" t="s">
        <v>349</v>
      </c>
    </row>
    <row r="129" spans="11:16">
      <c r="K129" s="3"/>
      <c r="L129" s="3"/>
      <c r="M129" s="3"/>
      <c r="N129" s="3"/>
      <c r="O129" s="3"/>
    </row>
    <row r="130" spans="11:16" ht="17.25" customHeight="1">
      <c r="K130" s="3"/>
      <c r="L130" s="3"/>
      <c r="M130" s="3"/>
      <c r="N130" s="3"/>
      <c r="O130" s="3"/>
      <c r="P130" s="3"/>
    </row>
    <row r="131" spans="11:16">
      <c r="K131" s="3"/>
      <c r="L131" s="3"/>
      <c r="M131" s="3"/>
      <c r="N131" s="3"/>
      <c r="O131" s="3"/>
      <c r="P131" s="3"/>
    </row>
    <row r="184" ht="15" customHeight="1"/>
  </sheetData>
  <phoneticPr fontId="63" type="noConversion"/>
  <pageMargins left="0.7" right="0.7" top="0.69322916666666701" bottom="0.75" header="0.3" footer="0.3"/>
  <pageSetup scale="53" orientation="portrait"/>
  <headerFooter>
    <oddHeader>&amp;CProfessional Design and Development Services
Large Job Packet 
 Table of Contents (AIA CAD Layer Guidelines)&amp;R&amp;8&amp;KFF0000AIA.D1
Prep By: _______Date: ______ 
Rev By: _______Date: ______
Rev 7/7/2013</oddHeader>
  </headerFooter>
  <extLst>
    <ext xmlns:mx="http://schemas.microsoft.com/office/mac/excel/2008/main" uri="{64002731-A6B0-56B0-2670-7721B7C09600}">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9"/>
  <sheetViews>
    <sheetView view="pageLayout" topLeftCell="A26" zoomScale="75" workbookViewId="0">
      <selection activeCell="G85" sqref="G85"/>
    </sheetView>
  </sheetViews>
  <sheetFormatPr baseColWidth="10" defaultColWidth="8.83203125" defaultRowHeight="14" x14ac:dyDescent="0"/>
  <cols>
    <col min="1" max="1" width="6.6640625" customWidth="1"/>
    <col min="2" max="2" width="6.5" customWidth="1"/>
    <col min="3" max="3" width="6.6640625" style="238" customWidth="1"/>
    <col min="4" max="4" width="6.5" customWidth="1"/>
    <col min="5" max="5" width="9.5" customWidth="1"/>
    <col min="7" max="8" width="6.5" customWidth="1"/>
    <col min="13" max="13" width="6.5" customWidth="1"/>
    <col min="14" max="14" width="6.6640625" customWidth="1"/>
  </cols>
  <sheetData>
    <row r="1" spans="1:19" ht="18">
      <c r="A1" s="288" t="s">
        <v>57</v>
      </c>
      <c r="B1" s="252"/>
      <c r="C1" s="252"/>
      <c r="D1" s="253" t="s">
        <v>931</v>
      </c>
      <c r="E1" s="254"/>
      <c r="F1" s="255"/>
      <c r="G1" s="255"/>
      <c r="H1" s="255"/>
      <c r="I1" s="255"/>
      <c r="J1" s="255"/>
      <c r="K1" s="256"/>
      <c r="L1" s="256"/>
      <c r="M1" s="256"/>
    </row>
    <row r="2" spans="1:19" ht="4.5" customHeight="1">
      <c r="A2" s="289"/>
      <c r="B2" s="258"/>
      <c r="C2" s="258"/>
      <c r="D2" s="259"/>
      <c r="E2" s="260"/>
      <c r="F2" s="256"/>
      <c r="G2" s="256"/>
      <c r="H2" s="256"/>
      <c r="I2" s="256"/>
      <c r="J2" s="256"/>
      <c r="K2" s="256"/>
      <c r="L2" s="256"/>
      <c r="M2" s="256"/>
    </row>
    <row r="3" spans="1:19" ht="18">
      <c r="A3" s="290" t="s">
        <v>3</v>
      </c>
      <c r="B3" s="262"/>
      <c r="C3" s="262"/>
      <c r="D3" s="253"/>
      <c r="E3" s="263"/>
      <c r="F3" s="255"/>
      <c r="G3" s="255"/>
      <c r="H3" s="255"/>
      <c r="I3" s="256"/>
      <c r="J3" s="256"/>
      <c r="K3" s="256"/>
      <c r="L3" s="256"/>
      <c r="M3" s="256"/>
    </row>
    <row r="4" spans="1:19" ht="4.5" customHeight="1"/>
    <row r="5" spans="1:19" ht="20">
      <c r="A5" s="234" t="s">
        <v>1091</v>
      </c>
      <c r="B5" s="234"/>
      <c r="D5" s="235"/>
    </row>
    <row r="6" spans="1:19" ht="5.25" customHeight="1">
      <c r="B6" s="191"/>
      <c r="H6" s="3"/>
      <c r="M6" s="3"/>
      <c r="N6" s="3"/>
    </row>
    <row r="7" spans="1:19">
      <c r="A7" s="243"/>
      <c r="B7" s="192" t="s">
        <v>942</v>
      </c>
      <c r="C7" s="285" t="s">
        <v>547</v>
      </c>
      <c r="D7" s="11"/>
      <c r="M7" s="243"/>
      <c r="N7" s="194" t="s">
        <v>1049</v>
      </c>
      <c r="O7" s="285" t="s">
        <v>670</v>
      </c>
      <c r="R7" s="239"/>
      <c r="S7" s="238"/>
    </row>
    <row r="8" spans="1:19">
      <c r="A8" s="243"/>
      <c r="B8" s="192" t="s">
        <v>1000</v>
      </c>
      <c r="C8" s="285" t="s">
        <v>753</v>
      </c>
      <c r="D8" s="11"/>
      <c r="M8" s="244"/>
      <c r="N8" s="194" t="s">
        <v>1056</v>
      </c>
      <c r="O8" s="285" t="s">
        <v>207</v>
      </c>
      <c r="R8" s="239"/>
      <c r="S8" s="238"/>
    </row>
    <row r="9" spans="1:19">
      <c r="A9" s="243"/>
      <c r="B9" s="192" t="s">
        <v>994</v>
      </c>
      <c r="C9" s="285" t="s">
        <v>134</v>
      </c>
      <c r="D9" s="11"/>
      <c r="M9" s="244"/>
      <c r="N9" s="192" t="s">
        <v>317</v>
      </c>
      <c r="O9" s="285" t="s">
        <v>208</v>
      </c>
      <c r="R9" s="239"/>
      <c r="S9" s="238"/>
    </row>
    <row r="10" spans="1:19">
      <c r="A10" s="243"/>
      <c r="B10" s="194" t="s">
        <v>979</v>
      </c>
      <c r="C10" s="285" t="s">
        <v>612</v>
      </c>
      <c r="D10" s="11"/>
      <c r="M10" s="244"/>
      <c r="N10" s="192" t="s">
        <v>1017</v>
      </c>
      <c r="O10" s="272" t="s">
        <v>789</v>
      </c>
      <c r="R10" s="239"/>
      <c r="S10" s="238"/>
    </row>
    <row r="11" spans="1:19">
      <c r="A11" s="244"/>
      <c r="B11" s="192" t="s">
        <v>1028</v>
      </c>
      <c r="C11" s="285" t="s">
        <v>147</v>
      </c>
      <c r="D11" s="11"/>
      <c r="M11" s="243"/>
      <c r="N11" s="192" t="s">
        <v>1039</v>
      </c>
      <c r="O11" t="s">
        <v>1103</v>
      </c>
      <c r="R11" s="239"/>
      <c r="S11" s="238"/>
    </row>
    <row r="12" spans="1:19">
      <c r="A12" s="244"/>
      <c r="B12" s="192" t="s">
        <v>310</v>
      </c>
      <c r="C12" s="272" t="s">
        <v>311</v>
      </c>
      <c r="D12" s="11"/>
      <c r="M12" s="244"/>
      <c r="N12" s="194" t="s">
        <v>986</v>
      </c>
      <c r="O12" s="285" t="s">
        <v>637</v>
      </c>
      <c r="R12" s="239"/>
      <c r="S12" s="238"/>
    </row>
    <row r="13" spans="1:19">
      <c r="A13" s="244"/>
      <c r="B13" s="192" t="s">
        <v>1029</v>
      </c>
      <c r="C13" s="285" t="s">
        <v>814</v>
      </c>
      <c r="D13" s="11"/>
      <c r="M13" s="244"/>
      <c r="N13" s="192" t="s">
        <v>1018</v>
      </c>
      <c r="O13" s="272" t="s">
        <v>186</v>
      </c>
      <c r="R13" s="239"/>
      <c r="S13" s="238"/>
    </row>
    <row r="14" spans="1:19">
      <c r="A14" s="244"/>
      <c r="B14" s="194" t="s">
        <v>1051</v>
      </c>
      <c r="C14" s="285" t="s">
        <v>677</v>
      </c>
      <c r="D14" s="11"/>
      <c r="M14" s="244"/>
      <c r="N14" s="192" t="s">
        <v>1073</v>
      </c>
      <c r="O14" s="285" t="s">
        <v>738</v>
      </c>
      <c r="R14" s="239"/>
      <c r="S14" s="238"/>
    </row>
    <row r="15" spans="1:19">
      <c r="A15" s="244"/>
      <c r="B15" s="192" t="s">
        <v>1030</v>
      </c>
      <c r="C15" s="285" t="s">
        <v>816</v>
      </c>
      <c r="D15" s="11"/>
      <c r="M15" s="243"/>
      <c r="N15" s="192" t="s">
        <v>1002</v>
      </c>
      <c r="O15" s="272" t="s">
        <v>188</v>
      </c>
      <c r="P15" s="11"/>
      <c r="Q15" s="11"/>
      <c r="R15" s="239"/>
      <c r="S15" s="238"/>
    </row>
    <row r="16" spans="1:19">
      <c r="A16" s="244"/>
      <c r="B16" s="194" t="s">
        <v>948</v>
      </c>
      <c r="C16" s="285" t="s">
        <v>554</v>
      </c>
      <c r="D16" s="11"/>
      <c r="M16" s="243"/>
      <c r="N16" s="192" t="s">
        <v>1070</v>
      </c>
      <c r="O16" s="285" t="s">
        <v>730</v>
      </c>
      <c r="P16" s="11"/>
      <c r="Q16" s="11"/>
      <c r="R16" s="239"/>
      <c r="S16" s="238"/>
    </row>
    <row r="17" spans="1:20">
      <c r="A17" s="244"/>
      <c r="B17" s="194" t="s">
        <v>980</v>
      </c>
      <c r="C17" s="285" t="s">
        <v>615</v>
      </c>
      <c r="D17" s="11"/>
      <c r="M17" s="243"/>
      <c r="N17" s="192" t="s">
        <v>1074</v>
      </c>
      <c r="O17" s="285" t="s">
        <v>741</v>
      </c>
      <c r="P17" s="11"/>
      <c r="Q17" s="11"/>
      <c r="R17" s="238"/>
      <c r="S17" s="238"/>
    </row>
    <row r="18" spans="1:20">
      <c r="A18" s="244"/>
      <c r="B18" s="194" t="s">
        <v>949</v>
      </c>
      <c r="C18" s="190" t="s">
        <v>556</v>
      </c>
      <c r="D18" s="11"/>
      <c r="M18" s="243"/>
      <c r="N18" s="192" t="s">
        <v>1019</v>
      </c>
      <c r="O18" s="272" t="s">
        <v>793</v>
      </c>
      <c r="P18" s="11"/>
      <c r="Q18" s="11"/>
      <c r="R18" s="3"/>
      <c r="S18" s="238"/>
    </row>
    <row r="19" spans="1:20">
      <c r="A19" s="244"/>
      <c r="B19" s="194" t="s">
        <v>978</v>
      </c>
      <c r="C19" s="190" t="s">
        <v>610</v>
      </c>
      <c r="D19" s="11"/>
      <c r="M19" s="243"/>
      <c r="N19" s="192" t="s">
        <v>1020</v>
      </c>
      <c r="O19" s="272" t="s">
        <v>795</v>
      </c>
      <c r="P19" s="11"/>
      <c r="Q19" s="11"/>
      <c r="R19" s="3"/>
      <c r="S19" s="238"/>
    </row>
    <row r="20" spans="1:20">
      <c r="A20" s="244"/>
      <c r="B20" s="194" t="s">
        <v>1052</v>
      </c>
      <c r="C20" s="285" t="s">
        <v>679</v>
      </c>
      <c r="D20" s="11"/>
      <c r="M20" s="243"/>
      <c r="N20" s="192" t="s">
        <v>961</v>
      </c>
      <c r="O20" s="272" t="s">
        <v>191</v>
      </c>
      <c r="P20" s="11"/>
      <c r="Q20" s="11"/>
      <c r="R20" s="3"/>
      <c r="S20" s="238"/>
    </row>
    <row r="21" spans="1:20">
      <c r="A21" s="244"/>
      <c r="B21" s="194" t="s">
        <v>950</v>
      </c>
      <c r="C21" s="285" t="s">
        <v>558</v>
      </c>
      <c r="D21" s="11"/>
      <c r="M21" s="243"/>
      <c r="N21" s="192" t="s">
        <v>1075</v>
      </c>
      <c r="O21" s="285" t="s">
        <v>742</v>
      </c>
      <c r="P21" s="11"/>
      <c r="Q21" s="11"/>
      <c r="R21" s="3"/>
      <c r="S21" s="238"/>
    </row>
    <row r="22" spans="1:20">
      <c r="A22" s="244"/>
      <c r="B22" s="192" t="s">
        <v>1004</v>
      </c>
      <c r="C22" s="272" t="s">
        <v>762</v>
      </c>
      <c r="D22" s="11"/>
      <c r="M22" s="243"/>
      <c r="N22" s="194" t="s">
        <v>962</v>
      </c>
      <c r="O22" s="190" t="s">
        <v>580</v>
      </c>
      <c r="P22" s="11"/>
      <c r="Q22" s="11"/>
      <c r="R22" s="3"/>
      <c r="S22" s="238"/>
    </row>
    <row r="23" spans="1:20">
      <c r="A23" s="244"/>
      <c r="B23" s="194" t="s">
        <v>951</v>
      </c>
      <c r="C23" s="190" t="s">
        <v>560</v>
      </c>
      <c r="D23" s="11"/>
      <c r="M23" s="243"/>
      <c r="N23" s="192" t="s">
        <v>1040</v>
      </c>
      <c r="O23" s="285" t="s">
        <v>211</v>
      </c>
      <c r="P23" s="11"/>
      <c r="Q23" s="11"/>
      <c r="R23" s="3"/>
      <c r="S23" s="238"/>
    </row>
    <row r="24" spans="1:20">
      <c r="A24" s="244"/>
      <c r="B24" s="194" t="s">
        <v>952</v>
      </c>
      <c r="C24" s="190" t="s">
        <v>564</v>
      </c>
      <c r="D24" s="11"/>
      <c r="M24" s="243"/>
      <c r="N24" s="194" t="s">
        <v>987</v>
      </c>
      <c r="O24" s="285" t="s">
        <v>640</v>
      </c>
      <c r="P24" s="11"/>
      <c r="Q24" s="11"/>
      <c r="R24" s="3"/>
      <c r="S24" s="238"/>
    </row>
    <row r="25" spans="1:20">
      <c r="A25" s="244"/>
      <c r="B25" s="194" t="s">
        <v>953</v>
      </c>
      <c r="C25" s="190" t="s">
        <v>150</v>
      </c>
      <c r="D25" s="11"/>
      <c r="M25" s="243"/>
      <c r="N25" s="192" t="s">
        <v>1041</v>
      </c>
      <c r="O25" s="285" t="s">
        <v>141</v>
      </c>
      <c r="P25" s="11"/>
      <c r="Q25" s="11"/>
      <c r="R25" s="3"/>
      <c r="S25" s="238"/>
    </row>
    <row r="26" spans="1:20">
      <c r="A26" s="244"/>
      <c r="B26" s="192" t="s">
        <v>1031</v>
      </c>
      <c r="C26" s="285" t="s">
        <v>853</v>
      </c>
      <c r="D26" s="11"/>
      <c r="M26" s="243"/>
      <c r="N26" s="192" t="s">
        <v>1076</v>
      </c>
      <c r="O26" s="285" t="s">
        <v>874</v>
      </c>
      <c r="P26" s="11"/>
      <c r="Q26" s="11"/>
      <c r="R26" s="3"/>
      <c r="S26" s="238"/>
    </row>
    <row r="27" spans="1:20">
      <c r="A27" s="244"/>
      <c r="B27" s="192" t="s">
        <v>1068</v>
      </c>
      <c r="C27" s="285" t="s">
        <v>718</v>
      </c>
      <c r="D27" s="11"/>
      <c r="M27" s="243"/>
      <c r="N27" s="194" t="s">
        <v>946</v>
      </c>
      <c r="O27" s="285" t="s">
        <v>143</v>
      </c>
      <c r="P27" s="11"/>
      <c r="Q27" s="11"/>
      <c r="R27" s="3"/>
      <c r="S27" s="238"/>
    </row>
    <row r="28" spans="1:20">
      <c r="A28" s="243"/>
      <c r="B28" s="192" t="s">
        <v>981</v>
      </c>
      <c r="C28" s="285" t="s">
        <v>855</v>
      </c>
      <c r="D28" s="11"/>
      <c r="M28" s="243"/>
      <c r="N28" s="194" t="s">
        <v>1050</v>
      </c>
      <c r="O28" s="285" t="s">
        <v>200</v>
      </c>
      <c r="P28" s="11"/>
      <c r="Q28" s="11"/>
      <c r="R28" s="3"/>
    </row>
    <row r="29" spans="1:20">
      <c r="A29" s="243"/>
      <c r="B29" s="192" t="s">
        <v>1032</v>
      </c>
      <c r="C29" s="285" t="s">
        <v>859</v>
      </c>
      <c r="D29" s="11"/>
      <c r="M29" s="243"/>
      <c r="N29" s="194" t="s">
        <v>988</v>
      </c>
      <c r="O29" s="285" t="s">
        <v>185</v>
      </c>
      <c r="P29" s="11"/>
      <c r="Q29" s="11"/>
      <c r="R29" s="3"/>
      <c r="T29" s="193"/>
    </row>
    <row r="30" spans="1:20">
      <c r="A30" s="243"/>
      <c r="B30" s="194" t="s">
        <v>982</v>
      </c>
      <c r="C30" s="285" t="s">
        <v>621</v>
      </c>
      <c r="D30" s="11"/>
      <c r="M30" s="243"/>
      <c r="N30" s="192" t="s">
        <v>964</v>
      </c>
      <c r="O30" s="285" t="s">
        <v>582</v>
      </c>
      <c r="P30" s="11"/>
      <c r="Q30" s="11"/>
      <c r="R30" s="3"/>
      <c r="T30" s="193"/>
    </row>
    <row r="31" spans="1:20" ht="14.25" customHeight="1">
      <c r="A31" s="243"/>
      <c r="B31" s="194" t="s">
        <v>954</v>
      </c>
      <c r="C31" s="285" t="s">
        <v>565</v>
      </c>
      <c r="D31" s="11"/>
      <c r="M31" s="243"/>
      <c r="N31" s="194" t="s">
        <v>977</v>
      </c>
      <c r="O31" s="286" t="s">
        <v>929</v>
      </c>
      <c r="P31" s="11"/>
      <c r="Q31" s="11"/>
      <c r="R31" s="3"/>
      <c r="T31" s="193"/>
    </row>
    <row r="32" spans="1:20">
      <c r="A32" s="243"/>
      <c r="B32" s="192" t="s">
        <v>1005</v>
      </c>
      <c r="C32" s="272" t="s">
        <v>764</v>
      </c>
      <c r="D32" s="11"/>
      <c r="M32" s="243"/>
      <c r="N32" s="194" t="s">
        <v>1081</v>
      </c>
      <c r="O32" s="285" t="s">
        <v>675</v>
      </c>
      <c r="P32" s="11"/>
      <c r="Q32" s="11"/>
      <c r="R32" s="3"/>
      <c r="T32" s="193"/>
    </row>
    <row r="33" spans="1:20">
      <c r="A33" s="243"/>
      <c r="B33" s="192" t="s">
        <v>1060</v>
      </c>
      <c r="C33" s="285" t="s">
        <v>700</v>
      </c>
      <c r="D33" s="11"/>
      <c r="M33" s="243"/>
      <c r="N33" s="194" t="s">
        <v>963</v>
      </c>
      <c r="O33" s="285" t="s">
        <v>584</v>
      </c>
      <c r="P33" s="11"/>
      <c r="Q33" s="11"/>
      <c r="R33" s="3"/>
      <c r="T33" s="193"/>
    </row>
    <row r="34" spans="1:20">
      <c r="A34" s="243"/>
      <c r="B34" s="192" t="s">
        <v>1033</v>
      </c>
      <c r="C34" s="285" t="s">
        <v>857</v>
      </c>
      <c r="D34" s="11"/>
      <c r="M34" s="243"/>
      <c r="N34" s="192" t="s">
        <v>1021</v>
      </c>
      <c r="O34" s="272" t="s">
        <v>192</v>
      </c>
      <c r="P34" s="11"/>
      <c r="Q34" s="11"/>
      <c r="R34" s="3"/>
      <c r="T34" s="193"/>
    </row>
    <row r="35" spans="1:20">
      <c r="A35" s="243"/>
      <c r="B35" s="192" t="s">
        <v>1006</v>
      </c>
      <c r="C35" s="272" t="s">
        <v>766</v>
      </c>
      <c r="D35" s="11"/>
      <c r="M35" s="243"/>
      <c r="N35" s="194" t="s">
        <v>965</v>
      </c>
      <c r="O35" s="190" t="s">
        <v>586</v>
      </c>
      <c r="P35" s="11"/>
      <c r="Q35" s="11"/>
      <c r="R35" s="3"/>
      <c r="T35" s="193"/>
    </row>
    <row r="36" spans="1:20">
      <c r="A36" s="243"/>
      <c r="B36" s="192" t="s">
        <v>1072</v>
      </c>
      <c r="C36" s="285" t="s">
        <v>734</v>
      </c>
      <c r="D36" s="11"/>
      <c r="M36" s="243"/>
      <c r="N36" s="192" t="s">
        <v>998</v>
      </c>
      <c r="O36" s="285" t="s">
        <v>137</v>
      </c>
      <c r="P36" s="11"/>
      <c r="Q36" s="11"/>
      <c r="R36" s="3"/>
      <c r="T36" s="193"/>
    </row>
    <row r="37" spans="1:20">
      <c r="A37" s="243"/>
      <c r="B37" s="192" t="s">
        <v>1007</v>
      </c>
      <c r="C37" s="272" t="s">
        <v>768</v>
      </c>
      <c r="D37" s="11"/>
      <c r="M37" s="243"/>
      <c r="N37" s="192" t="s">
        <v>1071</v>
      </c>
      <c r="O37" s="285" t="s">
        <v>215</v>
      </c>
      <c r="P37" s="11"/>
      <c r="Q37" s="11"/>
      <c r="R37" s="3"/>
      <c r="T37" s="193"/>
    </row>
    <row r="38" spans="1:20">
      <c r="A38" s="243"/>
      <c r="B38" s="192" t="s">
        <v>995</v>
      </c>
      <c r="C38" s="285" t="s">
        <v>135</v>
      </c>
      <c r="D38" s="11"/>
      <c r="M38" s="243"/>
      <c r="N38" s="194" t="s">
        <v>966</v>
      </c>
      <c r="O38" t="s">
        <v>1111</v>
      </c>
      <c r="P38" s="11"/>
      <c r="Q38" s="11"/>
      <c r="R38" s="3"/>
      <c r="T38" s="193"/>
    </row>
    <row r="39" spans="1:20">
      <c r="A39" s="243"/>
      <c r="B39" s="192" t="s">
        <v>943</v>
      </c>
      <c r="C39" s="285" t="s">
        <v>548</v>
      </c>
      <c r="D39" s="11"/>
      <c r="M39" s="243"/>
      <c r="N39" s="194" t="s">
        <v>967</v>
      </c>
      <c r="O39" s="285" t="s">
        <v>189</v>
      </c>
      <c r="Q39" s="11"/>
      <c r="R39" s="3"/>
      <c r="T39" s="193"/>
    </row>
    <row r="40" spans="1:20">
      <c r="A40" s="243"/>
      <c r="B40" s="192" t="s">
        <v>1053</v>
      </c>
      <c r="C40" s="285" t="s">
        <v>681</v>
      </c>
      <c r="D40" s="11"/>
      <c r="M40" s="244"/>
      <c r="N40" s="192" t="s">
        <v>1022</v>
      </c>
      <c r="O40" s="272" t="s">
        <v>798</v>
      </c>
      <c r="Q40" s="11"/>
      <c r="R40" s="3"/>
      <c r="T40" s="193"/>
    </row>
    <row r="41" spans="1:20">
      <c r="A41" s="243"/>
      <c r="B41" s="192" t="s">
        <v>983</v>
      </c>
      <c r="C41" t="s">
        <v>1093</v>
      </c>
      <c r="D41" s="11"/>
      <c r="M41" s="244"/>
      <c r="N41" s="192" t="s">
        <v>1023</v>
      </c>
      <c r="O41" s="272" t="s">
        <v>801</v>
      </c>
      <c r="Q41" s="11"/>
      <c r="R41" s="3"/>
      <c r="T41" s="193"/>
    </row>
    <row r="42" spans="1:20">
      <c r="A42" s="243"/>
      <c r="B42" s="192" t="s">
        <v>1061</v>
      </c>
      <c r="C42" s="285" t="s">
        <v>703</v>
      </c>
      <c r="D42" s="11"/>
      <c r="M42" s="244"/>
      <c r="N42" s="192" t="s">
        <v>1024</v>
      </c>
      <c r="O42" s="272" t="s">
        <v>803</v>
      </c>
      <c r="Q42" s="11"/>
      <c r="R42" s="3"/>
      <c r="T42" s="193"/>
    </row>
    <row r="43" spans="1:20">
      <c r="A43" s="243"/>
      <c r="B43" s="192" t="s">
        <v>955</v>
      </c>
      <c r="C43" s="285" t="s">
        <v>204</v>
      </c>
      <c r="D43" s="11"/>
      <c r="M43" s="244"/>
      <c r="N43" s="194" t="s">
        <v>989</v>
      </c>
      <c r="O43" s="285" t="s">
        <v>190</v>
      </c>
      <c r="Q43" s="11"/>
      <c r="R43" s="3"/>
      <c r="T43" s="193"/>
    </row>
    <row r="44" spans="1:20">
      <c r="A44" s="243"/>
      <c r="B44" s="194" t="s">
        <v>1082</v>
      </c>
      <c r="C44" s="285" t="s">
        <v>178</v>
      </c>
      <c r="D44" s="11"/>
      <c r="M44" s="244"/>
      <c r="N44" s="194" t="s">
        <v>990</v>
      </c>
      <c r="O44" s="285" t="s">
        <v>650</v>
      </c>
      <c r="Q44" s="11"/>
      <c r="R44" s="3"/>
      <c r="T44" s="193"/>
    </row>
    <row r="45" spans="1:20">
      <c r="A45" s="243"/>
      <c r="B45" s="192" t="s">
        <v>1008</v>
      </c>
      <c r="C45" s="272" t="s">
        <v>770</v>
      </c>
      <c r="D45" s="11"/>
      <c r="M45" s="244"/>
      <c r="N45" s="192" t="s">
        <v>1067</v>
      </c>
      <c r="O45" s="285" t="s">
        <v>61</v>
      </c>
      <c r="Q45" s="11"/>
      <c r="R45" s="3"/>
      <c r="T45" s="193"/>
    </row>
    <row r="46" spans="1:20">
      <c r="A46" s="243"/>
      <c r="B46" s="192" t="s">
        <v>1044</v>
      </c>
      <c r="C46" s="285" t="s">
        <v>861</v>
      </c>
      <c r="D46" s="11"/>
      <c r="M46" s="244"/>
      <c r="N46" s="194" t="s">
        <v>968</v>
      </c>
      <c r="O46" s="190" t="s">
        <v>592</v>
      </c>
      <c r="Q46" s="11"/>
      <c r="R46" s="3"/>
      <c r="T46" s="193"/>
    </row>
    <row r="47" spans="1:20" ht="15" customHeight="1">
      <c r="A47" s="243"/>
      <c r="B47" s="194" t="s">
        <v>984</v>
      </c>
      <c r="C47" s="285" t="s">
        <v>628</v>
      </c>
      <c r="D47" s="11"/>
      <c r="M47" s="244"/>
      <c r="N47" s="192" t="s">
        <v>1003</v>
      </c>
      <c r="O47" s="285" t="s">
        <v>758</v>
      </c>
      <c r="Q47" s="11"/>
      <c r="R47" s="3"/>
      <c r="T47" s="193"/>
    </row>
    <row r="48" spans="1:20">
      <c r="A48" s="243"/>
      <c r="B48" s="192" t="s">
        <v>1034</v>
      </c>
      <c r="C48" s="285" t="s">
        <v>827</v>
      </c>
      <c r="D48" s="11"/>
      <c r="M48" s="244"/>
      <c r="N48" s="192" t="s">
        <v>1077</v>
      </c>
      <c r="O48" s="285" t="s">
        <v>876</v>
      </c>
      <c r="Q48" s="11"/>
      <c r="R48" s="3"/>
      <c r="T48" s="193"/>
    </row>
    <row r="49" spans="1:23">
      <c r="A49" s="243"/>
      <c r="B49" s="192" t="s">
        <v>1035</v>
      </c>
      <c r="C49" s="285" t="s">
        <v>829</v>
      </c>
      <c r="D49" s="11"/>
      <c r="M49" s="244"/>
      <c r="N49" s="194" t="s">
        <v>1092</v>
      </c>
      <c r="O49" s="285" t="s">
        <v>673</v>
      </c>
      <c r="Q49" s="11"/>
      <c r="R49" s="3"/>
      <c r="T49" s="193"/>
    </row>
    <row r="50" spans="1:23">
      <c r="A50" s="243"/>
      <c r="B50" s="192" t="s">
        <v>1035</v>
      </c>
      <c r="C50" s="285" t="s">
        <v>863</v>
      </c>
      <c r="D50" s="11"/>
      <c r="M50" s="244"/>
      <c r="N50" s="192" t="s">
        <v>947</v>
      </c>
      <c r="O50" s="285" t="s">
        <v>845</v>
      </c>
      <c r="Q50" s="11"/>
      <c r="R50" s="3"/>
    </row>
    <row r="51" spans="1:23">
      <c r="A51" s="243"/>
      <c r="B51" s="192" t="s">
        <v>1001</v>
      </c>
      <c r="C51" s="272" t="s">
        <v>772</v>
      </c>
      <c r="D51" s="11"/>
      <c r="M51" s="244"/>
      <c r="N51" s="194" t="s">
        <v>1079</v>
      </c>
      <c r="O51" s="190" t="s">
        <v>1078</v>
      </c>
      <c r="Q51" s="11"/>
      <c r="R51" s="3"/>
    </row>
    <row r="52" spans="1:23">
      <c r="A52" s="243"/>
      <c r="B52" s="192" t="s">
        <v>1062</v>
      </c>
      <c r="C52" t="s">
        <v>1112</v>
      </c>
      <c r="D52" s="11"/>
      <c r="M52" s="244"/>
      <c r="N52" s="194" t="s">
        <v>1080</v>
      </c>
      <c r="O52" s="285" t="s">
        <v>550</v>
      </c>
      <c r="Q52" s="11"/>
      <c r="R52" s="3"/>
    </row>
    <row r="53" spans="1:23">
      <c r="A53" s="243"/>
      <c r="B53" s="194" t="s">
        <v>956</v>
      </c>
      <c r="C53" s="285" t="s">
        <v>568</v>
      </c>
      <c r="D53" s="11"/>
      <c r="M53" s="244"/>
      <c r="N53" s="194" t="s">
        <v>1085</v>
      </c>
      <c r="O53" s="287" t="s">
        <v>938</v>
      </c>
      <c r="Q53" s="11"/>
      <c r="R53" s="3"/>
    </row>
    <row r="54" spans="1:23">
      <c r="A54" s="243"/>
      <c r="B54" s="194" t="s">
        <v>957</v>
      </c>
      <c r="C54" s="285" t="s">
        <v>570</v>
      </c>
      <c r="D54" s="11"/>
      <c r="M54" s="244"/>
      <c r="N54" s="194" t="s">
        <v>1057</v>
      </c>
      <c r="O54" s="285" t="s">
        <v>691</v>
      </c>
      <c r="Q54" s="11"/>
      <c r="R54" s="3"/>
    </row>
    <row r="55" spans="1:23">
      <c r="A55" s="243"/>
      <c r="B55" s="192" t="s">
        <v>1009</v>
      </c>
      <c r="C55" s="272" t="s">
        <v>179</v>
      </c>
      <c r="D55" s="11"/>
      <c r="M55" s="244"/>
      <c r="N55" s="194" t="s">
        <v>1086</v>
      </c>
      <c r="O55" s="287" t="s">
        <v>933</v>
      </c>
      <c r="Q55" s="11"/>
      <c r="R55" s="3"/>
      <c r="S55" s="3"/>
      <c r="T55" s="3"/>
      <c r="U55" s="3"/>
    </row>
    <row r="56" spans="1:23">
      <c r="A56" s="243"/>
      <c r="B56" s="192" t="s">
        <v>1010</v>
      </c>
      <c r="C56" s="272" t="s">
        <v>775</v>
      </c>
      <c r="D56" s="11"/>
      <c r="M56" s="244"/>
      <c r="N56" s="194" t="s">
        <v>991</v>
      </c>
      <c r="O56" s="285" t="s">
        <v>653</v>
      </c>
      <c r="Q56" s="11"/>
      <c r="R56" s="3"/>
      <c r="S56" s="3"/>
      <c r="T56" s="3"/>
      <c r="U56" s="3"/>
      <c r="V56" s="3"/>
    </row>
    <row r="57" spans="1:23">
      <c r="A57" s="243"/>
      <c r="B57" s="192" t="s">
        <v>1045</v>
      </c>
      <c r="C57" s="285" t="s">
        <v>865</v>
      </c>
      <c r="D57" s="11"/>
      <c r="M57" s="244"/>
      <c r="N57" s="192" t="s">
        <v>1025</v>
      </c>
      <c r="O57" s="272" t="s">
        <v>805</v>
      </c>
      <c r="Q57" s="11"/>
      <c r="R57" s="3"/>
      <c r="S57" s="3"/>
      <c r="T57" s="3"/>
      <c r="U57" s="3"/>
      <c r="V57" s="3"/>
    </row>
    <row r="58" spans="1:23">
      <c r="A58" s="243"/>
      <c r="B58" s="192" t="s">
        <v>1011</v>
      </c>
      <c r="C58" s="272" t="s">
        <v>777</v>
      </c>
      <c r="D58" s="11"/>
      <c r="M58" s="244"/>
      <c r="N58" s="192" t="s">
        <v>1042</v>
      </c>
      <c r="O58" s="285" t="s">
        <v>847</v>
      </c>
      <c r="Q58" s="11"/>
      <c r="R58" s="3"/>
    </row>
    <row r="59" spans="1:23">
      <c r="A59" s="243"/>
      <c r="B59" s="192" t="s">
        <v>1046</v>
      </c>
      <c r="C59" s="285" t="s">
        <v>867</v>
      </c>
      <c r="D59" s="11"/>
      <c r="M59" s="244"/>
      <c r="N59" s="192" t="s">
        <v>1026</v>
      </c>
      <c r="O59" s="272" t="s">
        <v>1084</v>
      </c>
      <c r="Q59" s="11"/>
      <c r="R59" s="3"/>
      <c r="S59" s="3"/>
      <c r="T59" s="3"/>
      <c r="U59" s="3"/>
      <c r="V59" s="3"/>
      <c r="W59" s="3"/>
    </row>
    <row r="60" spans="1:23">
      <c r="A60" s="243"/>
      <c r="B60" s="192" t="s">
        <v>1012</v>
      </c>
      <c r="C60" s="272" t="s">
        <v>180</v>
      </c>
      <c r="D60" s="11"/>
      <c r="M60" s="244"/>
      <c r="N60" s="192" t="s">
        <v>999</v>
      </c>
      <c r="O60" s="285" t="s">
        <v>751</v>
      </c>
      <c r="Q60" s="11"/>
      <c r="R60" s="3"/>
      <c r="S60" s="3"/>
      <c r="T60" s="3"/>
      <c r="U60" s="3"/>
      <c r="V60" s="3"/>
      <c r="W60" s="3"/>
    </row>
    <row r="61" spans="1:23" ht="15" customHeight="1">
      <c r="A61" s="243"/>
      <c r="B61" s="192" t="s">
        <v>1063</v>
      </c>
      <c r="C61" s="285" t="s">
        <v>294</v>
      </c>
      <c r="D61" s="11"/>
      <c r="M61" s="243"/>
      <c r="N61" s="194" t="s">
        <v>969</v>
      </c>
      <c r="O61" s="190" t="s">
        <v>595</v>
      </c>
      <c r="P61" s="192"/>
      <c r="Q61" s="11"/>
      <c r="R61" s="3"/>
      <c r="S61" s="265"/>
      <c r="T61" s="3"/>
      <c r="U61" s="3"/>
      <c r="V61" s="3"/>
      <c r="W61" s="3"/>
    </row>
    <row r="62" spans="1:23" ht="15" customHeight="1">
      <c r="A62" s="243"/>
      <c r="B62" s="194" t="s">
        <v>958</v>
      </c>
      <c r="C62" s="190" t="s">
        <v>572</v>
      </c>
      <c r="D62" s="11"/>
      <c r="M62" s="243"/>
      <c r="N62" s="192" t="s">
        <v>970</v>
      </c>
      <c r="O62" s="272" t="s">
        <v>195</v>
      </c>
      <c r="P62" s="192"/>
      <c r="Q62" s="11"/>
      <c r="R62" s="3"/>
      <c r="S62" s="264"/>
      <c r="T62" s="3"/>
      <c r="U62" s="3"/>
      <c r="V62" s="3"/>
      <c r="W62" s="3"/>
    </row>
    <row r="63" spans="1:23" ht="15" customHeight="1">
      <c r="A63" s="243"/>
      <c r="B63" s="192" t="s">
        <v>944</v>
      </c>
      <c r="C63" s="285" t="s">
        <v>549</v>
      </c>
      <c r="D63" s="11"/>
      <c r="M63" s="243"/>
      <c r="N63" s="192" t="s">
        <v>971</v>
      </c>
      <c r="O63" s="285" t="s">
        <v>151</v>
      </c>
      <c r="P63" s="192"/>
      <c r="Q63" s="11"/>
      <c r="R63" s="3"/>
      <c r="S63" s="264"/>
      <c r="T63" s="3"/>
      <c r="U63" s="3"/>
      <c r="V63" s="3"/>
      <c r="W63" s="3"/>
    </row>
    <row r="64" spans="1:23" ht="15" customHeight="1">
      <c r="A64" s="243"/>
      <c r="B64" s="192" t="s">
        <v>1013</v>
      </c>
      <c r="C64" s="272" t="s">
        <v>780</v>
      </c>
      <c r="D64" s="11"/>
      <c r="L64" s="234"/>
      <c r="M64" s="243"/>
      <c r="N64" s="194" t="s">
        <v>1058</v>
      </c>
      <c r="O64" s="285" t="s">
        <v>693</v>
      </c>
      <c r="P64" s="192"/>
      <c r="Q64" s="11"/>
      <c r="R64" s="3"/>
      <c r="S64" s="265"/>
      <c r="T64" s="3"/>
      <c r="U64" s="3"/>
      <c r="V64" s="3"/>
      <c r="W64" s="3"/>
    </row>
    <row r="65" spans="1:23">
      <c r="A65" s="243"/>
      <c r="B65" s="194" t="s">
        <v>985</v>
      </c>
      <c r="C65" s="285" t="s">
        <v>632</v>
      </c>
      <c r="D65" s="11"/>
      <c r="M65" s="243"/>
      <c r="N65" s="194" t="s">
        <v>972</v>
      </c>
      <c r="O65" s="190" t="s">
        <v>601</v>
      </c>
      <c r="P65" s="192"/>
      <c r="Q65" s="11"/>
      <c r="R65" s="3"/>
      <c r="S65" s="3"/>
      <c r="T65" s="3"/>
      <c r="U65" s="3"/>
      <c r="V65" s="3"/>
      <c r="W65" s="3"/>
    </row>
    <row r="66" spans="1:23">
      <c r="A66" s="244"/>
      <c r="B66" s="194" t="s">
        <v>945</v>
      </c>
      <c r="C66" s="285" t="s">
        <v>137</v>
      </c>
      <c r="D66" s="11"/>
      <c r="M66" s="243"/>
      <c r="N66" s="194" t="s">
        <v>1089</v>
      </c>
      <c r="O66" s="287" t="s">
        <v>940</v>
      </c>
      <c r="P66" s="192"/>
      <c r="Q66" s="11"/>
      <c r="R66" s="3"/>
      <c r="S66" s="3"/>
      <c r="T66" s="3"/>
      <c r="U66" s="3"/>
      <c r="V66" s="3"/>
      <c r="W66" s="3"/>
    </row>
    <row r="67" spans="1:23" ht="15" customHeight="1">
      <c r="A67" s="244"/>
      <c r="B67" s="192" t="s">
        <v>1083</v>
      </c>
      <c r="C67" s="285" t="s">
        <v>182</v>
      </c>
      <c r="D67" s="11"/>
      <c r="M67" s="243"/>
      <c r="N67" s="194" t="s">
        <v>973</v>
      </c>
      <c r="O67" t="s">
        <v>1109</v>
      </c>
      <c r="P67" s="192"/>
      <c r="Q67" s="11"/>
      <c r="R67" s="3"/>
      <c r="S67" s="3"/>
      <c r="T67" s="3"/>
      <c r="U67" s="3"/>
      <c r="V67" s="3"/>
      <c r="W67" s="3"/>
    </row>
    <row r="68" spans="1:23">
      <c r="A68" s="244"/>
      <c r="B68" s="194" t="s">
        <v>959</v>
      </c>
      <c r="C68" s="285" t="s">
        <v>574</v>
      </c>
      <c r="D68" s="11"/>
      <c r="M68" s="243"/>
      <c r="N68" s="192" t="s">
        <v>1027</v>
      </c>
      <c r="O68" s="272" t="s">
        <v>810</v>
      </c>
      <c r="P68" s="192"/>
      <c r="Q68" s="11"/>
      <c r="R68" s="3"/>
      <c r="S68" s="3"/>
      <c r="T68" s="3"/>
      <c r="U68" s="3"/>
      <c r="V68" s="3"/>
      <c r="W68" s="3"/>
    </row>
    <row r="69" spans="1:23">
      <c r="A69" s="244"/>
      <c r="B69" s="192" t="s">
        <v>1064</v>
      </c>
      <c r="C69" s="285" t="s">
        <v>707</v>
      </c>
      <c r="D69" s="11"/>
      <c r="M69" s="243"/>
      <c r="N69" s="194" t="s">
        <v>992</v>
      </c>
      <c r="O69" s="285" t="s">
        <v>194</v>
      </c>
      <c r="P69" s="192"/>
      <c r="Q69" s="11"/>
      <c r="R69" s="3"/>
      <c r="S69" s="3"/>
      <c r="T69" s="3"/>
      <c r="U69" s="3"/>
      <c r="V69" s="3"/>
      <c r="W69" s="3"/>
    </row>
    <row r="70" spans="1:23">
      <c r="A70" s="244"/>
      <c r="B70" s="194" t="s">
        <v>1054</v>
      </c>
      <c r="C70" s="285" t="s">
        <v>205</v>
      </c>
      <c r="D70" s="11"/>
      <c r="M70" s="243"/>
      <c r="N70" s="194" t="s">
        <v>974</v>
      </c>
      <c r="O70" s="190" t="s">
        <v>605</v>
      </c>
      <c r="P70" s="192"/>
      <c r="Q70" s="11"/>
      <c r="R70" s="3"/>
      <c r="S70" s="3"/>
      <c r="T70" s="3"/>
      <c r="U70" s="3"/>
      <c r="V70" s="3"/>
      <c r="W70" s="3"/>
    </row>
    <row r="71" spans="1:23" ht="15" customHeight="1">
      <c r="A71" s="244"/>
      <c r="B71" s="192" t="s">
        <v>1069</v>
      </c>
      <c r="C71" s="285" t="s">
        <v>725</v>
      </c>
      <c r="D71" s="11"/>
      <c r="M71" s="243"/>
      <c r="N71" s="194" t="s">
        <v>1087</v>
      </c>
      <c r="O71" s="287" t="s">
        <v>934</v>
      </c>
      <c r="P71" s="192"/>
      <c r="Q71" s="11"/>
      <c r="R71" s="3"/>
    </row>
    <row r="72" spans="1:23">
      <c r="A72" s="244"/>
      <c r="B72" s="194" t="s">
        <v>960</v>
      </c>
      <c r="C72" t="s">
        <v>1094</v>
      </c>
      <c r="D72" s="11"/>
      <c r="M72" s="243"/>
      <c r="N72" s="194" t="s">
        <v>993</v>
      </c>
      <c r="O72" s="285" t="s">
        <v>661</v>
      </c>
      <c r="P72" s="192"/>
      <c r="Q72" s="11"/>
      <c r="R72" s="3"/>
    </row>
    <row r="73" spans="1:23">
      <c r="A73" s="244"/>
      <c r="B73" s="192" t="s">
        <v>1014</v>
      </c>
      <c r="C73" s="272" t="s">
        <v>783</v>
      </c>
      <c r="D73" s="11"/>
      <c r="M73" s="243"/>
      <c r="N73" s="194" t="s">
        <v>1059</v>
      </c>
      <c r="O73" s="285" t="s">
        <v>695</v>
      </c>
      <c r="P73" s="192"/>
      <c r="Q73" s="11"/>
      <c r="R73" s="3"/>
    </row>
    <row r="74" spans="1:23">
      <c r="A74" s="244"/>
      <c r="B74" s="192" t="s">
        <v>1065</v>
      </c>
      <c r="C74" s="285" t="s">
        <v>709</v>
      </c>
      <c r="D74" s="11"/>
      <c r="M74" s="243"/>
      <c r="N74" s="192" t="s">
        <v>1043</v>
      </c>
      <c r="O74" s="285" t="s">
        <v>880</v>
      </c>
      <c r="P74" s="192"/>
      <c r="Q74" s="11"/>
      <c r="R74" s="3"/>
    </row>
    <row r="75" spans="1:23">
      <c r="A75" s="244"/>
      <c r="B75" s="192" t="s">
        <v>1066</v>
      </c>
      <c r="C75" s="285" t="s">
        <v>213</v>
      </c>
      <c r="D75" s="11"/>
      <c r="M75" s="243"/>
      <c r="N75" s="194" t="s">
        <v>975</v>
      </c>
      <c r="O75" s="190" t="s">
        <v>607</v>
      </c>
      <c r="P75" s="192"/>
      <c r="Q75" s="11"/>
      <c r="R75" s="3"/>
    </row>
    <row r="76" spans="1:23">
      <c r="A76" s="244"/>
      <c r="B76" s="192" t="s">
        <v>1015</v>
      </c>
      <c r="C76" s="272" t="s">
        <v>785</v>
      </c>
      <c r="D76" s="11"/>
      <c r="M76" s="243"/>
      <c r="N76" s="194" t="s">
        <v>1088</v>
      </c>
      <c r="O76" s="287" t="s">
        <v>939</v>
      </c>
      <c r="P76" s="192"/>
      <c r="Q76" s="11"/>
      <c r="R76" s="3"/>
    </row>
    <row r="77" spans="1:23">
      <c r="A77" s="244"/>
      <c r="B77" s="194" t="s">
        <v>1055</v>
      </c>
      <c r="C77" s="285" t="s">
        <v>684</v>
      </c>
      <c r="D77" s="11"/>
      <c r="M77" s="243"/>
      <c r="N77" s="192" t="s">
        <v>1047</v>
      </c>
      <c r="O77" s="285" t="s">
        <v>664</v>
      </c>
      <c r="P77" s="192"/>
      <c r="Q77" s="11"/>
      <c r="R77" s="3"/>
    </row>
    <row r="78" spans="1:23">
      <c r="A78" s="244"/>
      <c r="B78" s="192" t="s">
        <v>1036</v>
      </c>
      <c r="C78" s="285" t="s">
        <v>833</v>
      </c>
      <c r="D78" s="11"/>
      <c r="M78" s="243"/>
      <c r="N78" s="194" t="s">
        <v>976</v>
      </c>
      <c r="O78" s="285" t="s">
        <v>666</v>
      </c>
      <c r="P78" s="192"/>
      <c r="Q78" s="11"/>
      <c r="R78" s="3"/>
    </row>
    <row r="79" spans="1:23">
      <c r="A79" s="244"/>
      <c r="B79" s="192" t="s">
        <v>996</v>
      </c>
      <c r="C79" s="285" t="s">
        <v>136</v>
      </c>
      <c r="D79" s="11"/>
      <c r="M79" s="243"/>
      <c r="N79" s="194" t="s">
        <v>1048</v>
      </c>
      <c r="O79" s="285" t="s">
        <v>196</v>
      </c>
      <c r="P79" s="192"/>
      <c r="Q79" s="11"/>
      <c r="R79" s="3"/>
    </row>
    <row r="80" spans="1:23" ht="15" customHeight="1">
      <c r="A80" s="243"/>
      <c r="B80" s="192" t="s">
        <v>1016</v>
      </c>
      <c r="C80" s="272" t="s">
        <v>183</v>
      </c>
      <c r="D80" s="11"/>
      <c r="F80" s="234"/>
      <c r="G80" s="234"/>
      <c r="H80" s="234"/>
      <c r="I80" s="234"/>
      <c r="J80" s="234"/>
      <c r="K80" s="234"/>
      <c r="M80" s="243"/>
      <c r="N80" s="296" t="s">
        <v>1096</v>
      </c>
      <c r="O80" s="287" t="s">
        <v>1097</v>
      </c>
      <c r="R80" s="3"/>
    </row>
    <row r="81" spans="1:25">
      <c r="A81" s="244"/>
      <c r="B81" s="192" t="s">
        <v>0</v>
      </c>
      <c r="C81" s="272" t="s">
        <v>184</v>
      </c>
      <c r="M81" s="243"/>
      <c r="N81" s="296" t="s">
        <v>1098</v>
      </c>
      <c r="O81" s="287" t="s">
        <v>1099</v>
      </c>
      <c r="R81" s="3"/>
    </row>
    <row r="82" spans="1:25" ht="15" customHeight="1">
      <c r="A82" s="244"/>
      <c r="B82" s="192" t="s">
        <v>997</v>
      </c>
      <c r="C82" s="285" t="s">
        <v>748</v>
      </c>
      <c r="M82" s="243"/>
      <c r="N82" s="296" t="s">
        <v>1101</v>
      </c>
      <c r="O82" s="287" t="s">
        <v>1100</v>
      </c>
      <c r="R82" s="3"/>
    </row>
    <row r="83" spans="1:25">
      <c r="A83" s="244"/>
      <c r="B83" s="192" t="s">
        <v>1037</v>
      </c>
      <c r="C83" s="285" t="s">
        <v>835</v>
      </c>
      <c r="M83" s="243"/>
      <c r="N83" s="296" t="s">
        <v>1104</v>
      </c>
      <c r="O83" s="287" t="s">
        <v>1102</v>
      </c>
      <c r="R83" s="3"/>
    </row>
    <row r="84" spans="1:25" ht="15" customHeight="1">
      <c r="A84" s="244"/>
      <c r="B84" s="192" t="s">
        <v>1038</v>
      </c>
      <c r="C84" s="285" t="s">
        <v>210</v>
      </c>
      <c r="M84" s="243"/>
      <c r="N84" s="296" t="s">
        <v>1105</v>
      </c>
      <c r="O84" s="287" t="s">
        <v>1106</v>
      </c>
      <c r="R84" s="3"/>
    </row>
    <row r="85" spans="1:25">
      <c r="A85" s="244"/>
      <c r="B85" s="294" t="s">
        <v>1090</v>
      </c>
      <c r="C85" s="295" t="s">
        <v>1095</v>
      </c>
      <c r="M85" s="243"/>
      <c r="N85" s="296" t="s">
        <v>1107</v>
      </c>
      <c r="O85" s="287" t="s">
        <v>1108</v>
      </c>
      <c r="R85" s="3"/>
    </row>
    <row r="86" spans="1:25" ht="15" customHeight="1">
      <c r="A86" s="244"/>
      <c r="B86" s="192" t="s">
        <v>1110</v>
      </c>
      <c r="C86" s="295" t="s">
        <v>1</v>
      </c>
      <c r="M86" s="243"/>
      <c r="N86" s="296" t="s">
        <v>1113</v>
      </c>
      <c r="O86" s="287" t="s">
        <v>1114</v>
      </c>
      <c r="R86" s="3"/>
      <c r="T86" s="3"/>
      <c r="U86" s="3"/>
      <c r="V86" s="3"/>
      <c r="W86" s="3"/>
      <c r="X86" s="3"/>
      <c r="Y86" s="3"/>
    </row>
    <row r="87" spans="1:25" ht="15" customHeight="1">
      <c r="A87" s="2"/>
      <c r="B87" s="192" t="s">
        <v>1115</v>
      </c>
      <c r="C87" s="295" t="s">
        <v>201</v>
      </c>
      <c r="M87" s="3"/>
    </row>
    <row r="88" spans="1:25" ht="15.75" customHeight="1">
      <c r="C88" s="264"/>
      <c r="G88" s="265"/>
      <c r="I88" s="265"/>
      <c r="J88" s="265"/>
      <c r="M88" s="3"/>
      <c r="N88" s="3"/>
      <c r="O88" s="3"/>
      <c r="P88" s="3"/>
      <c r="Q88" s="3"/>
      <c r="R88" s="3"/>
      <c r="S88" s="3"/>
      <c r="T88" s="3"/>
    </row>
    <row r="89" spans="1:25" ht="21" customHeight="1">
      <c r="C89" s="264"/>
      <c r="G89" s="265" t="s">
        <v>882</v>
      </c>
      <c r="I89" s="265"/>
      <c r="J89" s="265"/>
      <c r="M89" s="1"/>
      <c r="N89" s="1"/>
      <c r="O89" s="1"/>
      <c r="P89" s="1"/>
      <c r="Q89" s="1"/>
      <c r="R89" s="1"/>
      <c r="S89" s="1"/>
      <c r="T89" s="1"/>
    </row>
    <row r="90" spans="1:25">
      <c r="C90"/>
      <c r="H90" s="3"/>
      <c r="I90" s="3"/>
      <c r="J90" s="3"/>
      <c r="K90" s="3"/>
      <c r="L90" s="3"/>
      <c r="M90" s="3"/>
      <c r="S90" s="11"/>
    </row>
    <row r="91" spans="1:25">
      <c r="C91"/>
    </row>
    <row r="92" spans="1:25">
      <c r="C92"/>
    </row>
    <row r="93" spans="1:25">
      <c r="C93"/>
    </row>
    <row r="94" spans="1:25" ht="15" customHeight="1">
      <c r="C94"/>
    </row>
    <row r="95" spans="1:25">
      <c r="C95"/>
    </row>
    <row r="96" spans="1:25">
      <c r="C96"/>
    </row>
    <row r="97" spans="3:3">
      <c r="C97"/>
    </row>
    <row r="98" spans="3:3">
      <c r="C98"/>
    </row>
    <row r="99" spans="3:3">
      <c r="C99"/>
    </row>
    <row r="100" spans="3:3">
      <c r="C100"/>
    </row>
    <row r="101" spans="3:3">
      <c r="C101"/>
    </row>
    <row r="102" spans="3:3">
      <c r="C102"/>
    </row>
    <row r="103" spans="3:3">
      <c r="C103"/>
    </row>
    <row r="104" spans="3:3">
      <c r="C104"/>
    </row>
    <row r="105" spans="3:3">
      <c r="C105"/>
    </row>
    <row r="106" spans="3:3">
      <c r="C106"/>
    </row>
    <row r="107" spans="3:3">
      <c r="C107"/>
    </row>
    <row r="108" spans="3:3">
      <c r="C108"/>
    </row>
    <row r="109" spans="3:3">
      <c r="C109"/>
    </row>
    <row r="110" spans="3:3">
      <c r="C110"/>
    </row>
    <row r="111" spans="3:3">
      <c r="C111"/>
    </row>
    <row r="112" spans="3:3">
      <c r="C112"/>
    </row>
    <row r="113" spans="3:3">
      <c r="C113"/>
    </row>
    <row r="114" spans="3:3">
      <c r="C114"/>
    </row>
    <row r="115" spans="3:3">
      <c r="C115"/>
    </row>
    <row r="116" spans="3:3">
      <c r="C116"/>
    </row>
    <row r="117" spans="3:3">
      <c r="C117"/>
    </row>
    <row r="118" spans="3:3">
      <c r="C118"/>
    </row>
    <row r="119" spans="3:3">
      <c r="C119"/>
    </row>
    <row r="120" spans="3:3">
      <c r="C120"/>
    </row>
    <row r="121" spans="3:3">
      <c r="C121"/>
    </row>
    <row r="122" spans="3:3">
      <c r="C122"/>
    </row>
    <row r="123" spans="3:3">
      <c r="C123"/>
    </row>
    <row r="124" spans="3:3">
      <c r="C124"/>
    </row>
    <row r="125" spans="3:3">
      <c r="C125"/>
    </row>
    <row r="126" spans="3:3">
      <c r="C126"/>
    </row>
    <row r="127" spans="3:3">
      <c r="C127"/>
    </row>
    <row r="128" spans="3:3">
      <c r="C128"/>
    </row>
    <row r="129" spans="3:3" ht="15" customHeight="1">
      <c r="C129"/>
    </row>
    <row r="130" spans="3:3">
      <c r="C130"/>
    </row>
    <row r="131" spans="3:3">
      <c r="C131"/>
    </row>
    <row r="132" spans="3:3">
      <c r="C132"/>
    </row>
    <row r="133" spans="3:3">
      <c r="C133"/>
    </row>
    <row r="134" spans="3:3">
      <c r="C134"/>
    </row>
    <row r="135" spans="3:3">
      <c r="C135"/>
    </row>
    <row r="136" spans="3:3">
      <c r="C136"/>
    </row>
    <row r="137" spans="3:3">
      <c r="C137"/>
    </row>
    <row r="138" spans="3:3">
      <c r="C138"/>
    </row>
    <row r="139" spans="3:3">
      <c r="C139"/>
    </row>
    <row r="140" spans="3:3">
      <c r="C140"/>
    </row>
    <row r="141" spans="3:3">
      <c r="C141"/>
    </row>
    <row r="142" spans="3:3">
      <c r="C142"/>
    </row>
    <row r="143" spans="3:3">
      <c r="C143"/>
    </row>
    <row r="144" spans="3:3">
      <c r="C144"/>
    </row>
    <row r="145" spans="3:3">
      <c r="C145"/>
    </row>
    <row r="146" spans="3:3">
      <c r="C146"/>
    </row>
    <row r="147" spans="3:3">
      <c r="C147"/>
    </row>
    <row r="148" spans="3:3">
      <c r="C148"/>
    </row>
    <row r="149" spans="3:3">
      <c r="C149"/>
    </row>
    <row r="150" spans="3:3">
      <c r="C150"/>
    </row>
    <row r="151" spans="3:3">
      <c r="C151"/>
    </row>
    <row r="152" spans="3:3">
      <c r="C152"/>
    </row>
    <row r="153" spans="3:3">
      <c r="C153"/>
    </row>
    <row r="154" spans="3:3">
      <c r="C154"/>
    </row>
    <row r="155" spans="3:3">
      <c r="C155"/>
    </row>
    <row r="156" spans="3:3">
      <c r="C156"/>
    </row>
    <row r="157" spans="3:3">
      <c r="C157"/>
    </row>
    <row r="158" spans="3:3">
      <c r="C158"/>
    </row>
    <row r="159" spans="3:3">
      <c r="C159"/>
    </row>
    <row r="160" spans="3:3">
      <c r="C160"/>
    </row>
    <row r="161" spans="3:3">
      <c r="C161"/>
    </row>
    <row r="162" spans="3:3">
      <c r="C162"/>
    </row>
    <row r="163" spans="3:3">
      <c r="C163"/>
    </row>
    <row r="164" spans="3:3">
      <c r="C164"/>
    </row>
    <row r="165" spans="3:3">
      <c r="C165"/>
    </row>
    <row r="166" spans="3:3">
      <c r="C166"/>
    </row>
    <row r="167" spans="3:3">
      <c r="C167"/>
    </row>
    <row r="168" spans="3:3">
      <c r="C168"/>
    </row>
    <row r="169" spans="3:3">
      <c r="C169"/>
    </row>
    <row r="170" spans="3:3">
      <c r="C170"/>
    </row>
    <row r="171" spans="3:3">
      <c r="C171"/>
    </row>
    <row r="172" spans="3:3">
      <c r="C172"/>
    </row>
    <row r="173" spans="3:3">
      <c r="C173"/>
    </row>
    <row r="174" spans="3:3">
      <c r="C174"/>
    </row>
    <row r="175" spans="3:3">
      <c r="C175"/>
    </row>
    <row r="176" spans="3:3">
      <c r="C176"/>
    </row>
    <row r="177" spans="3:3">
      <c r="C177"/>
    </row>
    <row r="178" spans="3:3">
      <c r="C178"/>
    </row>
    <row r="179" spans="3:3">
      <c r="C179"/>
    </row>
    <row r="180" spans="3:3">
      <c r="C180"/>
    </row>
    <row r="181" spans="3:3">
      <c r="C181"/>
    </row>
    <row r="182" spans="3:3">
      <c r="C182"/>
    </row>
    <row r="183" spans="3:3">
      <c r="C183"/>
    </row>
    <row r="184" spans="3:3">
      <c r="C184"/>
    </row>
    <row r="185" spans="3:3">
      <c r="C185"/>
    </row>
    <row r="186" spans="3:3">
      <c r="C186"/>
    </row>
    <row r="187" spans="3:3">
      <c r="C187"/>
    </row>
    <row r="188" spans="3:3" ht="15" customHeight="1">
      <c r="C188"/>
    </row>
    <row r="189" spans="3:3">
      <c r="C189"/>
    </row>
    <row r="190" spans="3:3">
      <c r="C190"/>
    </row>
    <row r="191" spans="3:3">
      <c r="C191"/>
    </row>
    <row r="192" spans="3:3">
      <c r="C192"/>
    </row>
    <row r="193" spans="3:3">
      <c r="C193"/>
    </row>
    <row r="194" spans="3:3">
      <c r="C194"/>
    </row>
    <row r="195" spans="3:3">
      <c r="C195"/>
    </row>
    <row r="196" spans="3:3">
      <c r="C196"/>
    </row>
    <row r="197" spans="3:3">
      <c r="C197"/>
    </row>
    <row r="198" spans="3:3">
      <c r="C198"/>
    </row>
    <row r="199" spans="3:3">
      <c r="C199"/>
    </row>
    <row r="200" spans="3:3">
      <c r="C200"/>
    </row>
    <row r="201" spans="3:3">
      <c r="C201"/>
    </row>
    <row r="202" spans="3:3">
      <c r="C202"/>
    </row>
    <row r="203" spans="3:3">
      <c r="C203"/>
    </row>
    <row r="204" spans="3:3">
      <c r="C204"/>
    </row>
    <row r="205" spans="3:3">
      <c r="C205"/>
    </row>
    <row r="206" spans="3:3">
      <c r="C206"/>
    </row>
    <row r="207" spans="3:3">
      <c r="C207"/>
    </row>
    <row r="208" spans="3:3">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row r="230" spans="3:3">
      <c r="C230"/>
    </row>
    <row r="231" spans="3:3">
      <c r="C231"/>
    </row>
    <row r="232" spans="3:3">
      <c r="C232"/>
    </row>
    <row r="233" spans="3:3">
      <c r="C233"/>
    </row>
    <row r="234" spans="3:3">
      <c r="C234"/>
    </row>
    <row r="235" spans="3:3">
      <c r="C235"/>
    </row>
    <row r="236" spans="3:3">
      <c r="C236"/>
    </row>
    <row r="237" spans="3:3">
      <c r="C237"/>
    </row>
    <row r="238" spans="3:3">
      <c r="C238"/>
    </row>
    <row r="239" spans="3:3">
      <c r="C239"/>
    </row>
    <row r="240" spans="3:3">
      <c r="C240"/>
    </row>
    <row r="241" spans="3:3">
      <c r="C241"/>
    </row>
    <row r="242" spans="3:3">
      <c r="C242"/>
    </row>
    <row r="243" spans="3:3">
      <c r="C243"/>
    </row>
    <row r="244" spans="3:3">
      <c r="C244"/>
    </row>
    <row r="245" spans="3:3">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row r="313" spans="3:3">
      <c r="C313"/>
    </row>
    <row r="314" spans="3:3">
      <c r="C314"/>
    </row>
    <row r="315" spans="3:3">
      <c r="C315"/>
    </row>
    <row r="316" spans="3:3">
      <c r="C316"/>
    </row>
    <row r="317" spans="3:3">
      <c r="C317"/>
    </row>
    <row r="318" spans="3:3">
      <c r="C318"/>
    </row>
    <row r="319" spans="3:3">
      <c r="C319"/>
    </row>
    <row r="320" spans="3:3">
      <c r="C320"/>
    </row>
    <row r="321" spans="3:3">
      <c r="C321"/>
    </row>
    <row r="322" spans="3:3">
      <c r="C322"/>
    </row>
    <row r="323" spans="3:3">
      <c r="C323"/>
    </row>
    <row r="324" spans="3:3">
      <c r="C324"/>
    </row>
    <row r="325" spans="3:3">
      <c r="C325"/>
    </row>
    <row r="326" spans="3:3">
      <c r="C326"/>
    </row>
    <row r="327" spans="3:3">
      <c r="C327"/>
    </row>
    <row r="328" spans="3:3">
      <c r="C328"/>
    </row>
    <row r="329" spans="3:3">
      <c r="C329"/>
    </row>
    <row r="330" spans="3:3">
      <c r="C330"/>
    </row>
    <row r="331" spans="3:3">
      <c r="C331"/>
    </row>
    <row r="332" spans="3:3">
      <c r="C332"/>
    </row>
    <row r="333" spans="3:3">
      <c r="C333"/>
    </row>
    <row r="334" spans="3:3">
      <c r="C334"/>
    </row>
    <row r="335" spans="3:3">
      <c r="C335"/>
    </row>
    <row r="336" spans="3:3">
      <c r="C336"/>
    </row>
    <row r="337" spans="3:3">
      <c r="C337"/>
    </row>
    <row r="338" spans="3:3">
      <c r="C338"/>
    </row>
    <row r="339" spans="3:3">
      <c r="C339"/>
    </row>
    <row r="340" spans="3:3">
      <c r="C340"/>
    </row>
    <row r="341" spans="3:3">
      <c r="C341"/>
    </row>
    <row r="342" spans="3:3">
      <c r="C342"/>
    </row>
    <row r="343" spans="3:3">
      <c r="C343"/>
    </row>
    <row r="344" spans="3:3">
      <c r="C344"/>
    </row>
    <row r="345" spans="3:3">
      <c r="C345"/>
    </row>
    <row r="346" spans="3:3">
      <c r="C346"/>
    </row>
    <row r="347" spans="3:3">
      <c r="C347"/>
    </row>
    <row r="348" spans="3:3">
      <c r="C348"/>
    </row>
    <row r="349" spans="3:3">
      <c r="C349"/>
    </row>
    <row r="350" spans="3:3">
      <c r="C350"/>
    </row>
    <row r="351" spans="3:3">
      <c r="C351"/>
    </row>
    <row r="352" spans="3:3">
      <c r="C352"/>
    </row>
    <row r="353" spans="3:3">
      <c r="C353"/>
    </row>
    <row r="354" spans="3:3">
      <c r="C354"/>
    </row>
    <row r="355" spans="3:3">
      <c r="C355"/>
    </row>
    <row r="356" spans="3:3">
      <c r="C356"/>
    </row>
    <row r="357" spans="3:3">
      <c r="C357"/>
    </row>
    <row r="358" spans="3:3">
      <c r="C358"/>
    </row>
    <row r="359" spans="3:3">
      <c r="C359"/>
    </row>
    <row r="360" spans="3:3">
      <c r="C360"/>
    </row>
    <row r="361" spans="3:3">
      <c r="C361"/>
    </row>
    <row r="362" spans="3:3">
      <c r="C362"/>
    </row>
    <row r="363" spans="3:3">
      <c r="C363"/>
    </row>
    <row r="364" spans="3:3">
      <c r="C364"/>
    </row>
    <row r="365" spans="3:3">
      <c r="C365"/>
    </row>
    <row r="366" spans="3:3">
      <c r="C366"/>
    </row>
    <row r="367" spans="3:3">
      <c r="C367"/>
    </row>
    <row r="368" spans="3:3">
      <c r="C368"/>
    </row>
    <row r="369" spans="3:3">
      <c r="C369"/>
    </row>
    <row r="370" spans="3:3">
      <c r="C370"/>
    </row>
    <row r="371" spans="3:3">
      <c r="C371"/>
    </row>
    <row r="372" spans="3:3">
      <c r="C372"/>
    </row>
    <row r="373" spans="3:3">
      <c r="C373"/>
    </row>
    <row r="374" spans="3:3">
      <c r="C374"/>
    </row>
    <row r="375" spans="3:3">
      <c r="C375"/>
    </row>
    <row r="376" spans="3:3">
      <c r="C376"/>
    </row>
    <row r="377" spans="3:3">
      <c r="C377"/>
    </row>
    <row r="378" spans="3:3">
      <c r="C378"/>
    </row>
    <row r="379" spans="3:3">
      <c r="C379"/>
    </row>
    <row r="380" spans="3:3">
      <c r="C380"/>
    </row>
    <row r="381" spans="3:3">
      <c r="C381"/>
    </row>
    <row r="382" spans="3:3">
      <c r="C382"/>
    </row>
    <row r="383" spans="3:3">
      <c r="C383"/>
    </row>
    <row r="384" spans="3:3">
      <c r="C384"/>
    </row>
    <row r="385" spans="3:3">
      <c r="C385"/>
    </row>
    <row r="386" spans="3:3">
      <c r="C386"/>
    </row>
    <row r="387" spans="3:3">
      <c r="C387"/>
    </row>
    <row r="388" spans="3:3">
      <c r="C388"/>
    </row>
    <row r="389" spans="3:3">
      <c r="C389"/>
    </row>
    <row r="390" spans="3:3">
      <c r="C390"/>
    </row>
    <row r="391" spans="3:3">
      <c r="C391"/>
    </row>
    <row r="392" spans="3:3">
      <c r="C392"/>
    </row>
    <row r="393" spans="3:3">
      <c r="C393"/>
    </row>
    <row r="394" spans="3:3">
      <c r="C394"/>
    </row>
    <row r="395" spans="3:3">
      <c r="C395"/>
    </row>
    <row r="396" spans="3:3">
      <c r="C396"/>
    </row>
    <row r="397" spans="3:3">
      <c r="C397"/>
    </row>
    <row r="398" spans="3:3">
      <c r="C398"/>
    </row>
    <row r="399" spans="3:3">
      <c r="C399"/>
    </row>
    <row r="400" spans="3:3">
      <c r="C400"/>
    </row>
    <row r="401" spans="3:3">
      <c r="C401"/>
    </row>
    <row r="402" spans="3:3">
      <c r="C402"/>
    </row>
    <row r="403" spans="3:3">
      <c r="C403"/>
    </row>
    <row r="404" spans="3:3">
      <c r="C404"/>
    </row>
    <row r="405" spans="3:3">
      <c r="C405"/>
    </row>
    <row r="406" spans="3:3">
      <c r="C406"/>
    </row>
    <row r="407" spans="3:3">
      <c r="C407"/>
    </row>
    <row r="408" spans="3:3">
      <c r="C408"/>
    </row>
    <row r="409" spans="3:3">
      <c r="C409"/>
    </row>
    <row r="410" spans="3:3">
      <c r="C410"/>
    </row>
    <row r="411" spans="3:3">
      <c r="C411"/>
    </row>
    <row r="412" spans="3:3">
      <c r="C412"/>
    </row>
    <row r="413" spans="3:3">
      <c r="C413"/>
    </row>
    <row r="414" spans="3:3">
      <c r="C414"/>
    </row>
    <row r="415" spans="3:3">
      <c r="C415"/>
    </row>
    <row r="416" spans="3:3">
      <c r="C416"/>
    </row>
    <row r="417" spans="3:3">
      <c r="C417"/>
    </row>
    <row r="418" spans="3:3">
      <c r="C418"/>
    </row>
    <row r="419" spans="3:3">
      <c r="C419"/>
    </row>
    <row r="420" spans="3:3">
      <c r="C420"/>
    </row>
    <row r="421" spans="3:3">
      <c r="C421"/>
    </row>
    <row r="422" spans="3:3">
      <c r="C422"/>
    </row>
    <row r="423" spans="3:3">
      <c r="C423"/>
    </row>
    <row r="424" spans="3:3">
      <c r="C424"/>
    </row>
    <row r="425" spans="3:3">
      <c r="C425"/>
    </row>
    <row r="426" spans="3:3">
      <c r="C426"/>
    </row>
    <row r="427" spans="3:3">
      <c r="C427"/>
    </row>
    <row r="428" spans="3:3">
      <c r="C428"/>
    </row>
    <row r="429" spans="3:3">
      <c r="C429"/>
    </row>
    <row r="430" spans="3:3">
      <c r="C430"/>
    </row>
    <row r="431" spans="3:3">
      <c r="C431"/>
    </row>
    <row r="432" spans="3:3">
      <c r="C432"/>
    </row>
    <row r="433" spans="3:3">
      <c r="C433"/>
    </row>
    <row r="434" spans="3:3">
      <c r="C434"/>
    </row>
    <row r="435" spans="3:3">
      <c r="C435"/>
    </row>
    <row r="436" spans="3:3">
      <c r="C436"/>
    </row>
    <row r="437" spans="3:3">
      <c r="C437"/>
    </row>
    <row r="438" spans="3:3">
      <c r="C438"/>
    </row>
    <row r="439" spans="3:3">
      <c r="C439"/>
    </row>
    <row r="440" spans="3:3">
      <c r="C440"/>
    </row>
    <row r="441" spans="3:3">
      <c r="C441"/>
    </row>
    <row r="442" spans="3:3">
      <c r="C442"/>
    </row>
    <row r="443" spans="3:3">
      <c r="C443"/>
    </row>
    <row r="444" spans="3:3">
      <c r="C444"/>
    </row>
    <row r="445" spans="3:3">
      <c r="C445"/>
    </row>
    <row r="446" spans="3:3">
      <c r="C446"/>
    </row>
    <row r="447" spans="3:3">
      <c r="C447"/>
    </row>
    <row r="448" spans="3:3">
      <c r="C448"/>
    </row>
    <row r="449" spans="3:3">
      <c r="C449"/>
    </row>
    <row r="450" spans="3:3">
      <c r="C450"/>
    </row>
    <row r="451" spans="3:3">
      <c r="C451"/>
    </row>
    <row r="452" spans="3:3">
      <c r="C452"/>
    </row>
    <row r="453" spans="3:3">
      <c r="C453"/>
    </row>
    <row r="454" spans="3:3">
      <c r="C454"/>
    </row>
    <row r="455" spans="3:3">
      <c r="C455"/>
    </row>
    <row r="456" spans="3:3">
      <c r="C456"/>
    </row>
    <row r="457" spans="3:3">
      <c r="C457"/>
    </row>
    <row r="458" spans="3:3">
      <c r="C458"/>
    </row>
    <row r="459" spans="3:3">
      <c r="C459"/>
    </row>
    <row r="460" spans="3:3">
      <c r="C460"/>
    </row>
    <row r="461" spans="3:3">
      <c r="C461"/>
    </row>
    <row r="462" spans="3:3">
      <c r="C462"/>
    </row>
    <row r="463" spans="3:3">
      <c r="C463"/>
    </row>
    <row r="464" spans="3:3">
      <c r="C464"/>
    </row>
    <row r="465" spans="3:3">
      <c r="C465"/>
    </row>
    <row r="466" spans="3:3">
      <c r="C466"/>
    </row>
    <row r="467" spans="3:3">
      <c r="C467"/>
    </row>
    <row r="468" spans="3:3">
      <c r="C468"/>
    </row>
    <row r="469" spans="3:3">
      <c r="C469"/>
    </row>
    <row r="470" spans="3:3">
      <c r="C470"/>
    </row>
    <row r="471" spans="3:3">
      <c r="C471"/>
    </row>
    <row r="472" spans="3:3">
      <c r="C472"/>
    </row>
    <row r="473" spans="3:3">
      <c r="C473"/>
    </row>
    <row r="474" spans="3:3">
      <c r="C474"/>
    </row>
    <row r="475" spans="3:3">
      <c r="C475"/>
    </row>
    <row r="476" spans="3:3">
      <c r="C476"/>
    </row>
    <row r="477" spans="3:3">
      <c r="C477"/>
    </row>
    <row r="478" spans="3:3">
      <c r="C478"/>
    </row>
    <row r="479" spans="3:3">
      <c r="C479"/>
    </row>
    <row r="480" spans="3:3">
      <c r="C480"/>
    </row>
    <row r="481" spans="3:3">
      <c r="C481"/>
    </row>
    <row r="482" spans="3:3">
      <c r="C482"/>
    </row>
    <row r="483" spans="3:3">
      <c r="C483"/>
    </row>
    <row r="484" spans="3:3">
      <c r="C484"/>
    </row>
    <row r="485" spans="3:3">
      <c r="C485"/>
    </row>
    <row r="486" spans="3:3">
      <c r="C486"/>
    </row>
    <row r="487" spans="3:3">
      <c r="C487"/>
    </row>
    <row r="488" spans="3:3">
      <c r="C488"/>
    </row>
    <row r="489" spans="3:3">
      <c r="C489"/>
    </row>
    <row r="490" spans="3:3">
      <c r="C490"/>
    </row>
    <row r="491" spans="3:3">
      <c r="C491"/>
    </row>
    <row r="492" spans="3:3">
      <c r="C492"/>
    </row>
    <row r="493" spans="3:3">
      <c r="C493"/>
    </row>
    <row r="494" spans="3:3">
      <c r="C494"/>
    </row>
    <row r="495" spans="3:3">
      <c r="C495"/>
    </row>
    <row r="496" spans="3:3">
      <c r="C496"/>
    </row>
    <row r="497" spans="3:3">
      <c r="C497"/>
    </row>
    <row r="498" spans="3:3">
      <c r="C498"/>
    </row>
    <row r="499" spans="3:3">
      <c r="C499"/>
    </row>
    <row r="500" spans="3:3">
      <c r="C500"/>
    </row>
    <row r="501" spans="3:3">
      <c r="C501"/>
    </row>
    <row r="502" spans="3:3">
      <c r="C502"/>
    </row>
    <row r="503" spans="3:3">
      <c r="C503"/>
    </row>
    <row r="504" spans="3:3">
      <c r="C504"/>
    </row>
    <row r="505" spans="3:3">
      <c r="C505"/>
    </row>
    <row r="506" spans="3:3">
      <c r="C506"/>
    </row>
    <row r="507" spans="3:3">
      <c r="C507"/>
    </row>
    <row r="508" spans="3:3">
      <c r="C508"/>
    </row>
    <row r="509" spans="3:3">
      <c r="C509"/>
    </row>
    <row r="510" spans="3:3">
      <c r="C510"/>
    </row>
    <row r="511" spans="3:3">
      <c r="C511"/>
    </row>
    <row r="512" spans="3:3">
      <c r="C512"/>
    </row>
    <row r="513" spans="3:3">
      <c r="C513"/>
    </row>
    <row r="514" spans="3:3">
      <c r="C514"/>
    </row>
    <row r="515" spans="3:3">
      <c r="C515"/>
    </row>
    <row r="516" spans="3:3">
      <c r="C516"/>
    </row>
    <row r="517" spans="3:3">
      <c r="C517"/>
    </row>
    <row r="518" spans="3:3">
      <c r="C518"/>
    </row>
    <row r="519" spans="3:3">
      <c r="C519"/>
    </row>
    <row r="520" spans="3:3">
      <c r="C520"/>
    </row>
    <row r="521" spans="3:3">
      <c r="C521"/>
    </row>
    <row r="522" spans="3:3">
      <c r="C522"/>
    </row>
    <row r="523" spans="3:3">
      <c r="C523"/>
    </row>
    <row r="524" spans="3:3">
      <c r="C524"/>
    </row>
    <row r="525" spans="3:3">
      <c r="C525"/>
    </row>
    <row r="526" spans="3:3">
      <c r="C526"/>
    </row>
    <row r="527" spans="3:3">
      <c r="C527"/>
    </row>
    <row r="528" spans="3:3">
      <c r="C528"/>
    </row>
    <row r="529" spans="3:3">
      <c r="C529"/>
    </row>
    <row r="530" spans="3:3">
      <c r="C530"/>
    </row>
    <row r="531" spans="3:3">
      <c r="C531"/>
    </row>
    <row r="532" spans="3:3">
      <c r="C532"/>
    </row>
    <row r="533" spans="3:3">
      <c r="C533"/>
    </row>
    <row r="534" spans="3:3">
      <c r="C534"/>
    </row>
    <row r="535" spans="3:3">
      <c r="C535"/>
    </row>
    <row r="536" spans="3:3">
      <c r="C536"/>
    </row>
    <row r="537" spans="3:3">
      <c r="C537"/>
    </row>
    <row r="538" spans="3:3">
      <c r="C538"/>
    </row>
    <row r="539" spans="3:3">
      <c r="C539"/>
    </row>
    <row r="540" spans="3:3">
      <c r="C540"/>
    </row>
    <row r="541" spans="3:3">
      <c r="C541"/>
    </row>
    <row r="542" spans="3:3">
      <c r="C542"/>
    </row>
    <row r="543" spans="3:3">
      <c r="C543"/>
    </row>
    <row r="544" spans="3:3">
      <c r="C544"/>
    </row>
    <row r="545" spans="3:3">
      <c r="C545"/>
    </row>
    <row r="546" spans="3:3">
      <c r="C546"/>
    </row>
    <row r="547" spans="3:3">
      <c r="C547"/>
    </row>
    <row r="548" spans="3:3">
      <c r="C548"/>
    </row>
    <row r="549" spans="3:3">
      <c r="C549"/>
    </row>
    <row r="550" spans="3:3">
      <c r="C550"/>
    </row>
    <row r="551" spans="3:3">
      <c r="C551"/>
    </row>
    <row r="552" spans="3:3">
      <c r="C552"/>
    </row>
    <row r="553" spans="3:3">
      <c r="C553"/>
    </row>
    <row r="554" spans="3:3">
      <c r="C554"/>
    </row>
    <row r="555" spans="3:3">
      <c r="C555"/>
    </row>
    <row r="556" spans="3:3">
      <c r="C556"/>
    </row>
    <row r="557" spans="3:3">
      <c r="C557"/>
    </row>
    <row r="558" spans="3:3">
      <c r="C558"/>
    </row>
    <row r="559" spans="3:3">
      <c r="C559"/>
    </row>
    <row r="560" spans="3:3">
      <c r="C560"/>
    </row>
    <row r="561" spans="3:3">
      <c r="C561"/>
    </row>
    <row r="562" spans="3:3">
      <c r="C562"/>
    </row>
    <row r="563" spans="3:3">
      <c r="C563"/>
    </row>
    <row r="564" spans="3:3">
      <c r="C564"/>
    </row>
    <row r="565" spans="3:3">
      <c r="C565"/>
    </row>
    <row r="566" spans="3:3">
      <c r="C566"/>
    </row>
    <row r="567" spans="3:3">
      <c r="C567"/>
    </row>
    <row r="568" spans="3:3">
      <c r="C568"/>
    </row>
    <row r="569" spans="3:3">
      <c r="C569"/>
    </row>
    <row r="570" spans="3:3">
      <c r="C570"/>
    </row>
    <row r="571" spans="3:3">
      <c r="C571"/>
    </row>
    <row r="572" spans="3:3">
      <c r="C572"/>
    </row>
    <row r="573" spans="3:3">
      <c r="C573"/>
    </row>
    <row r="574" spans="3:3">
      <c r="C574"/>
    </row>
    <row r="575" spans="3:3">
      <c r="C575"/>
    </row>
    <row r="576" spans="3:3">
      <c r="C576"/>
    </row>
    <row r="577" spans="3:3">
      <c r="C577"/>
    </row>
    <row r="578" spans="3:3">
      <c r="C578"/>
    </row>
    <row r="579" spans="3:3">
      <c r="C579"/>
    </row>
    <row r="580" spans="3:3">
      <c r="C580"/>
    </row>
    <row r="581" spans="3:3">
      <c r="C581"/>
    </row>
    <row r="582" spans="3:3">
      <c r="C582"/>
    </row>
    <row r="583" spans="3:3">
      <c r="C583"/>
    </row>
    <row r="584" spans="3:3">
      <c r="C584"/>
    </row>
    <row r="585" spans="3:3">
      <c r="C585"/>
    </row>
    <row r="586" spans="3:3">
      <c r="C586"/>
    </row>
    <row r="587" spans="3:3">
      <c r="C587"/>
    </row>
    <row r="588" spans="3:3">
      <c r="C588"/>
    </row>
    <row r="589" spans="3:3">
      <c r="C589"/>
    </row>
    <row r="590" spans="3:3">
      <c r="C590"/>
    </row>
    <row r="591" spans="3:3">
      <c r="C591"/>
    </row>
    <row r="592" spans="3:3">
      <c r="C592"/>
    </row>
    <row r="593" spans="3:3">
      <c r="C593"/>
    </row>
    <row r="594" spans="3:3">
      <c r="C594"/>
    </row>
    <row r="595" spans="3:3">
      <c r="C595"/>
    </row>
    <row r="596" spans="3:3">
      <c r="C596"/>
    </row>
    <row r="597" spans="3:3">
      <c r="C597"/>
    </row>
    <row r="598" spans="3:3">
      <c r="C598"/>
    </row>
    <row r="599" spans="3:3">
      <c r="C599"/>
    </row>
    <row r="600" spans="3:3">
      <c r="C600"/>
    </row>
    <row r="601" spans="3:3">
      <c r="C601"/>
    </row>
    <row r="602" spans="3:3">
      <c r="C602"/>
    </row>
    <row r="603" spans="3:3">
      <c r="C603"/>
    </row>
    <row r="604" spans="3:3">
      <c r="C604"/>
    </row>
    <row r="605" spans="3:3">
      <c r="C605"/>
    </row>
    <row r="606" spans="3:3">
      <c r="C606"/>
    </row>
    <row r="607" spans="3:3">
      <c r="C607"/>
    </row>
    <row r="608" spans="3:3">
      <c r="C608"/>
    </row>
    <row r="609" spans="3:3">
      <c r="C609"/>
    </row>
    <row r="610" spans="3:3">
      <c r="C610"/>
    </row>
    <row r="611" spans="3:3">
      <c r="C611"/>
    </row>
    <row r="612" spans="3:3">
      <c r="C612"/>
    </row>
    <row r="613" spans="3:3">
      <c r="C613"/>
    </row>
    <row r="614" spans="3:3">
      <c r="C614"/>
    </row>
    <row r="615" spans="3:3">
      <c r="C615"/>
    </row>
    <row r="616" spans="3:3">
      <c r="C616"/>
    </row>
    <row r="617" spans="3:3">
      <c r="C617"/>
    </row>
    <row r="618" spans="3:3">
      <c r="C618"/>
    </row>
    <row r="619" spans="3:3">
      <c r="C619"/>
    </row>
    <row r="620" spans="3:3">
      <c r="C620"/>
    </row>
    <row r="621" spans="3:3">
      <c r="C621"/>
    </row>
    <row r="622" spans="3:3">
      <c r="C622"/>
    </row>
    <row r="623" spans="3:3">
      <c r="C623"/>
    </row>
    <row r="624" spans="3:3">
      <c r="C624"/>
    </row>
    <row r="625" spans="3:3">
      <c r="C625"/>
    </row>
    <row r="626" spans="3:3">
      <c r="C626"/>
    </row>
    <row r="627" spans="3:3">
      <c r="C627"/>
    </row>
    <row r="628" spans="3:3">
      <c r="C628"/>
    </row>
    <row r="629" spans="3:3">
      <c r="C629"/>
    </row>
    <row r="630" spans="3:3">
      <c r="C630"/>
    </row>
    <row r="631" spans="3:3">
      <c r="C631"/>
    </row>
    <row r="632" spans="3:3">
      <c r="C632"/>
    </row>
    <row r="633" spans="3:3">
      <c r="C633"/>
    </row>
    <row r="634" spans="3:3">
      <c r="C634"/>
    </row>
    <row r="635" spans="3:3">
      <c r="C635"/>
    </row>
    <row r="636" spans="3:3">
      <c r="C636"/>
    </row>
    <row r="637" spans="3:3">
      <c r="C637"/>
    </row>
    <row r="638" spans="3:3">
      <c r="C638"/>
    </row>
    <row r="639" spans="3:3">
      <c r="C639"/>
    </row>
    <row r="640" spans="3:3">
      <c r="C640"/>
    </row>
    <row r="641" spans="3:3">
      <c r="C641"/>
    </row>
    <row r="642" spans="3:3">
      <c r="C642"/>
    </row>
    <row r="643" spans="3:3">
      <c r="C643"/>
    </row>
    <row r="644" spans="3:3">
      <c r="C644"/>
    </row>
    <row r="645" spans="3:3">
      <c r="C645"/>
    </row>
    <row r="646" spans="3:3">
      <c r="C646"/>
    </row>
    <row r="647" spans="3:3">
      <c r="C647"/>
    </row>
    <row r="648" spans="3:3">
      <c r="C648"/>
    </row>
    <row r="649" spans="3:3">
      <c r="C649"/>
    </row>
    <row r="650" spans="3:3">
      <c r="C650"/>
    </row>
    <row r="651" spans="3:3">
      <c r="C651"/>
    </row>
    <row r="652" spans="3:3">
      <c r="C652"/>
    </row>
    <row r="653" spans="3:3">
      <c r="C653"/>
    </row>
    <row r="654" spans="3:3">
      <c r="C654"/>
    </row>
    <row r="655" spans="3:3">
      <c r="C655"/>
    </row>
    <row r="656" spans="3:3">
      <c r="C656"/>
    </row>
    <row r="657" spans="3:3">
      <c r="C657"/>
    </row>
    <row r="658" spans="3:3">
      <c r="C658"/>
    </row>
    <row r="659" spans="3:3">
      <c r="C659"/>
    </row>
    <row r="660" spans="3:3">
      <c r="C660"/>
    </row>
    <row r="661" spans="3:3">
      <c r="C661"/>
    </row>
    <row r="662" spans="3:3">
      <c r="C662"/>
    </row>
    <row r="663" spans="3:3">
      <c r="C663"/>
    </row>
    <row r="664" spans="3:3">
      <c r="C664"/>
    </row>
    <row r="665" spans="3:3">
      <c r="C665"/>
    </row>
    <row r="666" spans="3:3">
      <c r="C666"/>
    </row>
    <row r="667" spans="3:3">
      <c r="C667"/>
    </row>
    <row r="668" spans="3:3">
      <c r="C668"/>
    </row>
    <row r="669" spans="3:3">
      <c r="C669"/>
    </row>
    <row r="670" spans="3:3">
      <c r="C670"/>
    </row>
    <row r="671" spans="3:3">
      <c r="C671"/>
    </row>
    <row r="672" spans="3: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3:3">
      <c r="C689"/>
    </row>
    <row r="690" spans="3:3">
      <c r="C690"/>
    </row>
    <row r="691" spans="3:3">
      <c r="C691"/>
    </row>
    <row r="692" spans="3:3">
      <c r="C692"/>
    </row>
    <row r="693" spans="3:3">
      <c r="C693"/>
    </row>
    <row r="694" spans="3:3">
      <c r="C694"/>
    </row>
    <row r="695" spans="3:3">
      <c r="C695"/>
    </row>
    <row r="696" spans="3:3">
      <c r="C696"/>
    </row>
    <row r="697" spans="3:3">
      <c r="C697"/>
    </row>
    <row r="698" spans="3:3">
      <c r="C698"/>
    </row>
    <row r="699" spans="3:3">
      <c r="C699"/>
    </row>
    <row r="700" spans="3:3">
      <c r="C700"/>
    </row>
    <row r="701" spans="3:3">
      <c r="C701"/>
    </row>
    <row r="702" spans="3:3">
      <c r="C702"/>
    </row>
    <row r="703" spans="3:3">
      <c r="C703"/>
    </row>
    <row r="704" spans="3:3">
      <c r="C704"/>
    </row>
    <row r="705" spans="3:3">
      <c r="C705"/>
    </row>
    <row r="706" spans="3:3">
      <c r="C706"/>
    </row>
    <row r="707" spans="3:3">
      <c r="C707"/>
    </row>
    <row r="708" spans="3:3">
      <c r="C708"/>
    </row>
    <row r="709" spans="3:3">
      <c r="C709"/>
    </row>
    <row r="710" spans="3:3">
      <c r="C710"/>
    </row>
    <row r="711" spans="3:3">
      <c r="C711"/>
    </row>
    <row r="712" spans="3:3">
      <c r="C712"/>
    </row>
    <row r="713" spans="3:3">
      <c r="C713"/>
    </row>
    <row r="714" spans="3:3">
      <c r="C714"/>
    </row>
    <row r="715" spans="3:3">
      <c r="C715"/>
    </row>
    <row r="716" spans="3:3">
      <c r="C716"/>
    </row>
    <row r="717" spans="3:3">
      <c r="C717"/>
    </row>
    <row r="718" spans="3:3">
      <c r="C718"/>
    </row>
    <row r="719" spans="3:3">
      <c r="C719"/>
    </row>
    <row r="720" spans="3:3">
      <c r="C720"/>
    </row>
    <row r="721" spans="3:3">
      <c r="C721"/>
    </row>
    <row r="722" spans="3:3">
      <c r="C722"/>
    </row>
    <row r="723" spans="3:3">
      <c r="C723"/>
    </row>
    <row r="724" spans="3:3">
      <c r="C724"/>
    </row>
    <row r="725" spans="3:3">
      <c r="C725"/>
    </row>
    <row r="726" spans="3:3">
      <c r="C726"/>
    </row>
    <row r="727" spans="3:3">
      <c r="C727"/>
    </row>
    <row r="728" spans="3:3">
      <c r="C728"/>
    </row>
    <row r="729" spans="3:3">
      <c r="C729"/>
    </row>
    <row r="730" spans="3:3">
      <c r="C730"/>
    </row>
    <row r="731" spans="3:3">
      <c r="C731"/>
    </row>
    <row r="732" spans="3:3">
      <c r="C732"/>
    </row>
    <row r="733" spans="3:3">
      <c r="C733"/>
    </row>
    <row r="734" spans="3:3">
      <c r="C734"/>
    </row>
    <row r="735" spans="3:3">
      <c r="C735"/>
    </row>
    <row r="736" spans="3:3">
      <c r="C736"/>
    </row>
    <row r="737" spans="3:3">
      <c r="C737"/>
    </row>
    <row r="738" spans="3:3">
      <c r="C738"/>
    </row>
    <row r="739" spans="3:3">
      <c r="C739"/>
    </row>
    <row r="740" spans="3:3">
      <c r="C740"/>
    </row>
    <row r="741" spans="3:3">
      <c r="C741"/>
    </row>
    <row r="742" spans="3:3">
      <c r="C742"/>
    </row>
    <row r="743" spans="3:3">
      <c r="C743"/>
    </row>
    <row r="744" spans="3:3">
      <c r="C744"/>
    </row>
    <row r="745" spans="3:3">
      <c r="C745"/>
    </row>
    <row r="746" spans="3:3">
      <c r="C746"/>
    </row>
    <row r="747" spans="3:3">
      <c r="C747"/>
    </row>
    <row r="748" spans="3:3">
      <c r="C748"/>
    </row>
    <row r="749" spans="3:3">
      <c r="C749"/>
    </row>
    <row r="750" spans="3:3">
      <c r="C750"/>
    </row>
    <row r="751" spans="3:3">
      <c r="C751"/>
    </row>
    <row r="752" spans="3:3">
      <c r="C752"/>
    </row>
    <row r="753" spans="3:3">
      <c r="C753"/>
    </row>
    <row r="754" spans="3:3">
      <c r="C754"/>
    </row>
    <row r="755" spans="3:3">
      <c r="C755"/>
    </row>
    <row r="756" spans="3:3">
      <c r="C756"/>
    </row>
    <row r="757" spans="3:3">
      <c r="C757"/>
    </row>
    <row r="758" spans="3:3">
      <c r="C758"/>
    </row>
    <row r="759" spans="3:3">
      <c r="C759"/>
    </row>
    <row r="760" spans="3:3">
      <c r="C760"/>
    </row>
    <row r="761" spans="3:3">
      <c r="C761"/>
    </row>
    <row r="762" spans="3:3">
      <c r="C762"/>
    </row>
    <row r="763" spans="3:3">
      <c r="C763"/>
    </row>
    <row r="764" spans="3:3">
      <c r="C764"/>
    </row>
    <row r="765" spans="3:3">
      <c r="C765"/>
    </row>
    <row r="766" spans="3:3">
      <c r="C766"/>
    </row>
    <row r="767" spans="3:3">
      <c r="C767"/>
    </row>
    <row r="768" spans="3:3">
      <c r="C768"/>
    </row>
    <row r="769" spans="3:3">
      <c r="C769"/>
    </row>
    <row r="770" spans="3:3">
      <c r="C770"/>
    </row>
    <row r="771" spans="3:3">
      <c r="C771"/>
    </row>
    <row r="772" spans="3:3">
      <c r="C772"/>
    </row>
    <row r="773" spans="3:3">
      <c r="C773"/>
    </row>
    <row r="774" spans="3:3">
      <c r="C774"/>
    </row>
    <row r="775" spans="3:3">
      <c r="C775"/>
    </row>
    <row r="776" spans="3:3">
      <c r="C776"/>
    </row>
    <row r="777" spans="3:3">
      <c r="C777"/>
    </row>
    <row r="778" spans="3:3">
      <c r="C778"/>
    </row>
    <row r="779" spans="3:3">
      <c r="C779"/>
    </row>
    <row r="780" spans="3:3">
      <c r="C780"/>
    </row>
    <row r="781" spans="3:3">
      <c r="C781"/>
    </row>
    <row r="782" spans="3:3">
      <c r="C782"/>
    </row>
    <row r="783" spans="3:3">
      <c r="C783"/>
    </row>
    <row r="784" spans="3:3">
      <c r="C784"/>
    </row>
    <row r="785" spans="3:3">
      <c r="C785"/>
    </row>
    <row r="786" spans="3:3">
      <c r="C786"/>
    </row>
    <row r="787" spans="3:3">
      <c r="C787"/>
    </row>
    <row r="788" spans="3:3">
      <c r="C788"/>
    </row>
    <row r="789" spans="3:3">
      <c r="C789"/>
    </row>
    <row r="790" spans="3:3">
      <c r="C790"/>
    </row>
    <row r="791" spans="3:3">
      <c r="C791"/>
    </row>
    <row r="792" spans="3:3">
      <c r="C792"/>
    </row>
    <row r="793" spans="3:3">
      <c r="C793"/>
    </row>
    <row r="794" spans="3:3">
      <c r="C794"/>
    </row>
    <row r="795" spans="3:3">
      <c r="C795"/>
    </row>
    <row r="796" spans="3:3">
      <c r="C796"/>
    </row>
    <row r="797" spans="3:3">
      <c r="C797"/>
    </row>
    <row r="798" spans="3:3">
      <c r="C798"/>
    </row>
    <row r="799" spans="3:3">
      <c r="C799"/>
    </row>
    <row r="800" spans="3:3">
      <c r="C800"/>
    </row>
    <row r="801" spans="3:3">
      <c r="C801"/>
    </row>
    <row r="802" spans="3:3">
      <c r="C802"/>
    </row>
    <row r="803" spans="3:3">
      <c r="C803"/>
    </row>
    <row r="804" spans="3:3">
      <c r="C804"/>
    </row>
    <row r="805" spans="3:3">
      <c r="C805"/>
    </row>
    <row r="806" spans="3:3">
      <c r="C806"/>
    </row>
    <row r="807" spans="3:3">
      <c r="C807"/>
    </row>
    <row r="808" spans="3:3">
      <c r="C808"/>
    </row>
    <row r="809" spans="3:3">
      <c r="C809"/>
    </row>
    <row r="810" spans="3:3">
      <c r="C810"/>
    </row>
    <row r="811" spans="3:3">
      <c r="C811"/>
    </row>
    <row r="812" spans="3:3">
      <c r="C812"/>
    </row>
    <row r="813" spans="3:3">
      <c r="C813"/>
    </row>
    <row r="814" spans="3:3">
      <c r="C814"/>
    </row>
    <row r="815" spans="3:3">
      <c r="C815"/>
    </row>
    <row r="816" spans="3:3">
      <c r="C816"/>
    </row>
    <row r="817" spans="3:3">
      <c r="C817"/>
    </row>
    <row r="818" spans="3:3">
      <c r="C818"/>
    </row>
    <row r="819" spans="3:3">
      <c r="C819"/>
    </row>
    <row r="820" spans="3:3">
      <c r="C820"/>
    </row>
    <row r="821" spans="3:3">
      <c r="C821"/>
    </row>
    <row r="822" spans="3:3">
      <c r="C822"/>
    </row>
    <row r="823" spans="3:3">
      <c r="C823"/>
    </row>
    <row r="824" spans="3:3">
      <c r="C824"/>
    </row>
    <row r="825" spans="3:3">
      <c r="C825"/>
    </row>
    <row r="826" spans="3:3">
      <c r="C826"/>
    </row>
    <row r="827" spans="3:3">
      <c r="C827"/>
    </row>
    <row r="828" spans="3:3">
      <c r="C828"/>
    </row>
    <row r="829" spans="3:3">
      <c r="C829"/>
    </row>
    <row r="830" spans="3:3">
      <c r="C830"/>
    </row>
    <row r="831" spans="3:3">
      <c r="C831"/>
    </row>
    <row r="832" spans="3:3">
      <c r="C832"/>
    </row>
    <row r="833" spans="3:3">
      <c r="C833"/>
    </row>
    <row r="834" spans="3:3">
      <c r="C834"/>
    </row>
    <row r="835" spans="3:3">
      <c r="C835"/>
    </row>
    <row r="836" spans="3:3">
      <c r="C836"/>
    </row>
    <row r="837" spans="3:3">
      <c r="C837"/>
    </row>
    <row r="838" spans="3:3">
      <c r="C838"/>
    </row>
    <row r="839" spans="3:3">
      <c r="C839"/>
    </row>
    <row r="840" spans="3:3">
      <c r="C840"/>
    </row>
    <row r="841" spans="3:3">
      <c r="C841"/>
    </row>
    <row r="842" spans="3:3">
      <c r="C842"/>
    </row>
    <row r="843" spans="3:3">
      <c r="C843"/>
    </row>
    <row r="844" spans="3:3">
      <c r="C844"/>
    </row>
    <row r="845" spans="3:3">
      <c r="C845"/>
    </row>
    <row r="846" spans="3:3">
      <c r="C846"/>
    </row>
    <row r="847" spans="3:3">
      <c r="C847"/>
    </row>
    <row r="848" spans="3:3">
      <c r="C848"/>
    </row>
    <row r="849" spans="3:3">
      <c r="C849"/>
    </row>
    <row r="850" spans="3:3">
      <c r="C850"/>
    </row>
    <row r="851" spans="3:3">
      <c r="C851"/>
    </row>
    <row r="852" spans="3:3">
      <c r="C852"/>
    </row>
    <row r="853" spans="3:3">
      <c r="C853"/>
    </row>
    <row r="854" spans="3:3">
      <c r="C854"/>
    </row>
    <row r="855" spans="3:3">
      <c r="C855"/>
    </row>
    <row r="856" spans="3:3">
      <c r="C856"/>
    </row>
    <row r="857" spans="3:3">
      <c r="C857"/>
    </row>
    <row r="858" spans="3:3">
      <c r="C858"/>
    </row>
    <row r="859" spans="3:3">
      <c r="C859"/>
    </row>
    <row r="860" spans="3:3">
      <c r="C860"/>
    </row>
    <row r="861" spans="3:3">
      <c r="C861"/>
    </row>
    <row r="862" spans="3:3">
      <c r="C862"/>
    </row>
    <row r="863" spans="3:3">
      <c r="C863"/>
    </row>
    <row r="864" spans="3:3">
      <c r="C864"/>
    </row>
    <row r="865" spans="3:3">
      <c r="C865"/>
    </row>
    <row r="866" spans="3:3">
      <c r="C866"/>
    </row>
    <row r="867" spans="3:3">
      <c r="C867"/>
    </row>
    <row r="868" spans="3:3">
      <c r="C868"/>
    </row>
    <row r="869" spans="3:3">
      <c r="C869"/>
    </row>
    <row r="870" spans="3:3">
      <c r="C870"/>
    </row>
    <row r="871" spans="3:3">
      <c r="C871"/>
    </row>
    <row r="872" spans="3:3">
      <c r="C872"/>
    </row>
    <row r="873" spans="3:3">
      <c r="C873"/>
    </row>
    <row r="874" spans="3:3">
      <c r="C874"/>
    </row>
    <row r="875" spans="3:3">
      <c r="C875"/>
    </row>
    <row r="876" spans="3:3">
      <c r="C876"/>
    </row>
    <row r="877" spans="3:3">
      <c r="C877"/>
    </row>
    <row r="878" spans="3:3">
      <c r="C878"/>
    </row>
    <row r="879" spans="3:3">
      <c r="C879"/>
    </row>
    <row r="880" spans="3:3">
      <c r="C880"/>
    </row>
    <row r="881" spans="3:3">
      <c r="C881"/>
    </row>
    <row r="882" spans="3:3">
      <c r="C882"/>
    </row>
    <row r="883" spans="3:3">
      <c r="C883"/>
    </row>
    <row r="884" spans="3:3">
      <c r="C884"/>
    </row>
    <row r="885" spans="3:3">
      <c r="C885"/>
    </row>
    <row r="886" spans="3:3">
      <c r="C886"/>
    </row>
    <row r="887" spans="3:3">
      <c r="C887"/>
    </row>
    <row r="888" spans="3:3">
      <c r="C888"/>
    </row>
    <row r="889" spans="3:3">
      <c r="C889"/>
    </row>
    <row r="890" spans="3:3">
      <c r="C890"/>
    </row>
    <row r="891" spans="3:3">
      <c r="C891"/>
    </row>
    <row r="892" spans="3:3">
      <c r="C892"/>
    </row>
    <row r="893" spans="3:3">
      <c r="C893"/>
    </row>
    <row r="894" spans="3:3">
      <c r="C894"/>
    </row>
    <row r="895" spans="3:3">
      <c r="C895"/>
    </row>
    <row r="896" spans="3:3">
      <c r="C896"/>
    </row>
    <row r="897" spans="3:3">
      <c r="C897"/>
    </row>
    <row r="898" spans="3:3">
      <c r="C898"/>
    </row>
    <row r="899" spans="3:3">
      <c r="C899"/>
    </row>
    <row r="900" spans="3:3">
      <c r="C900"/>
    </row>
    <row r="901" spans="3:3">
      <c r="C901"/>
    </row>
    <row r="902" spans="3:3">
      <c r="C902"/>
    </row>
    <row r="903" spans="3:3">
      <c r="C903"/>
    </row>
    <row r="904" spans="3:3">
      <c r="C904"/>
    </row>
    <row r="905" spans="3:3">
      <c r="C905"/>
    </row>
    <row r="906" spans="3:3">
      <c r="C906"/>
    </row>
    <row r="907" spans="3:3">
      <c r="C907"/>
    </row>
    <row r="908" spans="3:3">
      <c r="C908"/>
    </row>
    <row r="909" spans="3:3">
      <c r="C909"/>
    </row>
    <row r="910" spans="3:3">
      <c r="C910"/>
    </row>
    <row r="911" spans="3:3">
      <c r="C911"/>
    </row>
    <row r="912" spans="3:3">
      <c r="C912"/>
    </row>
    <row r="913" spans="3:3">
      <c r="C913"/>
    </row>
    <row r="914" spans="3:3">
      <c r="C914"/>
    </row>
    <row r="915" spans="3:3">
      <c r="C915"/>
    </row>
    <row r="916" spans="3:3">
      <c r="C916"/>
    </row>
    <row r="917" spans="3:3">
      <c r="C917"/>
    </row>
    <row r="918" spans="3:3">
      <c r="C918"/>
    </row>
    <row r="919" spans="3:3">
      <c r="C919"/>
    </row>
    <row r="920" spans="3:3">
      <c r="C920"/>
    </row>
    <row r="921" spans="3:3">
      <c r="C921"/>
    </row>
    <row r="922" spans="3:3">
      <c r="C922"/>
    </row>
    <row r="923" spans="3:3">
      <c r="C923"/>
    </row>
    <row r="924" spans="3:3">
      <c r="C924"/>
    </row>
    <row r="925" spans="3:3">
      <c r="C925"/>
    </row>
    <row r="926" spans="3:3">
      <c r="C926"/>
    </row>
    <row r="927" spans="3:3">
      <c r="C927"/>
    </row>
    <row r="928" spans="3:3">
      <c r="C928"/>
    </row>
    <row r="929" spans="3:3">
      <c r="C929"/>
    </row>
    <row r="930" spans="3:3">
      <c r="C930"/>
    </row>
    <row r="931" spans="3:3">
      <c r="C931"/>
    </row>
    <row r="932" spans="3:3">
      <c r="C932"/>
    </row>
    <row r="933" spans="3:3">
      <c r="C933"/>
    </row>
    <row r="934" spans="3:3">
      <c r="C934"/>
    </row>
    <row r="935" spans="3:3">
      <c r="C935"/>
    </row>
    <row r="936" spans="3:3">
      <c r="C936"/>
    </row>
    <row r="937" spans="3:3">
      <c r="C937"/>
    </row>
    <row r="938" spans="3:3">
      <c r="C938"/>
    </row>
    <row r="939" spans="3:3">
      <c r="C939"/>
    </row>
    <row r="940" spans="3:3">
      <c r="C940"/>
    </row>
    <row r="941" spans="3:3">
      <c r="C941"/>
    </row>
    <row r="942" spans="3:3">
      <c r="C942"/>
    </row>
    <row r="943" spans="3:3">
      <c r="C943"/>
    </row>
    <row r="944" spans="3:3">
      <c r="C944"/>
    </row>
    <row r="945" spans="3:3">
      <c r="C945"/>
    </row>
    <row r="946" spans="3:3">
      <c r="C946"/>
    </row>
    <row r="947" spans="3:3">
      <c r="C947"/>
    </row>
    <row r="948" spans="3:3">
      <c r="C948"/>
    </row>
    <row r="949" spans="3:3">
      <c r="C949"/>
    </row>
    <row r="950" spans="3:3">
      <c r="C950"/>
    </row>
    <row r="951" spans="3:3">
      <c r="C951"/>
    </row>
    <row r="952" spans="3:3">
      <c r="C952"/>
    </row>
    <row r="953" spans="3:3">
      <c r="C953"/>
    </row>
    <row r="954" spans="3:3">
      <c r="C954"/>
    </row>
    <row r="955" spans="3:3">
      <c r="C955"/>
    </row>
    <row r="956" spans="3:3">
      <c r="C956"/>
    </row>
    <row r="957" spans="3:3">
      <c r="C957"/>
    </row>
    <row r="958" spans="3:3">
      <c r="C958"/>
    </row>
    <row r="959" spans="3:3">
      <c r="C959"/>
    </row>
    <row r="960" spans="3:3">
      <c r="C960"/>
    </row>
    <row r="961" spans="3:3">
      <c r="C961"/>
    </row>
    <row r="962" spans="3:3">
      <c r="C962"/>
    </row>
    <row r="963" spans="3:3">
      <c r="C963"/>
    </row>
    <row r="964" spans="3:3">
      <c r="C964"/>
    </row>
    <row r="965" spans="3:3">
      <c r="C965"/>
    </row>
    <row r="966" spans="3:3">
      <c r="C966"/>
    </row>
    <row r="967" spans="3:3">
      <c r="C967"/>
    </row>
    <row r="968" spans="3:3">
      <c r="C968"/>
    </row>
    <row r="969" spans="3:3">
      <c r="C969"/>
    </row>
    <row r="970" spans="3:3">
      <c r="C970"/>
    </row>
    <row r="971" spans="3:3">
      <c r="C971"/>
    </row>
    <row r="972" spans="3:3">
      <c r="C972"/>
    </row>
    <row r="973" spans="3:3">
      <c r="C973"/>
    </row>
    <row r="974" spans="3:3">
      <c r="C974"/>
    </row>
    <row r="975" spans="3:3">
      <c r="C975"/>
    </row>
    <row r="976" spans="3:3">
      <c r="C976"/>
    </row>
    <row r="977" spans="3:3">
      <c r="C977"/>
    </row>
    <row r="978" spans="3:3">
      <c r="C978"/>
    </row>
    <row r="979" spans="3:3">
      <c r="C979"/>
    </row>
    <row r="980" spans="3:3">
      <c r="C980"/>
    </row>
    <row r="981" spans="3:3">
      <c r="C981"/>
    </row>
    <row r="982" spans="3:3">
      <c r="C982"/>
    </row>
    <row r="983" spans="3:3">
      <c r="C983"/>
    </row>
    <row r="984" spans="3:3">
      <c r="C984"/>
    </row>
    <row r="985" spans="3:3">
      <c r="C985"/>
    </row>
    <row r="986" spans="3:3">
      <c r="C986"/>
    </row>
    <row r="987" spans="3:3">
      <c r="C987"/>
    </row>
    <row r="988" spans="3:3">
      <c r="C988"/>
    </row>
    <row r="989" spans="3:3">
      <c r="C989"/>
    </row>
    <row r="990" spans="3:3">
      <c r="C990"/>
    </row>
    <row r="991" spans="3:3">
      <c r="C991"/>
    </row>
    <row r="992" spans="3:3">
      <c r="C992"/>
    </row>
    <row r="993" spans="3:3">
      <c r="C993"/>
    </row>
    <row r="994" spans="3:3">
      <c r="C994"/>
    </row>
    <row r="995" spans="3:3">
      <c r="C995"/>
    </row>
    <row r="996" spans="3:3">
      <c r="C996"/>
    </row>
    <row r="997" spans="3:3">
      <c r="C997"/>
    </row>
    <row r="998" spans="3:3">
      <c r="C998"/>
    </row>
    <row r="999" spans="3:3">
      <c r="C999"/>
    </row>
    <row r="1000" spans="3:3">
      <c r="C1000"/>
    </row>
    <row r="1001" spans="3:3">
      <c r="C1001"/>
    </row>
    <row r="1002" spans="3:3">
      <c r="C1002"/>
    </row>
    <row r="1003" spans="3:3">
      <c r="C1003"/>
    </row>
    <row r="1004" spans="3:3">
      <c r="C1004"/>
    </row>
    <row r="1005" spans="3:3">
      <c r="C1005"/>
    </row>
    <row r="1006" spans="3:3">
      <c r="C1006"/>
    </row>
    <row r="1007" spans="3:3">
      <c r="C1007"/>
    </row>
    <row r="1008" spans="3:3">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sheetData>
  <phoneticPr fontId="63" type="noConversion"/>
  <pageMargins left="0.7" right="0.7" top="0.69322916666666701" bottom="0.75" header="0.3" footer="0.3"/>
  <pageSetup scale="53" orientation="portrait"/>
  <headerFooter>
    <oddHeader>&amp;CProfessional Design and Development Services
Large Job Packet 
 Table of Contents (AIA CAD Layer Guidelines)&amp;R&amp;8&amp;KFF0000AIA.D2
Prep By: _______Date: ______ 
Rev By: _______Date: ______
Rev 7/7/2013</oddHeader>
  </headerFooter>
  <extLst>
    <ext xmlns:mx="http://schemas.microsoft.com/office/mac/excel/2008/main" uri="{64002731-A6B0-56B0-2670-7721B7C09600}">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0" sqref="J30"/>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view="pageLayout" workbookViewId="0">
      <selection activeCell="D3" sqref="D3"/>
    </sheetView>
  </sheetViews>
  <sheetFormatPr baseColWidth="10" defaultColWidth="8.83203125" defaultRowHeight="14" x14ac:dyDescent="0"/>
  <cols>
    <col min="1" max="1" width="6.6640625" customWidth="1"/>
    <col min="5" max="5" width="10.5" customWidth="1"/>
  </cols>
  <sheetData>
    <row r="1" spans="1:16">
      <c r="A1" s="73" t="s">
        <v>74</v>
      </c>
      <c r="C1" s="306" t="s">
        <v>1116</v>
      </c>
      <c r="D1" s="237"/>
      <c r="E1" s="1"/>
      <c r="F1" s="1"/>
      <c r="G1" s="1"/>
      <c r="H1" s="1"/>
      <c r="K1" s="29" t="s">
        <v>55</v>
      </c>
    </row>
    <row r="2" spans="1:16" ht="9" customHeight="1">
      <c r="A2" s="29"/>
      <c r="K2" s="29"/>
    </row>
    <row r="3" spans="1:16">
      <c r="A3" s="72" t="s">
        <v>3</v>
      </c>
      <c r="B3" s="298"/>
      <c r="C3" s="307" t="s">
        <v>1117</v>
      </c>
      <c r="D3" s="55"/>
      <c r="E3" s="55"/>
      <c r="F3" s="55"/>
      <c r="G3" s="55"/>
      <c r="H3" s="55"/>
      <c r="K3" s="29" t="s">
        <v>1130</v>
      </c>
    </row>
    <row r="4" spans="1:16" ht="8.25" customHeight="1">
      <c r="B4" s="32"/>
      <c r="C4" s="32"/>
      <c r="D4" s="32"/>
      <c r="E4" s="32"/>
      <c r="F4" s="32"/>
      <c r="G4" s="29"/>
      <c r="H4" s="29"/>
      <c r="I4" s="29"/>
    </row>
    <row r="5" spans="1:16">
      <c r="B5" s="37"/>
      <c r="C5" s="37"/>
      <c r="D5" s="37"/>
      <c r="E5" s="299"/>
      <c r="F5" s="300"/>
      <c r="G5" s="61"/>
      <c r="H5" s="61"/>
      <c r="I5" s="69" t="s">
        <v>63</v>
      </c>
    </row>
    <row r="6" spans="1:16">
      <c r="A6" s="34" t="s">
        <v>56</v>
      </c>
      <c r="B6" s="37"/>
      <c r="C6" s="37"/>
      <c r="D6" s="37"/>
      <c r="E6" s="37"/>
      <c r="F6" s="37"/>
      <c r="G6" s="61"/>
      <c r="H6" s="61"/>
      <c r="I6" s="61"/>
    </row>
    <row r="7" spans="1:16" ht="6.75" customHeight="1">
      <c r="A7" s="32"/>
      <c r="B7" s="61"/>
      <c r="C7" s="61"/>
      <c r="D7" s="61"/>
      <c r="E7" s="76"/>
      <c r="F7" s="177"/>
      <c r="G7" s="61"/>
      <c r="H7" s="61"/>
      <c r="I7" s="77"/>
    </row>
    <row r="8" spans="1:16">
      <c r="A8" s="36" t="s">
        <v>59</v>
      </c>
      <c r="B8" s="29"/>
      <c r="C8" s="29"/>
      <c r="D8" s="29"/>
      <c r="E8" s="29"/>
      <c r="F8" s="29"/>
      <c r="G8" s="29"/>
      <c r="H8" s="29"/>
      <c r="I8" s="29"/>
      <c r="K8" t="s">
        <v>1131</v>
      </c>
      <c r="L8">
        <f>40*16</f>
        <v>640</v>
      </c>
      <c r="M8">
        <f>30*16</f>
        <v>480</v>
      </c>
      <c r="N8">
        <f>L8+M8</f>
        <v>1120</v>
      </c>
    </row>
    <row r="9" spans="1:16" ht="6.75" customHeight="1">
      <c r="A9" s="37"/>
      <c r="B9" s="42"/>
      <c r="C9" s="42"/>
      <c r="D9" s="42"/>
      <c r="E9" s="36"/>
      <c r="F9" s="42"/>
      <c r="G9" s="29"/>
      <c r="H9" s="29"/>
      <c r="I9" s="29"/>
    </row>
    <row r="10" spans="1:16">
      <c r="A10" s="39" t="s">
        <v>58</v>
      </c>
      <c r="B10" s="42"/>
      <c r="C10" s="42"/>
      <c r="D10" s="42"/>
      <c r="E10" s="76"/>
      <c r="F10" s="177"/>
      <c r="G10" s="61"/>
      <c r="H10" s="61"/>
      <c r="I10" s="77"/>
      <c r="K10" t="s">
        <v>1136</v>
      </c>
      <c r="N10">
        <f>40*4</f>
        <v>160</v>
      </c>
      <c r="O10">
        <f>30*4</f>
        <v>120</v>
      </c>
      <c r="P10">
        <f>N10+O10</f>
        <v>280</v>
      </c>
    </row>
    <row r="11" spans="1:16">
      <c r="A11" s="39"/>
      <c r="B11" s="43" t="s">
        <v>1132</v>
      </c>
      <c r="C11" s="42"/>
      <c r="D11" s="42"/>
      <c r="E11" s="301"/>
      <c r="F11" s="275"/>
      <c r="G11" s="61"/>
      <c r="H11" s="61"/>
      <c r="I11" s="77">
        <v>1120</v>
      </c>
    </row>
    <row r="12" spans="1:16">
      <c r="A12" s="39"/>
      <c r="B12" s="43" t="s">
        <v>1134</v>
      </c>
      <c r="C12" s="42"/>
      <c r="D12" s="42"/>
      <c r="E12" s="301"/>
      <c r="F12" s="275"/>
      <c r="G12" s="61"/>
      <c r="H12" s="61"/>
      <c r="I12" s="77">
        <v>280</v>
      </c>
    </row>
    <row r="13" spans="1:16">
      <c r="A13" s="39"/>
      <c r="B13" s="43" t="s">
        <v>1137</v>
      </c>
      <c r="C13" s="42"/>
      <c r="D13" s="42"/>
      <c r="E13" s="301"/>
      <c r="F13" s="275"/>
      <c r="G13" s="61"/>
      <c r="H13" s="61"/>
      <c r="I13" s="77">
        <v>500</v>
      </c>
    </row>
    <row r="14" spans="1:16" ht="15" thickBot="1">
      <c r="A14" s="39"/>
      <c r="B14" s="43"/>
      <c r="C14" s="42"/>
      <c r="D14" s="42"/>
      <c r="E14" s="76"/>
      <c r="F14" s="177"/>
      <c r="G14" s="61"/>
      <c r="H14" s="61"/>
      <c r="I14" s="276"/>
    </row>
    <row r="15" spans="1:16">
      <c r="A15" s="39"/>
      <c r="B15" s="43"/>
      <c r="C15" s="42"/>
      <c r="D15" s="42"/>
      <c r="E15" s="76"/>
      <c r="F15" s="177"/>
      <c r="G15" s="61"/>
      <c r="H15" s="61" t="s">
        <v>924</v>
      </c>
      <c r="I15" s="277">
        <f>SUM(I11:I14)</f>
        <v>1900</v>
      </c>
      <c r="K15" t="s">
        <v>1133</v>
      </c>
      <c r="L15">
        <f>8*30</f>
        <v>240</v>
      </c>
    </row>
    <row r="16" spans="1:16" ht="6.75" customHeight="1">
      <c r="A16" s="37"/>
      <c r="B16" s="45"/>
      <c r="C16" s="45"/>
      <c r="D16" s="45"/>
      <c r="E16" s="61"/>
      <c r="F16" s="79"/>
      <c r="G16" s="61"/>
      <c r="H16" s="61"/>
      <c r="I16" s="61"/>
    </row>
    <row r="17" spans="1:13">
      <c r="A17" s="50" t="s">
        <v>1126</v>
      </c>
      <c r="B17" s="42"/>
      <c r="C17" s="42"/>
      <c r="D17" s="42"/>
      <c r="E17" s="37"/>
      <c r="F17" s="79"/>
      <c r="G17" s="61"/>
      <c r="H17" s="61"/>
      <c r="I17" s="61"/>
      <c r="K17" t="s">
        <v>1135</v>
      </c>
      <c r="L17">
        <v>300</v>
      </c>
    </row>
    <row r="18" spans="1:13">
      <c r="A18" s="37"/>
      <c r="B18" s="43" t="s">
        <v>1122</v>
      </c>
      <c r="C18" s="42"/>
      <c r="D18" s="42"/>
      <c r="E18" s="302"/>
      <c r="F18" s="303"/>
      <c r="G18" s="61"/>
      <c r="H18" s="61"/>
      <c r="I18" s="61">
        <v>240</v>
      </c>
    </row>
    <row r="19" spans="1:13">
      <c r="A19" s="37"/>
      <c r="B19" s="43" t="s">
        <v>1124</v>
      </c>
      <c r="C19" s="42"/>
      <c r="D19" s="42"/>
      <c r="E19" s="302"/>
      <c r="F19" s="303"/>
      <c r="G19" s="61"/>
      <c r="H19" s="61"/>
      <c r="I19" s="61">
        <v>300</v>
      </c>
      <c r="K19" t="s">
        <v>1138</v>
      </c>
      <c r="M19">
        <f>8*30</f>
        <v>240</v>
      </c>
    </row>
    <row r="20" spans="1:13">
      <c r="A20" s="37"/>
      <c r="B20" s="43" t="s">
        <v>1</v>
      </c>
      <c r="C20" s="42"/>
      <c r="D20" s="42"/>
      <c r="E20" s="302"/>
      <c r="F20" s="303"/>
      <c r="G20" s="61"/>
      <c r="H20" s="61"/>
      <c r="I20" s="61">
        <v>240</v>
      </c>
    </row>
    <row r="21" spans="1:13">
      <c r="A21" s="37"/>
      <c r="B21" s="304" t="s">
        <v>1139</v>
      </c>
      <c r="C21" s="42"/>
      <c r="D21" s="42"/>
      <c r="E21" s="302"/>
      <c r="F21" s="303"/>
      <c r="G21" s="61"/>
      <c r="H21" s="61"/>
      <c r="I21" s="61">
        <v>120</v>
      </c>
      <c r="K21" t="s">
        <v>1140</v>
      </c>
      <c r="M21">
        <f>30*4</f>
        <v>120</v>
      </c>
    </row>
    <row r="22" spans="1:13">
      <c r="A22" s="78"/>
      <c r="B22" s="304" t="s">
        <v>1100</v>
      </c>
      <c r="C22" s="42"/>
      <c r="D22" s="42"/>
      <c r="E22" s="302"/>
      <c r="F22" s="303"/>
      <c r="G22" s="61"/>
      <c r="H22" s="61"/>
      <c r="I22" s="61">
        <v>30</v>
      </c>
    </row>
    <row r="23" spans="1:13">
      <c r="A23" s="78"/>
      <c r="B23" s="304" t="s">
        <v>1123</v>
      </c>
      <c r="C23" s="42"/>
      <c r="D23" s="42"/>
      <c r="E23" s="302"/>
      <c r="F23" s="303"/>
      <c r="G23" s="61"/>
      <c r="H23" s="61"/>
      <c r="I23" s="61">
        <v>240</v>
      </c>
      <c r="K23" t="s">
        <v>1141</v>
      </c>
      <c r="M23">
        <f>60*4</f>
        <v>240</v>
      </c>
    </row>
    <row r="24" spans="1:13" ht="6.75" customHeight="1">
      <c r="A24" s="36"/>
      <c r="B24" s="42"/>
      <c r="C24" s="42"/>
      <c r="D24" s="42"/>
      <c r="E24" s="36"/>
      <c r="F24" s="42"/>
      <c r="G24" s="29"/>
      <c r="H24" s="48"/>
      <c r="I24" s="48"/>
    </row>
    <row r="25" spans="1:13" ht="15" thickBot="1">
      <c r="A25" s="37" t="s">
        <v>62</v>
      </c>
      <c r="H25" s="185"/>
      <c r="I25" s="185">
        <v>300</v>
      </c>
    </row>
    <row r="26" spans="1:13">
      <c r="A26" s="37"/>
      <c r="H26" s="61" t="s">
        <v>924</v>
      </c>
      <c r="I26" s="280">
        <f>SUM(I18:I25)</f>
        <v>1470</v>
      </c>
    </row>
    <row r="27" spans="1:13" ht="6.75" customHeight="1">
      <c r="A27" s="37"/>
    </row>
    <row r="28" spans="1:13">
      <c r="H28" s="48" t="s">
        <v>60</v>
      </c>
      <c r="I28" s="48">
        <f>I26+I15</f>
        <v>3370</v>
      </c>
    </row>
    <row r="30" spans="1:13">
      <c r="D30" s="62"/>
      <c r="E30" s="63" t="s">
        <v>253</v>
      </c>
      <c r="F30" s="64"/>
      <c r="G30" s="65"/>
      <c r="H30" s="66"/>
      <c r="I30" s="1"/>
    </row>
    <row r="31" spans="1:13" ht="6.75" customHeight="1">
      <c r="D31" s="67"/>
      <c r="E31" s="63"/>
      <c r="F31" s="68"/>
      <c r="G31" s="68"/>
      <c r="H31" s="68"/>
    </row>
    <row r="32" spans="1:13">
      <c r="D32" s="69"/>
      <c r="E32" s="63" t="s">
        <v>54</v>
      </c>
      <c r="F32" s="66"/>
      <c r="G32" s="70"/>
      <c r="H32" s="70"/>
      <c r="I32" s="1"/>
    </row>
  </sheetData>
  <phoneticPr fontId="63" type="noConversion"/>
  <pageMargins left="0.7" right="0.7" top="1.0729166666666667" bottom="0.75" header="0.3" footer="0.3"/>
  <pageSetup orientation="portrait"/>
  <headerFooter>
    <oddHeader>&amp;C&amp;9Pro. Design
Large Job Packet 
Design and Development Fee Proposal (Drafting Department)&amp;R&amp;8&amp;KFF0000DDP
Prep By: _______Date: ______ 
Rev By: _______Date: ______
Rev 7/7/2013
1/1</oddHeader>
  </headerFooter>
  <extLst>
    <ext xmlns:mx="http://schemas.microsoft.com/office/mac/excel/2008/main" uri="{64002731-A6B0-56B0-2670-7721B7C09600}">
      <mx:PLV Mode="1"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5"/>
  <sheetViews>
    <sheetView view="pageLayout" topLeftCell="A23" zoomScale="75" workbookViewId="0">
      <selection activeCell="C37" sqref="C37"/>
    </sheetView>
  </sheetViews>
  <sheetFormatPr baseColWidth="10" defaultColWidth="8.83203125" defaultRowHeight="14" x14ac:dyDescent="0"/>
  <cols>
    <col min="1" max="1" width="6.33203125" customWidth="1"/>
    <col min="2" max="2" width="10.83203125" customWidth="1"/>
    <col min="4" max="4" width="14.5" customWidth="1"/>
    <col min="5" max="5" width="12" customWidth="1"/>
    <col min="6" max="6" width="9" customWidth="1"/>
    <col min="7" max="7" width="13.33203125" customWidth="1"/>
    <col min="9" max="9" width="3.5" customWidth="1"/>
    <col min="11" max="11" width="6.1640625" customWidth="1"/>
  </cols>
  <sheetData>
    <row r="2" spans="1:12" ht="15">
      <c r="A2" s="73" t="s">
        <v>57</v>
      </c>
      <c r="B2" s="25"/>
      <c r="C2" s="309" t="s">
        <v>1116</v>
      </c>
      <c r="D2" s="26"/>
      <c r="E2" s="27"/>
      <c r="F2" s="27"/>
      <c r="G2" s="27"/>
      <c r="H2" s="27"/>
      <c r="I2" s="28"/>
      <c r="J2" s="29"/>
      <c r="K2" s="30"/>
      <c r="L2" s="29"/>
    </row>
    <row r="3" spans="1:12">
      <c r="A3" s="29"/>
      <c r="B3" s="32"/>
      <c r="C3" s="310"/>
      <c r="D3" s="28"/>
      <c r="E3" s="28"/>
      <c r="F3" s="28"/>
      <c r="G3" s="32"/>
      <c r="H3" s="33"/>
      <c r="I3" s="32"/>
      <c r="J3" s="32"/>
      <c r="K3" s="32"/>
      <c r="L3" s="29"/>
    </row>
    <row r="4" spans="1:12">
      <c r="A4" s="72" t="s">
        <v>3</v>
      </c>
      <c r="B4" s="71"/>
      <c r="C4" s="311" t="s">
        <v>1117</v>
      </c>
      <c r="D4" s="75"/>
      <c r="E4" s="74"/>
      <c r="F4" s="55"/>
      <c r="G4" s="55"/>
      <c r="H4" s="55"/>
    </row>
    <row r="5" spans="1:12">
      <c r="A5" s="29"/>
      <c r="B5" s="32"/>
      <c r="C5" s="32"/>
      <c r="D5" s="32"/>
      <c r="E5" s="32"/>
      <c r="F5" s="29"/>
      <c r="G5" s="29"/>
      <c r="H5" s="29"/>
    </row>
    <row r="6" spans="1:12">
      <c r="A6" s="48" t="s">
        <v>120</v>
      </c>
      <c r="B6" s="32"/>
      <c r="C6" s="32"/>
      <c r="D6" s="32"/>
      <c r="E6" s="32"/>
      <c r="F6" s="29"/>
      <c r="G6" s="29"/>
      <c r="H6" s="29"/>
    </row>
    <row r="7" spans="1:12">
      <c r="A7" s="29"/>
      <c r="B7" s="34"/>
      <c r="C7" s="32"/>
      <c r="D7" s="32"/>
      <c r="E7" s="32"/>
      <c r="F7" s="29"/>
      <c r="G7" s="29"/>
      <c r="H7" s="29"/>
    </row>
    <row r="8" spans="1:12">
      <c r="A8" s="29"/>
      <c r="B8" s="49" t="s">
        <v>115</v>
      </c>
      <c r="C8" s="32"/>
      <c r="D8" s="178"/>
      <c r="E8" s="178">
        <v>41659</v>
      </c>
      <c r="F8" s="29"/>
      <c r="G8" s="48" t="s">
        <v>116</v>
      </c>
      <c r="H8" s="29">
        <v>400</v>
      </c>
      <c r="I8" s="180"/>
    </row>
    <row r="9" spans="1:12">
      <c r="A9" s="29"/>
      <c r="B9" s="49"/>
      <c r="C9" s="32"/>
      <c r="D9" s="28"/>
      <c r="E9" s="49"/>
      <c r="F9" s="29"/>
      <c r="G9" s="29"/>
      <c r="H9" s="31"/>
      <c r="I9" s="180"/>
    </row>
    <row r="10" spans="1:12">
      <c r="A10" s="29"/>
      <c r="B10" s="49" t="s">
        <v>117</v>
      </c>
      <c r="C10" s="32"/>
      <c r="D10" s="32"/>
      <c r="E10" s="178">
        <v>41666</v>
      </c>
      <c r="F10" s="29"/>
      <c r="G10" s="48" t="s">
        <v>118</v>
      </c>
      <c r="H10" s="29">
        <v>1500</v>
      </c>
      <c r="I10" s="180"/>
    </row>
    <row r="11" spans="1:12">
      <c r="A11" s="38"/>
      <c r="B11" s="48"/>
      <c r="C11" s="29"/>
      <c r="D11" s="38"/>
      <c r="E11" s="181"/>
      <c r="F11" s="29"/>
      <c r="G11" s="29"/>
      <c r="H11" s="182"/>
      <c r="I11" s="180"/>
    </row>
    <row r="12" spans="1:12">
      <c r="A12" s="40"/>
      <c r="B12" s="49" t="s">
        <v>119</v>
      </c>
      <c r="C12" s="29"/>
      <c r="D12" s="29"/>
      <c r="E12" s="179">
        <v>41672</v>
      </c>
      <c r="F12" s="29"/>
      <c r="G12" s="48" t="s">
        <v>118</v>
      </c>
      <c r="H12" s="29">
        <v>1470</v>
      </c>
      <c r="I12" s="180"/>
    </row>
    <row r="13" spans="1:12">
      <c r="A13" s="41"/>
      <c r="B13" s="49"/>
      <c r="C13" s="32"/>
      <c r="D13" s="49"/>
      <c r="E13" s="32"/>
      <c r="F13" s="29"/>
      <c r="G13" s="29"/>
      <c r="H13" s="29"/>
      <c r="I13" s="180"/>
    </row>
    <row r="14" spans="1:12">
      <c r="A14" s="41"/>
      <c r="B14" s="49" t="s">
        <v>1125</v>
      </c>
      <c r="C14" s="32"/>
      <c r="D14" s="32"/>
      <c r="E14" s="186">
        <v>41674</v>
      </c>
      <c r="F14" s="29"/>
      <c r="G14" s="48"/>
      <c r="H14" s="29">
        <f>H8+H10+H12</f>
        <v>3370</v>
      </c>
      <c r="I14" s="180"/>
    </row>
    <row r="15" spans="1:12">
      <c r="A15" s="44"/>
      <c r="B15" s="29"/>
      <c r="C15" s="29"/>
      <c r="D15" s="29"/>
      <c r="E15" s="183"/>
      <c r="F15" s="29"/>
      <c r="G15" s="29"/>
      <c r="H15" s="29"/>
      <c r="I15" s="180"/>
    </row>
    <row r="16" spans="1:12">
      <c r="A16" s="41"/>
      <c r="B16" s="49"/>
      <c r="C16" s="32"/>
      <c r="D16" s="32"/>
      <c r="E16" s="187"/>
      <c r="F16" s="29"/>
      <c r="G16" s="29"/>
      <c r="H16" s="29"/>
      <c r="I16" s="180"/>
    </row>
    <row r="17" spans="1:9">
      <c r="A17" s="44"/>
      <c r="B17" s="32"/>
      <c r="C17" s="32"/>
      <c r="D17" s="32"/>
      <c r="E17" s="183"/>
      <c r="F17" s="29"/>
      <c r="G17" s="29"/>
      <c r="H17" s="29"/>
      <c r="I17" s="180"/>
    </row>
    <row r="18" spans="1:9">
      <c r="A18" s="41"/>
      <c r="B18" s="32"/>
      <c r="C18" s="32"/>
      <c r="D18" s="32"/>
      <c r="E18" s="183"/>
      <c r="F18" s="29"/>
      <c r="G18" s="29"/>
      <c r="H18" s="29"/>
      <c r="I18" s="180"/>
    </row>
    <row r="19" spans="1:9">
      <c r="A19" s="44"/>
      <c r="B19" s="32"/>
      <c r="C19" s="32"/>
      <c r="D19" s="32"/>
      <c r="E19" s="183"/>
      <c r="F19" s="29"/>
      <c r="G19" s="29"/>
      <c r="H19" s="29"/>
      <c r="I19" s="180"/>
    </row>
    <row r="20" spans="1:9">
      <c r="A20" s="41"/>
      <c r="B20" s="32"/>
      <c r="C20" s="32"/>
      <c r="D20" s="32"/>
      <c r="E20" s="183"/>
      <c r="F20" s="29"/>
      <c r="G20" s="29"/>
      <c r="H20" s="29"/>
      <c r="I20" s="180"/>
    </row>
    <row r="21" spans="1:9">
      <c r="A21" s="41"/>
      <c r="B21" s="32"/>
      <c r="C21" s="32"/>
      <c r="D21" s="32"/>
      <c r="E21" s="183"/>
      <c r="F21" s="29"/>
      <c r="G21" s="29"/>
      <c r="H21" s="29"/>
      <c r="I21" s="180"/>
    </row>
    <row r="22" spans="1:9">
      <c r="A22" s="41"/>
      <c r="B22" s="32"/>
      <c r="C22" s="32"/>
      <c r="D22" s="32"/>
      <c r="E22" s="183"/>
      <c r="F22" s="29"/>
      <c r="G22" s="29"/>
      <c r="H22" s="29"/>
      <c r="I22" s="180"/>
    </row>
    <row r="23" spans="1:9">
      <c r="A23" s="41"/>
      <c r="B23" s="32"/>
      <c r="C23" s="32"/>
      <c r="D23" s="32"/>
      <c r="E23" s="183"/>
      <c r="F23" s="29"/>
      <c r="G23" s="29"/>
      <c r="H23" s="29"/>
      <c r="I23" s="180"/>
    </row>
    <row r="24" spans="1:9">
      <c r="A24" s="40"/>
      <c r="B24" s="184"/>
      <c r="C24" s="32"/>
      <c r="D24" s="32"/>
      <c r="E24" s="183"/>
      <c r="F24" s="29"/>
      <c r="G24" s="29"/>
      <c r="H24" s="29"/>
      <c r="I24" s="180"/>
    </row>
    <row r="25" spans="1:9">
      <c r="A25" s="41"/>
      <c r="B25" s="32"/>
      <c r="C25" s="32"/>
      <c r="D25" s="32"/>
      <c r="E25" s="183"/>
      <c r="F25" s="29"/>
      <c r="G25" s="29"/>
      <c r="H25" s="29"/>
      <c r="I25" s="180"/>
    </row>
    <row r="26" spans="1:9">
      <c r="A26" s="41"/>
      <c r="B26" s="32"/>
      <c r="C26" s="32"/>
      <c r="D26" s="32"/>
      <c r="E26" s="183"/>
      <c r="F26" s="29"/>
      <c r="G26" s="29"/>
      <c r="H26" s="29"/>
      <c r="I26" s="180"/>
    </row>
    <row r="27" spans="1:9">
      <c r="A27" s="41"/>
      <c r="B27" s="32"/>
      <c r="C27" s="32"/>
      <c r="D27" s="32"/>
      <c r="E27" s="183"/>
      <c r="F27" s="29"/>
      <c r="G27" s="29"/>
      <c r="H27" s="29"/>
      <c r="I27" s="180"/>
    </row>
    <row r="28" spans="1:9">
      <c r="A28" s="41"/>
      <c r="B28" s="32"/>
      <c r="C28" s="32"/>
      <c r="D28" s="32"/>
      <c r="E28" s="183"/>
      <c r="F28" s="29"/>
      <c r="G28" s="29"/>
      <c r="H28" s="29"/>
      <c r="I28" s="180"/>
    </row>
    <row r="29" spans="1:9">
      <c r="A29" s="41"/>
      <c r="B29" s="32"/>
      <c r="C29" s="32"/>
      <c r="D29" s="32"/>
      <c r="E29" s="183"/>
      <c r="F29" s="29"/>
      <c r="G29" s="29"/>
      <c r="H29" s="29"/>
      <c r="I29" s="180"/>
    </row>
    <row r="30" spans="1:9">
      <c r="A30" s="41"/>
      <c r="B30" s="49"/>
      <c r="C30" s="32"/>
      <c r="D30" s="49"/>
      <c r="E30" s="32"/>
      <c r="F30" s="29"/>
      <c r="G30" s="29"/>
      <c r="H30" s="29"/>
      <c r="I30" s="180"/>
    </row>
    <row r="31" spans="1:9">
      <c r="A31" s="41"/>
      <c r="B31" s="32"/>
      <c r="C31" s="32"/>
      <c r="D31" s="49"/>
      <c r="E31" s="32"/>
      <c r="F31" s="29"/>
      <c r="G31" s="29"/>
      <c r="H31" s="29"/>
      <c r="I31" s="180"/>
    </row>
    <row r="32" spans="1:9">
      <c r="A32" s="41"/>
      <c r="B32" s="37"/>
      <c r="C32" s="42"/>
      <c r="D32" s="36"/>
      <c r="E32" s="42"/>
      <c r="F32" s="29"/>
      <c r="G32" s="32"/>
      <c r="H32" s="32"/>
    </row>
    <row r="33" spans="1:12">
      <c r="A33" s="47"/>
      <c r="B33" s="46"/>
      <c r="C33" s="42"/>
      <c r="D33" s="36"/>
      <c r="E33" s="42"/>
      <c r="F33" s="29"/>
      <c r="G33" s="48"/>
      <c r="H33" s="48"/>
    </row>
    <row r="34" spans="1:12">
      <c r="A34" s="41"/>
      <c r="B34" s="36"/>
      <c r="C34" s="42"/>
      <c r="D34" s="36"/>
      <c r="E34" s="42"/>
      <c r="F34" s="29"/>
      <c r="G34" s="29"/>
      <c r="H34" s="29"/>
    </row>
    <row r="35" spans="1:12">
      <c r="A35" s="41"/>
      <c r="B35" s="36"/>
      <c r="C35" s="42"/>
      <c r="D35" s="36"/>
      <c r="E35" s="42"/>
      <c r="F35" s="29"/>
      <c r="G35" s="29"/>
      <c r="H35" s="29"/>
    </row>
    <row r="36" spans="1:12">
      <c r="A36" s="41"/>
      <c r="B36" s="43"/>
      <c r="C36" s="42"/>
      <c r="D36" s="36"/>
      <c r="E36" s="42"/>
      <c r="F36" s="29"/>
      <c r="G36" s="29"/>
      <c r="H36" s="29"/>
    </row>
    <row r="37" spans="1:12">
      <c r="A37" s="41"/>
      <c r="B37" s="36"/>
      <c r="C37" s="42"/>
      <c r="D37" s="36"/>
      <c r="E37" s="42"/>
      <c r="F37" s="29"/>
      <c r="G37" s="29"/>
      <c r="H37" s="29"/>
    </row>
    <row r="38" spans="1:12">
      <c r="A38" s="41"/>
      <c r="B38" s="43"/>
      <c r="C38" s="42"/>
      <c r="D38" s="36"/>
      <c r="E38" s="42"/>
      <c r="F38" s="29"/>
      <c r="G38" s="29"/>
      <c r="H38" s="29"/>
    </row>
    <row r="39" spans="1:12">
      <c r="A39" s="41"/>
      <c r="B39" s="39"/>
      <c r="C39" s="45"/>
      <c r="D39" s="39"/>
      <c r="E39" s="45"/>
      <c r="F39" s="29"/>
      <c r="G39" s="29"/>
      <c r="H39" s="29"/>
    </row>
    <row r="40" spans="1:12">
      <c r="A40" s="41"/>
      <c r="B40" s="39"/>
      <c r="C40" s="45"/>
      <c r="D40" s="39"/>
      <c r="E40" s="45"/>
      <c r="F40" s="29"/>
      <c r="G40" s="29"/>
      <c r="H40" s="29"/>
    </row>
    <row r="41" spans="1:12">
      <c r="A41" s="29"/>
      <c r="B41" s="49" t="s">
        <v>113</v>
      </c>
      <c r="C41" s="42"/>
      <c r="D41" s="42"/>
      <c r="E41" s="42"/>
      <c r="F41" s="42"/>
      <c r="G41" s="42"/>
      <c r="H41" s="50"/>
      <c r="I41" s="32"/>
      <c r="J41" s="35"/>
      <c r="K41" s="42"/>
      <c r="L41" s="29"/>
    </row>
    <row r="42" spans="1:12" ht="10.5" customHeight="1">
      <c r="A42" s="29"/>
      <c r="B42" s="42"/>
      <c r="C42" s="42"/>
      <c r="D42" s="42"/>
      <c r="E42" s="42"/>
      <c r="F42" s="42"/>
      <c r="G42" s="42"/>
      <c r="H42" s="51"/>
      <c r="I42" s="32"/>
      <c r="J42" s="32"/>
      <c r="K42" s="32"/>
      <c r="L42" s="29"/>
    </row>
    <row r="43" spans="1:12" ht="10.5" customHeight="1">
      <c r="A43" s="29"/>
      <c r="B43" s="308"/>
      <c r="C43" s="53"/>
      <c r="D43" s="53"/>
      <c r="E43" s="53"/>
      <c r="F43" s="53"/>
      <c r="G43" s="53"/>
      <c r="H43" s="54"/>
      <c r="I43" s="55"/>
      <c r="J43" s="55"/>
      <c r="K43" s="56"/>
      <c r="L43" s="29"/>
    </row>
    <row r="44" spans="1:12" ht="10.5" customHeight="1">
      <c r="A44" s="29"/>
      <c r="B44" s="57"/>
      <c r="C44" s="42"/>
      <c r="D44" s="42"/>
      <c r="E44" s="42"/>
      <c r="F44" s="42"/>
      <c r="G44" s="42"/>
      <c r="H44" s="51"/>
      <c r="I44" s="32"/>
      <c r="J44" s="32"/>
      <c r="K44" s="32"/>
      <c r="L44" s="29"/>
    </row>
    <row r="45" spans="1:12" ht="10.5" customHeight="1">
      <c r="A45" s="29"/>
      <c r="B45" s="308"/>
      <c r="C45" s="53"/>
      <c r="D45" s="53"/>
      <c r="E45" s="53"/>
      <c r="F45" s="53"/>
      <c r="G45" s="53"/>
      <c r="H45" s="53"/>
      <c r="I45" s="55"/>
      <c r="J45" s="53"/>
      <c r="K45" s="53"/>
      <c r="L45" s="29"/>
    </row>
    <row r="46" spans="1:12" ht="10.5" customHeight="1">
      <c r="A46" s="29"/>
      <c r="B46" s="42"/>
      <c r="C46" s="42"/>
      <c r="D46" s="42"/>
      <c r="E46" s="42"/>
      <c r="F46" s="42"/>
      <c r="G46" s="42"/>
      <c r="H46" s="51"/>
      <c r="I46" s="32"/>
      <c r="J46" s="32"/>
      <c r="K46" s="32"/>
      <c r="L46" s="29"/>
    </row>
    <row r="47" spans="1:12" ht="10.5" customHeight="1">
      <c r="A47" s="58"/>
      <c r="B47" s="52"/>
      <c r="C47" s="53"/>
      <c r="D47" s="59"/>
      <c r="E47" s="53"/>
      <c r="F47" s="59"/>
      <c r="G47" s="53"/>
      <c r="H47" s="53"/>
      <c r="I47" s="55"/>
      <c r="J47" s="53"/>
      <c r="K47" s="60"/>
      <c r="L47" s="29"/>
    </row>
    <row r="48" spans="1:12" ht="10.5" customHeight="1">
      <c r="A48" s="29"/>
      <c r="B48" s="57"/>
      <c r="C48" s="42"/>
      <c r="D48" s="42"/>
      <c r="E48" s="42"/>
      <c r="F48" s="42"/>
      <c r="G48" s="42"/>
      <c r="H48" s="51"/>
      <c r="I48" s="32"/>
      <c r="J48" s="32"/>
      <c r="K48" s="32"/>
      <c r="L48" s="29"/>
    </row>
    <row r="49" spans="1:12" ht="10.5" customHeight="1">
      <c r="A49" s="41"/>
      <c r="B49" s="52"/>
      <c r="C49" s="53"/>
      <c r="D49" s="59"/>
      <c r="E49" s="53"/>
      <c r="F49" s="59"/>
      <c r="G49" s="53"/>
      <c r="H49" s="53"/>
      <c r="I49" s="55"/>
      <c r="J49" s="60"/>
      <c r="K49" s="60"/>
      <c r="L49" s="29"/>
    </row>
    <row r="50" spans="1:12" ht="10.5" customHeight="1">
      <c r="A50" s="29"/>
      <c r="B50" s="57"/>
      <c r="C50" s="42"/>
      <c r="D50" s="42"/>
      <c r="E50" s="42"/>
      <c r="F50" s="42"/>
      <c r="G50" s="42"/>
      <c r="H50" s="51"/>
      <c r="I50" s="32"/>
      <c r="J50" s="32"/>
      <c r="K50" s="32"/>
      <c r="L50" s="29"/>
    </row>
    <row r="51" spans="1:12" ht="10.5" customHeight="1">
      <c r="A51" s="41"/>
      <c r="B51" s="52"/>
      <c r="C51" s="53"/>
      <c r="D51" s="59"/>
      <c r="E51" s="53"/>
      <c r="F51" s="59"/>
      <c r="G51" s="53"/>
      <c r="H51" s="53"/>
      <c r="I51" s="55"/>
      <c r="J51" s="60"/>
      <c r="K51" s="60"/>
      <c r="L51" s="29"/>
    </row>
    <row r="52" spans="1:12" ht="10.5" customHeight="1">
      <c r="A52" s="61"/>
      <c r="B52" s="57"/>
      <c r="C52" s="42"/>
      <c r="D52" s="36"/>
      <c r="E52" s="42"/>
      <c r="F52" s="36"/>
      <c r="G52" s="42"/>
      <c r="H52" s="42"/>
      <c r="I52" s="32"/>
      <c r="J52" s="42"/>
      <c r="K52" s="35"/>
      <c r="L52" s="29"/>
    </row>
    <row r="53" spans="1:12" ht="10.5" customHeight="1">
      <c r="A53" s="41"/>
      <c r="B53" s="52"/>
      <c r="C53" s="53"/>
      <c r="D53" s="59"/>
      <c r="E53" s="53"/>
      <c r="F53" s="59"/>
      <c r="G53" s="53"/>
      <c r="H53" s="53"/>
      <c r="I53" s="55"/>
      <c r="J53" s="60"/>
      <c r="K53" s="60"/>
      <c r="L53" s="29"/>
    </row>
    <row r="54" spans="1:12" ht="10.5" customHeight="1">
      <c r="A54" s="61"/>
      <c r="B54" s="36"/>
      <c r="C54" s="42"/>
      <c r="D54" s="36"/>
      <c r="E54" s="42"/>
      <c r="F54" s="36"/>
      <c r="G54" s="42"/>
      <c r="H54" s="42"/>
      <c r="I54" s="32"/>
      <c r="J54" s="42"/>
      <c r="K54" s="35"/>
      <c r="L54" s="29"/>
    </row>
    <row r="55" spans="1:12" ht="10.5" customHeight="1">
      <c r="A55" s="61"/>
      <c r="B55" s="59"/>
      <c r="C55" s="53"/>
      <c r="D55" s="59"/>
      <c r="E55" s="53"/>
      <c r="F55" s="59"/>
      <c r="G55" s="53"/>
      <c r="H55" s="53"/>
      <c r="I55" s="55"/>
      <c r="J55" s="53"/>
      <c r="K55" s="60"/>
      <c r="L55" s="29"/>
    </row>
    <row r="56" spans="1:12" ht="10.5" customHeight="1">
      <c r="A56" s="61"/>
      <c r="B56" s="36"/>
      <c r="C56" s="42"/>
      <c r="D56" s="36"/>
      <c r="E56" s="42"/>
      <c r="F56" s="36"/>
      <c r="G56" s="42"/>
      <c r="H56" s="42"/>
      <c r="I56" s="32"/>
      <c r="J56" s="42"/>
      <c r="K56" s="35"/>
      <c r="L56" s="29"/>
    </row>
    <row r="57" spans="1:12">
      <c r="A57" s="41"/>
      <c r="B57" s="36"/>
      <c r="C57" s="42"/>
      <c r="D57" s="36"/>
      <c r="E57" s="45"/>
      <c r="F57" s="62"/>
      <c r="G57" s="63" t="s">
        <v>253</v>
      </c>
      <c r="H57" s="64"/>
      <c r="I57" s="65"/>
      <c r="J57" s="66"/>
      <c r="K57" s="1"/>
    </row>
    <row r="58" spans="1:12">
      <c r="A58" s="29"/>
      <c r="B58" s="36"/>
      <c r="C58" s="42"/>
      <c r="D58" s="36"/>
      <c r="E58" s="45"/>
      <c r="F58" s="67"/>
      <c r="G58" s="63"/>
      <c r="H58" s="68"/>
      <c r="I58" s="68"/>
      <c r="J58" s="68"/>
    </row>
    <row r="59" spans="1:12">
      <c r="A59" s="41"/>
      <c r="B59" s="36"/>
      <c r="C59" s="42"/>
      <c r="D59" s="36"/>
      <c r="E59" s="45"/>
      <c r="F59" s="69"/>
      <c r="G59" s="63" t="s">
        <v>54</v>
      </c>
      <c r="H59" s="66"/>
      <c r="I59" s="70"/>
      <c r="J59" s="70"/>
      <c r="K59" s="1"/>
    </row>
    <row r="60" spans="1:12">
      <c r="A60" s="29"/>
      <c r="B60" s="42"/>
      <c r="C60" s="42"/>
      <c r="D60" s="42"/>
      <c r="E60" s="42"/>
      <c r="F60" s="42"/>
      <c r="G60" s="42"/>
      <c r="H60" s="42"/>
      <c r="I60" s="32"/>
      <c r="J60" s="42"/>
      <c r="K60" s="42"/>
      <c r="L60" s="29"/>
    </row>
    <row r="61" spans="1:12">
      <c r="A61" s="29"/>
      <c r="B61" s="29"/>
      <c r="C61" s="29"/>
      <c r="D61" s="29"/>
      <c r="E61" s="29"/>
      <c r="F61" s="29"/>
      <c r="G61" s="29"/>
      <c r="H61" s="29"/>
      <c r="I61" s="29"/>
      <c r="J61" s="29"/>
      <c r="K61" s="29"/>
      <c r="L61" s="29"/>
    </row>
    <row r="62" spans="1:12">
      <c r="A62" s="29"/>
      <c r="B62" s="29"/>
      <c r="C62" s="29"/>
      <c r="D62" s="29"/>
      <c r="E62" s="29"/>
      <c r="F62" s="29"/>
      <c r="G62" s="29"/>
      <c r="H62" s="29"/>
      <c r="I62" s="29"/>
      <c r="J62" s="29"/>
      <c r="K62" s="29"/>
      <c r="L62" s="29"/>
    </row>
    <row r="63" spans="1:12">
      <c r="A63" s="29"/>
      <c r="B63" s="29"/>
      <c r="C63" s="29"/>
      <c r="D63" s="29"/>
      <c r="E63" s="29"/>
      <c r="F63" s="29"/>
      <c r="G63" s="29"/>
      <c r="H63" s="29"/>
      <c r="I63" s="29"/>
      <c r="J63" s="29"/>
      <c r="K63" s="29"/>
      <c r="L63" s="29"/>
    </row>
    <row r="64" spans="1:12">
      <c r="A64" s="29"/>
      <c r="B64" s="29"/>
      <c r="C64" s="29"/>
      <c r="D64" s="29"/>
      <c r="E64" s="29"/>
      <c r="F64" s="29"/>
      <c r="G64" s="29"/>
      <c r="H64" s="29"/>
      <c r="I64" s="29"/>
      <c r="J64" s="29"/>
      <c r="K64" s="29"/>
      <c r="L64" s="29"/>
    </row>
    <row r="65" spans="1:12">
      <c r="A65" s="29"/>
      <c r="B65" s="29"/>
      <c r="C65" s="29"/>
      <c r="D65" s="29"/>
      <c r="E65" s="29"/>
      <c r="F65" s="29"/>
      <c r="G65" s="29"/>
      <c r="H65" s="29"/>
      <c r="I65" s="29"/>
      <c r="J65" s="29"/>
      <c r="K65" s="29"/>
      <c r="L65" s="29"/>
    </row>
    <row r="66" spans="1:12">
      <c r="A66" s="29"/>
      <c r="B66" s="29"/>
      <c r="C66" s="29"/>
      <c r="D66" s="29"/>
      <c r="E66" s="29"/>
      <c r="F66" s="29"/>
      <c r="G66" s="29"/>
      <c r="H66" s="29"/>
      <c r="I66" s="29"/>
      <c r="J66" s="29"/>
      <c r="K66" s="29"/>
      <c r="L66" s="29"/>
    </row>
    <row r="67" spans="1:12">
      <c r="A67" s="29"/>
      <c r="B67" s="29"/>
      <c r="C67" s="29"/>
      <c r="D67" s="29"/>
      <c r="E67" s="29"/>
      <c r="F67" s="29"/>
      <c r="G67" s="29"/>
      <c r="H67" s="29"/>
      <c r="I67" s="29"/>
      <c r="J67" s="29"/>
      <c r="K67" s="29"/>
      <c r="L67" s="29"/>
    </row>
    <row r="68" spans="1:12">
      <c r="A68" s="29"/>
      <c r="B68" s="29"/>
      <c r="C68" s="29"/>
      <c r="D68" s="29"/>
      <c r="E68" s="29"/>
      <c r="F68" s="29"/>
      <c r="G68" s="29"/>
      <c r="H68" s="29"/>
      <c r="I68" s="29"/>
      <c r="J68" s="29"/>
      <c r="K68" s="29"/>
      <c r="L68" s="29"/>
    </row>
    <row r="69" spans="1:12">
      <c r="A69" s="29"/>
      <c r="B69" s="29"/>
      <c r="C69" s="29"/>
      <c r="D69" s="29"/>
      <c r="E69" s="29"/>
      <c r="F69" s="29"/>
      <c r="G69" s="29"/>
      <c r="H69" s="29"/>
      <c r="I69" s="29"/>
      <c r="J69" s="29"/>
      <c r="K69" s="29"/>
      <c r="L69" s="29"/>
    </row>
    <row r="70" spans="1:12">
      <c r="A70" s="29"/>
      <c r="B70" s="29"/>
      <c r="C70" s="29"/>
      <c r="D70" s="29"/>
      <c r="E70" s="29"/>
      <c r="F70" s="29"/>
      <c r="G70" s="29"/>
      <c r="H70" s="29"/>
      <c r="I70" s="29"/>
      <c r="J70" s="29"/>
      <c r="K70" s="29"/>
      <c r="L70" s="29"/>
    </row>
    <row r="71" spans="1:12">
      <c r="A71" s="29"/>
      <c r="B71" s="29"/>
      <c r="C71" s="29"/>
      <c r="D71" s="29"/>
      <c r="E71" s="29"/>
      <c r="F71" s="29"/>
      <c r="G71" s="29"/>
      <c r="H71" s="29"/>
      <c r="I71" s="29"/>
      <c r="J71" s="29"/>
      <c r="K71" s="29"/>
      <c r="L71" s="29"/>
    </row>
    <row r="72" spans="1:12">
      <c r="A72" s="29"/>
      <c r="B72" s="29"/>
      <c r="C72" s="29"/>
      <c r="D72" s="29"/>
      <c r="E72" s="29"/>
      <c r="F72" s="29"/>
      <c r="G72" s="29"/>
      <c r="H72" s="29"/>
      <c r="I72" s="29"/>
      <c r="J72" s="29"/>
      <c r="K72" s="29"/>
      <c r="L72" s="29"/>
    </row>
    <row r="73" spans="1:12">
      <c r="A73" s="29"/>
      <c r="B73" s="29"/>
      <c r="C73" s="29"/>
      <c r="D73" s="29"/>
      <c r="E73" s="29"/>
      <c r="F73" s="29"/>
      <c r="G73" s="29"/>
      <c r="H73" s="29"/>
      <c r="I73" s="29"/>
      <c r="J73" s="29"/>
      <c r="K73" s="29"/>
      <c r="L73" s="29"/>
    </row>
    <row r="74" spans="1:12">
      <c r="A74" s="29"/>
      <c r="B74" s="29"/>
      <c r="C74" s="29"/>
      <c r="D74" s="29"/>
      <c r="E74" s="29"/>
      <c r="F74" s="29"/>
      <c r="G74" s="29"/>
      <c r="H74" s="29"/>
      <c r="I74" s="29"/>
      <c r="J74" s="29"/>
      <c r="K74" s="29"/>
      <c r="L74" s="29"/>
    </row>
    <row r="75" spans="1:12">
      <c r="A75" s="29"/>
      <c r="B75" s="29"/>
      <c r="C75" s="29"/>
      <c r="D75" s="29"/>
      <c r="E75" s="29"/>
      <c r="F75" s="29"/>
      <c r="G75" s="29"/>
      <c r="H75" s="29"/>
      <c r="I75" s="29"/>
      <c r="J75" s="29"/>
      <c r="K75" s="29"/>
      <c r="L75" s="29"/>
    </row>
  </sheetData>
  <phoneticPr fontId="63" type="noConversion"/>
  <pageMargins left="0.7" right="0.7" top="0.92083333333333328" bottom="0.75" header="0.3" footer="0.3"/>
  <pageSetup scale="85" orientation="portrait"/>
  <headerFooter>
    <oddHeader>&amp;CPro. Design
Large Job Packet
 Time Scale/Payment Schedule (Drafting Department)&amp;R&amp;8&amp;KFF0000TSP
Prep By: _______Date: ______
 Rev By: _______Date: ______
Rev 06.30.2013
1/1</oddHeader>
  </headerFooter>
  <extLst>
    <ext xmlns:mx="http://schemas.microsoft.com/office/mac/excel/2008/main" uri="{64002731-A6B0-56B0-2670-7721B7C09600}">
      <mx:PLV Mode="1"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view="pageLayout" workbookViewId="0">
      <selection activeCell="H3" sqref="H3"/>
    </sheetView>
  </sheetViews>
  <sheetFormatPr baseColWidth="10" defaultColWidth="8.83203125" defaultRowHeight="14" x14ac:dyDescent="0"/>
  <cols>
    <col min="6" max="6" width="10.5" bestFit="1" customWidth="1"/>
    <col min="9" max="9" width="11.1640625" customWidth="1"/>
    <col min="13" max="13" width="11" bestFit="1" customWidth="1"/>
  </cols>
  <sheetData>
    <row r="1" spans="1:13" ht="21">
      <c r="A1" s="84" t="s">
        <v>1143</v>
      </c>
      <c r="B1" s="85"/>
      <c r="C1" s="85"/>
      <c r="D1" s="85"/>
      <c r="E1" s="85"/>
      <c r="F1" s="85"/>
      <c r="G1" s="85"/>
      <c r="H1" s="85"/>
      <c r="I1" s="85"/>
      <c r="J1" s="86"/>
      <c r="K1" s="86"/>
      <c r="L1" s="85"/>
      <c r="M1" s="85"/>
    </row>
    <row r="2" spans="1:13" ht="21">
      <c r="A2" s="87" t="s">
        <v>65</v>
      </c>
      <c r="B2" s="85"/>
      <c r="C2" s="85"/>
      <c r="D2" s="85"/>
      <c r="E2" s="85"/>
      <c r="F2" s="85"/>
      <c r="G2" s="85"/>
      <c r="H2" s="85"/>
      <c r="I2" s="85"/>
      <c r="J2" s="86"/>
      <c r="K2" s="86"/>
      <c r="L2" s="85"/>
      <c r="M2" s="85"/>
    </row>
    <row r="3" spans="1:13" ht="18">
      <c r="A3" s="87" t="s">
        <v>66</v>
      </c>
      <c r="B3" s="88"/>
      <c r="C3" s="88"/>
      <c r="D3" s="88"/>
      <c r="E3" s="88"/>
      <c r="F3" s="88"/>
      <c r="G3" s="88"/>
      <c r="H3" s="88"/>
      <c r="I3" s="88"/>
      <c r="J3" s="89"/>
      <c r="K3" s="89"/>
      <c r="L3" s="88"/>
      <c r="M3" s="88"/>
    </row>
    <row r="4" spans="1:13" ht="18">
      <c r="A4" s="87" t="s">
        <v>67</v>
      </c>
      <c r="B4" s="88"/>
      <c r="C4" s="88"/>
      <c r="D4" s="88"/>
      <c r="E4" s="88"/>
      <c r="F4" s="88"/>
      <c r="G4" s="88"/>
      <c r="H4" s="88"/>
      <c r="I4" s="88"/>
      <c r="J4" s="89"/>
      <c r="K4" s="89"/>
      <c r="L4" s="88"/>
      <c r="M4" s="88"/>
    </row>
    <row r="5" spans="1:13" ht="19" thickBot="1">
      <c r="A5" s="90"/>
      <c r="B5" s="90"/>
      <c r="C5" s="90"/>
      <c r="D5" s="90"/>
      <c r="E5" s="90"/>
      <c r="F5" s="90"/>
      <c r="G5" s="90"/>
      <c r="H5" s="90"/>
      <c r="I5" s="90"/>
      <c r="J5" s="91"/>
      <c r="K5" s="91"/>
      <c r="L5" s="90"/>
      <c r="M5" s="90"/>
    </row>
    <row r="6" spans="1:13" ht="15" thickTop="1">
      <c r="H6" s="100"/>
      <c r="J6" s="82"/>
      <c r="K6" s="82"/>
      <c r="M6" s="83"/>
    </row>
    <row r="7" spans="1:13">
      <c r="A7" s="98" t="s">
        <v>68</v>
      </c>
      <c r="B7" s="1"/>
      <c r="C7" s="98" t="s">
        <v>69</v>
      </c>
      <c r="D7" s="93"/>
      <c r="E7" s="98"/>
      <c r="F7" s="94"/>
      <c r="G7" s="83"/>
      <c r="H7" s="100"/>
      <c r="I7" s="95" t="s">
        <v>70</v>
      </c>
      <c r="J7" s="96"/>
      <c r="K7" s="97" t="s">
        <v>71</v>
      </c>
      <c r="L7" s="359" t="s">
        <v>72</v>
      </c>
      <c r="M7" s="360"/>
    </row>
    <row r="8" spans="1:13">
      <c r="A8" s="29" t="s">
        <v>73</v>
      </c>
      <c r="B8" s="83"/>
      <c r="C8" s="313" t="s">
        <v>1129</v>
      </c>
      <c r="D8" s="83"/>
      <c r="E8" s="83"/>
      <c r="F8" s="83"/>
      <c r="G8" s="83"/>
      <c r="H8" s="100"/>
      <c r="I8" s="99">
        <v>41659</v>
      </c>
      <c r="J8" s="82"/>
      <c r="K8" s="312" t="s">
        <v>1117</v>
      </c>
      <c r="L8" s="361" t="s">
        <v>1142</v>
      </c>
      <c r="M8" s="362"/>
    </row>
    <row r="9" spans="1:13">
      <c r="C9" s="101"/>
      <c r="D9" s="83"/>
      <c r="E9" s="101"/>
      <c r="F9" s="83"/>
      <c r="G9" s="83"/>
      <c r="H9" s="100"/>
      <c r="J9" s="82"/>
      <c r="K9" s="82"/>
      <c r="M9" s="83"/>
    </row>
    <row r="10" spans="1:13">
      <c r="C10" s="83"/>
      <c r="D10" s="83"/>
      <c r="E10" s="83"/>
      <c r="F10" s="83"/>
      <c r="G10" s="31"/>
      <c r="H10" s="102"/>
      <c r="J10" s="103"/>
      <c r="K10" s="82"/>
      <c r="M10" s="83"/>
    </row>
    <row r="11" spans="1:13">
      <c r="A11" s="104" t="s">
        <v>74</v>
      </c>
      <c r="B11" s="1"/>
      <c r="C11" s="1"/>
      <c r="D11" s="1"/>
      <c r="E11" s="1"/>
      <c r="H11" s="100"/>
      <c r="J11" s="82"/>
      <c r="K11" s="82"/>
      <c r="M11" s="83"/>
    </row>
    <row r="12" spans="1:13">
      <c r="A12" s="314" t="s">
        <v>1116</v>
      </c>
      <c r="D12" s="83"/>
      <c r="E12" s="83"/>
      <c r="F12" s="83"/>
      <c r="G12" s="83"/>
      <c r="H12" s="100"/>
      <c r="I12" s="101"/>
      <c r="J12" s="105"/>
      <c r="K12" s="105"/>
      <c r="M12" s="83"/>
    </row>
    <row r="13" spans="1:13">
      <c r="A13" s="315"/>
      <c r="D13" s="83"/>
      <c r="E13" s="83"/>
      <c r="F13" s="83"/>
      <c r="G13" s="83"/>
      <c r="H13" s="100"/>
      <c r="J13" s="82"/>
      <c r="K13" s="82"/>
      <c r="M13" s="83"/>
    </row>
    <row r="14" spans="1:13">
      <c r="A14" s="315"/>
      <c r="D14" s="83"/>
      <c r="E14" s="83"/>
      <c r="F14" s="83"/>
      <c r="G14" s="83"/>
      <c r="H14" s="100"/>
      <c r="J14" s="82"/>
      <c r="K14" s="82"/>
      <c r="M14" s="83"/>
    </row>
    <row r="15" spans="1:13">
      <c r="C15" s="80"/>
      <c r="D15" s="80"/>
      <c r="E15" s="80"/>
      <c r="F15" s="80"/>
      <c r="H15" s="100"/>
      <c r="J15" s="82"/>
      <c r="K15" s="82"/>
      <c r="M15" s="83"/>
    </row>
    <row r="16" spans="1:13">
      <c r="C16" s="80"/>
      <c r="D16" s="80"/>
      <c r="E16" s="80"/>
      <c r="F16" s="80"/>
      <c r="H16" s="100"/>
      <c r="J16" s="82"/>
      <c r="K16" s="82"/>
      <c r="M16" s="83"/>
    </row>
    <row r="17" spans="1:13">
      <c r="H17" s="100"/>
      <c r="J17" s="82"/>
      <c r="K17" s="82"/>
      <c r="M17" s="83"/>
    </row>
    <row r="18" spans="1:13">
      <c r="A18" s="363" t="s">
        <v>75</v>
      </c>
      <c r="B18" s="364"/>
      <c r="C18" s="364"/>
      <c r="D18" s="364"/>
      <c r="E18" s="364"/>
      <c r="F18" s="364"/>
      <c r="G18" s="365"/>
      <c r="H18" s="106" t="s">
        <v>76</v>
      </c>
      <c r="I18" s="107" t="s">
        <v>77</v>
      </c>
      <c r="J18" s="366" t="s">
        <v>112</v>
      </c>
      <c r="K18" s="367"/>
      <c r="L18" s="363" t="s">
        <v>111</v>
      </c>
      <c r="M18" s="368"/>
    </row>
    <row r="19" spans="1:13">
      <c r="A19" s="108"/>
      <c r="B19" s="3"/>
      <c r="C19" s="3"/>
      <c r="D19" s="3"/>
      <c r="E19" s="3"/>
      <c r="F19" s="3"/>
      <c r="G19" s="3"/>
      <c r="H19" s="109" t="s">
        <v>80</v>
      </c>
      <c r="I19" s="110">
        <f>I8</f>
        <v>41659</v>
      </c>
      <c r="J19" s="351">
        <v>400</v>
      </c>
      <c r="K19" s="352"/>
      <c r="L19" s="353">
        <v>400</v>
      </c>
      <c r="M19" s="354"/>
    </row>
    <row r="20" spans="1:13">
      <c r="A20" s="108"/>
      <c r="B20" s="28" t="s">
        <v>81</v>
      </c>
      <c r="C20" s="3"/>
      <c r="D20" s="3"/>
      <c r="E20" s="3"/>
      <c r="F20" s="111">
        <v>3370</v>
      </c>
      <c r="H20" s="112"/>
      <c r="I20" s="113"/>
      <c r="J20" s="355"/>
      <c r="K20" s="356"/>
      <c r="L20" s="357"/>
      <c r="M20" s="358"/>
    </row>
    <row r="21" spans="1:13">
      <c r="A21" s="108"/>
      <c r="B21" s="3"/>
      <c r="C21" s="3"/>
      <c r="D21" s="3"/>
      <c r="E21" s="3"/>
      <c r="F21" s="3"/>
      <c r="G21" s="3"/>
      <c r="H21" s="114"/>
      <c r="I21" s="115"/>
      <c r="J21" s="349"/>
      <c r="K21" s="350"/>
      <c r="L21" s="108"/>
      <c r="M21" s="116"/>
    </row>
    <row r="22" spans="1:13">
      <c r="A22" s="108"/>
      <c r="B22" s="94"/>
      <c r="C22" s="94"/>
      <c r="D22" s="94"/>
      <c r="E22" s="94"/>
      <c r="F22" s="94"/>
      <c r="G22" s="3"/>
      <c r="H22" s="114"/>
      <c r="I22" s="114"/>
      <c r="J22" s="349"/>
      <c r="K22" s="350"/>
      <c r="L22" s="108"/>
      <c r="M22" s="117"/>
    </row>
    <row r="23" spans="1:13">
      <c r="A23" s="108"/>
      <c r="B23" s="3"/>
      <c r="C23" s="3"/>
      <c r="D23" s="3"/>
      <c r="E23" s="118"/>
      <c r="F23" s="94"/>
      <c r="G23" s="94"/>
      <c r="H23" s="114"/>
      <c r="I23" s="114"/>
      <c r="J23" s="349"/>
      <c r="K23" s="350"/>
      <c r="L23" s="108"/>
      <c r="M23" s="117"/>
    </row>
    <row r="24" spans="1:13">
      <c r="A24" s="108"/>
      <c r="B24" s="94"/>
      <c r="C24" s="94"/>
      <c r="D24" s="94"/>
      <c r="E24" s="94"/>
      <c r="F24" s="94"/>
      <c r="H24" s="114"/>
      <c r="I24" s="114"/>
      <c r="J24" s="349"/>
      <c r="K24" s="350"/>
      <c r="L24" s="108"/>
      <c r="M24" s="117"/>
    </row>
    <row r="25" spans="1:13">
      <c r="A25" s="108"/>
      <c r="B25" s="94"/>
      <c r="C25" s="94"/>
      <c r="D25" s="94"/>
      <c r="E25" s="94"/>
      <c r="F25" s="94"/>
      <c r="G25" s="119"/>
      <c r="H25" s="114"/>
      <c r="I25" s="114"/>
      <c r="J25" s="349"/>
      <c r="K25" s="350"/>
      <c r="L25" s="108"/>
      <c r="M25" s="117"/>
    </row>
    <row r="26" spans="1:13">
      <c r="A26" s="108"/>
      <c r="B26" s="49"/>
      <c r="C26" s="94"/>
      <c r="D26" s="94"/>
      <c r="E26" s="94"/>
      <c r="F26" s="120"/>
      <c r="H26" s="114"/>
      <c r="I26" s="114"/>
      <c r="J26" s="349"/>
      <c r="K26" s="350"/>
      <c r="L26" s="108"/>
      <c r="M26" s="117"/>
    </row>
    <row r="27" spans="1:13">
      <c r="A27" s="108"/>
      <c r="B27" s="94"/>
      <c r="C27" s="94"/>
      <c r="D27" s="94"/>
      <c r="E27" s="94"/>
      <c r="F27" s="94"/>
      <c r="G27" s="119"/>
      <c r="H27" s="114"/>
      <c r="I27" s="114"/>
      <c r="J27" s="349"/>
      <c r="K27" s="350"/>
      <c r="L27" s="108"/>
      <c r="M27" s="117"/>
    </row>
    <row r="28" spans="1:13">
      <c r="A28" s="108"/>
      <c r="B28" s="94"/>
      <c r="C28" s="94"/>
      <c r="D28" s="94"/>
      <c r="E28" s="94"/>
      <c r="F28" s="94"/>
      <c r="G28" s="119"/>
      <c r="H28" s="114"/>
      <c r="I28" s="114"/>
      <c r="J28" s="349"/>
      <c r="K28" s="350"/>
      <c r="L28" s="108"/>
      <c r="M28" s="117"/>
    </row>
    <row r="29" spans="1:13">
      <c r="A29" s="108"/>
      <c r="C29" s="3"/>
      <c r="D29" s="3"/>
      <c r="E29" s="94"/>
      <c r="F29" s="132"/>
      <c r="G29" s="122"/>
      <c r="H29" s="112"/>
      <c r="I29" s="123"/>
      <c r="J29" s="349"/>
      <c r="K29" s="350"/>
      <c r="L29" s="108"/>
      <c r="M29" s="117"/>
    </row>
    <row r="30" spans="1:13">
      <c r="A30" s="108"/>
      <c r="B30" s="3"/>
      <c r="C30" s="3"/>
      <c r="D30" s="124"/>
      <c r="E30" s="125"/>
      <c r="F30" s="125"/>
      <c r="G30" s="125"/>
      <c r="H30" s="114"/>
      <c r="I30" s="114"/>
      <c r="J30" s="349"/>
      <c r="K30" s="350"/>
      <c r="L30" s="108"/>
      <c r="M30" s="117"/>
    </row>
    <row r="31" spans="1:13">
      <c r="A31" s="126"/>
      <c r="B31" s="132"/>
      <c r="C31" s="132"/>
      <c r="D31" s="132"/>
      <c r="E31" s="132"/>
      <c r="F31" s="3"/>
      <c r="G31" s="3"/>
      <c r="H31" s="114"/>
      <c r="I31" s="114"/>
      <c r="J31" s="349"/>
      <c r="K31" s="350"/>
      <c r="L31" s="108"/>
      <c r="M31" s="117"/>
    </row>
    <row r="32" spans="1:13">
      <c r="A32" s="131"/>
      <c r="B32" s="132"/>
      <c r="C32" s="132"/>
      <c r="D32" s="132"/>
      <c r="E32" s="132"/>
      <c r="F32" s="3"/>
      <c r="G32" s="3"/>
      <c r="H32" s="114"/>
      <c r="I32" s="128"/>
      <c r="J32" s="349"/>
      <c r="K32" s="350"/>
      <c r="L32" s="108"/>
      <c r="M32" s="117"/>
    </row>
    <row r="33" spans="1:13">
      <c r="A33" s="131"/>
      <c r="B33" s="132"/>
      <c r="C33" s="129"/>
      <c r="D33" s="129"/>
      <c r="E33" s="129"/>
      <c r="F33" s="29"/>
      <c r="G33" s="3"/>
      <c r="H33" s="130"/>
      <c r="I33" s="128"/>
      <c r="J33" s="349"/>
      <c r="K33" s="350"/>
      <c r="L33" s="108"/>
      <c r="M33" s="117"/>
    </row>
    <row r="34" spans="1:13">
      <c r="A34" s="369"/>
      <c r="B34" s="370"/>
      <c r="C34" s="129"/>
      <c r="D34" s="129"/>
      <c r="E34" s="129"/>
      <c r="G34" s="3"/>
      <c r="H34" s="114"/>
      <c r="I34" s="128"/>
      <c r="J34" s="349"/>
      <c r="K34" s="350"/>
      <c r="L34" s="108"/>
      <c r="M34" s="117"/>
    </row>
    <row r="35" spans="1:13">
      <c r="A35" s="108"/>
      <c r="B35" s="133" t="s">
        <v>82</v>
      </c>
      <c r="C35" s="141" t="str">
        <f>K8</f>
        <v>D13-009</v>
      </c>
      <c r="D35" s="278" t="s">
        <v>1127</v>
      </c>
      <c r="E35" s="136"/>
      <c r="F35" s="124"/>
      <c r="H35" s="130"/>
      <c r="I35" s="128"/>
      <c r="J35" s="349"/>
      <c r="K35" s="350"/>
      <c r="L35" s="108"/>
      <c r="M35" s="117"/>
    </row>
    <row r="36" spans="1:13">
      <c r="A36" s="108"/>
      <c r="B36" s="133" t="s">
        <v>83</v>
      </c>
      <c r="C36" s="279">
        <v>20231</v>
      </c>
      <c r="D36" s="138" t="s">
        <v>85</v>
      </c>
      <c r="E36" s="139"/>
      <c r="F36" s="139"/>
      <c r="H36" s="140"/>
      <c r="I36" s="128"/>
      <c r="J36" s="349"/>
      <c r="K36" s="350"/>
      <c r="L36" s="108"/>
      <c r="M36" s="117"/>
    </row>
    <row r="37" spans="1:13">
      <c r="A37" s="108"/>
      <c r="B37" s="133" t="s">
        <v>86</v>
      </c>
      <c r="C37" s="141">
        <f>I8</f>
        <v>41659</v>
      </c>
      <c r="D37" s="133" t="s">
        <v>87</v>
      </c>
      <c r="E37" s="142"/>
      <c r="F37" s="143">
        <v>400</v>
      </c>
      <c r="H37" s="140"/>
      <c r="I37" s="144"/>
      <c r="J37" s="349"/>
      <c r="K37" s="350"/>
      <c r="L37" s="108"/>
      <c r="M37" s="117"/>
    </row>
    <row r="38" spans="1:13">
      <c r="A38" s="108"/>
      <c r="B38" s="133" t="s">
        <v>88</v>
      </c>
      <c r="C38" s="145"/>
      <c r="D38" s="133" t="s">
        <v>89</v>
      </c>
      <c r="E38" s="142"/>
      <c r="F38" s="142"/>
      <c r="H38" s="140"/>
      <c r="I38" s="144"/>
      <c r="J38" s="349"/>
      <c r="K38" s="350"/>
      <c r="L38" s="108"/>
      <c r="M38" s="117"/>
    </row>
    <row r="39" spans="1:13">
      <c r="A39" s="108"/>
      <c r="B39" s="133" t="s">
        <v>90</v>
      </c>
      <c r="C39" s="146"/>
      <c r="D39" s="146"/>
      <c r="E39" s="136" t="s">
        <v>12</v>
      </c>
      <c r="F39" s="146"/>
      <c r="H39" s="140"/>
      <c r="I39" s="128"/>
      <c r="J39" s="349"/>
      <c r="K39" s="350"/>
      <c r="L39" s="108"/>
      <c r="M39" s="117"/>
    </row>
    <row r="40" spans="1:13">
      <c r="A40" s="108"/>
      <c r="B40" s="133" t="s">
        <v>91</v>
      </c>
      <c r="C40" s="136"/>
      <c r="D40" s="142"/>
      <c r="E40" s="142"/>
      <c r="F40" s="142"/>
      <c r="H40" s="140"/>
      <c r="I40" s="144"/>
      <c r="J40" s="349"/>
      <c r="K40" s="350"/>
      <c r="L40" s="108"/>
      <c r="M40" s="117"/>
    </row>
    <row r="41" spans="1:13">
      <c r="A41" s="108"/>
      <c r="B41" s="133" t="s">
        <v>92</v>
      </c>
      <c r="C41" s="133" t="s">
        <v>93</v>
      </c>
      <c r="D41" s="133" t="s">
        <v>94</v>
      </c>
      <c r="E41" s="133" t="s">
        <v>95</v>
      </c>
      <c r="F41" s="133" t="s">
        <v>96</v>
      </c>
      <c r="H41" s="147"/>
      <c r="I41" s="144"/>
      <c r="J41" s="349"/>
      <c r="K41" s="350"/>
      <c r="L41" s="108"/>
      <c r="M41" s="117"/>
    </row>
    <row r="42" spans="1:13">
      <c r="A42" s="108"/>
      <c r="B42" s="148"/>
      <c r="C42" s="149"/>
      <c r="D42" s="150"/>
      <c r="E42" s="150"/>
      <c r="F42" s="151"/>
      <c r="H42" s="140"/>
      <c r="I42" s="128"/>
      <c r="J42" s="349"/>
      <c r="K42" s="350"/>
      <c r="L42" s="108"/>
      <c r="M42" s="117"/>
    </row>
    <row r="43" spans="1:13">
      <c r="A43" s="108"/>
      <c r="B43" s="148"/>
      <c r="C43" s="149"/>
      <c r="D43" s="150"/>
      <c r="E43" s="150"/>
      <c r="F43" s="151"/>
      <c r="H43" s="152"/>
      <c r="I43" s="126"/>
      <c r="J43" s="349"/>
      <c r="K43" s="371"/>
      <c r="L43" s="108"/>
      <c r="M43" s="117"/>
    </row>
    <row r="44" spans="1:13">
      <c r="A44" s="108"/>
      <c r="B44" s="148"/>
      <c r="C44" s="149"/>
      <c r="D44" s="150"/>
      <c r="E44" s="150"/>
      <c r="F44" s="151"/>
      <c r="H44" s="126"/>
      <c r="I44" s="126"/>
      <c r="J44" s="349"/>
      <c r="K44" s="371"/>
      <c r="L44" s="108"/>
      <c r="M44" s="117"/>
    </row>
    <row r="45" spans="1:13">
      <c r="A45" s="108"/>
      <c r="B45" s="148"/>
      <c r="C45" s="149"/>
      <c r="D45" s="150"/>
      <c r="E45" s="150"/>
      <c r="F45" s="151"/>
      <c r="H45" s="126"/>
      <c r="I45" s="108"/>
      <c r="J45" s="349"/>
      <c r="K45" s="371"/>
      <c r="L45" s="108"/>
      <c r="M45" s="117"/>
    </row>
    <row r="46" spans="1:13">
      <c r="A46" s="108"/>
      <c r="B46" s="148"/>
      <c r="C46" s="149"/>
      <c r="D46" s="150"/>
      <c r="E46" s="150"/>
      <c r="F46" s="151"/>
      <c r="H46" s="126"/>
      <c r="I46" s="108"/>
      <c r="J46" s="349"/>
      <c r="K46" s="371"/>
      <c r="L46" s="108"/>
      <c r="M46" s="117"/>
    </row>
    <row r="47" spans="1:13">
      <c r="A47" s="108"/>
      <c r="B47" s="148"/>
      <c r="C47" s="149"/>
      <c r="D47" s="150"/>
      <c r="E47" s="150"/>
      <c r="F47" s="151"/>
      <c r="H47" s="126"/>
      <c r="I47" s="108"/>
      <c r="J47" s="349"/>
      <c r="K47" s="371"/>
      <c r="L47" s="108"/>
      <c r="M47" s="117"/>
    </row>
    <row r="48" spans="1:13">
      <c r="A48" s="153"/>
      <c r="B48" s="154"/>
      <c r="C48" s="154"/>
      <c r="D48" s="136"/>
      <c r="E48" s="136"/>
      <c r="F48" s="155"/>
      <c r="G48" s="124"/>
      <c r="H48" s="126"/>
      <c r="I48" s="108"/>
      <c r="J48" s="156"/>
      <c r="K48" s="157"/>
      <c r="L48" s="108"/>
      <c r="M48" s="117"/>
    </row>
    <row r="49" spans="1:13">
      <c r="A49" s="153"/>
      <c r="B49" s="154"/>
      <c r="C49" s="154"/>
      <c r="D49" s="136"/>
      <c r="E49" s="136"/>
      <c r="F49" s="155"/>
      <c r="G49" s="124"/>
      <c r="H49" s="126"/>
      <c r="I49" s="158"/>
      <c r="J49" s="349"/>
      <c r="K49" s="371"/>
      <c r="L49" s="108"/>
      <c r="M49" s="117"/>
    </row>
    <row r="50" spans="1:13">
      <c r="A50" s="108"/>
      <c r="B50" s="159"/>
      <c r="C50" s="3"/>
      <c r="D50" s="3"/>
      <c r="E50" s="3"/>
      <c r="F50" s="3"/>
      <c r="G50" s="3"/>
      <c r="H50" s="126"/>
      <c r="I50" s="158"/>
      <c r="J50" s="349"/>
      <c r="K50" s="371"/>
      <c r="L50" s="108"/>
      <c r="M50" s="160"/>
    </row>
    <row r="51" spans="1:13">
      <c r="A51" s="108"/>
      <c r="B51" s="3"/>
      <c r="C51" s="3"/>
      <c r="D51" s="3"/>
      <c r="E51" s="3"/>
      <c r="F51" s="3"/>
      <c r="G51" s="3"/>
      <c r="H51" s="126"/>
      <c r="I51" s="108"/>
      <c r="J51" s="108"/>
      <c r="K51" s="3"/>
      <c r="L51" s="108"/>
      <c r="M51" s="117"/>
    </row>
    <row r="52" spans="1:13">
      <c r="A52" s="108"/>
      <c r="B52" s="3"/>
      <c r="C52" s="3"/>
      <c r="D52" s="3"/>
      <c r="E52" s="3"/>
      <c r="F52" s="3"/>
      <c r="G52" s="3"/>
      <c r="H52" s="126"/>
      <c r="I52" s="108"/>
      <c r="J52" s="156"/>
      <c r="K52" s="161"/>
      <c r="L52" s="108"/>
      <c r="M52" s="117"/>
    </row>
    <row r="53" spans="1:13">
      <c r="A53" s="172"/>
      <c r="B53" s="132"/>
      <c r="C53" s="132"/>
      <c r="D53" s="132"/>
      <c r="E53" s="132"/>
      <c r="F53" s="132"/>
      <c r="G53" s="132"/>
      <c r="H53" s="126"/>
      <c r="I53" s="126"/>
      <c r="J53" s="126"/>
      <c r="K53" s="132"/>
      <c r="L53" s="126"/>
      <c r="M53" s="173"/>
    </row>
    <row r="54" spans="1:13">
      <c r="A54" s="108"/>
      <c r="B54" s="3"/>
      <c r="C54" s="3"/>
      <c r="D54" s="3"/>
      <c r="E54" s="3"/>
      <c r="F54" s="3"/>
      <c r="G54" s="3"/>
      <c r="H54" s="126"/>
      <c r="I54" s="108"/>
      <c r="J54" s="156"/>
      <c r="K54" s="157"/>
      <c r="L54" s="108"/>
      <c r="M54" s="117"/>
    </row>
    <row r="55" spans="1:13">
      <c r="A55" s="164"/>
      <c r="B55" s="165"/>
      <c r="C55" s="165"/>
      <c r="D55" s="165"/>
      <c r="E55" s="165"/>
      <c r="F55" s="165"/>
      <c r="G55" s="165"/>
      <c r="H55" s="166"/>
      <c r="I55" s="166"/>
      <c r="J55" s="166"/>
      <c r="K55" s="167"/>
      <c r="L55" s="166"/>
      <c r="M55" s="168"/>
    </row>
    <row r="56" spans="1:13" ht="15">
      <c r="A56" s="169"/>
      <c r="B56" s="1"/>
      <c r="C56" s="1"/>
      <c r="D56" s="1"/>
      <c r="E56" s="1"/>
      <c r="F56" s="1"/>
      <c r="G56" s="1"/>
      <c r="H56" s="372" t="s">
        <v>97</v>
      </c>
      <c r="I56" s="373"/>
      <c r="J56" s="373"/>
      <c r="K56" s="374"/>
      <c r="L56" s="170"/>
      <c r="M56" s="171">
        <v>400</v>
      </c>
    </row>
    <row r="57" spans="1:13">
      <c r="A57" s="375" t="s">
        <v>98</v>
      </c>
      <c r="B57" s="370"/>
      <c r="C57" s="370"/>
      <c r="D57" s="370"/>
      <c r="E57" s="370"/>
      <c r="F57" s="370"/>
      <c r="G57" s="370"/>
      <c r="H57" s="370"/>
      <c r="I57" s="370"/>
      <c r="J57" s="370"/>
      <c r="K57" s="370"/>
      <c r="L57" s="370"/>
      <c r="M57" s="376"/>
    </row>
    <row r="58" spans="1:13">
      <c r="A58" s="377" t="s">
        <v>99</v>
      </c>
      <c r="B58" s="377"/>
      <c r="C58" s="377"/>
      <c r="D58" s="377"/>
      <c r="E58" s="377"/>
      <c r="F58" s="377"/>
      <c r="G58" s="377"/>
      <c r="H58" s="377"/>
      <c r="I58" s="377"/>
      <c r="J58" s="377"/>
      <c r="K58" s="377"/>
      <c r="L58" s="377"/>
      <c r="M58" s="377"/>
    </row>
    <row r="59" spans="1:13">
      <c r="H59" s="100"/>
      <c r="J59" s="82"/>
      <c r="K59" s="82"/>
      <c r="M59" s="83"/>
    </row>
  </sheetData>
  <mergeCells count="42">
    <mergeCell ref="J49:K49"/>
    <mergeCell ref="J50:K50"/>
    <mergeCell ref="H56:K56"/>
    <mergeCell ref="A57:M57"/>
    <mergeCell ref="A58:M58"/>
    <mergeCell ref="A34:B34"/>
    <mergeCell ref="J34:K34"/>
    <mergeCell ref="J47:K47"/>
    <mergeCell ref="J36:K36"/>
    <mergeCell ref="J37:K37"/>
    <mergeCell ref="J38:K38"/>
    <mergeCell ref="J39:K39"/>
    <mergeCell ref="J40:K40"/>
    <mergeCell ref="J41:K41"/>
    <mergeCell ref="J42:K42"/>
    <mergeCell ref="J43:K43"/>
    <mergeCell ref="J44:K44"/>
    <mergeCell ref="J45:K45"/>
    <mergeCell ref="J46:K46"/>
    <mergeCell ref="J35:K35"/>
    <mergeCell ref="J30:K30"/>
    <mergeCell ref="J31:K31"/>
    <mergeCell ref="J32:K32"/>
    <mergeCell ref="J33:K33"/>
    <mergeCell ref="J24:K24"/>
    <mergeCell ref="J25:K25"/>
    <mergeCell ref="J26:K26"/>
    <mergeCell ref="J27:K27"/>
    <mergeCell ref="J28:K28"/>
    <mergeCell ref="J29:K29"/>
    <mergeCell ref="L7:M7"/>
    <mergeCell ref="L8:M8"/>
    <mergeCell ref="A18:G18"/>
    <mergeCell ref="J18:K18"/>
    <mergeCell ref="L18:M18"/>
    <mergeCell ref="J22:K22"/>
    <mergeCell ref="J23:K23"/>
    <mergeCell ref="J19:K19"/>
    <mergeCell ref="L19:M19"/>
    <mergeCell ref="J20:K20"/>
    <mergeCell ref="L20:M20"/>
    <mergeCell ref="J21:K21"/>
  </mergeCells>
  <phoneticPr fontId="63" type="noConversion"/>
  <pageMargins left="0.7" right="0.7" top="1.0729166666666701" bottom="0.75" header="0.3" footer="0.3"/>
  <pageSetup scale="70" orientation="portrait"/>
  <headerFooter>
    <oddHeader>&amp;CPro. Design
Large Job Packet
 Invoice (Drafting Department)&amp;R&amp;8&amp;KFF0000PC.01
Prep By: _______Date: ______
 Rev By: _______Date: ______
Rev 06.30.2013
1/1</oddHeader>
  </headerFooter>
  <extLst>
    <ext xmlns:mx="http://schemas.microsoft.com/office/mac/excel/2008/main" uri="{64002731-A6B0-56B0-2670-7721B7C09600}">
      <mx:PLV Mode="1"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view="pageLayout" topLeftCell="A16" workbookViewId="0">
      <selection activeCell="G33" sqref="G33"/>
    </sheetView>
  </sheetViews>
  <sheetFormatPr baseColWidth="10" defaultColWidth="8.83203125" defaultRowHeight="14" x14ac:dyDescent="0"/>
  <cols>
    <col min="6" max="6" width="10.5" bestFit="1" customWidth="1"/>
    <col min="9" max="9" width="11.1640625" customWidth="1"/>
    <col min="13" max="13" width="12.83203125" bestFit="1" customWidth="1"/>
  </cols>
  <sheetData>
    <row r="1" spans="1:13">
      <c r="H1" s="100"/>
      <c r="J1" s="82"/>
      <c r="K1" s="82"/>
      <c r="M1" s="83"/>
    </row>
    <row r="2" spans="1:13" ht="21">
      <c r="A2" s="84" t="s">
        <v>64</v>
      </c>
      <c r="B2" s="85"/>
      <c r="C2" s="85"/>
      <c r="D2" s="85"/>
      <c r="E2" s="85"/>
      <c r="F2" s="85"/>
      <c r="G2" s="85"/>
      <c r="H2" s="85"/>
      <c r="I2" s="85"/>
      <c r="J2" s="86"/>
      <c r="K2" s="86"/>
      <c r="L2" s="85"/>
      <c r="M2" s="85"/>
    </row>
    <row r="3" spans="1:13" ht="21">
      <c r="A3" s="87" t="s">
        <v>65</v>
      </c>
      <c r="B3" s="85"/>
      <c r="C3" s="85"/>
      <c r="D3" s="85"/>
      <c r="E3" s="85"/>
      <c r="F3" s="85"/>
      <c r="G3" s="85"/>
      <c r="H3" s="85"/>
      <c r="I3" s="85"/>
      <c r="J3" s="86"/>
      <c r="K3" s="86"/>
      <c r="L3" s="85"/>
      <c r="M3" s="85"/>
    </row>
    <row r="4" spans="1:13" ht="18">
      <c r="A4" s="87" t="s">
        <v>66</v>
      </c>
      <c r="B4" s="88"/>
      <c r="C4" s="88"/>
      <c r="D4" s="88"/>
      <c r="E4" s="88"/>
      <c r="F4" s="88"/>
      <c r="G4" s="88"/>
      <c r="H4" s="88"/>
      <c r="I4" s="88"/>
      <c r="J4" s="89"/>
      <c r="K4" s="89"/>
      <c r="L4" s="88"/>
      <c r="M4" s="88"/>
    </row>
    <row r="5" spans="1:13" ht="18">
      <c r="A5" s="87" t="s">
        <v>67</v>
      </c>
      <c r="B5" s="88"/>
      <c r="C5" s="88"/>
      <c r="D5" s="88"/>
      <c r="E5" s="88"/>
      <c r="F5" s="88"/>
      <c r="G5" s="88"/>
      <c r="H5" s="88"/>
      <c r="I5" s="88"/>
      <c r="J5" s="89"/>
      <c r="K5" s="89"/>
      <c r="L5" s="88"/>
      <c r="M5" s="88"/>
    </row>
    <row r="6" spans="1:13" ht="19" thickBot="1">
      <c r="A6" s="90"/>
      <c r="B6" s="90"/>
      <c r="C6" s="90"/>
      <c r="D6" s="90"/>
      <c r="E6" s="90"/>
      <c r="F6" s="90"/>
      <c r="G6" s="90"/>
      <c r="H6" s="90"/>
      <c r="I6" s="90"/>
      <c r="J6" s="91"/>
      <c r="K6" s="91"/>
      <c r="L6" s="90"/>
      <c r="M6" s="90"/>
    </row>
    <row r="7" spans="1:13" ht="15" thickTop="1">
      <c r="H7" s="100"/>
      <c r="J7" s="82"/>
      <c r="K7" s="82"/>
      <c r="M7" s="83"/>
    </row>
    <row r="8" spans="1:13">
      <c r="A8" s="98" t="s">
        <v>68</v>
      </c>
      <c r="B8" s="1"/>
      <c r="C8" s="98" t="s">
        <v>69</v>
      </c>
      <c r="D8" s="93"/>
      <c r="E8" s="98"/>
      <c r="F8" s="94"/>
      <c r="G8" s="83"/>
      <c r="H8" s="100"/>
      <c r="I8" s="95" t="s">
        <v>70</v>
      </c>
      <c r="J8" s="96"/>
      <c r="K8" s="97" t="s">
        <v>71</v>
      </c>
      <c r="L8" s="359" t="s">
        <v>72</v>
      </c>
      <c r="M8" s="360"/>
    </row>
    <row r="9" spans="1:13">
      <c r="A9" s="29" t="s">
        <v>73</v>
      </c>
      <c r="B9" s="83"/>
      <c r="C9" s="175" t="s">
        <v>927</v>
      </c>
      <c r="D9" s="83"/>
      <c r="E9" s="83"/>
      <c r="F9" s="83"/>
      <c r="G9" s="83"/>
      <c r="H9" s="100"/>
      <c r="I9" s="99">
        <v>41486</v>
      </c>
      <c r="J9" s="82"/>
      <c r="K9" s="176" t="s">
        <v>103</v>
      </c>
      <c r="L9" s="361" t="s">
        <v>58</v>
      </c>
      <c r="M9" s="362"/>
    </row>
    <row r="10" spans="1:13">
      <c r="C10" s="101"/>
      <c r="D10" s="83"/>
      <c r="E10" s="101"/>
      <c r="F10" s="83"/>
      <c r="G10" s="83"/>
      <c r="H10" s="100"/>
      <c r="J10" s="82"/>
      <c r="K10" s="82"/>
      <c r="M10" s="83"/>
    </row>
    <row r="11" spans="1:13">
      <c r="C11" s="83"/>
      <c r="D11" s="83"/>
      <c r="E11" s="83"/>
      <c r="F11" s="83"/>
      <c r="G11" s="31"/>
      <c r="H11" s="102"/>
      <c r="J11" s="103"/>
      <c r="K11" s="82"/>
      <c r="M11" s="83"/>
    </row>
    <row r="12" spans="1:13">
      <c r="A12" s="104" t="s">
        <v>74</v>
      </c>
      <c r="B12" s="1"/>
      <c r="C12" s="1"/>
      <c r="D12" s="1"/>
      <c r="E12" s="1"/>
      <c r="H12" s="100"/>
      <c r="J12" s="82"/>
      <c r="K12" s="82"/>
      <c r="M12" s="83"/>
    </row>
    <row r="13" spans="1:13">
      <c r="A13" s="174" t="s">
        <v>100</v>
      </c>
      <c r="D13" s="83"/>
      <c r="E13" s="83"/>
      <c r="F13" s="83"/>
      <c r="G13" s="83"/>
      <c r="H13" s="100"/>
      <c r="I13" s="101"/>
      <c r="J13" s="105"/>
      <c r="K13" s="105"/>
      <c r="M13" s="83"/>
    </row>
    <row r="14" spans="1:13">
      <c r="A14" s="174" t="s">
        <v>101</v>
      </c>
      <c r="D14" s="83"/>
      <c r="E14" s="83"/>
      <c r="F14" s="83"/>
      <c r="G14" s="83"/>
      <c r="H14" s="100"/>
      <c r="J14" s="82"/>
      <c r="K14" s="82"/>
      <c r="M14" s="83"/>
    </row>
    <row r="15" spans="1:13">
      <c r="A15" s="174" t="s">
        <v>102</v>
      </c>
      <c r="D15" s="83"/>
      <c r="E15" s="83"/>
      <c r="F15" s="83"/>
      <c r="G15" s="83"/>
      <c r="H15" s="100"/>
      <c r="J15" s="82"/>
      <c r="K15" s="82"/>
      <c r="M15" s="83"/>
    </row>
    <row r="16" spans="1:13">
      <c r="C16" s="80"/>
      <c r="D16" s="80"/>
      <c r="E16" s="80"/>
      <c r="F16" s="80"/>
      <c r="H16" s="100"/>
      <c r="J16" s="82"/>
      <c r="K16" s="82"/>
      <c r="M16" s="83"/>
    </row>
    <row r="17" spans="1:13">
      <c r="C17" s="80"/>
      <c r="D17" s="80"/>
      <c r="E17" s="80"/>
      <c r="F17" s="80"/>
      <c r="H17" s="100"/>
      <c r="J17" s="82"/>
      <c r="K17" s="82"/>
      <c r="M17" s="83"/>
    </row>
    <row r="18" spans="1:13">
      <c r="H18" s="100"/>
      <c r="J18" s="82"/>
      <c r="K18" s="82"/>
      <c r="M18" s="83"/>
    </row>
    <row r="19" spans="1:13">
      <c r="A19" s="363" t="s">
        <v>75</v>
      </c>
      <c r="B19" s="364"/>
      <c r="C19" s="364"/>
      <c r="D19" s="364"/>
      <c r="E19" s="364"/>
      <c r="F19" s="364"/>
      <c r="G19" s="365"/>
      <c r="H19" s="106" t="s">
        <v>76</v>
      </c>
      <c r="I19" s="107" t="s">
        <v>77</v>
      </c>
      <c r="J19" s="366" t="s">
        <v>78</v>
      </c>
      <c r="K19" s="367"/>
      <c r="L19" s="363" t="s">
        <v>79</v>
      </c>
      <c r="M19" s="368"/>
    </row>
    <row r="20" spans="1:13">
      <c r="A20" s="108"/>
      <c r="B20" s="3"/>
      <c r="C20" s="3"/>
      <c r="D20" s="3"/>
      <c r="E20" s="3"/>
      <c r="F20" s="3"/>
      <c r="G20" s="3"/>
      <c r="H20" s="109" t="s">
        <v>80</v>
      </c>
      <c r="I20" s="110">
        <v>41456</v>
      </c>
      <c r="J20" s="351">
        <v>400</v>
      </c>
      <c r="K20" s="352"/>
      <c r="L20" s="353">
        <v>400</v>
      </c>
      <c r="M20" s="354"/>
    </row>
    <row r="21" spans="1:13">
      <c r="A21" s="108"/>
      <c r="B21" s="28" t="s">
        <v>81</v>
      </c>
      <c r="C21" s="3"/>
      <c r="D21" s="3"/>
      <c r="E21" s="3"/>
      <c r="F21" s="111">
        <v>3120</v>
      </c>
      <c r="H21" s="112" t="s">
        <v>926</v>
      </c>
      <c r="I21" s="113">
        <v>41486</v>
      </c>
      <c r="J21" s="355">
        <v>2720</v>
      </c>
      <c r="K21" s="356"/>
      <c r="L21" s="357">
        <v>2720</v>
      </c>
      <c r="M21" s="358"/>
    </row>
    <row r="22" spans="1:13">
      <c r="A22" s="108"/>
      <c r="B22" s="3"/>
      <c r="C22" s="3"/>
      <c r="D22" s="3"/>
      <c r="E22" s="3"/>
      <c r="F22" s="3"/>
      <c r="G22" s="3"/>
      <c r="H22" s="114"/>
      <c r="I22" s="115"/>
      <c r="J22" s="349"/>
      <c r="K22" s="350"/>
      <c r="L22" s="108"/>
      <c r="M22" s="116"/>
    </row>
    <row r="23" spans="1:13">
      <c r="A23" s="108"/>
      <c r="B23" s="94" t="s">
        <v>925</v>
      </c>
      <c r="C23" s="94"/>
      <c r="D23" s="94"/>
      <c r="E23" s="94"/>
      <c r="F23" s="94"/>
      <c r="G23" s="3"/>
      <c r="H23" s="114"/>
      <c r="I23" s="114"/>
      <c r="J23" s="349"/>
      <c r="K23" s="350"/>
      <c r="L23" s="108"/>
      <c r="M23" s="117"/>
    </row>
    <row r="24" spans="1:13">
      <c r="A24" s="108"/>
      <c r="B24" s="3"/>
      <c r="C24" s="3"/>
      <c r="D24" s="3"/>
      <c r="E24" s="118"/>
      <c r="F24" s="94"/>
      <c r="G24" s="94"/>
      <c r="H24" s="114"/>
      <c r="I24" s="114"/>
      <c r="J24" s="349"/>
      <c r="K24" s="350"/>
      <c r="L24" s="108"/>
      <c r="M24" s="117"/>
    </row>
    <row r="25" spans="1:13">
      <c r="A25" s="108"/>
      <c r="B25" s="94"/>
      <c r="C25" s="94"/>
      <c r="D25" s="94"/>
      <c r="E25" s="94"/>
      <c r="F25" s="94"/>
      <c r="H25" s="114"/>
      <c r="I25" s="114"/>
      <c r="J25" s="349"/>
      <c r="K25" s="350"/>
      <c r="L25" s="108"/>
      <c r="M25" s="117"/>
    </row>
    <row r="26" spans="1:13">
      <c r="A26" s="108"/>
      <c r="B26" s="94"/>
      <c r="C26" s="94"/>
      <c r="D26" s="94"/>
      <c r="E26" s="94"/>
      <c r="F26" s="94"/>
      <c r="G26" s="119"/>
      <c r="H26" s="114"/>
      <c r="I26" s="114"/>
      <c r="J26" s="349"/>
      <c r="K26" s="350"/>
      <c r="L26" s="108"/>
      <c r="M26" s="117"/>
    </row>
    <row r="27" spans="1:13">
      <c r="A27" s="108"/>
      <c r="B27" s="49"/>
      <c r="C27" s="94"/>
      <c r="D27" s="94"/>
      <c r="E27" s="94"/>
      <c r="F27" s="120"/>
      <c r="H27" s="114"/>
      <c r="I27" s="114"/>
      <c r="J27" s="349"/>
      <c r="K27" s="350"/>
      <c r="L27" s="108"/>
      <c r="M27" s="117"/>
    </row>
    <row r="28" spans="1:13">
      <c r="A28" s="108"/>
      <c r="B28" s="94"/>
      <c r="C28" s="94"/>
      <c r="D28" s="94"/>
      <c r="E28" s="94"/>
      <c r="F28" s="94"/>
      <c r="G28" s="119"/>
      <c r="H28" s="114"/>
      <c r="I28" s="114"/>
      <c r="J28" s="349"/>
      <c r="K28" s="350"/>
      <c r="L28" s="108"/>
      <c r="M28" s="117"/>
    </row>
    <row r="29" spans="1:13">
      <c r="A29" s="108"/>
      <c r="B29" s="94"/>
      <c r="C29" s="94"/>
      <c r="D29" s="94"/>
      <c r="E29" s="94"/>
      <c r="F29" s="94"/>
      <c r="G29" s="119"/>
      <c r="H29" s="114"/>
      <c r="I29" s="114"/>
      <c r="J29" s="349"/>
      <c r="K29" s="350"/>
      <c r="L29" s="108"/>
      <c r="M29" s="117"/>
    </row>
    <row r="30" spans="1:13">
      <c r="A30" s="108"/>
      <c r="C30" s="3"/>
      <c r="D30" s="3"/>
      <c r="E30" s="94"/>
      <c r="F30" s="132"/>
      <c r="G30" s="122"/>
      <c r="H30" s="112"/>
      <c r="I30" s="123"/>
      <c r="J30" s="349"/>
      <c r="K30" s="350"/>
      <c r="L30" s="108"/>
      <c r="M30" s="117"/>
    </row>
    <row r="31" spans="1:13">
      <c r="A31" s="108"/>
      <c r="B31" s="3"/>
      <c r="C31" s="3"/>
      <c r="D31" s="124"/>
      <c r="E31" s="125"/>
      <c r="F31" s="125"/>
      <c r="G31" s="125"/>
      <c r="H31" s="114"/>
      <c r="I31" s="114"/>
      <c r="J31" s="349"/>
      <c r="K31" s="350"/>
      <c r="L31" s="108"/>
      <c r="M31" s="117"/>
    </row>
    <row r="32" spans="1:13">
      <c r="A32" s="126"/>
      <c r="B32" s="132"/>
      <c r="C32" s="132"/>
      <c r="D32" s="132"/>
      <c r="E32" s="132"/>
      <c r="F32" s="3"/>
      <c r="G32" s="3"/>
      <c r="H32" s="114"/>
      <c r="I32" s="114"/>
      <c r="J32" s="349"/>
      <c r="K32" s="350"/>
      <c r="L32" s="108"/>
      <c r="M32" s="117"/>
    </row>
    <row r="33" spans="1:13">
      <c r="A33" s="131"/>
      <c r="B33" s="132"/>
      <c r="C33" s="132"/>
      <c r="D33" s="132"/>
      <c r="E33" s="132"/>
      <c r="F33" s="3"/>
      <c r="G33" s="3"/>
      <c r="H33" s="114"/>
      <c r="I33" s="128"/>
      <c r="J33" s="349"/>
      <c r="K33" s="350"/>
      <c r="L33" s="108"/>
      <c r="M33" s="117"/>
    </row>
    <row r="34" spans="1:13">
      <c r="A34" s="131"/>
      <c r="B34" s="132"/>
      <c r="C34" s="129"/>
      <c r="D34" s="129"/>
      <c r="E34" s="129"/>
      <c r="F34" s="29"/>
      <c r="G34" s="3"/>
      <c r="H34" s="130"/>
      <c r="I34" s="128"/>
      <c r="J34" s="349"/>
      <c r="K34" s="350"/>
      <c r="L34" s="108"/>
      <c r="M34" s="117"/>
    </row>
    <row r="35" spans="1:13">
      <c r="A35" s="369"/>
      <c r="B35" s="370"/>
      <c r="C35" s="129"/>
      <c r="D35" s="129"/>
      <c r="E35" s="129"/>
      <c r="G35" s="3"/>
      <c r="H35" s="114"/>
      <c r="I35" s="128"/>
      <c r="J35" s="349"/>
      <c r="K35" s="350"/>
      <c r="L35" s="108"/>
      <c r="M35" s="117"/>
    </row>
    <row r="36" spans="1:13">
      <c r="A36" s="108"/>
      <c r="B36" s="133" t="s">
        <v>82</v>
      </c>
      <c r="C36" s="134" t="str">
        <f>K9</f>
        <v>M13-002</v>
      </c>
      <c r="D36" s="135" t="s">
        <v>58</v>
      </c>
      <c r="E36" s="136"/>
      <c r="F36" s="124"/>
      <c r="H36" s="130"/>
      <c r="I36" s="128"/>
      <c r="J36" s="349"/>
      <c r="K36" s="350"/>
      <c r="L36" s="108"/>
      <c r="M36" s="117"/>
    </row>
    <row r="37" spans="1:13">
      <c r="A37" s="108"/>
      <c r="B37" s="133" t="s">
        <v>83</v>
      </c>
      <c r="C37" s="279">
        <v>20231</v>
      </c>
      <c r="D37" s="138" t="s">
        <v>85</v>
      </c>
      <c r="E37" s="139"/>
      <c r="F37" s="139"/>
      <c r="H37" s="140"/>
      <c r="I37" s="128"/>
      <c r="J37" s="349"/>
      <c r="K37" s="350"/>
      <c r="L37" s="108"/>
      <c r="M37" s="117"/>
    </row>
    <row r="38" spans="1:13">
      <c r="A38" s="108"/>
      <c r="B38" s="133" t="s">
        <v>86</v>
      </c>
      <c r="C38" s="141">
        <f>I9</f>
        <v>41486</v>
      </c>
      <c r="D38" s="133" t="s">
        <v>87</v>
      </c>
      <c r="E38" s="142"/>
      <c r="F38" s="143">
        <v>2720</v>
      </c>
      <c r="H38" s="140"/>
      <c r="I38" s="144"/>
      <c r="J38" s="349"/>
      <c r="K38" s="350"/>
      <c r="L38" s="108"/>
      <c r="M38" s="117"/>
    </row>
    <row r="39" spans="1:13">
      <c r="A39" s="108"/>
      <c r="B39" s="133" t="s">
        <v>88</v>
      </c>
      <c r="C39" s="145"/>
      <c r="D39" s="133" t="s">
        <v>89</v>
      </c>
      <c r="E39" s="142"/>
      <c r="F39" s="142"/>
      <c r="H39" s="140"/>
      <c r="I39" s="144"/>
      <c r="J39" s="349"/>
      <c r="K39" s="350"/>
      <c r="L39" s="108"/>
      <c r="M39" s="117"/>
    </row>
    <row r="40" spans="1:13">
      <c r="A40" s="108"/>
      <c r="B40" s="133" t="s">
        <v>90</v>
      </c>
      <c r="C40" s="146"/>
      <c r="D40" s="146"/>
      <c r="E40" s="136" t="s">
        <v>12</v>
      </c>
      <c r="F40" s="146"/>
      <c r="H40" s="140"/>
      <c r="I40" s="128"/>
      <c r="J40" s="349"/>
      <c r="K40" s="350"/>
      <c r="L40" s="108"/>
      <c r="M40" s="117"/>
    </row>
    <row r="41" spans="1:13">
      <c r="A41" s="108"/>
      <c r="B41" s="133" t="s">
        <v>91</v>
      </c>
      <c r="C41" s="136"/>
      <c r="D41" s="142"/>
      <c r="E41" s="142"/>
      <c r="F41" s="142"/>
      <c r="H41" s="140"/>
      <c r="I41" s="144"/>
      <c r="J41" s="349"/>
      <c r="K41" s="350"/>
      <c r="L41" s="108"/>
      <c r="M41" s="117"/>
    </row>
    <row r="42" spans="1:13">
      <c r="A42" s="108"/>
      <c r="B42" s="133" t="s">
        <v>92</v>
      </c>
      <c r="C42" s="133" t="s">
        <v>93</v>
      </c>
      <c r="D42" s="133" t="s">
        <v>94</v>
      </c>
      <c r="E42" s="133" t="s">
        <v>95</v>
      </c>
      <c r="F42" s="133" t="s">
        <v>96</v>
      </c>
      <c r="H42" s="147"/>
      <c r="I42" s="144"/>
      <c r="J42" s="349"/>
      <c r="K42" s="350"/>
      <c r="L42" s="108"/>
      <c r="M42" s="117"/>
    </row>
    <row r="43" spans="1:13">
      <c r="A43" s="108"/>
      <c r="B43" s="148"/>
      <c r="C43" s="149"/>
      <c r="D43" s="150"/>
      <c r="E43" s="150"/>
      <c r="F43" s="151"/>
      <c r="H43" s="140"/>
      <c r="I43" s="128"/>
      <c r="J43" s="349"/>
      <c r="K43" s="350"/>
      <c r="L43" s="108"/>
      <c r="M43" s="117"/>
    </row>
    <row r="44" spans="1:13">
      <c r="A44" s="108"/>
      <c r="B44" s="148"/>
      <c r="C44" s="149"/>
      <c r="D44" s="150"/>
      <c r="E44" s="150"/>
      <c r="F44" s="151"/>
      <c r="H44" s="152"/>
      <c r="I44" s="126"/>
      <c r="J44" s="349"/>
      <c r="K44" s="371"/>
      <c r="L44" s="108"/>
      <c r="M44" s="117"/>
    </row>
    <row r="45" spans="1:13">
      <c r="A45" s="108"/>
      <c r="B45" s="148"/>
      <c r="C45" s="149"/>
      <c r="D45" s="150"/>
      <c r="E45" s="150"/>
      <c r="F45" s="151"/>
      <c r="H45" s="126"/>
      <c r="I45" s="126"/>
      <c r="J45" s="349"/>
      <c r="K45" s="371"/>
      <c r="L45" s="108"/>
      <c r="M45" s="117"/>
    </row>
    <row r="46" spans="1:13">
      <c r="A46" s="108"/>
      <c r="B46" s="148"/>
      <c r="C46" s="149"/>
      <c r="D46" s="150"/>
      <c r="E46" s="150"/>
      <c r="F46" s="151"/>
      <c r="H46" s="126"/>
      <c r="I46" s="108"/>
      <c r="J46" s="349"/>
      <c r="K46" s="371"/>
      <c r="L46" s="108"/>
      <c r="M46" s="117"/>
    </row>
    <row r="47" spans="1:13">
      <c r="A47" s="108"/>
      <c r="B47" s="148"/>
      <c r="C47" s="149"/>
      <c r="D47" s="150"/>
      <c r="E47" s="150"/>
      <c r="F47" s="151"/>
      <c r="H47" s="126"/>
      <c r="I47" s="108"/>
      <c r="J47" s="349"/>
      <c r="K47" s="371"/>
      <c r="L47" s="108"/>
      <c r="M47" s="117"/>
    </row>
    <row r="48" spans="1:13">
      <c r="A48" s="108"/>
      <c r="B48" s="148"/>
      <c r="C48" s="149"/>
      <c r="D48" s="150"/>
      <c r="E48" s="150"/>
      <c r="F48" s="151"/>
      <c r="H48" s="126"/>
      <c r="I48" s="108"/>
      <c r="J48" s="349"/>
      <c r="K48" s="371"/>
      <c r="L48" s="108"/>
      <c r="M48" s="117"/>
    </row>
    <row r="49" spans="1:13">
      <c r="A49" s="153"/>
      <c r="B49" s="154"/>
      <c r="C49" s="154"/>
      <c r="D49" s="136"/>
      <c r="E49" s="136"/>
      <c r="F49" s="155"/>
      <c r="G49" s="124"/>
      <c r="H49" s="126"/>
      <c r="I49" s="108"/>
      <c r="J49" s="156"/>
      <c r="K49" s="157"/>
      <c r="L49" s="108"/>
      <c r="M49" s="117"/>
    </row>
    <row r="50" spans="1:13">
      <c r="A50" s="153"/>
      <c r="B50" s="154"/>
      <c r="C50" s="154"/>
      <c r="D50" s="136"/>
      <c r="E50" s="136"/>
      <c r="F50" s="155"/>
      <c r="G50" s="124"/>
      <c r="H50" s="126"/>
      <c r="I50" s="158"/>
      <c r="J50" s="349"/>
      <c r="K50" s="371"/>
      <c r="L50" s="108"/>
      <c r="M50" s="117"/>
    </row>
    <row r="51" spans="1:13">
      <c r="A51" s="108"/>
      <c r="B51" s="159"/>
      <c r="C51" s="3"/>
      <c r="D51" s="3"/>
      <c r="E51" s="3"/>
      <c r="F51" s="3"/>
      <c r="G51" s="3"/>
      <c r="H51" s="126"/>
      <c r="I51" s="158"/>
      <c r="J51" s="349"/>
      <c r="K51" s="371"/>
      <c r="L51" s="108"/>
      <c r="M51" s="160"/>
    </row>
    <row r="52" spans="1:13">
      <c r="A52" s="108"/>
      <c r="B52" s="3"/>
      <c r="C52" s="3"/>
      <c r="D52" s="3"/>
      <c r="E52" s="3"/>
      <c r="F52" s="3"/>
      <c r="G52" s="3"/>
      <c r="H52" s="126"/>
      <c r="I52" s="108"/>
      <c r="J52" s="108"/>
      <c r="K52" s="3"/>
      <c r="L52" s="108"/>
      <c r="M52" s="117"/>
    </row>
    <row r="53" spans="1:13">
      <c r="A53" s="108"/>
      <c r="B53" s="3"/>
      <c r="C53" s="3"/>
      <c r="D53" s="3"/>
      <c r="E53" s="3"/>
      <c r="F53" s="3"/>
      <c r="G53" s="3"/>
      <c r="H53" s="126"/>
      <c r="I53" s="108"/>
      <c r="J53" s="156"/>
      <c r="K53" s="161"/>
      <c r="L53" s="108"/>
      <c r="M53" s="117"/>
    </row>
    <row r="54" spans="1:13">
      <c r="A54" s="172"/>
      <c r="B54" s="132"/>
      <c r="C54" s="132"/>
      <c r="D54" s="132"/>
      <c r="E54" s="132"/>
      <c r="F54" s="132"/>
      <c r="G54" s="132"/>
      <c r="H54" s="126"/>
      <c r="I54" s="126"/>
      <c r="J54" s="126"/>
      <c r="K54" s="132"/>
      <c r="L54" s="126"/>
      <c r="M54" s="173"/>
    </row>
    <row r="55" spans="1:13">
      <c r="A55" s="108"/>
      <c r="B55" s="3"/>
      <c r="C55" s="3"/>
      <c r="D55" s="3"/>
      <c r="E55" s="3"/>
      <c r="F55" s="3"/>
      <c r="G55" s="3"/>
      <c r="H55" s="126"/>
      <c r="I55" s="108"/>
      <c r="J55" s="156"/>
      <c r="K55" s="157"/>
      <c r="L55" s="108"/>
      <c r="M55" s="117"/>
    </row>
    <row r="56" spans="1:13">
      <c r="A56" s="164"/>
      <c r="B56" s="165"/>
      <c r="C56" s="165"/>
      <c r="D56" s="165"/>
      <c r="E56" s="165"/>
      <c r="F56" s="165"/>
      <c r="G56" s="165"/>
      <c r="H56" s="166"/>
      <c r="I56" s="166"/>
      <c r="J56" s="166"/>
      <c r="K56" s="167"/>
      <c r="L56" s="166"/>
      <c r="M56" s="168"/>
    </row>
    <row r="57" spans="1:13" ht="15">
      <c r="A57" s="169"/>
      <c r="B57" s="1"/>
      <c r="C57" s="1"/>
      <c r="D57" s="1"/>
      <c r="E57" s="1"/>
      <c r="F57" s="1"/>
      <c r="G57" s="1"/>
      <c r="H57" s="372" t="s">
        <v>97</v>
      </c>
      <c r="I57" s="373"/>
      <c r="J57" s="373"/>
      <c r="K57" s="374"/>
      <c r="L57" s="170"/>
      <c r="M57" s="171">
        <v>2720</v>
      </c>
    </row>
    <row r="58" spans="1:13">
      <c r="A58" s="375" t="s">
        <v>98</v>
      </c>
      <c r="B58" s="370"/>
      <c r="C58" s="370"/>
      <c r="D58" s="370"/>
      <c r="E58" s="370"/>
      <c r="F58" s="370"/>
      <c r="G58" s="370"/>
      <c r="H58" s="370"/>
      <c r="I58" s="370"/>
      <c r="J58" s="370"/>
      <c r="K58" s="370"/>
      <c r="L58" s="370"/>
      <c r="M58" s="376"/>
    </row>
    <row r="59" spans="1:13">
      <c r="A59" s="377" t="s">
        <v>99</v>
      </c>
      <c r="B59" s="377"/>
      <c r="C59" s="377"/>
      <c r="D59" s="377"/>
      <c r="E59" s="377"/>
      <c r="F59" s="377"/>
      <c r="G59" s="377"/>
      <c r="H59" s="377"/>
      <c r="I59" s="377"/>
      <c r="J59" s="377"/>
      <c r="K59" s="377"/>
      <c r="L59" s="377"/>
      <c r="M59" s="377"/>
    </row>
    <row r="60" spans="1:13">
      <c r="H60" s="100"/>
      <c r="J60" s="82"/>
      <c r="K60" s="82"/>
      <c r="M60" s="83"/>
    </row>
  </sheetData>
  <mergeCells count="42">
    <mergeCell ref="J50:K50"/>
    <mergeCell ref="J51:K51"/>
    <mergeCell ref="H57:K57"/>
    <mergeCell ref="A58:M58"/>
    <mergeCell ref="A59:M59"/>
    <mergeCell ref="A35:B35"/>
    <mergeCell ref="J35:K35"/>
    <mergeCell ref="J48:K48"/>
    <mergeCell ref="J37:K37"/>
    <mergeCell ref="J38:K38"/>
    <mergeCell ref="J39:K39"/>
    <mergeCell ref="J40:K40"/>
    <mergeCell ref="J41:K41"/>
    <mergeCell ref="J42:K42"/>
    <mergeCell ref="J43:K43"/>
    <mergeCell ref="J44:K44"/>
    <mergeCell ref="J45:K45"/>
    <mergeCell ref="J46:K46"/>
    <mergeCell ref="J47:K47"/>
    <mergeCell ref="J36:K36"/>
    <mergeCell ref="J31:K31"/>
    <mergeCell ref="J32:K32"/>
    <mergeCell ref="J33:K33"/>
    <mergeCell ref="J34:K34"/>
    <mergeCell ref="J25:K25"/>
    <mergeCell ref="J26:K26"/>
    <mergeCell ref="J27:K27"/>
    <mergeCell ref="J28:K28"/>
    <mergeCell ref="J29:K29"/>
    <mergeCell ref="J30:K30"/>
    <mergeCell ref="L8:M8"/>
    <mergeCell ref="L9:M9"/>
    <mergeCell ref="A19:G19"/>
    <mergeCell ref="J19:K19"/>
    <mergeCell ref="L19:M19"/>
    <mergeCell ref="J23:K23"/>
    <mergeCell ref="J24:K24"/>
    <mergeCell ref="J20:K20"/>
    <mergeCell ref="L20:M20"/>
    <mergeCell ref="J21:K21"/>
    <mergeCell ref="L21:M21"/>
    <mergeCell ref="J22:K22"/>
  </mergeCells>
  <phoneticPr fontId="63" type="noConversion"/>
  <pageMargins left="0.7" right="0.7" top="1.0729166666666701" bottom="0.75" header="0.3" footer="0.3"/>
  <pageSetup scale="70" orientation="portrait"/>
  <headerFooter>
    <oddHeader>&amp;CProfessional Design and Development Services, Inc.Large Job Packet Invoice (Drafting Department)&amp;R&amp;8&amp;KFF0000 00.06.00Prep By: _______Date: ______ Rev By: _______Date: ______Rev 06.30.20131/1</oddHeader>
  </headerFooter>
  <extLst>
    <ext xmlns:mx="http://schemas.microsoft.com/office/mac/excel/2008/main" uri="{64002731-A6B0-56B0-2670-7721B7C09600}">
      <mx:PLV Mode="1"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view="pageLayout" topLeftCell="A6" workbookViewId="0">
      <selection activeCell="F22" sqref="F22"/>
    </sheetView>
  </sheetViews>
  <sheetFormatPr baseColWidth="10" defaultColWidth="8.83203125" defaultRowHeight="14" x14ac:dyDescent="0"/>
  <cols>
    <col min="6" max="6" width="10.5" bestFit="1" customWidth="1"/>
    <col min="9" max="9" width="11.1640625" customWidth="1"/>
    <col min="13" max="13" width="11" bestFit="1" customWidth="1"/>
  </cols>
  <sheetData>
    <row r="1" spans="1:13">
      <c r="H1" s="81"/>
      <c r="J1" s="82"/>
      <c r="K1" s="82"/>
      <c r="M1" s="83"/>
    </row>
    <row r="2" spans="1:13" ht="21">
      <c r="A2" s="84" t="s">
        <v>64</v>
      </c>
      <c r="B2" s="85"/>
      <c r="C2" s="85"/>
      <c r="D2" s="85"/>
      <c r="E2" s="85"/>
      <c r="F2" s="85"/>
      <c r="G2" s="85"/>
      <c r="H2" s="85"/>
      <c r="I2" s="85"/>
      <c r="J2" s="86"/>
      <c r="K2" s="86"/>
      <c r="L2" s="85"/>
      <c r="M2" s="85"/>
    </row>
    <row r="3" spans="1:13" ht="21">
      <c r="A3" s="87" t="s">
        <v>65</v>
      </c>
      <c r="B3" s="85"/>
      <c r="C3" s="85"/>
      <c r="D3" s="85"/>
      <c r="E3" s="85"/>
      <c r="F3" s="85"/>
      <c r="G3" s="85"/>
      <c r="H3" s="85"/>
      <c r="I3" s="85"/>
      <c r="J3" s="86"/>
      <c r="K3" s="86"/>
      <c r="L3" s="85"/>
      <c r="M3" s="85"/>
    </row>
    <row r="4" spans="1:13" ht="18">
      <c r="A4" s="87" t="s">
        <v>66</v>
      </c>
      <c r="B4" s="88"/>
      <c r="C4" s="88"/>
      <c r="D4" s="88"/>
      <c r="E4" s="88"/>
      <c r="F4" s="88"/>
      <c r="G4" s="88"/>
      <c r="H4" s="88"/>
      <c r="I4" s="88"/>
      <c r="J4" s="89"/>
      <c r="K4" s="89"/>
      <c r="L4" s="88"/>
      <c r="M4" s="88"/>
    </row>
    <row r="5" spans="1:13" ht="18">
      <c r="A5" s="87" t="s">
        <v>67</v>
      </c>
      <c r="B5" s="88"/>
      <c r="C5" s="88"/>
      <c r="D5" s="88"/>
      <c r="E5" s="88"/>
      <c r="F5" s="88"/>
      <c r="G5" s="88"/>
      <c r="H5" s="88"/>
      <c r="I5" s="88"/>
      <c r="J5" s="89"/>
      <c r="K5" s="89"/>
      <c r="L5" s="88"/>
      <c r="M5" s="88"/>
    </row>
    <row r="6" spans="1:13" ht="19" thickBot="1">
      <c r="A6" s="90"/>
      <c r="B6" s="90"/>
      <c r="C6" s="90"/>
      <c r="D6" s="90"/>
      <c r="E6" s="90"/>
      <c r="F6" s="90"/>
      <c r="G6" s="90"/>
      <c r="H6" s="90"/>
      <c r="I6" s="90"/>
      <c r="J6" s="91"/>
      <c r="K6" s="91"/>
      <c r="L6" s="90"/>
      <c r="M6" s="90"/>
    </row>
    <row r="7" spans="1:13" ht="15" thickTop="1">
      <c r="H7" s="81"/>
      <c r="J7" s="82"/>
      <c r="K7" s="82"/>
      <c r="M7" s="83"/>
    </row>
    <row r="8" spans="1:13">
      <c r="A8" s="92" t="s">
        <v>68</v>
      </c>
      <c r="B8" s="1"/>
      <c r="C8" s="92" t="s">
        <v>69</v>
      </c>
      <c r="D8" s="93"/>
      <c r="E8" s="92"/>
      <c r="F8" s="94"/>
      <c r="G8" s="83"/>
      <c r="H8" s="81"/>
      <c r="I8" s="95" t="s">
        <v>70</v>
      </c>
      <c r="J8" s="96"/>
      <c r="K8" s="97" t="s">
        <v>71</v>
      </c>
      <c r="L8" s="359" t="s">
        <v>72</v>
      </c>
      <c r="M8" s="360"/>
    </row>
    <row r="9" spans="1:13">
      <c r="A9" s="29" t="s">
        <v>73</v>
      </c>
      <c r="B9" s="83"/>
      <c r="C9" s="175" t="s">
        <v>107</v>
      </c>
      <c r="D9" s="83"/>
      <c r="E9" s="83"/>
      <c r="F9" s="83"/>
      <c r="G9" s="83"/>
      <c r="H9" s="81"/>
      <c r="I9" s="99">
        <v>41456</v>
      </c>
      <c r="J9" s="82"/>
      <c r="K9" s="176" t="s">
        <v>106</v>
      </c>
      <c r="L9" s="361" t="s">
        <v>105</v>
      </c>
      <c r="M9" s="362"/>
    </row>
    <row r="10" spans="1:13">
      <c r="C10" s="101"/>
      <c r="D10" s="83"/>
      <c r="E10" s="101"/>
      <c r="F10" s="83"/>
      <c r="G10" s="83"/>
      <c r="H10" s="81"/>
      <c r="J10" s="82"/>
      <c r="K10" s="82"/>
      <c r="M10" s="83"/>
    </row>
    <row r="11" spans="1:13">
      <c r="C11" s="83"/>
      <c r="D11" s="83"/>
      <c r="E11" s="83"/>
      <c r="F11" s="83"/>
      <c r="G11" s="31"/>
      <c r="H11" s="102"/>
      <c r="J11" s="103"/>
      <c r="K11" s="82"/>
      <c r="M11" s="83"/>
    </row>
    <row r="12" spans="1:13">
      <c r="A12" s="104" t="s">
        <v>74</v>
      </c>
      <c r="B12" s="1"/>
      <c r="C12" s="1"/>
      <c r="D12" s="1"/>
      <c r="E12" s="1"/>
      <c r="H12" s="81"/>
      <c r="J12" s="82"/>
      <c r="K12" s="82"/>
      <c r="M12" s="83"/>
    </row>
    <row r="13" spans="1:13">
      <c r="A13" s="174" t="s">
        <v>104</v>
      </c>
      <c r="D13" s="83"/>
      <c r="E13" s="83"/>
      <c r="F13" s="83"/>
      <c r="G13" s="83"/>
      <c r="H13" s="81"/>
      <c r="I13" s="101"/>
      <c r="J13" s="105"/>
      <c r="K13" s="105"/>
      <c r="M13" s="83"/>
    </row>
    <row r="14" spans="1:13">
      <c r="A14" s="174" t="s">
        <v>101</v>
      </c>
      <c r="D14" s="83"/>
      <c r="E14" s="83"/>
      <c r="F14" s="83"/>
      <c r="G14" s="83"/>
      <c r="H14" s="81"/>
      <c r="J14" s="82"/>
      <c r="K14" s="82"/>
      <c r="M14" s="83"/>
    </row>
    <row r="15" spans="1:13">
      <c r="A15" s="174" t="s">
        <v>102</v>
      </c>
      <c r="D15" s="83"/>
      <c r="E15" s="83"/>
      <c r="F15" s="83"/>
      <c r="G15" s="83"/>
      <c r="H15" s="81"/>
      <c r="J15" s="82"/>
      <c r="K15" s="82"/>
      <c r="M15" s="83"/>
    </row>
    <row r="16" spans="1:13">
      <c r="C16" s="24"/>
      <c r="D16" s="24"/>
      <c r="E16" s="24"/>
      <c r="F16" s="24"/>
      <c r="H16" s="81"/>
      <c r="J16" s="82"/>
      <c r="K16" s="82"/>
      <c r="M16" s="83"/>
    </row>
    <row r="17" spans="1:13">
      <c r="C17" s="24"/>
      <c r="D17" s="24"/>
      <c r="E17" s="24"/>
      <c r="F17" s="24"/>
      <c r="H17" s="81"/>
      <c r="J17" s="82"/>
      <c r="K17" s="82"/>
      <c r="M17" s="83"/>
    </row>
    <row r="18" spans="1:13">
      <c r="H18" s="81"/>
      <c r="J18" s="82"/>
      <c r="K18" s="82"/>
      <c r="M18" s="83"/>
    </row>
    <row r="19" spans="1:13">
      <c r="A19" s="363" t="s">
        <v>75</v>
      </c>
      <c r="B19" s="364"/>
      <c r="C19" s="364"/>
      <c r="D19" s="364"/>
      <c r="E19" s="364"/>
      <c r="F19" s="364"/>
      <c r="G19" s="365"/>
      <c r="H19" s="106" t="s">
        <v>76</v>
      </c>
      <c r="I19" s="107" t="s">
        <v>77</v>
      </c>
      <c r="J19" s="366" t="s">
        <v>78</v>
      </c>
      <c r="K19" s="367"/>
      <c r="L19" s="363" t="s">
        <v>110</v>
      </c>
      <c r="M19" s="368"/>
    </row>
    <row r="20" spans="1:13">
      <c r="A20" s="108"/>
      <c r="B20" s="3"/>
      <c r="C20" s="3"/>
      <c r="D20" s="3"/>
      <c r="E20" s="3"/>
      <c r="F20" s="3"/>
      <c r="G20" s="3"/>
      <c r="H20" s="109"/>
      <c r="I20" s="110">
        <v>41457</v>
      </c>
      <c r="J20" s="378" t="s">
        <v>108</v>
      </c>
      <c r="K20" s="379"/>
      <c r="L20" s="353">
        <v>800</v>
      </c>
      <c r="M20" s="354"/>
    </row>
    <row r="21" spans="1:13">
      <c r="A21" s="108"/>
      <c r="B21" s="28" t="s">
        <v>114</v>
      </c>
      <c r="C21" s="3"/>
      <c r="D21" s="3"/>
      <c r="E21" s="3"/>
      <c r="F21" s="111">
        <v>4000</v>
      </c>
      <c r="H21" s="112"/>
      <c r="I21" s="113">
        <v>41457</v>
      </c>
      <c r="J21" s="380" t="s">
        <v>109</v>
      </c>
      <c r="K21" s="381"/>
      <c r="L21" s="357"/>
      <c r="M21" s="358"/>
    </row>
    <row r="22" spans="1:13">
      <c r="A22" s="108"/>
      <c r="B22" s="3"/>
      <c r="C22" s="3"/>
      <c r="D22" s="3"/>
      <c r="E22" s="3"/>
      <c r="F22" s="3"/>
      <c r="G22" s="3"/>
      <c r="H22" s="114"/>
      <c r="I22" s="115"/>
      <c r="J22" s="349"/>
      <c r="K22" s="350"/>
      <c r="L22" s="108"/>
      <c r="M22" s="116"/>
    </row>
    <row r="23" spans="1:13">
      <c r="A23" s="108"/>
      <c r="B23" s="94"/>
      <c r="C23" s="94"/>
      <c r="D23" s="94"/>
      <c r="E23" s="94"/>
      <c r="F23" s="94"/>
      <c r="G23" s="3"/>
      <c r="H23" s="114"/>
      <c r="I23" s="114"/>
      <c r="J23" s="349"/>
      <c r="K23" s="350"/>
      <c r="L23" s="108"/>
      <c r="M23" s="117"/>
    </row>
    <row r="24" spans="1:13">
      <c r="A24" s="108"/>
      <c r="B24" s="3"/>
      <c r="C24" s="3"/>
      <c r="D24" s="3"/>
      <c r="E24" s="118"/>
      <c r="F24" s="94"/>
      <c r="G24" s="94"/>
      <c r="H24" s="114"/>
      <c r="I24" s="114"/>
      <c r="J24" s="349"/>
      <c r="K24" s="350"/>
      <c r="L24" s="108"/>
      <c r="M24" s="117"/>
    </row>
    <row r="25" spans="1:13">
      <c r="A25" s="108"/>
      <c r="B25" s="94"/>
      <c r="C25" s="94"/>
      <c r="D25" s="94"/>
      <c r="E25" s="94"/>
      <c r="F25" s="94"/>
      <c r="H25" s="114"/>
      <c r="I25" s="114"/>
      <c r="J25" s="349"/>
      <c r="K25" s="350"/>
      <c r="L25" s="108"/>
      <c r="M25" s="117"/>
    </row>
    <row r="26" spans="1:13">
      <c r="A26" s="108"/>
      <c r="B26" s="94"/>
      <c r="C26" s="94"/>
      <c r="D26" s="94"/>
      <c r="E26" s="94"/>
      <c r="F26" s="94"/>
      <c r="G26" s="119"/>
      <c r="H26" s="114"/>
      <c r="I26" s="114"/>
      <c r="J26" s="349"/>
      <c r="K26" s="350"/>
      <c r="L26" s="108"/>
      <c r="M26" s="117"/>
    </row>
    <row r="27" spans="1:13">
      <c r="A27" s="108"/>
      <c r="B27" s="49"/>
      <c r="C27" s="94"/>
      <c r="D27" s="94"/>
      <c r="E27" s="94"/>
      <c r="F27" s="120"/>
      <c r="H27" s="114"/>
      <c r="I27" s="114"/>
      <c r="J27" s="349"/>
      <c r="K27" s="350"/>
      <c r="L27" s="108"/>
      <c r="M27" s="117"/>
    </row>
    <row r="28" spans="1:13">
      <c r="A28" s="108"/>
      <c r="B28" s="94"/>
      <c r="C28" s="94"/>
      <c r="D28" s="94"/>
      <c r="E28" s="94"/>
      <c r="F28" s="94"/>
      <c r="G28" s="119"/>
      <c r="H28" s="114"/>
      <c r="I28" s="114"/>
      <c r="J28" s="349"/>
      <c r="K28" s="350"/>
      <c r="L28" s="108"/>
      <c r="M28" s="117"/>
    </row>
    <row r="29" spans="1:13">
      <c r="A29" s="108"/>
      <c r="B29" s="94"/>
      <c r="C29" s="94"/>
      <c r="D29" s="94"/>
      <c r="E29" s="94"/>
      <c r="F29" s="94"/>
      <c r="G29" s="119"/>
      <c r="H29" s="114"/>
      <c r="I29" s="114"/>
      <c r="J29" s="349"/>
      <c r="K29" s="350"/>
      <c r="L29" s="108"/>
      <c r="M29" s="117"/>
    </row>
    <row r="30" spans="1:13">
      <c r="A30" s="108"/>
      <c r="C30" s="3"/>
      <c r="D30" s="3"/>
      <c r="E30" s="94"/>
      <c r="F30" s="121"/>
      <c r="G30" s="122"/>
      <c r="H30" s="112"/>
      <c r="I30" s="123"/>
      <c r="J30" s="349"/>
      <c r="K30" s="350"/>
      <c r="L30" s="108"/>
      <c r="M30" s="117"/>
    </row>
    <row r="31" spans="1:13">
      <c r="A31" s="108"/>
      <c r="B31" s="3"/>
      <c r="C31" s="3"/>
      <c r="D31" s="124"/>
      <c r="E31" s="125"/>
      <c r="F31" s="125"/>
      <c r="G31" s="125"/>
      <c r="H31" s="114"/>
      <c r="I31" s="114"/>
      <c r="J31" s="349"/>
      <c r="K31" s="350"/>
      <c r="L31" s="108"/>
      <c r="M31" s="117"/>
    </row>
    <row r="32" spans="1:13">
      <c r="A32" s="126"/>
      <c r="B32" s="121"/>
      <c r="C32" s="121"/>
      <c r="D32" s="121"/>
      <c r="E32" s="121"/>
      <c r="F32" s="3"/>
      <c r="G32" s="3"/>
      <c r="H32" s="114"/>
      <c r="I32" s="114"/>
      <c r="J32" s="349"/>
      <c r="K32" s="350"/>
      <c r="L32" s="108"/>
      <c r="M32" s="117"/>
    </row>
    <row r="33" spans="1:13">
      <c r="A33" s="127"/>
      <c r="B33" s="121"/>
      <c r="C33" s="121"/>
      <c r="D33" s="121"/>
      <c r="E33" s="121"/>
      <c r="F33" s="3"/>
      <c r="G33" s="3"/>
      <c r="H33" s="114"/>
      <c r="I33" s="128"/>
      <c r="J33" s="349"/>
      <c r="K33" s="350"/>
      <c r="L33" s="108"/>
      <c r="M33" s="117"/>
    </row>
    <row r="34" spans="1:13">
      <c r="A34" s="127"/>
      <c r="B34" s="121"/>
      <c r="C34" s="129"/>
      <c r="D34" s="129"/>
      <c r="E34" s="129"/>
      <c r="F34" s="29"/>
      <c r="G34" s="3"/>
      <c r="H34" s="130"/>
      <c r="I34" s="128"/>
      <c r="J34" s="349"/>
      <c r="K34" s="350"/>
      <c r="L34" s="108"/>
      <c r="M34" s="117"/>
    </row>
    <row r="35" spans="1:13">
      <c r="A35" s="369"/>
      <c r="B35" s="370"/>
      <c r="C35" s="129"/>
      <c r="D35" s="129"/>
      <c r="E35" s="129"/>
      <c r="G35" s="3"/>
      <c r="H35" s="114"/>
      <c r="I35" s="128"/>
      <c r="J35" s="349"/>
      <c r="K35" s="350"/>
      <c r="L35" s="108"/>
      <c r="M35" s="117"/>
    </row>
    <row r="36" spans="1:13">
      <c r="A36" s="108"/>
      <c r="B36" s="133" t="s">
        <v>82</v>
      </c>
      <c r="C36" s="141" t="str">
        <f>K9</f>
        <v>D13-001</v>
      </c>
      <c r="D36" s="135" t="s">
        <v>105</v>
      </c>
      <c r="E36" s="136"/>
      <c r="F36" s="124"/>
      <c r="H36" s="130"/>
      <c r="I36" s="128"/>
      <c r="J36" s="349"/>
      <c r="K36" s="350"/>
      <c r="L36" s="108"/>
      <c r="M36" s="117"/>
    </row>
    <row r="37" spans="1:13">
      <c r="A37" s="108"/>
      <c r="B37" s="133" t="s">
        <v>83</v>
      </c>
      <c r="C37" s="137" t="s">
        <v>84</v>
      </c>
      <c r="D37" s="138" t="s">
        <v>85</v>
      </c>
      <c r="E37" s="139"/>
      <c r="F37" s="139"/>
      <c r="H37" s="140"/>
      <c r="I37" s="128"/>
      <c r="J37" s="349"/>
      <c r="K37" s="350"/>
      <c r="L37" s="108"/>
      <c r="M37" s="117"/>
    </row>
    <row r="38" spans="1:13">
      <c r="A38" s="108"/>
      <c r="B38" s="133" t="s">
        <v>86</v>
      </c>
      <c r="C38" s="141">
        <f>I9</f>
        <v>41456</v>
      </c>
      <c r="D38" s="133" t="s">
        <v>87</v>
      </c>
      <c r="E38" s="142"/>
      <c r="F38" s="143">
        <v>800</v>
      </c>
      <c r="H38" s="140"/>
      <c r="I38" s="144"/>
      <c r="J38" s="349"/>
      <c r="K38" s="350"/>
      <c r="L38" s="108"/>
      <c r="M38" s="117"/>
    </row>
    <row r="39" spans="1:13">
      <c r="A39" s="108"/>
      <c r="B39" s="133" t="s">
        <v>88</v>
      </c>
      <c r="C39" s="145"/>
      <c r="D39" s="133" t="s">
        <v>89</v>
      </c>
      <c r="E39" s="142"/>
      <c r="F39" s="142"/>
      <c r="H39" s="140"/>
      <c r="I39" s="144"/>
      <c r="J39" s="349"/>
      <c r="K39" s="350"/>
      <c r="L39" s="108"/>
      <c r="M39" s="117"/>
    </row>
    <row r="40" spans="1:13">
      <c r="A40" s="108"/>
      <c r="B40" s="133" t="s">
        <v>90</v>
      </c>
      <c r="C40" s="146"/>
      <c r="D40" s="146"/>
      <c r="E40" s="136" t="s">
        <v>12</v>
      </c>
      <c r="F40" s="146"/>
      <c r="H40" s="140"/>
      <c r="I40" s="128"/>
      <c r="J40" s="349"/>
      <c r="K40" s="350"/>
      <c r="L40" s="108"/>
      <c r="M40" s="117"/>
    </row>
    <row r="41" spans="1:13">
      <c r="A41" s="108"/>
      <c r="B41" s="133" t="s">
        <v>91</v>
      </c>
      <c r="C41" s="136"/>
      <c r="D41" s="142"/>
      <c r="E41" s="142"/>
      <c r="F41" s="142"/>
      <c r="H41" s="140"/>
      <c r="I41" s="144"/>
      <c r="J41" s="349"/>
      <c r="K41" s="350"/>
      <c r="L41" s="108"/>
      <c r="M41" s="117"/>
    </row>
    <row r="42" spans="1:13">
      <c r="A42" s="108"/>
      <c r="B42" s="133" t="s">
        <v>92</v>
      </c>
      <c r="C42" s="133" t="s">
        <v>93</v>
      </c>
      <c r="D42" s="133" t="s">
        <v>94</v>
      </c>
      <c r="E42" s="133" t="s">
        <v>95</v>
      </c>
      <c r="F42" s="133" t="s">
        <v>96</v>
      </c>
      <c r="H42" s="147"/>
      <c r="I42" s="144"/>
      <c r="J42" s="349"/>
      <c r="K42" s="350"/>
      <c r="L42" s="108"/>
      <c r="M42" s="117"/>
    </row>
    <row r="43" spans="1:13">
      <c r="A43" s="108"/>
      <c r="B43" s="148"/>
      <c r="C43" s="149"/>
      <c r="D43" s="150"/>
      <c r="E43" s="150"/>
      <c r="F43" s="151"/>
      <c r="H43" s="140"/>
      <c r="I43" s="128"/>
      <c r="J43" s="349"/>
      <c r="K43" s="350"/>
      <c r="L43" s="108"/>
      <c r="M43" s="117"/>
    </row>
    <row r="44" spans="1:13">
      <c r="A44" s="108"/>
      <c r="B44" s="148"/>
      <c r="C44" s="149"/>
      <c r="D44" s="150"/>
      <c r="E44" s="150"/>
      <c r="F44" s="151"/>
      <c r="H44" s="152"/>
      <c r="I44" s="126"/>
      <c r="J44" s="349"/>
      <c r="K44" s="371"/>
      <c r="L44" s="108"/>
      <c r="M44" s="117"/>
    </row>
    <row r="45" spans="1:13">
      <c r="A45" s="108"/>
      <c r="B45" s="148"/>
      <c r="C45" s="149"/>
      <c r="D45" s="150"/>
      <c r="E45" s="150"/>
      <c r="F45" s="151"/>
      <c r="H45" s="126"/>
      <c r="I45" s="126"/>
      <c r="J45" s="349"/>
      <c r="K45" s="371"/>
      <c r="L45" s="108"/>
      <c r="M45" s="117"/>
    </row>
    <row r="46" spans="1:13">
      <c r="A46" s="108"/>
      <c r="B46" s="148"/>
      <c r="C46" s="149"/>
      <c r="D46" s="150"/>
      <c r="E46" s="150"/>
      <c r="F46" s="151"/>
      <c r="H46" s="126"/>
      <c r="I46" s="108"/>
      <c r="J46" s="349"/>
      <c r="K46" s="371"/>
      <c r="L46" s="108"/>
      <c r="M46" s="117"/>
    </row>
    <row r="47" spans="1:13">
      <c r="A47" s="108"/>
      <c r="B47" s="148"/>
      <c r="C47" s="149"/>
      <c r="D47" s="150"/>
      <c r="E47" s="150"/>
      <c r="F47" s="151"/>
      <c r="H47" s="126"/>
      <c r="I47" s="108"/>
      <c r="J47" s="349"/>
      <c r="K47" s="371"/>
      <c r="L47" s="108"/>
      <c r="M47" s="117"/>
    </row>
    <row r="48" spans="1:13">
      <c r="A48" s="108"/>
      <c r="B48" s="148"/>
      <c r="C48" s="149"/>
      <c r="D48" s="150"/>
      <c r="E48" s="150"/>
      <c r="F48" s="151"/>
      <c r="H48" s="126"/>
      <c r="I48" s="108"/>
      <c r="J48" s="349"/>
      <c r="K48" s="371"/>
      <c r="L48" s="108"/>
      <c r="M48" s="117"/>
    </row>
    <row r="49" spans="1:13">
      <c r="A49" s="153"/>
      <c r="B49" s="154"/>
      <c r="C49" s="154"/>
      <c r="D49" s="136"/>
      <c r="E49" s="136"/>
      <c r="F49" s="155"/>
      <c r="G49" s="124"/>
      <c r="H49" s="126"/>
      <c r="I49" s="108"/>
      <c r="J49" s="156"/>
      <c r="K49" s="157"/>
      <c r="L49" s="108"/>
      <c r="M49" s="117"/>
    </row>
    <row r="50" spans="1:13">
      <c r="A50" s="153"/>
      <c r="B50" s="154"/>
      <c r="C50" s="154"/>
      <c r="D50" s="136"/>
      <c r="E50" s="136"/>
      <c r="F50" s="155"/>
      <c r="G50" s="124"/>
      <c r="H50" s="126"/>
      <c r="I50" s="158"/>
      <c r="J50" s="349"/>
      <c r="K50" s="371"/>
      <c r="L50" s="108"/>
      <c r="M50" s="117"/>
    </row>
    <row r="51" spans="1:13">
      <c r="A51" s="108"/>
      <c r="B51" s="159"/>
      <c r="C51" s="3"/>
      <c r="D51" s="3"/>
      <c r="E51" s="3"/>
      <c r="F51" s="3"/>
      <c r="G51" s="3"/>
      <c r="H51" s="126"/>
      <c r="I51" s="158"/>
      <c r="J51" s="349"/>
      <c r="K51" s="371"/>
      <c r="L51" s="108"/>
      <c r="M51" s="160"/>
    </row>
    <row r="52" spans="1:13">
      <c r="A52" s="108"/>
      <c r="B52" s="3"/>
      <c r="C52" s="3"/>
      <c r="D52" s="3"/>
      <c r="E52" s="3"/>
      <c r="F52" s="3"/>
      <c r="G52" s="3"/>
      <c r="H52" s="126"/>
      <c r="I52" s="108"/>
      <c r="J52" s="108"/>
      <c r="K52" s="3"/>
      <c r="L52" s="108"/>
      <c r="M52" s="117"/>
    </row>
    <row r="53" spans="1:13">
      <c r="A53" s="108"/>
      <c r="B53" s="3"/>
      <c r="C53" s="3"/>
      <c r="D53" s="3"/>
      <c r="E53" s="3"/>
      <c r="F53" s="3"/>
      <c r="G53" s="3"/>
      <c r="H53" s="126"/>
      <c r="I53" s="108"/>
      <c r="J53" s="156"/>
      <c r="K53" s="161"/>
      <c r="L53" s="108"/>
      <c r="M53" s="117"/>
    </row>
    <row r="54" spans="1:13">
      <c r="A54" s="162"/>
      <c r="B54" s="121"/>
      <c r="C54" s="121"/>
      <c r="D54" s="121"/>
      <c r="E54" s="121"/>
      <c r="F54" s="121"/>
      <c r="G54" s="121"/>
      <c r="H54" s="126"/>
      <c r="I54" s="126"/>
      <c r="J54" s="126"/>
      <c r="K54" s="121"/>
      <c r="L54" s="126"/>
      <c r="M54" s="163"/>
    </row>
    <row r="55" spans="1:13">
      <c r="A55" s="108"/>
      <c r="B55" s="3"/>
      <c r="C55" s="3"/>
      <c r="D55" s="3"/>
      <c r="E55" s="3"/>
      <c r="F55" s="3"/>
      <c r="G55" s="3"/>
      <c r="H55" s="126"/>
      <c r="I55" s="108"/>
      <c r="J55" s="156"/>
      <c r="K55" s="157"/>
      <c r="L55" s="108"/>
      <c r="M55" s="117"/>
    </row>
    <row r="56" spans="1:13">
      <c r="A56" s="164"/>
      <c r="B56" s="165"/>
      <c r="C56" s="165"/>
      <c r="D56" s="165"/>
      <c r="E56" s="165"/>
      <c r="F56" s="165"/>
      <c r="G56" s="165"/>
      <c r="H56" s="166"/>
      <c r="I56" s="166"/>
      <c r="J56" s="166"/>
      <c r="K56" s="167"/>
      <c r="L56" s="166"/>
      <c r="M56" s="168"/>
    </row>
    <row r="57" spans="1:13" ht="15">
      <c r="A57" s="169"/>
      <c r="B57" s="1"/>
      <c r="C57" s="1"/>
      <c r="D57" s="1"/>
      <c r="E57" s="1"/>
      <c r="F57" s="1"/>
      <c r="G57" s="1"/>
      <c r="H57" s="372" t="s">
        <v>97</v>
      </c>
      <c r="I57" s="373"/>
      <c r="J57" s="373"/>
      <c r="K57" s="374"/>
      <c r="L57" s="170"/>
      <c r="M57" s="171">
        <v>800</v>
      </c>
    </row>
    <row r="58" spans="1:13">
      <c r="A58" s="375" t="s">
        <v>98</v>
      </c>
      <c r="B58" s="370"/>
      <c r="C58" s="370"/>
      <c r="D58" s="370"/>
      <c r="E58" s="370"/>
      <c r="F58" s="370"/>
      <c r="G58" s="370"/>
      <c r="H58" s="370"/>
      <c r="I58" s="370"/>
      <c r="J58" s="370"/>
      <c r="K58" s="370"/>
      <c r="L58" s="370"/>
      <c r="M58" s="376"/>
    </row>
    <row r="59" spans="1:13">
      <c r="A59" s="377" t="s">
        <v>99</v>
      </c>
      <c r="B59" s="377"/>
      <c r="C59" s="377"/>
      <c r="D59" s="377"/>
      <c r="E59" s="377"/>
      <c r="F59" s="377"/>
      <c r="G59" s="377"/>
      <c r="H59" s="377"/>
      <c r="I59" s="377"/>
      <c r="J59" s="377"/>
      <c r="K59" s="377"/>
      <c r="L59" s="377"/>
      <c r="M59" s="377"/>
    </row>
    <row r="60" spans="1:13">
      <c r="H60" s="81"/>
      <c r="J60" s="82"/>
      <c r="K60" s="82"/>
      <c r="M60" s="83"/>
    </row>
  </sheetData>
  <mergeCells count="42">
    <mergeCell ref="J23:K23"/>
    <mergeCell ref="J24:K24"/>
    <mergeCell ref="J20:K20"/>
    <mergeCell ref="L20:M20"/>
    <mergeCell ref="J21:K21"/>
    <mergeCell ref="L21:M21"/>
    <mergeCell ref="J22:K22"/>
    <mergeCell ref="L8:M8"/>
    <mergeCell ref="L9:M9"/>
    <mergeCell ref="A19:G19"/>
    <mergeCell ref="J19:K19"/>
    <mergeCell ref="L19:M19"/>
    <mergeCell ref="J31:K31"/>
    <mergeCell ref="J32:K32"/>
    <mergeCell ref="J33:K33"/>
    <mergeCell ref="J34:K34"/>
    <mergeCell ref="J25:K25"/>
    <mergeCell ref="J26:K26"/>
    <mergeCell ref="J27:K27"/>
    <mergeCell ref="J28:K28"/>
    <mergeCell ref="J29:K29"/>
    <mergeCell ref="J30:K30"/>
    <mergeCell ref="A35:B35"/>
    <mergeCell ref="J35:K35"/>
    <mergeCell ref="J48:K48"/>
    <mergeCell ref="J37:K37"/>
    <mergeCell ref="J38:K38"/>
    <mergeCell ref="J39:K39"/>
    <mergeCell ref="J40:K40"/>
    <mergeCell ref="J41:K41"/>
    <mergeCell ref="J42:K42"/>
    <mergeCell ref="J43:K43"/>
    <mergeCell ref="J44:K44"/>
    <mergeCell ref="J45:K45"/>
    <mergeCell ref="J46:K46"/>
    <mergeCell ref="J47:K47"/>
    <mergeCell ref="J36:K36"/>
    <mergeCell ref="J50:K50"/>
    <mergeCell ref="J51:K51"/>
    <mergeCell ref="H57:K57"/>
    <mergeCell ref="A58:M58"/>
    <mergeCell ref="A59:M59"/>
  </mergeCells>
  <phoneticPr fontId="63" type="noConversion"/>
  <pageMargins left="0.7" right="0.7" top="1.0729166666666701" bottom="0.75" header="0.3" footer="0.3"/>
  <pageSetup scale="70" orientation="portrait"/>
  <headerFooter>
    <oddHeader>&amp;CProfessional Design and Development Services, Inc.Large Job Packet Invoice (Drafting Department)&amp;R&amp;8&amp;KFF0000 00.06.00Prep By: _______Date: ______ Rev By: _______Date: ______Rev 06.30.20131/1</oddHeader>
  </headerFooter>
  <extLst>
    <ext xmlns:mx="http://schemas.microsoft.com/office/mac/excel/2008/main" uri="{64002731-A6B0-56B0-2670-7721B7C09600}">
      <mx:PLV Mode="1"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view="pageLayout" workbookViewId="0">
      <selection sqref="A1:I33"/>
    </sheetView>
  </sheetViews>
  <sheetFormatPr baseColWidth="10" defaultColWidth="8.83203125" defaultRowHeight="14" x14ac:dyDescent="0"/>
  <sheetData>
    <row r="1" spans="1:9">
      <c r="A1" s="6" t="s">
        <v>895</v>
      </c>
      <c r="D1" s="3"/>
      <c r="F1" s="1"/>
      <c r="G1" s="1"/>
      <c r="H1" s="1"/>
      <c r="I1" s="1"/>
    </row>
    <row r="2" spans="1:9" ht="6.75" customHeight="1"/>
    <row r="3" spans="1:9">
      <c r="A3" s="6" t="s">
        <v>896</v>
      </c>
      <c r="D3" s="3"/>
      <c r="F3" s="1"/>
      <c r="G3" s="1"/>
      <c r="H3" s="1"/>
      <c r="I3" s="1"/>
    </row>
    <row r="4" spans="1:9" ht="6" customHeight="1"/>
    <row r="5" spans="1:9">
      <c r="A5" s="6" t="s">
        <v>897</v>
      </c>
    </row>
    <row r="6" spans="1:9">
      <c r="A6" s="1"/>
      <c r="B6" s="1"/>
      <c r="C6" s="1"/>
      <c r="D6" s="1"/>
      <c r="E6" s="1"/>
      <c r="F6" s="1"/>
      <c r="G6" s="1"/>
    </row>
    <row r="7" spans="1:9">
      <c r="A7" s="2"/>
      <c r="B7" s="2"/>
      <c r="C7" s="2"/>
      <c r="D7" s="2"/>
      <c r="E7" s="2"/>
      <c r="F7" s="2"/>
      <c r="G7" s="2"/>
      <c r="H7" s="2"/>
      <c r="I7" s="2"/>
    </row>
    <row r="8" spans="1:9">
      <c r="A8" s="2"/>
      <c r="B8" s="2"/>
      <c r="C8" s="2"/>
      <c r="D8" s="2"/>
      <c r="E8" s="2"/>
      <c r="F8" s="2"/>
      <c r="G8" s="2"/>
      <c r="H8" s="2"/>
      <c r="I8" s="2"/>
    </row>
    <row r="9" spans="1:9">
      <c r="A9" s="2"/>
      <c r="B9" s="2"/>
      <c r="C9" s="2"/>
      <c r="D9" s="2"/>
      <c r="E9" s="2"/>
      <c r="F9" s="2"/>
      <c r="G9" s="2"/>
      <c r="H9" s="2"/>
      <c r="I9" s="2"/>
    </row>
    <row r="11" spans="1:9">
      <c r="A11" s="6" t="s">
        <v>898</v>
      </c>
      <c r="F11" s="3"/>
      <c r="I11" s="1"/>
    </row>
    <row r="12" spans="1:9" ht="6.75" customHeight="1">
      <c r="F12" s="3"/>
    </row>
    <row r="13" spans="1:9">
      <c r="A13" s="6" t="s">
        <v>899</v>
      </c>
      <c r="D13" s="3"/>
      <c r="E13" s="3"/>
      <c r="F13" s="1"/>
      <c r="G13" s="1"/>
      <c r="H13" s="1"/>
      <c r="I13" s="1"/>
    </row>
    <row r="14" spans="1:9" ht="6.75" customHeight="1"/>
    <row r="15" spans="1:9">
      <c r="A15" s="6" t="s">
        <v>902</v>
      </c>
      <c r="E15" s="3"/>
      <c r="F15" s="3"/>
      <c r="H15" s="1"/>
      <c r="I15" s="1"/>
    </row>
    <row r="16" spans="1:9" ht="6.75" customHeight="1"/>
    <row r="17" spans="1:9">
      <c r="A17" s="6" t="s">
        <v>900</v>
      </c>
      <c r="D17" s="3"/>
      <c r="E17" s="3"/>
      <c r="F17" s="3"/>
      <c r="H17" s="1"/>
      <c r="I17" s="1"/>
    </row>
    <row r="18" spans="1:9" ht="6.75" customHeight="1"/>
    <row r="19" spans="1:9">
      <c r="A19" s="6" t="s">
        <v>901</v>
      </c>
      <c r="D19" s="3"/>
      <c r="E19" s="3"/>
      <c r="F19" s="3"/>
      <c r="H19" s="1"/>
      <c r="I19" s="1"/>
    </row>
    <row r="20" spans="1:9" ht="6" customHeight="1"/>
    <row r="21" spans="1:9">
      <c r="A21" s="6" t="s">
        <v>903</v>
      </c>
    </row>
    <row r="22" spans="1:9" ht="6.75" customHeight="1"/>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sheetData>
  <phoneticPr fontId="63" type="noConversion"/>
  <pageMargins left="0.7" right="0.7" top="1.0104166666666667" bottom="0.75" header="0.3" footer="0.3"/>
  <pageSetup orientation="portrait"/>
  <headerFooter>
    <oddHeader>&amp;CProfessional Design and Development Services, Inc.Large Job Packet Client Questionaire (Drafting Department)&amp;R&amp;8&amp;KFF0000TSPPrep By: _______Date: ______ Rev By: _______Date: ______Rev 06.30.20131/1</oddHead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Cover Sheet</vt:lpstr>
      <vt:lpstr>TOC</vt:lpstr>
      <vt:lpstr>Open Points Action Items</vt:lpstr>
      <vt:lpstr>Master Checklist 00.01.00</vt:lpstr>
      <vt:lpstr>Inital Contact Page Design Team</vt:lpstr>
      <vt:lpstr>List of Layers (Full) </vt:lpstr>
      <vt:lpstr>Designator Level 1</vt:lpstr>
      <vt:lpstr>Designater Level 2</vt:lpstr>
      <vt:lpstr>Description of Layers</vt:lpstr>
      <vt:lpstr>Design and Development Fee Prop</vt:lpstr>
      <vt:lpstr>Time Scale Payment Schedule</vt:lpstr>
      <vt:lpstr>Invoice 1 </vt:lpstr>
      <vt:lpstr>Invoice 2 </vt:lpstr>
      <vt:lpstr>Invoice 3</vt:lpstr>
      <vt:lpstr>Client Questionaire</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WREAdmin</cp:lastModifiedBy>
  <cp:lastPrinted>2014-01-20T16:48:20Z</cp:lastPrinted>
  <dcterms:created xsi:type="dcterms:W3CDTF">2013-06-28T00:07:56Z</dcterms:created>
  <dcterms:modified xsi:type="dcterms:W3CDTF">2014-01-22T16:21:43Z</dcterms:modified>
</cp:coreProperties>
</file>